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570" windowWidth="28455" windowHeight="11955" activeTab="9"/>
  </bookViews>
  <sheets>
    <sheet name="2013" sheetId="10" r:id="rId1"/>
    <sheet name="2014" sheetId="9" r:id="rId2"/>
    <sheet name="2015" sheetId="7" r:id="rId3"/>
    <sheet name="2016" sheetId="6" r:id="rId4"/>
    <sheet name="2017" sheetId="5" r:id="rId5"/>
    <sheet name="2018" sheetId="4" r:id="rId6"/>
    <sheet name="2019" sheetId="3" r:id="rId7"/>
    <sheet name="2020" sheetId="2" r:id="rId8"/>
    <sheet name="2021" sheetId="1" r:id="rId9"/>
    <sheet name="2022" sheetId="8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xlnm._FilterDatabase" localSheetId="0" hidden="1">'2013'!$A$4:$S$4</definedName>
    <definedName name="_xlnm._FilterDatabase" localSheetId="1" hidden="1">'2014'!$A$3:$S$3</definedName>
    <definedName name="_xlnm.Print_Titles" localSheetId="2">'2015'!$A$3:$IV$3</definedName>
    <definedName name="_xlnm.Print_Titles" localSheetId="3">'2016'!$A$3:$IV$3</definedName>
    <definedName name="_xlnm.Print_Titles" localSheetId="4">'2017'!$A$2:$IV$4</definedName>
    <definedName name="_xlnm.Print_Titles" localSheetId="5">'2018'!$3:$4</definedName>
    <definedName name="_xlnm.Print_Area" localSheetId="0">'2013'!$A$1:$R$112</definedName>
    <definedName name="_xlnm.Print_Area" localSheetId="2">'2015'!$A$1:$S$513</definedName>
    <definedName name="_xlnm.Print_Area" localSheetId="4">'2017'!$A$1:$S$976</definedName>
    <definedName name="_xlnm.Print_Area" localSheetId="5">'2018'!$A$1:$T$978</definedName>
  </definedNames>
  <calcPr calcId="124519"/>
  <fileRecoveryPr autoRecover="0"/>
</workbook>
</file>

<file path=xl/calcChain.xml><?xml version="1.0" encoding="utf-8"?>
<calcChain xmlns="http://schemas.openxmlformats.org/spreadsheetml/2006/main">
  <c r="P974" i="4"/>
  <c r="P973"/>
  <c r="P972"/>
  <c r="P971"/>
  <c r="P970"/>
  <c r="P969"/>
  <c r="P968"/>
  <c r="P967"/>
  <c r="P966"/>
  <c r="P965"/>
  <c r="P964"/>
  <c r="P963"/>
  <c r="P962"/>
  <c r="P961"/>
  <c r="P960"/>
  <c r="P959"/>
  <c r="P958"/>
  <c r="P957"/>
  <c r="P956"/>
  <c r="P955"/>
  <c r="P954"/>
  <c r="P953"/>
  <c r="P952"/>
  <c r="P951"/>
  <c r="P950"/>
  <c r="P949"/>
  <c r="P948"/>
  <c r="P947"/>
  <c r="P946"/>
  <c r="P945"/>
  <c r="P944"/>
  <c r="P943"/>
  <c r="P942"/>
  <c r="P941"/>
  <c r="P940"/>
  <c r="P939"/>
  <c r="P938"/>
  <c r="P937"/>
  <c r="P936"/>
  <c r="P935"/>
  <c r="P934"/>
  <c r="P933"/>
  <c r="P932"/>
  <c r="P931"/>
  <c r="P930"/>
  <c r="P929"/>
  <c r="P928"/>
  <c r="P927"/>
  <c r="P926"/>
  <c r="P925"/>
  <c r="P924"/>
  <c r="P923"/>
  <c r="P922"/>
  <c r="P921"/>
  <c r="P920"/>
  <c r="P919"/>
  <c r="P918"/>
  <c r="P917"/>
  <c r="P916"/>
  <c r="P915"/>
  <c r="P914"/>
  <c r="P913"/>
  <c r="P912"/>
  <c r="P911"/>
  <c r="P910"/>
  <c r="P909"/>
  <c r="P908"/>
  <c r="P907"/>
  <c r="P906"/>
  <c r="P905"/>
  <c r="P904"/>
  <c r="P903"/>
  <c r="P902"/>
  <c r="P901"/>
  <c r="P900"/>
  <c r="P899"/>
  <c r="P898"/>
  <c r="P897"/>
  <c r="P896"/>
  <c r="P895"/>
  <c r="P894"/>
  <c r="P893"/>
  <c r="P892"/>
  <c r="P891"/>
  <c r="P890"/>
  <c r="P889"/>
  <c r="P888"/>
  <c r="P887"/>
  <c r="P886"/>
  <c r="P885"/>
  <c r="P884"/>
  <c r="P883"/>
  <c r="P882"/>
  <c r="P881"/>
  <c r="P880"/>
  <c r="P879"/>
  <c r="P878"/>
  <c r="P877"/>
  <c r="P876"/>
  <c r="P875"/>
  <c r="P874"/>
  <c r="P873"/>
  <c r="P872"/>
  <c r="P871"/>
  <c r="P870"/>
  <c r="P869"/>
  <c r="P868"/>
  <c r="P867"/>
  <c r="P866"/>
  <c r="P865"/>
  <c r="P864"/>
  <c r="P863"/>
  <c r="P862"/>
  <c r="P861"/>
  <c r="P860"/>
  <c r="P859"/>
  <c r="P858"/>
  <c r="P857"/>
  <c r="P856"/>
  <c r="P855"/>
  <c r="P854"/>
  <c r="P853"/>
  <c r="P852"/>
  <c r="P851"/>
  <c r="P850"/>
  <c r="P849"/>
  <c r="P848"/>
  <c r="P847"/>
  <c r="P846"/>
  <c r="P845"/>
  <c r="P844"/>
  <c r="P843"/>
  <c r="P842"/>
  <c r="P841"/>
  <c r="P840"/>
  <c r="P839"/>
  <c r="P838"/>
  <c r="P837"/>
  <c r="P836"/>
  <c r="P835"/>
  <c r="P834"/>
  <c r="P833"/>
  <c r="P832"/>
  <c r="P831"/>
  <c r="P830"/>
  <c r="P829"/>
  <c r="P828"/>
  <c r="P827"/>
  <c r="P826"/>
  <c r="P825"/>
  <c r="P824"/>
  <c r="P823"/>
  <c r="P822"/>
  <c r="P821"/>
  <c r="P820"/>
  <c r="P819"/>
  <c r="P818"/>
  <c r="P817"/>
  <c r="P816"/>
  <c r="P815"/>
  <c r="P814"/>
  <c r="P813"/>
  <c r="P812"/>
  <c r="P811"/>
  <c r="P810"/>
  <c r="P809"/>
  <c r="P808"/>
  <c r="P807"/>
  <c r="P806"/>
  <c r="P805"/>
  <c r="P804"/>
  <c r="P803"/>
  <c r="P802"/>
  <c r="P801"/>
  <c r="P800"/>
  <c r="P799"/>
  <c r="P798"/>
  <c r="P797"/>
  <c r="P796"/>
  <c r="P795"/>
  <c r="P794"/>
  <c r="P793"/>
  <c r="P792"/>
  <c r="P791"/>
  <c r="P790"/>
  <c r="P789"/>
  <c r="P788"/>
  <c r="P787"/>
  <c r="P786"/>
  <c r="P785"/>
  <c r="P784"/>
  <c r="P783"/>
  <c r="P782"/>
  <c r="P781"/>
  <c r="P780"/>
  <c r="P779"/>
  <c r="P778"/>
  <c r="P777"/>
  <c r="P776"/>
  <c r="P775"/>
  <c r="P774"/>
  <c r="P773"/>
  <c r="P772"/>
  <c r="P771"/>
  <c r="P770"/>
  <c r="P769"/>
  <c r="P768"/>
  <c r="P767"/>
  <c r="P766"/>
  <c r="P765"/>
  <c r="P764"/>
  <c r="P763"/>
  <c r="P762"/>
  <c r="P761"/>
  <c r="P760"/>
  <c r="P759"/>
  <c r="P758"/>
  <c r="P757"/>
  <c r="P756"/>
  <c r="P755"/>
  <c r="P754"/>
  <c r="P753"/>
  <c r="P752"/>
  <c r="P751"/>
  <c r="P750"/>
  <c r="P749"/>
  <c r="P748"/>
  <c r="P747"/>
  <c r="P746"/>
  <c r="P745"/>
  <c r="P744"/>
  <c r="P743"/>
  <c r="P742"/>
  <c r="P741"/>
  <c r="P740"/>
  <c r="P739"/>
  <c r="P738"/>
  <c r="P737"/>
  <c r="P736"/>
  <c r="P735"/>
  <c r="P734"/>
  <c r="P733"/>
  <c r="P732"/>
  <c r="P731"/>
  <c r="P730"/>
  <c r="P729"/>
  <c r="P728"/>
  <c r="P727"/>
  <c r="P726"/>
  <c r="P725"/>
  <c r="P724"/>
  <c r="P723"/>
  <c r="P722"/>
  <c r="P721"/>
  <c r="P720"/>
  <c r="P719"/>
  <c r="P718"/>
  <c r="P717"/>
  <c r="P716"/>
  <c r="P715"/>
  <c r="P714"/>
  <c r="P713"/>
  <c r="P712"/>
  <c r="P711"/>
  <c r="P710"/>
  <c r="P709"/>
  <c r="P708"/>
  <c r="P707"/>
  <c r="P706"/>
  <c r="P705"/>
  <c r="P704"/>
  <c r="P703"/>
  <c r="P702"/>
  <c r="P701"/>
  <c r="P700"/>
  <c r="P699"/>
  <c r="P698"/>
  <c r="P697"/>
  <c r="P696"/>
  <c r="P695"/>
  <c r="P694"/>
  <c r="P693"/>
  <c r="P692"/>
  <c r="P691"/>
  <c r="P690"/>
  <c r="P689"/>
  <c r="P688"/>
  <c r="P687"/>
  <c r="P686"/>
  <c r="P685"/>
  <c r="P684"/>
  <c r="P683"/>
  <c r="P682"/>
  <c r="P681"/>
  <c r="P680"/>
  <c r="P679"/>
  <c r="P678"/>
  <c r="P677"/>
  <c r="P676"/>
  <c r="P675"/>
  <c r="P674"/>
  <c r="P673"/>
  <c r="P672"/>
  <c r="P671"/>
  <c r="P670"/>
  <c r="P669"/>
  <c r="P668"/>
  <c r="P667"/>
  <c r="P666"/>
  <c r="P665"/>
  <c r="P664"/>
  <c r="P663"/>
  <c r="P662"/>
  <c r="P661"/>
  <c r="P660"/>
  <c r="P659"/>
  <c r="P658"/>
  <c r="P657"/>
  <c r="P656"/>
  <c r="P655"/>
  <c r="P654"/>
  <c r="P653"/>
  <c r="P652"/>
  <c r="P651"/>
  <c r="P650"/>
  <c r="P649"/>
  <c r="P648"/>
  <c r="P647"/>
  <c r="P646"/>
  <c r="P645"/>
  <c r="P644"/>
  <c r="P643"/>
  <c r="P642"/>
  <c r="P641"/>
  <c r="P640"/>
  <c r="P639"/>
  <c r="P638"/>
  <c r="P637"/>
  <c r="P636"/>
  <c r="P635"/>
  <c r="P634"/>
  <c r="P633"/>
  <c r="P632"/>
  <c r="P631"/>
  <c r="P630"/>
  <c r="P629"/>
  <c r="P628"/>
  <c r="P627"/>
  <c r="P626"/>
  <c r="P625"/>
  <c r="P624"/>
  <c r="P622"/>
  <c r="P621"/>
  <c r="P620"/>
  <c r="P619"/>
  <c r="P618"/>
  <c r="P617"/>
  <c r="P616"/>
  <c r="P615"/>
  <c r="P614"/>
  <c r="P613"/>
  <c r="P612"/>
  <c r="P611"/>
  <c r="P610"/>
  <c r="P609"/>
  <c r="P608"/>
  <c r="P607"/>
  <c r="P606"/>
  <c r="P605"/>
  <c r="P604"/>
  <c r="P603"/>
  <c r="P602"/>
  <c r="P601"/>
  <c r="P600"/>
  <c r="P599"/>
  <c r="P598"/>
  <c r="P597"/>
  <c r="P596"/>
  <c r="P595"/>
  <c r="P594"/>
  <c r="P593"/>
  <c r="P592"/>
  <c r="P591"/>
  <c r="P590"/>
  <c r="P589"/>
  <c r="P588"/>
  <c r="P587"/>
  <c r="P586"/>
  <c r="P585"/>
  <c r="P584"/>
  <c r="P583"/>
  <c r="P582"/>
  <c r="P581"/>
  <c r="P580"/>
  <c r="P579"/>
  <c r="P578"/>
  <c r="P577"/>
  <c r="P576"/>
  <c r="P575"/>
  <c r="P574"/>
  <c r="P573"/>
  <c r="P572"/>
  <c r="P571"/>
  <c r="P570"/>
  <c r="P569"/>
  <c r="P568"/>
  <c r="P567"/>
  <c r="P566"/>
  <c r="P565"/>
  <c r="P564"/>
  <c r="P563"/>
  <c r="P562"/>
  <c r="P561"/>
  <c r="P560"/>
  <c r="P559"/>
  <c r="P558"/>
  <c r="P557"/>
  <c r="P556"/>
  <c r="P555"/>
  <c r="P554"/>
  <c r="P553"/>
  <c r="P552"/>
  <c r="P551"/>
  <c r="P550"/>
  <c r="P549"/>
  <c r="P548"/>
  <c r="P547"/>
  <c r="P546"/>
  <c r="P545"/>
  <c r="P544"/>
  <c r="P543"/>
  <c r="P542"/>
  <c r="P541"/>
  <c r="P540"/>
  <c r="P539"/>
  <c r="P538"/>
  <c r="P537"/>
  <c r="P536"/>
  <c r="P535"/>
  <c r="P534"/>
  <c r="P533"/>
  <c r="P532"/>
  <c r="P531"/>
  <c r="P530"/>
  <c r="P529"/>
  <c r="P528"/>
  <c r="P527"/>
  <c r="P526"/>
  <c r="P525"/>
  <c r="P524"/>
  <c r="P523"/>
  <c r="P522"/>
  <c r="P521"/>
  <c r="P520"/>
  <c r="P519"/>
  <c r="P518"/>
  <c r="P517"/>
  <c r="P516"/>
  <c r="P515"/>
  <c r="P514"/>
  <c r="P513"/>
  <c r="P512"/>
  <c r="P511"/>
  <c r="P510"/>
  <c r="P509"/>
  <c r="P508"/>
  <c r="P507"/>
  <c r="P506"/>
  <c r="P505"/>
  <c r="P504"/>
  <c r="P503"/>
  <c r="P502"/>
  <c r="P501"/>
  <c r="P500"/>
  <c r="P499"/>
  <c r="P498"/>
  <c r="P497"/>
  <c r="P496"/>
  <c r="P495"/>
  <c r="P494"/>
  <c r="P493"/>
  <c r="P492"/>
  <c r="P491"/>
  <c r="P489"/>
  <c r="P488"/>
  <c r="P487"/>
  <c r="P486"/>
  <c r="P485"/>
  <c r="P484"/>
  <c r="P483"/>
  <c r="P482"/>
  <c r="P481"/>
  <c r="P480"/>
  <c r="P479"/>
  <c r="P478"/>
  <c r="P477"/>
  <c r="P476"/>
  <c r="P475"/>
  <c r="P474"/>
  <c r="P473"/>
  <c r="P472"/>
  <c r="P471"/>
  <c r="P470"/>
  <c r="P469"/>
  <c r="P468"/>
  <c r="P467"/>
  <c r="P466"/>
  <c r="P465"/>
  <c r="P464"/>
  <c r="P463"/>
  <c r="P462"/>
  <c r="P461"/>
  <c r="P460"/>
  <c r="P459"/>
  <c r="P458"/>
  <c r="P457"/>
  <c r="P456"/>
  <c r="P455"/>
  <c r="P454"/>
  <c r="P453"/>
  <c r="P452"/>
  <c r="P451"/>
  <c r="P450"/>
  <c r="P449"/>
  <c r="P448"/>
  <c r="P447"/>
  <c r="P446"/>
  <c r="P445"/>
  <c r="P444"/>
  <c r="P443"/>
  <c r="P442"/>
  <c r="P441"/>
  <c r="P440"/>
  <c r="P439"/>
  <c r="P438"/>
  <c r="P437"/>
  <c r="P436"/>
  <c r="P435"/>
  <c r="P434"/>
  <c r="P433"/>
  <c r="P432"/>
  <c r="P431"/>
  <c r="P430"/>
  <c r="P429"/>
  <c r="P428"/>
  <c r="P427"/>
  <c r="P426"/>
  <c r="P425"/>
  <c r="P424"/>
  <c r="P423"/>
  <c r="P422"/>
  <c r="P421"/>
  <c r="P420"/>
  <c r="P419"/>
  <c r="P418"/>
  <c r="P417"/>
  <c r="P416"/>
  <c r="P415"/>
  <c r="P414"/>
  <c r="P413"/>
  <c r="P412"/>
  <c r="P411"/>
  <c r="P410"/>
  <c r="P409"/>
  <c r="P408"/>
  <c r="P407"/>
  <c r="P406"/>
  <c r="P405"/>
  <c r="P404"/>
  <c r="P403"/>
  <c r="P402"/>
  <c r="P401"/>
  <c r="P400"/>
  <c r="P399"/>
  <c r="P398"/>
  <c r="P397"/>
  <c r="P396"/>
  <c r="P395"/>
  <c r="P394"/>
  <c r="P393"/>
  <c r="P392"/>
  <c r="P391"/>
  <c r="P390"/>
  <c r="P389"/>
  <c r="P388"/>
  <c r="P387"/>
  <c r="P386"/>
  <c r="P385"/>
  <c r="P384"/>
  <c r="P383"/>
  <c r="P382"/>
  <c r="P381"/>
  <c r="P380"/>
  <c r="P379"/>
  <c r="P378"/>
  <c r="P377"/>
  <c r="P376"/>
  <c r="P375"/>
  <c r="P374"/>
  <c r="P373"/>
  <c r="P372"/>
  <c r="P371"/>
  <c r="P370"/>
  <c r="P369"/>
  <c r="P368"/>
  <c r="P367"/>
  <c r="P366"/>
  <c r="P365"/>
  <c r="P364"/>
  <c r="P363"/>
  <c r="P362"/>
  <c r="P361"/>
  <c r="P360"/>
  <c r="P359"/>
  <c r="P358"/>
  <c r="P357"/>
  <c r="P356"/>
  <c r="P355"/>
  <c r="P354"/>
  <c r="P353"/>
  <c r="P352"/>
  <c r="P351"/>
  <c r="P350"/>
  <c r="P349"/>
  <c r="P348"/>
  <c r="P347"/>
  <c r="P346"/>
  <c r="P345"/>
  <c r="P344"/>
  <c r="P343"/>
  <c r="P342"/>
  <c r="P341"/>
  <c r="P340"/>
  <c r="P339"/>
  <c r="P338"/>
  <c r="P337"/>
  <c r="P336"/>
  <c r="P335"/>
  <c r="P334"/>
  <c r="P333"/>
  <c r="P332"/>
  <c r="P331"/>
  <c r="P330"/>
  <c r="P329"/>
  <c r="P328"/>
  <c r="P327"/>
  <c r="P326"/>
  <c r="P325"/>
  <c r="P324"/>
  <c r="P323"/>
  <c r="P322"/>
  <c r="P321"/>
  <c r="P320"/>
  <c r="P319"/>
  <c r="P318"/>
  <c r="P317"/>
  <c r="P316"/>
  <c r="P315"/>
  <c r="P314"/>
  <c r="P313"/>
  <c r="P312"/>
  <c r="P311"/>
  <c r="P310"/>
  <c r="P309"/>
  <c r="P308"/>
  <c r="P307"/>
  <c r="P306"/>
  <c r="P305"/>
  <c r="P304"/>
  <c r="P303"/>
  <c r="P302"/>
  <c r="P301"/>
  <c r="P300"/>
  <c r="P299"/>
  <c r="P298"/>
  <c r="P297"/>
  <c r="P296"/>
  <c r="P295"/>
  <c r="P294"/>
  <c r="P293"/>
  <c r="P292"/>
  <c r="P291"/>
  <c r="P290"/>
  <c r="P289"/>
  <c r="P288"/>
  <c r="P287"/>
  <c r="P286"/>
  <c r="P285"/>
  <c r="P284"/>
  <c r="P283"/>
  <c r="P282"/>
  <c r="P281"/>
  <c r="P280"/>
  <c r="P279"/>
  <c r="P278"/>
  <c r="P277"/>
  <c r="P276"/>
  <c r="P275"/>
  <c r="P274"/>
  <c r="P273"/>
  <c r="P272"/>
  <c r="P271"/>
  <c r="P270"/>
  <c r="P269"/>
  <c r="P268"/>
  <c r="P267"/>
  <c r="P266"/>
  <c r="P265"/>
  <c r="P264"/>
  <c r="P263"/>
  <c r="P262"/>
  <c r="P261"/>
  <c r="P260"/>
  <c r="P259"/>
  <c r="P258"/>
  <c r="P257"/>
  <c r="P256"/>
  <c r="P255"/>
  <c r="P254"/>
  <c r="P253"/>
  <c r="P252"/>
  <c r="P251"/>
  <c r="P250"/>
  <c r="P249"/>
  <c r="P248"/>
  <c r="P247"/>
  <c r="P246"/>
  <c r="P245"/>
  <c r="P244"/>
  <c r="P243"/>
  <c r="P242"/>
  <c r="P241"/>
  <c r="P240"/>
  <c r="P239"/>
  <c r="P238"/>
  <c r="P237"/>
  <c r="P236"/>
  <c r="P235"/>
  <c r="P234"/>
  <c r="P233"/>
  <c r="P232"/>
  <c r="P231"/>
  <c r="P230"/>
  <c r="P229"/>
  <c r="P228"/>
  <c r="P227"/>
  <c r="P226"/>
  <c r="P225"/>
  <c r="P224"/>
  <c r="P223"/>
  <c r="P222"/>
  <c r="P221"/>
  <c r="P220"/>
  <c r="P219"/>
  <c r="P218"/>
  <c r="P217"/>
  <c r="P216"/>
  <c r="P215"/>
  <c r="P214"/>
  <c r="P213"/>
  <c r="P212"/>
  <c r="P211"/>
  <c r="P210"/>
  <c r="P209"/>
  <c r="P208"/>
  <c r="P207"/>
  <c r="P206"/>
  <c r="P205"/>
  <c r="P204"/>
  <c r="P203"/>
  <c r="P202"/>
  <c r="P201"/>
  <c r="P200"/>
  <c r="P199"/>
  <c r="P198"/>
  <c r="P197"/>
  <c r="P196"/>
  <c r="P195"/>
  <c r="P194"/>
  <c r="P193"/>
  <c r="P192"/>
  <c r="P191"/>
  <c r="P190"/>
  <c r="P189"/>
  <c r="P188"/>
  <c r="P187"/>
  <c r="P186"/>
  <c r="P185"/>
  <c r="P184"/>
  <c r="P183"/>
  <c r="P182"/>
  <c r="P181"/>
  <c r="P180"/>
  <c r="P179"/>
  <c r="P178"/>
  <c r="P177"/>
  <c r="P176"/>
  <c r="P175"/>
  <c r="P174"/>
  <c r="P173"/>
  <c r="P172"/>
  <c r="P171"/>
  <c r="P170"/>
  <c r="P169"/>
  <c r="P168"/>
  <c r="P167"/>
  <c r="P166"/>
  <c r="P165"/>
  <c r="P164"/>
  <c r="P163"/>
  <c r="P162"/>
  <c r="P161"/>
  <c r="P160"/>
  <c r="P159"/>
  <c r="P158"/>
  <c r="P157"/>
  <c r="P156"/>
  <c r="P155"/>
  <c r="P154"/>
  <c r="P153"/>
  <c r="P152"/>
  <c r="P151"/>
  <c r="P150"/>
  <c r="P149"/>
  <c r="P148"/>
  <c r="P147"/>
  <c r="P146"/>
  <c r="P145"/>
  <c r="P144"/>
  <c r="P143"/>
  <c r="P142"/>
  <c r="P141"/>
  <c r="P140"/>
  <c r="P139"/>
  <c r="P138"/>
  <c r="P137"/>
  <c r="P136"/>
  <c r="P135"/>
  <c r="P134"/>
  <c r="P133"/>
  <c r="P132"/>
  <c r="P131"/>
  <c r="P130"/>
  <c r="P129"/>
  <c r="P128"/>
  <c r="P127"/>
  <c r="P126"/>
  <c r="P125"/>
  <c r="P124"/>
  <c r="P123"/>
  <c r="P122"/>
  <c r="P121"/>
  <c r="P120"/>
  <c r="P119"/>
  <c r="P118"/>
  <c r="P117"/>
  <c r="P116"/>
  <c r="P115"/>
  <c r="P114"/>
  <c r="P113"/>
  <c r="P112"/>
  <c r="P111"/>
  <c r="P110"/>
  <c r="P109"/>
  <c r="P108"/>
  <c r="P107"/>
  <c r="P106"/>
  <c r="P105"/>
  <c r="P104"/>
  <c r="P103"/>
  <c r="P102"/>
  <c r="P101"/>
  <c r="P100"/>
  <c r="P99"/>
  <c r="P98"/>
  <c r="P97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975"/>
  <c r="Q974"/>
  <c r="Q973"/>
  <c r="Q972"/>
  <c r="Q971"/>
  <c r="Q970"/>
  <c r="Q969"/>
  <c r="Q968"/>
  <c r="Q967"/>
  <c r="Q966"/>
  <c r="Q965"/>
  <c r="Q964"/>
  <c r="Q963"/>
  <c r="Q962"/>
  <c r="Q961"/>
  <c r="Q960"/>
  <c r="Q959"/>
  <c r="Q958"/>
  <c r="Q957"/>
  <c r="Q956"/>
  <c r="Q955"/>
  <c r="Q954"/>
  <c r="Q953"/>
  <c r="Q952"/>
  <c r="Q951"/>
  <c r="Q950"/>
  <c r="Q949"/>
  <c r="Q948"/>
  <c r="Q947"/>
  <c r="Q946"/>
  <c r="Q945"/>
  <c r="Q944"/>
  <c r="Q943"/>
  <c r="Q942"/>
  <c r="Q941"/>
  <c r="Q940"/>
  <c r="Q939"/>
  <c r="Q938"/>
  <c r="Q937"/>
  <c r="Q936"/>
  <c r="Q935"/>
  <c r="Q934"/>
  <c r="Q933"/>
  <c r="Q932"/>
  <c r="Q931"/>
  <c r="Q930"/>
  <c r="Q929"/>
  <c r="Q928"/>
  <c r="Q927"/>
  <c r="Q926"/>
  <c r="Q925"/>
  <c r="Q924"/>
  <c r="Q923"/>
  <c r="Q922"/>
  <c r="Q921"/>
  <c r="Q920"/>
  <c r="Q919"/>
  <c r="Q918"/>
  <c r="Q917"/>
  <c r="Q916"/>
  <c r="Q915"/>
  <c r="Q914"/>
  <c r="Q913"/>
  <c r="Q912"/>
  <c r="Q911"/>
  <c r="Q910"/>
  <c r="Q909"/>
  <c r="Q908"/>
  <c r="Q907"/>
  <c r="Q906"/>
  <c r="Q905"/>
  <c r="Q904"/>
  <c r="Q903"/>
  <c r="Q902"/>
  <c r="Q901"/>
  <c r="Q900"/>
  <c r="Q899"/>
  <c r="Q898"/>
  <c r="Q897"/>
  <c r="Q896"/>
  <c r="Q895"/>
  <c r="Q894"/>
  <c r="Q893"/>
  <c r="Q892"/>
  <c r="Q891"/>
  <c r="Q890"/>
  <c r="Q889"/>
  <c r="Q888"/>
  <c r="Q887"/>
  <c r="Q886"/>
  <c r="Q885"/>
  <c r="Q884"/>
  <c r="Q883"/>
  <c r="Q882"/>
  <c r="Q881"/>
  <c r="Q880"/>
  <c r="Q879"/>
  <c r="Q878"/>
  <c r="Q877"/>
  <c r="Q876"/>
  <c r="Q875"/>
  <c r="Q874"/>
  <c r="Q873"/>
  <c r="Q872"/>
  <c r="Q871"/>
  <c r="Q870"/>
  <c r="Q869"/>
  <c r="Q868"/>
  <c r="Q867"/>
  <c r="Q866"/>
  <c r="Q865"/>
  <c r="Q864"/>
  <c r="Q863"/>
  <c r="Q862"/>
  <c r="Q861"/>
  <c r="Q860"/>
  <c r="Q859"/>
  <c r="Q858"/>
  <c r="Q857"/>
  <c r="Q856"/>
  <c r="Q855"/>
  <c r="Q854"/>
  <c r="Q853"/>
  <c r="Q852"/>
  <c r="Q851"/>
  <c r="Q850"/>
  <c r="Q849"/>
  <c r="Q848"/>
  <c r="Q847"/>
  <c r="Q846"/>
  <c r="Q845"/>
  <c r="Q844"/>
  <c r="Q843"/>
  <c r="Q842"/>
  <c r="Q841"/>
  <c r="Q840"/>
  <c r="Q839"/>
  <c r="Q838"/>
  <c r="Q837"/>
  <c r="Q836"/>
  <c r="Q835"/>
  <c r="Q834"/>
  <c r="Q833"/>
  <c r="Q832"/>
  <c r="Q831"/>
  <c r="Q830"/>
  <c r="Q829"/>
  <c r="Q828"/>
  <c r="Q827"/>
  <c r="Q826"/>
  <c r="Q825"/>
  <c r="Q824"/>
  <c r="Q823"/>
  <c r="Q822"/>
  <c r="Q821"/>
  <c r="Q820"/>
  <c r="Q819"/>
  <c r="Q818"/>
  <c r="Q817"/>
  <c r="Q816"/>
  <c r="Q815"/>
  <c r="Q814"/>
  <c r="Q813"/>
  <c r="Q812"/>
  <c r="Q811"/>
  <c r="Q810"/>
  <c r="Q809"/>
  <c r="Q808"/>
  <c r="Q807"/>
  <c r="Q806"/>
  <c r="Q805"/>
  <c r="Q804"/>
  <c r="Q803"/>
  <c r="Q802"/>
  <c r="Q801"/>
  <c r="Q800"/>
  <c r="Q799"/>
  <c r="Q798"/>
  <c r="Q797"/>
  <c r="Q796"/>
  <c r="Q795"/>
  <c r="Q794"/>
  <c r="Q793"/>
  <c r="Q792"/>
  <c r="Q791"/>
  <c r="Q790"/>
  <c r="Q789"/>
  <c r="Q788"/>
  <c r="Q787"/>
  <c r="Q786"/>
  <c r="Q785"/>
  <c r="Q784"/>
  <c r="Q783"/>
  <c r="Q782"/>
  <c r="Q781"/>
  <c r="Q780"/>
  <c r="Q779"/>
  <c r="Q778"/>
  <c r="Q777"/>
  <c r="Q776"/>
  <c r="Q775"/>
  <c r="Q774"/>
  <c r="Q773"/>
  <c r="Q772"/>
  <c r="Q771"/>
  <c r="Q770"/>
  <c r="Q769"/>
  <c r="Q768"/>
  <c r="Q767"/>
  <c r="Q766"/>
  <c r="Q765"/>
  <c r="Q764"/>
  <c r="Q763"/>
  <c r="Q762"/>
  <c r="Q761"/>
  <c r="Q760"/>
  <c r="Q759"/>
  <c r="Q758"/>
  <c r="Q757"/>
  <c r="Q756"/>
  <c r="Q755"/>
  <c r="Q754"/>
  <c r="Q753"/>
  <c r="Q752"/>
  <c r="Q751"/>
  <c r="Q750"/>
  <c r="Q749"/>
  <c r="Q748"/>
  <c r="Q747"/>
  <c r="Q746"/>
  <c r="Q745"/>
  <c r="Q744"/>
  <c r="Q743"/>
  <c r="Q742"/>
  <c r="Q741"/>
  <c r="Q740"/>
  <c r="Q739"/>
  <c r="Q738"/>
  <c r="Q737"/>
  <c r="Q736"/>
  <c r="Q735"/>
  <c r="Q734"/>
  <c r="Q733"/>
  <c r="Q732"/>
  <c r="Q731"/>
  <c r="Q730"/>
  <c r="Q729"/>
  <c r="Q728"/>
  <c r="Q727"/>
  <c r="Q726"/>
  <c r="Q725"/>
  <c r="Q724"/>
  <c r="Q723"/>
  <c r="Q722"/>
  <c r="Q721"/>
  <c r="Q720"/>
  <c r="Q719"/>
  <c r="Q718"/>
  <c r="Q717"/>
  <c r="Q716"/>
  <c r="Q715"/>
  <c r="Q714"/>
  <c r="Q713"/>
  <c r="Q712"/>
  <c r="Q711"/>
  <c r="Q710"/>
  <c r="Q709"/>
  <c r="Q708"/>
  <c r="Q707"/>
  <c r="Q706"/>
  <c r="Q705"/>
  <c r="Q704"/>
  <c r="Q703"/>
  <c r="Q702"/>
  <c r="Q701"/>
  <c r="Q700"/>
  <c r="Q699"/>
  <c r="Q698"/>
  <c r="Q697"/>
  <c r="Q696"/>
  <c r="Q695"/>
  <c r="Q694"/>
  <c r="Q693"/>
  <c r="Q692"/>
  <c r="Q691"/>
  <c r="Q690"/>
  <c r="Q689"/>
  <c r="Q688"/>
  <c r="Q687"/>
  <c r="Q686"/>
  <c r="Q685"/>
  <c r="Q684"/>
  <c r="Q683"/>
  <c r="Q682"/>
  <c r="Q681"/>
  <c r="Q680"/>
  <c r="Q679"/>
  <c r="Q678"/>
  <c r="Q677"/>
  <c r="Q676"/>
  <c r="Q675"/>
  <c r="Q674"/>
  <c r="Q673"/>
  <c r="Q672"/>
  <c r="Q671"/>
  <c r="Q670"/>
  <c r="Q669"/>
  <c r="Q668"/>
  <c r="Q667"/>
  <c r="Q666"/>
  <c r="Q665"/>
  <c r="Q664"/>
  <c r="Q663"/>
  <c r="Q662"/>
  <c r="Q661"/>
  <c r="Q660"/>
  <c r="Q659"/>
  <c r="Q658"/>
  <c r="Q657"/>
  <c r="Q656"/>
  <c r="Q655"/>
  <c r="Q654"/>
  <c r="Q653"/>
  <c r="Q652"/>
  <c r="Q651"/>
  <c r="Q650"/>
  <c r="Q649"/>
  <c r="Q648"/>
  <c r="Q647"/>
  <c r="Q646"/>
  <c r="Q645"/>
  <c r="Q644"/>
  <c r="Q643"/>
  <c r="Q642"/>
  <c r="Q641"/>
  <c r="Q640"/>
  <c r="Q639"/>
  <c r="Q638"/>
  <c r="Q637"/>
  <c r="Q636"/>
  <c r="Q635"/>
  <c r="Q634"/>
  <c r="Q633"/>
  <c r="Q632"/>
  <c r="Q631"/>
  <c r="Q630"/>
  <c r="Q629"/>
  <c r="Q628"/>
  <c r="Q627"/>
  <c r="Q626"/>
  <c r="Q625"/>
  <c r="Q624"/>
  <c r="Q622"/>
  <c r="Q621"/>
  <c r="Q620"/>
  <c r="Q619"/>
  <c r="Q618"/>
  <c r="Q617"/>
  <c r="Q616"/>
  <c r="Q615"/>
  <c r="Q614"/>
  <c r="Q613"/>
  <c r="Q612"/>
  <c r="Q611"/>
  <c r="Q610"/>
  <c r="Q609"/>
  <c r="Q608"/>
  <c r="Q607"/>
  <c r="Q606"/>
  <c r="Q605"/>
  <c r="Q604"/>
  <c r="Q603"/>
  <c r="Q602"/>
  <c r="Q601"/>
  <c r="Q600"/>
  <c r="Q599"/>
  <c r="Q598"/>
  <c r="Q597"/>
  <c r="Q596"/>
  <c r="Q595"/>
  <c r="Q594"/>
  <c r="Q593"/>
  <c r="Q592"/>
  <c r="Q591"/>
  <c r="Q590"/>
  <c r="Q589"/>
  <c r="Q588"/>
  <c r="Q587"/>
  <c r="Q586"/>
  <c r="Q585"/>
  <c r="Q584"/>
  <c r="Q583"/>
  <c r="Q582"/>
  <c r="Q581"/>
  <c r="Q580"/>
  <c r="Q579"/>
  <c r="Q578"/>
  <c r="Q577"/>
  <c r="Q576"/>
  <c r="Q575"/>
  <c r="Q574"/>
  <c r="Q573"/>
  <c r="Q572"/>
  <c r="Q571"/>
  <c r="Q570"/>
  <c r="Q569"/>
  <c r="Q568"/>
  <c r="Q567"/>
  <c r="Q566"/>
  <c r="Q565"/>
  <c r="Q564"/>
  <c r="Q563"/>
  <c r="Q562"/>
  <c r="Q561"/>
  <c r="Q560"/>
  <c r="Q559"/>
  <c r="Q558"/>
  <c r="Q557"/>
  <c r="Q556"/>
  <c r="Q555"/>
  <c r="Q554"/>
  <c r="Q553"/>
  <c r="Q552"/>
  <c r="Q551"/>
  <c r="Q550"/>
  <c r="Q549"/>
  <c r="Q548"/>
  <c r="Q547"/>
  <c r="Q546"/>
  <c r="Q545"/>
  <c r="Q544"/>
  <c r="Q543"/>
  <c r="Q542"/>
  <c r="Q541"/>
  <c r="Q540"/>
  <c r="Q539"/>
  <c r="Q538"/>
  <c r="Q537"/>
  <c r="Q536"/>
  <c r="Q535"/>
  <c r="Q534"/>
  <c r="Q533"/>
  <c r="Q532"/>
  <c r="Q531"/>
  <c r="Q530"/>
  <c r="Q529"/>
  <c r="Q528"/>
  <c r="Q527"/>
  <c r="Q526"/>
  <c r="Q525"/>
  <c r="Q524"/>
  <c r="Q523"/>
  <c r="Q522"/>
  <c r="Q521"/>
  <c r="Q520"/>
  <c r="Q519"/>
  <c r="Q518"/>
  <c r="Q517"/>
  <c r="Q516"/>
  <c r="Q515"/>
  <c r="Q514"/>
  <c r="Q513"/>
  <c r="Q512"/>
  <c r="Q511"/>
  <c r="Q510"/>
  <c r="Q509"/>
  <c r="Q508"/>
  <c r="Q507"/>
  <c r="Q506"/>
  <c r="Q505"/>
  <c r="Q504"/>
  <c r="Q503"/>
  <c r="Q502"/>
  <c r="Q501"/>
  <c r="Q500"/>
  <c r="Q499"/>
  <c r="Q498"/>
  <c r="Q497"/>
  <c r="Q496"/>
  <c r="Q495"/>
  <c r="Q494"/>
  <c r="Q493"/>
  <c r="Q492"/>
  <c r="Q491"/>
  <c r="Q489"/>
  <c r="Q488"/>
  <c r="Q487"/>
  <c r="Q486"/>
  <c r="Q485"/>
  <c r="Q484"/>
  <c r="Q483"/>
  <c r="Q482"/>
  <c r="Q481"/>
  <c r="Q480"/>
  <c r="Q479"/>
  <c r="Q478"/>
  <c r="Q477"/>
  <c r="Q476"/>
  <c r="Q475"/>
  <c r="Q474"/>
  <c r="Q473"/>
  <c r="Q472"/>
  <c r="Q471"/>
  <c r="Q470"/>
  <c r="Q469"/>
  <c r="Q468"/>
  <c r="Q467"/>
  <c r="Q466"/>
  <c r="Q465"/>
  <c r="Q464"/>
  <c r="Q463"/>
  <c r="Q462"/>
  <c r="Q461"/>
  <c r="Q460"/>
  <c r="Q459"/>
  <c r="Q458"/>
  <c r="Q457"/>
  <c r="Q456"/>
  <c r="Q455"/>
  <c r="Q454"/>
  <c r="Q453"/>
  <c r="Q452"/>
  <c r="Q451"/>
  <c r="Q450"/>
  <c r="Q449"/>
  <c r="Q448"/>
  <c r="Q447"/>
  <c r="Q446"/>
  <c r="Q445"/>
  <c r="Q444"/>
  <c r="Q443"/>
  <c r="Q442"/>
  <c r="Q441"/>
  <c r="Q440"/>
  <c r="Q439"/>
  <c r="Q438"/>
  <c r="Q437"/>
  <c r="Q436"/>
  <c r="Q435"/>
  <c r="Q434"/>
  <c r="Q433"/>
  <c r="Q432"/>
  <c r="Q431"/>
  <c r="Q430"/>
  <c r="Q429"/>
  <c r="Q428"/>
  <c r="Q427"/>
  <c r="Q426"/>
  <c r="Q425"/>
  <c r="Q424"/>
  <c r="Q423"/>
  <c r="Q422"/>
  <c r="Q421"/>
  <c r="Q420"/>
  <c r="Q419"/>
  <c r="Q418"/>
  <c r="Q417"/>
  <c r="Q416"/>
  <c r="Q415"/>
  <c r="Q414"/>
  <c r="Q413"/>
  <c r="Q412"/>
  <c r="Q411"/>
  <c r="Q410"/>
  <c r="Q409"/>
  <c r="Q408"/>
  <c r="Q407"/>
  <c r="Q406"/>
  <c r="Q405"/>
  <c r="Q404"/>
  <c r="Q403"/>
  <c r="Q402"/>
  <c r="Q401"/>
  <c r="Q400"/>
  <c r="Q399"/>
  <c r="Q398"/>
  <c r="Q397"/>
  <c r="Q396"/>
  <c r="Q395"/>
  <c r="Q394"/>
  <c r="Q393"/>
  <c r="Q392"/>
  <c r="Q391"/>
  <c r="Q390"/>
  <c r="Q389"/>
  <c r="Q388"/>
  <c r="Q387"/>
  <c r="Q386"/>
  <c r="Q385"/>
  <c r="Q384"/>
  <c r="Q383"/>
  <c r="Q382"/>
  <c r="Q381"/>
  <c r="Q380"/>
  <c r="Q379"/>
  <c r="Q378"/>
  <c r="Q377"/>
  <c r="Q376"/>
  <c r="Q375"/>
  <c r="Q374"/>
  <c r="Q373"/>
  <c r="Q372"/>
  <c r="Q371"/>
  <c r="Q370"/>
  <c r="Q369"/>
  <c r="Q368"/>
  <c r="Q367"/>
  <c r="Q366"/>
  <c r="Q365"/>
  <c r="Q364"/>
  <c r="Q363"/>
  <c r="Q362"/>
  <c r="Q361"/>
  <c r="Q360"/>
  <c r="Q359"/>
  <c r="Q358"/>
  <c r="Q357"/>
  <c r="Q356"/>
  <c r="Q355"/>
  <c r="Q354"/>
  <c r="Q353"/>
  <c r="Q352"/>
  <c r="Q351"/>
  <c r="Q350"/>
  <c r="Q349"/>
  <c r="Q348"/>
  <c r="Q347"/>
  <c r="Q346"/>
  <c r="Q345"/>
  <c r="Q344"/>
  <c r="Q343"/>
  <c r="Q342"/>
  <c r="Q341"/>
  <c r="Q340"/>
  <c r="Q339"/>
  <c r="Q338"/>
  <c r="Q337"/>
  <c r="Q336"/>
  <c r="Q335"/>
  <c r="Q334"/>
  <c r="Q333"/>
  <c r="Q332"/>
  <c r="Q331"/>
  <c r="Q330"/>
  <c r="Q329"/>
  <c r="Q328"/>
  <c r="Q327"/>
  <c r="Q326"/>
  <c r="Q325"/>
  <c r="Q324"/>
  <c r="Q323"/>
  <c r="Q322"/>
  <c r="Q321"/>
  <c r="Q320"/>
  <c r="Q319"/>
  <c r="Q318"/>
  <c r="Q317"/>
  <c r="Q316"/>
  <c r="Q315"/>
  <c r="Q314"/>
  <c r="Q313"/>
  <c r="Q312"/>
  <c r="Q311"/>
  <c r="Q310"/>
  <c r="Q309"/>
  <c r="Q308"/>
  <c r="Q307"/>
  <c r="Q306"/>
  <c r="Q305"/>
  <c r="Q304"/>
  <c r="Q303"/>
  <c r="Q302"/>
  <c r="Q301"/>
  <c r="Q300"/>
  <c r="Q299"/>
  <c r="Q298"/>
  <c r="Q297"/>
  <c r="Q296"/>
  <c r="Q295"/>
  <c r="Q294"/>
  <c r="Q293"/>
  <c r="Q292"/>
  <c r="Q291"/>
  <c r="Q290"/>
  <c r="Q289"/>
  <c r="Q288"/>
  <c r="Q287"/>
  <c r="Q286"/>
  <c r="Q285"/>
  <c r="Q284"/>
  <c r="Q283"/>
  <c r="Q282"/>
  <c r="Q281"/>
  <c r="Q280"/>
  <c r="Q279"/>
  <c r="Q278"/>
  <c r="Q277"/>
  <c r="Q276"/>
  <c r="Q275"/>
  <c r="Q274"/>
  <c r="Q273"/>
  <c r="Q272"/>
  <c r="Q271"/>
  <c r="Q270"/>
  <c r="Q269"/>
  <c r="Q268"/>
  <c r="Q267"/>
  <c r="Q266"/>
  <c r="Q265"/>
  <c r="Q264"/>
  <c r="Q263"/>
  <c r="Q262"/>
  <c r="Q261"/>
  <c r="Q260"/>
  <c r="Q259"/>
  <c r="Q258"/>
  <c r="Q257"/>
  <c r="Q256"/>
  <c r="Q255"/>
  <c r="Q254"/>
  <c r="Q253"/>
  <c r="Q252"/>
  <c r="Q251"/>
  <c r="Q250"/>
  <c r="Q249"/>
  <c r="Q248"/>
  <c r="Q247"/>
  <c r="Q246"/>
  <c r="Q245"/>
  <c r="Q244"/>
  <c r="Q243"/>
  <c r="Q242"/>
  <c r="Q241"/>
  <c r="Q240"/>
  <c r="Q239"/>
  <c r="Q238"/>
  <c r="Q237"/>
  <c r="Q236"/>
  <c r="Q235"/>
  <c r="Q234"/>
  <c r="Q233"/>
  <c r="Q232"/>
  <c r="Q231"/>
  <c r="Q230"/>
  <c r="Q229"/>
  <c r="Q228"/>
  <c r="Q227"/>
  <c r="Q226"/>
  <c r="Q225"/>
  <c r="Q224"/>
  <c r="Q223"/>
  <c r="Q222"/>
  <c r="Q221"/>
  <c r="Q220"/>
  <c r="Q219"/>
  <c r="Q218"/>
  <c r="Q217"/>
  <c r="Q216"/>
  <c r="Q215"/>
  <c r="Q214"/>
  <c r="Q213"/>
  <c r="Q212"/>
  <c r="Q211"/>
  <c r="Q210"/>
  <c r="Q209"/>
  <c r="Q208"/>
  <c r="Q207"/>
  <c r="Q206"/>
  <c r="Q205"/>
  <c r="Q204"/>
  <c r="Q203"/>
  <c r="Q202"/>
  <c r="Q201"/>
  <c r="Q200"/>
  <c r="Q199"/>
  <c r="Q198"/>
  <c r="Q197"/>
  <c r="Q196"/>
  <c r="Q195"/>
  <c r="Q194"/>
  <c r="Q193"/>
  <c r="Q192"/>
  <c r="Q191"/>
  <c r="Q190"/>
  <c r="Q189"/>
  <c r="Q188"/>
  <c r="Q187"/>
  <c r="Q186"/>
  <c r="Q185"/>
  <c r="Q184"/>
  <c r="Q183"/>
  <c r="Q182"/>
  <c r="Q181"/>
  <c r="Q180"/>
  <c r="Q179"/>
  <c r="Q178"/>
  <c r="Q177"/>
  <c r="Q176"/>
  <c r="Q175"/>
  <c r="Q174"/>
  <c r="Q173"/>
  <c r="Q172"/>
  <c r="Q171"/>
  <c r="Q170"/>
  <c r="Q169"/>
  <c r="Q168"/>
  <c r="Q167"/>
  <c r="Q166"/>
  <c r="Q165"/>
  <c r="Q164"/>
  <c r="Q163"/>
  <c r="Q162"/>
  <c r="Q161"/>
  <c r="Q160"/>
  <c r="Q159"/>
  <c r="Q158"/>
  <c r="Q157"/>
  <c r="Q156"/>
  <c r="Q155"/>
  <c r="Q154"/>
  <c r="Q153"/>
  <c r="Q152"/>
  <c r="Q151"/>
  <c r="Q150"/>
  <c r="Q149"/>
  <c r="Q148"/>
  <c r="Q147"/>
  <c r="Q146"/>
  <c r="Q145"/>
  <c r="Q144"/>
  <c r="Q143"/>
  <c r="Q142"/>
  <c r="Q141"/>
  <c r="Q140"/>
  <c r="Q139"/>
  <c r="Q138"/>
  <c r="Q137"/>
  <c r="Q136"/>
  <c r="Q135"/>
  <c r="Q134"/>
  <c r="Q133"/>
  <c r="Q132"/>
  <c r="Q131"/>
  <c r="Q130"/>
  <c r="Q129"/>
  <c r="Q128"/>
  <c r="Q127"/>
  <c r="Q126"/>
  <c r="Q125"/>
  <c r="Q124"/>
  <c r="Q123"/>
  <c r="Q122"/>
  <c r="Q121"/>
  <c r="Q120"/>
  <c r="Q119"/>
  <c r="Q118"/>
  <c r="Q117"/>
  <c r="Q116"/>
  <c r="Q115"/>
  <c r="Q114"/>
  <c r="Q113"/>
  <c r="Q112"/>
  <c r="Q111"/>
  <c r="Q110"/>
  <c r="Q109"/>
  <c r="Q108"/>
  <c r="Q107"/>
  <c r="Q106"/>
  <c r="Q105"/>
  <c r="Q104"/>
  <c r="Q103"/>
  <c r="Q102"/>
  <c r="Q101"/>
  <c r="Q100"/>
  <c r="Q99"/>
  <c r="Q98"/>
  <c r="Q97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975"/>
  <c r="AE68" i="7"/>
  <c r="AD68"/>
  <c r="AC68"/>
  <c r="AB68"/>
  <c r="AA68"/>
  <c r="AF68" s="1"/>
  <c r="S525" i="6"/>
  <c r="R525"/>
  <c r="Q525"/>
  <c r="P525"/>
  <c r="O525"/>
  <c r="N525"/>
  <c r="J525"/>
  <c r="I525"/>
  <c r="H525"/>
  <c r="G525"/>
  <c r="F525"/>
  <c r="E525"/>
  <c r="D525"/>
  <c r="S524"/>
  <c r="R524"/>
  <c r="Q524"/>
  <c r="P524"/>
  <c r="O524"/>
  <c r="N524"/>
  <c r="J524"/>
  <c r="I524"/>
  <c r="H524"/>
  <c r="G524"/>
  <c r="F524"/>
  <c r="E524"/>
  <c r="D524"/>
  <c r="N523"/>
  <c r="J523"/>
  <c r="F523"/>
  <c r="N522"/>
  <c r="J522"/>
  <c r="F522"/>
  <c r="Q521"/>
  <c r="N521"/>
  <c r="L521"/>
  <c r="F521"/>
  <c r="Q520"/>
  <c r="N520"/>
  <c r="L520"/>
  <c r="F520"/>
  <c r="S519"/>
  <c r="R519"/>
  <c r="Q519"/>
  <c r="P519"/>
  <c r="O519"/>
  <c r="N519"/>
  <c r="M519"/>
  <c r="L519"/>
  <c r="K519"/>
  <c r="J519"/>
  <c r="I519"/>
  <c r="H519"/>
  <c r="G519"/>
  <c r="F519"/>
  <c r="E519"/>
  <c r="D519"/>
  <c r="S518"/>
  <c r="R518"/>
  <c r="Q518"/>
  <c r="P518"/>
  <c r="O518"/>
  <c r="N518"/>
  <c r="M518"/>
  <c r="L518"/>
  <c r="K518"/>
  <c r="J518"/>
  <c r="I518"/>
  <c r="H518"/>
  <c r="G518"/>
  <c r="F518"/>
  <c r="E518"/>
  <c r="D518"/>
  <c r="S517"/>
  <c r="R517"/>
  <c r="Q517"/>
  <c r="P517"/>
  <c r="O517"/>
  <c r="N517"/>
  <c r="M517"/>
  <c r="L517"/>
  <c r="K517"/>
  <c r="J517"/>
  <c r="I517"/>
  <c r="G517"/>
  <c r="F517"/>
  <c r="E517"/>
  <c r="D517"/>
  <c r="S516"/>
  <c r="R516"/>
  <c r="Q516"/>
  <c r="P516"/>
  <c r="O516"/>
  <c r="N516"/>
  <c r="M516"/>
  <c r="L516"/>
  <c r="K516"/>
  <c r="J516"/>
  <c r="I516"/>
  <c r="G516"/>
  <c r="F516"/>
  <c r="E516"/>
  <c r="D516"/>
  <c r="S515"/>
  <c r="R515"/>
  <c r="Q515"/>
  <c r="P515"/>
  <c r="N515"/>
  <c r="J515"/>
  <c r="I515"/>
  <c r="F515"/>
  <c r="D515"/>
  <c r="S514"/>
  <c r="N514"/>
  <c r="J514"/>
  <c r="E514"/>
  <c r="S513"/>
  <c r="Q513"/>
  <c r="S512"/>
  <c r="R512"/>
  <c r="Q512"/>
  <c r="P512"/>
  <c r="N512"/>
  <c r="J512"/>
  <c r="I512"/>
  <c r="F512"/>
  <c r="E512"/>
  <c r="D512"/>
  <c r="S511"/>
  <c r="R511"/>
  <c r="Q511"/>
  <c r="P511"/>
  <c r="O511"/>
  <c r="N511"/>
  <c r="M511"/>
  <c r="L511"/>
  <c r="K511"/>
  <c r="J511"/>
  <c r="I511"/>
  <c r="H511"/>
  <c r="G511"/>
  <c r="F511"/>
  <c r="E511"/>
  <c r="D511"/>
  <c r="S510"/>
  <c r="Q510"/>
  <c r="P510"/>
  <c r="O510"/>
  <c r="N510"/>
  <c r="M510"/>
  <c r="K510"/>
  <c r="J510"/>
  <c r="G510"/>
  <c r="F510"/>
  <c r="E510"/>
  <c r="D510"/>
  <c r="S509"/>
  <c r="R509"/>
  <c r="Q509"/>
  <c r="P509"/>
  <c r="O509"/>
  <c r="N509"/>
  <c r="M509"/>
  <c r="L509"/>
  <c r="K509"/>
  <c r="J509"/>
  <c r="I509"/>
  <c r="H509"/>
  <c r="G509"/>
  <c r="F509"/>
  <c r="E509"/>
  <c r="D509"/>
  <c r="S508"/>
  <c r="R508"/>
  <c r="Q508"/>
  <c r="P508"/>
  <c r="O508"/>
  <c r="N508"/>
  <c r="M508"/>
  <c r="L508"/>
  <c r="K508"/>
  <c r="J508"/>
  <c r="G508"/>
  <c r="F508"/>
  <c r="E508"/>
  <c r="D508"/>
  <c r="S507"/>
  <c r="R507"/>
  <c r="Q507"/>
  <c r="P507"/>
  <c r="O507"/>
  <c r="N507"/>
  <c r="M507"/>
  <c r="L507"/>
  <c r="K507"/>
  <c r="J507"/>
  <c r="I507"/>
  <c r="H507"/>
  <c r="G507"/>
  <c r="F507"/>
  <c r="E507"/>
  <c r="D507"/>
  <c r="S506"/>
  <c r="Q506"/>
  <c r="P506"/>
  <c r="O506"/>
  <c r="N506"/>
  <c r="M506"/>
  <c r="L506"/>
  <c r="K506"/>
  <c r="J506"/>
  <c r="I506"/>
  <c r="H506"/>
  <c r="F506"/>
  <c r="E506"/>
  <c r="D506"/>
  <c r="S505"/>
  <c r="R505"/>
  <c r="N505"/>
  <c r="F505"/>
  <c r="E505"/>
  <c r="D505"/>
  <c r="S504"/>
  <c r="R504"/>
  <c r="Q504"/>
  <c r="P504"/>
  <c r="O504"/>
  <c r="N504"/>
  <c r="M504"/>
  <c r="L504"/>
  <c r="K504"/>
  <c r="J504"/>
  <c r="I504"/>
  <c r="H504"/>
  <c r="G504"/>
  <c r="F504"/>
  <c r="E504"/>
  <c r="D504"/>
  <c r="S503"/>
  <c r="Q503"/>
  <c r="P503"/>
  <c r="N503"/>
  <c r="I503"/>
  <c r="F503"/>
  <c r="D503"/>
  <c r="S502"/>
  <c r="R502"/>
  <c r="P502"/>
  <c r="O502"/>
  <c r="N502"/>
  <c r="M502"/>
  <c r="L502"/>
  <c r="K502"/>
  <c r="J502"/>
  <c r="F502"/>
  <c r="E502"/>
  <c r="D502"/>
  <c r="S501"/>
  <c r="R501"/>
  <c r="Q501"/>
  <c r="P501"/>
  <c r="O501"/>
  <c r="N501"/>
  <c r="M501"/>
  <c r="L501"/>
  <c r="K501"/>
  <c r="J501"/>
  <c r="I501"/>
  <c r="H501"/>
  <c r="G501"/>
  <c r="F501"/>
  <c r="E501"/>
  <c r="D501"/>
  <c r="S500"/>
  <c r="R500"/>
  <c r="Q500"/>
  <c r="P500"/>
  <c r="O500"/>
  <c r="N500"/>
  <c r="L500"/>
  <c r="K500"/>
  <c r="J500"/>
  <c r="I500"/>
  <c r="F500"/>
  <c r="E500"/>
  <c r="D500"/>
  <c r="S499"/>
  <c r="P499"/>
  <c r="J499"/>
  <c r="E499"/>
  <c r="D499"/>
  <c r="S498"/>
  <c r="R498"/>
  <c r="Q498"/>
  <c r="P498"/>
  <c r="O498"/>
  <c r="N498"/>
  <c r="M498"/>
  <c r="L498"/>
  <c r="K498"/>
  <c r="J498"/>
  <c r="I498"/>
  <c r="H498"/>
  <c r="G498"/>
  <c r="F498"/>
  <c r="E498"/>
  <c r="D498"/>
  <c r="S497"/>
  <c r="R497"/>
  <c r="Q497"/>
  <c r="P497"/>
  <c r="O497"/>
  <c r="N497"/>
  <c r="M497"/>
  <c r="L497"/>
  <c r="K497"/>
  <c r="J497"/>
  <c r="I497"/>
  <c r="H497"/>
  <c r="G497"/>
  <c r="F497"/>
  <c r="E497"/>
  <c r="D497"/>
  <c r="S496"/>
  <c r="R496"/>
  <c r="Q496"/>
  <c r="P496"/>
  <c r="O496"/>
  <c r="N496"/>
  <c r="M496"/>
  <c r="L496"/>
  <c r="K496"/>
  <c r="J496"/>
  <c r="I496"/>
  <c r="H496"/>
  <c r="G496"/>
  <c r="F496"/>
  <c r="E496"/>
  <c r="D496"/>
  <c r="S495"/>
  <c r="R495"/>
  <c r="Q495"/>
  <c r="P495"/>
  <c r="O495"/>
  <c r="N495"/>
  <c r="M495"/>
  <c r="L495"/>
  <c r="K495"/>
  <c r="J495"/>
  <c r="I495"/>
  <c r="H495"/>
  <c r="G495"/>
  <c r="F495"/>
  <c r="E495"/>
  <c r="D495"/>
  <c r="S494"/>
  <c r="R494"/>
  <c r="Q494"/>
  <c r="P494"/>
  <c r="O494"/>
  <c r="N494"/>
  <c r="M494"/>
  <c r="L494"/>
  <c r="K494"/>
  <c r="J494"/>
  <c r="I494"/>
  <c r="H494"/>
  <c r="G494"/>
  <c r="F494"/>
  <c r="E494"/>
  <c r="D494"/>
  <c r="S493"/>
  <c r="R493"/>
  <c r="Q493"/>
  <c r="P493"/>
  <c r="O493"/>
  <c r="N493"/>
  <c r="M493"/>
  <c r="L493"/>
  <c r="K493"/>
  <c r="J493"/>
  <c r="I493"/>
  <c r="H493"/>
  <c r="G493"/>
  <c r="F493"/>
  <c r="E493"/>
  <c r="D493"/>
  <c r="S492"/>
  <c r="R492"/>
  <c r="Q492"/>
  <c r="P492"/>
  <c r="O492"/>
  <c r="N492"/>
  <c r="M492"/>
  <c r="L492"/>
  <c r="K492"/>
  <c r="J492"/>
  <c r="I492"/>
  <c r="H492"/>
  <c r="G492"/>
  <c r="F492"/>
  <c r="E492"/>
  <c r="D492"/>
  <c r="S491"/>
  <c r="R491"/>
  <c r="Q491"/>
  <c r="P491"/>
  <c r="O491"/>
  <c r="N491"/>
  <c r="M491"/>
  <c r="L491"/>
  <c r="K491"/>
  <c r="J491"/>
  <c r="I491"/>
  <c r="H491"/>
  <c r="G491"/>
  <c r="F491"/>
  <c r="E491"/>
  <c r="D491"/>
  <c r="S490"/>
  <c r="R490"/>
  <c r="Q490"/>
  <c r="O490"/>
  <c r="N490"/>
  <c r="M490"/>
  <c r="K490"/>
  <c r="J490"/>
  <c r="H490"/>
  <c r="F490"/>
  <c r="E490"/>
  <c r="S489"/>
  <c r="R489"/>
  <c r="Q489"/>
  <c r="P489"/>
  <c r="O489"/>
  <c r="N489"/>
  <c r="M489"/>
  <c r="L489"/>
  <c r="J489"/>
  <c r="G489"/>
  <c r="F489"/>
  <c r="E489"/>
  <c r="S488"/>
  <c r="R488"/>
  <c r="Q488"/>
  <c r="P488"/>
  <c r="O488"/>
  <c r="N488"/>
  <c r="M488"/>
  <c r="L488"/>
  <c r="K488"/>
  <c r="J488"/>
  <c r="I488"/>
  <c r="H488"/>
  <c r="G488"/>
  <c r="F488"/>
  <c r="E488"/>
  <c r="D488"/>
  <c r="S487"/>
  <c r="R487"/>
  <c r="Q487"/>
  <c r="P487"/>
  <c r="O487"/>
  <c r="N487"/>
  <c r="M487"/>
  <c r="L487"/>
  <c r="K487"/>
  <c r="J487"/>
  <c r="I487"/>
  <c r="H487"/>
  <c r="G487"/>
  <c r="F487"/>
  <c r="E487"/>
  <c r="D487"/>
  <c r="S486"/>
  <c r="R486"/>
  <c r="Q486"/>
  <c r="N486"/>
  <c r="L486"/>
  <c r="K486"/>
  <c r="J486"/>
  <c r="I486"/>
  <c r="E486"/>
  <c r="D486"/>
  <c r="S485"/>
  <c r="P485"/>
  <c r="O485"/>
  <c r="N485"/>
  <c r="J485"/>
  <c r="E485"/>
  <c r="S484"/>
  <c r="R484"/>
  <c r="Q484"/>
  <c r="P484"/>
  <c r="O484"/>
  <c r="L484"/>
  <c r="J484"/>
  <c r="I484"/>
  <c r="F484"/>
  <c r="E484"/>
  <c r="D484"/>
  <c r="S483"/>
  <c r="R483"/>
  <c r="Q483"/>
  <c r="P483"/>
  <c r="O483"/>
  <c r="N483"/>
  <c r="M483"/>
  <c r="L483"/>
  <c r="K483"/>
  <c r="J483"/>
  <c r="I483"/>
  <c r="H483"/>
  <c r="G483"/>
  <c r="F483"/>
  <c r="E483"/>
  <c r="D483"/>
  <c r="S482"/>
  <c r="R482"/>
  <c r="Q482"/>
  <c r="P482"/>
  <c r="O482"/>
  <c r="N482"/>
  <c r="M482"/>
  <c r="L482"/>
  <c r="K482"/>
  <c r="J482"/>
  <c r="I482"/>
  <c r="H482"/>
  <c r="G482"/>
  <c r="F482"/>
  <c r="E482"/>
  <c r="D482"/>
  <c r="S481"/>
  <c r="R481"/>
  <c r="Q481"/>
  <c r="P481"/>
  <c r="O481"/>
  <c r="N481"/>
  <c r="M481"/>
  <c r="L481"/>
  <c r="K481"/>
  <c r="J481"/>
  <c r="I481"/>
  <c r="H481"/>
  <c r="G481"/>
  <c r="F481"/>
  <c r="E481"/>
  <c r="D481"/>
  <c r="S480"/>
  <c r="R480"/>
  <c r="Q480"/>
  <c r="P480"/>
  <c r="O480"/>
  <c r="N480"/>
  <c r="L480"/>
  <c r="J480"/>
  <c r="I480"/>
  <c r="H480"/>
  <c r="G480"/>
  <c r="F480"/>
  <c r="E480"/>
  <c r="D480"/>
  <c r="S479"/>
  <c r="R479"/>
  <c r="Q479"/>
  <c r="P479"/>
  <c r="O479"/>
  <c r="N479"/>
  <c r="M479"/>
  <c r="L479"/>
  <c r="K479"/>
  <c r="J479"/>
  <c r="I479"/>
  <c r="H479"/>
  <c r="G479"/>
  <c r="F479"/>
  <c r="E479"/>
  <c r="D479"/>
  <c r="S478"/>
  <c r="R478"/>
  <c r="Q478"/>
  <c r="P478"/>
  <c r="O478"/>
  <c r="N478"/>
  <c r="M478"/>
  <c r="L478"/>
  <c r="K478"/>
  <c r="J478"/>
  <c r="I478"/>
  <c r="H478"/>
  <c r="G478"/>
  <c r="F478"/>
  <c r="E478"/>
  <c r="D478"/>
  <c r="S477"/>
  <c r="R477"/>
  <c r="Q477"/>
  <c r="P477"/>
  <c r="O477"/>
  <c r="N477"/>
  <c r="M477"/>
  <c r="L477"/>
  <c r="K477"/>
  <c r="J477"/>
  <c r="I477"/>
  <c r="H477"/>
  <c r="G477"/>
  <c r="F477"/>
  <c r="E477"/>
  <c r="D477"/>
  <c r="S476"/>
  <c r="R476"/>
  <c r="Q476"/>
  <c r="P476"/>
  <c r="O476"/>
  <c r="N476"/>
  <c r="M476"/>
  <c r="L476"/>
  <c r="K476"/>
  <c r="J476"/>
  <c r="I476"/>
  <c r="H476"/>
  <c r="G476"/>
  <c r="F476"/>
  <c r="E476"/>
  <c r="D476"/>
  <c r="S475"/>
  <c r="R475"/>
  <c r="Q475"/>
  <c r="P475"/>
  <c r="O475"/>
  <c r="N475"/>
  <c r="M475"/>
  <c r="L475"/>
  <c r="K475"/>
  <c r="J475"/>
  <c r="I475"/>
  <c r="H475"/>
  <c r="G475"/>
  <c r="F475"/>
  <c r="E475"/>
  <c r="D475"/>
  <c r="S474"/>
  <c r="R474"/>
  <c r="Q474"/>
  <c r="P474"/>
  <c r="O474"/>
  <c r="N474"/>
  <c r="M474"/>
  <c r="L474"/>
  <c r="K474"/>
  <c r="J474"/>
  <c r="I474"/>
  <c r="H474"/>
  <c r="G474"/>
  <c r="F474"/>
  <c r="N473"/>
  <c r="M473"/>
  <c r="S472"/>
  <c r="R472"/>
  <c r="Q472"/>
  <c r="P472"/>
  <c r="O472"/>
  <c r="N472"/>
  <c r="M472"/>
  <c r="L472"/>
  <c r="K472"/>
  <c r="J472"/>
  <c r="I472"/>
  <c r="H472"/>
  <c r="G472"/>
  <c r="F472"/>
  <c r="E472"/>
  <c r="D472"/>
  <c r="Q471"/>
  <c r="J471"/>
  <c r="S470"/>
  <c r="R470"/>
  <c r="Q470"/>
  <c r="P470"/>
  <c r="O470"/>
  <c r="N470"/>
  <c r="M470"/>
  <c r="L470"/>
  <c r="K470"/>
  <c r="J470"/>
  <c r="I470"/>
  <c r="H470"/>
  <c r="G470"/>
  <c r="F470"/>
  <c r="E470"/>
  <c r="D470"/>
  <c r="S469"/>
  <c r="R469"/>
  <c r="Q469"/>
  <c r="P469"/>
  <c r="O469"/>
  <c r="N469"/>
  <c r="M469"/>
  <c r="L469"/>
  <c r="K469"/>
  <c r="J469"/>
  <c r="I469"/>
  <c r="H469"/>
  <c r="G469"/>
  <c r="F469"/>
  <c r="E469"/>
  <c r="D469"/>
  <c r="S468"/>
  <c r="R468"/>
  <c r="Q468"/>
  <c r="P468"/>
  <c r="O468"/>
  <c r="N468"/>
  <c r="M468"/>
  <c r="L468"/>
  <c r="K468"/>
  <c r="J468"/>
  <c r="I468"/>
  <c r="H468"/>
  <c r="G468"/>
  <c r="F468"/>
  <c r="E468"/>
  <c r="D468"/>
  <c r="S467"/>
  <c r="R467"/>
  <c r="Q467"/>
  <c r="P467"/>
  <c r="O467"/>
  <c r="N467"/>
  <c r="M467"/>
  <c r="K467"/>
  <c r="J467"/>
  <c r="I467"/>
  <c r="H467"/>
  <c r="G467"/>
  <c r="F467"/>
  <c r="E467"/>
  <c r="D467"/>
  <c r="S466"/>
  <c r="R466"/>
  <c r="Q466"/>
  <c r="N466"/>
  <c r="L466"/>
  <c r="J466"/>
  <c r="I466"/>
  <c r="G466"/>
  <c r="F466"/>
  <c r="D466"/>
  <c r="S465"/>
  <c r="R465"/>
  <c r="Q465"/>
  <c r="P465"/>
  <c r="O465"/>
  <c r="N465"/>
  <c r="M465"/>
  <c r="L465"/>
  <c r="K465"/>
  <c r="J465"/>
  <c r="I465"/>
  <c r="H465"/>
  <c r="G465"/>
  <c r="F465"/>
  <c r="E465"/>
  <c r="D465"/>
  <c r="S464"/>
  <c r="Q464"/>
  <c r="E464"/>
  <c r="D464"/>
  <c r="S463"/>
  <c r="R463"/>
  <c r="Q463"/>
  <c r="P463"/>
  <c r="O463"/>
  <c r="N463"/>
  <c r="M463"/>
  <c r="L463"/>
  <c r="K463"/>
  <c r="J463"/>
  <c r="I463"/>
  <c r="H463"/>
  <c r="G463"/>
  <c r="F463"/>
  <c r="E463"/>
  <c r="D463"/>
  <c r="P462"/>
  <c r="O462"/>
  <c r="S461"/>
  <c r="R461"/>
  <c r="Q461"/>
  <c r="P461"/>
  <c r="O461"/>
  <c r="N461"/>
  <c r="M461"/>
  <c r="L461"/>
  <c r="K461"/>
  <c r="J461"/>
  <c r="I461"/>
  <c r="H461"/>
  <c r="G461"/>
  <c r="F461"/>
  <c r="E461"/>
  <c r="D461"/>
  <c r="S460"/>
  <c r="R460"/>
  <c r="Q460"/>
  <c r="P460"/>
  <c r="O460"/>
  <c r="N460"/>
  <c r="M460"/>
  <c r="L460"/>
  <c r="K460"/>
  <c r="J460"/>
  <c r="I460"/>
  <c r="H460"/>
  <c r="G460"/>
  <c r="F460"/>
  <c r="E460"/>
  <c r="D460"/>
  <c r="S459"/>
  <c r="R459"/>
  <c r="Q459"/>
  <c r="P459"/>
  <c r="O459"/>
  <c r="N459"/>
  <c r="M459"/>
  <c r="L459"/>
  <c r="K459"/>
  <c r="J459"/>
  <c r="I459"/>
  <c r="H459"/>
  <c r="G459"/>
  <c r="F459"/>
  <c r="E459"/>
  <c r="D459"/>
  <c r="S458"/>
  <c r="R458"/>
  <c r="Q458"/>
  <c r="P458"/>
  <c r="O458"/>
  <c r="N458"/>
  <c r="M458"/>
  <c r="L458"/>
  <c r="K458"/>
  <c r="J458"/>
  <c r="I458"/>
  <c r="H458"/>
  <c r="G458"/>
  <c r="F458"/>
  <c r="E458"/>
  <c r="D458"/>
  <c r="S457"/>
  <c r="R457"/>
  <c r="Q457"/>
  <c r="P457"/>
  <c r="O457"/>
  <c r="N457"/>
  <c r="M457"/>
  <c r="L457"/>
  <c r="K457"/>
  <c r="J457"/>
  <c r="F457"/>
  <c r="E457"/>
  <c r="D457"/>
  <c r="S456"/>
  <c r="R456"/>
  <c r="Q456"/>
  <c r="P456"/>
  <c r="O456"/>
  <c r="N456"/>
  <c r="M456"/>
  <c r="L456"/>
  <c r="K456"/>
  <c r="J456"/>
  <c r="I456"/>
  <c r="H456"/>
  <c r="G456"/>
  <c r="F456"/>
  <c r="E456"/>
  <c r="D456"/>
  <c r="S455"/>
  <c r="R455"/>
  <c r="Q455"/>
  <c r="P455"/>
  <c r="O455"/>
  <c r="N455"/>
  <c r="M455"/>
  <c r="L455"/>
  <c r="K455"/>
  <c r="J455"/>
  <c r="I455"/>
  <c r="F455"/>
  <c r="E455"/>
  <c r="D455"/>
  <c r="S454"/>
  <c r="R454"/>
  <c r="Q454"/>
  <c r="P454"/>
  <c r="O454"/>
  <c r="N454"/>
  <c r="M454"/>
  <c r="L454"/>
  <c r="K454"/>
  <c r="J454"/>
  <c r="I454"/>
  <c r="H454"/>
  <c r="G454"/>
  <c r="F454"/>
  <c r="E454"/>
  <c r="D454"/>
  <c r="S453"/>
  <c r="R453"/>
  <c r="P453"/>
  <c r="N453"/>
  <c r="M453"/>
  <c r="J453"/>
  <c r="G453"/>
  <c r="F453"/>
  <c r="E453"/>
  <c r="S452"/>
  <c r="Q452"/>
  <c r="P452"/>
  <c r="N452"/>
  <c r="L452"/>
  <c r="J452"/>
  <c r="H452"/>
  <c r="F452"/>
  <c r="S451"/>
  <c r="R451"/>
  <c r="Q451"/>
  <c r="P451"/>
  <c r="O451"/>
  <c r="N451"/>
  <c r="M451"/>
  <c r="L451"/>
  <c r="K451"/>
  <c r="J451"/>
  <c r="I451"/>
  <c r="H451"/>
  <c r="G451"/>
  <c r="F451"/>
  <c r="E451"/>
  <c r="D451"/>
  <c r="S450"/>
  <c r="R450"/>
  <c r="Q450"/>
  <c r="P450"/>
  <c r="O450"/>
  <c r="N450"/>
  <c r="L450"/>
  <c r="K450"/>
  <c r="J450"/>
  <c r="E450"/>
  <c r="D450"/>
  <c r="S449"/>
  <c r="R449"/>
  <c r="Q449"/>
  <c r="P449"/>
  <c r="O449"/>
  <c r="N449"/>
  <c r="K449"/>
  <c r="J449"/>
  <c r="I449"/>
  <c r="F449"/>
  <c r="S448"/>
  <c r="Q448"/>
  <c r="O448"/>
  <c r="N448"/>
  <c r="J448"/>
  <c r="F448"/>
  <c r="E448"/>
  <c r="S447"/>
  <c r="R447"/>
  <c r="Q447"/>
  <c r="P447"/>
  <c r="O447"/>
  <c r="N447"/>
  <c r="L447"/>
  <c r="K447"/>
  <c r="J447"/>
  <c r="I447"/>
  <c r="H447"/>
  <c r="F447"/>
  <c r="E447"/>
  <c r="D447"/>
  <c r="S446"/>
  <c r="R446"/>
  <c r="Q446"/>
  <c r="P446"/>
  <c r="O446"/>
  <c r="N446"/>
  <c r="L446"/>
  <c r="K446"/>
  <c r="J446"/>
  <c r="I446"/>
  <c r="H446"/>
  <c r="F446"/>
  <c r="E446"/>
  <c r="D446"/>
  <c r="S445"/>
  <c r="R445"/>
  <c r="Q445"/>
  <c r="P445"/>
  <c r="O445"/>
  <c r="N445"/>
  <c r="L445"/>
  <c r="K445"/>
  <c r="J445"/>
  <c r="I445"/>
  <c r="H445"/>
  <c r="F445"/>
  <c r="E445"/>
  <c r="D445"/>
  <c r="S444"/>
  <c r="R444"/>
  <c r="Q444"/>
  <c r="O444"/>
  <c r="N444"/>
  <c r="L444"/>
  <c r="J444"/>
  <c r="E444"/>
  <c r="S443"/>
  <c r="J443"/>
  <c r="I443"/>
  <c r="F443"/>
  <c r="D443"/>
  <c r="S442"/>
  <c r="D442"/>
  <c r="S441"/>
  <c r="R441"/>
  <c r="Q441"/>
  <c r="O441"/>
  <c r="L441"/>
  <c r="J441"/>
  <c r="F441"/>
  <c r="S440"/>
  <c r="R440"/>
  <c r="Q440"/>
  <c r="P440"/>
  <c r="O440"/>
  <c r="N440"/>
  <c r="M440"/>
  <c r="L440"/>
  <c r="K440"/>
  <c r="J440"/>
  <c r="I440"/>
  <c r="H440"/>
  <c r="F440"/>
  <c r="E440"/>
  <c r="D440"/>
  <c r="S439"/>
  <c r="R439"/>
  <c r="Q439"/>
  <c r="P439"/>
  <c r="O439"/>
  <c r="N439"/>
  <c r="M439"/>
  <c r="L439"/>
  <c r="K439"/>
  <c r="J439"/>
  <c r="I439"/>
  <c r="H439"/>
  <c r="F439"/>
  <c r="E439"/>
  <c r="D439"/>
  <c r="S438"/>
  <c r="R438"/>
  <c r="Q438"/>
  <c r="P438"/>
  <c r="O438"/>
  <c r="N438"/>
  <c r="M438"/>
  <c r="L438"/>
  <c r="K438"/>
  <c r="J438"/>
  <c r="I438"/>
  <c r="H438"/>
  <c r="G438"/>
  <c r="F438"/>
  <c r="E438"/>
  <c r="D438"/>
  <c r="S437"/>
  <c r="R437"/>
  <c r="Q437"/>
  <c r="P437"/>
  <c r="O437"/>
  <c r="N437"/>
  <c r="M437"/>
  <c r="L437"/>
  <c r="K437"/>
  <c r="J437"/>
  <c r="I437"/>
  <c r="H437"/>
  <c r="G437"/>
  <c r="F437"/>
  <c r="E437"/>
  <c r="D437"/>
  <c r="S436"/>
  <c r="R436"/>
  <c r="Q436"/>
  <c r="P436"/>
  <c r="O436"/>
  <c r="N436"/>
  <c r="M436"/>
  <c r="L436"/>
  <c r="K436"/>
  <c r="J436"/>
  <c r="I436"/>
  <c r="H436"/>
  <c r="G436"/>
  <c r="F436"/>
  <c r="E436"/>
  <c r="D436"/>
  <c r="S435"/>
  <c r="R435"/>
  <c r="Q435"/>
  <c r="P435"/>
  <c r="O435"/>
  <c r="N435"/>
  <c r="M435"/>
  <c r="L435"/>
  <c r="K435"/>
  <c r="J435"/>
  <c r="I435"/>
  <c r="H435"/>
  <c r="G435"/>
  <c r="F435"/>
  <c r="E435"/>
  <c r="D435"/>
  <c r="S434"/>
  <c r="R434"/>
  <c r="Q434"/>
  <c r="P434"/>
  <c r="O434"/>
  <c r="N434"/>
  <c r="M434"/>
  <c r="L434"/>
  <c r="K434"/>
  <c r="J434"/>
  <c r="I434"/>
  <c r="H434"/>
  <c r="G434"/>
  <c r="F434"/>
  <c r="E434"/>
  <c r="D434"/>
  <c r="S433"/>
  <c r="R433"/>
  <c r="Q433"/>
  <c r="P433"/>
  <c r="O433"/>
  <c r="N433"/>
  <c r="M433"/>
  <c r="L433"/>
  <c r="K433"/>
  <c r="J433"/>
  <c r="I433"/>
  <c r="H433"/>
  <c r="G433"/>
  <c r="F433"/>
  <c r="E433"/>
  <c r="D433"/>
  <c r="S432"/>
  <c r="R432"/>
  <c r="Q432"/>
  <c r="O432"/>
  <c r="N432"/>
  <c r="M432"/>
  <c r="L432"/>
  <c r="K432"/>
  <c r="I432"/>
  <c r="D432"/>
  <c r="S431"/>
  <c r="R431"/>
  <c r="Q431"/>
  <c r="P431"/>
  <c r="O431"/>
  <c r="N431"/>
  <c r="M431"/>
  <c r="L431"/>
  <c r="K431"/>
  <c r="J431"/>
  <c r="I431"/>
  <c r="H431"/>
  <c r="G431"/>
  <c r="F431"/>
  <c r="E431"/>
  <c r="D431"/>
  <c r="S430"/>
  <c r="R430"/>
  <c r="Q430"/>
  <c r="P430"/>
  <c r="O430"/>
  <c r="N430"/>
  <c r="M430"/>
  <c r="L430"/>
  <c r="K430"/>
  <c r="J430"/>
  <c r="I430"/>
  <c r="H430"/>
  <c r="G430"/>
  <c r="F430"/>
  <c r="E430"/>
  <c r="D430"/>
  <c r="S429"/>
  <c r="R429"/>
  <c r="Q429"/>
  <c r="P429"/>
  <c r="O429"/>
  <c r="N429"/>
  <c r="M429"/>
  <c r="L429"/>
  <c r="K429"/>
  <c r="J429"/>
  <c r="I429"/>
  <c r="H429"/>
  <c r="G429"/>
  <c r="F429"/>
  <c r="E429"/>
  <c r="D429"/>
  <c r="S428"/>
  <c r="R428"/>
  <c r="Q428"/>
  <c r="P428"/>
  <c r="O428"/>
  <c r="N428"/>
  <c r="M428"/>
  <c r="L428"/>
  <c r="K428"/>
  <c r="J428"/>
  <c r="I428"/>
  <c r="H428"/>
  <c r="G428"/>
  <c r="F428"/>
  <c r="E428"/>
  <c r="D428"/>
  <c r="S427"/>
  <c r="R427"/>
  <c r="Q427"/>
  <c r="P427"/>
  <c r="O427"/>
  <c r="N427"/>
  <c r="M427"/>
  <c r="L427"/>
  <c r="K427"/>
  <c r="J427"/>
  <c r="I427"/>
  <c r="H427"/>
  <c r="G427"/>
  <c r="F427"/>
  <c r="E427"/>
  <c r="D427"/>
  <c r="S426"/>
  <c r="R426"/>
  <c r="Q426"/>
  <c r="P426"/>
  <c r="O426"/>
  <c r="N426"/>
  <c r="M426"/>
  <c r="L426"/>
  <c r="K426"/>
  <c r="J426"/>
  <c r="I426"/>
  <c r="H426"/>
  <c r="G426"/>
  <c r="F426"/>
  <c r="E426"/>
  <c r="D426"/>
  <c r="S425"/>
  <c r="R425"/>
  <c r="Q425"/>
  <c r="P425"/>
  <c r="O425"/>
  <c r="N425"/>
  <c r="M425"/>
  <c r="L425"/>
  <c r="K425"/>
  <c r="J425"/>
  <c r="I425"/>
  <c r="H425"/>
  <c r="G425"/>
  <c r="F425"/>
  <c r="E425"/>
  <c r="D425"/>
  <c r="S424"/>
  <c r="R424"/>
  <c r="Q424"/>
  <c r="P424"/>
  <c r="O424"/>
  <c r="N424"/>
  <c r="M424"/>
  <c r="L424"/>
  <c r="K424"/>
  <c r="J424"/>
  <c r="I424"/>
  <c r="H424"/>
  <c r="G424"/>
  <c r="F424"/>
  <c r="E424"/>
  <c r="D424"/>
  <c r="S423"/>
  <c r="R423"/>
  <c r="Q423"/>
  <c r="P423"/>
  <c r="O423"/>
  <c r="N423"/>
  <c r="M423"/>
  <c r="L423"/>
  <c r="K423"/>
  <c r="J423"/>
  <c r="I423"/>
  <c r="H423"/>
  <c r="G423"/>
  <c r="F423"/>
  <c r="E423"/>
  <c r="D423"/>
  <c r="S422"/>
  <c r="R422"/>
  <c r="Q422"/>
  <c r="P422"/>
  <c r="O422"/>
  <c r="N422"/>
  <c r="L422"/>
  <c r="J422"/>
  <c r="I422"/>
  <c r="H422"/>
  <c r="G422"/>
  <c r="F422"/>
  <c r="E422"/>
  <c r="D422"/>
  <c r="S421"/>
  <c r="P421"/>
  <c r="N421"/>
  <c r="L421"/>
  <c r="F421"/>
  <c r="S420"/>
  <c r="R420"/>
  <c r="Q420"/>
  <c r="P420"/>
  <c r="O420"/>
  <c r="N420"/>
  <c r="M420"/>
  <c r="L420"/>
  <c r="K420"/>
  <c r="J420"/>
  <c r="I420"/>
  <c r="H420"/>
  <c r="G420"/>
  <c r="F420"/>
  <c r="E420"/>
  <c r="D420"/>
  <c r="S419"/>
  <c r="R419"/>
  <c r="Q419"/>
  <c r="P419"/>
  <c r="O419"/>
  <c r="N419"/>
  <c r="M419"/>
  <c r="L419"/>
  <c r="K419"/>
  <c r="J419"/>
  <c r="I419"/>
  <c r="H419"/>
  <c r="G419"/>
  <c r="F419"/>
  <c r="E419"/>
  <c r="D419"/>
  <c r="S418"/>
  <c r="R418"/>
  <c r="Q418"/>
  <c r="P418"/>
  <c r="O418"/>
  <c r="N418"/>
  <c r="M418"/>
  <c r="L418"/>
  <c r="K418"/>
  <c r="J418"/>
  <c r="I418"/>
  <c r="H418"/>
  <c r="G418"/>
  <c r="F418"/>
  <c r="E418"/>
  <c r="D418"/>
  <c r="S417"/>
  <c r="R417"/>
  <c r="Q417"/>
  <c r="P417"/>
  <c r="O417"/>
  <c r="N417"/>
  <c r="M417"/>
  <c r="L417"/>
  <c r="K417"/>
  <c r="J417"/>
  <c r="I417"/>
  <c r="H417"/>
  <c r="G417"/>
  <c r="F417"/>
  <c r="E417"/>
  <c r="D417"/>
  <c r="R416"/>
  <c r="Q416"/>
  <c r="P416"/>
  <c r="N416"/>
  <c r="J416"/>
  <c r="I416"/>
  <c r="F416"/>
  <c r="D416"/>
  <c r="S415"/>
  <c r="R415"/>
  <c r="Q415"/>
  <c r="P415"/>
  <c r="O415"/>
  <c r="N415"/>
  <c r="M415"/>
  <c r="L415"/>
  <c r="K415"/>
  <c r="J415"/>
  <c r="I415"/>
  <c r="H415"/>
  <c r="F415"/>
  <c r="E415"/>
  <c r="D415"/>
  <c r="S414"/>
  <c r="R414"/>
  <c r="Q414"/>
  <c r="P414"/>
  <c r="O414"/>
  <c r="N414"/>
  <c r="L414"/>
  <c r="K414"/>
  <c r="J414"/>
  <c r="I414"/>
  <c r="H414"/>
  <c r="G414"/>
  <c r="F414"/>
  <c r="E414"/>
  <c r="D414"/>
  <c r="S413"/>
  <c r="R413"/>
  <c r="Q413"/>
  <c r="P413"/>
  <c r="O413"/>
  <c r="N413"/>
  <c r="M413"/>
  <c r="L413"/>
  <c r="K413"/>
  <c r="J413"/>
  <c r="I413"/>
  <c r="H413"/>
  <c r="G413"/>
  <c r="F413"/>
  <c r="E413"/>
  <c r="D413"/>
  <c r="S412"/>
  <c r="R412"/>
  <c r="Q412"/>
  <c r="P412"/>
  <c r="O412"/>
  <c r="N412"/>
  <c r="M412"/>
  <c r="L412"/>
  <c r="K412"/>
  <c r="J412"/>
  <c r="I412"/>
  <c r="H412"/>
  <c r="G412"/>
  <c r="F412"/>
  <c r="E412"/>
  <c r="D412"/>
  <c r="S411"/>
  <c r="R411"/>
  <c r="Q411"/>
  <c r="P411"/>
  <c r="O411"/>
  <c r="N411"/>
  <c r="M411"/>
  <c r="L411"/>
  <c r="K411"/>
  <c r="J411"/>
  <c r="I411"/>
  <c r="H411"/>
  <c r="G411"/>
  <c r="F411"/>
  <c r="E411"/>
  <c r="D411"/>
  <c r="S410"/>
  <c r="R410"/>
  <c r="Q410"/>
  <c r="P410"/>
  <c r="O410"/>
  <c r="N410"/>
  <c r="M410"/>
  <c r="L410"/>
  <c r="K410"/>
  <c r="J410"/>
  <c r="I410"/>
  <c r="H410"/>
  <c r="G410"/>
  <c r="F410"/>
  <c r="E410"/>
  <c r="D410"/>
  <c r="S409"/>
  <c r="R409"/>
  <c r="Q409"/>
  <c r="P409"/>
  <c r="O409"/>
  <c r="N409"/>
  <c r="M409"/>
  <c r="L409"/>
  <c r="K409"/>
  <c r="J409"/>
  <c r="I409"/>
  <c r="H409"/>
  <c r="G409"/>
  <c r="F409"/>
  <c r="E409"/>
  <c r="D409"/>
  <c r="S408"/>
  <c r="R408"/>
  <c r="Q408"/>
  <c r="P408"/>
  <c r="O408"/>
  <c r="N408"/>
  <c r="M408"/>
  <c r="L408"/>
  <c r="K408"/>
  <c r="J408"/>
  <c r="I408"/>
  <c r="H408"/>
  <c r="G408"/>
  <c r="F408"/>
  <c r="E408"/>
  <c r="D408"/>
  <c r="S407"/>
  <c r="R407"/>
  <c r="Q407"/>
  <c r="P407"/>
  <c r="O407"/>
  <c r="N407"/>
  <c r="M407"/>
  <c r="L407"/>
  <c r="K407"/>
  <c r="J407"/>
  <c r="I407"/>
  <c r="H407"/>
  <c r="G407"/>
  <c r="F407"/>
  <c r="E407"/>
  <c r="D407"/>
  <c r="S406"/>
  <c r="R406"/>
  <c r="Q406"/>
  <c r="P406"/>
  <c r="O406"/>
  <c r="N406"/>
  <c r="M406"/>
  <c r="L406"/>
  <c r="K406"/>
  <c r="J406"/>
  <c r="I406"/>
  <c r="H406"/>
  <c r="G406"/>
  <c r="F406"/>
  <c r="E406"/>
  <c r="D406"/>
  <c r="S405"/>
  <c r="R405"/>
  <c r="Q405"/>
  <c r="P405"/>
  <c r="O405"/>
  <c r="N405"/>
  <c r="M405"/>
  <c r="L405"/>
  <c r="K405"/>
  <c r="J405"/>
  <c r="I405"/>
  <c r="H405"/>
  <c r="G405"/>
  <c r="F405"/>
  <c r="E405"/>
  <c r="D405"/>
  <c r="S404"/>
  <c r="R404"/>
  <c r="Q404"/>
  <c r="P404"/>
  <c r="O404"/>
  <c r="N404"/>
  <c r="M404"/>
  <c r="L404"/>
  <c r="K404"/>
  <c r="J404"/>
  <c r="I404"/>
  <c r="H404"/>
  <c r="G404"/>
  <c r="F404"/>
  <c r="E404"/>
  <c r="D404"/>
  <c r="S403"/>
  <c r="R403"/>
  <c r="Q403"/>
  <c r="P403"/>
  <c r="O403"/>
  <c r="N403"/>
  <c r="M403"/>
  <c r="L403"/>
  <c r="K403"/>
  <c r="J403"/>
  <c r="I403"/>
  <c r="H403"/>
  <c r="G403"/>
  <c r="F403"/>
  <c r="E403"/>
  <c r="D403"/>
  <c r="S402"/>
  <c r="R402"/>
  <c r="Q402"/>
  <c r="P402"/>
  <c r="O402"/>
  <c r="N402"/>
  <c r="M402"/>
  <c r="L402"/>
  <c r="K402"/>
  <c r="J402"/>
  <c r="H402"/>
  <c r="G402"/>
  <c r="F402"/>
  <c r="E402"/>
  <c r="D402"/>
  <c r="S401"/>
  <c r="R401"/>
  <c r="Q401"/>
  <c r="P401"/>
  <c r="O401"/>
  <c r="N401"/>
  <c r="M401"/>
  <c r="L401"/>
  <c r="K401"/>
  <c r="J401"/>
  <c r="I401"/>
  <c r="H401"/>
  <c r="G401"/>
  <c r="F401"/>
  <c r="E401"/>
  <c r="D401"/>
  <c r="S400"/>
  <c r="R400"/>
  <c r="Q400"/>
  <c r="P400"/>
  <c r="O400"/>
  <c r="N400"/>
  <c r="M400"/>
  <c r="L400"/>
  <c r="K400"/>
  <c r="J400"/>
  <c r="I400"/>
  <c r="H400"/>
  <c r="G400"/>
  <c r="F400"/>
  <c r="E400"/>
  <c r="D400"/>
  <c r="S399"/>
  <c r="R399"/>
  <c r="Q399"/>
  <c r="P399"/>
  <c r="O399"/>
  <c r="N399"/>
  <c r="L399"/>
  <c r="K399"/>
  <c r="J399"/>
  <c r="I399"/>
  <c r="H399"/>
  <c r="G399"/>
  <c r="F399"/>
  <c r="E399"/>
  <c r="D399"/>
  <c r="S398"/>
  <c r="R398"/>
  <c r="Q398"/>
  <c r="P398"/>
  <c r="O398"/>
  <c r="N398"/>
  <c r="M398"/>
  <c r="L398"/>
  <c r="K398"/>
  <c r="J398"/>
  <c r="I398"/>
  <c r="H398"/>
  <c r="G398"/>
  <c r="F398"/>
  <c r="E398"/>
  <c r="D398"/>
  <c r="S397"/>
  <c r="R397"/>
  <c r="Q397"/>
  <c r="P397"/>
  <c r="O397"/>
  <c r="N397"/>
  <c r="M397"/>
  <c r="L397"/>
  <c r="K397"/>
  <c r="J397"/>
  <c r="I397"/>
  <c r="H397"/>
  <c r="G397"/>
  <c r="F397"/>
  <c r="E397"/>
  <c r="D397"/>
  <c r="S396"/>
  <c r="R396"/>
  <c r="Q396"/>
  <c r="P396"/>
  <c r="O396"/>
  <c r="N396"/>
  <c r="M396"/>
  <c r="L396"/>
  <c r="K396"/>
  <c r="J396"/>
  <c r="I396"/>
  <c r="H396"/>
  <c r="G396"/>
  <c r="F396"/>
  <c r="E396"/>
  <c r="D396"/>
  <c r="S395"/>
  <c r="R395"/>
  <c r="Q395"/>
  <c r="P395"/>
  <c r="O395"/>
  <c r="N395"/>
  <c r="M395"/>
  <c r="L395"/>
  <c r="K395"/>
  <c r="J395"/>
  <c r="I395"/>
  <c r="H395"/>
  <c r="G395"/>
  <c r="F395"/>
  <c r="E395"/>
  <c r="D395"/>
  <c r="S394"/>
  <c r="R394"/>
  <c r="Q394"/>
  <c r="P394"/>
  <c r="O394"/>
  <c r="N394"/>
  <c r="M394"/>
  <c r="L394"/>
  <c r="K394"/>
  <c r="J394"/>
  <c r="I394"/>
  <c r="H394"/>
  <c r="G394"/>
  <c r="F394"/>
  <c r="E394"/>
  <c r="D394"/>
  <c r="S393"/>
  <c r="R393"/>
  <c r="Q393"/>
  <c r="P393"/>
  <c r="O393"/>
  <c r="N393"/>
  <c r="M393"/>
  <c r="L393"/>
  <c r="K393"/>
  <c r="J393"/>
  <c r="I393"/>
  <c r="H393"/>
  <c r="G393"/>
  <c r="F393"/>
  <c r="E393"/>
  <c r="D393"/>
  <c r="S392"/>
  <c r="R392"/>
  <c r="Q392"/>
  <c r="P392"/>
  <c r="O392"/>
  <c r="N392"/>
  <c r="M392"/>
  <c r="L392"/>
  <c r="K392"/>
  <c r="J392"/>
  <c r="I392"/>
  <c r="H392"/>
  <c r="G392"/>
  <c r="F392"/>
  <c r="E392"/>
  <c r="D392"/>
  <c r="S391"/>
  <c r="R391"/>
  <c r="Q391"/>
  <c r="P391"/>
  <c r="O391"/>
  <c r="N391"/>
  <c r="M391"/>
  <c r="L391"/>
  <c r="K391"/>
  <c r="J391"/>
  <c r="I391"/>
  <c r="H391"/>
  <c r="G391"/>
  <c r="F391"/>
  <c r="E391"/>
  <c r="D391"/>
  <c r="S390"/>
  <c r="R390"/>
  <c r="Q390"/>
  <c r="O390"/>
  <c r="N390"/>
  <c r="M390"/>
  <c r="L390"/>
  <c r="K390"/>
  <c r="J390"/>
  <c r="I390"/>
  <c r="H390"/>
  <c r="F390"/>
  <c r="E390"/>
  <c r="D390"/>
  <c r="S389"/>
  <c r="R389"/>
  <c r="Q389"/>
  <c r="P389"/>
  <c r="O389"/>
  <c r="N389"/>
  <c r="M389"/>
  <c r="L389"/>
  <c r="K389"/>
  <c r="J389"/>
  <c r="I389"/>
  <c r="H389"/>
  <c r="G389"/>
  <c r="F389"/>
  <c r="E389"/>
  <c r="D389"/>
  <c r="S388"/>
  <c r="R388"/>
  <c r="Q388"/>
  <c r="P388"/>
  <c r="O388"/>
  <c r="N388"/>
  <c r="M388"/>
  <c r="L388"/>
  <c r="K388"/>
  <c r="J388"/>
  <c r="I388"/>
  <c r="H388"/>
  <c r="G388"/>
  <c r="F388"/>
  <c r="E388"/>
  <c r="D388"/>
  <c r="S387"/>
  <c r="O387"/>
  <c r="F387"/>
  <c r="S386"/>
  <c r="O386"/>
  <c r="F386"/>
  <c r="S385"/>
  <c r="R385"/>
  <c r="Q385"/>
  <c r="P385"/>
  <c r="O385"/>
  <c r="N385"/>
  <c r="M385"/>
  <c r="L385"/>
  <c r="K385"/>
  <c r="J385"/>
  <c r="I385"/>
  <c r="H385"/>
  <c r="G385"/>
  <c r="F385"/>
  <c r="E385"/>
  <c r="D385"/>
  <c r="S384"/>
  <c r="R384"/>
  <c r="Q384"/>
  <c r="P384"/>
  <c r="O384"/>
  <c r="N384"/>
  <c r="M384"/>
  <c r="L384"/>
  <c r="K384"/>
  <c r="J384"/>
  <c r="I384"/>
  <c r="H384"/>
  <c r="G384"/>
  <c r="F384"/>
  <c r="E384"/>
  <c r="D384"/>
  <c r="S383"/>
  <c r="R383"/>
  <c r="Q383"/>
  <c r="P383"/>
  <c r="O383"/>
  <c r="N383"/>
  <c r="K383"/>
  <c r="J383"/>
  <c r="H383"/>
  <c r="F383"/>
  <c r="E383"/>
  <c r="S382"/>
  <c r="R382"/>
  <c r="Q382"/>
  <c r="P382"/>
  <c r="O382"/>
  <c r="N382"/>
  <c r="L382"/>
  <c r="K382"/>
  <c r="J382"/>
  <c r="I382"/>
  <c r="H382"/>
  <c r="G382"/>
  <c r="F382"/>
  <c r="E382"/>
  <c r="D382"/>
  <c r="S381"/>
  <c r="R381"/>
  <c r="Q381"/>
  <c r="P381"/>
  <c r="O381"/>
  <c r="N381"/>
  <c r="L381"/>
  <c r="K381"/>
  <c r="J381"/>
  <c r="I381"/>
  <c r="H381"/>
  <c r="G381"/>
  <c r="F381"/>
  <c r="E381"/>
  <c r="D381"/>
  <c r="S380"/>
  <c r="R380"/>
  <c r="Q380"/>
  <c r="P380"/>
  <c r="O380"/>
  <c r="N380"/>
  <c r="L380"/>
  <c r="K380"/>
  <c r="J380"/>
  <c r="H380"/>
  <c r="F380"/>
  <c r="D380"/>
  <c r="S379"/>
  <c r="R379"/>
  <c r="Q379"/>
  <c r="P379"/>
  <c r="O379"/>
  <c r="N379"/>
  <c r="L379"/>
  <c r="K379"/>
  <c r="J379"/>
  <c r="I379"/>
  <c r="H379"/>
  <c r="G379"/>
  <c r="F379"/>
  <c r="E379"/>
  <c r="D379"/>
  <c r="S378"/>
  <c r="R378"/>
  <c r="Q378"/>
  <c r="P378"/>
  <c r="O378"/>
  <c r="N378"/>
  <c r="M378"/>
  <c r="L378"/>
  <c r="K378"/>
  <c r="J378"/>
  <c r="I378"/>
  <c r="H378"/>
  <c r="G378"/>
  <c r="F378"/>
  <c r="E378"/>
  <c r="D378"/>
  <c r="S377"/>
  <c r="R377"/>
  <c r="Q377"/>
  <c r="P377"/>
  <c r="O377"/>
  <c r="N377"/>
  <c r="M377"/>
  <c r="L377"/>
  <c r="K377"/>
  <c r="J377"/>
  <c r="I377"/>
  <c r="H377"/>
  <c r="G377"/>
  <c r="F377"/>
  <c r="E377"/>
  <c r="D377"/>
  <c r="S376"/>
  <c r="R376"/>
  <c r="Q376"/>
  <c r="P376"/>
  <c r="O376"/>
  <c r="N376"/>
  <c r="M376"/>
  <c r="L376"/>
  <c r="K376"/>
  <c r="J376"/>
  <c r="I376"/>
  <c r="H376"/>
  <c r="G376"/>
  <c r="F376"/>
  <c r="E376"/>
  <c r="D376"/>
  <c r="S375"/>
  <c r="R375"/>
  <c r="Q375"/>
  <c r="P375"/>
  <c r="O375"/>
  <c r="N375"/>
  <c r="M375"/>
  <c r="L375"/>
  <c r="K375"/>
  <c r="J375"/>
  <c r="I375"/>
  <c r="H375"/>
  <c r="G375"/>
  <c r="F375"/>
  <c r="E375"/>
  <c r="D375"/>
  <c r="S374"/>
  <c r="R374"/>
  <c r="Q374"/>
  <c r="P374"/>
  <c r="O374"/>
  <c r="N374"/>
  <c r="M374"/>
  <c r="L374"/>
  <c r="K374"/>
  <c r="J374"/>
  <c r="I374"/>
  <c r="H374"/>
  <c r="G374"/>
  <c r="F374"/>
  <c r="E374"/>
  <c r="D374"/>
  <c r="S373"/>
  <c r="R373"/>
  <c r="Q373"/>
  <c r="P373"/>
  <c r="O373"/>
  <c r="N373"/>
  <c r="M373"/>
  <c r="L373"/>
  <c r="K373"/>
  <c r="J373"/>
  <c r="I373"/>
  <c r="H373"/>
  <c r="G373"/>
  <c r="F373"/>
  <c r="E373"/>
  <c r="D373"/>
  <c r="S372"/>
  <c r="R372"/>
  <c r="Q372"/>
  <c r="P372"/>
  <c r="O372"/>
  <c r="N372"/>
  <c r="L372"/>
  <c r="K372"/>
  <c r="J372"/>
  <c r="I372"/>
  <c r="F372"/>
  <c r="E372"/>
  <c r="D372"/>
  <c r="S371"/>
  <c r="R371"/>
  <c r="Q371"/>
  <c r="N371"/>
  <c r="L371"/>
  <c r="J371"/>
  <c r="I371"/>
  <c r="H371"/>
  <c r="F371"/>
  <c r="E371"/>
  <c r="D371"/>
  <c r="S370"/>
  <c r="R370"/>
  <c r="Q370"/>
  <c r="O370"/>
  <c r="N370"/>
  <c r="M370"/>
  <c r="L370"/>
  <c r="K370"/>
  <c r="J370"/>
  <c r="I370"/>
  <c r="H370"/>
  <c r="G370"/>
  <c r="F370"/>
  <c r="E370"/>
  <c r="D370"/>
  <c r="S369"/>
  <c r="R369"/>
  <c r="Q369"/>
  <c r="P369"/>
  <c r="O369"/>
  <c r="N369"/>
  <c r="M369"/>
  <c r="L369"/>
  <c r="K369"/>
  <c r="J369"/>
  <c r="I369"/>
  <c r="H369"/>
  <c r="G369"/>
  <c r="F369"/>
  <c r="E369"/>
  <c r="D369"/>
  <c r="S368"/>
  <c r="R368"/>
  <c r="Q368"/>
  <c r="P368"/>
  <c r="O368"/>
  <c r="N368"/>
  <c r="M368"/>
  <c r="L368"/>
  <c r="K368"/>
  <c r="J368"/>
  <c r="I368"/>
  <c r="H368"/>
  <c r="F368"/>
  <c r="E368"/>
  <c r="D368"/>
  <c r="S367"/>
  <c r="R367"/>
  <c r="Q367"/>
  <c r="P367"/>
  <c r="O367"/>
  <c r="N367"/>
  <c r="M367"/>
  <c r="L367"/>
  <c r="K367"/>
  <c r="J367"/>
  <c r="I367"/>
  <c r="H367"/>
  <c r="G367"/>
  <c r="F367"/>
  <c r="E367"/>
  <c r="D367"/>
  <c r="S366"/>
  <c r="R366"/>
  <c r="Q366"/>
  <c r="P366"/>
  <c r="O366"/>
  <c r="N366"/>
  <c r="M366"/>
  <c r="L366"/>
  <c r="K366"/>
  <c r="J366"/>
  <c r="I366"/>
  <c r="H366"/>
  <c r="G366"/>
  <c r="F366"/>
  <c r="E366"/>
  <c r="D366"/>
  <c r="S365"/>
  <c r="R365"/>
  <c r="Q365"/>
  <c r="P365"/>
  <c r="O365"/>
  <c r="N365"/>
  <c r="M365"/>
  <c r="L365"/>
  <c r="K365"/>
  <c r="J365"/>
  <c r="I365"/>
  <c r="H365"/>
  <c r="G365"/>
  <c r="F365"/>
  <c r="E365"/>
  <c r="D365"/>
  <c r="S364"/>
  <c r="R364"/>
  <c r="Q364"/>
  <c r="P364"/>
  <c r="O364"/>
  <c r="N364"/>
  <c r="M364"/>
  <c r="L364"/>
  <c r="K364"/>
  <c r="J364"/>
  <c r="I364"/>
  <c r="H364"/>
  <c r="G364"/>
  <c r="F364"/>
  <c r="E364"/>
  <c r="D364"/>
  <c r="S363"/>
  <c r="R363"/>
  <c r="Q363"/>
  <c r="P363"/>
  <c r="O363"/>
  <c r="N363"/>
  <c r="M363"/>
  <c r="L363"/>
  <c r="K363"/>
  <c r="J363"/>
  <c r="I363"/>
  <c r="H363"/>
  <c r="F363"/>
  <c r="E363"/>
  <c r="D363"/>
  <c r="S362"/>
  <c r="R362"/>
  <c r="Q362"/>
  <c r="P362"/>
  <c r="O362"/>
  <c r="N362"/>
  <c r="M362"/>
  <c r="L362"/>
  <c r="K362"/>
  <c r="J362"/>
  <c r="I362"/>
  <c r="H362"/>
  <c r="F362"/>
  <c r="E362"/>
  <c r="D362"/>
  <c r="S361"/>
  <c r="R361"/>
  <c r="Q361"/>
  <c r="P361"/>
  <c r="O361"/>
  <c r="N361"/>
  <c r="M361"/>
  <c r="L361"/>
  <c r="K361"/>
  <c r="J361"/>
  <c r="I361"/>
  <c r="H361"/>
  <c r="G361"/>
  <c r="F361"/>
  <c r="E361"/>
  <c r="D361"/>
  <c r="S360"/>
  <c r="R360"/>
  <c r="Q360"/>
  <c r="P360"/>
  <c r="O360"/>
  <c r="N360"/>
  <c r="M360"/>
  <c r="L360"/>
  <c r="K360"/>
  <c r="J360"/>
  <c r="I360"/>
  <c r="H360"/>
  <c r="G360"/>
  <c r="F360"/>
  <c r="E360"/>
  <c r="D360"/>
  <c r="S359"/>
  <c r="R359"/>
  <c r="Q359"/>
  <c r="P359"/>
  <c r="O359"/>
  <c r="N359"/>
  <c r="M359"/>
  <c r="L359"/>
  <c r="K359"/>
  <c r="J359"/>
  <c r="I359"/>
  <c r="H359"/>
  <c r="G359"/>
  <c r="F359"/>
  <c r="E359"/>
  <c r="D359"/>
  <c r="S358"/>
  <c r="R358"/>
  <c r="Q358"/>
  <c r="P358"/>
  <c r="O358"/>
  <c r="N358"/>
  <c r="M358"/>
  <c r="L358"/>
  <c r="K358"/>
  <c r="J358"/>
  <c r="I358"/>
  <c r="H358"/>
  <c r="G358"/>
  <c r="F358"/>
  <c r="E358"/>
  <c r="D358"/>
  <c r="S357"/>
  <c r="R357"/>
  <c r="Q357"/>
  <c r="P357"/>
  <c r="O357"/>
  <c r="N357"/>
  <c r="M357"/>
  <c r="L357"/>
  <c r="K357"/>
  <c r="J357"/>
  <c r="I357"/>
  <c r="H357"/>
  <c r="G357"/>
  <c r="F357"/>
  <c r="E357"/>
  <c r="D357"/>
  <c r="S356"/>
  <c r="R356"/>
  <c r="Q356"/>
  <c r="P356"/>
  <c r="O356"/>
  <c r="N356"/>
  <c r="M356"/>
  <c r="L356"/>
  <c r="K356"/>
  <c r="J356"/>
  <c r="I356"/>
  <c r="H356"/>
  <c r="G356"/>
  <c r="F356"/>
  <c r="E356"/>
  <c r="D356"/>
  <c r="S355"/>
  <c r="R355"/>
  <c r="Q355"/>
  <c r="P355"/>
  <c r="O355"/>
  <c r="N355"/>
  <c r="M355"/>
  <c r="L355"/>
  <c r="K355"/>
  <c r="J355"/>
  <c r="I355"/>
  <c r="H355"/>
  <c r="G355"/>
  <c r="F355"/>
  <c r="E355"/>
  <c r="D355"/>
  <c r="S354"/>
  <c r="R354"/>
  <c r="Q354"/>
  <c r="P354"/>
  <c r="O354"/>
  <c r="N354"/>
  <c r="M354"/>
  <c r="L354"/>
  <c r="K354"/>
  <c r="J354"/>
  <c r="I354"/>
  <c r="F354"/>
  <c r="E354"/>
  <c r="D354"/>
  <c r="S353"/>
  <c r="R353"/>
  <c r="Q353"/>
  <c r="P353"/>
  <c r="O353"/>
  <c r="N353"/>
  <c r="L353"/>
  <c r="K353"/>
  <c r="J353"/>
  <c r="F353"/>
  <c r="D353"/>
  <c r="S352"/>
  <c r="R352"/>
  <c r="Q352"/>
  <c r="P352"/>
  <c r="O352"/>
  <c r="N352"/>
  <c r="L352"/>
  <c r="K352"/>
  <c r="J352"/>
  <c r="I352"/>
  <c r="H352"/>
  <c r="G352"/>
  <c r="F352"/>
  <c r="D352"/>
  <c r="S351"/>
  <c r="R351"/>
  <c r="Q351"/>
  <c r="P351"/>
  <c r="O351"/>
  <c r="N351"/>
  <c r="M351"/>
  <c r="L351"/>
  <c r="K351"/>
  <c r="J351"/>
  <c r="I351"/>
  <c r="H351"/>
  <c r="G351"/>
  <c r="F351"/>
  <c r="E351"/>
  <c r="D351"/>
  <c r="S350"/>
  <c r="R350"/>
  <c r="Q350"/>
  <c r="P350"/>
  <c r="O350"/>
  <c r="N350"/>
  <c r="L350"/>
  <c r="K350"/>
  <c r="J350"/>
  <c r="I350"/>
  <c r="H350"/>
  <c r="F350"/>
  <c r="E350"/>
  <c r="D350"/>
  <c r="S349"/>
  <c r="R349"/>
  <c r="Q349"/>
  <c r="P349"/>
  <c r="O349"/>
  <c r="N349"/>
  <c r="L349"/>
  <c r="K349"/>
  <c r="J349"/>
  <c r="I349"/>
  <c r="H349"/>
  <c r="F349"/>
  <c r="E349"/>
  <c r="D349"/>
  <c r="S348"/>
  <c r="R348"/>
  <c r="Q348"/>
  <c r="P348"/>
  <c r="O348"/>
  <c r="N348"/>
  <c r="M348"/>
  <c r="L348"/>
  <c r="K348"/>
  <c r="J348"/>
  <c r="I348"/>
  <c r="H348"/>
  <c r="G348"/>
  <c r="F348"/>
  <c r="E348"/>
  <c r="D348"/>
  <c r="S347"/>
  <c r="R347"/>
  <c r="Q347"/>
  <c r="P347"/>
  <c r="O347"/>
  <c r="N347"/>
  <c r="M347"/>
  <c r="L347"/>
  <c r="K347"/>
  <c r="J347"/>
  <c r="I347"/>
  <c r="H347"/>
  <c r="G347"/>
  <c r="F347"/>
  <c r="E347"/>
  <c r="D347"/>
  <c r="S346"/>
  <c r="R346"/>
  <c r="Q346"/>
  <c r="P346"/>
  <c r="O346"/>
  <c r="N346"/>
  <c r="M346"/>
  <c r="L346"/>
  <c r="K346"/>
  <c r="J346"/>
  <c r="I346"/>
  <c r="H346"/>
  <c r="F346"/>
  <c r="E346"/>
  <c r="D346"/>
  <c r="S345"/>
  <c r="R345"/>
  <c r="Q345"/>
  <c r="P345"/>
  <c r="O345"/>
  <c r="N345"/>
  <c r="M345"/>
  <c r="L345"/>
  <c r="K345"/>
  <c r="J345"/>
  <c r="I345"/>
  <c r="H345"/>
  <c r="G345"/>
  <c r="F345"/>
  <c r="E345"/>
  <c r="D345"/>
  <c r="S344"/>
  <c r="R344"/>
  <c r="Q344"/>
  <c r="P344"/>
  <c r="O344"/>
  <c r="N344"/>
  <c r="M344"/>
  <c r="L344"/>
  <c r="K344"/>
  <c r="J344"/>
  <c r="I344"/>
  <c r="H344"/>
  <c r="G344"/>
  <c r="F344"/>
  <c r="E344"/>
  <c r="D344"/>
  <c r="S343"/>
  <c r="R343"/>
  <c r="Q343"/>
  <c r="P343"/>
  <c r="O343"/>
  <c r="N343"/>
  <c r="M343"/>
  <c r="L343"/>
  <c r="K343"/>
  <c r="J343"/>
  <c r="I343"/>
  <c r="H343"/>
  <c r="G343"/>
  <c r="F343"/>
  <c r="E343"/>
  <c r="D343"/>
  <c r="S342"/>
  <c r="R342"/>
  <c r="Q342"/>
  <c r="P342"/>
  <c r="O342"/>
  <c r="N342"/>
  <c r="M342"/>
  <c r="L342"/>
  <c r="K342"/>
  <c r="J342"/>
  <c r="I342"/>
  <c r="H342"/>
  <c r="G342"/>
  <c r="F342"/>
  <c r="E342"/>
  <c r="D342"/>
  <c r="S341"/>
  <c r="R341"/>
  <c r="Q341"/>
  <c r="P341"/>
  <c r="O341"/>
  <c r="N341"/>
  <c r="M341"/>
  <c r="L341"/>
  <c r="K341"/>
  <c r="J341"/>
  <c r="I341"/>
  <c r="H341"/>
  <c r="G341"/>
  <c r="F341"/>
  <c r="E341"/>
  <c r="D341"/>
  <c r="J340"/>
  <c r="F340"/>
  <c r="S339"/>
  <c r="R339"/>
  <c r="Q339"/>
  <c r="P339"/>
  <c r="O339"/>
  <c r="N339"/>
  <c r="M339"/>
  <c r="L339"/>
  <c r="K339"/>
  <c r="J339"/>
  <c r="I339"/>
  <c r="H339"/>
  <c r="F339"/>
  <c r="D339"/>
  <c r="S338"/>
  <c r="R338"/>
  <c r="Q338"/>
  <c r="P338"/>
  <c r="O338"/>
  <c r="N338"/>
  <c r="M338"/>
  <c r="L338"/>
  <c r="K338"/>
  <c r="J338"/>
  <c r="I338"/>
  <c r="H338"/>
  <c r="F338"/>
  <c r="D338"/>
  <c r="S337"/>
  <c r="R337"/>
  <c r="Q337"/>
  <c r="P337"/>
  <c r="O337"/>
  <c r="N337"/>
  <c r="L337"/>
  <c r="K337"/>
  <c r="J337"/>
  <c r="I337"/>
  <c r="F337"/>
  <c r="D337"/>
  <c r="R336"/>
  <c r="N336"/>
  <c r="K336"/>
  <c r="E336"/>
  <c r="R335"/>
  <c r="Q335"/>
  <c r="O335"/>
  <c r="J335"/>
  <c r="F335"/>
  <c r="S334"/>
  <c r="R334"/>
  <c r="Q334"/>
  <c r="P334"/>
  <c r="N334"/>
  <c r="L334"/>
  <c r="K334"/>
  <c r="J334"/>
  <c r="F334"/>
  <c r="E334"/>
  <c r="S333"/>
  <c r="R333"/>
  <c r="Q333"/>
  <c r="P333"/>
  <c r="O333"/>
  <c r="N333"/>
  <c r="L333"/>
  <c r="K333"/>
  <c r="J333"/>
  <c r="I333"/>
  <c r="F333"/>
  <c r="E333"/>
  <c r="D333"/>
  <c r="S332"/>
  <c r="R332"/>
  <c r="Q332"/>
  <c r="P332"/>
  <c r="O332"/>
  <c r="N332"/>
  <c r="M332"/>
  <c r="L332"/>
  <c r="K332"/>
  <c r="J332"/>
  <c r="I332"/>
  <c r="H332"/>
  <c r="G332"/>
  <c r="F332"/>
  <c r="E332"/>
  <c r="D332"/>
  <c r="S331"/>
  <c r="R331"/>
  <c r="Q331"/>
  <c r="P331"/>
  <c r="O331"/>
  <c r="N331"/>
  <c r="M331"/>
  <c r="L331"/>
  <c r="K331"/>
  <c r="J331"/>
  <c r="I331"/>
  <c r="H331"/>
  <c r="G331"/>
  <c r="F331"/>
  <c r="E331"/>
  <c r="D331"/>
  <c r="S330"/>
  <c r="R330"/>
  <c r="Q330"/>
  <c r="P330"/>
  <c r="O330"/>
  <c r="N330"/>
  <c r="M330"/>
  <c r="L330"/>
  <c r="K330"/>
  <c r="J330"/>
  <c r="I330"/>
  <c r="H330"/>
  <c r="G330"/>
  <c r="F330"/>
  <c r="E330"/>
  <c r="D330"/>
  <c r="S329"/>
  <c r="R329"/>
  <c r="Q329"/>
  <c r="P329"/>
  <c r="O329"/>
  <c r="N329"/>
  <c r="M329"/>
  <c r="L329"/>
  <c r="K329"/>
  <c r="J329"/>
  <c r="I329"/>
  <c r="H329"/>
  <c r="G329"/>
  <c r="F329"/>
  <c r="E329"/>
  <c r="D329"/>
  <c r="S328"/>
  <c r="R328"/>
  <c r="Q328"/>
  <c r="P328"/>
  <c r="O328"/>
  <c r="N328"/>
  <c r="M328"/>
  <c r="L328"/>
  <c r="K328"/>
  <c r="J328"/>
  <c r="I328"/>
  <c r="H328"/>
  <c r="G328"/>
  <c r="F328"/>
  <c r="E328"/>
  <c r="D328"/>
  <c r="S327"/>
  <c r="R327"/>
  <c r="Q327"/>
  <c r="P327"/>
  <c r="O327"/>
  <c r="N327"/>
  <c r="L327"/>
  <c r="J327"/>
  <c r="I327"/>
  <c r="H327"/>
  <c r="G327"/>
  <c r="F327"/>
  <c r="D327"/>
  <c r="S326"/>
  <c r="R326"/>
  <c r="Q326"/>
  <c r="P326"/>
  <c r="O326"/>
  <c r="N326"/>
  <c r="M326"/>
  <c r="L326"/>
  <c r="K326"/>
  <c r="J326"/>
  <c r="I326"/>
  <c r="H326"/>
  <c r="G326"/>
  <c r="F326"/>
  <c r="E326"/>
  <c r="D326"/>
  <c r="S325"/>
  <c r="R325"/>
  <c r="Q325"/>
  <c r="P325"/>
  <c r="O325"/>
  <c r="N325"/>
  <c r="M325"/>
  <c r="L325"/>
  <c r="K325"/>
  <c r="J325"/>
  <c r="I325"/>
  <c r="G325"/>
  <c r="F325"/>
  <c r="E325"/>
  <c r="D325"/>
  <c r="S324"/>
  <c r="R324"/>
  <c r="Q324"/>
  <c r="P324"/>
  <c r="O324"/>
  <c r="N324"/>
  <c r="M324"/>
  <c r="L324"/>
  <c r="J324"/>
  <c r="I324"/>
  <c r="G324"/>
  <c r="F324"/>
  <c r="E324"/>
  <c r="D324"/>
  <c r="S323"/>
  <c r="R323"/>
  <c r="Q323"/>
  <c r="P323"/>
  <c r="O323"/>
  <c r="N323"/>
  <c r="M323"/>
  <c r="L323"/>
  <c r="K323"/>
  <c r="J323"/>
  <c r="I323"/>
  <c r="H323"/>
  <c r="G323"/>
  <c r="F323"/>
  <c r="E323"/>
  <c r="D323"/>
  <c r="S322"/>
  <c r="R322"/>
  <c r="Q322"/>
  <c r="P322"/>
  <c r="O322"/>
  <c r="N322"/>
  <c r="M322"/>
  <c r="L322"/>
  <c r="K322"/>
  <c r="J322"/>
  <c r="I322"/>
  <c r="H322"/>
  <c r="G322"/>
  <c r="F322"/>
  <c r="E322"/>
  <c r="D322"/>
  <c r="S321"/>
  <c r="R321"/>
  <c r="Q321"/>
  <c r="P321"/>
  <c r="O321"/>
  <c r="N321"/>
  <c r="M321"/>
  <c r="L321"/>
  <c r="K321"/>
  <c r="J321"/>
  <c r="H321"/>
  <c r="G321"/>
  <c r="F321"/>
  <c r="E321"/>
  <c r="D321"/>
  <c r="S320"/>
  <c r="R320"/>
  <c r="Q320"/>
  <c r="P320"/>
  <c r="O320"/>
  <c r="N320"/>
  <c r="M320"/>
  <c r="L320"/>
  <c r="K320"/>
  <c r="J320"/>
  <c r="I320"/>
  <c r="H320"/>
  <c r="G320"/>
  <c r="F320"/>
  <c r="E320"/>
  <c r="D320"/>
  <c r="S319"/>
  <c r="R319"/>
  <c r="Q319"/>
  <c r="P319"/>
  <c r="O319"/>
  <c r="N319"/>
  <c r="M319"/>
  <c r="L319"/>
  <c r="K319"/>
  <c r="J319"/>
  <c r="I319"/>
  <c r="H319"/>
  <c r="G319"/>
  <c r="F319"/>
  <c r="E319"/>
  <c r="D319"/>
  <c r="S318"/>
  <c r="R318"/>
  <c r="Q318"/>
  <c r="P318"/>
  <c r="O318"/>
  <c r="N318"/>
  <c r="M318"/>
  <c r="L318"/>
  <c r="K318"/>
  <c r="J318"/>
  <c r="I318"/>
  <c r="H318"/>
  <c r="G318"/>
  <c r="F318"/>
  <c r="E318"/>
  <c r="D318"/>
  <c r="S317"/>
  <c r="R317"/>
  <c r="Q317"/>
  <c r="P317"/>
  <c r="O317"/>
  <c r="N317"/>
  <c r="M317"/>
  <c r="K317"/>
  <c r="J317"/>
  <c r="I317"/>
  <c r="H317"/>
  <c r="G317"/>
  <c r="F317"/>
  <c r="D317"/>
  <c r="S316"/>
  <c r="R316"/>
  <c r="Q316"/>
  <c r="P316"/>
  <c r="O316"/>
  <c r="N316"/>
  <c r="M316"/>
  <c r="L316"/>
  <c r="K316"/>
  <c r="J316"/>
  <c r="I316"/>
  <c r="H316"/>
  <c r="G316"/>
  <c r="F316"/>
  <c r="E316"/>
  <c r="D316"/>
  <c r="S315"/>
  <c r="R315"/>
  <c r="Q315"/>
  <c r="P315"/>
  <c r="O315"/>
  <c r="N315"/>
  <c r="M315"/>
  <c r="K315"/>
  <c r="J315"/>
  <c r="I315"/>
  <c r="H315"/>
  <c r="G315"/>
  <c r="F315"/>
  <c r="E315"/>
  <c r="S314"/>
  <c r="R314"/>
  <c r="Q314"/>
  <c r="P314"/>
  <c r="O314"/>
  <c r="N314"/>
  <c r="M314"/>
  <c r="L314"/>
  <c r="K314"/>
  <c r="J314"/>
  <c r="I314"/>
  <c r="H314"/>
  <c r="G314"/>
  <c r="F314"/>
  <c r="E314"/>
  <c r="D314"/>
  <c r="S313"/>
  <c r="R313"/>
  <c r="Q313"/>
  <c r="P313"/>
  <c r="O313"/>
  <c r="N313"/>
  <c r="M313"/>
  <c r="L313"/>
  <c r="K313"/>
  <c r="J313"/>
  <c r="I313"/>
  <c r="H313"/>
  <c r="G313"/>
  <c r="F313"/>
  <c r="E313"/>
  <c r="D313"/>
  <c r="S312"/>
  <c r="R312"/>
  <c r="Q312"/>
  <c r="P312"/>
  <c r="O312"/>
  <c r="N312"/>
  <c r="M312"/>
  <c r="L312"/>
  <c r="K312"/>
  <c r="J312"/>
  <c r="I312"/>
  <c r="H312"/>
  <c r="G312"/>
  <c r="F312"/>
  <c r="E312"/>
  <c r="D312"/>
  <c r="S311"/>
  <c r="R311"/>
  <c r="Q311"/>
  <c r="P311"/>
  <c r="O311"/>
  <c r="N311"/>
  <c r="M311"/>
  <c r="L311"/>
  <c r="K311"/>
  <c r="J311"/>
  <c r="I311"/>
  <c r="H311"/>
  <c r="G311"/>
  <c r="F311"/>
  <c r="E311"/>
  <c r="D311"/>
  <c r="S310"/>
  <c r="R310"/>
  <c r="Q310"/>
  <c r="P310"/>
  <c r="O310"/>
  <c r="N310"/>
  <c r="M310"/>
  <c r="L310"/>
  <c r="K310"/>
  <c r="J310"/>
  <c r="I310"/>
  <c r="H310"/>
  <c r="G310"/>
  <c r="F310"/>
  <c r="E310"/>
  <c r="D310"/>
  <c r="S309"/>
  <c r="R309"/>
  <c r="Q309"/>
  <c r="P309"/>
  <c r="O309"/>
  <c r="N309"/>
  <c r="M309"/>
  <c r="L309"/>
  <c r="K309"/>
  <c r="J309"/>
  <c r="I309"/>
  <c r="H309"/>
  <c r="G309"/>
  <c r="F309"/>
  <c r="E309"/>
  <c r="D309"/>
  <c r="S308"/>
  <c r="R308"/>
  <c r="Q308"/>
  <c r="P308"/>
  <c r="O308"/>
  <c r="N308"/>
  <c r="M308"/>
  <c r="L308"/>
  <c r="K308"/>
  <c r="J308"/>
  <c r="I308"/>
  <c r="H308"/>
  <c r="G308"/>
  <c r="F308"/>
  <c r="E308"/>
  <c r="D308"/>
  <c r="S307"/>
  <c r="R307"/>
  <c r="Q307"/>
  <c r="P307"/>
  <c r="O307"/>
  <c r="N307"/>
  <c r="M307"/>
  <c r="L307"/>
  <c r="K307"/>
  <c r="J307"/>
  <c r="I307"/>
  <c r="H307"/>
  <c r="G307"/>
  <c r="F307"/>
  <c r="E307"/>
  <c r="D307"/>
  <c r="S306"/>
  <c r="R306"/>
  <c r="Q306"/>
  <c r="P306"/>
  <c r="O306"/>
  <c r="N306"/>
  <c r="M306"/>
  <c r="L306"/>
  <c r="K306"/>
  <c r="J306"/>
  <c r="I306"/>
  <c r="H306"/>
  <c r="G306"/>
  <c r="F306"/>
  <c r="E306"/>
  <c r="D306"/>
  <c r="S305"/>
  <c r="R305"/>
  <c r="Q305"/>
  <c r="P305"/>
  <c r="O305"/>
  <c r="N305"/>
  <c r="M305"/>
  <c r="L305"/>
  <c r="K305"/>
  <c r="J305"/>
  <c r="I305"/>
  <c r="H305"/>
  <c r="G305"/>
  <c r="F305"/>
  <c r="E305"/>
  <c r="D305"/>
  <c r="S304"/>
  <c r="R304"/>
  <c r="Q304"/>
  <c r="P304"/>
  <c r="O304"/>
  <c r="N304"/>
  <c r="M304"/>
  <c r="L304"/>
  <c r="K304"/>
  <c r="J304"/>
  <c r="I304"/>
  <c r="H304"/>
  <c r="G304"/>
  <c r="F304"/>
  <c r="E304"/>
  <c r="D304"/>
  <c r="S303"/>
  <c r="R303"/>
  <c r="Q303"/>
  <c r="P303"/>
  <c r="O303"/>
  <c r="N303"/>
  <c r="M303"/>
  <c r="L303"/>
  <c r="K303"/>
  <c r="J303"/>
  <c r="I303"/>
  <c r="H303"/>
  <c r="G303"/>
  <c r="F303"/>
  <c r="E303"/>
  <c r="D303"/>
  <c r="S302"/>
  <c r="R302"/>
  <c r="Q302"/>
  <c r="P302"/>
  <c r="O302"/>
  <c r="N302"/>
  <c r="M302"/>
  <c r="L302"/>
  <c r="K302"/>
  <c r="J302"/>
  <c r="I302"/>
  <c r="H302"/>
  <c r="G302"/>
  <c r="F302"/>
  <c r="E302"/>
  <c r="D302"/>
  <c r="S301"/>
  <c r="R301"/>
  <c r="Q301"/>
  <c r="P301"/>
  <c r="O301"/>
  <c r="N301"/>
  <c r="M301"/>
  <c r="L301"/>
  <c r="K301"/>
  <c r="J301"/>
  <c r="I301"/>
  <c r="H301"/>
  <c r="G301"/>
  <c r="F301"/>
  <c r="E301"/>
  <c r="D301"/>
  <c r="S300"/>
  <c r="R300"/>
  <c r="Q300"/>
  <c r="P300"/>
  <c r="O300"/>
  <c r="N300"/>
  <c r="M300"/>
  <c r="L300"/>
  <c r="K300"/>
  <c r="J300"/>
  <c r="I300"/>
  <c r="H300"/>
  <c r="G300"/>
  <c r="F300"/>
  <c r="E300"/>
  <c r="D300"/>
  <c r="S299"/>
  <c r="R299"/>
  <c r="Q299"/>
  <c r="P299"/>
  <c r="O299"/>
  <c r="N299"/>
  <c r="M299"/>
  <c r="L299"/>
  <c r="K299"/>
  <c r="J299"/>
  <c r="I299"/>
  <c r="H299"/>
  <c r="G299"/>
  <c r="F299"/>
  <c r="E299"/>
  <c r="D299"/>
  <c r="S298"/>
  <c r="R298"/>
  <c r="Q298"/>
  <c r="P298"/>
  <c r="O298"/>
  <c r="N298"/>
  <c r="M298"/>
  <c r="L298"/>
  <c r="K298"/>
  <c r="J298"/>
  <c r="I298"/>
  <c r="H298"/>
  <c r="G298"/>
  <c r="F298"/>
  <c r="E298"/>
  <c r="D298"/>
  <c r="S297"/>
  <c r="R297"/>
  <c r="Q297"/>
  <c r="P297"/>
  <c r="O297"/>
  <c r="N297"/>
  <c r="M297"/>
  <c r="L297"/>
  <c r="K297"/>
  <c r="J297"/>
  <c r="I297"/>
  <c r="H297"/>
  <c r="G297"/>
  <c r="F297"/>
  <c r="E297"/>
  <c r="D297"/>
  <c r="S296"/>
  <c r="R296"/>
  <c r="Q296"/>
  <c r="P296"/>
  <c r="O296"/>
  <c r="N296"/>
  <c r="M296"/>
  <c r="L296"/>
  <c r="K296"/>
  <c r="J296"/>
  <c r="I296"/>
  <c r="H296"/>
  <c r="G296"/>
  <c r="F296"/>
  <c r="E296"/>
  <c r="D296"/>
  <c r="S295"/>
  <c r="R295"/>
  <c r="Q295"/>
  <c r="P295"/>
  <c r="O295"/>
  <c r="N295"/>
  <c r="M295"/>
  <c r="L295"/>
  <c r="K295"/>
  <c r="J295"/>
  <c r="I295"/>
  <c r="H295"/>
  <c r="G295"/>
  <c r="F295"/>
  <c r="E295"/>
  <c r="D295"/>
  <c r="S294"/>
  <c r="R294"/>
  <c r="Q294"/>
  <c r="P294"/>
  <c r="O294"/>
  <c r="N294"/>
  <c r="M294"/>
  <c r="L294"/>
  <c r="K294"/>
  <c r="J294"/>
  <c r="I294"/>
  <c r="H294"/>
  <c r="G294"/>
  <c r="F294"/>
  <c r="E294"/>
  <c r="D294"/>
  <c r="S293"/>
  <c r="R293"/>
  <c r="Q293"/>
  <c r="P293"/>
  <c r="O293"/>
  <c r="N293"/>
  <c r="M293"/>
  <c r="L293"/>
  <c r="K293"/>
  <c r="J293"/>
  <c r="I293"/>
  <c r="H293"/>
  <c r="G293"/>
  <c r="F293"/>
  <c r="E293"/>
  <c r="D293"/>
  <c r="S292"/>
  <c r="R292"/>
  <c r="Q292"/>
  <c r="P292"/>
  <c r="O292"/>
  <c r="N292"/>
  <c r="M292"/>
  <c r="L292"/>
  <c r="K292"/>
  <c r="J292"/>
  <c r="I292"/>
  <c r="H292"/>
  <c r="F292"/>
  <c r="D292"/>
  <c r="S291"/>
  <c r="R291"/>
  <c r="Q291"/>
  <c r="P291"/>
  <c r="O291"/>
  <c r="N291"/>
  <c r="M291"/>
  <c r="L291"/>
  <c r="K291"/>
  <c r="J291"/>
  <c r="H291"/>
  <c r="G291"/>
  <c r="F291"/>
  <c r="E291"/>
  <c r="D291"/>
  <c r="S290"/>
  <c r="R290"/>
  <c r="Q290"/>
  <c r="P290"/>
  <c r="O290"/>
  <c r="N290"/>
  <c r="M290"/>
  <c r="L290"/>
  <c r="K290"/>
  <c r="J290"/>
  <c r="I290"/>
  <c r="H290"/>
  <c r="G290"/>
  <c r="F290"/>
  <c r="E290"/>
  <c r="D290"/>
  <c r="S289"/>
  <c r="R289"/>
  <c r="Q289"/>
  <c r="P289"/>
  <c r="O289"/>
  <c r="N289"/>
  <c r="M289"/>
  <c r="L289"/>
  <c r="K289"/>
  <c r="J289"/>
  <c r="I289"/>
  <c r="H289"/>
  <c r="G289"/>
  <c r="F289"/>
  <c r="E289"/>
  <c r="D289"/>
  <c r="S288"/>
  <c r="R288"/>
  <c r="Q288"/>
  <c r="P288"/>
  <c r="O288"/>
  <c r="N288"/>
  <c r="M288"/>
  <c r="L288"/>
  <c r="K288"/>
  <c r="J288"/>
  <c r="I288"/>
  <c r="H288"/>
  <c r="G288"/>
  <c r="F288"/>
  <c r="E288"/>
  <c r="D288"/>
  <c r="S287"/>
  <c r="R287"/>
  <c r="Q287"/>
  <c r="P287"/>
  <c r="O287"/>
  <c r="N287"/>
  <c r="M287"/>
  <c r="L287"/>
  <c r="K287"/>
  <c r="J287"/>
  <c r="I287"/>
  <c r="H287"/>
  <c r="G287"/>
  <c r="F287"/>
  <c r="E287"/>
  <c r="D287"/>
  <c r="S286"/>
  <c r="R286"/>
  <c r="Q286"/>
  <c r="P286"/>
  <c r="O286"/>
  <c r="N286"/>
  <c r="M286"/>
  <c r="L286"/>
  <c r="K286"/>
  <c r="J286"/>
  <c r="I286"/>
  <c r="H286"/>
  <c r="G286"/>
  <c r="F286"/>
  <c r="E286"/>
  <c r="D286"/>
  <c r="S285"/>
  <c r="R285"/>
  <c r="Q285"/>
  <c r="P285"/>
  <c r="O285"/>
  <c r="N285"/>
  <c r="M285"/>
  <c r="L285"/>
  <c r="K285"/>
  <c r="J285"/>
  <c r="I285"/>
  <c r="H285"/>
  <c r="G285"/>
  <c r="F285"/>
  <c r="E285"/>
  <c r="D285"/>
  <c r="S284"/>
  <c r="R284"/>
  <c r="Q284"/>
  <c r="P284"/>
  <c r="O284"/>
  <c r="N284"/>
  <c r="M284"/>
  <c r="L284"/>
  <c r="K284"/>
  <c r="J284"/>
  <c r="I284"/>
  <c r="H284"/>
  <c r="G284"/>
  <c r="F284"/>
  <c r="E284"/>
  <c r="D284"/>
  <c r="S283"/>
  <c r="R283"/>
  <c r="Q283"/>
  <c r="P283"/>
  <c r="O283"/>
  <c r="N283"/>
  <c r="M283"/>
  <c r="L283"/>
  <c r="K283"/>
  <c r="J283"/>
  <c r="I283"/>
  <c r="H283"/>
  <c r="G283"/>
  <c r="F283"/>
  <c r="E283"/>
  <c r="D283"/>
  <c r="S282"/>
  <c r="R282"/>
  <c r="Q282"/>
  <c r="P282"/>
  <c r="O282"/>
  <c r="N282"/>
  <c r="M282"/>
  <c r="L282"/>
  <c r="K282"/>
  <c r="J282"/>
  <c r="I282"/>
  <c r="H282"/>
  <c r="G282"/>
  <c r="F282"/>
  <c r="E282"/>
  <c r="D282"/>
  <c r="S281"/>
  <c r="R281"/>
  <c r="Q281"/>
  <c r="P281"/>
  <c r="O281"/>
  <c r="N281"/>
  <c r="M281"/>
  <c r="L281"/>
  <c r="K281"/>
  <c r="J281"/>
  <c r="I281"/>
  <c r="H281"/>
  <c r="G281"/>
  <c r="F281"/>
  <c r="E281"/>
  <c r="D281"/>
  <c r="Q280"/>
  <c r="P280"/>
  <c r="N280"/>
  <c r="L280"/>
  <c r="K280"/>
  <c r="J280"/>
  <c r="I280"/>
  <c r="H280"/>
  <c r="F280"/>
  <c r="D280"/>
  <c r="S279"/>
  <c r="R279"/>
  <c r="Q279"/>
  <c r="O279"/>
  <c r="N279"/>
  <c r="L279"/>
  <c r="K279"/>
  <c r="J279"/>
  <c r="I279"/>
  <c r="H279"/>
  <c r="F279"/>
  <c r="D279"/>
  <c r="S278"/>
  <c r="R278"/>
  <c r="Q278"/>
  <c r="P278"/>
  <c r="O278"/>
  <c r="N278"/>
  <c r="M278"/>
  <c r="L278"/>
  <c r="K278"/>
  <c r="J278"/>
  <c r="I278"/>
  <c r="H278"/>
  <c r="F278"/>
  <c r="E278"/>
  <c r="D278"/>
  <c r="S277"/>
  <c r="R277"/>
  <c r="Q277"/>
  <c r="P277"/>
  <c r="O277"/>
  <c r="N277"/>
  <c r="M277"/>
  <c r="L277"/>
  <c r="K277"/>
  <c r="J277"/>
  <c r="I277"/>
  <c r="H277"/>
  <c r="G277"/>
  <c r="F277"/>
  <c r="E277"/>
  <c r="D277"/>
  <c r="S276"/>
  <c r="R276"/>
  <c r="Q276"/>
  <c r="P276"/>
  <c r="O276"/>
  <c r="N276"/>
  <c r="M276"/>
  <c r="L276"/>
  <c r="K276"/>
  <c r="J276"/>
  <c r="I276"/>
  <c r="H276"/>
  <c r="F276"/>
  <c r="E276"/>
  <c r="D276"/>
  <c r="S275"/>
  <c r="R275"/>
  <c r="Q275"/>
  <c r="P275"/>
  <c r="O275"/>
  <c r="N275"/>
  <c r="M275"/>
  <c r="L275"/>
  <c r="K275"/>
  <c r="J275"/>
  <c r="I275"/>
  <c r="H275"/>
  <c r="G275"/>
  <c r="F275"/>
  <c r="E275"/>
  <c r="D275"/>
  <c r="S274"/>
  <c r="R274"/>
  <c r="Q274"/>
  <c r="P274"/>
  <c r="O274"/>
  <c r="N274"/>
  <c r="M274"/>
  <c r="L274"/>
  <c r="K274"/>
  <c r="J274"/>
  <c r="I274"/>
  <c r="H274"/>
  <c r="G274"/>
  <c r="F274"/>
  <c r="E274"/>
  <c r="D274"/>
  <c r="S273"/>
  <c r="R273"/>
  <c r="Q273"/>
  <c r="P273"/>
  <c r="O273"/>
  <c r="N273"/>
  <c r="M273"/>
  <c r="L273"/>
  <c r="K273"/>
  <c r="J273"/>
  <c r="I273"/>
  <c r="H273"/>
  <c r="G273"/>
  <c r="F273"/>
  <c r="E273"/>
  <c r="D273"/>
  <c r="S272"/>
  <c r="R272"/>
  <c r="Q272"/>
  <c r="P272"/>
  <c r="O272"/>
  <c r="N272"/>
  <c r="M272"/>
  <c r="L272"/>
  <c r="K272"/>
  <c r="J272"/>
  <c r="I272"/>
  <c r="H272"/>
  <c r="G272"/>
  <c r="F272"/>
  <c r="E272"/>
  <c r="D272"/>
  <c r="S271"/>
  <c r="R271"/>
  <c r="Q271"/>
  <c r="P271"/>
  <c r="O271"/>
  <c r="N271"/>
  <c r="M271"/>
  <c r="L271"/>
  <c r="K271"/>
  <c r="J271"/>
  <c r="I271"/>
  <c r="G271"/>
  <c r="F271"/>
  <c r="E271"/>
  <c r="D271"/>
  <c r="S270"/>
  <c r="R270"/>
  <c r="Q270"/>
  <c r="P270"/>
  <c r="O270"/>
  <c r="N270"/>
  <c r="K270"/>
  <c r="J270"/>
  <c r="G270"/>
  <c r="F270"/>
  <c r="E270"/>
  <c r="D270"/>
  <c r="S269"/>
  <c r="R269"/>
  <c r="Q269"/>
  <c r="P269"/>
  <c r="O269"/>
  <c r="N269"/>
  <c r="M269"/>
  <c r="L269"/>
  <c r="K269"/>
  <c r="J269"/>
  <c r="I269"/>
  <c r="G269"/>
  <c r="F269"/>
  <c r="E269"/>
  <c r="D269"/>
  <c r="S268"/>
  <c r="R268"/>
  <c r="Q268"/>
  <c r="P268"/>
  <c r="O268"/>
  <c r="N268"/>
  <c r="M268"/>
  <c r="L268"/>
  <c r="K268"/>
  <c r="J268"/>
  <c r="I268"/>
  <c r="H268"/>
  <c r="G268"/>
  <c r="F268"/>
  <c r="E268"/>
  <c r="D268"/>
  <c r="S267"/>
  <c r="R267"/>
  <c r="Q267"/>
  <c r="P267"/>
  <c r="O267"/>
  <c r="N267"/>
  <c r="M267"/>
  <c r="L267"/>
  <c r="K267"/>
  <c r="J267"/>
  <c r="I267"/>
  <c r="H267"/>
  <c r="G267"/>
  <c r="F267"/>
  <c r="E267"/>
  <c r="D267"/>
  <c r="S266"/>
  <c r="R266"/>
  <c r="Q266"/>
  <c r="P266"/>
  <c r="N266"/>
  <c r="M266"/>
  <c r="L266"/>
  <c r="K266"/>
  <c r="J266"/>
  <c r="H266"/>
  <c r="G266"/>
  <c r="F266"/>
  <c r="E266"/>
  <c r="D266"/>
  <c r="S265"/>
  <c r="R265"/>
  <c r="Q265"/>
  <c r="P265"/>
  <c r="O265"/>
  <c r="N265"/>
  <c r="M265"/>
  <c r="L265"/>
  <c r="K265"/>
  <c r="J265"/>
  <c r="I265"/>
  <c r="H265"/>
  <c r="G265"/>
  <c r="F265"/>
  <c r="E265"/>
  <c r="D265"/>
  <c r="S264"/>
  <c r="R264"/>
  <c r="Q264"/>
  <c r="P264"/>
  <c r="O264"/>
  <c r="N264"/>
  <c r="L264"/>
  <c r="K264"/>
  <c r="J264"/>
  <c r="I264"/>
  <c r="H264"/>
  <c r="G264"/>
  <c r="F264"/>
  <c r="E264"/>
  <c r="D264"/>
  <c r="S263"/>
  <c r="R263"/>
  <c r="Q263"/>
  <c r="P263"/>
  <c r="O263"/>
  <c r="N263"/>
  <c r="M263"/>
  <c r="L263"/>
  <c r="K263"/>
  <c r="J263"/>
  <c r="I263"/>
  <c r="H263"/>
  <c r="G263"/>
  <c r="F263"/>
  <c r="E263"/>
  <c r="D263"/>
  <c r="S262"/>
  <c r="R262"/>
  <c r="Q262"/>
  <c r="P262"/>
  <c r="O262"/>
  <c r="N262"/>
  <c r="M262"/>
  <c r="L262"/>
  <c r="K262"/>
  <c r="J262"/>
  <c r="I262"/>
  <c r="H262"/>
  <c r="F262"/>
  <c r="E262"/>
  <c r="D262"/>
  <c r="S261"/>
  <c r="R261"/>
  <c r="Q261"/>
  <c r="P261"/>
  <c r="O261"/>
  <c r="N261"/>
  <c r="M261"/>
  <c r="L261"/>
  <c r="K261"/>
  <c r="J261"/>
  <c r="I261"/>
  <c r="H261"/>
  <c r="G261"/>
  <c r="F261"/>
  <c r="E261"/>
  <c r="D261"/>
  <c r="S260"/>
  <c r="R260"/>
  <c r="Q260"/>
  <c r="P260"/>
  <c r="O260"/>
  <c r="N260"/>
  <c r="M260"/>
  <c r="L260"/>
  <c r="K260"/>
  <c r="J260"/>
  <c r="I260"/>
  <c r="H260"/>
  <c r="G260"/>
  <c r="F260"/>
  <c r="E260"/>
  <c r="D260"/>
  <c r="S259"/>
  <c r="R259"/>
  <c r="Q259"/>
  <c r="P259"/>
  <c r="O259"/>
  <c r="N259"/>
  <c r="M259"/>
  <c r="L259"/>
  <c r="K259"/>
  <c r="J259"/>
  <c r="I259"/>
  <c r="G259"/>
  <c r="F259"/>
  <c r="E259"/>
  <c r="D259"/>
  <c r="S258"/>
  <c r="P258"/>
  <c r="O258"/>
  <c r="K258"/>
  <c r="F258"/>
  <c r="S257"/>
  <c r="O257"/>
  <c r="L257"/>
  <c r="I257"/>
  <c r="F257"/>
  <c r="E257"/>
  <c r="S256"/>
  <c r="R256"/>
  <c r="Q256"/>
  <c r="P256"/>
  <c r="O256"/>
  <c r="N256"/>
  <c r="M256"/>
  <c r="L256"/>
  <c r="K256"/>
  <c r="J256"/>
  <c r="I256"/>
  <c r="H256"/>
  <c r="G256"/>
  <c r="F256"/>
  <c r="E256"/>
  <c r="D256"/>
  <c r="S255"/>
  <c r="R255"/>
  <c r="Q255"/>
  <c r="P255"/>
  <c r="O255"/>
  <c r="N255"/>
  <c r="M255"/>
  <c r="L255"/>
  <c r="K255"/>
  <c r="J255"/>
  <c r="I255"/>
  <c r="H255"/>
  <c r="G255"/>
  <c r="F255"/>
  <c r="E255"/>
  <c r="D255"/>
  <c r="S254"/>
  <c r="R254"/>
  <c r="Q254"/>
  <c r="P254"/>
  <c r="O254"/>
  <c r="N254"/>
  <c r="M254"/>
  <c r="L254"/>
  <c r="K254"/>
  <c r="J254"/>
  <c r="I254"/>
  <c r="F254"/>
  <c r="E254"/>
  <c r="D254"/>
  <c r="S253"/>
  <c r="R253"/>
  <c r="Q253"/>
  <c r="O253"/>
  <c r="N253"/>
  <c r="M253"/>
  <c r="K253"/>
  <c r="J253"/>
  <c r="I253"/>
  <c r="G253"/>
  <c r="F253"/>
  <c r="S252"/>
  <c r="R252"/>
  <c r="Q252"/>
  <c r="P252"/>
  <c r="O252"/>
  <c r="N252"/>
  <c r="M252"/>
  <c r="L252"/>
  <c r="K252"/>
  <c r="J252"/>
  <c r="I252"/>
  <c r="H252"/>
  <c r="G252"/>
  <c r="F252"/>
  <c r="E252"/>
  <c r="D252"/>
  <c r="S251"/>
  <c r="R251"/>
  <c r="Q251"/>
  <c r="P251"/>
  <c r="O251"/>
  <c r="N251"/>
  <c r="M251"/>
  <c r="L251"/>
  <c r="J251"/>
  <c r="I251"/>
  <c r="H251"/>
  <c r="G251"/>
  <c r="F251"/>
  <c r="S250"/>
  <c r="R250"/>
  <c r="Q250"/>
  <c r="P250"/>
  <c r="O250"/>
  <c r="N250"/>
  <c r="M250"/>
  <c r="L250"/>
  <c r="K250"/>
  <c r="J250"/>
  <c r="I250"/>
  <c r="H250"/>
  <c r="G250"/>
  <c r="F250"/>
  <c r="E250"/>
  <c r="D250"/>
  <c r="S249"/>
  <c r="R249"/>
  <c r="Q249"/>
  <c r="P249"/>
  <c r="O249"/>
  <c r="N249"/>
  <c r="M249"/>
  <c r="L249"/>
  <c r="K249"/>
  <c r="J249"/>
  <c r="I249"/>
  <c r="H249"/>
  <c r="G249"/>
  <c r="F249"/>
  <c r="E249"/>
  <c r="D249"/>
  <c r="S248"/>
  <c r="R248"/>
  <c r="Q248"/>
  <c r="P248"/>
  <c r="O248"/>
  <c r="N248"/>
  <c r="M248"/>
  <c r="L248"/>
  <c r="K248"/>
  <c r="J248"/>
  <c r="I248"/>
  <c r="H248"/>
  <c r="G248"/>
  <c r="F248"/>
  <c r="E248"/>
  <c r="D248"/>
  <c r="S247"/>
  <c r="R247"/>
  <c r="Q247"/>
  <c r="P247"/>
  <c r="O247"/>
  <c r="N247"/>
  <c r="M247"/>
  <c r="L247"/>
  <c r="K247"/>
  <c r="J247"/>
  <c r="I247"/>
  <c r="H247"/>
  <c r="G247"/>
  <c r="F247"/>
  <c r="E247"/>
  <c r="D247"/>
  <c r="S246"/>
  <c r="R246"/>
  <c r="Q246"/>
  <c r="P246"/>
  <c r="O246"/>
  <c r="N246"/>
  <c r="M246"/>
  <c r="L246"/>
  <c r="K246"/>
  <c r="J246"/>
  <c r="I246"/>
  <c r="H246"/>
  <c r="G246"/>
  <c r="F246"/>
  <c r="E246"/>
  <c r="D246"/>
  <c r="S245"/>
  <c r="R245"/>
  <c r="Q245"/>
  <c r="P245"/>
  <c r="O245"/>
  <c r="N245"/>
  <c r="M245"/>
  <c r="L245"/>
  <c r="K245"/>
  <c r="J245"/>
  <c r="I245"/>
  <c r="H245"/>
  <c r="G245"/>
  <c r="F245"/>
  <c r="E245"/>
  <c r="D245"/>
  <c r="S244"/>
  <c r="R244"/>
  <c r="Q244"/>
  <c r="P244"/>
  <c r="O244"/>
  <c r="N244"/>
  <c r="M244"/>
  <c r="L244"/>
  <c r="K244"/>
  <c r="J244"/>
  <c r="I244"/>
  <c r="H244"/>
  <c r="G244"/>
  <c r="F244"/>
  <c r="E244"/>
  <c r="D244"/>
  <c r="S243"/>
  <c r="R243"/>
  <c r="Q243"/>
  <c r="P243"/>
  <c r="O243"/>
  <c r="N243"/>
  <c r="M243"/>
  <c r="L243"/>
  <c r="K243"/>
  <c r="J243"/>
  <c r="I243"/>
  <c r="H243"/>
  <c r="G243"/>
  <c r="F243"/>
  <c r="E243"/>
  <c r="D243"/>
  <c r="S242"/>
  <c r="R242"/>
  <c r="Q242"/>
  <c r="P242"/>
  <c r="O242"/>
  <c r="N242"/>
  <c r="M242"/>
  <c r="L242"/>
  <c r="K242"/>
  <c r="J242"/>
  <c r="I242"/>
  <c r="H242"/>
  <c r="G242"/>
  <c r="F242"/>
  <c r="E242"/>
  <c r="D242"/>
  <c r="S241"/>
  <c r="R241"/>
  <c r="Q241"/>
  <c r="P241"/>
  <c r="O241"/>
  <c r="N241"/>
  <c r="M241"/>
  <c r="L241"/>
  <c r="K241"/>
  <c r="J241"/>
  <c r="I241"/>
  <c r="H241"/>
  <c r="G241"/>
  <c r="F241"/>
  <c r="E241"/>
  <c r="D241"/>
  <c r="S240"/>
  <c r="R240"/>
  <c r="Q240"/>
  <c r="P240"/>
  <c r="O240"/>
  <c r="M240"/>
  <c r="L240"/>
  <c r="K240"/>
  <c r="J240"/>
  <c r="I240"/>
  <c r="G240"/>
  <c r="F240"/>
  <c r="E240"/>
  <c r="D240"/>
  <c r="S239"/>
  <c r="R239"/>
  <c r="Q239"/>
  <c r="P239"/>
  <c r="O239"/>
  <c r="N239"/>
  <c r="M239"/>
  <c r="L239"/>
  <c r="K239"/>
  <c r="J239"/>
  <c r="I239"/>
  <c r="H239"/>
  <c r="G239"/>
  <c r="F239"/>
  <c r="E239"/>
  <c r="D239"/>
  <c r="S238"/>
  <c r="R238"/>
  <c r="Q238"/>
  <c r="P238"/>
  <c r="O238"/>
  <c r="N238"/>
  <c r="M238"/>
  <c r="L238"/>
  <c r="K238"/>
  <c r="J238"/>
  <c r="I238"/>
  <c r="H238"/>
  <c r="G238"/>
  <c r="F238"/>
  <c r="E238"/>
  <c r="D238"/>
  <c r="S237"/>
  <c r="R237"/>
  <c r="Q237"/>
  <c r="P237"/>
  <c r="O237"/>
  <c r="N237"/>
  <c r="M237"/>
  <c r="L237"/>
  <c r="K237"/>
  <c r="J237"/>
  <c r="I237"/>
  <c r="H237"/>
  <c r="G237"/>
  <c r="F237"/>
  <c r="E237"/>
  <c r="D237"/>
  <c r="S236"/>
  <c r="R236"/>
  <c r="Q236"/>
  <c r="P236"/>
  <c r="O236"/>
  <c r="N236"/>
  <c r="M236"/>
  <c r="L236"/>
  <c r="K236"/>
  <c r="J236"/>
  <c r="I236"/>
  <c r="H236"/>
  <c r="G236"/>
  <c r="F236"/>
  <c r="E236"/>
  <c r="D236"/>
  <c r="S235"/>
  <c r="R235"/>
  <c r="Q235"/>
  <c r="P235"/>
  <c r="O235"/>
  <c r="N235"/>
  <c r="M235"/>
  <c r="L235"/>
  <c r="K235"/>
  <c r="J235"/>
  <c r="I235"/>
  <c r="H235"/>
  <c r="G235"/>
  <c r="F235"/>
  <c r="E235"/>
  <c r="D235"/>
  <c r="S234"/>
  <c r="R234"/>
  <c r="Q234"/>
  <c r="P234"/>
  <c r="O234"/>
  <c r="N234"/>
  <c r="M234"/>
  <c r="L234"/>
  <c r="K234"/>
  <c r="J234"/>
  <c r="I234"/>
  <c r="G234"/>
  <c r="F234"/>
  <c r="E234"/>
  <c r="D234"/>
  <c r="S233"/>
  <c r="R233"/>
  <c r="Q233"/>
  <c r="P233"/>
  <c r="O233"/>
  <c r="N233"/>
  <c r="M233"/>
  <c r="L233"/>
  <c r="K233"/>
  <c r="J233"/>
  <c r="I233"/>
  <c r="G233"/>
  <c r="F233"/>
  <c r="E233"/>
  <c r="D233"/>
  <c r="S232"/>
  <c r="R232"/>
  <c r="Q232"/>
  <c r="P232"/>
  <c r="O232"/>
  <c r="N232"/>
  <c r="M232"/>
  <c r="L232"/>
  <c r="K232"/>
  <c r="J232"/>
  <c r="I232"/>
  <c r="H232"/>
  <c r="G232"/>
  <c r="F232"/>
  <c r="E232"/>
  <c r="D232"/>
  <c r="S231"/>
  <c r="R231"/>
  <c r="Q231"/>
  <c r="P231"/>
  <c r="O231"/>
  <c r="N231"/>
  <c r="M231"/>
  <c r="L231"/>
  <c r="K231"/>
  <c r="J231"/>
  <c r="I231"/>
  <c r="H231"/>
  <c r="G231"/>
  <c r="F231"/>
  <c r="E231"/>
  <c r="D231"/>
  <c r="S230"/>
  <c r="R230"/>
  <c r="Q230"/>
  <c r="P230"/>
  <c r="O230"/>
  <c r="N230"/>
  <c r="M230"/>
  <c r="L230"/>
  <c r="K230"/>
  <c r="J230"/>
  <c r="I230"/>
  <c r="H230"/>
  <c r="G230"/>
  <c r="F230"/>
  <c r="E230"/>
  <c r="D230"/>
  <c r="S229"/>
  <c r="R229"/>
  <c r="Q229"/>
  <c r="P229"/>
  <c r="O229"/>
  <c r="N229"/>
  <c r="M229"/>
  <c r="L229"/>
  <c r="K229"/>
  <c r="J229"/>
  <c r="I229"/>
  <c r="H229"/>
  <c r="G229"/>
  <c r="F229"/>
  <c r="E229"/>
  <c r="D229"/>
  <c r="S228"/>
  <c r="R228"/>
  <c r="Q228"/>
  <c r="P228"/>
  <c r="O228"/>
  <c r="N228"/>
  <c r="M228"/>
  <c r="L228"/>
  <c r="K228"/>
  <c r="J228"/>
  <c r="I228"/>
  <c r="H228"/>
  <c r="G228"/>
  <c r="F228"/>
  <c r="E228"/>
  <c r="D228"/>
  <c r="S227"/>
  <c r="R227"/>
  <c r="Q227"/>
  <c r="P227"/>
  <c r="O227"/>
  <c r="N227"/>
  <c r="M227"/>
  <c r="L227"/>
  <c r="K227"/>
  <c r="J227"/>
  <c r="I227"/>
  <c r="H227"/>
  <c r="G227"/>
  <c r="F227"/>
  <c r="E227"/>
  <c r="D227"/>
  <c r="S226"/>
  <c r="R226"/>
  <c r="Q226"/>
  <c r="P226"/>
  <c r="O226"/>
  <c r="N226"/>
  <c r="M226"/>
  <c r="L226"/>
  <c r="K226"/>
  <c r="J226"/>
  <c r="I226"/>
  <c r="H226"/>
  <c r="F226"/>
  <c r="E226"/>
  <c r="D226"/>
  <c r="S225"/>
  <c r="R225"/>
  <c r="Q225"/>
  <c r="P225"/>
  <c r="O225"/>
  <c r="N225"/>
  <c r="M225"/>
  <c r="L225"/>
  <c r="K225"/>
  <c r="J225"/>
  <c r="I225"/>
  <c r="H225"/>
  <c r="G225"/>
  <c r="F225"/>
  <c r="E225"/>
  <c r="D225"/>
  <c r="S224"/>
  <c r="R224"/>
  <c r="Q224"/>
  <c r="P224"/>
  <c r="O224"/>
  <c r="N224"/>
  <c r="M224"/>
  <c r="L224"/>
  <c r="K224"/>
  <c r="J224"/>
  <c r="I224"/>
  <c r="H224"/>
  <c r="G224"/>
  <c r="F224"/>
  <c r="E224"/>
  <c r="D224"/>
  <c r="S223"/>
  <c r="R223"/>
  <c r="P223"/>
  <c r="O223"/>
  <c r="N223"/>
  <c r="L223"/>
  <c r="J223"/>
  <c r="I223"/>
  <c r="H223"/>
  <c r="G223"/>
  <c r="F223"/>
  <c r="E223"/>
  <c r="D223"/>
  <c r="S222"/>
  <c r="R222"/>
  <c r="Q222"/>
  <c r="O222"/>
  <c r="N222"/>
  <c r="L222"/>
  <c r="J222"/>
  <c r="S221"/>
  <c r="R221"/>
  <c r="Q221"/>
  <c r="P221"/>
  <c r="O221"/>
  <c r="N221"/>
  <c r="M221"/>
  <c r="L221"/>
  <c r="K221"/>
  <c r="J221"/>
  <c r="I221"/>
  <c r="H221"/>
  <c r="G221"/>
  <c r="F221"/>
  <c r="E221"/>
  <c r="D221"/>
  <c r="S220"/>
  <c r="R220"/>
  <c r="Q220"/>
  <c r="P220"/>
  <c r="O220"/>
  <c r="N220"/>
  <c r="M220"/>
  <c r="L220"/>
  <c r="K220"/>
  <c r="J220"/>
  <c r="I220"/>
  <c r="H220"/>
  <c r="G220"/>
  <c r="F220"/>
  <c r="E220"/>
  <c r="D220"/>
  <c r="S219"/>
  <c r="R219"/>
  <c r="Q219"/>
  <c r="P219"/>
  <c r="O219"/>
  <c r="N219"/>
  <c r="M219"/>
  <c r="L219"/>
  <c r="K219"/>
  <c r="J219"/>
  <c r="I219"/>
  <c r="H219"/>
  <c r="G219"/>
  <c r="F219"/>
  <c r="E219"/>
  <c r="D219"/>
  <c r="S218"/>
  <c r="R218"/>
  <c r="Q218"/>
  <c r="P218"/>
  <c r="O218"/>
  <c r="N218"/>
  <c r="L218"/>
  <c r="J218"/>
  <c r="I218"/>
  <c r="F218"/>
  <c r="E218"/>
  <c r="D218"/>
  <c r="S217"/>
  <c r="R217"/>
  <c r="Q217"/>
  <c r="P217"/>
  <c r="O217"/>
  <c r="N217"/>
  <c r="L217"/>
  <c r="K217"/>
  <c r="J217"/>
  <c r="I217"/>
  <c r="G217"/>
  <c r="F217"/>
  <c r="E217"/>
  <c r="D217"/>
  <c r="S216"/>
  <c r="R216"/>
  <c r="Q216"/>
  <c r="P216"/>
  <c r="O216"/>
  <c r="N216"/>
  <c r="L216"/>
  <c r="K216"/>
  <c r="J216"/>
  <c r="I216"/>
  <c r="G216"/>
  <c r="F216"/>
  <c r="E216"/>
  <c r="D216"/>
  <c r="S215"/>
  <c r="R215"/>
  <c r="Q215"/>
  <c r="P215"/>
  <c r="O215"/>
  <c r="N215"/>
  <c r="M215"/>
  <c r="L215"/>
  <c r="K215"/>
  <c r="J215"/>
  <c r="I215"/>
  <c r="H215"/>
  <c r="G215"/>
  <c r="F215"/>
  <c r="E215"/>
  <c r="D215"/>
  <c r="S214"/>
  <c r="R214"/>
  <c r="Q214"/>
  <c r="P214"/>
  <c r="O214"/>
  <c r="N214"/>
  <c r="L214"/>
  <c r="K214"/>
  <c r="J214"/>
  <c r="H214"/>
  <c r="G214"/>
  <c r="F214"/>
  <c r="E214"/>
  <c r="D214"/>
  <c r="S213"/>
  <c r="R213"/>
  <c r="Q213"/>
  <c r="P213"/>
  <c r="O213"/>
  <c r="N213"/>
  <c r="M213"/>
  <c r="L213"/>
  <c r="J213"/>
  <c r="I213"/>
  <c r="H213"/>
  <c r="E213"/>
  <c r="D213"/>
  <c r="S212"/>
  <c r="R212"/>
  <c r="Q212"/>
  <c r="P212"/>
  <c r="O212"/>
  <c r="N212"/>
  <c r="M212"/>
  <c r="L212"/>
  <c r="K212"/>
  <c r="J212"/>
  <c r="I212"/>
  <c r="H212"/>
  <c r="G212"/>
  <c r="F212"/>
  <c r="E212"/>
  <c r="D212"/>
  <c r="S211"/>
  <c r="R211"/>
  <c r="Q211"/>
  <c r="P211"/>
  <c r="O211"/>
  <c r="N211"/>
  <c r="M211"/>
  <c r="L211"/>
  <c r="K211"/>
  <c r="J211"/>
  <c r="I211"/>
  <c r="H211"/>
  <c r="G211"/>
  <c r="F211"/>
  <c r="E211"/>
  <c r="D211"/>
  <c r="S210"/>
  <c r="R210"/>
  <c r="Q210"/>
  <c r="P210"/>
  <c r="O210"/>
  <c r="N210"/>
  <c r="L210"/>
  <c r="K210"/>
  <c r="J210"/>
  <c r="G210"/>
  <c r="F210"/>
  <c r="E210"/>
  <c r="D210"/>
  <c r="S209"/>
  <c r="R209"/>
  <c r="Q209"/>
  <c r="P209"/>
  <c r="O209"/>
  <c r="N209"/>
  <c r="M209"/>
  <c r="L209"/>
  <c r="K209"/>
  <c r="J209"/>
  <c r="I209"/>
  <c r="H209"/>
  <c r="G209"/>
  <c r="F209"/>
  <c r="E209"/>
  <c r="D209"/>
  <c r="S208"/>
  <c r="R208"/>
  <c r="Q208"/>
  <c r="P208"/>
  <c r="O208"/>
  <c r="N208"/>
  <c r="M208"/>
  <c r="L208"/>
  <c r="K208"/>
  <c r="J208"/>
  <c r="I208"/>
  <c r="H208"/>
  <c r="G208"/>
  <c r="F208"/>
  <c r="E208"/>
  <c r="D208"/>
  <c r="S207"/>
  <c r="R207"/>
  <c r="Q207"/>
  <c r="P207"/>
  <c r="O207"/>
  <c r="N207"/>
  <c r="M207"/>
  <c r="L207"/>
  <c r="K207"/>
  <c r="J207"/>
  <c r="H207"/>
  <c r="G207"/>
  <c r="F207"/>
  <c r="E207"/>
  <c r="D207"/>
  <c r="S206"/>
  <c r="R206"/>
  <c r="Q206"/>
  <c r="P206"/>
  <c r="O206"/>
  <c r="N206"/>
  <c r="M206"/>
  <c r="L206"/>
  <c r="K206"/>
  <c r="J206"/>
  <c r="I206"/>
  <c r="H206"/>
  <c r="G206"/>
  <c r="F206"/>
  <c r="E206"/>
  <c r="D206"/>
  <c r="S205"/>
  <c r="R205"/>
  <c r="Q205"/>
  <c r="P205"/>
  <c r="O205"/>
  <c r="N205"/>
  <c r="M205"/>
  <c r="L205"/>
  <c r="K205"/>
  <c r="J205"/>
  <c r="I205"/>
  <c r="H205"/>
  <c r="G205"/>
  <c r="F205"/>
  <c r="E205"/>
  <c r="D205"/>
  <c r="S204"/>
  <c r="R204"/>
  <c r="Q204"/>
  <c r="P204"/>
  <c r="O204"/>
  <c r="N204"/>
  <c r="M204"/>
  <c r="L204"/>
  <c r="K204"/>
  <c r="J204"/>
  <c r="I204"/>
  <c r="H204"/>
  <c r="G204"/>
  <c r="F204"/>
  <c r="E204"/>
  <c r="D204"/>
  <c r="S203"/>
  <c r="R203"/>
  <c r="Q203"/>
  <c r="P203"/>
  <c r="O203"/>
  <c r="N203"/>
  <c r="M203"/>
  <c r="L203"/>
  <c r="K203"/>
  <c r="J203"/>
  <c r="I203"/>
  <c r="H203"/>
  <c r="G203"/>
  <c r="F203"/>
  <c r="E203"/>
  <c r="D203"/>
  <c r="S202"/>
  <c r="R202"/>
  <c r="Q202"/>
  <c r="P202"/>
  <c r="O202"/>
  <c r="N202"/>
  <c r="M202"/>
  <c r="L202"/>
  <c r="K202"/>
  <c r="J202"/>
  <c r="I202"/>
  <c r="H202"/>
  <c r="G202"/>
  <c r="F202"/>
  <c r="E202"/>
  <c r="D202"/>
  <c r="S201"/>
  <c r="R201"/>
  <c r="Q201"/>
  <c r="P201"/>
  <c r="O201"/>
  <c r="N201"/>
  <c r="M201"/>
  <c r="L201"/>
  <c r="K201"/>
  <c r="J201"/>
  <c r="I201"/>
  <c r="H201"/>
  <c r="G201"/>
  <c r="F201"/>
  <c r="E201"/>
  <c r="D201"/>
  <c r="S200"/>
  <c r="R200"/>
  <c r="Q200"/>
  <c r="P200"/>
  <c r="O200"/>
  <c r="N200"/>
  <c r="M200"/>
  <c r="L200"/>
  <c r="K200"/>
  <c r="J200"/>
  <c r="I200"/>
  <c r="H200"/>
  <c r="G200"/>
  <c r="F200"/>
  <c r="E200"/>
  <c r="D200"/>
  <c r="S199"/>
  <c r="R199"/>
  <c r="Q199"/>
  <c r="N199"/>
  <c r="J199"/>
  <c r="I199"/>
  <c r="F199"/>
  <c r="S198"/>
  <c r="R198"/>
  <c r="Q198"/>
  <c r="O198"/>
  <c r="J198"/>
  <c r="S197"/>
  <c r="R197"/>
  <c r="Q197"/>
  <c r="O197"/>
  <c r="N197"/>
  <c r="J197"/>
  <c r="I197"/>
  <c r="F197"/>
  <c r="S196"/>
  <c r="R196"/>
  <c r="Q196"/>
  <c r="P196"/>
  <c r="O196"/>
  <c r="N196"/>
  <c r="L196"/>
  <c r="J196"/>
  <c r="E196"/>
  <c r="D196"/>
  <c r="S195"/>
  <c r="R195"/>
  <c r="Q195"/>
  <c r="P195"/>
  <c r="O195"/>
  <c r="N195"/>
  <c r="L195"/>
  <c r="K195"/>
  <c r="J195"/>
  <c r="E195"/>
  <c r="D195"/>
  <c r="S194"/>
  <c r="R194"/>
  <c r="Q194"/>
  <c r="P194"/>
  <c r="O194"/>
  <c r="N194"/>
  <c r="L194"/>
  <c r="K194"/>
  <c r="J194"/>
  <c r="E194"/>
  <c r="D194"/>
  <c r="S193"/>
  <c r="R193"/>
  <c r="Q193"/>
  <c r="N193"/>
  <c r="K193"/>
  <c r="J193"/>
  <c r="I193"/>
  <c r="F193"/>
  <c r="E193"/>
  <c r="D193"/>
  <c r="S192"/>
  <c r="R192"/>
  <c r="Q192"/>
  <c r="P192"/>
  <c r="O192"/>
  <c r="N192"/>
  <c r="M192"/>
  <c r="K192"/>
  <c r="J192"/>
  <c r="I192"/>
  <c r="G192"/>
  <c r="F192"/>
  <c r="E192"/>
  <c r="D192"/>
  <c r="S191"/>
  <c r="R191"/>
  <c r="Q191"/>
  <c r="P191"/>
  <c r="O191"/>
  <c r="N191"/>
  <c r="M191"/>
  <c r="L191"/>
  <c r="K191"/>
  <c r="J191"/>
  <c r="I191"/>
  <c r="H191"/>
  <c r="G191"/>
  <c r="F191"/>
  <c r="E191"/>
  <c r="D191"/>
  <c r="S190"/>
  <c r="R190"/>
  <c r="Q190"/>
  <c r="P190"/>
  <c r="O190"/>
  <c r="N190"/>
  <c r="M190"/>
  <c r="L190"/>
  <c r="K190"/>
  <c r="J190"/>
  <c r="I190"/>
  <c r="H190"/>
  <c r="G190"/>
  <c r="F190"/>
  <c r="E190"/>
  <c r="D190"/>
  <c r="S189"/>
  <c r="R189"/>
  <c r="Q189"/>
  <c r="P189"/>
  <c r="O189"/>
  <c r="N189"/>
  <c r="M189"/>
  <c r="L189"/>
  <c r="K189"/>
  <c r="J189"/>
  <c r="I189"/>
  <c r="H189"/>
  <c r="G189"/>
  <c r="F189"/>
  <c r="E189"/>
  <c r="D189"/>
  <c r="S188"/>
  <c r="K188"/>
  <c r="J188"/>
  <c r="S187"/>
  <c r="K187"/>
  <c r="J187"/>
  <c r="S186"/>
  <c r="R186"/>
  <c r="Q186"/>
  <c r="K186"/>
  <c r="J186"/>
  <c r="S185"/>
  <c r="R185"/>
  <c r="Q185"/>
  <c r="K185"/>
  <c r="J185"/>
  <c r="S184"/>
  <c r="R184"/>
  <c r="Q184"/>
  <c r="P184"/>
  <c r="O184"/>
  <c r="N184"/>
  <c r="M184"/>
  <c r="L184"/>
  <c r="K184"/>
  <c r="J184"/>
  <c r="I184"/>
  <c r="H184"/>
  <c r="G184"/>
  <c r="F184"/>
  <c r="E184"/>
  <c r="D184"/>
  <c r="S183"/>
  <c r="R183"/>
  <c r="Q183"/>
  <c r="P183"/>
  <c r="O183"/>
  <c r="N183"/>
  <c r="M183"/>
  <c r="L183"/>
  <c r="K183"/>
  <c r="J183"/>
  <c r="I183"/>
  <c r="H183"/>
  <c r="G183"/>
  <c r="F183"/>
  <c r="E183"/>
  <c r="D183"/>
  <c r="S182"/>
  <c r="R182"/>
  <c r="Q182"/>
  <c r="P182"/>
  <c r="O182"/>
  <c r="N182"/>
  <c r="M182"/>
  <c r="L182"/>
  <c r="K182"/>
  <c r="J182"/>
  <c r="I182"/>
  <c r="G182"/>
  <c r="F182"/>
  <c r="E182"/>
  <c r="D182"/>
  <c r="S181"/>
  <c r="R181"/>
  <c r="Q181"/>
  <c r="P181"/>
  <c r="O181"/>
  <c r="N181"/>
  <c r="M181"/>
  <c r="L181"/>
  <c r="K181"/>
  <c r="J181"/>
  <c r="I181"/>
  <c r="H181"/>
  <c r="G181"/>
  <c r="F181"/>
  <c r="E181"/>
  <c r="D181"/>
  <c r="S180"/>
  <c r="R180"/>
  <c r="Q180"/>
  <c r="P180"/>
  <c r="O180"/>
  <c r="N180"/>
  <c r="M180"/>
  <c r="L180"/>
  <c r="K180"/>
  <c r="J180"/>
  <c r="I180"/>
  <c r="H180"/>
  <c r="G180"/>
  <c r="F180"/>
  <c r="E180"/>
  <c r="D180"/>
  <c r="S179"/>
  <c r="R179"/>
  <c r="Q179"/>
  <c r="P179"/>
  <c r="O179"/>
  <c r="N179"/>
  <c r="M179"/>
  <c r="L179"/>
  <c r="K179"/>
  <c r="J179"/>
  <c r="I179"/>
  <c r="H179"/>
  <c r="G179"/>
  <c r="F179"/>
  <c r="E179"/>
  <c r="D179"/>
  <c r="S178"/>
  <c r="O178"/>
  <c r="S177"/>
  <c r="K177"/>
  <c r="J177"/>
  <c r="D177"/>
  <c r="S176"/>
  <c r="R176"/>
  <c r="N176"/>
  <c r="G176"/>
  <c r="E176"/>
  <c r="S175"/>
  <c r="R175"/>
  <c r="Q175"/>
  <c r="F175"/>
  <c r="E175"/>
  <c r="S174"/>
  <c r="I174"/>
  <c r="S173"/>
  <c r="R173"/>
  <c r="Q173"/>
  <c r="P173"/>
  <c r="O173"/>
  <c r="N173"/>
  <c r="K173"/>
  <c r="J173"/>
  <c r="I173"/>
  <c r="G173"/>
  <c r="F173"/>
  <c r="E173"/>
  <c r="D173"/>
  <c r="S172"/>
  <c r="S171"/>
  <c r="E170"/>
  <c r="E169"/>
  <c r="Q168"/>
  <c r="P168"/>
  <c r="O168"/>
  <c r="L168"/>
  <c r="K168"/>
  <c r="J168"/>
  <c r="G168"/>
  <c r="E168"/>
  <c r="S167"/>
  <c r="R167"/>
  <c r="P167"/>
  <c r="O167"/>
  <c r="J167"/>
  <c r="E167"/>
  <c r="S166"/>
  <c r="R166"/>
  <c r="P166"/>
  <c r="O166"/>
  <c r="N166"/>
  <c r="M166"/>
  <c r="L166"/>
  <c r="K166"/>
  <c r="J166"/>
  <c r="H166"/>
  <c r="G166"/>
  <c r="F166"/>
  <c r="E166"/>
  <c r="D166"/>
  <c r="R165"/>
  <c r="P165"/>
  <c r="O165"/>
  <c r="J165"/>
  <c r="D165"/>
  <c r="S164"/>
  <c r="R164"/>
  <c r="Q164"/>
  <c r="P164"/>
  <c r="O164"/>
  <c r="N164"/>
  <c r="M164"/>
  <c r="L164"/>
  <c r="K164"/>
  <c r="J164"/>
  <c r="H164"/>
  <c r="G164"/>
  <c r="F164"/>
  <c r="E164"/>
  <c r="D164"/>
  <c r="S163"/>
  <c r="R163"/>
  <c r="Q163"/>
  <c r="J163"/>
  <c r="G163"/>
  <c r="E163"/>
  <c r="Q162"/>
  <c r="O162"/>
  <c r="J162"/>
  <c r="F162"/>
  <c r="K161"/>
  <c r="S160"/>
  <c r="E160"/>
  <c r="S159"/>
  <c r="R159"/>
  <c r="Q159"/>
  <c r="L159"/>
  <c r="J159"/>
  <c r="F159"/>
  <c r="S158"/>
  <c r="Q158"/>
  <c r="F158"/>
  <c r="E158"/>
  <c r="S157"/>
  <c r="R157"/>
  <c r="Q157"/>
  <c r="O157"/>
  <c r="L157"/>
  <c r="K157"/>
  <c r="J157"/>
  <c r="G157"/>
  <c r="F157"/>
  <c r="E157"/>
  <c r="F156"/>
  <c r="S155"/>
  <c r="S154"/>
  <c r="F154"/>
  <c r="F153"/>
  <c r="S152"/>
  <c r="S151"/>
  <c r="F151"/>
  <c r="S150"/>
  <c r="Q150"/>
  <c r="J150"/>
  <c r="I150"/>
  <c r="H150"/>
  <c r="S149"/>
  <c r="R149"/>
  <c r="Q149"/>
  <c r="P149"/>
  <c r="O149"/>
  <c r="N149"/>
  <c r="I149"/>
  <c r="G149"/>
  <c r="D149"/>
  <c r="S148"/>
  <c r="R148"/>
  <c r="Q148"/>
  <c r="O148"/>
  <c r="N148"/>
  <c r="J148"/>
  <c r="I148"/>
  <c r="H148"/>
  <c r="G148"/>
  <c r="D148"/>
  <c r="S147"/>
  <c r="R147"/>
  <c r="Q147"/>
  <c r="O147"/>
  <c r="K147"/>
  <c r="J147"/>
  <c r="F147"/>
  <c r="E147"/>
  <c r="S146"/>
  <c r="R146"/>
  <c r="Q146"/>
  <c r="O146"/>
  <c r="K146"/>
  <c r="J146"/>
  <c r="F146"/>
  <c r="E146"/>
  <c r="S145"/>
  <c r="R145"/>
  <c r="Q145"/>
  <c r="P145"/>
  <c r="O145"/>
  <c r="N145"/>
  <c r="M145"/>
  <c r="L145"/>
  <c r="K145"/>
  <c r="J145"/>
  <c r="I145"/>
  <c r="H145"/>
  <c r="G145"/>
  <c r="F145"/>
  <c r="E145"/>
  <c r="D145"/>
  <c r="S144"/>
  <c r="R144"/>
  <c r="Q144"/>
  <c r="P144"/>
  <c r="O144"/>
  <c r="N144"/>
  <c r="M144"/>
  <c r="L144"/>
  <c r="K144"/>
  <c r="J144"/>
  <c r="I144"/>
  <c r="H144"/>
  <c r="G144"/>
  <c r="F144"/>
  <c r="E144"/>
  <c r="D144"/>
  <c r="S143"/>
  <c r="R143"/>
  <c r="Q143"/>
  <c r="P143"/>
  <c r="O143"/>
  <c r="N143"/>
  <c r="M143"/>
  <c r="L143"/>
  <c r="K143"/>
  <c r="J143"/>
  <c r="I143"/>
  <c r="H143"/>
  <c r="G143"/>
  <c r="F143"/>
  <c r="E143"/>
  <c r="D143"/>
  <c r="S142"/>
  <c r="R142"/>
  <c r="Q142"/>
  <c r="P142"/>
  <c r="O142"/>
  <c r="N142"/>
  <c r="M142"/>
  <c r="L142"/>
  <c r="K142"/>
  <c r="J142"/>
  <c r="I142"/>
  <c r="H142"/>
  <c r="G142"/>
  <c r="F142"/>
  <c r="E142"/>
  <c r="D142"/>
  <c r="S141"/>
  <c r="R141"/>
  <c r="Q141"/>
  <c r="P141"/>
  <c r="O141"/>
  <c r="N141"/>
  <c r="M141"/>
  <c r="L141"/>
  <c r="K141"/>
  <c r="J141"/>
  <c r="I141"/>
  <c r="H141"/>
  <c r="G141"/>
  <c r="F141"/>
  <c r="E141"/>
  <c r="D141"/>
  <c r="S140"/>
  <c r="R140"/>
  <c r="Q140"/>
  <c r="P140"/>
  <c r="O140"/>
  <c r="N140"/>
  <c r="M140"/>
  <c r="L140"/>
  <c r="K140"/>
  <c r="J140"/>
  <c r="I140"/>
  <c r="H140"/>
  <c r="G140"/>
  <c r="F140"/>
  <c r="E140"/>
  <c r="D140"/>
  <c r="S139"/>
  <c r="R139"/>
  <c r="Q139"/>
  <c r="P139"/>
  <c r="O139"/>
  <c r="N139"/>
  <c r="M139"/>
  <c r="L139"/>
  <c r="K139"/>
  <c r="J139"/>
  <c r="I139"/>
  <c r="H139"/>
  <c r="G139"/>
  <c r="F139"/>
  <c r="E139"/>
  <c r="D139"/>
  <c r="S138"/>
  <c r="R138"/>
  <c r="Q138"/>
  <c r="P138"/>
  <c r="O138"/>
  <c r="N138"/>
  <c r="M138"/>
  <c r="L138"/>
  <c r="K138"/>
  <c r="J138"/>
  <c r="I138"/>
  <c r="H138"/>
  <c r="G138"/>
  <c r="F138"/>
  <c r="E138"/>
  <c r="D138"/>
  <c r="S137"/>
  <c r="R137"/>
  <c r="Q137"/>
  <c r="P137"/>
  <c r="O137"/>
  <c r="N137"/>
  <c r="M137"/>
  <c r="L137"/>
  <c r="K137"/>
  <c r="J137"/>
  <c r="I137"/>
  <c r="H137"/>
  <c r="G137"/>
  <c r="F137"/>
  <c r="E137"/>
  <c r="D137"/>
  <c r="S136"/>
  <c r="R136"/>
  <c r="Q136"/>
  <c r="P136"/>
  <c r="O136"/>
  <c r="N136"/>
  <c r="M136"/>
  <c r="L136"/>
  <c r="K136"/>
  <c r="J136"/>
  <c r="I136"/>
  <c r="H136"/>
  <c r="G136"/>
  <c r="F136"/>
  <c r="E136"/>
  <c r="D136"/>
  <c r="S135"/>
  <c r="R135"/>
  <c r="Q135"/>
  <c r="P135"/>
  <c r="O135"/>
  <c r="N135"/>
  <c r="M135"/>
  <c r="L135"/>
  <c r="K135"/>
  <c r="J135"/>
  <c r="I135"/>
  <c r="H135"/>
  <c r="G135"/>
  <c r="F135"/>
  <c r="E135"/>
  <c r="D135"/>
  <c r="S134"/>
  <c r="R134"/>
  <c r="Q134"/>
  <c r="P134"/>
  <c r="O134"/>
  <c r="N134"/>
  <c r="M134"/>
  <c r="L134"/>
  <c r="K134"/>
  <c r="J134"/>
  <c r="I134"/>
  <c r="H134"/>
  <c r="G134"/>
  <c r="F134"/>
  <c r="E134"/>
  <c r="D134"/>
  <c r="S133"/>
  <c r="R133"/>
  <c r="Q133"/>
  <c r="P133"/>
  <c r="O133"/>
  <c r="N133"/>
  <c r="M133"/>
  <c r="L133"/>
  <c r="K133"/>
  <c r="J133"/>
  <c r="I133"/>
  <c r="H133"/>
  <c r="G133"/>
  <c r="F133"/>
  <c r="E133"/>
  <c r="D133"/>
  <c r="S132"/>
  <c r="R132"/>
  <c r="Q132"/>
  <c r="P132"/>
  <c r="O132"/>
  <c r="N132"/>
  <c r="M132"/>
  <c r="L132"/>
  <c r="K132"/>
  <c r="J132"/>
  <c r="I132"/>
  <c r="H132"/>
  <c r="G132"/>
  <c r="F132"/>
  <c r="E132"/>
  <c r="D132"/>
  <c r="S131"/>
  <c r="R131"/>
  <c r="Q131"/>
  <c r="P131"/>
  <c r="O131"/>
  <c r="N131"/>
  <c r="M131"/>
  <c r="L131"/>
  <c r="K131"/>
  <c r="J131"/>
  <c r="I131"/>
  <c r="H131"/>
  <c r="G131"/>
  <c r="F131"/>
  <c r="E131"/>
  <c r="D131"/>
  <c r="S130"/>
  <c r="R130"/>
  <c r="Q130"/>
  <c r="P130"/>
  <c r="O130"/>
  <c r="N130"/>
  <c r="M130"/>
  <c r="L130"/>
  <c r="K130"/>
  <c r="J130"/>
  <c r="I130"/>
  <c r="H130"/>
  <c r="F130"/>
  <c r="E130"/>
  <c r="D130"/>
  <c r="S129"/>
  <c r="R129"/>
  <c r="Q129"/>
  <c r="P129"/>
  <c r="O129"/>
  <c r="N129"/>
  <c r="M129"/>
  <c r="L129"/>
  <c r="K129"/>
  <c r="J129"/>
  <c r="I129"/>
  <c r="H129"/>
  <c r="G129"/>
  <c r="F129"/>
  <c r="E129"/>
  <c r="D129"/>
  <c r="S128"/>
  <c r="R128"/>
  <c r="Q128"/>
  <c r="P128"/>
  <c r="O128"/>
  <c r="N128"/>
  <c r="M128"/>
  <c r="L128"/>
  <c r="K128"/>
  <c r="J128"/>
  <c r="I128"/>
  <c r="H128"/>
  <c r="G128"/>
  <c r="F128"/>
  <c r="E128"/>
  <c r="D128"/>
  <c r="S127"/>
  <c r="R127"/>
  <c r="Q127"/>
  <c r="P127"/>
  <c r="O127"/>
  <c r="N127"/>
  <c r="M127"/>
  <c r="L127"/>
  <c r="K127"/>
  <c r="J127"/>
  <c r="I127"/>
  <c r="H127"/>
  <c r="G127"/>
  <c r="F127"/>
  <c r="E127"/>
  <c r="D127"/>
  <c r="S126"/>
  <c r="R126"/>
  <c r="Q126"/>
  <c r="P126"/>
  <c r="O126"/>
  <c r="N126"/>
  <c r="M126"/>
  <c r="L126"/>
  <c r="K126"/>
  <c r="J126"/>
  <c r="I126"/>
  <c r="H126"/>
  <c r="G126"/>
  <c r="F126"/>
  <c r="E126"/>
  <c r="D126"/>
  <c r="S125"/>
  <c r="R125"/>
  <c r="Q125"/>
  <c r="P125"/>
  <c r="O125"/>
  <c r="N125"/>
  <c r="M125"/>
  <c r="L125"/>
  <c r="K125"/>
  <c r="J125"/>
  <c r="I125"/>
  <c r="H125"/>
  <c r="G125"/>
  <c r="F125"/>
  <c r="E125"/>
  <c r="D125"/>
  <c r="S124"/>
  <c r="R124"/>
  <c r="Q124"/>
  <c r="P124"/>
  <c r="O124"/>
  <c r="N124"/>
  <c r="M124"/>
  <c r="L124"/>
  <c r="K124"/>
  <c r="J124"/>
  <c r="I124"/>
  <c r="H124"/>
  <c r="G124"/>
  <c r="F124"/>
  <c r="E124"/>
  <c r="D124"/>
  <c r="S123"/>
  <c r="R123"/>
  <c r="Q123"/>
  <c r="P123"/>
  <c r="O123"/>
  <c r="N123"/>
  <c r="M123"/>
  <c r="L123"/>
  <c r="K123"/>
  <c r="J123"/>
  <c r="I123"/>
  <c r="H123"/>
  <c r="G123"/>
  <c r="F123"/>
  <c r="E123"/>
  <c r="D123"/>
  <c r="S122"/>
  <c r="R122"/>
  <c r="Q122"/>
  <c r="P122"/>
  <c r="O122"/>
  <c r="N122"/>
  <c r="M122"/>
  <c r="L122"/>
  <c r="K122"/>
  <c r="J122"/>
  <c r="I122"/>
  <c r="H122"/>
  <c r="G122"/>
  <c r="F122"/>
  <c r="E122"/>
  <c r="D122"/>
  <c r="S121"/>
  <c r="R121"/>
  <c r="Q121"/>
  <c r="P121"/>
  <c r="O121"/>
  <c r="N121"/>
  <c r="M121"/>
  <c r="L121"/>
  <c r="K121"/>
  <c r="J121"/>
  <c r="I121"/>
  <c r="H121"/>
  <c r="G121"/>
  <c r="F121"/>
  <c r="E121"/>
  <c r="D121"/>
  <c r="S120"/>
  <c r="R120"/>
  <c r="Q120"/>
  <c r="P120"/>
  <c r="O120"/>
  <c r="N120"/>
  <c r="M120"/>
  <c r="L120"/>
  <c r="K120"/>
  <c r="J120"/>
  <c r="I120"/>
  <c r="H120"/>
  <c r="G120"/>
  <c r="F120"/>
  <c r="E120"/>
  <c r="D120"/>
  <c r="S119"/>
  <c r="R119"/>
  <c r="Q119"/>
  <c r="P119"/>
  <c r="O119"/>
  <c r="N119"/>
  <c r="M119"/>
  <c r="L119"/>
  <c r="K119"/>
  <c r="J119"/>
  <c r="I119"/>
  <c r="H119"/>
  <c r="G119"/>
  <c r="F119"/>
  <c r="E119"/>
  <c r="D119"/>
  <c r="S118"/>
  <c r="R118"/>
  <c r="Q118"/>
  <c r="P118"/>
  <c r="O118"/>
  <c r="N118"/>
  <c r="M118"/>
  <c r="L118"/>
  <c r="K118"/>
  <c r="J118"/>
  <c r="I118"/>
  <c r="H118"/>
  <c r="G118"/>
  <c r="F118"/>
  <c r="E118"/>
  <c r="D118"/>
  <c r="S117"/>
  <c r="R117"/>
  <c r="Q117"/>
  <c r="P117"/>
  <c r="O117"/>
  <c r="N117"/>
  <c r="L117"/>
  <c r="K117"/>
  <c r="J117"/>
  <c r="I117"/>
  <c r="H117"/>
  <c r="F117"/>
  <c r="E117"/>
  <c r="D117"/>
  <c r="S116"/>
  <c r="R116"/>
  <c r="Q116"/>
  <c r="P116"/>
  <c r="O116"/>
  <c r="N116"/>
  <c r="L116"/>
  <c r="J116"/>
  <c r="H116"/>
  <c r="F116"/>
  <c r="D116"/>
  <c r="S115"/>
  <c r="R115"/>
  <c r="Q115"/>
  <c r="P115"/>
  <c r="O115"/>
  <c r="N115"/>
  <c r="M115"/>
  <c r="L115"/>
  <c r="K115"/>
  <c r="J115"/>
  <c r="I115"/>
  <c r="H115"/>
  <c r="G115"/>
  <c r="F115"/>
  <c r="E115"/>
  <c r="D115"/>
  <c r="S114"/>
  <c r="R114"/>
  <c r="Q114"/>
  <c r="P114"/>
  <c r="O114"/>
  <c r="N114"/>
  <c r="M114"/>
  <c r="L114"/>
  <c r="K114"/>
  <c r="J114"/>
  <c r="I114"/>
  <c r="H114"/>
  <c r="G114"/>
  <c r="F114"/>
  <c r="E114"/>
  <c r="D114"/>
  <c r="S113"/>
  <c r="R113"/>
  <c r="Q113"/>
  <c r="P113"/>
  <c r="O113"/>
  <c r="N113"/>
  <c r="M113"/>
  <c r="L113"/>
  <c r="K113"/>
  <c r="J113"/>
  <c r="F113"/>
  <c r="E113"/>
  <c r="D113"/>
  <c r="S112"/>
  <c r="R112"/>
  <c r="Q112"/>
  <c r="P112"/>
  <c r="O112"/>
  <c r="N112"/>
  <c r="M112"/>
  <c r="L112"/>
  <c r="K112"/>
  <c r="J112"/>
  <c r="I112"/>
  <c r="H112"/>
  <c r="G112"/>
  <c r="F112"/>
  <c r="E112"/>
  <c r="D112"/>
  <c r="S111"/>
  <c r="R111"/>
  <c r="Q111"/>
  <c r="P111"/>
  <c r="O111"/>
  <c r="N111"/>
  <c r="M111"/>
  <c r="L111"/>
  <c r="K111"/>
  <c r="J111"/>
  <c r="I111"/>
  <c r="H111"/>
  <c r="F111"/>
  <c r="E111"/>
  <c r="D111"/>
  <c r="S110"/>
  <c r="R110"/>
  <c r="Q110"/>
  <c r="P110"/>
  <c r="O110"/>
  <c r="N110"/>
  <c r="M110"/>
  <c r="L110"/>
  <c r="K110"/>
  <c r="J110"/>
  <c r="I110"/>
  <c r="H110"/>
  <c r="G110"/>
  <c r="F110"/>
  <c r="E110"/>
  <c r="D110"/>
  <c r="S109"/>
  <c r="R109"/>
  <c r="Q109"/>
  <c r="P109"/>
  <c r="O109"/>
  <c r="N109"/>
  <c r="M109"/>
  <c r="L109"/>
  <c r="K109"/>
  <c r="J109"/>
  <c r="I109"/>
  <c r="H109"/>
  <c r="G109"/>
  <c r="F109"/>
  <c r="E109"/>
  <c r="D109"/>
  <c r="S108"/>
  <c r="R108"/>
  <c r="Q108"/>
  <c r="P108"/>
  <c r="O108"/>
  <c r="N108"/>
  <c r="M108"/>
  <c r="L108"/>
  <c r="K108"/>
  <c r="J108"/>
  <c r="I108"/>
  <c r="H108"/>
  <c r="G108"/>
  <c r="F108"/>
  <c r="E108"/>
  <c r="D108"/>
  <c r="S107"/>
  <c r="R107"/>
  <c r="Q107"/>
  <c r="P107"/>
  <c r="O107"/>
  <c r="N107"/>
  <c r="M107"/>
  <c r="L107"/>
  <c r="K107"/>
  <c r="J107"/>
  <c r="I107"/>
  <c r="H107"/>
  <c r="G107"/>
  <c r="F107"/>
  <c r="E107"/>
  <c r="D107"/>
  <c r="S106"/>
  <c r="R106"/>
  <c r="Q106"/>
  <c r="P106"/>
  <c r="O106"/>
  <c r="N106"/>
  <c r="M106"/>
  <c r="L106"/>
  <c r="K106"/>
  <c r="J106"/>
  <c r="I106"/>
  <c r="H106"/>
  <c r="G106"/>
  <c r="F106"/>
  <c r="E106"/>
  <c r="D106"/>
  <c r="S105"/>
  <c r="R105"/>
  <c r="Q105"/>
  <c r="P105"/>
  <c r="O105"/>
  <c r="N105"/>
  <c r="M105"/>
  <c r="L105"/>
  <c r="K105"/>
  <c r="J105"/>
  <c r="I105"/>
  <c r="H105"/>
  <c r="G105"/>
  <c r="F105"/>
  <c r="E105"/>
  <c r="D105"/>
  <c r="S104"/>
  <c r="R104"/>
  <c r="Q104"/>
  <c r="P104"/>
  <c r="O104"/>
  <c r="N104"/>
  <c r="M104"/>
  <c r="L104"/>
  <c r="K104"/>
  <c r="J104"/>
  <c r="I104"/>
  <c r="G104"/>
  <c r="F104"/>
  <c r="E104"/>
  <c r="D104"/>
  <c r="S103"/>
  <c r="R103"/>
  <c r="Q103"/>
  <c r="P103"/>
  <c r="O103"/>
  <c r="N103"/>
  <c r="M103"/>
  <c r="L103"/>
  <c r="K103"/>
  <c r="J103"/>
  <c r="I103"/>
  <c r="H103"/>
  <c r="G103"/>
  <c r="F103"/>
  <c r="E103"/>
  <c r="D103"/>
  <c r="S102"/>
  <c r="R102"/>
  <c r="Q102"/>
  <c r="P102"/>
  <c r="O102"/>
  <c r="N102"/>
  <c r="M102"/>
  <c r="L102"/>
  <c r="K102"/>
  <c r="J102"/>
  <c r="I102"/>
  <c r="H102"/>
  <c r="G102"/>
  <c r="F102"/>
  <c r="E102"/>
  <c r="D102"/>
  <c r="S101"/>
  <c r="R101"/>
  <c r="Q101"/>
  <c r="P101"/>
  <c r="O101"/>
  <c r="N101"/>
  <c r="M101"/>
  <c r="L101"/>
  <c r="K101"/>
  <c r="J101"/>
  <c r="I101"/>
  <c r="H101"/>
  <c r="G101"/>
  <c r="F101"/>
  <c r="E101"/>
  <c r="D101"/>
  <c r="S100"/>
  <c r="R100"/>
  <c r="Q100"/>
  <c r="P100"/>
  <c r="O100"/>
  <c r="N100"/>
  <c r="L100"/>
  <c r="K100"/>
  <c r="J100"/>
  <c r="I100"/>
  <c r="H100"/>
  <c r="G100"/>
  <c r="F100"/>
  <c r="E100"/>
  <c r="D100"/>
  <c r="S99"/>
  <c r="R99"/>
  <c r="Q99"/>
  <c r="P99"/>
  <c r="O99"/>
  <c r="N99"/>
  <c r="M99"/>
  <c r="L99"/>
  <c r="K99"/>
  <c r="J99"/>
  <c r="I99"/>
  <c r="H99"/>
  <c r="G99"/>
  <c r="F99"/>
  <c r="E99"/>
  <c r="D99"/>
  <c r="S98"/>
  <c r="R98"/>
  <c r="Q98"/>
  <c r="P98"/>
  <c r="O98"/>
  <c r="N98"/>
  <c r="M98"/>
  <c r="L98"/>
  <c r="K98"/>
  <c r="J98"/>
  <c r="I98"/>
  <c r="H98"/>
  <c r="G98"/>
  <c r="F98"/>
  <c r="E98"/>
  <c r="D98"/>
  <c r="S97"/>
  <c r="R97"/>
  <c r="Q97"/>
  <c r="P97"/>
  <c r="O97"/>
  <c r="N97"/>
  <c r="M97"/>
  <c r="L97"/>
  <c r="K97"/>
  <c r="J97"/>
  <c r="I97"/>
  <c r="H97"/>
  <c r="G97"/>
  <c r="F97"/>
  <c r="E97"/>
  <c r="D97"/>
  <c r="S96"/>
  <c r="R96"/>
  <c r="N96"/>
  <c r="M96"/>
  <c r="F96"/>
  <c r="S95"/>
  <c r="R95"/>
  <c r="P95"/>
  <c r="L95"/>
  <c r="J95"/>
  <c r="I95"/>
  <c r="F95"/>
  <c r="S94"/>
  <c r="R94"/>
  <c r="Q94"/>
  <c r="O94"/>
  <c r="J94"/>
  <c r="H94"/>
  <c r="F94"/>
  <c r="S93"/>
  <c r="R93"/>
  <c r="Q93"/>
  <c r="P93"/>
  <c r="N93"/>
  <c r="L93"/>
  <c r="K93"/>
  <c r="J93"/>
  <c r="I93"/>
  <c r="G93"/>
  <c r="F93"/>
  <c r="D93"/>
  <c r="S92"/>
  <c r="R92"/>
  <c r="Q92"/>
  <c r="P92"/>
  <c r="O92"/>
  <c r="N92"/>
  <c r="M92"/>
  <c r="L92"/>
  <c r="K92"/>
  <c r="J92"/>
  <c r="I92"/>
  <c r="H92"/>
  <c r="F92"/>
  <c r="E92"/>
  <c r="D92"/>
  <c r="S91"/>
  <c r="R91"/>
  <c r="Q91"/>
  <c r="P91"/>
  <c r="O91"/>
  <c r="N91"/>
  <c r="M91"/>
  <c r="L91"/>
  <c r="K91"/>
  <c r="J91"/>
  <c r="I91"/>
  <c r="H91"/>
  <c r="G91"/>
  <c r="F91"/>
  <c r="E91"/>
  <c r="D91"/>
  <c r="S90"/>
  <c r="R90"/>
  <c r="Q90"/>
  <c r="P90"/>
  <c r="O90"/>
  <c r="N90"/>
  <c r="M90"/>
  <c r="L90"/>
  <c r="K90"/>
  <c r="J90"/>
  <c r="I90"/>
  <c r="H90"/>
  <c r="G90"/>
  <c r="F90"/>
  <c r="E90"/>
  <c r="D90"/>
  <c r="S89"/>
  <c r="R89"/>
  <c r="Q89"/>
  <c r="P89"/>
  <c r="O89"/>
  <c r="N89"/>
  <c r="M89"/>
  <c r="L89"/>
  <c r="K89"/>
  <c r="J89"/>
  <c r="I89"/>
  <c r="H89"/>
  <c r="G89"/>
  <c r="F89"/>
  <c r="E89"/>
  <c r="D89"/>
  <c r="S88"/>
  <c r="R88"/>
  <c r="Q88"/>
  <c r="P88"/>
  <c r="O88"/>
  <c r="N88"/>
  <c r="M88"/>
  <c r="L88"/>
  <c r="K88"/>
  <c r="J88"/>
  <c r="I88"/>
  <c r="H88"/>
  <c r="G88"/>
  <c r="F88"/>
  <c r="E88"/>
  <c r="D88"/>
  <c r="S87"/>
  <c r="R87"/>
  <c r="Q87"/>
  <c r="P87"/>
  <c r="O87"/>
  <c r="N87"/>
  <c r="M87"/>
  <c r="L87"/>
  <c r="K87"/>
  <c r="J87"/>
  <c r="I87"/>
  <c r="H87"/>
  <c r="G87"/>
  <c r="F87"/>
  <c r="E87"/>
  <c r="D87"/>
  <c r="S86"/>
  <c r="R86"/>
  <c r="Q86"/>
  <c r="P86"/>
  <c r="O86"/>
  <c r="N86"/>
  <c r="M86"/>
  <c r="L86"/>
  <c r="K86"/>
  <c r="J86"/>
  <c r="I86"/>
  <c r="H86"/>
  <c r="F86"/>
  <c r="E86"/>
  <c r="D86"/>
  <c r="S85"/>
  <c r="R85"/>
  <c r="Q85"/>
  <c r="P85"/>
  <c r="O85"/>
  <c r="N85"/>
  <c r="M85"/>
  <c r="L85"/>
  <c r="K85"/>
  <c r="J85"/>
  <c r="I85"/>
  <c r="H85"/>
  <c r="G85"/>
  <c r="F85"/>
  <c r="E85"/>
  <c r="D85"/>
  <c r="S84"/>
  <c r="R84"/>
  <c r="Q84"/>
  <c r="P84"/>
  <c r="O84"/>
  <c r="N84"/>
  <c r="M84"/>
  <c r="L84"/>
  <c r="K84"/>
  <c r="J84"/>
  <c r="I84"/>
  <c r="H84"/>
  <c r="G84"/>
  <c r="F84"/>
  <c r="E84"/>
  <c r="D84"/>
  <c r="S83"/>
  <c r="R83"/>
  <c r="Q83"/>
  <c r="P83"/>
  <c r="O83"/>
  <c r="N83"/>
  <c r="M83"/>
  <c r="L83"/>
  <c r="K83"/>
  <c r="J83"/>
  <c r="I83"/>
  <c r="H83"/>
  <c r="G83"/>
  <c r="F83"/>
  <c r="E83"/>
  <c r="D83"/>
  <c r="S82"/>
  <c r="R82"/>
  <c r="Q82"/>
  <c r="P82"/>
  <c r="O82"/>
  <c r="N82"/>
  <c r="M82"/>
  <c r="L82"/>
  <c r="K82"/>
  <c r="J82"/>
  <c r="I82"/>
  <c r="H82"/>
  <c r="G82"/>
  <c r="F82"/>
  <c r="E82"/>
  <c r="D82"/>
  <c r="S81"/>
  <c r="R81"/>
  <c r="Q81"/>
  <c r="P81"/>
  <c r="O81"/>
  <c r="N81"/>
  <c r="M81"/>
  <c r="L81"/>
  <c r="K81"/>
  <c r="J81"/>
  <c r="I81"/>
  <c r="H81"/>
  <c r="G81"/>
  <c r="F81"/>
  <c r="E81"/>
  <c r="D81"/>
  <c r="S80"/>
  <c r="R80"/>
  <c r="Q80"/>
  <c r="P80"/>
  <c r="O80"/>
  <c r="N80"/>
  <c r="M80"/>
  <c r="L80"/>
  <c r="K80"/>
  <c r="J80"/>
  <c r="I80"/>
  <c r="H80"/>
  <c r="G80"/>
  <c r="F80"/>
  <c r="E80"/>
  <c r="D80"/>
  <c r="S79"/>
  <c r="R79"/>
  <c r="Q79"/>
  <c r="P79"/>
  <c r="O79"/>
  <c r="N79"/>
  <c r="M79"/>
  <c r="L79"/>
  <c r="K79"/>
  <c r="J79"/>
  <c r="I79"/>
  <c r="H79"/>
  <c r="G79"/>
  <c r="F79"/>
  <c r="E79"/>
  <c r="D79"/>
  <c r="S78"/>
  <c r="R78"/>
  <c r="Q78"/>
  <c r="P78"/>
  <c r="O78"/>
  <c r="N78"/>
  <c r="M78"/>
  <c r="L78"/>
  <c r="K78"/>
  <c r="J78"/>
  <c r="I78"/>
  <c r="H78"/>
  <c r="G78"/>
  <c r="F78"/>
  <c r="E78"/>
  <c r="D78"/>
  <c r="S77"/>
  <c r="R77"/>
  <c r="Q77"/>
  <c r="P77"/>
  <c r="O77"/>
  <c r="N77"/>
  <c r="M77"/>
  <c r="L77"/>
  <c r="K77"/>
  <c r="J77"/>
  <c r="I77"/>
  <c r="H77"/>
  <c r="G77"/>
  <c r="F77"/>
  <c r="E77"/>
  <c r="D77"/>
  <c r="S76"/>
  <c r="R76"/>
  <c r="Q76"/>
  <c r="P76"/>
  <c r="O76"/>
  <c r="N76"/>
  <c r="M76"/>
  <c r="L76"/>
  <c r="K76"/>
  <c r="J76"/>
  <c r="I76"/>
  <c r="H76"/>
  <c r="G76"/>
  <c r="F76"/>
  <c r="E76"/>
  <c r="D76"/>
  <c r="S75"/>
  <c r="R75"/>
  <c r="Q75"/>
  <c r="P75"/>
  <c r="O75"/>
  <c r="N75"/>
  <c r="M75"/>
  <c r="L75"/>
  <c r="K75"/>
  <c r="J75"/>
  <c r="I75"/>
  <c r="H75"/>
  <c r="G75"/>
  <c r="F75"/>
  <c r="E75"/>
  <c r="D75"/>
  <c r="S74"/>
  <c r="R74"/>
  <c r="Q74"/>
  <c r="P74"/>
  <c r="O74"/>
  <c r="N74"/>
  <c r="M74"/>
  <c r="L74"/>
  <c r="K74"/>
  <c r="J74"/>
  <c r="I74"/>
  <c r="H74"/>
  <c r="G74"/>
  <c r="F74"/>
  <c r="E74"/>
  <c r="D74"/>
  <c r="S73"/>
  <c r="R73"/>
  <c r="Q73"/>
  <c r="P73"/>
  <c r="O73"/>
  <c r="N73"/>
  <c r="M73"/>
  <c r="L73"/>
  <c r="K73"/>
  <c r="J73"/>
  <c r="I73"/>
  <c r="H73"/>
  <c r="G73"/>
  <c r="F73"/>
  <c r="E73"/>
  <c r="D73"/>
  <c r="S72"/>
  <c r="R72"/>
  <c r="Q72"/>
  <c r="P72"/>
  <c r="O72"/>
  <c r="N72"/>
  <c r="M72"/>
  <c r="L72"/>
  <c r="K72"/>
  <c r="J72"/>
  <c r="I72"/>
  <c r="H72"/>
  <c r="G72"/>
  <c r="F72"/>
  <c r="E72"/>
  <c r="D72"/>
  <c r="S71"/>
  <c r="R71"/>
  <c r="Q71"/>
  <c r="P71"/>
  <c r="O71"/>
  <c r="N71"/>
  <c r="M71"/>
  <c r="L71"/>
  <c r="K71"/>
  <c r="J71"/>
  <c r="I71"/>
  <c r="H71"/>
  <c r="G71"/>
  <c r="F71"/>
  <c r="E71"/>
  <c r="D71"/>
  <c r="S70"/>
  <c r="R70"/>
  <c r="Q70"/>
  <c r="P70"/>
  <c r="O70"/>
  <c r="N70"/>
  <c r="M70"/>
  <c r="L70"/>
  <c r="K70"/>
  <c r="J70"/>
  <c r="I70"/>
  <c r="H70"/>
  <c r="G70"/>
  <c r="F70"/>
  <c r="E70"/>
  <c r="D70"/>
  <c r="S69"/>
  <c r="R69"/>
  <c r="Q69"/>
  <c r="P69"/>
  <c r="O69"/>
  <c r="N69"/>
  <c r="M69"/>
  <c r="L69"/>
  <c r="K69"/>
  <c r="J69"/>
  <c r="I69"/>
  <c r="H69"/>
  <c r="G69"/>
  <c r="F69"/>
  <c r="E69"/>
  <c r="D69"/>
  <c r="S68"/>
  <c r="R68"/>
  <c r="Q68"/>
  <c r="P68"/>
  <c r="O68"/>
  <c r="N68"/>
  <c r="M68"/>
  <c r="L68"/>
  <c r="K68"/>
  <c r="J68"/>
  <c r="I68"/>
  <c r="H68"/>
  <c r="G68"/>
  <c r="F68"/>
  <c r="E68"/>
  <c r="D68"/>
  <c r="S67"/>
  <c r="R67"/>
  <c r="Q67"/>
  <c r="P67"/>
  <c r="O67"/>
  <c r="N67"/>
  <c r="M67"/>
  <c r="L67"/>
  <c r="K67"/>
  <c r="J67"/>
  <c r="I67"/>
  <c r="H67"/>
  <c r="G67"/>
  <c r="F67"/>
  <c r="E67"/>
  <c r="D67"/>
  <c r="S66"/>
  <c r="R66"/>
  <c r="Q66"/>
  <c r="P66"/>
  <c r="O66"/>
  <c r="N66"/>
  <c r="M66"/>
  <c r="L66"/>
  <c r="K66"/>
  <c r="J66"/>
  <c r="I66"/>
  <c r="H66"/>
  <c r="G66"/>
  <c r="F66"/>
  <c r="E66"/>
  <c r="D66"/>
  <c r="S65"/>
  <c r="R65"/>
  <c r="Q65"/>
  <c r="P65"/>
  <c r="O65"/>
  <c r="N65"/>
  <c r="M65"/>
  <c r="L65"/>
  <c r="K65"/>
  <c r="J65"/>
  <c r="I65"/>
  <c r="H65"/>
  <c r="G65"/>
  <c r="F65"/>
  <c r="E65"/>
  <c r="D65"/>
  <c r="S64"/>
  <c r="R64"/>
  <c r="Q64"/>
  <c r="P64"/>
  <c r="O64"/>
  <c r="N64"/>
  <c r="M64"/>
  <c r="L64"/>
  <c r="K64"/>
  <c r="J64"/>
  <c r="I64"/>
  <c r="H64"/>
  <c r="G64"/>
  <c r="F64"/>
  <c r="E64"/>
  <c r="D64"/>
  <c r="S63"/>
  <c r="R63"/>
  <c r="Q63"/>
  <c r="P63"/>
  <c r="O63"/>
  <c r="N63"/>
  <c r="M63"/>
  <c r="K63"/>
  <c r="J63"/>
  <c r="I63"/>
  <c r="H63"/>
  <c r="G63"/>
  <c r="F63"/>
  <c r="D63"/>
  <c r="S62"/>
  <c r="R62"/>
  <c r="Q62"/>
  <c r="P62"/>
  <c r="O62"/>
  <c r="N62"/>
  <c r="M62"/>
  <c r="L62"/>
  <c r="K62"/>
  <c r="J62"/>
  <c r="I62"/>
  <c r="H62"/>
  <c r="G62"/>
  <c r="F62"/>
  <c r="E62"/>
  <c r="D62"/>
  <c r="S61"/>
  <c r="R61"/>
  <c r="Q61"/>
  <c r="P61"/>
  <c r="O61"/>
  <c r="N61"/>
  <c r="M61"/>
  <c r="L61"/>
  <c r="K61"/>
  <c r="J61"/>
  <c r="I61"/>
  <c r="H61"/>
  <c r="G61"/>
  <c r="F61"/>
  <c r="E61"/>
  <c r="D61"/>
  <c r="S60"/>
  <c r="R60"/>
  <c r="Q60"/>
  <c r="P60"/>
  <c r="O60"/>
  <c r="N60"/>
  <c r="M60"/>
  <c r="L60"/>
  <c r="K60"/>
  <c r="J60"/>
  <c r="I60"/>
  <c r="H60"/>
  <c r="G60"/>
  <c r="F60"/>
  <c r="E60"/>
  <c r="D60"/>
  <c r="S59"/>
  <c r="R59"/>
  <c r="Q59"/>
  <c r="P59"/>
  <c r="O59"/>
  <c r="N59"/>
  <c r="M59"/>
  <c r="L59"/>
  <c r="K59"/>
  <c r="J59"/>
  <c r="I59"/>
  <c r="H59"/>
  <c r="G59"/>
  <c r="F59"/>
  <c r="E59"/>
  <c r="D59"/>
  <c r="S58"/>
  <c r="R58"/>
  <c r="Q58"/>
  <c r="P58"/>
  <c r="O58"/>
  <c r="N58"/>
  <c r="M58"/>
  <c r="L58"/>
  <c r="K58"/>
  <c r="J58"/>
  <c r="I58"/>
  <c r="H58"/>
  <c r="G58"/>
  <c r="F58"/>
  <c r="E58"/>
  <c r="D58"/>
  <c r="S57"/>
  <c r="R57"/>
  <c r="Q57"/>
  <c r="P57"/>
  <c r="O57"/>
  <c r="N57"/>
  <c r="L57"/>
  <c r="K57"/>
  <c r="J57"/>
  <c r="I57"/>
  <c r="F57"/>
  <c r="E57"/>
  <c r="D57"/>
  <c r="S56"/>
  <c r="R56"/>
  <c r="Q56"/>
  <c r="P56"/>
  <c r="O56"/>
  <c r="N56"/>
  <c r="M56"/>
  <c r="L56"/>
  <c r="K56"/>
  <c r="J56"/>
  <c r="I56"/>
  <c r="H56"/>
  <c r="F56"/>
  <c r="E56"/>
  <c r="D56"/>
  <c r="S55"/>
  <c r="R55"/>
  <c r="Q55"/>
  <c r="P55"/>
  <c r="O55"/>
  <c r="N55"/>
  <c r="M55"/>
  <c r="L55"/>
  <c r="K55"/>
  <c r="J55"/>
  <c r="I55"/>
  <c r="H55"/>
  <c r="G55"/>
  <c r="F55"/>
  <c r="E55"/>
  <c r="D55"/>
  <c r="S54"/>
  <c r="R54"/>
  <c r="Q54"/>
  <c r="P54"/>
  <c r="O54"/>
  <c r="N54"/>
  <c r="M54"/>
  <c r="L54"/>
  <c r="K54"/>
  <c r="J54"/>
  <c r="I54"/>
  <c r="H54"/>
  <c r="G54"/>
  <c r="F54"/>
  <c r="E54"/>
  <c r="D54"/>
  <c r="S53"/>
  <c r="R53"/>
  <c r="Q53"/>
  <c r="P53"/>
  <c r="O53"/>
  <c r="N53"/>
  <c r="M53"/>
  <c r="L53"/>
  <c r="K53"/>
  <c r="J53"/>
  <c r="I53"/>
  <c r="H53"/>
  <c r="G53"/>
  <c r="F53"/>
  <c r="E53"/>
  <c r="D53"/>
  <c r="S52"/>
  <c r="R52"/>
  <c r="Q52"/>
  <c r="P52"/>
  <c r="O52"/>
  <c r="N52"/>
  <c r="M52"/>
  <c r="L52"/>
  <c r="K52"/>
  <c r="J52"/>
  <c r="I52"/>
  <c r="H52"/>
  <c r="G52"/>
  <c r="F52"/>
  <c r="E52"/>
  <c r="D52"/>
  <c r="S51"/>
  <c r="R51"/>
  <c r="Q51"/>
  <c r="P51"/>
  <c r="O51"/>
  <c r="N51"/>
  <c r="M51"/>
  <c r="L51"/>
  <c r="K51"/>
  <c r="J51"/>
  <c r="I51"/>
  <c r="H51"/>
  <c r="G51"/>
  <c r="F51"/>
  <c r="E51"/>
  <c r="D51"/>
  <c r="S50"/>
  <c r="R50"/>
  <c r="Q50"/>
  <c r="P50"/>
  <c r="O50"/>
  <c r="N50"/>
  <c r="M50"/>
  <c r="L50"/>
  <c r="K50"/>
  <c r="J50"/>
  <c r="I50"/>
  <c r="H50"/>
  <c r="G50"/>
  <c r="F50"/>
  <c r="E50"/>
  <c r="D50"/>
  <c r="S49"/>
  <c r="R49"/>
  <c r="Q49"/>
  <c r="P49"/>
  <c r="O49"/>
  <c r="N49"/>
  <c r="M49"/>
  <c r="L49"/>
  <c r="K49"/>
  <c r="J49"/>
  <c r="I49"/>
  <c r="H49"/>
  <c r="G49"/>
  <c r="F49"/>
  <c r="E49"/>
  <c r="D49"/>
  <c r="S48"/>
  <c r="R48"/>
  <c r="Q48"/>
  <c r="P48"/>
  <c r="O48"/>
  <c r="N48"/>
  <c r="M48"/>
  <c r="L48"/>
  <c r="K48"/>
  <c r="J48"/>
  <c r="I48"/>
  <c r="H48"/>
  <c r="G48"/>
  <c r="F48"/>
  <c r="E48"/>
  <c r="D48"/>
  <c r="S47"/>
  <c r="R47"/>
  <c r="Q47"/>
  <c r="P47"/>
  <c r="O47"/>
  <c r="N47"/>
  <c r="M47"/>
  <c r="L47"/>
  <c r="K47"/>
  <c r="J47"/>
  <c r="I47"/>
  <c r="H47"/>
  <c r="G47"/>
  <c r="F47"/>
  <c r="E47"/>
  <c r="D47"/>
  <c r="S46"/>
  <c r="R46"/>
  <c r="Q46"/>
  <c r="P46"/>
  <c r="O46"/>
  <c r="N46"/>
  <c r="M46"/>
  <c r="L46"/>
  <c r="K46"/>
  <c r="J46"/>
  <c r="I46"/>
  <c r="H46"/>
  <c r="G46"/>
  <c r="F46"/>
  <c r="E46"/>
  <c r="D46"/>
  <c r="S45"/>
  <c r="R45"/>
  <c r="Q45"/>
  <c r="P45"/>
  <c r="O45"/>
  <c r="N45"/>
  <c r="M45"/>
  <c r="L45"/>
  <c r="K45"/>
  <c r="J45"/>
  <c r="I45"/>
  <c r="H45"/>
  <c r="G45"/>
  <c r="F45"/>
  <c r="E45"/>
  <c r="D45"/>
  <c r="S44"/>
  <c r="R44"/>
  <c r="Q44"/>
  <c r="P44"/>
  <c r="O44"/>
  <c r="N44"/>
  <c r="M44"/>
  <c r="L44"/>
  <c r="K44"/>
  <c r="J44"/>
  <c r="I44"/>
  <c r="H44"/>
  <c r="G44"/>
  <c r="F44"/>
  <c r="E44"/>
  <c r="D44"/>
  <c r="S43"/>
  <c r="R43"/>
  <c r="Q43"/>
  <c r="P43"/>
  <c r="O43"/>
  <c r="N43"/>
  <c r="M43"/>
  <c r="L43"/>
  <c r="K43"/>
  <c r="J43"/>
  <c r="I43"/>
  <c r="H43"/>
  <c r="G43"/>
  <c r="F43"/>
  <c r="E43"/>
  <c r="D43"/>
  <c r="S42"/>
  <c r="R42"/>
  <c r="Q42"/>
  <c r="P42"/>
  <c r="O42"/>
  <c r="N42"/>
  <c r="M42"/>
  <c r="L42"/>
  <c r="K42"/>
  <c r="J42"/>
  <c r="I42"/>
  <c r="H42"/>
  <c r="G42"/>
  <c r="F42"/>
  <c r="E42"/>
  <c r="D42"/>
  <c r="S41"/>
  <c r="R41"/>
  <c r="Q41"/>
  <c r="P41"/>
  <c r="O41"/>
  <c r="N41"/>
  <c r="M41"/>
  <c r="L41"/>
  <c r="K41"/>
  <c r="J41"/>
  <c r="I41"/>
  <c r="H41"/>
  <c r="G41"/>
  <c r="F41"/>
  <c r="E41"/>
  <c r="D41"/>
  <c r="S40"/>
  <c r="R40"/>
  <c r="Q40"/>
  <c r="P40"/>
  <c r="O40"/>
  <c r="N40"/>
  <c r="M40"/>
  <c r="L40"/>
  <c r="K40"/>
  <c r="J40"/>
  <c r="I40"/>
  <c r="H40"/>
  <c r="G40"/>
  <c r="F40"/>
  <c r="E40"/>
  <c r="D40"/>
  <c r="S39"/>
  <c r="R39"/>
  <c r="Q39"/>
  <c r="P39"/>
  <c r="O39"/>
  <c r="N39"/>
  <c r="M39"/>
  <c r="L39"/>
  <c r="K39"/>
  <c r="J39"/>
  <c r="I39"/>
  <c r="G39"/>
  <c r="F39"/>
  <c r="E39"/>
  <c r="D39"/>
  <c r="S38"/>
  <c r="R38"/>
  <c r="Q38"/>
  <c r="P38"/>
  <c r="O38"/>
  <c r="N38"/>
  <c r="M38"/>
  <c r="K38"/>
  <c r="J38"/>
  <c r="I38"/>
  <c r="H38"/>
  <c r="G38"/>
  <c r="F38"/>
  <c r="E38"/>
  <c r="D38"/>
  <c r="S37"/>
  <c r="R37"/>
  <c r="Q37"/>
  <c r="P37"/>
  <c r="O37"/>
  <c r="N37"/>
  <c r="M37"/>
  <c r="L37"/>
  <c r="K37"/>
  <c r="J37"/>
  <c r="I37"/>
  <c r="H37"/>
  <c r="G37"/>
  <c r="F37"/>
  <c r="E37"/>
  <c r="D37"/>
  <c r="S36"/>
  <c r="R36"/>
  <c r="Q36"/>
  <c r="P36"/>
  <c r="O36"/>
  <c r="N36"/>
  <c r="M36"/>
  <c r="L36"/>
  <c r="K36"/>
  <c r="J36"/>
  <c r="I36"/>
  <c r="H36"/>
  <c r="G36"/>
  <c r="F36"/>
  <c r="E36"/>
  <c r="D36"/>
  <c r="S35"/>
  <c r="R35"/>
  <c r="Q35"/>
  <c r="P35"/>
  <c r="O35"/>
  <c r="N35"/>
  <c r="M35"/>
  <c r="L35"/>
  <c r="K35"/>
  <c r="J35"/>
  <c r="I35"/>
  <c r="H35"/>
  <c r="G35"/>
  <c r="F35"/>
  <c r="E35"/>
  <c r="D35"/>
  <c r="S34"/>
  <c r="R34"/>
  <c r="Q34"/>
  <c r="P34"/>
  <c r="O34"/>
  <c r="N34"/>
  <c r="M34"/>
  <c r="L34"/>
  <c r="K34"/>
  <c r="J34"/>
  <c r="I34"/>
  <c r="H34"/>
  <c r="G34"/>
  <c r="F34"/>
  <c r="E34"/>
  <c r="D34"/>
  <c r="S33"/>
  <c r="R33"/>
  <c r="Q33"/>
  <c r="P33"/>
  <c r="O33"/>
  <c r="N33"/>
  <c r="M33"/>
  <c r="L33"/>
  <c r="K33"/>
  <c r="J33"/>
  <c r="I33"/>
  <c r="H33"/>
  <c r="G33"/>
  <c r="F33"/>
  <c r="E33"/>
  <c r="D33"/>
  <c r="S32"/>
  <c r="R32"/>
  <c r="Q32"/>
  <c r="P32"/>
  <c r="O32"/>
  <c r="N32"/>
  <c r="M32"/>
  <c r="L32"/>
  <c r="K32"/>
  <c r="J32"/>
  <c r="I32"/>
  <c r="H32"/>
  <c r="G32"/>
  <c r="F32"/>
  <c r="E32"/>
  <c r="D32"/>
  <c r="S31"/>
  <c r="R31"/>
  <c r="Q31"/>
  <c r="P31"/>
  <c r="O31"/>
  <c r="N31"/>
  <c r="M31"/>
  <c r="L31"/>
  <c r="K31"/>
  <c r="J31"/>
  <c r="I31"/>
  <c r="G31"/>
  <c r="F31"/>
  <c r="E31"/>
  <c r="D31"/>
  <c r="S30"/>
  <c r="R30"/>
  <c r="Q30"/>
  <c r="P30"/>
  <c r="O30"/>
  <c r="N30"/>
  <c r="M30"/>
  <c r="L30"/>
  <c r="K30"/>
  <c r="J30"/>
  <c r="I30"/>
  <c r="H30"/>
  <c r="G30"/>
  <c r="F30"/>
  <c r="E30"/>
  <c r="D30"/>
  <c r="S29"/>
  <c r="R29"/>
  <c r="Q29"/>
  <c r="P29"/>
  <c r="O29"/>
  <c r="N29"/>
  <c r="M29"/>
  <c r="L29"/>
  <c r="K29"/>
  <c r="J29"/>
  <c r="I29"/>
  <c r="H29"/>
  <c r="G29"/>
  <c r="F29"/>
  <c r="E29"/>
  <c r="D29"/>
  <c r="S28"/>
  <c r="R28"/>
  <c r="Q28"/>
  <c r="P28"/>
  <c r="O28"/>
  <c r="N28"/>
  <c r="M28"/>
  <c r="L28"/>
  <c r="K28"/>
  <c r="J28"/>
  <c r="I28"/>
  <c r="H28"/>
  <c r="G28"/>
  <c r="F28"/>
  <c r="E28"/>
  <c r="D28"/>
  <c r="S27"/>
  <c r="R27"/>
  <c r="Q27"/>
  <c r="P27"/>
  <c r="O27"/>
  <c r="N27"/>
  <c r="M27"/>
  <c r="L27"/>
  <c r="K27"/>
  <c r="J27"/>
  <c r="I27"/>
  <c r="H27"/>
  <c r="G27"/>
  <c r="F27"/>
  <c r="E27"/>
  <c r="D27"/>
  <c r="S26"/>
  <c r="R26"/>
  <c r="Q26"/>
  <c r="P26"/>
  <c r="O26"/>
  <c r="N26"/>
  <c r="M26"/>
  <c r="K26"/>
  <c r="J26"/>
  <c r="H26"/>
  <c r="G26"/>
  <c r="F26"/>
  <c r="E26"/>
  <c r="D26"/>
  <c r="S25"/>
  <c r="R25"/>
  <c r="Q25"/>
  <c r="P25"/>
  <c r="O25"/>
  <c r="N25"/>
  <c r="M25"/>
  <c r="L25"/>
  <c r="K25"/>
  <c r="J25"/>
  <c r="H25"/>
  <c r="G25"/>
  <c r="F25"/>
  <c r="E25"/>
  <c r="D25"/>
  <c r="S24"/>
  <c r="R24"/>
  <c r="Q24"/>
  <c r="P24"/>
  <c r="O24"/>
  <c r="N24"/>
  <c r="M24"/>
  <c r="L24"/>
  <c r="K24"/>
  <c r="J24"/>
  <c r="I24"/>
  <c r="H24"/>
  <c r="G24"/>
  <c r="F24"/>
  <c r="E24"/>
  <c r="D24"/>
  <c r="S23"/>
  <c r="R23"/>
  <c r="Q23"/>
  <c r="P23"/>
  <c r="O23"/>
  <c r="N23"/>
  <c r="M23"/>
  <c r="L23"/>
  <c r="K23"/>
  <c r="J23"/>
  <c r="H23"/>
  <c r="F23"/>
  <c r="E23"/>
  <c r="D23"/>
  <c r="S22"/>
  <c r="R22"/>
  <c r="Q22"/>
  <c r="P22"/>
  <c r="O22"/>
  <c r="N22"/>
  <c r="L22"/>
  <c r="J22"/>
  <c r="F22"/>
  <c r="D22"/>
  <c r="S21"/>
  <c r="R21"/>
  <c r="Q21"/>
  <c r="P21"/>
  <c r="O21"/>
  <c r="N21"/>
  <c r="M21"/>
  <c r="L21"/>
  <c r="K21"/>
  <c r="J21"/>
  <c r="I21"/>
  <c r="H21"/>
  <c r="G21"/>
  <c r="F21"/>
  <c r="E21"/>
  <c r="D21"/>
  <c r="S20"/>
  <c r="R20"/>
  <c r="Q20"/>
  <c r="P20"/>
  <c r="O20"/>
  <c r="N20"/>
  <c r="M20"/>
  <c r="L20"/>
  <c r="K20"/>
  <c r="J20"/>
  <c r="I20"/>
  <c r="H20"/>
  <c r="G20"/>
  <c r="F20"/>
  <c r="E20"/>
  <c r="D20"/>
  <c r="S19"/>
  <c r="R19"/>
  <c r="Q19"/>
  <c r="P19"/>
  <c r="O19"/>
  <c r="N19"/>
  <c r="K19"/>
  <c r="J19"/>
  <c r="H19"/>
  <c r="G19"/>
  <c r="F19"/>
  <c r="E19"/>
  <c r="D19"/>
  <c r="S18"/>
  <c r="R18"/>
  <c r="Q18"/>
  <c r="P18"/>
  <c r="O18"/>
  <c r="N18"/>
  <c r="M18"/>
  <c r="L18"/>
  <c r="K18"/>
  <c r="J18"/>
  <c r="I18"/>
  <c r="H18"/>
  <c r="G18"/>
  <c r="F18"/>
  <c r="E18"/>
  <c r="D18"/>
  <c r="S17"/>
  <c r="R17"/>
  <c r="Q17"/>
  <c r="P17"/>
  <c r="O17"/>
  <c r="N17"/>
  <c r="M17"/>
  <c r="L17"/>
  <c r="K17"/>
  <c r="J17"/>
  <c r="I17"/>
  <c r="H17"/>
  <c r="G17"/>
  <c r="F17"/>
  <c r="E17"/>
  <c r="D17"/>
  <c r="S16"/>
  <c r="R16"/>
  <c r="Q16"/>
  <c r="P16"/>
  <c r="O16"/>
  <c r="N16"/>
  <c r="M16"/>
  <c r="L16"/>
  <c r="K16"/>
  <c r="J16"/>
  <c r="I16"/>
  <c r="H16"/>
  <c r="G16"/>
  <c r="F16"/>
  <c r="E16"/>
  <c r="D16"/>
  <c r="S15"/>
  <c r="R15"/>
  <c r="Q15"/>
  <c r="P15"/>
  <c r="O15"/>
  <c r="N15"/>
  <c r="M15"/>
  <c r="L15"/>
  <c r="K15"/>
  <c r="J15"/>
  <c r="I15"/>
  <c r="H15"/>
  <c r="G15"/>
  <c r="F15"/>
  <c r="E15"/>
  <c r="D15"/>
  <c r="S14"/>
  <c r="R14"/>
  <c r="Q14"/>
  <c r="P14"/>
  <c r="O14"/>
  <c r="N14"/>
  <c r="M14"/>
  <c r="L14"/>
  <c r="K14"/>
  <c r="J14"/>
  <c r="I14"/>
  <c r="H14"/>
  <c r="G14"/>
  <c r="F14"/>
  <c r="E14"/>
  <c r="D14"/>
  <c r="S13"/>
  <c r="R13"/>
  <c r="Q13"/>
  <c r="P13"/>
  <c r="O13"/>
  <c r="N13"/>
  <c r="M13"/>
  <c r="L13"/>
  <c r="K13"/>
  <c r="J13"/>
  <c r="I13"/>
  <c r="H13"/>
  <c r="G13"/>
  <c r="F13"/>
  <c r="E13"/>
  <c r="D13"/>
  <c r="S12"/>
  <c r="R12"/>
  <c r="Q12"/>
  <c r="P12"/>
  <c r="O12"/>
  <c r="N12"/>
  <c r="M12"/>
  <c r="L12"/>
  <c r="K12"/>
  <c r="J12"/>
  <c r="I12"/>
  <c r="H12"/>
  <c r="G12"/>
  <c r="F12"/>
  <c r="E12"/>
  <c r="D12"/>
  <c r="S11"/>
  <c r="R11"/>
  <c r="Q11"/>
  <c r="P11"/>
  <c r="O11"/>
  <c r="N11"/>
  <c r="M11"/>
  <c r="L11"/>
  <c r="K11"/>
  <c r="J11"/>
  <c r="I11"/>
  <c r="H11"/>
  <c r="G11"/>
  <c r="F11"/>
  <c r="E11"/>
  <c r="D11"/>
  <c r="S10"/>
  <c r="R10"/>
  <c r="Q10"/>
  <c r="P10"/>
  <c r="O10"/>
  <c r="N10"/>
  <c r="M10"/>
  <c r="L10"/>
  <c r="K10"/>
  <c r="J10"/>
  <c r="I10"/>
  <c r="H10"/>
  <c r="G10"/>
  <c r="F10"/>
  <c r="E10"/>
  <c r="D10"/>
  <c r="S9"/>
  <c r="R9"/>
  <c r="Q9"/>
  <c r="P9"/>
  <c r="O9"/>
  <c r="N9"/>
  <c r="M9"/>
  <c r="L9"/>
  <c r="K9"/>
  <c r="J9"/>
  <c r="I9"/>
  <c r="H9"/>
  <c r="G9"/>
  <c r="F9"/>
  <c r="E9"/>
  <c r="D9"/>
  <c r="S8"/>
  <c r="R8"/>
  <c r="Q8"/>
  <c r="P8"/>
  <c r="O8"/>
  <c r="N8"/>
  <c r="M8"/>
  <c r="L8"/>
  <c r="K8"/>
  <c r="J8"/>
  <c r="I8"/>
  <c r="H8"/>
  <c r="G8"/>
  <c r="F8"/>
  <c r="E8"/>
  <c r="D8"/>
  <c r="S7"/>
  <c r="R7"/>
  <c r="Q7"/>
  <c r="P7"/>
  <c r="O7"/>
  <c r="N7"/>
  <c r="M7"/>
  <c r="L7"/>
  <c r="K7"/>
  <c r="J7"/>
  <c r="I7"/>
  <c r="H7"/>
  <c r="G7"/>
  <c r="F7"/>
  <c r="E7"/>
  <c r="D7"/>
  <c r="S6"/>
  <c r="R6"/>
  <c r="Q6"/>
  <c r="P6"/>
  <c r="O6"/>
  <c r="N6"/>
  <c r="M6"/>
  <c r="L6"/>
  <c r="K6"/>
  <c r="J6"/>
  <c r="I6"/>
  <c r="H6"/>
  <c r="G6"/>
  <c r="F6"/>
  <c r="E6"/>
  <c r="D6"/>
  <c r="S5"/>
  <c r="R5"/>
  <c r="Q5"/>
  <c r="P5"/>
  <c r="O5"/>
  <c r="N5"/>
  <c r="M5"/>
  <c r="L5"/>
  <c r="K5"/>
  <c r="J5"/>
  <c r="I5"/>
  <c r="H5"/>
  <c r="G5"/>
  <c r="F5"/>
  <c r="E5"/>
  <c r="D5"/>
  <c r="S4"/>
  <c r="R4"/>
  <c r="Q4"/>
  <c r="P4"/>
  <c r="O4"/>
  <c r="N4"/>
  <c r="M4"/>
  <c r="L4"/>
  <c r="K4"/>
  <c r="J4"/>
  <c r="I4"/>
  <c r="H4"/>
  <c r="G4"/>
  <c r="F4"/>
  <c r="E4"/>
  <c r="D4"/>
</calcChain>
</file>

<file path=xl/sharedStrings.xml><?xml version="1.0" encoding="utf-8"?>
<sst xmlns="http://schemas.openxmlformats.org/spreadsheetml/2006/main" count="30283" uniqueCount="2118">
  <si>
    <t>Акмолинская</t>
  </si>
  <si>
    <t>Актюбинская</t>
  </si>
  <si>
    <t>Алматинская</t>
  </si>
  <si>
    <t>Атырауская</t>
  </si>
  <si>
    <t>Западно-Казахстанская</t>
  </si>
  <si>
    <t>Жамбылская</t>
  </si>
  <si>
    <t>Карагандинская</t>
  </si>
  <si>
    <t>Костанайская</t>
  </si>
  <si>
    <t>Кызылординская</t>
  </si>
  <si>
    <t>Мангистауская</t>
  </si>
  <si>
    <t>Павлодарская</t>
  </si>
  <si>
    <t>Северо-Казахстанская</t>
  </si>
  <si>
    <t>Восточно-Казахстанская</t>
  </si>
  <si>
    <t>Всего</t>
  </si>
  <si>
    <t>-</t>
  </si>
  <si>
    <t>Продовольственные товары</t>
  </si>
  <si>
    <t>Непродовольственные товары</t>
  </si>
  <si>
    <t>код товара</t>
  </si>
  <si>
    <t>451121000</t>
  </si>
  <si>
    <t>451122000</t>
  </si>
  <si>
    <t>451123100</t>
  </si>
  <si>
    <t>451123200</t>
  </si>
  <si>
    <t>451124100</t>
  </si>
  <si>
    <t>451124200</t>
  </si>
  <si>
    <t>451131100</t>
  </si>
  <si>
    <t>451131200</t>
  </si>
  <si>
    <t>451131300</t>
  </si>
  <si>
    <t>451131400</t>
  </si>
  <si>
    <t>451139100</t>
  </si>
  <si>
    <t>451139200</t>
  </si>
  <si>
    <t>451139500</t>
  </si>
  <si>
    <t>451139600</t>
  </si>
  <si>
    <t>451139900</t>
  </si>
  <si>
    <t>451921100</t>
  </si>
  <si>
    <t>451921200</t>
  </si>
  <si>
    <t>451921300</t>
  </si>
  <si>
    <t>451921400</t>
  </si>
  <si>
    <t>451922000</t>
  </si>
  <si>
    <t>451931300</t>
  </si>
  <si>
    <t>451939200</t>
  </si>
  <si>
    <t>451939300</t>
  </si>
  <si>
    <t>451939400</t>
  </si>
  <si>
    <t>451939900</t>
  </si>
  <si>
    <t>453211100</t>
  </si>
  <si>
    <t>453211200</t>
  </si>
  <si>
    <t>453211900</t>
  </si>
  <si>
    <t>453212000</t>
  </si>
  <si>
    <t>453221000</t>
  </si>
  <si>
    <t>453222000</t>
  </si>
  <si>
    <t>453229100</t>
  </si>
  <si>
    <t>453229110</t>
  </si>
  <si>
    <t>453229190</t>
  </si>
  <si>
    <t>453229200</t>
  </si>
  <si>
    <t>454020100</t>
  </si>
  <si>
    <t>454020200</t>
  </si>
  <si>
    <t>454030100</t>
  </si>
  <si>
    <t>454030200</t>
  </si>
  <si>
    <t>470011100</t>
  </si>
  <si>
    <t>470011110</t>
  </si>
  <si>
    <t>470011120</t>
  </si>
  <si>
    <t>470011200</t>
  </si>
  <si>
    <t>470011300</t>
  </si>
  <si>
    <t>470011400</t>
  </si>
  <si>
    <t>470011410</t>
  </si>
  <si>
    <t>470011420</t>
  </si>
  <si>
    <t>470011430</t>
  </si>
  <si>
    <t>470011440</t>
  </si>
  <si>
    <t>470011450</t>
  </si>
  <si>
    <t>470011490</t>
  </si>
  <si>
    <t>470011500</t>
  </si>
  <si>
    <t>470011900</t>
  </si>
  <si>
    <t>470012100</t>
  </si>
  <si>
    <t>470012200</t>
  </si>
  <si>
    <t>470012300</t>
  </si>
  <si>
    <t>470012400</t>
  </si>
  <si>
    <t>470012500</t>
  </si>
  <si>
    <t>470012600</t>
  </si>
  <si>
    <t>470012610</t>
  </si>
  <si>
    <t>470012620</t>
  </si>
  <si>
    <t>470012630</t>
  </si>
  <si>
    <t>470012700</t>
  </si>
  <si>
    <t>470012900</t>
  </si>
  <si>
    <t>470013100</t>
  </si>
  <si>
    <t>470013110</t>
  </si>
  <si>
    <t>470013120</t>
  </si>
  <si>
    <t>470013130</t>
  </si>
  <si>
    <t>470013140</t>
  </si>
  <si>
    <t>470013190</t>
  </si>
  <si>
    <t>470013200</t>
  </si>
  <si>
    <t>470013300</t>
  </si>
  <si>
    <t>470013400</t>
  </si>
  <si>
    <t>470014100</t>
  </si>
  <si>
    <t>470014200</t>
  </si>
  <si>
    <t>470014210</t>
  </si>
  <si>
    <t>470014290</t>
  </si>
  <si>
    <t>470014300</t>
  </si>
  <si>
    <t>470015100</t>
  </si>
  <si>
    <t>470015110</t>
  </si>
  <si>
    <t>470015120</t>
  </si>
  <si>
    <t>470015200</t>
  </si>
  <si>
    <t>470015300</t>
  </si>
  <si>
    <t>470015310</t>
  </si>
  <si>
    <t>470015320</t>
  </si>
  <si>
    <t>470015330</t>
  </si>
  <si>
    <t>470015390</t>
  </si>
  <si>
    <t>470016100</t>
  </si>
  <si>
    <t>470016110</t>
  </si>
  <si>
    <t>470016120</t>
  </si>
  <si>
    <t>470016130</t>
  </si>
  <si>
    <t>470016200</t>
  </si>
  <si>
    <t>470017100</t>
  </si>
  <si>
    <t>470017200</t>
  </si>
  <si>
    <t>470017300</t>
  </si>
  <si>
    <t>470018100</t>
  </si>
  <si>
    <t>470018200</t>
  </si>
  <si>
    <t>470018300</t>
  </si>
  <si>
    <t>470018310</t>
  </si>
  <si>
    <t>470018320</t>
  </si>
  <si>
    <t>470018400</t>
  </si>
  <si>
    <t>470018410</t>
  </si>
  <si>
    <t>470018420</t>
  </si>
  <si>
    <t>470018490</t>
  </si>
  <si>
    <t>470018500</t>
  </si>
  <si>
    <t>470018900</t>
  </si>
  <si>
    <t>470019000</t>
  </si>
  <si>
    <t>470021100</t>
  </si>
  <si>
    <t>470021200</t>
  </si>
  <si>
    <t>470021300</t>
  </si>
  <si>
    <t>470021400</t>
  </si>
  <si>
    <t>470022100</t>
  </si>
  <si>
    <t>470022200</t>
  </si>
  <si>
    <t>470022210</t>
  </si>
  <si>
    <t>470022220</t>
  </si>
  <si>
    <t>470022230</t>
  </si>
  <si>
    <t>470022240</t>
  </si>
  <si>
    <t>470022250</t>
  </si>
  <si>
    <t>470022260</t>
  </si>
  <si>
    <t>470022290</t>
  </si>
  <si>
    <t>470022300</t>
  </si>
  <si>
    <t>470022310</t>
  </si>
  <si>
    <t>470022390</t>
  </si>
  <si>
    <t>470023100</t>
  </si>
  <si>
    <t>470023200</t>
  </si>
  <si>
    <t>470023900</t>
  </si>
  <si>
    <t>470024100</t>
  </si>
  <si>
    <t>470024200</t>
  </si>
  <si>
    <t>470024210</t>
  </si>
  <si>
    <t>470024220</t>
  </si>
  <si>
    <t>470024230</t>
  </si>
  <si>
    <t>470024240</t>
  </si>
  <si>
    <t>470024290</t>
  </si>
  <si>
    <t>470024300</t>
  </si>
  <si>
    <t>470024400</t>
  </si>
  <si>
    <t>470024410</t>
  </si>
  <si>
    <t>470024420</t>
  </si>
  <si>
    <t>470024500</t>
  </si>
  <si>
    <t>470024600</t>
  </si>
  <si>
    <t>470024700</t>
  </si>
  <si>
    <t>470024710</t>
  </si>
  <si>
    <t>470024720</t>
  </si>
  <si>
    <t>470024800</t>
  </si>
  <si>
    <t>470024900</t>
  </si>
  <si>
    <t>470024910</t>
  </si>
  <si>
    <t>470024920</t>
  </si>
  <si>
    <t>470024990</t>
  </si>
  <si>
    <t>470025100</t>
  </si>
  <si>
    <t>470025110</t>
  </si>
  <si>
    <t>470025120</t>
  </si>
  <si>
    <t>470025130</t>
  </si>
  <si>
    <t>470025200</t>
  </si>
  <si>
    <t>470025300</t>
  </si>
  <si>
    <t>470025400</t>
  </si>
  <si>
    <t>470025500</t>
  </si>
  <si>
    <t>470025900</t>
  </si>
  <si>
    <t>470026100</t>
  </si>
  <si>
    <t>470026200</t>
  </si>
  <si>
    <t>470026900</t>
  </si>
  <si>
    <t>470027000</t>
  </si>
  <si>
    <t>470031100</t>
  </si>
  <si>
    <t>470031110</t>
  </si>
  <si>
    <t>470031120</t>
  </si>
  <si>
    <t>470031200</t>
  </si>
  <si>
    <t>470031210</t>
  </si>
  <si>
    <t>470031220</t>
  </si>
  <si>
    <t>470031290</t>
  </si>
  <si>
    <t>470031300</t>
  </si>
  <si>
    <t>470032100</t>
  </si>
  <si>
    <t>470032200</t>
  </si>
  <si>
    <t>470032300</t>
  </si>
  <si>
    <t>470032400</t>
  </si>
  <si>
    <t>470032900</t>
  </si>
  <si>
    <t>470033100</t>
  </si>
  <si>
    <t>470033110</t>
  </si>
  <si>
    <t>470033190</t>
  </si>
  <si>
    <t>470033200</t>
  </si>
  <si>
    <t>470033300</t>
  </si>
  <si>
    <t>470033400</t>
  </si>
  <si>
    <t>470033500</t>
  </si>
  <si>
    <t>470033600</t>
  </si>
  <si>
    <t>470033900</t>
  </si>
  <si>
    <t>470041100</t>
  </si>
  <si>
    <t>470041200</t>
  </si>
  <si>
    <t>470041300</t>
  </si>
  <si>
    <t>470042100</t>
  </si>
  <si>
    <t>470042200</t>
  </si>
  <si>
    <t>470042900</t>
  </si>
  <si>
    <t>470043000</t>
  </si>
  <si>
    <t>470044000</t>
  </si>
  <si>
    <t>470045100</t>
  </si>
  <si>
    <t>470045200</t>
  </si>
  <si>
    <t>470045300</t>
  </si>
  <si>
    <t>470045900</t>
  </si>
  <si>
    <t>470046100</t>
  </si>
  <si>
    <t>470046200</t>
  </si>
  <si>
    <t>470046300</t>
  </si>
  <si>
    <t>470046900</t>
  </si>
  <si>
    <t>470047000</t>
  </si>
  <si>
    <t>470049100</t>
  </si>
  <si>
    <t>470049110</t>
  </si>
  <si>
    <t>470049120</t>
  </si>
  <si>
    <t>470049130</t>
  </si>
  <si>
    <t>470049140</t>
  </si>
  <si>
    <t>470049150</t>
  </si>
  <si>
    <t>470049160</t>
  </si>
  <si>
    <t>470049170</t>
  </si>
  <si>
    <t>470049180</t>
  </si>
  <si>
    <t>470049190</t>
  </si>
  <si>
    <t>470049200</t>
  </si>
  <si>
    <t>470049210</t>
  </si>
  <si>
    <t>470049220</t>
  </si>
  <si>
    <t>470049230</t>
  </si>
  <si>
    <t>470049300</t>
  </si>
  <si>
    <t>470049400</t>
  </si>
  <si>
    <t>470049410</t>
  </si>
  <si>
    <t>470049420</t>
  </si>
  <si>
    <t>470049430</t>
  </si>
  <si>
    <t>470049500</t>
  </si>
  <si>
    <t>470049510</t>
  </si>
  <si>
    <t>470049590</t>
  </si>
  <si>
    <t>470049600</t>
  </si>
  <si>
    <t>470049700</t>
  </si>
  <si>
    <t>470049900</t>
  </si>
  <si>
    <t>470051100</t>
  </si>
  <si>
    <t>470051200</t>
  </si>
  <si>
    <t>470051210</t>
  </si>
  <si>
    <t>470051220</t>
  </si>
  <si>
    <t>470051230</t>
  </si>
  <si>
    <t>470051290</t>
  </si>
  <si>
    <t>470051300</t>
  </si>
  <si>
    <t>470051900</t>
  </si>
  <si>
    <t>470052000</t>
  </si>
  <si>
    <t>470053100</t>
  </si>
  <si>
    <t>470053200</t>
  </si>
  <si>
    <t>470053210</t>
  </si>
  <si>
    <t>470053220</t>
  </si>
  <si>
    <t>470053290</t>
  </si>
  <si>
    <t>470053300</t>
  </si>
  <si>
    <t>470054100</t>
  </si>
  <si>
    <t>470054200</t>
  </si>
  <si>
    <t>470054300</t>
  </si>
  <si>
    <t>470054400</t>
  </si>
  <si>
    <t>470054500</t>
  </si>
  <si>
    <t>470054510</t>
  </si>
  <si>
    <t>470054520</t>
  </si>
  <si>
    <t>470054600</t>
  </si>
  <si>
    <t>470054700</t>
  </si>
  <si>
    <t>470054800</t>
  </si>
  <si>
    <t>470054810</t>
  </si>
  <si>
    <t>470054820</t>
  </si>
  <si>
    <t>470054900</t>
  </si>
  <si>
    <t>470054910</t>
  </si>
  <si>
    <t>470054920</t>
  </si>
  <si>
    <t>470054990</t>
  </si>
  <si>
    <t>470055100</t>
  </si>
  <si>
    <t>470055200</t>
  </si>
  <si>
    <t>470055300</t>
  </si>
  <si>
    <t>470055400</t>
  </si>
  <si>
    <t>470055500</t>
  </si>
  <si>
    <t>470055600</t>
  </si>
  <si>
    <t>470055800</t>
  </si>
  <si>
    <t>470055900</t>
  </si>
  <si>
    <t>470056100</t>
  </si>
  <si>
    <t>470056110</t>
  </si>
  <si>
    <t>470056120</t>
  </si>
  <si>
    <t>470056130</t>
  </si>
  <si>
    <t>470056180</t>
  </si>
  <si>
    <t>470056190</t>
  </si>
  <si>
    <t>470056200</t>
  </si>
  <si>
    <t>470056210</t>
  </si>
  <si>
    <t>470056220</t>
  </si>
  <si>
    <t>470056230</t>
  </si>
  <si>
    <t>470056290</t>
  </si>
  <si>
    <t>470056300</t>
  </si>
  <si>
    <t>470056900</t>
  </si>
  <si>
    <t>470057100</t>
  </si>
  <si>
    <t>470057200</t>
  </si>
  <si>
    <t>470057900</t>
  </si>
  <si>
    <t>470058100</t>
  </si>
  <si>
    <t>470059100</t>
  </si>
  <si>
    <t>470059110</t>
  </si>
  <si>
    <t>470059120</t>
  </si>
  <si>
    <t>470059130</t>
  </si>
  <si>
    <t>470059140</t>
  </si>
  <si>
    <t>470059150</t>
  </si>
  <si>
    <t>470059190</t>
  </si>
  <si>
    <t>470059200</t>
  </si>
  <si>
    <t>470059300</t>
  </si>
  <si>
    <t>470059900</t>
  </si>
  <si>
    <t>470059910</t>
  </si>
  <si>
    <t>470059920</t>
  </si>
  <si>
    <t>470059930</t>
  </si>
  <si>
    <t>470061000</t>
  </si>
  <si>
    <t>470062000</t>
  </si>
  <si>
    <t>470063100</t>
  </si>
  <si>
    <t>470063110</t>
  </si>
  <si>
    <t>470063120</t>
  </si>
  <si>
    <t>470063130</t>
  </si>
  <si>
    <t>470063140</t>
  </si>
  <si>
    <t>470063190</t>
  </si>
  <si>
    <t>470063200</t>
  </si>
  <si>
    <t>470063210</t>
  </si>
  <si>
    <t>470063220</t>
  </si>
  <si>
    <t>470064100</t>
  </si>
  <si>
    <t>470064200</t>
  </si>
  <si>
    <t>470064900</t>
  </si>
  <si>
    <t>470065100</t>
  </si>
  <si>
    <t>470065200</t>
  </si>
  <si>
    <t>470065210</t>
  </si>
  <si>
    <t>470065220</t>
  </si>
  <si>
    <t>470065300</t>
  </si>
  <si>
    <t>470066100</t>
  </si>
  <si>
    <t>470066200</t>
  </si>
  <si>
    <t>470066210</t>
  </si>
  <si>
    <t>470066290</t>
  </si>
  <si>
    <t>470067000</t>
  </si>
  <si>
    <t>470068000</t>
  </si>
  <si>
    <t>470069100</t>
  </si>
  <si>
    <t>470069200</t>
  </si>
  <si>
    <t>470071100</t>
  </si>
  <si>
    <t>470071110</t>
  </si>
  <si>
    <t>470071111</t>
  </si>
  <si>
    <t>470071112</t>
  </si>
  <si>
    <t>470071119</t>
  </si>
  <si>
    <t>470071120</t>
  </si>
  <si>
    <t>470071121</t>
  </si>
  <si>
    <t>470071122</t>
  </si>
  <si>
    <t>470071129</t>
  </si>
  <si>
    <t>470071130</t>
  </si>
  <si>
    <t>470071200</t>
  </si>
  <si>
    <t>470071300</t>
  </si>
  <si>
    <t>470071400</t>
  </si>
  <si>
    <t>470071410</t>
  </si>
  <si>
    <t>470071490</t>
  </si>
  <si>
    <t>470071500</t>
  </si>
  <si>
    <t>470071600</t>
  </si>
  <si>
    <t>470071700</t>
  </si>
  <si>
    <t>470071800</t>
  </si>
  <si>
    <t>470071900</t>
  </si>
  <si>
    <t>470072100</t>
  </si>
  <si>
    <t>470072200</t>
  </si>
  <si>
    <t>470072300</t>
  </si>
  <si>
    <t>470072400</t>
  </si>
  <si>
    <t>470072500</t>
  </si>
  <si>
    <t>470072900</t>
  </si>
  <si>
    <t>470073100</t>
  </si>
  <si>
    <t>470073200</t>
  </si>
  <si>
    <t>470073900</t>
  </si>
  <si>
    <t>470074100</t>
  </si>
  <si>
    <t>470074900</t>
  </si>
  <si>
    <t>470075100</t>
  </si>
  <si>
    <t>470075110</t>
  </si>
  <si>
    <t>470075120</t>
  </si>
  <si>
    <t>470075200</t>
  </si>
  <si>
    <t>470075300</t>
  </si>
  <si>
    <t>470075400</t>
  </si>
  <si>
    <t>470075500</t>
  </si>
  <si>
    <t>470076100</t>
  </si>
  <si>
    <t>470076200</t>
  </si>
  <si>
    <t>470076300</t>
  </si>
  <si>
    <t>470076900</t>
  </si>
  <si>
    <t>470077100</t>
  </si>
  <si>
    <t>470077200</t>
  </si>
  <si>
    <t>470077300</t>
  </si>
  <si>
    <t>470077400</t>
  </si>
  <si>
    <t>470077500</t>
  </si>
  <si>
    <t>470078100</t>
  </si>
  <si>
    <t>470078110</t>
  </si>
  <si>
    <t>470078120</t>
  </si>
  <si>
    <t>470078200</t>
  </si>
  <si>
    <t>470078300</t>
  </si>
  <si>
    <t>470079100</t>
  </si>
  <si>
    <t>470079200</t>
  </si>
  <si>
    <t>470079300</t>
  </si>
  <si>
    <t>470079310</t>
  </si>
  <si>
    <t>470079390</t>
  </si>
  <si>
    <t>470079400</t>
  </si>
  <si>
    <t>470081100</t>
  </si>
  <si>
    <t>470081110</t>
  </si>
  <si>
    <t>470081111</t>
  </si>
  <si>
    <t>470081113</t>
  </si>
  <si>
    <t>470081115</t>
  </si>
  <si>
    <t>470081116</t>
  </si>
  <si>
    <t>470081117</t>
  </si>
  <si>
    <t>470081120</t>
  </si>
  <si>
    <t>470081130</t>
  </si>
  <si>
    <t>470081131</t>
  </si>
  <si>
    <t>470081132</t>
  </si>
  <si>
    <t>470081140</t>
  </si>
  <si>
    <t>470081160</t>
  </si>
  <si>
    <t>470081170</t>
  </si>
  <si>
    <t>470081190</t>
  </si>
  <si>
    <t>470081200</t>
  </si>
  <si>
    <t>470082100</t>
  </si>
  <si>
    <t>470082200</t>
  </si>
  <si>
    <t>470082210</t>
  </si>
  <si>
    <t>470082220</t>
  </si>
  <si>
    <t>470083100</t>
  </si>
  <si>
    <t>470083110</t>
  </si>
  <si>
    <t>470083120</t>
  </si>
  <si>
    <t>470083130</t>
  </si>
  <si>
    <t>470083200</t>
  </si>
  <si>
    <t>470083300</t>
  </si>
  <si>
    <t>470083310</t>
  </si>
  <si>
    <t>470083320</t>
  </si>
  <si>
    <t>470083400</t>
  </si>
  <si>
    <t>470084100</t>
  </si>
  <si>
    <t>470084110</t>
  </si>
  <si>
    <t>470084120</t>
  </si>
  <si>
    <t>470084190</t>
  </si>
  <si>
    <t>470084200</t>
  </si>
  <si>
    <t>470084300</t>
  </si>
  <si>
    <t>470085100</t>
  </si>
  <si>
    <t>470085200</t>
  </si>
  <si>
    <t>470085300</t>
  </si>
  <si>
    <t>470085400</t>
  </si>
  <si>
    <t>470085900</t>
  </si>
  <si>
    <t>470086100</t>
  </si>
  <si>
    <t>470086300</t>
  </si>
  <si>
    <t>470086400</t>
  </si>
  <si>
    <t>470086500</t>
  </si>
  <si>
    <t>470086900</t>
  </si>
  <si>
    <t>470086910</t>
  </si>
  <si>
    <t>470086990</t>
  </si>
  <si>
    <t>470087900</t>
  </si>
  <si>
    <t>470088000</t>
  </si>
  <si>
    <t>470089000</t>
  </si>
  <si>
    <t>470091000</t>
  </si>
  <si>
    <t>470092000</t>
  </si>
  <si>
    <t>470099000</t>
  </si>
  <si>
    <t>ые товары</t>
  </si>
  <si>
    <t>45112</t>
  </si>
  <si>
    <t>451121</t>
  </si>
  <si>
    <t>451122</t>
  </si>
  <si>
    <t>451123</t>
  </si>
  <si>
    <t>451124</t>
  </si>
  <si>
    <t>45113</t>
  </si>
  <si>
    <t>451131</t>
  </si>
  <si>
    <t>451139</t>
  </si>
  <si>
    <t>45192</t>
  </si>
  <si>
    <t>451921</t>
  </si>
  <si>
    <t>451922</t>
  </si>
  <si>
    <t>45193</t>
  </si>
  <si>
    <t>451931</t>
  </si>
  <si>
    <t>451939</t>
  </si>
  <si>
    <t>45321</t>
  </si>
  <si>
    <t>453211</t>
  </si>
  <si>
    <t>453212</t>
  </si>
  <si>
    <t>45322</t>
  </si>
  <si>
    <t>453221</t>
  </si>
  <si>
    <t>453222</t>
  </si>
  <si>
    <t>453229</t>
  </si>
  <si>
    <t>45402</t>
  </si>
  <si>
    <t>454020</t>
  </si>
  <si>
    <t>45403</t>
  </si>
  <si>
    <t>454030</t>
  </si>
  <si>
    <t>47001</t>
  </si>
  <si>
    <t>470011</t>
  </si>
  <si>
    <t>470012</t>
  </si>
  <si>
    <t>470014</t>
  </si>
  <si>
    <t>470015</t>
  </si>
  <si>
    <t>47002</t>
  </si>
  <si>
    <t>470021</t>
  </si>
  <si>
    <t>470022</t>
  </si>
  <si>
    <t>470023</t>
  </si>
  <si>
    <t>470024</t>
  </si>
  <si>
    <t>470025</t>
  </si>
  <si>
    <t>470026</t>
  </si>
  <si>
    <t>470027</t>
  </si>
  <si>
    <t>47003</t>
  </si>
  <si>
    <t>470031</t>
  </si>
  <si>
    <t>470032</t>
  </si>
  <si>
    <t>470033</t>
  </si>
  <si>
    <t>47004</t>
  </si>
  <si>
    <t>470041</t>
  </si>
  <si>
    <t>470042</t>
  </si>
  <si>
    <t>470043</t>
  </si>
  <si>
    <t>470044</t>
  </si>
  <si>
    <t>470045</t>
  </si>
  <si>
    <t>470046</t>
  </si>
  <si>
    <t>470047</t>
  </si>
  <si>
    <t>470049</t>
  </si>
  <si>
    <t>47005</t>
  </si>
  <si>
    <t>470051</t>
  </si>
  <si>
    <t>470052</t>
  </si>
  <si>
    <t>470053</t>
  </si>
  <si>
    <t>470054</t>
  </si>
  <si>
    <t>470059</t>
  </si>
  <si>
    <t>47006</t>
  </si>
  <si>
    <t>470061</t>
  </si>
  <si>
    <t>470062</t>
  </si>
  <si>
    <t>470063</t>
  </si>
  <si>
    <t>470064</t>
  </si>
  <si>
    <t>470065</t>
  </si>
  <si>
    <t>470066</t>
  </si>
  <si>
    <t>470067</t>
  </si>
  <si>
    <t>470068</t>
  </si>
  <si>
    <t>470069</t>
  </si>
  <si>
    <t>47007</t>
  </si>
  <si>
    <t>470071</t>
  </si>
  <si>
    <t>470072</t>
  </si>
  <si>
    <t>470073</t>
  </si>
  <si>
    <t>470074</t>
  </si>
  <si>
    <t>470075</t>
  </si>
  <si>
    <t>470076</t>
  </si>
  <si>
    <t>470077</t>
  </si>
  <si>
    <t>470078</t>
  </si>
  <si>
    <t>470079</t>
  </si>
  <si>
    <t>47008</t>
  </si>
  <si>
    <t>470081</t>
  </si>
  <si>
    <t>470082</t>
  </si>
  <si>
    <t>470083</t>
  </si>
  <si>
    <t>470084</t>
  </si>
  <si>
    <t>470085</t>
  </si>
  <si>
    <t>470086</t>
  </si>
  <si>
    <t xml:space="preserve"> 470088</t>
  </si>
  <si>
    <t>470089</t>
  </si>
  <si>
    <t>47009</t>
  </si>
  <si>
    <t>470091</t>
  </si>
  <si>
    <t>470092</t>
  </si>
  <si>
    <t>470099</t>
  </si>
  <si>
    <t>470016</t>
  </si>
  <si>
    <t>470017</t>
  </si>
  <si>
    <t>470018</t>
  </si>
  <si>
    <t>470019</t>
  </si>
  <si>
    <t>470055</t>
  </si>
  <si>
    <t>470056</t>
  </si>
  <si>
    <t>470057</t>
  </si>
  <si>
    <t>470058</t>
  </si>
  <si>
    <t>470087</t>
  </si>
  <si>
    <t>470088</t>
  </si>
  <si>
    <t>Услуги по торговле розничной, кроме предоставляемых за вознаграждение или на договорной основе, автомобилями и средствами автотранспортными легковыми в специализированных магазинах</t>
  </si>
  <si>
    <t>Услуги по торговле розничной, кроме предоставляемых за вознаграждение или на договорной основе, автомобилями пассажирскими новыми в специализированных магазинах</t>
  </si>
  <si>
    <t>Услуги по торговле розничной легковыми автомобилями пассажирскими новыми в специализированных магазинах</t>
  </si>
  <si>
    <t>Услуги по торговле розничной, кроме предоставляемых за вознаграждение или на договорной основе, автомобилями пассажирскими подержанными в специализированных магазинах</t>
  </si>
  <si>
    <t>Услуги по торговле розничной легковыми автомобилями пассажирскими подержанными в специализированных магазинах</t>
  </si>
  <si>
    <t>Услуги по торговле розничной, кроме предоставляемых за вознаграждение или на договорной основе, автомобилями специализированными пассажирскими новыми и средствами транспортными внедорожными (весом не более 3,5 тонн) в специализированных магазинах</t>
  </si>
  <si>
    <t>Услуги по торговле розничной новыми внедорожными автотранспортными средствами (джипы и внедорожники) весом не более 3,5 тонн в специализированных магазинах</t>
  </si>
  <si>
    <t>Услуги по торговле розничной новыми специализированными пассажирскими автомобилями (включая машины скорой помощи) весом не более 3,5 тонн в специализированных магазинах</t>
  </si>
  <si>
    <t>Услуги по торговле розничной, кроме предоставляемых за вознаграждение или на договорной основе, автомобилями специализированными пассажирскими поддержанными и средствами транспортными внедорожными (весом не более 3,5 тонн) в специализированных магазинах</t>
  </si>
  <si>
    <t>Услуги по торговле розничной подержанными внедорожными автотранспортными средствами (джипы и внедорожники) весом не более 3,5 тонн в специализированных магазинах</t>
  </si>
  <si>
    <t>Услуги по торговле розничной подержанными специализированными пассажирскими автомобилями (включая машины скорой помощи) весом не более 3,5 тонн в специализированных магазинах</t>
  </si>
  <si>
    <t>Услуги по торговле розничной прочие, кроме предоставляемых за вознаграждение или на договорной основе, автомобилями и средствами автотранспортными легковыми</t>
  </si>
  <si>
    <t>Услуги по торговле розничной, кроме предоставляемых за вознаграждение или на договорной основе, автомобилями и средствами автотранспортными легковыми через Интернет</t>
  </si>
  <si>
    <t>Услуги по торговле розничной новыми легковыми пассажирскими автомобилями через Интернет</t>
  </si>
  <si>
    <t>Услуги по торговле розничной подержанными легковыми пассажирскими автомобилями через Интернет</t>
  </si>
  <si>
    <t>Услуги по торговле розничной новыми внедорожными автотранспортными средствами (джипы и внедорожники) весом не более 3,5 тонн через Интернет</t>
  </si>
  <si>
    <t>Услуги по торговле розничной новыми специализированными пассажирскими автомобилями (включая машины скорой помощи) весом не более 3,5 тонн через Интернет</t>
  </si>
  <si>
    <t>Услуги по  торговле розничной прочие, кроме предоставляемых за вознаграждение или на договорной основе, автомобилями и средствами автотранспортными легковыми, не включенными в другие группировки</t>
  </si>
  <si>
    <t>Услуги по торговле розничной прочие новыми легковыми пассажирскими автомобилями, в том числе на рынках</t>
  </si>
  <si>
    <t>Услуги по торговле розничной прочие подержанными легковыми пассажирскими автомобилями, в том числе на рынках</t>
  </si>
  <si>
    <t>Услуги по торговле розничной прочие подержанными внедорожными автотранспортными средствами (джипы и внедорожники) весом не более 3,5 тонн, в том числе на рынках</t>
  </si>
  <si>
    <t>Услуги по торговле розничной прочие подержанными специализированными пассажирскими автомобилями (включая машины скорой помощи) весом не более 3,5 тонн, в том числе на рынках</t>
  </si>
  <si>
    <t>Услуги по торговле розничной прочие автомобилями и средствами автотранспортными легковыми, не включенными в другие группировки</t>
  </si>
  <si>
    <t>Услуги по торговле розничной, кроме предоставляемых за вознаграждение или на договорной основе, средствами автотранспортными прочими в специализированных магазинах</t>
  </si>
  <si>
    <t>Услуги по торговле розничной, кроме предоставляемых за вознаграждение или на договорной основе, грузовиками, прицепами, полуприцепами и автобусами в специализированных магазинах</t>
  </si>
  <si>
    <t>Услуги по торговле розничной автомобилями для перевозки десяти или более человек в специализированных магазинах</t>
  </si>
  <si>
    <t>Услуги по торговле розничной автомобилями грузовыми в специализированных магазинах</t>
  </si>
  <si>
    <t>Услуги по торговле розничной автомобилями специальными и специализированными в специализированных магазинах</t>
  </si>
  <si>
    <t>Услуги по торговле розничной прицепами и полуприцепами в специализированных магазинах</t>
  </si>
  <si>
    <t>Услуги по торговле розничной, кроме предоставляемых за вознаграждение или на договорной основе, автофургонами и автоприцепами для жилья, домами на колесах в специализированных магазинах</t>
  </si>
  <si>
    <t>Услуги по торговле розничной автофургонами и автоприцепами для жилья, домами на колесах в специализированных магазинах</t>
  </si>
  <si>
    <t>Услуги по торговле розничной прочей, кроме предоставляемых за вознаграждение или на договорной основе, автомобилями прочими</t>
  </si>
  <si>
    <t>Услуги по торговле розничной, кроме предоставляемых за вознаграждение или на договорной основе, автомобилями прочими через Интернет</t>
  </si>
  <si>
    <t>Услуги по торговле розничной автомобилями специальными и специализированными через Интернет</t>
  </si>
  <si>
    <t>Услуги по торговле розничной прочей, кроме предоставляемых за вознаграждение или на договорной основе, автомобилями в специализированных магазинах</t>
  </si>
  <si>
    <t>Услуги по торговле розничной прочей автомобилями грузовыми</t>
  </si>
  <si>
    <t>Услуги по торговле розничной прочей автомобилями специальными и специализированными</t>
  </si>
  <si>
    <t>Услуги по торговле розничной  прочей прицепами и полуприцепами</t>
  </si>
  <si>
    <t>Услуги по торговле розничной прочей, автомобилями прочими, не включенными в другие группировки</t>
  </si>
  <si>
    <t>Услуги по торговле розничной, кроме предоставляемых за вознаграждение или на договорной основе, деталями и принадлежностями для автомобилей в специализированных магазинах</t>
  </si>
  <si>
    <t>Услуги по торговле розничной, кроме предоставляемых за вознаграждение или на договорной основе, шинами в специализированных магазинах</t>
  </si>
  <si>
    <t>Услуги по торговле розничной шинами и камерами для шин новыми для легковых автомобилей</t>
  </si>
  <si>
    <t>Услуги по торговле розничной шинами и камерами для шин новыми для грузовых автомобилей и автобусов</t>
  </si>
  <si>
    <t>Услуги по торговле розничной шинами и камерами для шин новыми прочие</t>
  </si>
  <si>
    <t>Услуги по торговле розничной, кроме предоставляемых за вознаграждение или на договорной основе, частями и принадлежностями для автомобилей прочими в специализированных магазинах</t>
  </si>
  <si>
    <t>Услуги  по торговле розничной частями и принадлежностями для автомобилей прочими в специализированных магазинах</t>
  </si>
  <si>
    <t>Услуги по торговле розничной прочие, кроме предоставляемых за вознаграждение или на договорной основе, деталями и принадлежностями для автомобилей</t>
  </si>
  <si>
    <t>Услуги по торговле розничной, кроме предоставляемых за вознаграждение или на договорной основе, деталями и принадлежностями для автомобилей через Интернет</t>
  </si>
  <si>
    <t>Услуги по торговле розничной деталями и принадлежностями для автомобилей через Интернет</t>
  </si>
  <si>
    <t>Услуги по торговле розничной, кроме предоставляемых за вознаграждение или на договорной основе, деталями и принадлежностями для автомобилей через фирмы посылочной торговли</t>
  </si>
  <si>
    <t>Услуги по торговле розничной деталями и принадлежностями для автомобилей через фирмы посылочной торговли</t>
  </si>
  <si>
    <t>Услуги по торговле розничной прочие, кроме предоставляемых за вознаграждение или на договорной основе, деталями и принадлежностями для автомобилей, не включенными в другие группировки</t>
  </si>
  <si>
    <t>Услуги по торговле розничной прочие деталями и принадлежностями для автомобилей, не включенными в другие группировки</t>
  </si>
  <si>
    <t>Услуги по торговле розничной аксессуарами для автомобилей</t>
  </si>
  <si>
    <t>Услуги по торговле розничной прочими деталями и принадлежностями для автомобилей</t>
  </si>
  <si>
    <t>Услуги по торговле розничной прочие шинами резиновыми восстановленными</t>
  </si>
  <si>
    <t>Услуги по торговле розничной, кроме предоставляемых за вознаграждение или на договорной основе, мотоциклами и относящимися к ним деталями и принадлежностями в специализированных магазинах</t>
  </si>
  <si>
    <t>Услуги по торговле розничной мотоциклами и колясками в специализированных магазинах</t>
  </si>
  <si>
    <t>Услуги по торговле розничной деталями и принадлежностями для мотоциклов в специализированных магазинах</t>
  </si>
  <si>
    <t>Услуги по торговле розничной прочие, кроме предоставляемых за вознаграждение или на договорной основе, мотоциклами и относящимися к ним деталями и принадлежностями</t>
  </si>
  <si>
    <t>Услуги по торговле розничной прочие мотоциклами и колясками</t>
  </si>
  <si>
    <t>Услуги по торговле розничной прочие деталями и принадлежностями для мотоциклов</t>
  </si>
  <si>
    <t>Услуги по торговле розничной фруктами и овощами свежими, мясом, рыбой, изделиями хлебобулочными, продуктами молочными, яйцами</t>
  </si>
  <si>
    <t>Услуги по торговле розничной  фруктами и овощами свежими</t>
  </si>
  <si>
    <t>Услуги по торговле розничной свежими фруктами</t>
  </si>
  <si>
    <t>Услуги по торговле розничной яблоками</t>
  </si>
  <si>
    <t>Услуги по торговле розничной свежими фруктами, кроме яблок</t>
  </si>
  <si>
    <t>Услуги по торговле розничной орехами</t>
  </si>
  <si>
    <t>Услуги по торговле розничной  свежим картофелем</t>
  </si>
  <si>
    <t>Услуги по торговле розничной свежими овощами, кроме картофеля</t>
  </si>
  <si>
    <t>Услуги по торговле розничной помидорами</t>
  </si>
  <si>
    <t>Услуги по торговле розничной огурцами</t>
  </si>
  <si>
    <t>Услуги по торговле розничной морковью</t>
  </si>
  <si>
    <t>Услуги по торговле розничной капустой</t>
  </si>
  <si>
    <t>Услуги по торговле розничной луком репчатым</t>
  </si>
  <si>
    <t>Услуги по торговле розничной овощами, не включенными в другие группировки</t>
  </si>
  <si>
    <t>Услуги по торговле розничной грибами</t>
  </si>
  <si>
    <t>Услуги по торговле розничной фруктами и овощами свежими прочими, включая свежую зелень</t>
  </si>
  <si>
    <t>Услуги по торговле розничной  фруктами и овощами переработанными</t>
  </si>
  <si>
    <t>Услуги по торговле розничной овощами бобовыми сушеными</t>
  </si>
  <si>
    <t>Услуги по торговле розничной картофелем переработанным и консервированным</t>
  </si>
  <si>
    <t>Услуги по торговле розничной овощами, переработанными и консервированными, кроме картофеля</t>
  </si>
  <si>
    <t>Услуги по торговле розничной фруктами замороженными</t>
  </si>
  <si>
    <t>Услуги по торговле розничной  овощами замороженными</t>
  </si>
  <si>
    <t>Услуги по торговле розничной фруктами (плодами) и орехами переработанными и консервированными</t>
  </si>
  <si>
    <t xml:space="preserve">Услуги по торговле розничной фруктами переработанными или консервированными </t>
  </si>
  <si>
    <t>Услуги по торговле розничной джемами, желе, пюре или пастами фруктовыми или ореховыми</t>
  </si>
  <si>
    <t>Услуги по торговле розничной  орехами  обжаренными, солеными или обработанными другим способом</t>
  </si>
  <si>
    <t>Услуги по торговле розничной  переработанными грибами</t>
  </si>
  <si>
    <t>Услуги по торговле розничной  фруктами и овощами переработанными прочими</t>
  </si>
  <si>
    <t>Услуги по торговле розничной мясом, кроме мяса домашней птицы и дичи</t>
  </si>
  <si>
    <t>Услуги по торговле розничной говядиной и телятиной</t>
  </si>
  <si>
    <t>Услуги по торговле розничной кониной и мясом животных семейства лошадиных</t>
  </si>
  <si>
    <t>Услуги по торговле розничной бараниной</t>
  </si>
  <si>
    <t>Услуги по торговле розничной свининой</t>
  </si>
  <si>
    <t>Услуги по торговле розничной  прочими видами мяса</t>
  </si>
  <si>
    <t>Услуги по торговле розничной  пищевыми  субпродуктами  мясными</t>
  </si>
  <si>
    <t>Услуги по торговле розничной  мясом домашней птицы и дичи</t>
  </si>
  <si>
    <t>Услуги по торговле розничной субпродуктами домашней птицы</t>
  </si>
  <si>
    <t>Услуги по торговле розничной продуктами мясными</t>
  </si>
  <si>
    <t>Услуги по торговле розничной  колбасами и изделиями аналогичными из мяса,  субпродуктов мясных или крови животных</t>
  </si>
  <si>
    <t xml:space="preserve">Услуги по торговле розничной продуктами готовыми и консервированными из мяса, субпродуктов мясных или крови животных </t>
  </si>
  <si>
    <t>Услуги по торговле розничной  консервами мясными</t>
  </si>
  <si>
    <t>Услуги по торговле розничной продуктами готовыми прочими</t>
  </si>
  <si>
    <t>Услуги по торговле розничной  продуктами и полуфабрикатами готовыми из мяса,  субпродуктов мясных или крови животных</t>
  </si>
  <si>
    <t>Услуги по торговле розничной рыбой, ракообразными и моллюсками</t>
  </si>
  <si>
    <t>Услуги по торговле розничной рыбой</t>
  </si>
  <si>
    <t>Услуги по торговле розничной  рыбой (разделанной или нет) свежей или охлажденной</t>
  </si>
  <si>
    <t>Услуги по торговле розничной рыбой мороженной</t>
  </si>
  <si>
    <t>Услуги по торговле розничной  ракообразными, моллюсками и водными беспозвоночными и прочими морепродуктами</t>
  </si>
  <si>
    <t>Услуги по торговле розничной рыбой приготовленной или консервированной; икрой и ее заменителями</t>
  </si>
  <si>
    <t>Услуги по розничной торговле консервами и пресервами из рыбы и морепродуктов</t>
  </si>
  <si>
    <t>Услуги по торговле розничной рыбой соленой, маринованной, копченой</t>
  </si>
  <si>
    <t>Услуги по  торговле розничной  икрой и ее заменителями</t>
  </si>
  <si>
    <t>Услуги по  торговле розничной  рыбой приготовленной или консервированной, не включенные в другие группировки</t>
  </si>
  <si>
    <t>Услуги по торговле розничной хлебом и хлебобулочными изделиями</t>
  </si>
  <si>
    <t>Услуги по торговле розничной хлебом</t>
  </si>
  <si>
    <t>Услуги по торговле розничной хлебобулочными изделиями, кроме сухих или длительного хранения (слайсы,хлебцы,сухарики)</t>
  </si>
  <si>
    <t>Услуги по торговле розничной сухими или длительного хранения, (слайсы, хлебцы, сухарики) хлебобулочными изделиями</t>
  </si>
  <si>
    <t>Услуги по торговле розничной изделиями мучными кондитерскими</t>
  </si>
  <si>
    <t>Услуги по торговле розничной  шоколадом и прочими продуктами пищевыми готовыми, содержащими какао</t>
  </si>
  <si>
    <t>Услуги по торговле розничной  изделиями кондитерскими из сахара, включая шоколад белый, не содержащими какао</t>
  </si>
  <si>
    <t>Услуги по торговле розничной  фруктами, плодами, орехами засахаренными, глазированными, пропитанными сиропом</t>
  </si>
  <si>
    <t>Услуги по торговле розничной  молоком и сливками</t>
  </si>
  <si>
    <t>Услуги по торговле розничной  маслом сливочным</t>
  </si>
  <si>
    <t>Услуги по торговле розничной сырами и творогом</t>
  </si>
  <si>
    <t>Услуги по торговле розничной сырами</t>
  </si>
  <si>
    <t>Услуги по торговле розничной творогом и изделиями творожными</t>
  </si>
  <si>
    <t>Услуги по торговле розничной йогуртом и прочими ферментированными или сквашенными молоком и сливками</t>
  </si>
  <si>
    <t xml:space="preserve">Услуги по торговле розничной йогуртом </t>
  </si>
  <si>
    <t>Услуги по торговле розничной сметаной</t>
  </si>
  <si>
    <t>Услуги по торговле розничной молоком и сливками ферментированными или сквашенными прочими</t>
  </si>
  <si>
    <t>Услуги по торговле розничной мороженым</t>
  </si>
  <si>
    <t>Услуги по торговле розничной  продуктами молочными, не включенными в другие группировки</t>
  </si>
  <si>
    <t>Услуги по торговле розничной яйцами</t>
  </si>
  <si>
    <t>Услуги по торговле розничной продуктами пищевыми, напитками и изделиями табачными</t>
  </si>
  <si>
    <t>Услуги по торговле розничной кофе, чаем, какао и специями</t>
  </si>
  <si>
    <t>Услуги по торговле розничной  кофе, заменителями кофе</t>
  </si>
  <si>
    <t>Услуги по торговле розничной  чаем</t>
  </si>
  <si>
    <t>Услуги по торговле розничной какао-порошком</t>
  </si>
  <si>
    <t>Услуги по торговле розничной пряностями (специями) переработанными</t>
  </si>
  <si>
    <t>Услуги по торговле розничной маслами и жирами пищевыми</t>
  </si>
  <si>
    <t>Услуги по торговле розничной животными маслами и жирами</t>
  </si>
  <si>
    <t>Услуги по торговле розничной растительными маслами</t>
  </si>
  <si>
    <t>Услуги по торговле розничной подсолнечным маслом</t>
  </si>
  <si>
    <t xml:space="preserve">Услуги по торговле розничной оливковым маслом </t>
  </si>
  <si>
    <t xml:space="preserve">Услуги по торговле розничной хлопковым маслом </t>
  </si>
  <si>
    <t xml:space="preserve">Услуги по торговле розничной рапсовым маслом </t>
  </si>
  <si>
    <t xml:space="preserve">Услуги по торговле розничной сафлоровым маслом </t>
  </si>
  <si>
    <t xml:space="preserve">Услуги по торговле розничной соевым маслом </t>
  </si>
  <si>
    <t>Услуги по торговле розничной  растительным маслом прочим</t>
  </si>
  <si>
    <t>Услуги по торговле розничной масложировыми пищевыми продуктами</t>
  </si>
  <si>
    <t>Услуги по торговле розничной маргарином и продуктами аналогичными</t>
  </si>
  <si>
    <t>Услуги по торговле розничной масложировыми пищевыми продуктами прочими</t>
  </si>
  <si>
    <t>Услуги по  торговле розничной продуктами пищевыми гомогенизированными  и диетическими</t>
  </si>
  <si>
    <t>Услуги по торговле розничной  детским питанием</t>
  </si>
  <si>
    <t>Услуги по торговле розничной  питанием диетическим</t>
  </si>
  <si>
    <t>Услуги по торговле розничной готовыми гомогенизированными пищевыми продуктами прочими</t>
  </si>
  <si>
    <t>Услуги по торговле розничной  продуктами пищевыми, не включенными в другие группировки</t>
  </si>
  <si>
    <t>Услуги по торговле розничной натуральным медом</t>
  </si>
  <si>
    <t>Услуги по торговле розничной крупами</t>
  </si>
  <si>
    <t>Услуги по торговле розничной рисом</t>
  </si>
  <si>
    <t>Услуги по торговле розничной  крупой гречневой</t>
  </si>
  <si>
    <t>Услуги по торговле розничной крупой из пшеницы</t>
  </si>
  <si>
    <t>Услуги по торговле розничной  крупой  ячневой</t>
  </si>
  <si>
    <t>Услуги по торговле розничной крупами прочими</t>
  </si>
  <si>
    <t>Услуги по торговле розничной крахмалом и крахмалопродуктами</t>
  </si>
  <si>
    <t>Услуги по торговле розничной сахаром и сахарозаменителями</t>
  </si>
  <si>
    <t>Услуги по торговле розничной  сахаром</t>
  </si>
  <si>
    <t>Услуги по торговле розничной сахарозаменителями</t>
  </si>
  <si>
    <t>Услуги по торговле розничной уксусом и его заменителями</t>
  </si>
  <si>
    <t>Услуги по торговле розничной солью пищевой</t>
  </si>
  <si>
    <t>Услуги по торговле розничной мукой</t>
  </si>
  <si>
    <t>Услуги по торговле розничной мукой пшеничной</t>
  </si>
  <si>
    <t>Услуги по торговле розничной мукой,  кроме пшеничной</t>
  </si>
  <si>
    <t>Услуги по торговле розничной макаронными изделиями</t>
  </si>
  <si>
    <t>Услуги по торговле розничной  продуктами пищевыми прочими, не включенными в другие группировки</t>
  </si>
  <si>
    <t>Услуги по торговле розничной соусами; приправами и пряностями смешанными;  горчицей готовой</t>
  </si>
  <si>
    <t>Услуги по торговле розничной продуктами и полуфабрикатами готовыми, основанными  на изделиях макаронных</t>
  </si>
  <si>
    <t>Услуги по торговле розничной  продуктами пищевыми прочими</t>
  </si>
  <si>
    <t>Услуги по торговле розничной напитками алкогольными</t>
  </si>
  <si>
    <t>Услуги по торговле розничной  вином</t>
  </si>
  <si>
    <t>Услуги по торговле розничной  винами виноградными</t>
  </si>
  <si>
    <t>Услуги по торговле розничной  винами плодовыми</t>
  </si>
  <si>
    <t>Услуги по торговле розничной  винами игристыми, включая шампанское</t>
  </si>
  <si>
    <t>Услуги по торговле розничной водкой</t>
  </si>
  <si>
    <t>Услуги по торговле розничной  коньяком, коньячными напитками</t>
  </si>
  <si>
    <t>Услуги по торговле розничной  пивом</t>
  </si>
  <si>
    <t>Услуги по торговле розничной ликерами и изделиями ликероводочными</t>
  </si>
  <si>
    <t>Услуги по торговле розничной напитками алкогольными прочими</t>
  </si>
  <si>
    <t>Услуги по торговле розничной напитками прочими</t>
  </si>
  <si>
    <t>Услуги по торговле розничной фруктовыми и овощными соками</t>
  </si>
  <si>
    <t>Услуги по торговле розничной минеральной водой</t>
  </si>
  <si>
    <t>Услуги по торговле розничной  напитками безалкогольными прочими</t>
  </si>
  <si>
    <t>Услуги по торговле розничной  изделиями табачными</t>
  </si>
  <si>
    <t>Услуги по торговле розничной изделиями табачными</t>
  </si>
  <si>
    <t>Услуги по торговле розничной оборудованием информационным и коммуникационным</t>
  </si>
  <si>
    <t>Услуги по торговле розничной компьютерами, периферийным оборудованием и программным обеспечением</t>
  </si>
  <si>
    <t>Услуги по торговле розничной компьютерами в полной комплектации</t>
  </si>
  <si>
    <t>Услуги по торговле розничной настольными компьютерами</t>
  </si>
  <si>
    <t>Услуги по торговле розничной портативными компьютерами (лэптопы, ноутбуки, ультрабуки, нетбуки, планшеты и т.п.)</t>
  </si>
  <si>
    <t>Услуги по торговле розничной периферийным оборудованием, комплектующими деталями и принадлежностями к компьютерам</t>
  </si>
  <si>
    <t>Услуги по торговле розничной мониторами</t>
  </si>
  <si>
    <t>Услуги по торговле розничной комплектующими деталями и принадлежностями к компьютерам</t>
  </si>
  <si>
    <t>Услуги по торговле розничной периферийным оборудованием прочим</t>
  </si>
  <si>
    <t>Услуги по торговле розничной  программным обеспечением</t>
  </si>
  <si>
    <t>Услуги по торговле розничной оборудованием электросвязи</t>
  </si>
  <si>
    <t>Услуги по торговле розничной  аппаратурой радиопередающей</t>
  </si>
  <si>
    <t>Услуги по торговле розничной  телефонами для сотовой связи или для прочей беспроводной связи</t>
  </si>
  <si>
    <t>Услуги по торговле розничной телефонными аппаратами для проводной связи</t>
  </si>
  <si>
    <t>Услуги по торговле розничной аппаратами факсимильными</t>
  </si>
  <si>
    <t>Услуги по торговле розничной прочим оборудованием электросвязи</t>
  </si>
  <si>
    <t>Услуги по торговле розничной  аудио- и видеоаппаратурой</t>
  </si>
  <si>
    <t>Услуги по торговле розничной аудиоаппаратурой</t>
  </si>
  <si>
    <t>Услуги по торговле розничной магнитофонами</t>
  </si>
  <si>
    <t>Услуги по торговле розничной аудиоаппаратурой прочей</t>
  </si>
  <si>
    <t>Услуги по торговле розничной телевизорами</t>
  </si>
  <si>
    <t>Услуги по торговле розничной видеомагнитофонами (DVD плеерами)</t>
  </si>
  <si>
    <t>Услуги по торговле розничной видеокамерами</t>
  </si>
  <si>
    <t>Услуги по торговле розничной радиоприемниками</t>
  </si>
  <si>
    <t>Услуги по торговле розничной  частями  к аудио- и видеоаппаратуре</t>
  </si>
  <si>
    <t>Услуги по торговле розничной прочей аудио- и видеоаппаратурой</t>
  </si>
  <si>
    <t>Услуги по торговле розничной материалами строительными и товарами скобяными</t>
  </si>
  <si>
    <t>Услуги по торговле розничной  товарами скобяными</t>
  </si>
  <si>
    <t>Услуги по торговле розничной  замками, петлями и строительной фурнитурой</t>
  </si>
  <si>
    <t>Услуги по торговле розничной изделиями из проволоки, цепями и пружинами</t>
  </si>
  <si>
    <t>Услуги по торговле розничной  изделиями крепежными, снабженными резьбой или без резьбы</t>
  </si>
  <si>
    <t>Услуги по торговле розничной  красками, лаками и эмалями</t>
  </si>
  <si>
    <t>Услуги по торговле розничной лакокрасочными материалами (краски, лаки, эмали)</t>
  </si>
  <si>
    <t>Услуги по торговле розничной растворителями, разбавителями для лаков и красок</t>
  </si>
  <si>
    <t>Услуги по торговле розничной прочими лакокрасочными материалами</t>
  </si>
  <si>
    <t>Услуги по торговле розничной  стеклом листовым</t>
  </si>
  <si>
    <t>Услуги по торговле розничной стеклом листовым</t>
  </si>
  <si>
    <t>Услуги по торговле розничной  оборудованием для газонов и садов</t>
  </si>
  <si>
    <t>Услуги по торговле розничной оборудованием для газонов и садов</t>
  </si>
  <si>
    <t>Услуги по торговле розничной  оборудованием  отопительным и водопроводным, материалами эксплуатационными и принадлежностями</t>
  </si>
  <si>
    <t>Услуги по торговле розничной водопроводным оборудованием и материалами</t>
  </si>
  <si>
    <t>Услуги по торговле розничной отопительным оборудованием и материалами</t>
  </si>
  <si>
    <t>Услуги по торговле розничной сантехнической арматурой</t>
  </si>
  <si>
    <t>Услуги по торговле розничной прочими эксплуатационными материалами и принадлежностями</t>
  </si>
  <si>
    <t>Услуги по торговле розничной оборудованием санитарно-техническим</t>
  </si>
  <si>
    <t>Услуги по торговле розничной ваннами, раковинами для умывальников, унитазами и крышками, бачками смывными и изделиями санитарно-техническими прочими из пластмасс</t>
  </si>
  <si>
    <t>Услуги по торговле розничной  изделиями керамическими санитарно-техническими</t>
  </si>
  <si>
    <t>Услуги по торговле розничной  раковинами, мойками, ваннами, изделиями санитарно-техническими прочими и их частями из черных металлов, меди или алюминия</t>
  </si>
  <si>
    <t>Услуги по торговле розничной оборудованием санитарно-техническим прочим</t>
  </si>
  <si>
    <t>Услуги по торговле розничной  инструментами ручными</t>
  </si>
  <si>
    <t>Услуги по торговле розничной инструментами ручными</t>
  </si>
  <si>
    <t>Услуги по торговле розничной  материалами строительными, не включенными в другие группировки</t>
  </si>
  <si>
    <t>Услуги по торговле розничной  лесоматериалами, пиломатериалами, строительными деталями и конструкциями из дерева, сборными деревянными строениями (включая сауны)</t>
  </si>
  <si>
    <t>Услуги по торговле розничной  лесоматериалами круглыми</t>
  </si>
  <si>
    <t>Услуги по торговле розничной  пиломатериалами</t>
  </si>
  <si>
    <t>Услуги по торговле розничной  паркетом и паркетными досками</t>
  </si>
  <si>
    <t>Услуги по торговле розничной  досками для покрытия полов (кроме паркета и паркетных досок), обшивкой, штакетником, балками, стропилами и т. п.</t>
  </si>
  <si>
    <t>Услуги по торговле розничной оконными и дверными блоками, оконными переплетами, дверными полотнами и коробками к ним</t>
  </si>
  <si>
    <t>Услуги по торговле розничной фанерой клееной, древесноволокнистыми и древесностружечными плитами</t>
  </si>
  <si>
    <t>Услуги по торговле розничной домами деревянными, сборными деревянными строениями (включая сауны)</t>
  </si>
  <si>
    <t>Услуги по торговле розничной  поддонами плоскими и изделиями аналогичными</t>
  </si>
  <si>
    <t>Услуги по торговле розничной  лесоматериалами, пиломатериалами, строительными деталями и конструкциями из дерева, сборными деревянными строениями прочими</t>
  </si>
  <si>
    <t>Услуги по торговле розничной цементом, известью, гипсом</t>
  </si>
  <si>
    <t>Услуги по торговле розничной цементом</t>
  </si>
  <si>
    <t>Услуги по торговле розничной  известью</t>
  </si>
  <si>
    <t>Услуги по торговле розничной  гипсом</t>
  </si>
  <si>
    <t>Услуги по торговле розничной  песком, гравием, камнем, глиной</t>
  </si>
  <si>
    <t>Услуги по торговле розничной   кирпичом, плитками керамическими, кровельными материалами</t>
  </si>
  <si>
    <t>Услуги по торговле розничной  кирпичом</t>
  </si>
  <si>
    <t>Услуги по торговле розничной  плитками керамическими</t>
  </si>
  <si>
    <t>Услуги по торговле розничной кровельными материалами</t>
  </si>
  <si>
    <t>Услуги по торговле розничной строительными металлическими материалами и деталями, не включенные в другие группировки</t>
  </si>
  <si>
    <t>Услуги по торговле розничной сэндвич панелями</t>
  </si>
  <si>
    <t>Услуги по торговле розничной прочими строительными металлическими материалами и деталями, не включенные в другие группировки</t>
  </si>
  <si>
    <t>Услуги по торговле розничной  строительными неметаллическими материалами и деталями, не включенные в другие группировки</t>
  </si>
  <si>
    <t>Услуги по торговле розничной  изделиями из бетона, цемента, гипса и аналогичных материалов</t>
  </si>
  <si>
    <t>Услуги по торговле розничной прочими материалами строительными, не включенные в другие группировки</t>
  </si>
  <si>
    <t>Услуги по торговле розничной изделиями бытовыми</t>
  </si>
  <si>
    <t>Услуги по  торговле розничной товарами текстильными</t>
  </si>
  <si>
    <t>Услуги по торговле розничной  пряжей</t>
  </si>
  <si>
    <t>Услуги по торговле розничной  тканями</t>
  </si>
  <si>
    <t>Услуги по торговле розничной  тканями хлопчатобумажными</t>
  </si>
  <si>
    <t>Услуги по торговле розничной тканями шерстяными</t>
  </si>
  <si>
    <t>Услуги по торговле розничной тканями шелковыми</t>
  </si>
  <si>
    <t>Услуги по торговле розничной тканями прочими</t>
  </si>
  <si>
    <t>Услуги по торговле розничной бытовыми текстильными изделиями (такими как постельное и столовое белье)</t>
  </si>
  <si>
    <t>Услуги по торговле розничной прочими текстильными изделиями</t>
  </si>
  <si>
    <t>Услуги по торговле розничной  портьерами и занавесями сетчатыми</t>
  </si>
  <si>
    <t>Услуги по торговле розничной портьерами и занавесями сетчатыми</t>
  </si>
  <si>
    <t>Услуги по торговле розничной обоями и покрытиями напольными,  коврами и изделиями  ковровыми</t>
  </si>
  <si>
    <t>Услуги по торговле розничной обоями</t>
  </si>
  <si>
    <t>Услуги по торговле розничной напольными покрытиями</t>
  </si>
  <si>
    <t>Услуги по торговле розничной  линолеумом</t>
  </si>
  <si>
    <t>Услуги по торговле розничной ламинатом</t>
  </si>
  <si>
    <t>Услуги по торговле розничной напольными покрытиями прочими</t>
  </si>
  <si>
    <t>Услуги по торговле розничной  коврами и изделия ковровыми</t>
  </si>
  <si>
    <t>Услуги по торговле розничной приборами электрическими бытовыми</t>
  </si>
  <si>
    <t>Услуги по торговле розничной холодильниками и морозильниками бытовыми</t>
  </si>
  <si>
    <t>Услуги по торговле розничной стиральными машинами бытовыми и машинами для сушки одежды</t>
  </si>
  <si>
    <t>Услуги по торговле розничной машинами посудомоечными бытовыми</t>
  </si>
  <si>
    <t>Услуги по торговле розничной машинами швейными бытовыми</t>
  </si>
  <si>
    <t>Услуги по торговле розничной печами микроволновыми, плитами кухонными</t>
  </si>
  <si>
    <t>Услуги по торговле розничной печами микроволновыми</t>
  </si>
  <si>
    <t>Услуги по торговле розничной плитами кухонными</t>
  </si>
  <si>
    <t>Услуги по торговле розничной пылесосами бытовыми</t>
  </si>
  <si>
    <t>Услуги по торговле розничной водонагревателями электрическими и приборами водонагревательными быстрого или продолжительного нагрева</t>
  </si>
  <si>
    <t>Услуги по торговле розничной оборудованием для кондиционирования воздуха и вентиляции, обогрева помещений</t>
  </si>
  <si>
    <t>Услуги по торговле розничной электрообогревателями помещений</t>
  </si>
  <si>
    <t>Услуги по торговле розничной оборудованием для кондиционирования воздуха и вентиляции</t>
  </si>
  <si>
    <t>Услуги по торговле розничной приборами электрическими бытовыми, приспособлениями и инструментами прочими</t>
  </si>
  <si>
    <t>Услуги по торговле розничной электрическими бытовыми инструментами</t>
  </si>
  <si>
    <t>Услуги по торговле розничной запасными частями к электрическим бытовым приборам, приспособлениям и инструментам</t>
  </si>
  <si>
    <t>Услуги по торговле розничной приборами электрическими бытовыми, приспособлениями и инструментами прочими, не включенными в другие группировки</t>
  </si>
  <si>
    <t>Услуги по торговле розничной мебелью деревянной для комнат (спальни, гостиной, столовой)</t>
  </si>
  <si>
    <t>Услуги по торговле розничной кухонной мебелью</t>
  </si>
  <si>
    <t>Услуги по торговле розничной  мебелью для сидения</t>
  </si>
  <si>
    <t>Услуги по торговле розничной офисной мебелью</t>
  </si>
  <si>
    <t>Услуги по торговле розничной бытовой мебелью из пластмасс и мебелью из прочих материалов, в том числе тростника, лозы, бамбука или аналогичных материалов</t>
  </si>
  <si>
    <t>Услуги по торговле розничной матрасами</t>
  </si>
  <si>
    <t>Услуги по торговле розничной частями бытовой мебели</t>
  </si>
  <si>
    <t>Услуги по торговле розничной бытовой мебелью прочей</t>
  </si>
  <si>
    <t>Услуги по торговле розничной бытовым осветительным оборудованием</t>
  </si>
  <si>
    <t>Услуги по торговле розничной светильниками электрическими переносными</t>
  </si>
  <si>
    <t>Услуги по торговле розничной светильниками электрическими настольными,  напольными</t>
  </si>
  <si>
    <t>Услуги по торговле розничной светильниками электрическими подвесными, потолочными и настенными</t>
  </si>
  <si>
    <t>Услуги по торговле розничной частями светильников и устройств осветительных</t>
  </si>
  <si>
    <t>Услуги по торговле розничной  оборудованием осветительным прочим</t>
  </si>
  <si>
    <t>Услуги по торговле розничной лампами</t>
  </si>
  <si>
    <t>Услуги по торговле розничной лампами люминесцентными</t>
  </si>
  <si>
    <t>Услуги по торговле розничной лампами накаливания</t>
  </si>
  <si>
    <t>Услуги по торговле розничной энергосберегающими лампами</t>
  </si>
  <si>
    <t>Услуги по торговле розничной лампами электрическими прочими</t>
  </si>
  <si>
    <t>Услуги по торговле розничной электрическими проводами и шнурами, электроустановочными изделиями</t>
  </si>
  <si>
    <t>Услуги по торговле розничной приборами осветительными  прочими</t>
  </si>
  <si>
    <t>Услуги по торговле розничной плетеными изделиями</t>
  </si>
  <si>
    <t>Услуги по торговле розничной изделиями из пробки</t>
  </si>
  <si>
    <t>Услуги по торговле розничной прочими деревянными изделиями</t>
  </si>
  <si>
    <t>Услуги по торговле розничной музыкальными инструментами</t>
  </si>
  <si>
    <t>Услуги по торговле розничной посудой фаянсовой, изделиями из стекла, фарфора и керамики, изделиями ножевыми и приборами, оборудованием и изделиями  неэлектрическими бытовыми, не включенными в другие категории</t>
  </si>
  <si>
    <t>Услуги по торговле розничной металлической, стеклянной, керамической, пластмассовой, деревянной посудой, столовыми принадлежностями</t>
  </si>
  <si>
    <t>Услуги по торговле розничной изделиями из фарфора и керамики</t>
  </si>
  <si>
    <t>Услуги по торговле розничной изделиями из стекла</t>
  </si>
  <si>
    <t>Услуги по торговле розничной изделиями из пластмасс</t>
  </si>
  <si>
    <t>Услуги по торговле розничной металлической посудой</t>
  </si>
  <si>
    <t>Услуги по торговле розничной столовыми принадлежностями</t>
  </si>
  <si>
    <t>Услуги по торговле розничной прочими изделиями и посудой металлической, стеклянной, керамической, пластмассовой, деревянной</t>
  </si>
  <si>
    <t>Услуги по торговле розничной статуэтками и прочими декоративными изделиями из дерева, металла, пластмассы, керамики, стекла</t>
  </si>
  <si>
    <t>Услуги по торговле розничной неэлектрическими бытовыми приборами</t>
  </si>
  <si>
    <t>Услуги по торговле розничной посудой, изделиями из стекла, фарфора и керамики, столовыми приборами, неэлектрическими бытовыми приборами, изделиями и оборудованием прочими</t>
  </si>
  <si>
    <t>Услуги по торговле розничной изделиями из резины бытовыми (кухонные, столовые, коврики, скатерти)</t>
  </si>
  <si>
    <t>Услуги по торговле розничной рулонными и упаковочными материалами (пищевая пленка, пищевые мешочки)</t>
  </si>
  <si>
    <t>Услуги по торговле розничной изделиями кухонными или бытовыми (мочалки, губки, тряпки для уборки)</t>
  </si>
  <si>
    <t>Услуги по торговле розничной товарами культурно-развлекательного характера</t>
  </si>
  <si>
    <t>Услуги по торговле розничной  книгами</t>
  </si>
  <si>
    <t>Услуги по торговле розничной книгами</t>
  </si>
  <si>
    <t>Услуги по торговле розничной газетами и журналами</t>
  </si>
  <si>
    <t>Услуги по торговле розничной товарами канцелярскими</t>
  </si>
  <si>
    <t>Услуги по торговле розничной канцелярскими товарами и школьно-письменными принадлежностями</t>
  </si>
  <si>
    <t>Услуги по торговле розничной тетрадями, записными книжками, блокнотами</t>
  </si>
  <si>
    <t>Услуги по торговле розничной чертежными принадлежностями</t>
  </si>
  <si>
    <t>Услуги по торговле розничной художественными красками, чернилами, тушью и т. п.</t>
  </si>
  <si>
    <t>Услуги по торговле розничной ручками, карандашами, фломастерами, маркерами и т. п.</t>
  </si>
  <si>
    <t>Услуги по торговле розничной товарами канцелярскими прочими</t>
  </si>
  <si>
    <t>Услуги по торговле розничной писчебумажными товарами</t>
  </si>
  <si>
    <t>Услуги по торговле розничной  бумагой и картоном</t>
  </si>
  <si>
    <t>Услуги по торговле розничной  изделиями из бумаги и картона</t>
  </si>
  <si>
    <t>Услуги по торговле розничной  музыкальными и видеозаписями</t>
  </si>
  <si>
    <t>Услуги по торговле розничной  аудио- и видеокассетами, компакт-дисками (CD), цифровыми видеодисками (DVD) с записью</t>
  </si>
  <si>
    <t>Услуги по торговле розничной  чистыми дискетами, аудио- и видеокассетами, компакт-дисками (CD), цифровыми видеодисками (DVD)</t>
  </si>
  <si>
    <t>Услуги по торговле розничной  носителями информации прочими</t>
  </si>
  <si>
    <t>Услуги по торговле розничной товарами спортивными, включая велосипеды</t>
  </si>
  <si>
    <t xml:space="preserve">Услуги по торговле розничной товарами спортивными </t>
  </si>
  <si>
    <t>Услуги по торговле розничной велосипедами, частями запасными и аксессуарами к ним</t>
  </si>
  <si>
    <t>Услуги по торговле розничной велосипедами</t>
  </si>
  <si>
    <t>Услуги по торговле розничной частями запасными и аксессуарами к ним</t>
  </si>
  <si>
    <t>Услуги по торговле розничной специальной спортивной обувью</t>
  </si>
  <si>
    <t>Услуги по торговле розничной  оборудованием кемпингов</t>
  </si>
  <si>
    <t>Услуги по торговле розничной оборудованием кемпингов (палатки, навесы, матрасы и т.п.)</t>
  </si>
  <si>
    <t>Услуги по торговле розничной  туристическим снаряжением</t>
  </si>
  <si>
    <t>Услуги по торговле розничной  снаряжениями для охоты и рыбалки</t>
  </si>
  <si>
    <t>Услуги по торговле розничной  туристическим снаряжением прочим</t>
  </si>
  <si>
    <t>Услуги по торговле розничной  играми и игрушками</t>
  </si>
  <si>
    <t>Услуги по торговле розничной играми и игрушками (включая видеоигры)</t>
  </si>
  <si>
    <t>Услуги по торговле розничной  марками почтовыми и монетами</t>
  </si>
  <si>
    <t>Услуги по торговле розничной марками почтовыми и монетами</t>
  </si>
  <si>
    <t>Услуги по торговле розничной  сувенирами и картинами</t>
  </si>
  <si>
    <t>Услуги по торговле розничной  сувенирами</t>
  </si>
  <si>
    <t>Услуги по торговле розничной  картинами</t>
  </si>
  <si>
    <t>Услуги по торговле розничной одеждой, товарами фармацевтическими и медицинскими, товарами косметическими, цветами, растениями, животными домашними и кормами для них</t>
  </si>
  <si>
    <t>Услуги по торговле розничной  одеждой</t>
  </si>
  <si>
    <t>Услуги по торговле розничной одеждой и нижним бельем текстильными или трикотажными</t>
  </si>
  <si>
    <t>Услуги по торговле розничной одеждой текстильной, кроме детской</t>
  </si>
  <si>
    <t>Услуги по торговле розничной верхней одеждой текстильной</t>
  </si>
  <si>
    <t>Услуги по торговле розничной нижним бельем текстильным</t>
  </si>
  <si>
    <t>Услуги по торговле розничной  одеждой прочей текстильной</t>
  </si>
  <si>
    <t>Услуги по торговле розничной одеждой трикотажной, кроме детской</t>
  </si>
  <si>
    <t>Услуги по торговле розничной верхней одеждой трикотажной</t>
  </si>
  <si>
    <t>Услуги по торговле розничной нижним бельем трикотажным</t>
  </si>
  <si>
    <t>Услуги по торговле розничной  одеждой прочей трикотажной</t>
  </si>
  <si>
    <t>Услуги по торговле розничной одеждой детской</t>
  </si>
  <si>
    <t>Услуги по торговле розничной одеждой из меха</t>
  </si>
  <si>
    <t>Услуги по торговле розничной одеждой из кожи</t>
  </si>
  <si>
    <t>Услуги по торговле розничной спортивной одеждой</t>
  </si>
  <si>
    <t>Услуги по торговле розничной спортивной одеждой детской</t>
  </si>
  <si>
    <t>Услуги по торговле розничной спортивной одеждой прочей</t>
  </si>
  <si>
    <t>Услуги по торговле розничной чулочно-носочными изделиями</t>
  </si>
  <si>
    <t>Услуги по торговле розничной головными уборами</t>
  </si>
  <si>
    <t>Услуги по торговле розничной одеждой рабочей</t>
  </si>
  <si>
    <t>Услуги по торговле розничной аксессуарами одежды</t>
  </si>
  <si>
    <t>Услуги по торговле розничной  одеждой прочей</t>
  </si>
  <si>
    <t>Услуги по торговле розничной обувью</t>
  </si>
  <si>
    <t>Услуги по торговле розничной  кожаной обувью</t>
  </si>
  <si>
    <t>Услуги по торговле розничной  текстильной обувью</t>
  </si>
  <si>
    <t>Услуги по торговле розничной  обувью из резины или материалов полимерных</t>
  </si>
  <si>
    <t>Услуги по торговле розничной  валяной обувью</t>
  </si>
  <si>
    <t>Услуги по торговле розничной  детской обувью</t>
  </si>
  <si>
    <t>Услуги по торговле розничной  обувью прочей</t>
  </si>
  <si>
    <t>Услуги по торговле розничной  изделиями из кожи и принадлежностями дорожными</t>
  </si>
  <si>
    <t>Услуги по торговле розничной чемоданами, сумками и прочими дорожными принадлежностями из кожи и других материалов</t>
  </si>
  <si>
    <t>Услуги по торговле розничной шорно-седельными изделиями</t>
  </si>
  <si>
    <t>Услуги по торговле розничной прочими изделиями из кожи и других материалов</t>
  </si>
  <si>
    <t>Услуги по торговле розничной  товарами фармацевтическими</t>
  </si>
  <si>
    <t>Услуги по торговле розничной биологически активными добавками</t>
  </si>
  <si>
    <t xml:space="preserve">Услуги по торговле розничной товарами фармацевтическими прочими </t>
  </si>
  <si>
    <t>Услуги по торговле розничной  товарами медицинскими и ортопедическими</t>
  </si>
  <si>
    <t>Услуги по торговле розничной медицинскими материалами и изделиями</t>
  </si>
  <si>
    <t>Услуги по торговле розничной медицинскими материалами (предназначенные для разового использования, например, перевязочные материалы)</t>
  </si>
  <si>
    <t>Услуги по торговле розничной медицинскими изделиями</t>
  </si>
  <si>
    <t>Услуги по торговле розничной ортопедическими изделиями и приспособлениями</t>
  </si>
  <si>
    <t>Услуги по торговле розничной изделиями медицинской техники</t>
  </si>
  <si>
    <t>Услуги по торговле розничной  медицинской мебелью</t>
  </si>
  <si>
    <t>Услуги по торговле розничной гигиеническими полотенцами и тампонами из массы бумажной, бумаги, ваты целлюлозной или полотна из волокна целлюлозного (предназначенные для санитарно-гигиенических целей)</t>
  </si>
  <si>
    <t>Услуги по торговле розничной  товарами косметическими и принадлежностями туалетными</t>
  </si>
  <si>
    <t>Услуги по торговле розничной  парфюмерно-косметической продукцией</t>
  </si>
  <si>
    <t>Услуги по торговле розничной  туалетными принадлежностями</t>
  </si>
  <si>
    <t>Услуги по торговле розничной  мылом туалетным</t>
  </si>
  <si>
    <t>Услуги по торговле розничной товарами косметическими и принадлежностями туалетными прочими</t>
  </si>
  <si>
    <t>Услуги по торговле розничной цветами, растениями и семенами</t>
  </si>
  <si>
    <t>Услуги по торговле розничной  цветами, растениями и их семенами</t>
  </si>
  <si>
    <t>Услуги по торговле розничной  деревьями и кустарниками, включая их саженцы и сеянцы</t>
  </si>
  <si>
    <t>Услуги по торговле розничной  новогодними деревьями</t>
  </si>
  <si>
    <t>Услуги по торговле розничной  материалами растительными; луковицами, клубнями и корнями; грибницами</t>
  </si>
  <si>
    <t>Услуги по торговле розничной  частями растений, травами, мхами и лишайниками, используемыми для декоративных целей</t>
  </si>
  <si>
    <t>Услуги по торговле розничной удобрениями и продуктами агрохимическими</t>
  </si>
  <si>
    <t>Услуги по торговле розничной  удобрениями</t>
  </si>
  <si>
    <t>Услуги по торговле розничной  минеральными удобрениями</t>
  </si>
  <si>
    <t>Услуги по торговле розничной  органическими удобрениями</t>
  </si>
  <si>
    <t>Услуги по торговле розничной  агрохимическими продуктами</t>
  </si>
  <si>
    <t>Услуги по торговле розничной  грунтом для растений</t>
  </si>
  <si>
    <t>Услуги по торговле розничной  животными домашними и кормами для них</t>
  </si>
  <si>
    <t>Услуги по торговле розничной домашними животными</t>
  </si>
  <si>
    <t>Услуги по торговле розничной домашней птицей</t>
  </si>
  <si>
    <t>Услуги по торговле розничной кормами для домашних животных</t>
  </si>
  <si>
    <t>Услуги по торговле розничной отрубями</t>
  </si>
  <si>
    <t>Услуги по торговле розничной  прочими кормами для животных</t>
  </si>
  <si>
    <t>Услуги по торговле розничной принадлежностями и средствами для ухода за домашними животными</t>
  </si>
  <si>
    <t>Услуги по торговле розничной топливом моторным и товарами прочими, не включенными в другие группировки</t>
  </si>
  <si>
    <t>Услуги по торговле розничной топливом моторным</t>
  </si>
  <si>
    <t>Услуги по торговле розничной топливом моторным, кроме смазочных, охлаждающих и прочих средств, сопутствующих моторному топливу</t>
  </si>
  <si>
    <t>Услуги по торговле розничной автомобильным бензином</t>
  </si>
  <si>
    <t>Услуги по торговле розничной автомобильным бензином марки АИ-80</t>
  </si>
  <si>
    <t>Услуги по торговле розничной автомобильным бензином марки АИ-92</t>
  </si>
  <si>
    <t>Услуги по торговле розничной автомобильным бензином марки АИ-95</t>
  </si>
  <si>
    <t>Услуги по торговле розничной автомобильным бензином марки АИ-96</t>
  </si>
  <si>
    <t>Услуги по торговле розничной автомобильным бензином марки АИ-98</t>
  </si>
  <si>
    <t>Услуги по торговле розничной авиационным бензином</t>
  </si>
  <si>
    <t>Услуги по торговле розничной дизельным топливом</t>
  </si>
  <si>
    <t>Услуги по торговле розничной дизельным топливом летним</t>
  </si>
  <si>
    <t>Услуги по торговле розничной дизельным топливом зимним</t>
  </si>
  <si>
    <t>Услуги по торговле розничной керосином</t>
  </si>
  <si>
    <t>Услуги по торговле розничной газовым моторным топливом (пропаном и бутаном сжиженными)</t>
  </si>
  <si>
    <t>Услуги по торговле розничной компримированным природным газом</t>
  </si>
  <si>
    <t>Услуги по торговле розничной прочим моторным топливом</t>
  </si>
  <si>
    <t>Услуги по торговле розничной смазочными, охлаждающими и прочими средствами, сопутствующими моторному топливу</t>
  </si>
  <si>
    <t>Услуги по торговле розничной  часами и изделиями ювелирными</t>
  </si>
  <si>
    <t>Услуги по торговле розничной часами</t>
  </si>
  <si>
    <t xml:space="preserve">Услуги по торговле розничной изделиями ювелирными </t>
  </si>
  <si>
    <t>Услуги по торговле розничной изделиями ювелирными из драгоценных металлов и камней</t>
  </si>
  <si>
    <t>Услуги по торговле розничной изделиями ювелирными из недрагоценных материалов</t>
  </si>
  <si>
    <t>Услуги по торговле розничной  фотоаппаратурой, оборудованием и приборами оптическими и точными, услуги оптиков</t>
  </si>
  <si>
    <t>Услуги по торговле розничной фотоаппаратурой и фотопринадлежностями</t>
  </si>
  <si>
    <t>Услуги по торговле розничной фотоаппаратами</t>
  </si>
  <si>
    <t>Услуги по торговле розничной  фотопринадлежностями</t>
  </si>
  <si>
    <t>Услуги по торговле розничной  частями фотооборудования</t>
  </si>
  <si>
    <t>Услуги по торговле розничной оптическими приборами</t>
  </si>
  <si>
    <t>Услуги по торговле розничной очками, контактными линзами и прочими оптическими изделиями</t>
  </si>
  <si>
    <t xml:space="preserve">Услуги по торговле розничной очками, контактными линзами </t>
  </si>
  <si>
    <t>Услуги по торговле розничной частями к очкам и прочими оптическими изделиями</t>
  </si>
  <si>
    <t>Услуги по торговле розничной средствами измерения</t>
  </si>
  <si>
    <t>Услуги по торговле розничной  средствами чистящими</t>
  </si>
  <si>
    <t>Услуги по торговле розничной  синтетическими моющими средствами</t>
  </si>
  <si>
    <t>Услуги по торговле розничной  средствами для стирки</t>
  </si>
  <si>
    <t>Услуги по торговле розничной  средствами для мытья посуды</t>
  </si>
  <si>
    <t>Услуги по торговле розничной  синтетическими моющими средствами прочими</t>
  </si>
  <si>
    <t>Услуги по торговле розничной  чистящими и полирующими средствами</t>
  </si>
  <si>
    <t>Услуги по торговле розничной  хозяйственным мылом</t>
  </si>
  <si>
    <t>Услуги по торговле розничной  топливом бытовым жидким, газом в баллонах, углем, топливом древесным</t>
  </si>
  <si>
    <t>Услуги по торговле розничной  бытовым жидким топливом</t>
  </si>
  <si>
    <t>Услуги по торговле розничной  газом в баллонах</t>
  </si>
  <si>
    <t>Услуги по торговле розничной  углем</t>
  </si>
  <si>
    <t>Услуги по торговле розничной  древесным топливом</t>
  </si>
  <si>
    <t>Услуги по торговле розничной  бытовым топливом прочим</t>
  </si>
  <si>
    <t>Услуги по торговле розничной  товарами непродовольственными бытового назначения прочими, не включенными в другие группировки</t>
  </si>
  <si>
    <t>Услуги по торговле розничной пиротехническими средствами</t>
  </si>
  <si>
    <t>Услуги по  торговле розничной спичками</t>
  </si>
  <si>
    <t>Услуги по торговле розничной детскими колясками, креслами и другими приспособлениями для детей</t>
  </si>
  <si>
    <t>Услуги по торговле розничной оборудованием и аппаратами для фильтрования или очистки воды</t>
  </si>
  <si>
    <t>Услуги по торговле розничной товарами непродовольственными бытового назначения прочими, не включенными в другие группировки</t>
  </si>
  <si>
    <t>Услуги по торговле розничной сим картами для сотовой связи</t>
  </si>
  <si>
    <t>Услуги по торговле розничной товарами непродовольственными бытового назначения прочие</t>
  </si>
  <si>
    <t>Услуги по торговле розничной сырьем сельскохозяйственным прочим, не включенным в другие группировки</t>
  </si>
  <si>
    <t>Услуги по торговле розничной машинами и оборудованием, не включенными в другие группировки</t>
  </si>
  <si>
    <t>Услуги по торговле розничной товарами непродовольственными непотребительского назначения, не включенными в другие группировки</t>
  </si>
  <si>
    <t>Услуги по торговле розничной товарами поддержанными</t>
  </si>
  <si>
    <t>Услуги по торговле розничной  товарами антикварными</t>
  </si>
  <si>
    <t>Услуги по торговле розничной товарами антикварными</t>
  </si>
  <si>
    <t>Услуги по торговле розничной книгами подержанными</t>
  </si>
  <si>
    <t>Услуги по торговле розничной товарами подержанными прочими</t>
  </si>
  <si>
    <t>Услуги по торговле розничной изделиями хлебобулочными</t>
  </si>
  <si>
    <t>Услуги по торговле розничной изделиями кондитерскими из сахара</t>
  </si>
  <si>
    <t>Услуги по торговле розничной продуктами молочными</t>
  </si>
  <si>
    <t>Услуги по торговле розничной  яйцами</t>
  </si>
  <si>
    <t>Услуги по  торговле розничной  мебелью</t>
  </si>
  <si>
    <t>Услуги по торговле розничной  приборами осветительными</t>
  </si>
  <si>
    <t>Услуги по торговле розничной изделиями из дерева, пробки и изделиями плетеными</t>
  </si>
  <si>
    <t>Услуги по торговле розничной  инструментами и партитурами музыкальными</t>
  </si>
  <si>
    <t>Услуги по торговле розничной  сырьем сельскохозяйственным, не включенным в другие группировки</t>
  </si>
  <si>
    <t>Услуги по торговле розничной  машинами и оборудованием, не включенными в другие группировки</t>
  </si>
  <si>
    <t/>
  </si>
  <si>
    <t>Услуги по торговле розничной подержанными внедорожными автотранспортными средствами (джипы и внедорожники) весом не более 3,5 тонн через Интернет</t>
  </si>
  <si>
    <t>451131500</t>
  </si>
  <si>
    <t>Услуги по торговле розничной прочие новыми внедорожными автотранспортными средствами (джипы и внедорожники) весом не более 3,5 тонн, в том числе на рынках</t>
  </si>
  <si>
    <t>451139300</t>
  </si>
  <si>
    <t>Услуги по торговле розничной автомобилями грузовыми через Интернет</t>
  </si>
  <si>
    <t>451931200</t>
  </si>
  <si>
    <t>Услуги по торговле розничной мясом</t>
  </si>
  <si>
    <t>470013</t>
  </si>
  <si>
    <t>Услуги по торговле розничной бондарными изделиями</t>
  </si>
  <si>
    <t>470057300</t>
  </si>
  <si>
    <t>Услуги по торговле розничной музыкальными партитурами</t>
  </si>
  <si>
    <t>470058200</t>
  </si>
  <si>
    <t>Услуги по торговле розничной автомобильным бензином марки АИ-93</t>
  </si>
  <si>
    <t>470081114</t>
  </si>
  <si>
    <t>Услуги по торговле розничной биотопливом</t>
  </si>
  <si>
    <t>470081150</t>
  </si>
  <si>
    <t>Услуги по торговле розничной сырьем  растительным</t>
  </si>
  <si>
    <t>470087200</t>
  </si>
  <si>
    <t>Услуги по торговле розничной прочие новыми специализированными пассажирскими автомобилями (включая машины скорой помощи) весом не более 3,5 тонн), в том числе на рынках</t>
  </si>
  <si>
    <t>451139400</t>
  </si>
  <si>
    <t>Услуги по торговле розничной шерстью</t>
  </si>
  <si>
    <t>470087100</t>
  </si>
  <si>
    <t>Объем розничной торговли, тыс. тенге</t>
  </si>
  <si>
    <t>г.Астана</t>
  </si>
  <si>
    <t>г.Алматы</t>
  </si>
  <si>
    <t>Услуги по торговле розничной прочей автомобилями для перевозки десяти или более человек</t>
  </si>
  <si>
    <t>451939100</t>
  </si>
  <si>
    <t>Услуги по торговле розничной автомобильным бензином марки АИ-85</t>
  </si>
  <si>
    <t>470081112</t>
  </si>
  <si>
    <t>Южно-Казахстанская</t>
  </si>
  <si>
    <t>г. Астана</t>
  </si>
  <si>
    <t>г. Алматы</t>
  </si>
  <si>
    <t>Розничная торговля</t>
  </si>
  <si>
    <t>продовольственные товары</t>
  </si>
  <si>
    <t>Услуги по торговле розничной  фруктами
и овощами свежими</t>
  </si>
  <si>
    <t>Услуги по торговле розничной свежими
фруктами</t>
  </si>
  <si>
    <t>Услуги по торговле розничной свежими
фруктами, кроме яблок</t>
  </si>
  <si>
    <t>Услуги по торговле розничной  свежим
картофелем</t>
  </si>
  <si>
    <t>Услуги по торговле розничной свежими
овощами, кроме картофеля</t>
  </si>
  <si>
    <t>Услуги по торговле розничной
помидорами</t>
  </si>
  <si>
    <t>Услуги по торговле розничной луком
репчатым</t>
  </si>
  <si>
    <t>Услуги по торговле розничной овощами,
не включенными в другие группировки</t>
  </si>
  <si>
    <t>Услуги по торговле розничной фруктами
и овощами свежими прочими, включая
свежую зелень</t>
  </si>
  <si>
    <t>Услуги по торговле розничной  фруктами
и овощами переработанными</t>
  </si>
  <si>
    <t>Услуги по торговле розничной овощами
бобовыми сушеными</t>
  </si>
  <si>
    <t>Услуги по торговле розничной
картофелем переработанным и
консервированным</t>
  </si>
  <si>
    <t>Услуги по торговле розничной овощами,
переработанными и консервированными,
кроме картофеля</t>
  </si>
  <si>
    <t>Услуги по торговле розничной фруктами
замороженными</t>
  </si>
  <si>
    <t>Услуги по торговле розничной  овощами
замороженными</t>
  </si>
  <si>
    <t>Услуги по торговле розничной фруктами
(плодами) и орехами переработанными и
консервированными</t>
  </si>
  <si>
    <t>Услуги по торговле розничной фруктами
переработанными или консервированными</t>
  </si>
  <si>
    <t>Услуги по торговле розничной джемами,
желе, пюре или пастами фруктовыми или
ореховыми</t>
  </si>
  <si>
    <t>Услуги по торговле розничной  орехами
обжаренными, солеными или
обработанными другим способом</t>
  </si>
  <si>
    <t>Услуги по торговле розничной
переработанными грибами</t>
  </si>
  <si>
    <t>Услуги по торговле розничной
фруктами и овощами переработанными
прочими</t>
  </si>
  <si>
    <t>Услуги по торговле розничной мясом,
кроме мяса домашней птицы и дичи</t>
  </si>
  <si>
    <t>Услуги по торговле розничной
говядиной и телятиной</t>
  </si>
  <si>
    <t>Услуги по торговле розничной кониной
и мясом животных семейства лошадиных</t>
  </si>
  <si>
    <t>Услуги по торговле розничной
бараниной</t>
  </si>
  <si>
    <t>Услуги по торговле розничной  прочими
видами мяса</t>
  </si>
  <si>
    <t>Услуги по торговле розничной
пищевыми  субпродуктами  мясными</t>
  </si>
  <si>
    <t>Услуги по торговле розничной  мясом
домашней птицы и дичи</t>
  </si>
  <si>
    <t>Услуги по торговле розничной
субпродуктами домашней птицы</t>
  </si>
  <si>
    <t>Услуги по торговле розничной продуктами
мясными</t>
  </si>
  <si>
    <t>Услуги по торговле розничной
колбасами и изделиями аналогичными из
мяса,  субпродуктов мясных или крови
животных</t>
  </si>
  <si>
    <t>Услуги по торговле розничной
продуктами готовыми и
консервированными из мяса,
субпродуктов мясных или крови животных</t>
  </si>
  <si>
    <t>Услуги по торговле розничной
консервами мясными</t>
  </si>
  <si>
    <t>Услуги по торговле розничной
продуктами готовыми прочими</t>
  </si>
  <si>
    <t>Услуги по торговле розничной
продуктами и полуфабрикатами готовыми
из мяса,  субпродуктов мясных или
крови животных</t>
  </si>
  <si>
    <t>Услуги по торговле розничной рыбой,
ракообразными и моллюсками</t>
  </si>
  <si>
    <t>Услуги по торговле розничной  рыбой
(разделанной или нет) свежей или
охлажденной</t>
  </si>
  <si>
    <t>Услуги по торговле розничной рыбой
мороженной</t>
  </si>
  <si>
    <t>Услуги по торговле розничной
ракообразными, моллюсками и водными
беспозвоночными и прочими
морепродуктами</t>
  </si>
  <si>
    <t>Услуги по торговле розничной рыбой
приготовленной или консервированной;
икрой и ее заменителями</t>
  </si>
  <si>
    <t>Услуги по розничной торговле
консервами и пресервами из рыбы и
морепродуктов</t>
  </si>
  <si>
    <t>Услуги по торговле розничной рыбой
соленой, маринованной, копченой</t>
  </si>
  <si>
    <t>Услуги по  торговле розничной  икрой
и ее заменителями</t>
  </si>
  <si>
    <t>Услуги по  торговле розничной  рыбой
приготовленной или консервированной,
не включенные в другие группировки</t>
  </si>
  <si>
    <t>Услуги по торговле розничной изделиями
хлебобулочными</t>
  </si>
  <si>
    <t>Услуги по торговле розничной хлебом и
хлебобулочными изделиями</t>
  </si>
  <si>
    <t>Услуги по торговле розничной
хлебобулочными изделиями, кроме сухих
или длительного хранения
(слайсы,хлебцы,сухарики)</t>
  </si>
  <si>
    <t>Услуги по торговле розничной сухими
или длительного хранения, (слайсы,
хлебцы, сухарики) хлебобулочными
изделиями</t>
  </si>
  <si>
    <t>Услуги по торговле розничной
изделиями мучными кондитерскими</t>
  </si>
  <si>
    <t>Услуги по торговле розничной изделиями
кондитерскими из сахара</t>
  </si>
  <si>
    <t>Услуги по торговле розничной
шоколадом и прочими продуктами
пищевыми готовыми, содержащими какао</t>
  </si>
  <si>
    <t>Услуги по торговле розничной
изделиями кондитерскими из сахара,
включая шоколад белый, не содержащими
какао</t>
  </si>
  <si>
    <t>Услуги по торговле розничной
фруктами, плодами, орехами
засахаренными, глазированными,
пропитанными сиропом</t>
  </si>
  <si>
    <t>Услуги по торговле розничной продуктами
молочными</t>
  </si>
  <si>
    <t>Услуги по торговле розничной  молоком
и сливками</t>
  </si>
  <si>
    <t>Услуги по торговле розничной  маслом
сливочным</t>
  </si>
  <si>
    <t>Услуги по торговле розничной сырами и
творогом</t>
  </si>
  <si>
    <t>Услуги по торговле розничной творогом
и изделиями творожными</t>
  </si>
  <si>
    <t>Услуги по торговле розничной йогуртом
и прочими ферментированными или
сквашенными молоком и сливками</t>
  </si>
  <si>
    <t>Услуги по торговле розничной йогуртом</t>
  </si>
  <si>
    <t>Услуги по торговле розничной молоком
и сливками ферментированными или
сквашенными прочими</t>
  </si>
  <si>
    <t>Услуги по торговле розничной
мороженым</t>
  </si>
  <si>
    <t>Услуги по торговле розничной
продуктами молочными, не включенными в
другие группировки</t>
  </si>
  <si>
    <t>Услуги по торговле розничной кофе,
чаем, какао и специями</t>
  </si>
  <si>
    <t>Услуги по торговле розничной  кофе,
заменителями кофе</t>
  </si>
  <si>
    <t>Услуги по торговле розничной
какао-порошком</t>
  </si>
  <si>
    <t>Услуги по торговле розничной
пряностями (специями) переработанными</t>
  </si>
  <si>
    <t>Услуги по торговле розничной маслами и
жирами пищевыми</t>
  </si>
  <si>
    <t>Услуги по торговле розничной
животными маслами и жирами</t>
  </si>
  <si>
    <t>Услуги по торговле розничной
растительными маслами</t>
  </si>
  <si>
    <t>Услуги по торговле розничной
подсолнечным маслом</t>
  </si>
  <si>
    <t>Услуги по торговле розничной
оливковым маслом</t>
  </si>
  <si>
    <t>Услуги по торговле розничной
хлопковым маслом</t>
  </si>
  <si>
    <t>Услуги по торговле розничной рапсовым
маслом</t>
  </si>
  <si>
    <t>Услуги по торговле розничной
сафлоровым маслом</t>
  </si>
  <si>
    <t>Услуги по торговле розничной соевым
маслом</t>
  </si>
  <si>
    <t>Услуги по торговле розничной
растительным маслом прочим</t>
  </si>
  <si>
    <t>Услуги по торговле розничной
масложировыми пищевыми продуктами</t>
  </si>
  <si>
    <t>Услуги по торговле розничной
маргарином и продуктами аналогичными</t>
  </si>
  <si>
    <t>Услуги по торговле розничной
масложировыми пищевыми продуктами
прочими</t>
  </si>
  <si>
    <t>Услуги по  торговле розничной
продуктами пищевыми гомогенизированными
и диетическими</t>
  </si>
  <si>
    <t>Услуги по торговле розничной  детским
питанием</t>
  </si>
  <si>
    <t>Услуги по торговле розничной
питанием диетическим</t>
  </si>
  <si>
    <t>Услуги по торговле розничной готовыми
гомогенизированными пищевыми
продуктами прочими</t>
  </si>
  <si>
    <t>Услуги по торговле розничной
продуктами пищевыми, не включенными в
другие группировки</t>
  </si>
  <si>
    <t>Услуги по торговле розничной
натуральным медом</t>
  </si>
  <si>
    <t>Услуги по торговле розничной  крупой
гречневой</t>
  </si>
  <si>
    <t>Услуги по торговле розничной крупой
из пшеницы</t>
  </si>
  <si>
    <t>Услуги по торговле розничной  крупой
ячневой</t>
  </si>
  <si>
    <t>Услуги по торговле розничной крупами
прочими</t>
  </si>
  <si>
    <t>Услуги по торговле розничной
крахмалом и крахмалопродуктами</t>
  </si>
  <si>
    <t>Услуги по торговле розничной сахаром
и сахарозаменителями</t>
  </si>
  <si>
    <t>Услуги по торговле розничной
сахарозаменителями</t>
  </si>
  <si>
    <t>Услуги по торговле розничной уксусом
и его заменителями</t>
  </si>
  <si>
    <t>Услуги по торговле розничной солью
пищевой</t>
  </si>
  <si>
    <t>Услуги по торговле розничной мукой
пшеничной</t>
  </si>
  <si>
    <t>Услуги по торговле розничной мукой,
кроме пшеничной</t>
  </si>
  <si>
    <t>Услуги по торговле розничной
макаронными изделиями</t>
  </si>
  <si>
    <t>Услуги по торговле розничной
продуктами пищевыми прочими, не
включенными в другие группировки</t>
  </si>
  <si>
    <t>Услуги по торговле розничной соусами;
приправами и пряностями смешанными;
горчицей готовой</t>
  </si>
  <si>
    <t>Услуги по торговле розничной
продуктами и полуфабрикатами готовыми,
основанными  на изделиях макаронных</t>
  </si>
  <si>
    <t>Услуги по торговле розничной
продуктами пищевыми прочими</t>
  </si>
  <si>
    <t>Услуги по торговле розничной напитками
алкогольными</t>
  </si>
  <si>
    <t>Услуги по торговле розничной  винами
виноградными</t>
  </si>
  <si>
    <t>Услуги по торговле розничной  винами
плодовыми</t>
  </si>
  <si>
    <t>Услуги по торговле розничной  винами
игристыми, включая шампанское</t>
  </si>
  <si>
    <t>Услуги по торговле розничной
коньяком, коньячными напитками</t>
  </si>
  <si>
    <t>Услуги по торговле розничной ликерами
и изделиями ликероводочными</t>
  </si>
  <si>
    <t>Услуги по торговле розничной
напитками алкогольными прочими</t>
  </si>
  <si>
    <t>Услуги по торговле розничной напитками
прочими</t>
  </si>
  <si>
    <t>Услуги по торговле розничной
фруктовыми и овощными соками</t>
  </si>
  <si>
    <t>Услуги по торговле розничной
минеральной водой</t>
  </si>
  <si>
    <t>Услуги по торговле розничной
напитками безалкогольными прочими</t>
  </si>
  <si>
    <t>Услуги по торговле розничной  изделиями
табачными</t>
  </si>
  <si>
    <t>Услуги по торговле розничной
изделиями табачными</t>
  </si>
  <si>
    <t>непродовольственные товары</t>
  </si>
  <si>
    <t>Услуги по торговле розничной, кроме
предоставляемых за вознаграждение или
на договорной основе, автомобилями
пассажирскими новыми в
специализированных магазинах</t>
  </si>
  <si>
    <t>Услуги по торговле розничной
легковыми автомобилями пассажирскими
новыми в специализированных магазинах</t>
  </si>
  <si>
    <t>Услуги по торговле розничной, кроме
предоставляемых за вознаграждение или
на договорной основе, автомобилями
пассажирскими подержанными в
специализированных магазинах</t>
  </si>
  <si>
    <t>Услуги по торговле розничной
легковыми автомобилями пассажирскими
подержанными в специализированных
магазинах</t>
  </si>
  <si>
    <t>Услуги по торговле розничной, кроме
предоставляемых за вознаграждение или
на договорной основе, автомобилями
специализированными пассажирскими
новыми и средствами транспортными
внедорожными (весом не</t>
  </si>
  <si>
    <t>Услуги по торговле розничной новыми
внедорожными автотранспортными
средствами (джипы и внедорожники)
весом не более 3,5 тонн в
специализированных магазинах</t>
  </si>
  <si>
    <t>Услуги по торговле розничной новыми
специализированными пассажирскими
автомобилями (включая машины скорой
помощи) весом не более 3,5 тонн в
специализированных магазинах</t>
  </si>
  <si>
    <t>Услуги по торговле розничной, кроме
предоставляемых за вознаграждение или
на договорной основе, автомобилями
специализированными пассажирскими
поддержанными и средствами
транспортными внедорожными (ве</t>
  </si>
  <si>
    <t>Услуги по торговле розничной
подержанными внедорожными
автотранспортными средствами (джипы и
внедорожники) весом не более 3,5 тонн
в специализированных магазинах</t>
  </si>
  <si>
    <t>Услуги по торговле розничной
подержанными специализированными
пассажирскими автомобилями (включая
машины скорой помощи) весом не более
3,5 тонн в специализированных
магазинах</t>
  </si>
  <si>
    <t>Услуги по торговле розничной, кроме
предоставляемых за вознаграждение или
на договорной основе, автомобилями и
средствами автотранспортными легковыми
через Интернет</t>
  </si>
  <si>
    <t>Услуги по торговле розничной
подержанными легковыми пассажирскими
автомобилями через Интернет</t>
  </si>
  <si>
    <t>Услуги по торговле розничной новыми
внедорожными автотранспортными
средствами (джипы и внедорожники)
весом не более 3,5 тонн через Интернет</t>
  </si>
  <si>
    <t>Услуги по  торговле розничной прочие,
кроме предоставляемых за вознаграждение
или на договорной основе, автомобилями
и средствами автотранспортными
легковыми, не включенными в другие
группировки</t>
  </si>
  <si>
    <t>Услуги по торговле розничной прочие
новыми легковыми пассажирскими
автомобилями, в том числе на рынках</t>
  </si>
  <si>
    <t>Услуги по торговле розничной прочие
подержанными легковыми пассажирскими
автомобилями, в том числе на рынках</t>
  </si>
  <si>
    <t>Услуги по торговле розничной прочие
новыми внедорожными автотранспортными
средствами (джипы и внедорожники)
весом не более 3,5 тонн, в том числе
на рынках</t>
  </si>
  <si>
    <t>Услуги по торговле розничной прочие
новыми специализированными
пассажирскими автомобилями (включая
машины скорой помощи) весом не более
3,5 тонн), в том числе на рынках</t>
  </si>
  <si>
    <t>Услуги по торговле розничной прочие
подержанными специализированными
пассажирскими автомобилями (включая
машины скорой помощи) весом не более
3,5 тонн, в том числе на рынках</t>
  </si>
  <si>
    <t>Услуги по торговле розничной прочие
автомобилями и средствами
автотранспортными легковыми, не
включенными в другие группировки</t>
  </si>
  <si>
    <t>Услуги по торговле розничной, кроме
предоставляемых за вознаграждение или
на договорной основе, грузовиками,
прицепами, полуприцепами и автобусами в
специализированных магазинах</t>
  </si>
  <si>
    <t>Услуги по торговле розничной
автомобилями для перевозки десяти или
более человек в специализированных
магазинах</t>
  </si>
  <si>
    <t>Услуги по торговле розничной
автомобилями грузовыми в
специализированных магазинах</t>
  </si>
  <si>
    <t>Услуги по торговле розничной
автомобилями специальными и
специализированными в
специализированных магазинах</t>
  </si>
  <si>
    <t>Услуги по торговле розничной
прицепами и полуприцепами в
специализированных магазинах</t>
  </si>
  <si>
    <t>Услуги по торговле розничной, кроме
предоставляемых за вознаграждение или
на договорной основе, автофургонами и
автоприцепами для жилья, домами на
колесах в специализированных магазинах</t>
  </si>
  <si>
    <t>Услуги по торговле розничной
автофургонами и автоприцепами для
жилья, домами на колесах в
специализированных магазинах</t>
  </si>
  <si>
    <t>Услуги по торговле розничной, кроме
предоставляемых за вознаграждение или
на договорной основе, автомобилями
прочими через Интернет</t>
  </si>
  <si>
    <t>Услуги по торговле розничной
автомобилями грузовыми через Интернет</t>
  </si>
  <si>
    <t>Услуги по торговле розничной прочей,
кроме предоставляемых за вознаграждение
или на договорной основе, автомобилями
в специализированных магазинах</t>
  </si>
  <si>
    <t>Услуги по торговле розничной прочей
автомобилями для перевозки десяти или
более человек</t>
  </si>
  <si>
    <t>Услуги по торговле розничной прочей
автомобилями грузовыми</t>
  </si>
  <si>
    <t>Услуги по торговле розничной прочей
автомобилями специальными и
специализированными</t>
  </si>
  <si>
    <t>Услуги по торговле розничной  прочей
прицепами и полуприцепами</t>
  </si>
  <si>
    <t>Услуги по торговле розничной прочей,
автомобилями прочими, не включенными в
другие группировки</t>
  </si>
  <si>
    <t>Услуги по торговле розничной, кроме
предоставляемых за вознаграждение или
на договорной основе, шинами в
специализированных магазинах</t>
  </si>
  <si>
    <t>Услуги по торговле розничной шинами и
камерами для шин новыми для легковых
автомобилей</t>
  </si>
  <si>
    <t>Услуги по торговле розничной шинами и
камерами для шин новыми для грузовых
автомобилей и автобусов</t>
  </si>
  <si>
    <t>Услуги по торговле розничной шинами и
камерами для шин новыми прочие</t>
  </si>
  <si>
    <t>Услуги по торговле розничной, кроме
предоставляемых за вознаграждение или
на договорной основе, частями и
принадлежностями для автомобилей
прочими в специализированных магазинах</t>
  </si>
  <si>
    <t>Услуги  по торговле розничной частями
и принадлежностями для автомобилей
прочими в специализированных магазинах</t>
  </si>
  <si>
    <t>Услуги по торговле розничной, кроме
предоставляемых за вознаграждение или
на договорной основе, деталями и
принадлежностями для автомобилей через
Интернет</t>
  </si>
  <si>
    <t>Услуги по торговле розничной деталями
и принадлежностями для автомобилей
через Интернет</t>
  </si>
  <si>
    <t>Услуги по торговле розничной, кроме
предоставляемых за вознаграждение или
на договорной основе, деталями и
принадлежностями для автомобилей через
фирмы посылочной торговли</t>
  </si>
  <si>
    <t>Услуги по торговле розничной деталями
и принадлежностями для автомобилей
через фирмы посылочной торговли</t>
  </si>
  <si>
    <t>Услуги по торговле розничной прочие,
кроме предоставляемых за вознаграждение
или на договорной основе, деталями и
принадлежностями для автомобилей, не
включенными в другие группировки</t>
  </si>
  <si>
    <t>Услуги по торговле розничной прочие
деталями и принадлежностями для
автомобилей, не включенными в другие
группировки</t>
  </si>
  <si>
    <t>Услуги по торговле розничной
аксессуарами для автомобилей</t>
  </si>
  <si>
    <t>Услуги по торговле розничной прочими
деталями и принадлежностями для
автомобилей</t>
  </si>
  <si>
    <t>Услуги по торговле розничной прочие
шинами резиновыми восстановленными</t>
  </si>
  <si>
    <t>Услуги по торговле розничной, кроме
предоставляемых за вознаграждение или
на договорной основе, мотоциклами и
относящимися к ним деталями и
принадлежностями в специализированных
магазинах</t>
  </si>
  <si>
    <t>Услуги по торговле розничной
мотоциклами и колясками в
специализированных магазинах</t>
  </si>
  <si>
    <t>Услуги по торговле розничной деталями
и принадлежностями для мотоциклов в
специализированных магазинах</t>
  </si>
  <si>
    <t>Услуги по торговле розничной прочие,
кроме предоставляемых за вознаграждение
или на договорной основе, мотоциклами
и относящимися к ним деталями и
принадлежностями</t>
  </si>
  <si>
    <t>Услуги по торговле розничной прочие
мотоциклами и колясками</t>
  </si>
  <si>
    <t>Услуги по торговле розничной прочие
деталями и принадлежностями для
мотоциклов</t>
  </si>
  <si>
    <t>Услуги по торговле розничной
компьютерами, периферийным
оборудованием и программным
обеспечением</t>
  </si>
  <si>
    <t>Услуги по торговле розничной
компьютерами в полной комплектации</t>
  </si>
  <si>
    <t>Услуги по торговле розничной
настольными компьютерами</t>
  </si>
  <si>
    <t>Услуги по торговле розничной
портативными компьютерами (лэптопы,
ноутбуки, ультрабуки, нетбуки,
планшеты и т.п.)</t>
  </si>
  <si>
    <t>Услуги по торговле розничной
периферийным оборудованием,
комплектующими деталями и
принадлежностями к компьютерам</t>
  </si>
  <si>
    <t>Услуги по торговле розничной
мониторами</t>
  </si>
  <si>
    <t>Услуги по торговле розничной
комплектующими деталями и
принадлежностями к компьютерам</t>
  </si>
  <si>
    <t>Услуги по торговле розничной
периферийным оборудованием прочим</t>
  </si>
  <si>
    <t>Услуги по торговле розничной
программным обеспечением</t>
  </si>
  <si>
    <t>Услуги по торговле розничной
оборудованием электросвязи</t>
  </si>
  <si>
    <t>Услуги по торговле розничной
аппаратурой радиопередающей</t>
  </si>
  <si>
    <t>Услуги по торговле розничной
телефонами для сотовой связи или для
прочей беспроводной связи</t>
  </si>
  <si>
    <t>Услуги по торговле розничной
телефонными аппаратами для проводной
связи</t>
  </si>
  <si>
    <t>Услуги по торговле розничной
аппаратами факсимильными</t>
  </si>
  <si>
    <t>Услуги по торговле розничной прочим
оборудованием электросвязи</t>
  </si>
  <si>
    <t>Услуги по торговле розничной  аудио- и
видеоаппаратурой</t>
  </si>
  <si>
    <t>Услуги по торговле розничной
аудиоаппаратурой</t>
  </si>
  <si>
    <t>Услуги по торговле розничной
магнитофонами</t>
  </si>
  <si>
    <t>Услуги по торговле розничной
аудиоаппаратурой прочей</t>
  </si>
  <si>
    <t>Услуги по торговле розничной
телевизорами</t>
  </si>
  <si>
    <t>Услуги по торговле розничной
видеомагнитофонами (DVD плеерами)</t>
  </si>
  <si>
    <t>Услуги по торговле розничной
видеокамерами</t>
  </si>
  <si>
    <t>Услуги по торговле розничной
радиоприемниками</t>
  </si>
  <si>
    <t>Услуги по торговле розничной  частями
к аудио- и видеоаппаратуре</t>
  </si>
  <si>
    <t>Услуги по торговле розничной прочей
аудио- и видеоаппаратурой</t>
  </si>
  <si>
    <t>Услуги по торговле розничной  товарами
скобяными</t>
  </si>
  <si>
    <t>Услуги по торговле розничной
замками, петлями и строительной
фурнитурой</t>
  </si>
  <si>
    <t>Услуги по торговле розничной
изделиями из проволоки, цепями и
пружинами</t>
  </si>
  <si>
    <t>Услуги по торговле розничной
изделиями крепежными, снабженными
резьбой или без резьбы</t>
  </si>
  <si>
    <t>Услуги по торговле розничной  красками,
лаками и эмалями</t>
  </si>
  <si>
    <t>Услуги по торговле розничной
лакокрасочными материалами (краски,
лаки, эмали)</t>
  </si>
  <si>
    <t>Услуги по торговле розничной
растворителями, разбавителями для
лаков и красок</t>
  </si>
  <si>
    <t>Услуги по торговле розничной прочими
лакокрасочными материалами</t>
  </si>
  <si>
    <t>Услуги по торговле розничной  стеклом
листовым</t>
  </si>
  <si>
    <t>Услуги по торговле розничной стеклом
листовым</t>
  </si>
  <si>
    <t>Услуги по торговле розничной
оборудованием для газонов и садов</t>
  </si>
  <si>
    <t>Услуги по торговле розничной
оборудованием  отопительным и
водопроводным, материалами
эксплуатационными и принадлежностями</t>
  </si>
  <si>
    <t>Услуги по торговле розничной
водопроводным оборудованием и
материалами</t>
  </si>
  <si>
    <t>Услуги по торговле розничной
отопительным оборудованием и
материалами</t>
  </si>
  <si>
    <t>Услуги по торговле розничной
сантехнической арматурой</t>
  </si>
  <si>
    <t>Услуги по торговле розничной прочими
эксплуатационными материалами и
принадлежностями</t>
  </si>
  <si>
    <t>Услуги по торговле розничной
оборудованием санитарно-техническим</t>
  </si>
  <si>
    <t>Услуги по торговле розничной ваннами,
раковинами для умывальников,
унитазами и крышками, бачками смывными
и изделиями санитарно-техническими
прочими из пластмасс</t>
  </si>
  <si>
    <t>Услуги по торговле розничной
изделиями керамическими
санитарно-техническими</t>
  </si>
  <si>
    <t>Услуги по торговле розничной
раковинами, мойками, ваннами,
изделиями санитарно-техническими
прочими и их частями из черных
металлов, меди или алюминия</t>
  </si>
  <si>
    <t>Услуги по торговле розничной
оборудованием санитарно-техническим
прочим</t>
  </si>
  <si>
    <t>Услуги по торговле розничной
инструментами ручными</t>
  </si>
  <si>
    <t>Услуги по торговле розничной
материалами строительными, не
включенными в другие группировки</t>
  </si>
  <si>
    <t>Услуги по торговле розничной
лесоматериалами, пиломатериалами,
строительными деталями и конструкциями
из дерева, сборными деревянными
строениями (включая сауны)</t>
  </si>
  <si>
    <t>Услуги по торговле розничной
лесоматериалами круглыми</t>
  </si>
  <si>
    <t>Услуги по торговле розничной
пиломатериалами</t>
  </si>
  <si>
    <t>Услуги по торговле розничной
паркетом и паркетными досками</t>
  </si>
  <si>
    <t>Услуги по торговле розничной  досками
для покрытия полов (кроме паркета и
паркетных досок), обшивкой,
штакетником, балками, стропилами и т.
п.</t>
  </si>
  <si>
    <t>Услуги по торговле розничной оконными
и дверными блоками, оконными
переплетами, дверными полотнами и
коробками к ним</t>
  </si>
  <si>
    <t>Услуги по торговле розничной фанерой
клееной, древесноволокнистыми и
древесностружечными плитами</t>
  </si>
  <si>
    <t>Услуги по торговле розничной домами
деревянными, сборными деревянными
строениями (включая сауны)</t>
  </si>
  <si>
    <t>Услуги по торговле розничной
поддонами плоскими и изделиями
аналогичными</t>
  </si>
  <si>
    <t>Услуги по торговле розничной
лесоматериалами, пиломатериалами,
строительными деталями и конструкциями
из дерева, сборными деревянными
строениями прочими</t>
  </si>
  <si>
    <t>Услуги по торговле розничной
цементом, известью, гипсом</t>
  </si>
  <si>
    <t>Услуги по торговле розничной
известью</t>
  </si>
  <si>
    <t>Услуги по торговле розничной  песком,
гравием, камнем, глиной</t>
  </si>
  <si>
    <t>Услуги по торговле розничной
кирпичом, плитками керамическими,
кровельными материалами</t>
  </si>
  <si>
    <t>Услуги по торговле розничной
кирпичом</t>
  </si>
  <si>
    <t>Услуги по торговле розничной
плитками керамическими</t>
  </si>
  <si>
    <t>Услуги по торговле розничной
кровельными материалами</t>
  </si>
  <si>
    <t>Услуги по торговле розничной
строительными металлическими
материалами и деталями, не включенные
в другие группировки</t>
  </si>
  <si>
    <t>Услуги по торговле розничной сэндвич
панелями</t>
  </si>
  <si>
    <t>Услуги по торговле розничной прочими
строительными металлическими
материалами и деталями, не включенные
в другие группировки</t>
  </si>
  <si>
    <t>Услуги по торговле розничной
строительными неметаллическими
материалами и деталями, не включенные
в другие группировки</t>
  </si>
  <si>
    <t>Услуги по торговле розничной
изделиями из бетона, цемента, гипса и
аналогичных материалов</t>
  </si>
  <si>
    <t>Услуги по торговле розничной прочими
материалами строительными, не
включенные в другие группировки</t>
  </si>
  <si>
    <t>Услуги по  торговле розничной товарами
текстильными</t>
  </si>
  <si>
    <t>Услуги по торговле розничной  тканями
хлопчатобумажными</t>
  </si>
  <si>
    <t>Услуги по торговле розничной тканями
шерстяными</t>
  </si>
  <si>
    <t>Услуги по торговле розничной тканями
шелковыми</t>
  </si>
  <si>
    <t>Услуги по торговле розничной тканями
прочими</t>
  </si>
  <si>
    <t>Услуги по торговле розничной бытовыми
текстильными изделиями (такими как
постельное и столовое белье)</t>
  </si>
  <si>
    <t>Услуги по торговле розничной прочими
текстильными изделиями</t>
  </si>
  <si>
    <t>Услуги по торговле розничной
портьерами и занавесями сетчатыми</t>
  </si>
  <si>
    <t>Услуги по торговле розничной обоями и
покрытиями напольными,  коврами и
изделиями  ковровыми</t>
  </si>
  <si>
    <t>Услуги по торговле розничной
напольными покрытиями</t>
  </si>
  <si>
    <t>Услуги по торговле розничной
линолеумом</t>
  </si>
  <si>
    <t>Услуги по торговле розничной
ламинатом</t>
  </si>
  <si>
    <t>Услуги по торговле розничной
напольными покрытиями прочими</t>
  </si>
  <si>
    <t>Услуги по торговле розничной  коврами
и изделия ковровыми</t>
  </si>
  <si>
    <t>Услуги по торговле розничной приборами
электрическими бытовыми</t>
  </si>
  <si>
    <t>Услуги по торговле розничной
холодильниками и морозильниками
бытовыми</t>
  </si>
  <si>
    <t>Услуги по торговле розничной
стиральными машинами бытовыми и
машинами для сушки одежды</t>
  </si>
  <si>
    <t>Услуги по торговле розничной машинами
посудомоечными бытовыми</t>
  </si>
  <si>
    <t>Услуги по торговле розничной машинами
швейными бытовыми</t>
  </si>
  <si>
    <t>Услуги по торговле розничной печами
микроволновыми, плитами кухонными</t>
  </si>
  <si>
    <t>Услуги по торговле розничной печами
микроволновыми</t>
  </si>
  <si>
    <t>Услуги по торговле розничной плитами
кухонными</t>
  </si>
  <si>
    <t>Услуги по торговле розничной
пылесосами бытовыми</t>
  </si>
  <si>
    <t>Услуги по торговле розничной
водонагревателями электрическими и
приборами водонагревательными быстрого
или продолжительного нагрева</t>
  </si>
  <si>
    <t>Услуги по торговле розничной
оборудованием для кондиционирования
воздуха и вентиляции, обогрева
помещений</t>
  </si>
  <si>
    <t>Услуги по торговле розничной
электрообогревателями помещений</t>
  </si>
  <si>
    <t>Услуги по торговле розничной
оборудованием для кондиционирования
воздуха и вентиляции</t>
  </si>
  <si>
    <t>Услуги по торговле розничной
приборами электрическими бытовыми,
приспособлениями и инструментами
прочими</t>
  </si>
  <si>
    <t>Услуги по торговле розничной
электрическими бытовыми инструментами</t>
  </si>
  <si>
    <t>Услуги по торговле розничной
запасными частями к электрическим
бытовым приборам, приспособлениям и
инструментам</t>
  </si>
  <si>
    <t>Услуги по торговле розничной
приборами электрическими бытовыми,
приспособлениями и инструментами
прочими, не включенными в другие
группировки</t>
  </si>
  <si>
    <t>Услуги по торговле розничной мебелью
деревянной для комнат (спальни,
гостиной, столовой)</t>
  </si>
  <si>
    <t>Услуги по торговле розничной кухонной
мебелью</t>
  </si>
  <si>
    <t>Услуги по торговле розничной  мебелью
для сидения</t>
  </si>
  <si>
    <t>Услуги по торговле розничной офисной
мебелью</t>
  </si>
  <si>
    <t>Услуги по торговле розничной бытовой
мебелью из пластмасс и мебелью из
прочих материалов, в том числе
тростника, лозы, бамбука или
аналогичных материалов</t>
  </si>
  <si>
    <t>Услуги по торговле розничной
матрасами</t>
  </si>
  <si>
    <t>Услуги по торговле розничной частями
бытовой мебели</t>
  </si>
  <si>
    <t>Услуги по торговле розничной бытовой
мебелью прочей</t>
  </si>
  <si>
    <t>Услуги по торговле розничной  приборами
осветительными</t>
  </si>
  <si>
    <t>Услуги по торговле розничной бытовым
осветительным оборудованием</t>
  </si>
  <si>
    <t>Услуги по торговле розничной
светильниками электрическими
переносными</t>
  </si>
  <si>
    <t>Услуги по торговле розничной
светильниками электрическими
настольными,  напольными</t>
  </si>
  <si>
    <t>Услуги по торговле розничной
светильниками электрическими
подвесными, потолочными и настенными</t>
  </si>
  <si>
    <t>Услуги по торговле розничной частями
светильников и устройств осветительных</t>
  </si>
  <si>
    <t>Услуги по торговле розничной
оборудованием осветительным прочим</t>
  </si>
  <si>
    <t>Услуги по торговле розничной лампами
люминесцентными</t>
  </si>
  <si>
    <t>Услуги по торговле розничной лампами
накаливания</t>
  </si>
  <si>
    <t>Услуги по торговле розничной
энергосберегающими лампами</t>
  </si>
  <si>
    <t>Услуги по торговле розничной лампами
электрическими прочими</t>
  </si>
  <si>
    <t>Услуги по торговле розничной
электрическими проводами и шнурами,
электроустановочными изделиями</t>
  </si>
  <si>
    <t>Услуги по торговле розничной
приборами осветительными  прочими</t>
  </si>
  <si>
    <t>Услуги по торговле розничной изделиями
из дерева, пробки и изделиями плетеными</t>
  </si>
  <si>
    <t>Услуги по торговле розничной
плетеными изделиями</t>
  </si>
  <si>
    <t>Услуги по торговле розничной
изделиями из пробки</t>
  </si>
  <si>
    <t>Услуги по торговле розничной
бондарными изделиями</t>
  </si>
  <si>
    <t>Услуги по торговле розничной прочими
деревянными изделиями</t>
  </si>
  <si>
    <t>Услуги по торговле розничной
инструментами и партитурами
музыкальными</t>
  </si>
  <si>
    <t>Услуги по торговле розничной
музыкальными инструментами</t>
  </si>
  <si>
    <t>Услуги по торговле розничной
музыкальными партитурами</t>
  </si>
  <si>
    <t>Услуги по торговле розничной посудой
фаянсовой, изделиями из стекла, фарфора
и керамики, изделиями ножевыми и
приборами, оборудованием и изделиями
неэлектрическими бытовыми, не
включенными в другие к</t>
  </si>
  <si>
    <t>Услуги по торговле розничной
металлической, стеклянной,
керамической, пластмассовой,
деревянной посудой, столовыми
принадлежностями</t>
  </si>
  <si>
    <t>Услуги по торговле розничной
изделиями из фарфора и керамики</t>
  </si>
  <si>
    <t>Услуги по торговле розничной
изделиями из стекла</t>
  </si>
  <si>
    <t>Услуги по торговле розничной
изделиями из пластмасс</t>
  </si>
  <si>
    <t>Услуги по торговле розничной
металлической посудой</t>
  </si>
  <si>
    <t>Услуги по торговле розничной
столовыми принадлежностями</t>
  </si>
  <si>
    <t>Услуги по торговле розничной прочими
изделиями и посудой металлической,
стеклянной, керамической,
пластмассовой, деревянной</t>
  </si>
  <si>
    <t>Услуги по торговле розничной
статуэтками и прочими декоративными
изделиями из дерева, металла,
пластмассы, керамики, стекла</t>
  </si>
  <si>
    <t>Услуги по торговле розничной
неэлектрическими бытовыми приборами</t>
  </si>
  <si>
    <t>Услуги по торговле розничной посудой,
изделиями из стекла, фарфора и
керамики, столовыми приборами,
неэлектрическими бытовыми приборами,
изделиями и оборудованием прочими</t>
  </si>
  <si>
    <t>Услуги по торговле розничной
изделиями из резины бытовыми
(кухонные, столовые, коврики,
скатерти)</t>
  </si>
  <si>
    <t>Услуги по торговле розничной
рулонными и упаковочными материалами
(пищевая пленка, пищевые мешочки)</t>
  </si>
  <si>
    <t>Услуги по торговле розничной
изделиями кухонными или бытовыми
(мочалки, губки, тряпки для уборки)</t>
  </si>
  <si>
    <t>Услуги по торговле розничной газетами и
журналами</t>
  </si>
  <si>
    <t>Услуги по торговле розничной газетами
и журналами</t>
  </si>
  <si>
    <t>Услуги по торговле розничной товарами
канцелярскими</t>
  </si>
  <si>
    <t>Услуги по торговле розничной
канцелярскими товарами и
школьно-письменными принадлежностями</t>
  </si>
  <si>
    <t>Услуги по торговле розничной
тетрадями, записными книжками,
блокнотами</t>
  </si>
  <si>
    <t>Услуги по торговле розничной
чертежными принадлежностями</t>
  </si>
  <si>
    <t>Услуги по торговле розничной
художественными красками, чернилами,
тушью и т. п.</t>
  </si>
  <si>
    <t>Услуги по торговле розничной ручками,
карандашами, фломастерами, маркерами
и т. п.</t>
  </si>
  <si>
    <t>Услуги по торговле розничной товарами
канцелярскими прочими</t>
  </si>
  <si>
    <t>Услуги по торговле розничной
писчебумажными товарами</t>
  </si>
  <si>
    <t>Услуги по торговле розничной  бумагой
и картоном</t>
  </si>
  <si>
    <t>Услуги по торговле розничной
изделиями из бумаги и картона</t>
  </si>
  <si>
    <t>Услуги по торговле розничной
музыкальными и видеозаписями</t>
  </si>
  <si>
    <t>Услуги по торговле розничной  аудио-
и видеокассетами, компакт-дисками
(CD), цифровыми видеодисками (DVD) с
записью</t>
  </si>
  <si>
    <t>Услуги по торговле розничной  чистыми
дискетами, аудио- и видеокассетами,
компакт-дисками (CD), цифровыми
видеодисками (DVD)</t>
  </si>
  <si>
    <t>Услуги по торговле розничной
носителями информации прочими</t>
  </si>
  <si>
    <t>Услуги по торговле розничной товарами
спортивными, включая велосипеды</t>
  </si>
  <si>
    <t>Услуги по торговле розничной товарами
спортивными</t>
  </si>
  <si>
    <t>Услуги по торговле розничной
велосипедами, частями запасными и
аксессуарами к ним</t>
  </si>
  <si>
    <t>Услуги по торговле розничной
велосипедами</t>
  </si>
  <si>
    <t>Услуги по торговле розничной частями
запасными и аксессуарами к ним</t>
  </si>
  <si>
    <t>Услуги по торговле розничной
специальной спортивной обувью</t>
  </si>
  <si>
    <t>Услуги по торговле розничной
оборудованием кемпингов</t>
  </si>
  <si>
    <t>Услуги по торговле розничной
оборудованием кемпингов (палатки,
навесы, матрасы и т.п.)</t>
  </si>
  <si>
    <t>Услуги по торговле розничной
туристическим снаряжением</t>
  </si>
  <si>
    <t>Услуги по торговле розничной
снаряжениями для охоты и рыбалки</t>
  </si>
  <si>
    <t>Услуги по торговле розничной
туристическим снаряжением прочим</t>
  </si>
  <si>
    <t>Услуги по торговле розничной  играми и
игрушками</t>
  </si>
  <si>
    <t>Услуги по торговле розничной играми и
игрушками (включая видеоигры)</t>
  </si>
  <si>
    <t>Услуги по торговле розничной  марками
почтовыми и монетами</t>
  </si>
  <si>
    <t>Услуги по торговле розничной марками
почтовыми и монетами</t>
  </si>
  <si>
    <t>Услуги по торговле розничной
сувенирами и картинами</t>
  </si>
  <si>
    <t>Услуги по торговле розничной
сувенирами</t>
  </si>
  <si>
    <t>Услуги по торговле розничной
картинами</t>
  </si>
  <si>
    <t>Услуги по торговле розничной одеждой
и нижним бельем текстильными или
трикотажными</t>
  </si>
  <si>
    <t>Услуги по торговле розничной одеждой
текстильной, кроме детской</t>
  </si>
  <si>
    <t>Услуги по торговле розничной верхней
одеждой текстильной</t>
  </si>
  <si>
    <t>Услуги по торговле розничной нижним
бельем текстильным</t>
  </si>
  <si>
    <t>Услуги по торговле розничной  одеждой
прочей текстильной</t>
  </si>
  <si>
    <t>Услуги по торговле розничной одеждой
трикотажной, кроме детской</t>
  </si>
  <si>
    <t>Услуги по торговле розничной верхней
одеждой трикотажной</t>
  </si>
  <si>
    <t>Услуги по торговле розничной нижним
бельем трикотажным</t>
  </si>
  <si>
    <t>Услуги по торговле розничной  одеждой
прочей трикотажной</t>
  </si>
  <si>
    <t>Услуги по торговле розничной одеждой
детской</t>
  </si>
  <si>
    <t>Услуги по торговле розничной одеждой
из меха</t>
  </si>
  <si>
    <t>Услуги по торговле розничной одеждой
из кожи</t>
  </si>
  <si>
    <t>Услуги по торговле розничной
спортивной одеждой</t>
  </si>
  <si>
    <t>Услуги по торговле розничной
спортивной одеждой детской</t>
  </si>
  <si>
    <t>Услуги по торговле розничной
спортивной одеждой прочей</t>
  </si>
  <si>
    <t>Услуги по торговле розничной
чулочно-носочными изделиями</t>
  </si>
  <si>
    <t>Услуги по торговле розничной
головными уборами</t>
  </si>
  <si>
    <t>Услуги по торговле розничной одеждой
рабочей</t>
  </si>
  <si>
    <t>Услуги по торговле розничной
аксессуарами одежды</t>
  </si>
  <si>
    <t>Услуги по торговле розничной  одеждой
прочей</t>
  </si>
  <si>
    <t>Услуги по торговле розничной  кожаной
обувью</t>
  </si>
  <si>
    <t>Услуги по торговле розничной
текстильной обувью</t>
  </si>
  <si>
    <t>Услуги по торговле розничной  обувью
из резины или материалов полимерных</t>
  </si>
  <si>
    <t>Услуги по торговле розничной  валяной
обувью</t>
  </si>
  <si>
    <t>Услуги по торговле розничной  детской
обувью</t>
  </si>
  <si>
    <t>Услуги по торговле розничной  обувью
прочей</t>
  </si>
  <si>
    <t>Услуги по торговле розничной  изделиями
из кожи и принадлежностями дорожными</t>
  </si>
  <si>
    <t>Услуги по торговле розничной
чемоданами, сумками и прочими
дорожными принадлежностями из кожи и
других материалов</t>
  </si>
  <si>
    <t>Услуги по торговле розничной
шорно-седельными изделиями</t>
  </si>
  <si>
    <t>Услуги по торговле розничной прочими
изделиями из кожи и других материалов</t>
  </si>
  <si>
    <t>Услуги по торговле розничной  товарами
фармацевтическими</t>
  </si>
  <si>
    <t>Услуги по торговле розничной
биологически активными добавками</t>
  </si>
  <si>
    <t>Услуги по торговле розничной товарами
фармацевтическими прочими</t>
  </si>
  <si>
    <t>Услуги по торговле розничной  товарами
медицинскими и ортопедическими</t>
  </si>
  <si>
    <t>Услуги по торговле розничной
медицинскими материалами и изделиями</t>
  </si>
  <si>
    <t>Услуги по торговле розничной
медицинскими материалами
(предназначенные для разового
использования, например, перевязочные
материалы)</t>
  </si>
  <si>
    <t>Услуги по торговле розничной
медицинскими изделиями</t>
  </si>
  <si>
    <t>Услуги по торговле розничной
ортопедическими изделиями и
приспособлениями</t>
  </si>
  <si>
    <t>Услуги по торговле розничной
изделиями медицинской техники</t>
  </si>
  <si>
    <t>Услуги по торговле розничной
медицинской мебелью</t>
  </si>
  <si>
    <t>Услуги по торговле розничной
гигиеническими полотенцами и тампонами
из массы бумажной, бумаги, ваты
целлюлозной или полотна из волокна
целлюлозного (предназначенные для
санитарно-гигиенических целей)</t>
  </si>
  <si>
    <t>Услуги по торговле розничной  товарами
косметическими и принадлежностями
туалетными</t>
  </si>
  <si>
    <t>Услуги по торговле розничной
парфюмерно-косметической продукцией</t>
  </si>
  <si>
    <t>Услуги по торговле розничной
туалетными принадлежностями</t>
  </si>
  <si>
    <t>Услуги по торговле розничной  мылом
туалетным</t>
  </si>
  <si>
    <t>Услуги по торговле розничной товарами
косметическими и принадлежностями
туалетными прочими</t>
  </si>
  <si>
    <t>Услуги по торговле розничной цветами,
растениями и семенами</t>
  </si>
  <si>
    <t>Услуги по торговле розничной
цветами, растениями и их семенами</t>
  </si>
  <si>
    <t>Услуги по торговле розничной
деревьями и кустарниками, включая их
саженцы и сеянцы</t>
  </si>
  <si>
    <t>Услуги по торговле розничной
новогодними деревьями</t>
  </si>
  <si>
    <t>Услуги по торговле розничной
материалами растительными; луковицами,
клубнями и корнями; грибницами</t>
  </si>
  <si>
    <t>Услуги по торговле розничной  частями
растений, травами, мхами и
лишайниками, используемыми для
декоративных целей</t>
  </si>
  <si>
    <t>Услуги по торговле розничной
удобрениями и продуктами
агрохимическими</t>
  </si>
  <si>
    <t>Услуги по торговле розничной
удобрениями</t>
  </si>
  <si>
    <t>Услуги по торговле розничной
минеральными удобрениями</t>
  </si>
  <si>
    <t>Услуги по торговле розничной
органическими удобрениями</t>
  </si>
  <si>
    <t>Услуги по торговле розничной
агрохимическими продуктами</t>
  </si>
  <si>
    <t>Услуги по торговле розничной  грунтом
для растений</t>
  </si>
  <si>
    <t>Услуги по торговле розничной  животными
домашними и кормами для них</t>
  </si>
  <si>
    <t>Услуги по торговле розничной
домашними животными</t>
  </si>
  <si>
    <t>Услуги по торговле розничной домашней
птицей</t>
  </si>
  <si>
    <t>Услуги по торговле розничной кормами
для домашних животных</t>
  </si>
  <si>
    <t>Услуги по торговле розничной  прочими
кормами для животных</t>
  </si>
  <si>
    <t>Услуги по торговле розничной
принадлежностями и средствами для
ухода за домашними животными</t>
  </si>
  <si>
    <t>Услуги по торговле розничной топливом
моторным</t>
  </si>
  <si>
    <t>Услуги по торговле розничной топливом
моторным, кроме смазочных,
охлаждающих и прочих средств,
сопутствующих моторному топливу</t>
  </si>
  <si>
    <t>Услуги по торговле розничной
автомобильным бензином</t>
  </si>
  <si>
    <t>Услуги по торговле розничной
автомобильным бензином марки АИ-80</t>
  </si>
  <si>
    <t>Услуги по торговле розничной
автомобильным бензином марки АИ-85</t>
  </si>
  <si>
    <t>Услуги по торговле розничной
автомобильным бензином марки АИ-92</t>
  </si>
  <si>
    <t>Услуги по торговле розничной
автомобильным бензином марки АИ-93</t>
  </si>
  <si>
    <t>Услуги по торговле розничной
автомобильным бензином марки АИ-95</t>
  </si>
  <si>
    <t>Услуги по торговле розничной
автомобильным бензином марки АИ-96</t>
  </si>
  <si>
    <t>Услуги по торговле розничной
автомобильным бензином марки АИ-98</t>
  </si>
  <si>
    <t>Услуги по торговле розничной
дизельным топливом</t>
  </si>
  <si>
    <t>Услуги по торговле розничной
дизельным топливом летним</t>
  </si>
  <si>
    <t>Услуги по торговле розничной
дизельным топливом зимним</t>
  </si>
  <si>
    <t>Услуги по торговле розничной
керосином</t>
  </si>
  <si>
    <t>Услуги по торговле розничной газовым
моторным топливом (пропаном и бутаном
сжиженными)</t>
  </si>
  <si>
    <t>Услуги по торговле розничной
компримированным природным газом</t>
  </si>
  <si>
    <t>Услуги по торговле розничной прочим
моторным топливом</t>
  </si>
  <si>
    <t>Услуги по торговле розничной
смазочными, охлаждающими и прочими
средствами, сопутствующими моторному
топливу</t>
  </si>
  <si>
    <t>Услуги по торговле розничной  часами и
изделиями ювелирными</t>
  </si>
  <si>
    <t>Услуги по торговле розничной
изделиями ювелирными</t>
  </si>
  <si>
    <t>Услуги по торговле розничной
изделиями ювелирными из драгоценных
металлов и камней</t>
  </si>
  <si>
    <t>Услуги по торговле розничной
изделиями ювелирными из недрагоценных
материалов</t>
  </si>
  <si>
    <t>Услуги по торговле розничной
фотоаппаратурой, оборудованием и
приборами оптическими и точными, услуги
оптиков</t>
  </si>
  <si>
    <t>Услуги по торговле розничной
фотоаппаратурой и фотопринадлежностями</t>
  </si>
  <si>
    <t>Услуги по торговле розничной
фотоаппаратами</t>
  </si>
  <si>
    <t>Услуги по торговле розничной
фотопринадлежностями</t>
  </si>
  <si>
    <t>Услуги по торговле розничной  частями
фотооборудования</t>
  </si>
  <si>
    <t>Услуги по торговле розничной
оптическими приборами</t>
  </si>
  <si>
    <t>Услуги по торговле розничной очками,
контактными линзами и прочими
оптическими изделиями</t>
  </si>
  <si>
    <t>Услуги по торговле розничной очками,
контактными линзами</t>
  </si>
  <si>
    <t>Услуги по торговле розничной частями
к очкам и прочими оптическими
изделиями</t>
  </si>
  <si>
    <t>Услуги по торговле розничной
средствами измерения</t>
  </si>
  <si>
    <t>Услуги по торговле розничной
средствами чистящими</t>
  </si>
  <si>
    <t>Услуги по торговле розничной
синтетическими моющими средствами</t>
  </si>
  <si>
    <t>Услуги по торговле розничной
средствами для стирки</t>
  </si>
  <si>
    <t>Услуги по торговле розничной
средствами для мытья посуды</t>
  </si>
  <si>
    <t>Услуги по торговле розничной
синтетическими моющими средствами
прочими</t>
  </si>
  <si>
    <t>Услуги по торговле розничной
чистящими и полирующими средствами</t>
  </si>
  <si>
    <t>Услуги по торговле розничной
хозяйственным мылом</t>
  </si>
  <si>
    <t>Услуги по торговле розничной  топливом
бытовым жидким, газом в баллонах,
углем, топливом древесным</t>
  </si>
  <si>
    <t>Услуги по торговле розничной  бытовым
жидким топливом</t>
  </si>
  <si>
    <t>Услуги по торговле розничной  газом в
баллонах</t>
  </si>
  <si>
    <t>Услуги по торговле розничной
древесным топливом</t>
  </si>
  <si>
    <t>Услуги по торговле розничной  бытовым
топливом прочим</t>
  </si>
  <si>
    <t>Услуги по торговле розничной  товарами
непродовольственными бытового
назначения прочими, не включенными в
другие группировки</t>
  </si>
  <si>
    <t>Услуги по торговле розничной
пиротехническими средствами</t>
  </si>
  <si>
    <t>Услуги по  торговле розничной
спичками</t>
  </si>
  <si>
    <t>Услуги по торговле розничной детскими
колясками, креслами и другими
приспособлениями для детей</t>
  </si>
  <si>
    <t>Услуги по торговле розничной
оборудованием и аппаратами для
фильтрования или очистки воды</t>
  </si>
  <si>
    <t>Услуги по торговле розничной товарами
непродовольственными бытового
назначения прочими, не включенными в
другие группировки</t>
  </si>
  <si>
    <t>Услуги по торговле розничной сим
картами для сотовой связи</t>
  </si>
  <si>
    <t>Услуги по торговле розничной товарами
непродовольственными бытового
назначения прочие</t>
  </si>
  <si>
    <t>Услуги по торговле розничной  сырьем
сельскохозяйственным, не включенным в
другие группировки</t>
  </si>
  <si>
    <t>Услуги по торговле розничной сырьем
растительным</t>
  </si>
  <si>
    <t>Услуги по торговле розничной сырьем
сельскохозяйственным прочим, не
включенным в другие группировки</t>
  </si>
  <si>
    <t>Услуги по торговле розничной  машинами
и оборудованием, не включенными в
другие группировки</t>
  </si>
  <si>
    <t>Услуги по торговле розничной машинами
и оборудованием, не включенными в
другие группировки</t>
  </si>
  <si>
    <t>Услуги по торговле розничной товарами
непродовольственными непотребительского
назначения, не включенными в другие
группировки</t>
  </si>
  <si>
    <t>Услуги по торговле розничной товарами
непродовольственными
непотребительского назначения, не
включенными в другие группировки</t>
  </si>
  <si>
    <t>Услуги по торговле розничной  товарами
антикварными</t>
  </si>
  <si>
    <t>Услуги по торговле розничной товарами
антикварными</t>
  </si>
  <si>
    <t>Услуги по торговле розничной книгами
подержанными</t>
  </si>
  <si>
    <t>Услуги по торговле розничной товарами
подержанными прочими</t>
  </si>
  <si>
    <t>Услуги по торговле розничной
фруктами и овощами свежими</t>
  </si>
  <si>
    <t>Услуги по торговле розничной
свежими фруктами</t>
  </si>
  <si>
    <t>Услуги по торговле розничной
яблоками</t>
  </si>
  <si>
    <t>Услуги по торговле розничной
свежими фруктами, кроме яблок</t>
  </si>
  <si>
    <t>Услуги по торговле розничной
орехами</t>
  </si>
  <si>
    <t>Услуги по торговле розничной
свежим картофелем</t>
  </si>
  <si>
    <t>Услуги по торговле розничной
свежими овощами, кроме картофеля</t>
  </si>
  <si>
    <t>Услуги по торговле розничной
огурцами</t>
  </si>
  <si>
    <t>Услуги по торговле розничной
морковью</t>
  </si>
  <si>
    <t>Услуги по торговле розничной
капустой</t>
  </si>
  <si>
    <t>Услуги по торговле розничной
луком репчатым</t>
  </si>
  <si>
    <t>Услуги по торговле розничной
овощами, не включенными в другие
группировки</t>
  </si>
  <si>
    <t>Услуги по торговле розничной
грибами</t>
  </si>
  <si>
    <t>Услуги по торговле розничной
фруктами и овощами свежими
прочими, включая свежую зелень</t>
  </si>
  <si>
    <t>Услуги по торговле розничной
фруктами и овощами переработанными</t>
  </si>
  <si>
    <t>Услуги по торговле розничной
овощами бобовыми сушеными</t>
  </si>
  <si>
    <t>Услуги по торговле розничной
овощами, переработанными и
консервированными, кроме картофеля</t>
  </si>
  <si>
    <t>Услуги по торговле розничной
фруктами замороженными</t>
  </si>
  <si>
    <t>Услуги по торговле розничной
овощами замороженными</t>
  </si>
  <si>
    <t>Услуги по торговле розничной
фруктами (плодами) и орехами
переработанными и
консервированными</t>
  </si>
  <si>
    <t>Услуги по торговле розничной
фруктами переработанными или
консервированными</t>
  </si>
  <si>
    <t>Услуги по торговле розничной
джемами, желе, пюре или пастами
фруктовыми или ореховыми</t>
  </si>
  <si>
    <t>Услуги по торговле розничной
орехами  обжаренными, солеными или
обработанными другим способом</t>
  </si>
  <si>
    <t>Услуги по торговле розничной
мясом, кроме мяса домашней птицы и
дичи</t>
  </si>
  <si>
    <t>Услуги по торговле розничной
кониной и мясом животных семейства
лошадиных</t>
  </si>
  <si>
    <t>Услуги по торговле розничной
свининой</t>
  </si>
  <si>
    <t>Услуги по торговле розничной
прочими видами мяса</t>
  </si>
  <si>
    <t>Услуги по торговле розничной
мясом домашней птицы и дичи</t>
  </si>
  <si>
    <t>Услуги по торговле розничной
продуктами мясными</t>
  </si>
  <si>
    <t>Услуги по торговле розничной
колбасами и изделиями аналогичными
из мяса,  субпродуктов мясных или
крови животных</t>
  </si>
  <si>
    <t>Услуги по торговле розничной
продуктами готовыми и
консервированными из мяса,
субпродуктов мясных или крови
животных</t>
  </si>
  <si>
    <t>Услуги по торговле розничной
продуктами и полуфабрикатами
готовыми из мяса,  субпродуктов
мясных или крови животных</t>
  </si>
  <si>
    <t>Услуги по торговле розничной
рыбой</t>
  </si>
  <si>
    <t>Услуги по торговле розничной
рыбой (разделанной или нет) свежей
или охлажденной</t>
  </si>
  <si>
    <t>Услуги по торговле розничной
рыбой мороженной</t>
  </si>
  <si>
    <t>Услуги по торговле розничной
ракообразными, моллюсками и
водными беспозвоночными и прочими
морепродуктами</t>
  </si>
  <si>
    <t>Услуги по торговле розничной
рыбой приготовленной или
консервированной; икрой и ее
заменителями</t>
  </si>
  <si>
    <t>Услуги по торговле розничной
рыбой соленой, маринованной,
копченой</t>
  </si>
  <si>
    <t>Услуги по  торговле розничной
икрой и ее заменителями</t>
  </si>
  <si>
    <t>Услуги по  торговле розничной
рыбой приготовленной или
консервированной, не включенные в
другие группировки</t>
  </si>
  <si>
    <t>Услуги по торговле розничной
изделиями хлебобулочными</t>
  </si>
  <si>
    <t>Услуги по торговле розничной
хлебом и хлебобулочными изделиями</t>
  </si>
  <si>
    <t>Услуги по торговле розничной
хлебом</t>
  </si>
  <si>
    <t>Услуги по торговле розничной
хлебобулочными изделиями</t>
  </si>
  <si>
    <t>Услуги по торговле розничной
изделиями кондитерскими из сахара</t>
  </si>
  <si>
    <t>Услуги по торговле розничной
шоколадом и прочими продуктами
пищевыми готовыми, содержащими
какао</t>
  </si>
  <si>
    <t>Услуги по торговле розничной
изделиями кондитерскими из сахара,
включая шоколад белый, не
содержащими какао</t>
  </si>
  <si>
    <t>Услуги по торговле розничной
продуктами молочными</t>
  </si>
  <si>
    <t>Услуги по торговле розничной
молоком и сливками</t>
  </si>
  <si>
    <t>Услуги по торговле розничной
маслом сливочным</t>
  </si>
  <si>
    <t>Услуги по торговле розничной
сырами и творогом</t>
  </si>
  <si>
    <t>Услуги по торговле розничной
сырами</t>
  </si>
  <si>
    <t>Услуги по торговле розничной
творогом и изделиями творожными</t>
  </si>
  <si>
    <t>Услуги по торговле розничной
йогуртом и прочими
ферментированными или сквашенными
молоком и сливками</t>
  </si>
  <si>
    <t>Услуги по торговле розничной
йогуртом</t>
  </si>
  <si>
    <t>Услуги по торговле розничной
сметаной</t>
  </si>
  <si>
    <t>Услуги по торговле розничной
молоком и сливками
ферментированными или сквашенными
прочими</t>
  </si>
  <si>
    <t>Услуги по торговле розничной
продуктами молочными, не
включенными в другие группировки</t>
  </si>
  <si>
    <t>Услуги по торговле розничной
яйцами</t>
  </si>
  <si>
    <t>Услуги по торговле розничной
кофе, заменителями кофе</t>
  </si>
  <si>
    <t>Услуги по торговле розничной
чаем</t>
  </si>
  <si>
    <t>Услуги по торговле розничной
пряностями (специями)
переработанными</t>
  </si>
  <si>
    <t>Услуги по торговле розничной маслами
и жирами пищевыми</t>
  </si>
  <si>
    <t>Услуги по торговле розничной
рапсовым маслом</t>
  </si>
  <si>
    <t>Услуги по торговле розничной
соевым маслом</t>
  </si>
  <si>
    <t>Услуги по торговле розничной
маргарином и продуктами
аналогичными</t>
  </si>
  <si>
    <t>Услуги по  торговле розничной
продуктами пищевыми
гомогенизированными  и диетическими</t>
  </si>
  <si>
    <t>Услуги по торговле розничной
детским питанием</t>
  </si>
  <si>
    <t>Услуги по торговле розничной
готовыми гомогенизированными
пищевыми продуктами прочими</t>
  </si>
  <si>
    <t>Услуги по торговле розничной
продуктами пищевыми, не включенными
в другие группировки</t>
  </si>
  <si>
    <t>Услуги по торговле розничной
крупами</t>
  </si>
  <si>
    <t>Услуги по торговле розничной
рисом</t>
  </si>
  <si>
    <t>Услуги по торговле розничной
крупой гречневой</t>
  </si>
  <si>
    <t>Услуги по торговле розничной
крупой из пшеницы</t>
  </si>
  <si>
    <t>Услуги по торговле розничной
крупой  ячневой</t>
  </si>
  <si>
    <t>Услуги по торговле розничной
крупами прочими</t>
  </si>
  <si>
    <t>Услуги по торговле розничной
сахаром и сахарозаменителями</t>
  </si>
  <si>
    <t>Услуги по торговле розничной
сахаром</t>
  </si>
  <si>
    <t>Услуги по торговле розничной
уксусом и его заменителями</t>
  </si>
  <si>
    <t>Услуги по торговле розничной
солью пищевой</t>
  </si>
  <si>
    <t>Услуги по торговле розничной
мукой</t>
  </si>
  <si>
    <t>Услуги по торговле розничной
мукой пшеничной</t>
  </si>
  <si>
    <t>Услуги по торговле розничной
мукой,  кроме пшеничной</t>
  </si>
  <si>
    <t>Услуги по торговле розничной
соусами; приправами и пряностями
смешанными;  горчицей готовой</t>
  </si>
  <si>
    <t>Услуги по торговле розничной
продуктами и полуфабрикатами
готовыми, основанными  на изделиях
макаронных</t>
  </si>
  <si>
    <t>Услуги по торговле розничной
напитками алкогольными</t>
  </si>
  <si>
    <t>Услуги по торговле розничной
вином</t>
  </si>
  <si>
    <t>Услуги по торговле розничной
винами виноградными</t>
  </si>
  <si>
    <t>Услуги по торговле розничной
винами плодовыми</t>
  </si>
  <si>
    <t>Услуги по торговле розничной
винами игристыми, включая
шампанское</t>
  </si>
  <si>
    <t>Услуги по торговле розничной
водкой</t>
  </si>
  <si>
    <t>Услуги по торговле розничной
пивом</t>
  </si>
  <si>
    <t>Услуги по торговле розничной
ликерами и изделиями
ликероводочными</t>
  </si>
  <si>
    <t>Услуги по торговле розничной
напитками прочими</t>
  </si>
  <si>
    <t>Услуги по торговле розничной, кроме
предоставляемых за вознаграждение
или на договорной основе,
автомобилями пассажирскими новыми в
специализированных магазинах</t>
  </si>
  <si>
    <t>Услуги по торговле розничной
легковыми автомобилями
пассажирскими новыми в
специализированных магазинах</t>
  </si>
  <si>
    <t>Услуги по торговле розничной, кроме
предоставляемых за вознаграждение
или на договорной основе,
автомобилями пассажирскими
подержанными в специализированных
магазинах</t>
  </si>
  <si>
    <t>Услуги по торговле розничной
легковыми автомобилями
пассажирскими подержанными в
специализированных магазинах</t>
  </si>
  <si>
    <t>Услуги по торговле розничной, кроме
предоставляемых за вознаграждение
или на договорной основе,
автомобилями специализированными
пассажирскими новыми и средствами
транспортными внедорожными (весом не</t>
  </si>
  <si>
    <t>Услуги по торговле розничной
новыми внедорожными
автотранспортными средствами
(джипы и внедорожники) весом не
более 3,5 тонн в
специализированных магазинах</t>
  </si>
  <si>
    <t>Услуги по торговле розничной
новыми специализированными
пассажирскими автомобилями
(включая машины скорой помощи)
весом не более 3,5 тонн в
специализированных магазинах</t>
  </si>
  <si>
    <t>Услуги по торговле розничной, кроме
предоставляемых за вознаграждение
или на договорной основе,
автомобилями специализированными
пассажирскими поддержанными и
средствами транспортными
внедорожными (ве</t>
  </si>
  <si>
    <t>Услуги по торговле розничной
подержанными внедорожными
автотранспортными средствами
(джипы и внедорожники) весом не
более 3,5 тонн в
специализированных магазинах</t>
  </si>
  <si>
    <t>Услуги по торговле розничной, кроме
предоставляемых за вознаграждение
или на договорной основе,
автомобилями и средствами
автотранспортными легковыми через
Интернет</t>
  </si>
  <si>
    <t>Услуги по торговле розничной
новыми легковыми пассажирскими
автомобилями через Интернет</t>
  </si>
  <si>
    <t>Услуги по торговле розничной
новыми внедорожными
автотранспортными средствами
(джипы и внедорожники) весом не
более 3,5 тонн через Интернет</t>
  </si>
  <si>
    <t>Услуги по торговле розничной
новыми специализированными
пассажирскими автомобилями
(включая машины скорой помощи)
весом не более 3,5 тонн через
Интернет</t>
  </si>
  <si>
    <t>Услуги по торговле розничной
подержанными внедорожными
автотранспортными средствами
(джипы и внедорожники) весом не
более 3,5 тонн через Интернет</t>
  </si>
  <si>
    <t>Услуги по торговле розничной прочие,
кроме предоставляемых за
вознаграждение или на договорной
основе, автомобилями и средствами
автотранспортными легковыми, не
включенными в другие группировки</t>
  </si>
  <si>
    <t>Услуги по торговле розничной
прочие новыми легковыми
пассажирскими автомобилями, в том
числе на рынках</t>
  </si>
  <si>
    <t>Услуги по торговле розничной
прочие подержанными легковыми
пассажирскими автомобилями, в том
числе на рынках</t>
  </si>
  <si>
    <t>Услуги по торговле розничной
прочие новыми внедорожными
автотранспортными средствами
(джипы и внедорожники) весом не
более 3,5 тонн, в том числе на
рынках</t>
  </si>
  <si>
    <t>Услуги по торговле розничной
прочие новыми специализированными
пассажирскими автомобилями
(включая машины скорой помощи)
весом не более 3,5 тонн), в том
числе на рынках</t>
  </si>
  <si>
    <t>Услуги по торговле розничной
прочие автомобилями и средствами
автотранспортными легковыми, не
включенными в другие группировки</t>
  </si>
  <si>
    <t>Услуги по торговле розничной, кроме
предоставляемых за вознаграждение
или на договорной основе,
грузовиками, прицепами,
полуприцепами и автобусами в
специализированных магазинах</t>
  </si>
  <si>
    <t>Услуги по торговле розничной
автомобилями для перевозки десяти
или более человек в
специализированных магазинах</t>
  </si>
  <si>
    <t>Услуги по торговле розничной, кроме
предоставляемых за вознаграждение
или на договорной основе,
автофургонами и автоприцепами для
жилья, домами на колесах в
специализированных магазинах</t>
  </si>
  <si>
    <t>Услуги по торговле розничной прочей,
кроме предоставляемых за
вознаграждение или на договорной
основе, автомобилями в
специализированных магазинах</t>
  </si>
  <si>
    <t>Услуги по торговле розничной
прочей автомобилями для перевозки
десяти или более человек</t>
  </si>
  <si>
    <t>Услуги по торговле розничной
прочей автомобилями грузовыми</t>
  </si>
  <si>
    <t>Услуги по торговле розничной
прочей автомобилями специальными и
специализированными</t>
  </si>
  <si>
    <t>Услуги по торговле розничной
прочей прицепами и полуприцепами</t>
  </si>
  <si>
    <t>Услуги по торговле розничной
прочей, автомобилями прочими, не
включенными в другие группировки</t>
  </si>
  <si>
    <t>Услуги по торговле розничной, кроме
предоставляемых за вознаграждение
или на договорной основе, шинами в
специализированных магазинах</t>
  </si>
  <si>
    <t>Услуги по торговле розничной
шинами и камерами для шин новыми
для легковых автомобилей</t>
  </si>
  <si>
    <t>Услуги по торговле розничной
шинами и камерами для шин новыми
для грузовых автомобилей и
автобусов</t>
  </si>
  <si>
    <t>Услуги по торговле розничной
шинами и камерами для шин новыми
прочие</t>
  </si>
  <si>
    <t>Услуги по торговле розничной, кроме
предоставляемых за вознаграждение
или на договорной основе, частями и
принадлежностями для автомобилей
прочими в специализированных
магазинах</t>
  </si>
  <si>
    <t>Услуги по торговле розничной
частями и принадлежностями для
автомобилей прочими в
специализированных магазинах</t>
  </si>
  <si>
    <t>Услуги по торговле розничной, кроме
предоставляемых за вознаграждение
или на договорной основе, деталями и
принадлежностями для автомобилей
через Интернет</t>
  </si>
  <si>
    <t>Услуги по торговле розничной
деталями и принадлежностями для
автомобилей через Интернет</t>
  </si>
  <si>
    <t>Услуги по торговле розничной, кроме
предоставляемых за вознаграждение
или на договорной основе, деталями и
принадлежностями для автомобилей
через фирмы посылочной торговли</t>
  </si>
  <si>
    <t>Услуги по торговле розничной
деталями и принадлежностями для
автомобилей через фирмы посылочной
торговли</t>
  </si>
  <si>
    <t>Услуги по торговле розничной прочие,
кроме предоставляемых за
вознаграждение или на договорной
основе, деталями и принадлежностями
для автомобилей, не включенными в
другие группировки</t>
  </si>
  <si>
    <t>Услуги по торговле розничной
прочие деталями и принадлежностями
для автомобилей, не включенными в
другие группировки</t>
  </si>
  <si>
    <t>Услуги по торговле розничной
прочие шинами резиновыми
восстановленными</t>
  </si>
  <si>
    <t>Услуги по торговле розничной, кроме
предоставляемых за вознаграждение
или на договорной основе,
мотоциклами и относящимися к ним
деталями и принадлежностями в
специализированных магазинах</t>
  </si>
  <si>
    <t>Услуги по торговле розничной
деталями и принадлежностями для
мотоциклов в специализированных
магазинах</t>
  </si>
  <si>
    <t>Услуги по торговле розничной прочие,
кроме предоставляемых за
вознаграждение или на договорной
основе, мотоциклами и относящимися к
ним деталями и принадлежностями</t>
  </si>
  <si>
    <t>Услуги по торговле розничной
прочие мотоциклами и колясками</t>
  </si>
  <si>
    <t>Услуги по торговле розничной
прочие деталями и принадлежностями
для мотоциклов</t>
  </si>
  <si>
    <t>Услуги по торговле розничной
портативными компьютерами
(лэптопы, ноутбуки, ультрабуки,
нетбуки, планшеты и т.п.)</t>
  </si>
  <si>
    <t>Услуги по торговле розничной
телефонами для сотовой связи или
для прочей беспроводной связи</t>
  </si>
  <si>
    <t>Услуги по торговле розничной
телефонными аппаратами для
проводной связи</t>
  </si>
  <si>
    <t>Услуги по торговле розничной
прочим оборудованием электросвязи</t>
  </si>
  <si>
    <t>Услуги по торговле розничной  аудио-
и видеоаппаратурой</t>
  </si>
  <si>
    <t>Услуги по торговле розничной
частями  к аудио- и
видеоаппаратуре</t>
  </si>
  <si>
    <t>Услуги по торговле розничной
прочей аудио- и видеоаппаратурой</t>
  </si>
  <si>
    <t>Услуги по торговле розничной
товарами скобяными</t>
  </si>
  <si>
    <t>Услуги по торговле розничной
красками, лаками и эмалями</t>
  </si>
  <si>
    <t>Услуги по торговле розничной
лакокрасочными материалами
(краски, лаки, эмали)</t>
  </si>
  <si>
    <t>Услуги по торговле розничной
прочими лакокрасочными материалами</t>
  </si>
  <si>
    <t>Услуги по торговле розничной
стеклом листовым</t>
  </si>
  <si>
    <t>Услуги по торговле розничной
прочими эксплуатационными
материалами и принадлежностями</t>
  </si>
  <si>
    <t>Услуги по торговле розничной
ваннами, раковинами для
умывальников, унитазами и
крышками, бачками смывными и
изделиями санитарно-техническими
прочими из пластмасс</t>
  </si>
  <si>
    <t>Услуги по торговле розничной
оборудованием
санитарно-техническим прочим</t>
  </si>
  <si>
    <t>Услуги по торговле розничной
лесоматериалами, пиломатериалами,
строительными деталями и
конструкциями из дерева, сборными
деревянными строениями (включая
сауны)</t>
  </si>
  <si>
    <t>Услуги по торговле розничной
досками для покрытия полов (кроме
паркета и паркетных досок),
обшивкой, штакетником, балками,
стропилами и т. п.</t>
  </si>
  <si>
    <t>Услуги по торговле розничной
оконными и дверными блоками,
оконными переплетами, дверными
полотнами и коробками к ним</t>
  </si>
  <si>
    <t>Услуги по торговле розничной
фанерой клееной,
древесноволокнистыми и
древесностружечными плитами</t>
  </si>
  <si>
    <t>Услуги по торговле розничной
домами деревянными, сборными
деревянными строениями (включая
сауны)</t>
  </si>
  <si>
    <t>Услуги по торговле розничной
лесоматериалами, пиломатериалами,
строительными деталями и
конструкциями из дерева, сборными
деревянными строениями прочими</t>
  </si>
  <si>
    <t>Услуги по торговле розничной
цементом</t>
  </si>
  <si>
    <t>Услуги по торговле розничной
гипсом</t>
  </si>
  <si>
    <t>Услуги по торговле розничной
песком, гравием, камнем, глиной</t>
  </si>
  <si>
    <t>Услуги по торговле розничной
строительными металлическими
материалами и деталями, не
включенные в другие группировки</t>
  </si>
  <si>
    <t>Услуги по торговле розничной
строительными неметаллическими
материалами и деталями, не
включенные в другие группировки</t>
  </si>
  <si>
    <t>Услуги по торговле розничной
изделиями из бетона, цемента,
гипса и аналогичных материалов</t>
  </si>
  <si>
    <t>Услуги по торговле розничной
прочими материалами строительными,
не включенные в другие
группировки</t>
  </si>
  <si>
    <t>Услуги по  торговле розничной
товарами текстильными</t>
  </si>
  <si>
    <t>Услуги по торговле розничной
пряжей</t>
  </si>
  <si>
    <t>Услуги по торговле розничной
тканями</t>
  </si>
  <si>
    <t>Услуги по торговле розничной
тканями хлопчатобумажными</t>
  </si>
  <si>
    <t>Услуги по торговле розничной
тканями шерстяными</t>
  </si>
  <si>
    <t>Услуги по торговле розничной
тканями шелковыми</t>
  </si>
  <si>
    <t>Услуги по торговле розничной
тканями прочими</t>
  </si>
  <si>
    <t>Услуги по торговле розничной
бытовыми текстильными изделиями
(такими как постельное и столовое
белье)</t>
  </si>
  <si>
    <t>Услуги по торговле розничной
прочими текстильными изделиями</t>
  </si>
  <si>
    <t>Услуги по торговле розничной обоями
и покрытиями напольными,  коврами и
изделиями  ковровыми</t>
  </si>
  <si>
    <t>Услуги по торговле розничной
обоями</t>
  </si>
  <si>
    <t>Услуги по торговле розничной
коврами и изделия ковровыми</t>
  </si>
  <si>
    <t>Услуги по торговле розничной
приборами электрическими бытовыми</t>
  </si>
  <si>
    <t>Услуги по торговле розничной
машинами посудомоечными бытовыми</t>
  </si>
  <si>
    <t>Услуги по торговле розничной
машинами швейными бытовыми</t>
  </si>
  <si>
    <t>Услуги по торговле розничной
печами микроволновыми, плитами
кухонными</t>
  </si>
  <si>
    <t>Услуги по торговле розничной
печами микроволновыми</t>
  </si>
  <si>
    <t>Услуги по торговле розничной
плитами кухонными</t>
  </si>
  <si>
    <t>Услуги по торговле розничной
водонагревателями электрическими и
приборами водонагревательными
быстрого или продолжительного
нагрева</t>
  </si>
  <si>
    <t>Услуги по торговле розничной
оборудованием для
кондиционирования воздуха и
вентиляции, обогрева помещений</t>
  </si>
  <si>
    <t>Услуги по торговле розничной
оборудованием для
кондиционирования воздуха и
вентиляции</t>
  </si>
  <si>
    <t>Услуги по торговле розничной
электрическими бытовыми
инструментами</t>
  </si>
  <si>
    <t>Услуги по торговле розничной
запасными частями к электрическим
бытовым приборам, приспособлениям
и инструментам</t>
  </si>
  <si>
    <t>Услуги по  торговле розничной
мебелью</t>
  </si>
  <si>
    <t>Услуги по торговле розничной
мебелью деревянной для комнат
(спальни, гостиной, столовой)</t>
  </si>
  <si>
    <t>Услуги по торговле розничной
кухонной мебелью</t>
  </si>
  <si>
    <t>Услуги по торговле розничной
мебелью для сидения</t>
  </si>
  <si>
    <t>Услуги по торговле розничной
офисной мебелью</t>
  </si>
  <si>
    <t>Услуги по торговле розничной
бытовой мебелью из пластмасс и
мебелью из прочих материалов, в
том числе тростника, лозы, бамбука
или аналогичных материалов</t>
  </si>
  <si>
    <t>Услуги по торговле розничной
частями бытовой мебели</t>
  </si>
  <si>
    <t>Услуги по торговле розничной
бытовой мебелью прочей</t>
  </si>
  <si>
    <t>Услуги по торговле розничной
приборами осветительными</t>
  </si>
  <si>
    <t>Услуги по торговле розничной
бытовым осветительным
оборудованием</t>
  </si>
  <si>
    <t>Услуги по торговле розничной
светильниками электрическими
подвесными, потолочными и
настенными</t>
  </si>
  <si>
    <t>Услуги по торговле розничной
частями светильников и устройств
осветительных</t>
  </si>
  <si>
    <t>Услуги по торговле розничной
лампами</t>
  </si>
  <si>
    <t>Услуги по торговле розничной
лампами люминесцентными</t>
  </si>
  <si>
    <t>Услуги по торговле розничной
лампами накаливания</t>
  </si>
  <si>
    <t>Услуги по торговле розничной
лампами электрическими прочими</t>
  </si>
  <si>
    <t>Услуги по торговле розничной
электрическими проводами и
шнурами, электроустановочными
изделиями</t>
  </si>
  <si>
    <t>Услуги по торговле розничной
изделиями из дерева, пробки и
изделиями плетеными</t>
  </si>
  <si>
    <t>Услуги по торговле розничной
прочими деревянными изделиями</t>
  </si>
  <si>
    <t>Услуги по торговле розничной посудой
фаянсовой, изделиями из стекла,
фарфора и керамики, изделиями
ножевыми и приборами, оборудованием
и изделиями  неэлектрическими
бытовыми, не включенными в другие к</t>
  </si>
  <si>
    <t>Услуги по торговле розничной
прочими изделиями и посудой
металлической, стеклянной,
керамической, пластмассовой,
деревянной</t>
  </si>
  <si>
    <t>Услуги по торговле розничной
статуэтками и прочими
декоративными изделиями из дерева,
металла, пластмассы, керамики,
стекла</t>
  </si>
  <si>
    <t>Услуги по торговле розничной
неэлектрическими бытовыми
приборами</t>
  </si>
  <si>
    <t>Услуги по торговле розничной
посудой, изделиями из стекла,
фарфора и керамики, столовыми
приборами, неэлектрическими
бытовыми приборами, изделиями и
оборудованием прочими</t>
  </si>
  <si>
    <t>Услуги по торговле розничной
книгами</t>
  </si>
  <si>
    <t>Услуги по торговле розничной
газетами и журналами</t>
  </si>
  <si>
    <t>Услуги по торговле розничной
товарами канцелярскими</t>
  </si>
  <si>
    <t>Услуги по торговле розничной
канцелярскими товарами и
школьно-письменными
принадлежностями</t>
  </si>
  <si>
    <t>Услуги по торговле розничной
художественными красками,
чернилами, тушью и т. п.</t>
  </si>
  <si>
    <t>Услуги по торговле розничной
ручками, карандашами,
фломастерами, маркерами и т. п.</t>
  </si>
  <si>
    <t>Услуги по торговле розничной
товарами канцелярскими прочими</t>
  </si>
  <si>
    <t>Услуги по торговле розничной
бумагой и картоном</t>
  </si>
  <si>
    <t>Услуги по торговле розничной
аудио- и видеокассетами,
компакт-дисками (CD), цифровыми
видеодисками (DVD) с записью</t>
  </si>
  <si>
    <t>Услуги по торговле розничной
чистыми дискетами, аудио- и
видеокассетами, компакт-дисками
(CD), цифровыми видеодисками (DVD)</t>
  </si>
  <si>
    <t>Услуги по торговле розничной
товарами спортивными, включая
велосипеды</t>
  </si>
  <si>
    <t>Услуги по торговле розничной
товарами спортивными</t>
  </si>
  <si>
    <t>Услуги по торговле розничной
частями запасными и аксессуарами к
ним</t>
  </si>
  <si>
    <t>Услуги по торговле розничной  играми
и игрушками</t>
  </si>
  <si>
    <t>Услуги по торговле розничной
играми и игрушками (включая
видеоигры)</t>
  </si>
  <si>
    <t>Услуги по торговле розничной
марками почтовыми и монетами</t>
  </si>
  <si>
    <t>Услуги по торговле розничной
одеждой</t>
  </si>
  <si>
    <t>Услуги по торговле розничной
одеждой и нижним бельем
текстильными или трикотажными</t>
  </si>
  <si>
    <t>Услуги по торговле розничной
одеждой текстильной, кроме детской</t>
  </si>
  <si>
    <t>Услуги по торговле розничной
верхней одеждой текстильной</t>
  </si>
  <si>
    <t>Услуги по торговле розничной
нижним бельем текстильным</t>
  </si>
  <si>
    <t>Услуги по торговле розничной
одеждой прочей текстильной</t>
  </si>
  <si>
    <t>Услуги по торговле розничной
одеждой трикотажной, кроме детской</t>
  </si>
  <si>
    <t>Услуги по торговле розничной
верхней одеждой трикотажной</t>
  </si>
  <si>
    <t>Услуги по торговле розничной
нижним бельем трикотажным</t>
  </si>
  <si>
    <t>Услуги по торговле розничной
одеждой прочей трикотажной</t>
  </si>
  <si>
    <t>Услуги по торговле розничной
одеждой детской</t>
  </si>
  <si>
    <t>Услуги по торговле розничной
одеждой из меха</t>
  </si>
  <si>
    <t>Услуги по торговле розничной
одеждой из кожи</t>
  </si>
  <si>
    <t>Услуги по торговле розничной
одеждой рабочей</t>
  </si>
  <si>
    <t>Услуги по торговле розничной
одеждой прочей</t>
  </si>
  <si>
    <t>Услуги по торговле розничной
кожаной обувью</t>
  </si>
  <si>
    <t>Услуги по торговле розничной
обувью из резины или материалов
полимерных</t>
  </si>
  <si>
    <t>Услуги по торговле розничной
валяной обувью</t>
  </si>
  <si>
    <t>Услуги по торговле розничной
детской обувью</t>
  </si>
  <si>
    <t>Услуги по торговле розничной
обувью прочей</t>
  </si>
  <si>
    <t>Услуги по торговле розничной
изделиями из кожи и принадлежностями
дорожными</t>
  </si>
  <si>
    <t>Услуги по торговле розничной
чемоданами, сумками и прочими
дорожными принадлежностями из кожи
и других материалов</t>
  </si>
  <si>
    <t>Услуги по торговле розничной
прочими изделиями из кожи и других
материалов</t>
  </si>
  <si>
    <t>Услуги по торговле розничной
товарами фармацевтическими</t>
  </si>
  <si>
    <t>470074000</t>
  </si>
  <si>
    <t>Услуги по торговле розничной
товарами медицинскими и
ортопедическими</t>
  </si>
  <si>
    <t>Услуги по торговле розничной
медицинскими материалами и
изделиями</t>
  </si>
  <si>
    <t>Услуги по торговле розничной
медицинскими материалами
(предназначенные для разового
использования, например,
перевязочные материалы)</t>
  </si>
  <si>
    <t>Услуги по торговле розничной
гигиеническими полотенцами и
тампонами из массы бумажной,
бумаги, ваты целлюлозной или
полотна из волокна целлюлозного
(предназначенные для
санитарно-гигиенических целей)</t>
  </si>
  <si>
    <t>Услуги по торговле розничной
товарами косметическими и
принадлежностями туалетными</t>
  </si>
  <si>
    <t>Услуги по торговле розничной
парфюмерно-косметической
продукцией</t>
  </si>
  <si>
    <t>Услуги по торговле розничной
мылом туалетным</t>
  </si>
  <si>
    <t>Услуги по торговле розничной
товарами косметическими и
принадлежностями туалетными
прочими</t>
  </si>
  <si>
    <t>Услуги по торговле розничной
цветами, растениями и семенами</t>
  </si>
  <si>
    <t>Услуги по торговле розничной
деревьями и кустарниками, включая
их саженцы и сеянцы</t>
  </si>
  <si>
    <t>Услуги по торговле розничной
материалами растительными;
луковицами, клубнями и корнями;
грибницами</t>
  </si>
  <si>
    <t>Услуги по торговле розничной
частями растений, травами, мхами и
лишайниками, используемыми для
декоративных целей</t>
  </si>
  <si>
    <t>Услуги по торговле розничной
грунтом для растений</t>
  </si>
  <si>
    <t>Услуги по торговле розничной
животными домашними и кормами для
них</t>
  </si>
  <si>
    <t>Услуги по торговле розничной
домашней птицей</t>
  </si>
  <si>
    <t>Услуги по торговле розничной
кормами для домашних животных</t>
  </si>
  <si>
    <t>Услуги по торговле розничной
топливом моторным</t>
  </si>
  <si>
    <t>Услуги по торговле розничной
топливом моторным, кроме
смазочных, охлаждающих и прочих
средств, сопутствующих моторному
топливу</t>
  </si>
  <si>
    <t>Услуги по торговле розничной
биотопливом</t>
  </si>
  <si>
    <t>Услуги по торговле розничной
газовым моторным топливом
(пропаном и бутаном сжиженными)</t>
  </si>
  <si>
    <t>Услуги по торговле розничной
прочим моторным топливом</t>
  </si>
  <si>
    <t>Услуги по торговле розничной
смазочными, охлаждающими и прочими
средствами, сопутствующими
моторному топливу</t>
  </si>
  <si>
    <t>Услуги по торговле розничной  часами
и изделиями ювелирными</t>
  </si>
  <si>
    <t>Услуги по торговле розничной
часами</t>
  </si>
  <si>
    <t>Услуги по торговле розничной
изделиями ювелирными из
драгоценных металлов и камней</t>
  </si>
  <si>
    <t>Услуги по торговле розничной
изделиями ювелирными из
недрагоценных материалов</t>
  </si>
  <si>
    <t>Услуги по торговле розничной
фотоаппаратурой, оборудованием и
приборами оптическими и точными,
услуги оптиков</t>
  </si>
  <si>
    <t>Услуги по торговле розничной
фотоаппаратурой и
фотопринадлежностями</t>
  </si>
  <si>
    <t>Услуги по торговле розничной
частями фотооборудования</t>
  </si>
  <si>
    <t>Услуги по торговле розничной
очками, контактными линзами и
прочими оптическими изделиями</t>
  </si>
  <si>
    <t>Услуги по торговле розничной
очками, контактными линзами</t>
  </si>
  <si>
    <t>Услуги по торговле розничной
частями к очкам и прочими
оптическими изделиями</t>
  </si>
  <si>
    <t>Услуги по торговле розничной
топливом бытовым жидким, газом в
баллонах, углем, топливом древесным</t>
  </si>
  <si>
    <t>Услуги по торговле розничной
бытовым жидким топливом</t>
  </si>
  <si>
    <t>Услуги по торговле розничной
газом в баллонах</t>
  </si>
  <si>
    <t>Услуги по торговле розничной
углем</t>
  </si>
  <si>
    <t>Услуги по торговле розничной
бытовым топливом прочим</t>
  </si>
  <si>
    <t>Услуги по торговле розничной
товарами непродовольственными
бытового назначения прочими, не
включенными в другие группировки</t>
  </si>
  <si>
    <t>Услуги по торговле розничной
детскими колясками, креслами и
другими приспособлениями для детей</t>
  </si>
  <si>
    <t>Услуги по торговле розничной  сырьем
сельскохозяйственным, не включенным
в другие группировки</t>
  </si>
  <si>
    <t>Услуги по торговле розничной
шерстью</t>
  </si>
  <si>
    <t>Услуги по торговле розничной
сырьем  растительным</t>
  </si>
  <si>
    <t>Услуги по торговле розничной
сырьем сельскохозяйственным
прочим, не включенным в другие
группировки</t>
  </si>
  <si>
    <t>Услуги по торговле розничной
машинами и оборудованием, не
включенными в другие группировки</t>
  </si>
  <si>
    <t>Услуги по торговле розничной
товарами непродовольственными
непотребительского назначения, не
включенными в другие группировки</t>
  </si>
  <si>
    <t>Услуги по торговле розничной
товарами антикварными</t>
  </si>
  <si>
    <t>Услуги по торговле розничной
книгами подержанными</t>
  </si>
  <si>
    <t>Услуги по торговле розничной
товарами подержанными прочими</t>
  </si>
  <si>
    <t>тыс.тенге</t>
  </si>
  <si>
    <t>Непрдоволственные товары</t>
  </si>
  <si>
    <t>Продоволственные товары</t>
  </si>
  <si>
    <t>Непродоволственные товары</t>
  </si>
  <si>
    <t xml:space="preserve">г. Шымкент </t>
  </si>
  <si>
    <t>г.Нур-Султан</t>
  </si>
  <si>
    <t>Структура розничного товарооборота за 2015 год*</t>
  </si>
  <si>
    <t xml:space="preserve">*Данные приведены на основании сплошного статистического наблюдения  предприятий и выборочного обследования индивидуальных предпринимателей, осуществляющих  деятельность в сфере торговли. </t>
  </si>
  <si>
    <t>Структура розничного товарооборота за 2016 год*</t>
  </si>
  <si>
    <t>Структура розничного товарооборота за 2017 год*</t>
  </si>
  <si>
    <t>Структура розничного товарооборота за 2018 год*</t>
  </si>
  <si>
    <t>Структура розничного товарооборота за 2019 год*</t>
  </si>
  <si>
    <t>Структура розничного товарооборота за 2020 год*</t>
  </si>
  <si>
    <t>Структура розничного товарооборота за 2021 год*</t>
  </si>
  <si>
    <t>Туркестанская</t>
  </si>
  <si>
    <t xml:space="preserve">Акмолинская </t>
  </si>
  <si>
    <t xml:space="preserve">Актюбинская </t>
  </si>
  <si>
    <t xml:space="preserve">Алматинская </t>
  </si>
  <si>
    <t xml:space="preserve">Атырауская </t>
  </si>
  <si>
    <t xml:space="preserve">Западно-Казахстанская </t>
  </si>
  <si>
    <t xml:space="preserve">Жамбылская </t>
  </si>
  <si>
    <t xml:space="preserve">Карагандинская </t>
  </si>
  <si>
    <t xml:space="preserve">Костанайская </t>
  </si>
  <si>
    <t xml:space="preserve">Кызылординская </t>
  </si>
  <si>
    <t xml:space="preserve">Мангистауская </t>
  </si>
  <si>
    <t xml:space="preserve">Павлодарская </t>
  </si>
  <si>
    <t xml:space="preserve">Северо-Казахстанская </t>
  </si>
  <si>
    <t xml:space="preserve">Туркестанская </t>
  </si>
  <si>
    <t xml:space="preserve">Восточно-Каазахстанская </t>
  </si>
  <si>
    <t>г.Шымкент</t>
  </si>
  <si>
    <t xml:space="preserve">*Данные приведены на основании выборочного статистического наблюдения предприятий и  индивидуальных предпринимателей, осуществляющих  деятельность в сфере торговли. </t>
  </si>
  <si>
    <t>Структура розничного товарооборота за 2022 год*</t>
  </si>
  <si>
    <t>Абай</t>
  </si>
  <si>
    <t>Жетису</t>
  </si>
  <si>
    <t>Улытау</t>
  </si>
  <si>
    <t>470086200</t>
  </si>
  <si>
    <t>Услуги по  торговле розничной оружием и боеприпасами</t>
  </si>
  <si>
    <t>Структура розничного товарооборота за 2013 год*</t>
  </si>
  <si>
    <t>Структура розничного товарооборота за 2014 год*</t>
  </si>
  <si>
    <t>Услуги по торговле розничной
фруктами и овощами свежими прочими,
включая свежую зелень</t>
  </si>
  <si>
    <t>Услуги по торговле розничной
фруктами (плодами) и орехами
переработанными и консервированными</t>
  </si>
  <si>
    <t>Услуги по торговле розничной рыбой
приготовленной или
консервированной; икрой и ее
заменителями</t>
  </si>
  <si>
    <t>Услуги по торговле розничной хлебом
и хлебобулочными изделиями</t>
  </si>
  <si>
    <t>Услуги по торговле розничной сырами
и творогом</t>
  </si>
  <si>
    <t>Услуги по торговле розничной кофе,
заменителями кофе</t>
  </si>
  <si>
    <t>Услуги по торговле розничной чаем</t>
  </si>
  <si>
    <t>Услуги по торговле розничной
маслами и жирами пищевыми</t>
  </si>
  <si>
    <t>Услуги по торговле розничной  рисом</t>
  </si>
  <si>
    <t>Услуги по торговле розничной, кроме
предоставляемых за вознаграждение
или на договорной основе,
автомобилями специализированными
пассажирскими новыми и средствами
транспортными внедорожными (весом
не</t>
  </si>
  <si>
    <t>Услуги по торговле розничной новыми
специализированными пассажирскими
автомобилями  (включая машины
скорой помощи) весом не более 3,5
тонн в специализированных магазинах</t>
  </si>
  <si>
    <t>Услуги по торговле розничной, кроме
предоставляемых за вознаграждение
или на договорной основе,
автомобилями специализированными
пассажирскими поддержанными и
средствами транспортными
внедорожными  (</t>
  </si>
  <si>
    <t>Услуги по торговле розничной
подержанными специализированными
пассажирскими автомобилями
(включая машины скорой помощи)
весом не более 3,5 тонн в
специализированных магазинах</t>
  </si>
  <si>
    <t>Услуги по торговле розничной, кроме
предоставляемых за вознаграждение
или на договорной основе,
автомобилями  и средствами
автотранспортными легковыми через
Интернет</t>
  </si>
  <si>
    <t>Услуги по торговле розничной новыми
внедорожными автотранспортными
средствами (джипы и внедорожники)
весом не более 3,5 тонн через
Интернет</t>
  </si>
  <si>
    <t>Услуги по торговле розничной новыми
специализированными пассажирскими
автомобилями  (включая машины
скорой помощи) весом не более 3,5
тонн через Интернет</t>
  </si>
  <si>
    <t>Услуги по торговле розничной
подержанными специализированными
пассажирскими автомобилями
(включая машины скорой помощи)
весом не более 3,5 тонн через
Интернет</t>
  </si>
  <si>
    <t>451131600</t>
  </si>
  <si>
    <t>Услуги по  торговле розничной
прочие, кроме предоставляемых за
вознаграждение или на договорной
основе, автомобилями и средствами
автотранспортными легковыми, не
включенными в другие группировки</t>
  </si>
  <si>
    <t>Услуги по торговле розничной прочие
подержанными легковыми
пассажирскими автомобилями, в том
числе на рынках</t>
  </si>
  <si>
    <t>Услуги по торговле розничной прочие
новыми внедорожными
автотранспортными средствами (джипы
и внедорожники) весом не более 3,5
тонн, в том числе на рынках</t>
  </si>
  <si>
    <t>Услуги по торговле розничной прочие
новыми специализированными
пассажирскими автомобилями
(включая машины скорой помощи)
весом не более 3,5 тонн, в том
числе на рынках</t>
  </si>
  <si>
    <t>Услуги по торговле розничной прочие
подержанными внедорожными
автотранспортными средствами (джипы
и внедорожники) весом не более 3,5
тонн, в том числе на рынках</t>
  </si>
  <si>
    <t>Услуги по торговле розничной прочие
подержанными специализированными
пассажирскими автомобилями
(включая машины скорой помощи)
весом не более 3,5 тонн, в том
числе на рынках</t>
  </si>
  <si>
    <t>Услуги по торговле розничной,
кроме предоставляемых за
вознаграждение или на договорной
основе, грузовиками, прицепами,
полуприцепами и автобусами в
специализированных магазинах</t>
  </si>
  <si>
    <t>Услуги по торговле розничной
прицепами и полуприцепами  в
специализированных магазинах</t>
  </si>
  <si>
    <t>Услуги по торговле розничной,
кроме предоставляемых за
вознаграждение или на договорной
основе, автофургонами и
автоприцепами для жилья, домами на
колесах в специализированных
магазинах</t>
  </si>
  <si>
    <t>Услуги по торговле розничной, кроме
предоставляемых за вознаграждение
или на договорной основе,
автомобилями прочими через Интернет</t>
  </si>
  <si>
    <t>Услуги по торговле розничной
автофургонами и автоприцепами для
жилья, домами на колесах через
Интернет</t>
  </si>
  <si>
    <t>451931500</t>
  </si>
  <si>
    <t>Услуги по торговле розничной
прочей,  кроме предоставляемых за
вознаграждение или на договорной
основе, автомобилями в
специализированных магазинах</t>
  </si>
  <si>
    <t>Услуги по торговле розничной прочей
автомобилями для перевозки десяти
или более человек</t>
  </si>
  <si>
    <t>Услуги по торговле розничной прочей
автомобилями прочими, не
включенными в другие группировки</t>
  </si>
  <si>
    <t>Услуги по торговле розничной шинами
и камерами для шин новыми для
легковых автомобилей</t>
  </si>
  <si>
    <t>Услуги по торговле розничной шинами
и камерами для шин новыми для
грузовых автомобилей и автобусов</t>
  </si>
  <si>
    <t>Услуги по торговле розничной шинами
и камерами для шин новыми прочие</t>
  </si>
  <si>
    <t>Услуги по торговле розничной,
кроме предоставляемых за
вознаграждение или на договорной
основе, частями и принадлежностями
для автомобилей прочими в
специализированных магазинах</t>
  </si>
  <si>
    <t>Услуги  по торговле розничной
частями и принадлежностями для
автомобилей прочими в
специализированных магазинах</t>
  </si>
  <si>
    <t>Услуги по торговле розничной, кроме
предоставляемых за вознаграждение
или на договорной основе,  деталями
и принадлежностями для автомобилей
через Интернет</t>
  </si>
  <si>
    <t>Услуги по торговле розничной,
кроме предоставляемых за
вознаграждение или на договорной
основе,  деталями и
принадлежностями для автомобилей
через фирмы посылочной торговли</t>
  </si>
  <si>
    <t>Услуги по торговле розничной
прочие,  кроме предоставляемых за
вознаграждение или на договорной
основе,  деталями и
принадлежностями для автомобилей,
не включенными в другие группировки</t>
  </si>
  <si>
    <t>Услуги по торговле розничной прочие
деталями и принадлежностями для
автомобилей, не включенными в
другие группировки</t>
  </si>
  <si>
    <t>Услуги по торговле розничной
мотоциклами  и колясками  в
специализированных магазинах</t>
  </si>
  <si>
    <t>Услуги по торговле розничной
прочие, кроме предоставляемых за
вознаграждение или на договорной
основе,    мотоциклами и
относящимися к ним деталями и
принадлежностями</t>
  </si>
  <si>
    <t>Услуги  по торговле розничной
прочие мотоциклами и колясками</t>
  </si>
  <si>
    <t>Услуги  по торговле розничной
прочие деталями и принадлежностями
для мотоциклов</t>
  </si>
  <si>
    <t>Услуги по торговле розничной
периферийным оборудованием</t>
  </si>
  <si>
    <t>Услуги по торговле розничной
аудио- и видеоаппаратурой</t>
  </si>
  <si>
    <t>Услуги по торговле розничной
частями  к аудио- и видеоаппаратуре</t>
  </si>
  <si>
    <t>Услуги по торговле розничной
оборудованием  отопительным и
водопроводным, материалами
эксплуатационными и
принадлежностями</t>
  </si>
  <si>
    <t>Услуги по торговле розничной
ваннами, раковинами для
умывальников, унитазами и крышками,
бачками смывными и изделиями
санитарно-техническими прочими из
пластмасс</t>
  </si>
  <si>
    <t>Услуги по торговле розничной
изделиями из бетона, цемента, гипса
и аналогичных материалов</t>
  </si>
  <si>
    <t>Услуги по торговле розничной
прочими материалами строительными,
не включенными в другие группировки</t>
  </si>
  <si>
    <t>Услуги по торговле розничной обоями
и покрытиями напольными,  коврами
и изделиями  ковровыми</t>
  </si>
  <si>
    <t>Услуги по торговле розничной
бытовой мебелью из пластмасс и
мебелью из прочих материалов, в том
числе тростника, лозы, бамбука или
аналогичных материалов</t>
  </si>
  <si>
    <t>Услуги по торговле розничной
бытовым осветительным оборудованием</t>
  </si>
  <si>
    <t>Услуги по торговле розничной
посудой фаянсовой, изделиями из
стекла, фарфора и керамики,
изделиями ножевыми и приборами,
оборудованием и изделиями
неэлектрическими бытовыми, не
включенными в другие к</t>
  </si>
  <si>
    <t>Услуги по торговле розничной
ручками, карандашами, фломастерами,
маркерами и т. п.</t>
  </si>
  <si>
    <t>Услуги по торговле розничной
играми и игрушками</t>
  </si>
  <si>
    <t>Услуги по торговле розничной играми
и игрушками (включая видеоигры)</t>
  </si>
  <si>
    <t>Услуги по торговле розничной
изделиями из кожи и
принадлежностями дорожными</t>
  </si>
  <si>
    <t>Услуги по торговле розничной
товарами косметическими и
принадлежностями туалетными прочими</t>
  </si>
  <si>
    <t>Услуги по торговле розничной
топливом моторным, кроме смазочных,
охлаждающих и прочих средств,
сопутствующих моторному топливу</t>
  </si>
  <si>
    <t>Услуги по торговле розничной
газовым моторным топливом (пропаном
и бутаном сжиженными)</t>
  </si>
  <si>
    <t>Услуги по торговле розничной
часами и изделиями ювелирными</t>
  </si>
  <si>
    <t>Услуги по торговле розничной  газом
в баллонах</t>
  </si>
  <si>
    <t>Услуги по  торговле розничной
оружием и боеприпасами</t>
  </si>
  <si>
    <t>Услуги по торговле розничной
товарами непродовольственными
бытового назначения прочими</t>
  </si>
  <si>
    <t>Услуги по торговле розничной
сырьем сельскохозяйственным, не
включенным в другие группировки</t>
  </si>
  <si>
    <t>Автомобили грузовые</t>
  </si>
  <si>
    <t>Книги подержанные</t>
  </si>
  <si>
    <t>Объем розничной торговли, всего</t>
  </si>
  <si>
    <t>Фрукты и овощи свежие</t>
  </si>
  <si>
    <t>Фрукты и овощи переработанные</t>
  </si>
  <si>
    <t>Мясо</t>
  </si>
  <si>
    <t>Продукты мясные</t>
  </si>
  <si>
    <t>Рыба, ракообразные и моллюски</t>
  </si>
  <si>
    <t>Изделия хлебобулочные</t>
  </si>
  <si>
    <t>Изделия кондитерские из сахара</t>
  </si>
  <si>
    <t>Продукты молочные</t>
  </si>
  <si>
    <t>Яйца</t>
  </si>
  <si>
    <t>Кофе, чай, какао и специи</t>
  </si>
  <si>
    <t>из них</t>
  </si>
  <si>
    <t xml:space="preserve">  масло растительное</t>
  </si>
  <si>
    <t>Продукты пищевые гомогенизированные  и диетические</t>
  </si>
  <si>
    <t xml:space="preserve">  рис</t>
  </si>
  <si>
    <t xml:space="preserve">  мука</t>
  </si>
  <si>
    <t xml:space="preserve">  крупа</t>
  </si>
  <si>
    <t xml:space="preserve">  сахар</t>
  </si>
  <si>
    <t xml:space="preserve">  соль пищевая</t>
  </si>
  <si>
    <t xml:space="preserve">  коньяк</t>
  </si>
  <si>
    <t xml:space="preserve">  виски</t>
  </si>
  <si>
    <t xml:space="preserve">  водка</t>
  </si>
  <si>
    <t xml:space="preserve">  ликеры и прочие алкогольные напитки</t>
  </si>
  <si>
    <t xml:space="preserve">  пиво</t>
  </si>
  <si>
    <t xml:space="preserve">  шампанское</t>
  </si>
  <si>
    <t xml:space="preserve">  вино виноградное натуральное; сусло виноградное</t>
  </si>
  <si>
    <t>Напитки прочие</t>
  </si>
  <si>
    <t>Изделия табачные</t>
  </si>
  <si>
    <t xml:space="preserve">Автомобили легковые пассажирские новые </t>
  </si>
  <si>
    <t>21 409 286</t>
  </si>
  <si>
    <t xml:space="preserve">Автомобили специализированные пассажирские новые и средства транспортные внедорожные (весом не более 3,5 тонн) </t>
  </si>
  <si>
    <t>Автомобили для перевозки десяти или более человек</t>
  </si>
  <si>
    <t>- </t>
  </si>
  <si>
    <t>Автомобили специальные и специализированные</t>
  </si>
  <si>
    <t>Прицепы и полуприцепы; контейнеры</t>
  </si>
  <si>
    <t xml:space="preserve">Автофургоны и автоприцепы для жилья, дома на колесах </t>
  </si>
  <si>
    <t xml:space="preserve">Части и принадлежности для автомобилей прочие </t>
  </si>
  <si>
    <t>Детали и принадлежности для автомобилей прочие</t>
  </si>
  <si>
    <t>Оборудование электросвязи</t>
  </si>
  <si>
    <t>Товары скобяные</t>
  </si>
  <si>
    <t>Краски, лаки и эмали</t>
  </si>
  <si>
    <t>Стекло листовое</t>
  </si>
  <si>
    <t>Оборудование для газонов и садов</t>
  </si>
  <si>
    <t>Оборудование санитарно-техническое</t>
  </si>
  <si>
    <t>Инструменты ручные</t>
  </si>
  <si>
    <t>Материалы строительные, не включенные в другие группировки</t>
  </si>
  <si>
    <t>Товары текстильные</t>
  </si>
  <si>
    <t>Портьеры и занавеси сетчатые</t>
  </si>
  <si>
    <t>Приборы электрические бытовые</t>
  </si>
  <si>
    <t>Мебель</t>
  </si>
  <si>
    <t>Приборы осветительные</t>
  </si>
  <si>
    <t>Изделия из дерева, пробки и изделия плетеные</t>
  </si>
  <si>
    <t>Инструменты и партитуры музыкальные</t>
  </si>
  <si>
    <t>Посуда фаянсовая, изделия из стекла, фарфора и керамики, изделия ножевые и приборы, оборудование и изделия  неэлектрические бытовые, не включенные в другие категории</t>
  </si>
  <si>
    <t>Книги</t>
  </si>
  <si>
    <t>Газеты и журналы</t>
  </si>
  <si>
    <t>Товары канцелярские</t>
  </si>
  <si>
    <t>Музыкальные и видеозаписи</t>
  </si>
  <si>
    <t>Товары спортивные, включая велосипеды</t>
  </si>
  <si>
    <t>Оборудование кемпингов</t>
  </si>
  <si>
    <t>Игры и игрушки</t>
  </si>
  <si>
    <t>Марки почтовые и монеты</t>
  </si>
  <si>
    <t>Сувениры и картины</t>
  </si>
  <si>
    <t>Одежда</t>
  </si>
  <si>
    <t>Обувь</t>
  </si>
  <si>
    <t>Изделия из кожи и принадлежности дорожные</t>
  </si>
  <si>
    <t>Товары фармацевтические</t>
  </si>
  <si>
    <t>Товары медицинские и ортопедические</t>
  </si>
  <si>
    <t>Товары косметические и принадлежности туалетные</t>
  </si>
  <si>
    <t>Цветы, растения и семена</t>
  </si>
  <si>
    <t>Удобрения и продукты агрохимические</t>
  </si>
  <si>
    <t>Животные домашние и корма для них</t>
  </si>
  <si>
    <t xml:space="preserve">Топливо моторное </t>
  </si>
  <si>
    <t>в том числе</t>
  </si>
  <si>
    <t xml:space="preserve">  авиационный</t>
  </si>
  <si>
    <t xml:space="preserve">  газойли (топливо дизельное)</t>
  </si>
  <si>
    <t xml:space="preserve">  мазут топочный</t>
  </si>
  <si>
    <t xml:space="preserve">  пропан и бутан сжиженные</t>
  </si>
  <si>
    <t>Часы и изделия ювелирные</t>
  </si>
  <si>
    <t>Фотоаппаратура, оборудование и приборы оптические и точные</t>
  </si>
  <si>
    <t>Средства чистящие</t>
  </si>
  <si>
    <t>Топливо бытовое жидкое, газ в баллонах, уголь, топливо древесное</t>
  </si>
  <si>
    <t xml:space="preserve">  топливо древесное</t>
  </si>
  <si>
    <t xml:space="preserve">  уголь каменный</t>
  </si>
  <si>
    <t>Товары непродовольственные бытового назначения прочие, не включенные в другие группировки</t>
  </si>
  <si>
    <t>Сырье сельскохозяйственное, не включенное в другие группировки</t>
  </si>
  <si>
    <t>Машины и оборудование, не включенные в другие группировки</t>
  </si>
  <si>
    <t>Товары непродовольственные непотребительского назначения, не включенные в другие группировки</t>
  </si>
  <si>
    <t>Товары антикварные</t>
  </si>
  <si>
    <t>Товары подержанные прочие</t>
  </si>
  <si>
    <t>Масла и жиры пищевые</t>
  </si>
  <si>
    <t xml:space="preserve">Автомобили легковые пассажирские поддержанные </t>
  </si>
  <si>
    <t>Оборудование  отопительное и водопроводное, материалы эксплуатационные и принадлежности</t>
  </si>
  <si>
    <t xml:space="preserve">  бензин</t>
  </si>
  <si>
    <t xml:space="preserve">  материалы смазочные</t>
  </si>
  <si>
    <t>Напитки алкогольные</t>
  </si>
  <si>
    <t>Шины</t>
  </si>
  <si>
    <t>Мотоциклы и относящиеся к ним детали и принадлежности</t>
  </si>
  <si>
    <t xml:space="preserve">Продукты пищевые, не включенные в другие группировки </t>
  </si>
  <si>
    <t>Компьютеры, периферийное  оборудование и программное обеспечение</t>
  </si>
  <si>
    <t>Аудио- и видеоаппаратура</t>
  </si>
  <si>
    <t>Обои и покрытия напольные, ковры и изделия ковровые</t>
  </si>
  <si>
    <t xml:space="preserve">Услуги по торговле розничной товарами косметическими и принадлежностями туалетными прочими </t>
  </si>
  <si>
    <t xml:space="preserve">Услуги по торговле розничной  мылом туалетным </t>
  </si>
  <si>
    <t xml:space="preserve">Услуги по торговле розничной  туалетными принадлежностями </t>
  </si>
  <si>
    <t xml:space="preserve">Услуги по торговле розничной  парфюмерно-косметической продукцией </t>
  </si>
  <si>
    <t xml:space="preserve">Услуги по торговле розничной  товарами косметическими и принадлежностями туалетными </t>
  </si>
  <si>
    <t xml:space="preserve">Услуги по торговле розничной гигиеническими полотенцами и тампонами из массы бумажной, бумаги, ваты целлюлозной или полотна из волокна целлюлозного (предназначенные для санитарно-гигиенических целей) </t>
  </si>
  <si>
    <t xml:space="preserve">Услуги по торговле розничной  медицинской мебелью </t>
  </si>
  <si>
    <t xml:space="preserve">Услуги по торговле розничной изделиями медицинской техники </t>
  </si>
  <si>
    <t xml:space="preserve">Услуги по торговле розничной ортопедическими изделиями и приспособлениями </t>
  </si>
  <si>
    <t xml:space="preserve">Услуги по торговле розничной медицинскими изделиями </t>
  </si>
  <si>
    <t xml:space="preserve">Услуги по торговле розничной медицинскими материалами (предназначенные для разового использования, например, перевязочные материалы) </t>
  </si>
  <si>
    <t xml:space="preserve">Услуги по торговле розничной медицинскими материалами и изделиями </t>
  </si>
  <si>
    <t xml:space="preserve">Услуги по торговле розничной биологически активными добавками </t>
  </si>
  <si>
    <t xml:space="preserve">Услуги по торговле розничной товарами фармацевтическими прочими  </t>
  </si>
</sst>
</file>

<file path=xl/styles.xml><?xml version="1.0" encoding="utf-8"?>
<styleSheet xmlns="http://schemas.openxmlformats.org/spreadsheetml/2006/main">
  <numFmts count="2">
    <numFmt numFmtId="164" formatCode="###\ ###\ ###\ ##0"/>
    <numFmt numFmtId="165" formatCode="###\ ###\ ###\ ###\ ##0"/>
  </numFmts>
  <fonts count="36">
    <font>
      <sz val="11"/>
      <color indexed="8"/>
      <name val="Calibri"/>
      <family val="2"/>
      <scheme val="minor"/>
    </font>
    <font>
      <b/>
      <sz val="10"/>
      <name val="Calibri"/>
      <family val="2"/>
      <charset val="204"/>
    </font>
    <font>
      <sz val="11"/>
      <name val="Calibri"/>
      <family val="2"/>
      <charset val="204"/>
      <scheme val="minor"/>
    </font>
    <font>
      <sz val="8"/>
      <name val="Calibri"/>
      <family val="2"/>
      <charset val="204"/>
    </font>
    <font>
      <b/>
      <sz val="14"/>
      <name val="Calibri"/>
      <family val="2"/>
      <charset val="204"/>
    </font>
    <font>
      <b/>
      <sz val="10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sz val="11"/>
      <color indexed="8"/>
      <name val="Calibri"/>
      <family val="2"/>
    </font>
    <font>
      <b/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2"/>
      <name val="Calibri"/>
      <family val="2"/>
      <charset val="204"/>
    </font>
    <font>
      <sz val="8"/>
      <name val="Arial"/>
      <family val="2"/>
      <charset val="204"/>
    </font>
    <font>
      <sz val="10"/>
      <name val="Calibri"/>
      <family val="2"/>
      <charset val="204"/>
    </font>
    <font>
      <sz val="9"/>
      <name val="Arial"/>
      <family val="2"/>
      <charset val="204"/>
    </font>
    <font>
      <sz val="9"/>
      <name val="Calibri"/>
      <family val="2"/>
      <charset val="204"/>
    </font>
    <font>
      <sz val="8"/>
      <color theme="1"/>
      <name val="Arial"/>
      <family val="2"/>
      <charset val="204"/>
    </font>
    <font>
      <sz val="9"/>
      <name val="Calibri"/>
      <family val="2"/>
      <charset val="204"/>
      <scheme val="minor"/>
    </font>
    <font>
      <sz val="8"/>
      <name val="Calibri"/>
      <family val="2"/>
    </font>
    <font>
      <sz val="11"/>
      <name val="Calibri"/>
      <family val="2"/>
    </font>
    <font>
      <sz val="9"/>
      <color indexed="8"/>
      <name val="Calibri"/>
      <family val="2"/>
      <charset val="204"/>
      <scheme val="minor"/>
    </font>
    <font>
      <sz val="9"/>
      <color indexed="8"/>
      <name val="Calibri"/>
      <family val="2"/>
      <charset val="204"/>
    </font>
    <font>
      <sz val="9"/>
      <color indexed="8"/>
      <name val="Calibri"/>
      <family val="2"/>
      <scheme val="minor"/>
    </font>
    <font>
      <sz val="8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8"/>
      <name val="Calibri"/>
      <family val="2"/>
      <charset val="204"/>
    </font>
    <font>
      <b/>
      <sz val="8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b/>
      <sz val="9"/>
      <name val="Calibri"/>
      <family val="2"/>
      <charset val="204"/>
    </font>
    <font>
      <b/>
      <sz val="9"/>
      <color indexed="8"/>
      <name val="Calibri"/>
      <family val="2"/>
      <charset val="204"/>
      <scheme val="minor"/>
    </font>
    <font>
      <sz val="11"/>
      <name val="Calibri"/>
      <family val="2"/>
      <scheme val="minor"/>
    </font>
    <font>
      <b/>
      <sz val="14"/>
      <name val="Calibri"/>
      <family val="2"/>
    </font>
    <font>
      <sz val="9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</borders>
  <cellStyleXfs count="3">
    <xf numFmtId="0" fontId="0" fillId="0" borderId="0"/>
    <xf numFmtId="0" fontId="8" fillId="0" borderId="0"/>
    <xf numFmtId="0" fontId="10" fillId="0" borderId="0"/>
  </cellStyleXfs>
  <cellXfs count="204">
    <xf numFmtId="0" fontId="0" fillId="0" borderId="0" xfId="0"/>
    <xf numFmtId="0" fontId="2" fillId="0" borderId="0" xfId="0" applyFont="1" applyAlignment="1">
      <alignment wrapText="1"/>
    </xf>
    <xf numFmtId="0" fontId="3" fillId="0" borderId="2" xfId="0" applyFont="1" applyBorder="1" applyAlignment="1">
      <alignment horizontal="center" vertical="center" wrapText="1"/>
    </xf>
    <xf numFmtId="0" fontId="3" fillId="0" borderId="0" xfId="0" applyFont="1" applyAlignment="1">
      <alignment horizontal="left" wrapText="1"/>
    </xf>
    <xf numFmtId="164" fontId="3" fillId="0" borderId="0" xfId="0" applyNumberFormat="1" applyFont="1" applyAlignment="1">
      <alignment horizontal="right" wrapText="1"/>
    </xf>
    <xf numFmtId="0" fontId="3" fillId="0" borderId="0" xfId="0" applyFont="1" applyAlignment="1">
      <alignment horizontal="right" wrapText="1"/>
    </xf>
    <xf numFmtId="0" fontId="2" fillId="0" borderId="1" xfId="0" applyFont="1" applyBorder="1"/>
    <xf numFmtId="0" fontId="2" fillId="0" borderId="0" xfId="0" applyFont="1"/>
    <xf numFmtId="49" fontId="3" fillId="0" borderId="0" xfId="0" applyNumberFormat="1" applyFont="1" applyAlignment="1">
      <alignment horizontal="left" wrapText="1"/>
    </xf>
    <xf numFmtId="49" fontId="2" fillId="0" borderId="0" xfId="0" applyNumberFormat="1" applyFont="1"/>
    <xf numFmtId="49" fontId="3" fillId="0" borderId="2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/>
    <xf numFmtId="0" fontId="0" fillId="0" borderId="0" xfId="0" applyAlignment="1">
      <alignment wrapText="1"/>
    </xf>
    <xf numFmtId="0" fontId="7" fillId="0" borderId="2" xfId="0" applyFont="1" applyBorder="1" applyAlignment="1">
      <alignment horizontal="center" vertical="center" wrapText="1"/>
    </xf>
    <xf numFmtId="49" fontId="7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left" wrapText="1"/>
    </xf>
    <xf numFmtId="49" fontId="7" fillId="0" borderId="0" xfId="0" applyNumberFormat="1" applyFont="1" applyAlignment="1">
      <alignment horizontal="left" wrapText="1"/>
    </xf>
    <xf numFmtId="0" fontId="0" fillId="0" borderId="1" xfId="0" applyBorder="1"/>
    <xf numFmtId="49" fontId="0" fillId="0" borderId="1" xfId="0" applyNumberFormat="1" applyBorder="1"/>
    <xf numFmtId="49" fontId="0" fillId="0" borderId="0" xfId="0" applyNumberFormat="1"/>
    <xf numFmtId="0" fontId="0" fillId="0" borderId="0" xfId="0" applyFill="1" applyAlignment="1">
      <alignment wrapText="1"/>
    </xf>
    <xf numFmtId="0" fontId="8" fillId="0" borderId="0" xfId="1"/>
    <xf numFmtId="0" fontId="7" fillId="0" borderId="2" xfId="1" applyFont="1" applyBorder="1" applyAlignment="1">
      <alignment horizontal="center" vertical="center" wrapText="1"/>
    </xf>
    <xf numFmtId="49" fontId="7" fillId="0" borderId="2" xfId="1" applyNumberFormat="1" applyFont="1" applyBorder="1" applyAlignment="1">
      <alignment horizontal="center" vertical="center" wrapText="1"/>
    </xf>
    <xf numFmtId="0" fontId="8" fillId="0" borderId="0" xfId="1" applyAlignment="1">
      <alignment wrapText="1"/>
    </xf>
    <xf numFmtId="0" fontId="7" fillId="0" borderId="0" xfId="1" applyFont="1" applyAlignment="1">
      <alignment horizontal="left" wrapText="1"/>
    </xf>
    <xf numFmtId="49" fontId="7" fillId="0" borderId="0" xfId="1" applyNumberFormat="1" applyFont="1" applyAlignment="1">
      <alignment horizontal="left" wrapText="1"/>
    </xf>
    <xf numFmtId="0" fontId="8" fillId="0" borderId="0" xfId="1" applyFill="1" applyAlignment="1">
      <alignment wrapText="1"/>
    </xf>
    <xf numFmtId="0" fontId="8" fillId="2" borderId="0" xfId="1" applyFill="1" applyAlignment="1">
      <alignment wrapText="1"/>
    </xf>
    <xf numFmtId="49" fontId="8" fillId="0" borderId="0" xfId="1" applyNumberFormat="1"/>
    <xf numFmtId="0" fontId="12" fillId="0" borderId="0" xfId="2" applyFont="1"/>
    <xf numFmtId="0" fontId="14" fillId="0" borderId="0" xfId="2" applyFont="1"/>
    <xf numFmtId="0" fontId="12" fillId="0" borderId="0" xfId="2" applyFont="1" applyFill="1"/>
    <xf numFmtId="165" fontId="12" fillId="0" borderId="0" xfId="2" applyNumberFormat="1" applyFont="1"/>
    <xf numFmtId="0" fontId="16" fillId="0" borderId="0" xfId="2" applyFont="1"/>
    <xf numFmtId="0" fontId="9" fillId="0" borderId="5" xfId="1" applyFont="1" applyBorder="1" applyAlignment="1">
      <alignment horizontal="center" vertical="top"/>
    </xf>
    <xf numFmtId="0" fontId="17" fillId="0" borderId="0" xfId="2" applyFont="1" applyFill="1" applyAlignment="1">
      <alignment horizontal="right"/>
    </xf>
    <xf numFmtId="0" fontId="17" fillId="0" borderId="0" xfId="2" applyFont="1" applyFill="1"/>
    <xf numFmtId="3" fontId="17" fillId="0" borderId="0" xfId="2" applyNumberFormat="1" applyFont="1" applyFill="1"/>
    <xf numFmtId="0" fontId="17" fillId="0" borderId="6" xfId="2" applyFont="1" applyBorder="1" applyAlignment="1">
      <alignment vertical="center" wrapText="1"/>
    </xf>
    <xf numFmtId="0" fontId="17" fillId="0" borderId="3" xfId="2" applyFont="1" applyFill="1" applyBorder="1" applyAlignment="1">
      <alignment horizontal="center" vertical="center" wrapText="1"/>
    </xf>
    <xf numFmtId="0" fontId="17" fillId="0" borderId="0" xfId="2" applyFont="1"/>
    <xf numFmtId="165" fontId="17" fillId="0" borderId="0" xfId="2" applyNumberFormat="1" applyFont="1" applyFill="1" applyAlignment="1">
      <alignment horizontal="right"/>
    </xf>
    <xf numFmtId="0" fontId="17" fillId="0" borderId="1" xfId="2" applyFont="1" applyFill="1" applyBorder="1"/>
    <xf numFmtId="0" fontId="17" fillId="0" borderId="5" xfId="2" applyFont="1" applyBorder="1" applyAlignment="1">
      <alignment horizontal="left"/>
    </xf>
    <xf numFmtId="0" fontId="17" fillId="0" borderId="5" xfId="2" applyFont="1" applyFill="1" applyBorder="1" applyAlignment="1">
      <alignment horizontal="left"/>
    </xf>
    <xf numFmtId="0" fontId="17" fillId="0" borderId="1" xfId="2" applyFont="1" applyBorder="1"/>
    <xf numFmtId="0" fontId="17" fillId="0" borderId="0" xfId="2" applyFont="1" applyFill="1" applyBorder="1"/>
    <xf numFmtId="3" fontId="17" fillId="0" borderId="5" xfId="2" applyNumberFormat="1" applyFont="1" applyFill="1" applyBorder="1"/>
    <xf numFmtId="0" fontId="18" fillId="0" borderId="3" xfId="1" applyFont="1" applyBorder="1" applyAlignment="1">
      <alignment horizontal="center" vertical="center" wrapText="1"/>
    </xf>
    <xf numFmtId="3" fontId="18" fillId="0" borderId="3" xfId="1" applyNumberFormat="1" applyFont="1" applyBorder="1" applyAlignment="1">
      <alignment horizontal="center" vertical="center" wrapText="1"/>
    </xf>
    <xf numFmtId="164" fontId="18" fillId="0" borderId="0" xfId="1" applyNumberFormat="1" applyFont="1" applyAlignment="1">
      <alignment horizontal="right" wrapText="1"/>
    </xf>
    <xf numFmtId="0" fontId="18" fillId="0" borderId="0" xfId="1" applyFont="1" applyAlignment="1">
      <alignment horizontal="right" wrapText="1"/>
    </xf>
    <xf numFmtId="164" fontId="18" fillId="0" borderId="0" xfId="1" applyNumberFormat="1" applyFont="1" applyFill="1" applyAlignment="1">
      <alignment horizontal="right" wrapText="1"/>
    </xf>
    <xf numFmtId="0" fontId="18" fillId="0" borderId="0" xfId="1" applyFont="1" applyFill="1" applyAlignment="1">
      <alignment horizontal="right" wrapText="1"/>
    </xf>
    <xf numFmtId="0" fontId="19" fillId="0" borderId="0" xfId="1" applyFont="1"/>
    <xf numFmtId="3" fontId="19" fillId="0" borderId="0" xfId="1" applyNumberFormat="1" applyFont="1"/>
    <xf numFmtId="0" fontId="18" fillId="0" borderId="0" xfId="1" applyFont="1" applyBorder="1" applyAlignment="1">
      <alignment horizontal="right" wrapText="1"/>
    </xf>
    <xf numFmtId="164" fontId="18" fillId="0" borderId="0" xfId="1" applyNumberFormat="1" applyFont="1" applyBorder="1" applyAlignment="1">
      <alignment horizontal="right" wrapText="1"/>
    </xf>
    <xf numFmtId="0" fontId="18" fillId="0" borderId="5" xfId="1" applyFont="1" applyBorder="1" applyAlignment="1">
      <alignment horizontal="right" wrapText="1"/>
    </xf>
    <xf numFmtId="164" fontId="18" fillId="0" borderId="5" xfId="1" applyNumberFormat="1" applyFont="1" applyBorder="1" applyAlignment="1">
      <alignment horizontal="right" wrapText="1"/>
    </xf>
    <xf numFmtId="0" fontId="20" fillId="0" borderId="0" xfId="0" applyFont="1"/>
    <xf numFmtId="0" fontId="21" fillId="0" borderId="0" xfId="0" applyFont="1" applyBorder="1" applyAlignment="1">
      <alignment vertical="center" wrapText="1"/>
    </xf>
    <xf numFmtId="49" fontId="21" fillId="0" borderId="0" xfId="0" applyNumberFormat="1" applyFont="1" applyBorder="1" applyAlignment="1">
      <alignment vertical="center" wrapText="1"/>
    </xf>
    <xf numFmtId="49" fontId="21" fillId="0" borderId="2" xfId="0" applyNumberFormat="1" applyFont="1" applyBorder="1" applyAlignment="1">
      <alignment horizontal="center" vertical="center" wrapText="1"/>
    </xf>
    <xf numFmtId="0" fontId="21" fillId="0" borderId="0" xfId="0" applyFont="1" applyAlignment="1">
      <alignment horizontal="left" wrapText="1"/>
    </xf>
    <xf numFmtId="49" fontId="21" fillId="0" borderId="0" xfId="0" applyNumberFormat="1" applyFont="1" applyAlignment="1">
      <alignment horizontal="left" wrapText="1"/>
    </xf>
    <xf numFmtId="49" fontId="20" fillId="0" borderId="0" xfId="0" applyNumberFormat="1" applyFont="1"/>
    <xf numFmtId="0" fontId="17" fillId="0" borderId="0" xfId="0" applyFont="1" applyAlignment="1">
      <alignment wrapText="1"/>
    </xf>
    <xf numFmtId="3" fontId="17" fillId="0" borderId="0" xfId="0" applyNumberFormat="1" applyFont="1" applyAlignment="1">
      <alignment wrapText="1"/>
    </xf>
    <xf numFmtId="0" fontId="15" fillId="0" borderId="0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3" fontId="15" fillId="0" borderId="3" xfId="0" applyNumberFormat="1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3" fontId="15" fillId="0" borderId="4" xfId="0" applyNumberFormat="1" applyFont="1" applyBorder="1" applyAlignment="1">
      <alignment horizontal="center" vertical="center" wrapText="1"/>
    </xf>
    <xf numFmtId="164" fontId="15" fillId="0" borderId="0" xfId="0" applyNumberFormat="1" applyFont="1" applyAlignment="1">
      <alignment horizontal="right" wrapText="1"/>
    </xf>
    <xf numFmtId="0" fontId="15" fillId="0" borderId="0" xfId="0" applyFont="1" applyAlignment="1">
      <alignment horizontal="right" wrapText="1"/>
    </xf>
    <xf numFmtId="3" fontId="17" fillId="0" borderId="0" xfId="0" applyNumberFormat="1" applyFont="1" applyFill="1" applyAlignment="1">
      <alignment wrapText="1"/>
    </xf>
    <xf numFmtId="0" fontId="15" fillId="0" borderId="0" xfId="0" applyFont="1" applyFill="1" applyAlignment="1">
      <alignment horizontal="right" wrapText="1"/>
    </xf>
    <xf numFmtId="0" fontId="15" fillId="0" borderId="0" xfId="0" applyFont="1" applyBorder="1" applyAlignment="1">
      <alignment horizontal="right" wrapText="1"/>
    </xf>
    <xf numFmtId="3" fontId="17" fillId="0" borderId="0" xfId="0" applyNumberFormat="1" applyFont="1" applyBorder="1" applyAlignment="1">
      <alignment wrapText="1"/>
    </xf>
    <xf numFmtId="0" fontId="15" fillId="0" borderId="5" xfId="0" applyFont="1" applyBorder="1" applyAlignment="1">
      <alignment horizontal="right" wrapText="1"/>
    </xf>
    <xf numFmtId="3" fontId="17" fillId="0" borderId="5" xfId="0" applyNumberFormat="1" applyFont="1" applyBorder="1" applyAlignment="1">
      <alignment wrapText="1"/>
    </xf>
    <xf numFmtId="0" fontId="17" fillId="0" borderId="0" xfId="0" applyFont="1" applyBorder="1"/>
    <xf numFmtId="0" fontId="17" fillId="0" borderId="0" xfId="0" applyFont="1"/>
    <xf numFmtId="3" fontId="17" fillId="0" borderId="0" xfId="0" applyNumberFormat="1" applyFont="1"/>
    <xf numFmtId="3" fontId="17" fillId="0" borderId="0" xfId="0" applyNumberFormat="1" applyFont="1" applyFill="1" applyAlignment="1">
      <alignment horizontal="right" wrapText="1"/>
    </xf>
    <xf numFmtId="3" fontId="17" fillId="0" borderId="0" xfId="0" applyNumberFormat="1" applyFont="1" applyAlignment="1">
      <alignment horizontal="right" wrapText="1"/>
    </xf>
    <xf numFmtId="0" fontId="21" fillId="0" borderId="0" xfId="0" applyFont="1" applyFill="1" applyAlignment="1">
      <alignment horizontal="left" wrapText="1"/>
    </xf>
    <xf numFmtId="49" fontId="21" fillId="0" borderId="0" xfId="0" applyNumberFormat="1" applyFont="1" applyFill="1" applyAlignment="1">
      <alignment horizontal="left" wrapText="1"/>
    </xf>
    <xf numFmtId="164" fontId="3" fillId="0" borderId="0" xfId="0" applyNumberFormat="1" applyFont="1" applyFill="1" applyAlignment="1">
      <alignment horizontal="right" wrapText="1"/>
    </xf>
    <xf numFmtId="0" fontId="3" fillId="0" borderId="0" xfId="0" applyFont="1" applyFill="1" applyAlignment="1">
      <alignment horizontal="right" wrapText="1"/>
    </xf>
    <xf numFmtId="0" fontId="17" fillId="0" borderId="0" xfId="0" applyFont="1" applyAlignment="1">
      <alignment horizontal="right"/>
    </xf>
    <xf numFmtId="0" fontId="21" fillId="0" borderId="2" xfId="0" applyFont="1" applyBorder="1" applyAlignment="1">
      <alignment horizontal="center" vertical="center" wrapText="1"/>
    </xf>
    <xf numFmtId="0" fontId="17" fillId="0" borderId="0" xfId="0" applyFont="1" applyAlignment="1">
      <alignment horizontal="right" wrapText="1"/>
    </xf>
    <xf numFmtId="3" fontId="15" fillId="0" borderId="3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Fill="1"/>
    <xf numFmtId="3" fontId="3" fillId="0" borderId="0" xfId="0" applyNumberFormat="1" applyFont="1" applyAlignment="1">
      <alignment horizontal="right" wrapText="1"/>
    </xf>
    <xf numFmtId="0" fontId="17" fillId="0" borderId="0" xfId="0" applyFont="1" applyFill="1" applyAlignment="1">
      <alignment wrapText="1"/>
    </xf>
    <xf numFmtId="0" fontId="15" fillId="0" borderId="3" xfId="0" applyFont="1" applyFill="1" applyBorder="1" applyAlignment="1">
      <alignment horizontal="center" vertical="center" wrapText="1"/>
    </xf>
    <xf numFmtId="3" fontId="17" fillId="0" borderId="0" xfId="0" applyNumberFormat="1" applyFont="1" applyFill="1" applyBorder="1" applyAlignment="1">
      <alignment wrapText="1"/>
    </xf>
    <xf numFmtId="3" fontId="17" fillId="0" borderId="5" xfId="0" applyNumberFormat="1" applyFont="1" applyFill="1" applyBorder="1" applyAlignment="1">
      <alignment wrapText="1"/>
    </xf>
    <xf numFmtId="0" fontId="17" fillId="0" borderId="0" xfId="0" applyFont="1" applyFill="1"/>
    <xf numFmtId="0" fontId="22" fillId="0" borderId="0" xfId="1" applyFont="1"/>
    <xf numFmtId="0" fontId="7" fillId="0" borderId="0" xfId="1" applyFont="1" applyBorder="1" applyAlignment="1">
      <alignment horizontal="left" wrapText="1"/>
    </xf>
    <xf numFmtId="49" fontId="7" fillId="0" borderId="0" xfId="1" applyNumberFormat="1" applyFont="1" applyBorder="1" applyAlignment="1">
      <alignment horizontal="left" wrapText="1"/>
    </xf>
    <xf numFmtId="0" fontId="7" fillId="0" borderId="5" xfId="1" applyFont="1" applyBorder="1" applyAlignment="1">
      <alignment horizontal="left" wrapText="1"/>
    </xf>
    <xf numFmtId="49" fontId="7" fillId="0" borderId="5" xfId="1" applyNumberFormat="1" applyFont="1" applyBorder="1" applyAlignment="1">
      <alignment horizontal="left" wrapText="1"/>
    </xf>
    <xf numFmtId="0" fontId="21" fillId="0" borderId="0" xfId="0" applyFont="1" applyAlignment="1">
      <alignment horizontal="left"/>
    </xf>
    <xf numFmtId="0" fontId="23" fillId="0" borderId="3" xfId="2" applyFont="1" applyBorder="1" applyAlignment="1">
      <alignment horizontal="center" vertical="center" wrapText="1"/>
    </xf>
    <xf numFmtId="49" fontId="24" fillId="0" borderId="0" xfId="2" applyNumberFormat="1" applyFont="1" applyAlignment="1">
      <alignment horizontal="left"/>
    </xf>
    <xf numFmtId="49" fontId="24" fillId="0" borderId="0" xfId="2" applyNumberFormat="1" applyFont="1" applyAlignment="1">
      <alignment horizontal="left" indent="2"/>
    </xf>
    <xf numFmtId="49" fontId="24" fillId="0" borderId="0" xfId="2" applyNumberFormat="1" applyFont="1" applyAlignment="1">
      <alignment horizontal="left" wrapText="1"/>
    </xf>
    <xf numFmtId="49" fontId="17" fillId="0" borderId="0" xfId="2" applyNumberFormat="1" applyFont="1" applyAlignment="1">
      <alignment horizontal="left" wrapText="1" indent="1"/>
    </xf>
    <xf numFmtId="49" fontId="24" fillId="0" borderId="0" xfId="2" applyNumberFormat="1" applyFont="1" applyFill="1" applyAlignment="1">
      <alignment horizontal="left"/>
    </xf>
    <xf numFmtId="49" fontId="17" fillId="0" borderId="0" xfId="2" applyNumberFormat="1" applyFont="1" applyFill="1" applyAlignment="1">
      <alignment horizontal="left" wrapText="1" indent="1"/>
    </xf>
    <xf numFmtId="49" fontId="24" fillId="0" borderId="0" xfId="2" applyNumberFormat="1" applyFont="1" applyFill="1" applyAlignment="1">
      <alignment horizontal="left" wrapText="1"/>
    </xf>
    <xf numFmtId="49" fontId="25" fillId="0" borderId="0" xfId="2" applyNumberFormat="1" applyFont="1" applyAlignment="1">
      <alignment horizontal="left" wrapText="1" indent="1"/>
    </xf>
    <xf numFmtId="0" fontId="23" fillId="0" borderId="1" xfId="2" applyFont="1" applyBorder="1"/>
    <xf numFmtId="0" fontId="23" fillId="0" borderId="0" xfId="2" applyFont="1"/>
    <xf numFmtId="0" fontId="25" fillId="0" borderId="0" xfId="2" applyFont="1" applyFill="1"/>
    <xf numFmtId="0" fontId="23" fillId="0" borderId="1" xfId="2" applyFont="1" applyFill="1" applyBorder="1"/>
    <xf numFmtId="0" fontId="23" fillId="0" borderId="0" xfId="2" applyFont="1" applyFill="1"/>
    <xf numFmtId="165" fontId="25" fillId="0" borderId="0" xfId="2" applyNumberFormat="1" applyFont="1" applyFill="1" applyAlignment="1">
      <alignment horizontal="right"/>
    </xf>
    <xf numFmtId="3" fontId="25" fillId="0" borderId="0" xfId="2" applyNumberFormat="1" applyFont="1" applyFill="1"/>
    <xf numFmtId="0" fontId="27" fillId="0" borderId="5" xfId="2" applyFont="1" applyBorder="1" applyAlignment="1">
      <alignment horizontal="left"/>
    </xf>
    <xf numFmtId="49" fontId="17" fillId="0" borderId="0" xfId="2" applyNumberFormat="1" applyFont="1" applyAlignment="1">
      <alignment horizontal="left" indent="1"/>
    </xf>
    <xf numFmtId="0" fontId="20" fillId="0" borderId="0" xfId="0" applyFont="1" applyBorder="1"/>
    <xf numFmtId="49" fontId="20" fillId="0" borderId="0" xfId="0" applyNumberFormat="1" applyFont="1" applyBorder="1"/>
    <xf numFmtId="0" fontId="21" fillId="0" borderId="5" xfId="0" applyFont="1" applyBorder="1" applyAlignment="1">
      <alignment horizontal="left" wrapText="1"/>
    </xf>
    <xf numFmtId="49" fontId="21" fillId="0" borderId="5" xfId="0" applyNumberFormat="1" applyFont="1" applyBorder="1" applyAlignment="1">
      <alignment horizontal="left" wrapText="1"/>
    </xf>
    <xf numFmtId="164" fontId="15" fillId="0" borderId="5" xfId="0" applyNumberFormat="1" applyFont="1" applyBorder="1" applyAlignment="1">
      <alignment horizontal="right" wrapText="1"/>
    </xf>
    <xf numFmtId="0" fontId="28" fillId="0" borderId="0" xfId="0" applyFont="1" applyAlignment="1">
      <alignment horizontal="left" wrapText="1"/>
    </xf>
    <xf numFmtId="0" fontId="29" fillId="0" borderId="0" xfId="0" applyFont="1" applyAlignment="1">
      <alignment horizontal="left" wrapText="1"/>
    </xf>
    <xf numFmtId="0" fontId="30" fillId="0" borderId="0" xfId="0" applyFont="1" applyAlignment="1">
      <alignment horizontal="left" wrapText="1"/>
    </xf>
    <xf numFmtId="0" fontId="29" fillId="0" borderId="0" xfId="1" applyFont="1" applyAlignment="1">
      <alignment horizontal="left" wrapText="1"/>
    </xf>
    <xf numFmtId="0" fontId="7" fillId="0" borderId="4" xfId="0" applyFont="1" applyBorder="1" applyAlignment="1">
      <alignment horizontal="right" wrapText="1"/>
    </xf>
    <xf numFmtId="0" fontId="7" fillId="0" borderId="5" xfId="0" applyFont="1" applyBorder="1" applyAlignment="1">
      <alignment horizontal="left" wrapText="1"/>
    </xf>
    <xf numFmtId="0" fontId="0" fillId="2" borderId="0" xfId="0" applyFill="1"/>
    <xf numFmtId="0" fontId="7" fillId="0" borderId="0" xfId="0" applyFont="1" applyFill="1" applyAlignment="1">
      <alignment horizontal="left" wrapText="1"/>
    </xf>
    <xf numFmtId="0" fontId="17" fillId="0" borderId="3" xfId="2" applyFont="1" applyBorder="1" applyAlignment="1">
      <alignment horizontal="center" vertical="center" wrapText="1"/>
    </xf>
    <xf numFmtId="165" fontId="17" fillId="0" borderId="0" xfId="0" applyNumberFormat="1" applyFont="1" applyAlignment="1">
      <alignment horizontal="right"/>
    </xf>
    <xf numFmtId="0" fontId="15" fillId="0" borderId="0" xfId="2" applyFont="1" applyFill="1" applyAlignment="1">
      <alignment horizontal="right"/>
    </xf>
    <xf numFmtId="0" fontId="15" fillId="0" borderId="3" xfId="2" applyFont="1" applyFill="1" applyBorder="1" applyAlignment="1">
      <alignment horizontal="center" vertical="center" wrapText="1"/>
    </xf>
    <xf numFmtId="49" fontId="31" fillId="0" borderId="0" xfId="0" applyNumberFormat="1" applyFont="1" applyAlignment="1">
      <alignment horizontal="left"/>
    </xf>
    <xf numFmtId="0" fontId="15" fillId="0" borderId="0" xfId="0" applyFont="1"/>
    <xf numFmtId="165" fontId="15" fillId="0" borderId="0" xfId="0" applyNumberFormat="1" applyFont="1" applyAlignment="1">
      <alignment horizontal="right"/>
    </xf>
    <xf numFmtId="49" fontId="31" fillId="0" borderId="0" xfId="0" applyNumberFormat="1" applyFont="1" applyAlignment="1">
      <alignment horizontal="left" indent="2"/>
    </xf>
    <xf numFmtId="49" fontId="31" fillId="0" borderId="0" xfId="0" applyNumberFormat="1" applyFont="1" applyAlignment="1">
      <alignment horizontal="left" wrapText="1"/>
    </xf>
    <xf numFmtId="49" fontId="15" fillId="0" borderId="0" xfId="0" applyNumberFormat="1" applyFont="1" applyAlignment="1">
      <alignment horizontal="left" wrapText="1"/>
    </xf>
    <xf numFmtId="49" fontId="15" fillId="0" borderId="0" xfId="0" applyNumberFormat="1" applyFont="1" applyAlignment="1">
      <alignment horizontal="left"/>
    </xf>
    <xf numFmtId="49" fontId="15" fillId="0" borderId="5" xfId="0" applyNumberFormat="1" applyFont="1" applyBorder="1" applyAlignment="1">
      <alignment horizontal="left" wrapText="1"/>
    </xf>
    <xf numFmtId="0" fontId="15" fillId="0" borderId="5" xfId="0" applyFont="1" applyBorder="1"/>
    <xf numFmtId="165" fontId="15" fillId="0" borderId="5" xfId="0" applyNumberFormat="1" applyFont="1" applyBorder="1" applyAlignment="1">
      <alignment horizontal="right"/>
    </xf>
    <xf numFmtId="0" fontId="15" fillId="0" borderId="0" xfId="2" applyFont="1"/>
    <xf numFmtId="0" fontId="21" fillId="0" borderId="0" xfId="0" applyFont="1"/>
    <xf numFmtId="0" fontId="15" fillId="0" borderId="3" xfId="2" applyFont="1" applyBorder="1" applyAlignment="1">
      <alignment horizontal="center" vertical="center" wrapText="1"/>
    </xf>
    <xf numFmtId="0" fontId="20" fillId="0" borderId="0" xfId="0" applyFont="1" applyAlignment="1">
      <alignment wrapText="1"/>
    </xf>
    <xf numFmtId="3" fontId="20" fillId="0" borderId="0" xfId="0" applyNumberFormat="1" applyFont="1" applyAlignment="1">
      <alignment horizontal="right" wrapText="1"/>
    </xf>
    <xf numFmtId="0" fontId="20" fillId="0" borderId="0" xfId="0" applyFont="1" applyAlignment="1">
      <alignment horizontal="right" wrapText="1"/>
    </xf>
    <xf numFmtId="3" fontId="20" fillId="0" borderId="0" xfId="0" applyNumberFormat="1" applyFont="1" applyAlignment="1">
      <alignment wrapText="1"/>
    </xf>
    <xf numFmtId="0" fontId="20" fillId="0" borderId="7" xfId="0" applyFont="1" applyBorder="1" applyAlignment="1">
      <alignment wrapText="1"/>
    </xf>
    <xf numFmtId="3" fontId="20" fillId="0" borderId="7" xfId="0" applyNumberFormat="1" applyFont="1" applyBorder="1" applyAlignment="1">
      <alignment horizontal="right" wrapText="1"/>
    </xf>
    <xf numFmtId="0" fontId="20" fillId="0" borderId="7" xfId="0" applyFont="1" applyBorder="1" applyAlignment="1">
      <alignment horizontal="right" wrapText="1"/>
    </xf>
    <xf numFmtId="0" fontId="32" fillId="0" borderId="0" xfId="0" applyFont="1" applyAlignment="1">
      <alignment wrapText="1"/>
    </xf>
    <xf numFmtId="3" fontId="33" fillId="0" borderId="0" xfId="0" applyNumberFormat="1" applyFont="1"/>
    <xf numFmtId="0" fontId="35" fillId="0" borderId="3" xfId="0" applyFont="1" applyBorder="1" applyAlignment="1">
      <alignment horizontal="center" vertical="center" wrapText="1"/>
    </xf>
    <xf numFmtId="3" fontId="18" fillId="0" borderId="3" xfId="0" applyNumberFormat="1" applyFont="1" applyBorder="1" applyAlignment="1">
      <alignment horizontal="center" vertical="center" wrapText="1"/>
    </xf>
    <xf numFmtId="3" fontId="35" fillId="0" borderId="3" xfId="0" applyNumberFormat="1" applyFont="1" applyBorder="1" applyAlignment="1">
      <alignment horizontal="center" vertical="center" wrapText="1"/>
    </xf>
    <xf numFmtId="3" fontId="18" fillId="0" borderId="4" xfId="0" applyNumberFormat="1" applyFont="1" applyBorder="1" applyAlignment="1">
      <alignment horizontal="center" vertical="center" wrapText="1"/>
    </xf>
    <xf numFmtId="0" fontId="35" fillId="0" borderId="4" xfId="0" applyFont="1" applyBorder="1" applyAlignment="1">
      <alignment horizontal="center" vertical="center" wrapText="1"/>
    </xf>
    <xf numFmtId="3" fontId="35" fillId="0" borderId="3" xfId="0" applyNumberFormat="1" applyFont="1" applyFill="1" applyBorder="1" applyAlignment="1">
      <alignment horizontal="center" vertical="center" wrapText="1"/>
    </xf>
    <xf numFmtId="3" fontId="35" fillId="0" borderId="4" xfId="0" applyNumberFormat="1" applyFont="1" applyBorder="1" applyAlignment="1">
      <alignment horizontal="center" vertical="center" wrapText="1"/>
    </xf>
    <xf numFmtId="164" fontId="18" fillId="0" borderId="0" xfId="0" applyNumberFormat="1" applyFont="1" applyAlignment="1">
      <alignment horizontal="right" wrapText="1"/>
    </xf>
    <xf numFmtId="49" fontId="18" fillId="0" borderId="0" xfId="0" applyNumberFormat="1" applyFont="1" applyFill="1" applyAlignment="1">
      <alignment horizontal="left" wrapText="1"/>
    </xf>
    <xf numFmtId="164" fontId="18" fillId="0" borderId="0" xfId="0" applyNumberFormat="1" applyFont="1" applyFill="1" applyAlignment="1">
      <alignment horizontal="right" wrapText="1"/>
    </xf>
    <xf numFmtId="0" fontId="18" fillId="0" borderId="0" xfId="0" applyFont="1" applyAlignment="1">
      <alignment horizontal="right" wrapText="1"/>
    </xf>
    <xf numFmtId="164" fontId="18" fillId="0" borderId="5" xfId="0" applyNumberFormat="1" applyFont="1" applyBorder="1" applyAlignment="1">
      <alignment horizontal="right" wrapText="1"/>
    </xf>
    <xf numFmtId="0" fontId="3" fillId="0" borderId="0" xfId="0" applyFont="1" applyFill="1" applyAlignment="1">
      <alignment horizontal="left" wrapText="1"/>
    </xf>
    <xf numFmtId="0" fontId="2" fillId="0" borderId="0" xfId="0" applyFont="1" applyFill="1"/>
    <xf numFmtId="0" fontId="33" fillId="0" borderId="0" xfId="0" applyFont="1"/>
    <xf numFmtId="0" fontId="33" fillId="2" borderId="0" xfId="0" applyFont="1" applyFill="1"/>
    <xf numFmtId="0" fontId="18" fillId="0" borderId="0" xfId="0" applyFont="1" applyFill="1" applyAlignment="1">
      <alignment horizontal="left" wrapText="1"/>
    </xf>
    <xf numFmtId="0" fontId="18" fillId="0" borderId="0" xfId="0" applyFont="1" applyAlignment="1">
      <alignment horizontal="left" wrapText="1"/>
    </xf>
    <xf numFmtId="0" fontId="18" fillId="0" borderId="0" xfId="0" applyFont="1" applyFill="1" applyAlignment="1">
      <alignment horizontal="right" wrapText="1"/>
    </xf>
    <xf numFmtId="0" fontId="33" fillId="0" borderId="0" xfId="0" applyFont="1" applyFill="1"/>
    <xf numFmtId="0" fontId="24" fillId="0" borderId="0" xfId="2" applyFont="1" applyBorder="1" applyAlignment="1">
      <alignment horizontal="center" vertical="center"/>
    </xf>
    <xf numFmtId="0" fontId="31" fillId="0" borderId="0" xfId="2" applyFont="1" applyBorder="1" applyAlignment="1">
      <alignment horizontal="center" vertical="center"/>
    </xf>
    <xf numFmtId="0" fontId="11" fillId="0" borderId="0" xfId="2" applyFont="1" applyBorder="1" applyAlignment="1">
      <alignment horizontal="center" vertical="center"/>
    </xf>
    <xf numFmtId="0" fontId="13" fillId="0" borderId="0" xfId="2" applyFont="1" applyBorder="1" applyAlignment="1">
      <alignment horizontal="left"/>
    </xf>
    <xf numFmtId="0" fontId="26" fillId="0" borderId="0" xfId="2" applyFont="1" applyBorder="1" applyAlignment="1">
      <alignment horizontal="center"/>
    </xf>
    <xf numFmtId="0" fontId="9" fillId="0" borderId="5" xfId="1" applyFont="1" applyBorder="1" applyAlignment="1">
      <alignment horizontal="center" vertical="top"/>
    </xf>
    <xf numFmtId="0" fontId="5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0" fontId="1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3" fontId="34" fillId="0" borderId="0" xfId="0" applyNumberFormat="1" applyFont="1" applyAlignment="1">
      <alignment horizontal="center" wrapText="1"/>
    </xf>
    <xf numFmtId="0" fontId="7" fillId="2" borderId="0" xfId="0" applyFont="1" applyFill="1" applyAlignment="1">
      <alignment horizontal="left" wrapText="1"/>
    </xf>
    <xf numFmtId="164" fontId="18" fillId="2" borderId="0" xfId="0" applyNumberFormat="1" applyFont="1" applyFill="1" applyAlignment="1">
      <alignment horizontal="right" wrapText="1"/>
    </xf>
    <xf numFmtId="164" fontId="7" fillId="0" borderId="0" xfId="0" applyNumberFormat="1" applyFont="1" applyAlignment="1">
      <alignment horizontal="right" wrapText="1"/>
    </xf>
    <xf numFmtId="0" fontId="7" fillId="0" borderId="0" xfId="0" applyFont="1" applyAlignment="1">
      <alignment horizontal="right" wrapText="1"/>
    </xf>
    <xf numFmtId="49" fontId="33" fillId="0" borderId="0" xfId="0" applyNumberFormat="1" applyFont="1" applyFill="1"/>
    <xf numFmtId="49" fontId="18" fillId="0" borderId="4" xfId="0" applyNumberFormat="1" applyFont="1" applyFill="1" applyBorder="1" applyAlignment="1">
      <alignment horizontal="center" vertical="center" wrapText="1"/>
    </xf>
    <xf numFmtId="49" fontId="18" fillId="0" borderId="5" xfId="0" applyNumberFormat="1" applyFont="1" applyFill="1" applyBorder="1" applyAlignment="1">
      <alignment horizontal="left" wrapText="1"/>
    </xf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9;&#1090;&#1072;&#1090;&#1080;&#1089;&#1090;&#1080;&#1082;&#1080;%20&#1091;&#1089;&#1083;&#1091;&#1075;%20&#1080;%20&#1101;&#1085;&#1077;&#1088;&#1075;&#1077;&#1090;&#1080;&#1082;&#1080;/703/&#1056;&#1040;&#1047;&#1056;&#1040;&#1041;&#1054;&#1058;&#1054;&#1063;&#1053;&#1067;&#1045;/2016/1-&#1042;&#1058;%20&#1075;&#1086;&#1076;&#1086;&#1074;&#1072;&#1103;/11%20&#1074;&#1072;&#1088;&#1080;&#1072;&#1085;&#1090;/rtab11v%20okon/&#1057;&#1090;&#1088;&#1091;&#1082;&#1090;&#1091;&#1088;&#1072;/&#1056;&#1054;&#1047;/rt13-1101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9;&#1090;&#1072;&#1090;&#1080;&#1089;&#1090;&#1080;&#1082;&#1080;%20&#1091;&#1089;&#1083;&#1091;&#1075;%20&#1080;%20&#1101;&#1085;&#1077;&#1088;&#1075;&#1077;&#1090;&#1080;&#1082;&#1080;/703/&#1056;&#1040;&#1047;&#1056;&#1040;&#1041;&#1054;&#1058;&#1054;&#1063;&#1053;&#1067;&#1045;/2016/1-&#1042;&#1058;%20&#1075;&#1086;&#1076;&#1086;&#1074;&#1072;&#1103;/11%20&#1074;&#1072;&#1088;&#1080;&#1072;&#1085;&#1090;/rtab11v%20okon/&#1057;&#1090;&#1088;&#1091;&#1082;&#1090;&#1091;&#1088;&#1072;/&#1056;&#1054;&#1047;/rt13-1104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9;&#1090;&#1072;&#1090;&#1080;&#1089;&#1090;&#1080;&#1082;&#1080;%20&#1091;&#1089;&#1083;&#1091;&#1075;%20&#1080;%20&#1101;&#1085;&#1077;&#1088;&#1075;&#1077;&#1090;&#1080;&#1082;&#1080;/703/&#1056;&#1040;&#1047;&#1056;&#1040;&#1041;&#1054;&#1058;&#1054;&#1063;&#1053;&#1067;&#1045;/2016/1-&#1042;&#1058;%20&#1075;&#1086;&#1076;&#1086;&#1074;&#1072;&#1103;/11%20&#1074;&#1072;&#1088;&#1080;&#1072;&#1085;&#1090;/rtab11v%20okon/&#1057;&#1090;&#1088;&#1091;&#1082;&#1090;&#1091;&#1088;&#1072;/&#1056;&#1054;&#1047;/rt13-1105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9;&#1090;&#1072;&#1090;&#1080;&#1089;&#1090;&#1080;&#1082;&#1080;%20&#1091;&#1089;&#1083;&#1091;&#1075;%20&#1080;%20&#1101;&#1085;&#1077;&#1088;&#1075;&#1077;&#1090;&#1080;&#1082;&#1080;/703/&#1056;&#1040;&#1047;&#1056;&#1040;&#1041;&#1054;&#1058;&#1054;&#1063;&#1053;&#1067;&#1045;/2016/1-&#1042;&#1058;%20&#1075;&#1086;&#1076;&#1086;&#1074;&#1072;&#1103;/11%20&#1074;&#1072;&#1088;&#1080;&#1072;&#1085;&#1090;/rtab11v%20okon/&#1057;&#1090;&#1088;&#1091;&#1082;&#1090;&#1091;&#1088;&#1072;/&#1056;&#1054;&#1047;/rt13-1105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9;&#1090;&#1072;&#1090;&#1080;&#1089;&#1090;&#1080;&#1082;&#1080;%20&#1091;&#1089;&#1083;&#1091;&#1075;%20&#1080;%20&#1101;&#1085;&#1077;&#1088;&#1075;&#1077;&#1090;&#1080;&#1082;&#1080;/703/&#1056;&#1040;&#1047;&#1056;&#1040;&#1041;&#1054;&#1058;&#1054;&#1063;&#1053;&#1067;&#1045;/2016/1-&#1042;&#1058;%20&#1075;&#1086;&#1076;&#1086;&#1074;&#1072;&#1103;/11%20&#1074;&#1072;&#1088;&#1080;&#1072;&#1085;&#1090;/rtab11v%20okon/&#1057;&#1090;&#1088;&#1091;&#1082;&#1090;&#1091;&#1088;&#1072;/&#1056;&#1054;&#1047;/rt13-1105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9;&#1090;&#1072;&#1090;&#1080;&#1089;&#1090;&#1080;&#1082;&#1080;%20&#1091;&#1089;&#1083;&#1091;&#1075;%20&#1080;%20&#1101;&#1085;&#1077;&#1088;&#1075;&#1077;&#1090;&#1080;&#1082;&#1080;/703/&#1056;&#1040;&#1047;&#1056;&#1040;&#1041;&#1054;&#1058;&#1054;&#1063;&#1053;&#1067;&#1045;/2016/1-&#1042;&#1058;%20&#1075;&#1086;&#1076;&#1086;&#1074;&#1072;&#1103;/11%20&#1074;&#1072;&#1088;&#1080;&#1072;&#1085;&#1090;/rtab11v%20okon/&#1057;&#1090;&#1088;&#1091;&#1082;&#1090;&#1091;&#1088;&#1072;/&#1056;&#1054;&#1047;/rt13-11063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9;&#1090;&#1072;&#1090;&#1080;&#1089;&#1090;&#1080;&#1082;&#1080;%20&#1091;&#1089;&#1083;&#1091;&#1075;%20&#1080;%20&#1101;&#1085;&#1077;&#1088;&#1075;&#1077;&#1090;&#1080;&#1082;&#1080;/703/&#1056;&#1040;&#1047;&#1056;&#1040;&#1041;&#1054;&#1058;&#1054;&#1063;&#1053;&#1067;&#1045;/2016/1-&#1042;&#1058;%20&#1075;&#1086;&#1076;&#1086;&#1074;&#1072;&#1103;/11%20&#1074;&#1072;&#1088;&#1080;&#1072;&#1085;&#1090;/rtab11v%20okon/&#1057;&#1090;&#1088;&#1091;&#1082;&#1090;&#1091;&#1088;&#1072;/&#1056;&#1054;&#1047;/rt13-1107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9;&#1090;&#1072;&#1090;&#1080;&#1089;&#1090;&#1080;&#1082;&#1080;%20&#1091;&#1089;&#1083;&#1091;&#1075;%20&#1080;%20&#1101;&#1085;&#1077;&#1088;&#1075;&#1077;&#1090;&#1080;&#1082;&#1080;/703/&#1056;&#1040;&#1047;&#1056;&#1040;&#1041;&#1054;&#1058;&#1054;&#1063;&#1053;&#1067;&#1045;/2016/1-&#1042;&#1058;%20&#1075;&#1086;&#1076;&#1086;&#1074;&#1072;&#1103;/11%20&#1074;&#1072;&#1088;&#1080;&#1072;&#1085;&#1090;/rtab11v%20okon/&#1057;&#1090;&#1088;&#1091;&#1082;&#1090;&#1091;&#1088;&#1072;/&#1056;&#1054;&#1047;/rt13-1107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3;&#1086;&#1074;&#1072;&#1103;%20&#1087;&#1072;&#1087;&#1082;&#1072;%201/&#1089;&#1090;&#1088;&#1091;&#1082;&#1090;&#1091;&#1088;&#1072;%20&#1082;&#1072;&#1079;/2015-2021&#1078;&#1078;.%20&#1041;&#1257;&#1083;&#1096;&#1077;&#1082;%20&#1089;&#1072;&#1091;&#1076;&#1072;%20&#1179;&#1199;&#1088;&#1099;&#1083;&#1099;&#1084;&#109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9;&#1090;&#1072;&#1090;&#1080;&#1089;&#1090;&#1080;&#1082;&#1080;%20&#1091;&#1089;&#1083;&#1091;&#1075;%20&#1080;%20&#1101;&#1085;&#1077;&#1088;&#1075;&#1077;&#1090;&#1080;&#1082;&#1080;/703/&#1056;&#1040;&#1047;&#1056;&#1040;&#1041;&#1054;&#1058;&#1054;&#1063;&#1053;&#1067;&#1045;/2016/1-&#1042;&#1058;%20&#1075;&#1086;&#1076;&#1086;&#1074;&#1072;&#1103;/11%20&#1074;&#1072;&#1088;&#1080;&#1072;&#1085;&#1090;/rtab11v%20okon/&#1057;&#1090;&#1088;&#1091;&#1082;&#1090;&#1091;&#1088;&#1072;/&#1056;&#1054;&#1047;/rt13-110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9;&#1090;&#1072;&#1090;&#1080;&#1089;&#1090;&#1080;&#1082;&#1080;%20&#1091;&#1089;&#1083;&#1091;&#1075;%20&#1080;%20&#1101;&#1085;&#1077;&#1088;&#1075;&#1077;&#1090;&#1080;&#1082;&#1080;/703/&#1056;&#1040;&#1047;&#1056;&#1040;&#1041;&#1054;&#1058;&#1054;&#1063;&#1053;&#1067;&#1045;/2016/1-&#1042;&#1058;%20&#1075;&#1086;&#1076;&#1086;&#1074;&#1072;&#1103;/11%20&#1074;&#1072;&#1088;&#1080;&#1072;&#1085;&#1090;/rtab11v%20okon/&#1057;&#1090;&#1088;&#1091;&#1082;&#1090;&#1091;&#1088;&#1072;/&#1056;&#1054;&#1047;/rt13-1101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9;&#1090;&#1072;&#1090;&#1080;&#1089;&#1090;&#1080;&#1082;&#1080;%20&#1091;&#1089;&#1083;&#1091;&#1075;%20&#1080;%20&#1101;&#1085;&#1077;&#1088;&#1075;&#1077;&#1090;&#1080;&#1082;&#1080;/703/&#1056;&#1040;&#1047;&#1056;&#1040;&#1041;&#1054;&#1058;&#1054;&#1063;&#1053;&#1067;&#1045;/2016/1-&#1042;&#1058;%20&#1075;&#1086;&#1076;&#1086;&#1074;&#1072;&#1103;/11%20&#1074;&#1072;&#1088;&#1080;&#1072;&#1085;&#1090;/rtab11v%20okon/&#1057;&#1090;&#1088;&#1091;&#1082;&#1090;&#1091;&#1088;&#1072;/&#1056;&#1054;&#1047;/rt13-1102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9;&#1090;&#1072;&#1090;&#1080;&#1089;&#1090;&#1080;&#1082;&#1080;%20&#1091;&#1089;&#1083;&#1091;&#1075;%20&#1080;%20&#1101;&#1085;&#1077;&#1088;&#1075;&#1077;&#1090;&#1080;&#1082;&#1080;/703/&#1056;&#1040;&#1047;&#1056;&#1040;&#1041;&#1054;&#1058;&#1054;&#1063;&#1053;&#1067;&#1045;/2016/1-&#1042;&#1058;%20&#1075;&#1086;&#1076;&#1086;&#1074;&#1072;&#1103;/11%20&#1074;&#1072;&#1088;&#1080;&#1072;&#1085;&#1090;/rtab11v%20okon/&#1057;&#1090;&#1088;&#1091;&#1082;&#1090;&#1091;&#1088;&#1072;/&#1056;&#1054;&#1047;/rt13-1102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9;&#1090;&#1072;&#1090;&#1080;&#1089;&#1090;&#1080;&#1082;&#1080;%20&#1091;&#1089;&#1083;&#1091;&#1075;%20&#1080;%20&#1101;&#1085;&#1077;&#1088;&#1075;&#1077;&#1090;&#1080;&#1082;&#1080;/703/&#1056;&#1040;&#1047;&#1056;&#1040;&#1041;&#1054;&#1058;&#1054;&#1063;&#1053;&#1067;&#1045;/2016/1-&#1042;&#1058;%20&#1075;&#1086;&#1076;&#1086;&#1074;&#1072;&#1103;/11%20&#1074;&#1072;&#1088;&#1080;&#1072;&#1085;&#1090;/rtab11v%20okon/&#1057;&#1090;&#1088;&#1091;&#1082;&#1090;&#1091;&#1088;&#1072;/&#1056;&#1054;&#1047;/rt13-1103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9;&#1090;&#1072;&#1090;&#1080;&#1089;&#1090;&#1080;&#1082;&#1080;%20&#1091;&#1089;&#1083;&#1091;&#1075;%20&#1080;%20&#1101;&#1085;&#1077;&#1088;&#1075;&#1077;&#1090;&#1080;&#1082;&#1080;/703/&#1056;&#1040;&#1047;&#1056;&#1040;&#1041;&#1054;&#1058;&#1054;&#1063;&#1053;&#1067;&#1045;/2016/1-&#1042;&#1058;%20&#1075;&#1086;&#1076;&#1086;&#1074;&#1072;&#1103;/11%20&#1074;&#1072;&#1088;&#1080;&#1072;&#1085;&#1090;/rtab11v%20okon/&#1057;&#1090;&#1088;&#1091;&#1082;&#1090;&#1091;&#1088;&#1072;/&#1056;&#1054;&#1047;/rt13-1103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9;&#1090;&#1072;&#1090;&#1080;&#1089;&#1090;&#1080;&#1082;&#1080;%20&#1091;&#1089;&#1083;&#1091;&#1075;%20&#1080;%20&#1101;&#1085;&#1077;&#1088;&#1075;&#1077;&#1090;&#1080;&#1082;&#1080;/703/&#1056;&#1040;&#1047;&#1056;&#1040;&#1041;&#1054;&#1058;&#1054;&#1063;&#1053;&#1067;&#1045;/2016/1-&#1042;&#1058;%20&#1075;&#1086;&#1076;&#1086;&#1074;&#1072;&#1103;/11%20&#1074;&#1072;&#1088;&#1080;&#1072;&#1085;&#1090;/rtab11v%20okon/&#1057;&#1090;&#1088;&#1091;&#1082;&#1090;&#1091;&#1088;&#1072;/&#1056;&#1054;&#1047;/rt13-1103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9;&#1090;&#1072;&#1090;&#1080;&#1089;&#1090;&#1080;&#1082;&#1080;%20&#1091;&#1089;&#1083;&#1091;&#1075;%20&#1080;%20&#1101;&#1085;&#1077;&#1088;&#1075;&#1077;&#1090;&#1080;&#1082;&#1080;/703/&#1056;&#1040;&#1047;&#1056;&#1040;&#1041;&#1054;&#1058;&#1054;&#1063;&#1053;&#1067;&#1045;/2016/1-&#1042;&#1058;%20&#1075;&#1086;&#1076;&#1086;&#1074;&#1072;&#1103;/11%20&#1074;&#1072;&#1088;&#1080;&#1072;&#1085;&#1090;/rtab11v%20okon/&#1057;&#1090;&#1088;&#1091;&#1082;&#1090;&#1091;&#1088;&#1072;/&#1056;&#1054;&#1047;/rt13-11043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Лист4"/>
    </sheetNames>
    <sheetDataSet>
      <sheetData sheetId="0">
        <row r="7">
          <cell r="A7" t="str">
            <v>Розничная торговля</v>
          </cell>
          <cell r="B7" t="str">
            <v/>
          </cell>
          <cell r="C7">
            <v>236137928</v>
          </cell>
        </row>
        <row r="8">
          <cell r="A8" t="str">
            <v>продовольственные товары</v>
          </cell>
          <cell r="B8" t="str">
            <v/>
          </cell>
          <cell r="C8">
            <v>71271404</v>
          </cell>
        </row>
        <row r="9">
          <cell r="A9" t="str">
            <v>Услуги по торговле розничной  фруктами
и овощами свежими</v>
          </cell>
          <cell r="B9" t="str">
            <v>470011</v>
          </cell>
          <cell r="C9">
            <v>5097033</v>
          </cell>
        </row>
        <row r="10">
          <cell r="A10" t="str">
            <v>Услуги по торговле розничной свежими
фруктами</v>
          </cell>
          <cell r="B10" t="str">
            <v>470011100</v>
          </cell>
          <cell r="C10">
            <v>1776593</v>
          </cell>
        </row>
        <row r="11">
          <cell r="A11" t="str">
            <v>Услуги по торговле розничной яблоками</v>
          </cell>
          <cell r="B11" t="str">
            <v>470011110</v>
          </cell>
          <cell r="C11">
            <v>657966</v>
          </cell>
        </row>
        <row r="12">
          <cell r="A12" t="str">
            <v>Услуги по торговле розничной свежими
фруктами, кроме яблок</v>
          </cell>
          <cell r="B12" t="str">
            <v>470011120</v>
          </cell>
          <cell r="C12">
            <v>1118627</v>
          </cell>
        </row>
        <row r="13">
          <cell r="A13" t="str">
            <v>Услуги по торговле розничной орехами</v>
          </cell>
          <cell r="B13" t="str">
            <v>470011200</v>
          </cell>
          <cell r="C13">
            <v>110304</v>
          </cell>
        </row>
        <row r="14">
          <cell r="A14" t="str">
            <v>Услуги по торговле розничной  свежим
картофелем</v>
          </cell>
          <cell r="B14" t="str">
            <v>470011300</v>
          </cell>
          <cell r="C14">
            <v>573608</v>
          </cell>
        </row>
        <row r="15">
          <cell r="A15" t="str">
            <v>Услуги по торговле розничной свежими
овощами, кроме картофеля</v>
          </cell>
          <cell r="B15" t="str">
            <v>470011400</v>
          </cell>
          <cell r="C15">
            <v>1527266</v>
          </cell>
        </row>
        <row r="16">
          <cell r="A16" t="str">
            <v>Услуги по торговле розничной
помидорами</v>
          </cell>
          <cell r="B16" t="str">
            <v>470011410</v>
          </cell>
          <cell r="C16">
            <v>359111</v>
          </cell>
        </row>
        <row r="17">
          <cell r="A17" t="str">
            <v>Услуги по торговле розничной огурцами</v>
          </cell>
          <cell r="B17" t="str">
            <v>470011420</v>
          </cell>
          <cell r="C17">
            <v>310543</v>
          </cell>
        </row>
        <row r="18">
          <cell r="A18" t="str">
            <v>Услуги по торговле розничной морковью</v>
          </cell>
          <cell r="B18" t="str">
            <v>470011430</v>
          </cell>
          <cell r="C18">
            <v>330034</v>
          </cell>
        </row>
        <row r="19">
          <cell r="A19" t="str">
            <v>Услуги по торговле розничной капустой</v>
          </cell>
          <cell r="B19" t="str">
            <v>470011440</v>
          </cell>
          <cell r="C19">
            <v>200450</v>
          </cell>
        </row>
        <row r="20">
          <cell r="A20" t="str">
            <v>Услуги по торговле розничной луком
репчатым</v>
          </cell>
          <cell r="B20" t="str">
            <v>470011450</v>
          </cell>
          <cell r="C20">
            <v>201354</v>
          </cell>
        </row>
        <row r="21">
          <cell r="A21" t="str">
            <v>Услуги по торговле розничной овощами,
не включенными в другие группировки</v>
          </cell>
          <cell r="B21" t="str">
            <v>470011490</v>
          </cell>
          <cell r="C21">
            <v>125774</v>
          </cell>
        </row>
        <row r="22">
          <cell r="A22" t="str">
            <v>Услуги по торговле розничной грибами</v>
          </cell>
          <cell r="B22" t="str">
            <v>470011500</v>
          </cell>
          <cell r="C22">
            <v>16297</v>
          </cell>
        </row>
        <row r="23">
          <cell r="A23" t="str">
            <v>Услуги по торговле розничной фруктами
и овощами свежими прочими, включая
свежую зелень</v>
          </cell>
          <cell r="B23" t="str">
            <v>470011900</v>
          </cell>
          <cell r="C23">
            <v>1092965</v>
          </cell>
        </row>
        <row r="24">
          <cell r="A24" t="str">
            <v>Услуги по торговле розничной  фруктами
и овощами переработанными</v>
          </cell>
          <cell r="B24" t="str">
            <v>470012</v>
          </cell>
          <cell r="C24">
            <v>576497</v>
          </cell>
        </row>
        <row r="25">
          <cell r="A25" t="str">
            <v>Услуги по торговле розничной овощами
бобовыми сушеными</v>
          </cell>
          <cell r="B25" t="str">
            <v>470012100</v>
          </cell>
          <cell r="C25">
            <v>191</v>
          </cell>
        </row>
        <row r="26">
          <cell r="A26" t="str">
            <v>Услуги по торговле розничной
картофелем переработанным и
консервированным</v>
          </cell>
          <cell r="B26" t="str">
            <v>470012200</v>
          </cell>
          <cell r="C26">
            <v>127097</v>
          </cell>
        </row>
        <row r="27">
          <cell r="A27" t="str">
            <v>Услуги по торговле розничной овощами,
переработанными и консервированными,
кроме картофеля</v>
          </cell>
          <cell r="B27" t="str">
            <v>470012300</v>
          </cell>
          <cell r="C27">
            <v>98830</v>
          </cell>
        </row>
        <row r="28">
          <cell r="A28" t="str">
            <v>Услуги по торговле розничной фруктами
замороженными</v>
          </cell>
          <cell r="B28" t="str">
            <v>470012400</v>
          </cell>
          <cell r="C28">
            <v>26703</v>
          </cell>
        </row>
        <row r="29">
          <cell r="A29" t="str">
            <v>Услуги по торговле розничной  овощами
замороженными</v>
          </cell>
          <cell r="B29" t="str">
            <v>470012500</v>
          </cell>
          <cell r="C29">
            <v>79675</v>
          </cell>
        </row>
        <row r="30">
          <cell r="A30" t="str">
            <v>Услуги по торговле розничной фруктами
(плодами) и орехами переработанными и
консервированными</v>
          </cell>
          <cell r="B30" t="str">
            <v>470012600</v>
          </cell>
          <cell r="C30">
            <v>155250</v>
          </cell>
        </row>
        <row r="31">
          <cell r="A31" t="str">
            <v>Услуги по торговле розничной фруктами
переработанными или консервированными</v>
          </cell>
          <cell r="B31" t="str">
            <v>470012610</v>
          </cell>
          <cell r="C31">
            <v>103182</v>
          </cell>
        </row>
        <row r="32">
          <cell r="A32" t="str">
            <v>Услуги по торговле розничной джемами,
желе, пюре или пастами фруктовыми или
ореховыми</v>
          </cell>
          <cell r="B32" t="str">
            <v>470012620</v>
          </cell>
          <cell r="C32">
            <v>37996</v>
          </cell>
        </row>
        <row r="33">
          <cell r="A33" t="str">
            <v>Услуги по торговле розничной  орехами
обжаренными, солеными или
обработанными другим способом</v>
          </cell>
          <cell r="B33" t="str">
            <v>470012630</v>
          </cell>
          <cell r="C33">
            <v>14072</v>
          </cell>
        </row>
        <row r="34">
          <cell r="A34" t="str">
            <v>Услуги по торговле розничной
переработанными грибами</v>
          </cell>
          <cell r="B34" t="str">
            <v>470012700</v>
          </cell>
          <cell r="C34">
            <v>12982</v>
          </cell>
        </row>
        <row r="35">
          <cell r="A35" t="str">
            <v>Услуги по торговле розничной
фруктами и овощами переработанными
прочими</v>
          </cell>
          <cell r="B35" t="str">
            <v>470012900</v>
          </cell>
          <cell r="C35">
            <v>75769</v>
          </cell>
        </row>
        <row r="36">
          <cell r="A36" t="str">
            <v>Услуги по торговле розничной мясом</v>
          </cell>
          <cell r="B36" t="str">
            <v>470013</v>
          </cell>
          <cell r="C36">
            <v>4832743</v>
          </cell>
        </row>
        <row r="37">
          <cell r="A37" t="str">
            <v>Услуги по торговле розничной мясом,
кроме мяса домашней птицы и дичи</v>
          </cell>
          <cell r="B37" t="str">
            <v>470013100</v>
          </cell>
          <cell r="C37">
            <v>3853554</v>
          </cell>
        </row>
        <row r="38">
          <cell r="A38" t="str">
            <v>Услуги по торговле розничной
говядиной и телятиной</v>
          </cell>
          <cell r="B38" t="str">
            <v>470013110</v>
          </cell>
          <cell r="C38">
            <v>1651349</v>
          </cell>
        </row>
        <row r="39">
          <cell r="A39" t="str">
            <v>Услуги по торговле розничной кониной
и мясом животных семейства лошадиных</v>
          </cell>
          <cell r="B39" t="str">
            <v>470013120</v>
          </cell>
          <cell r="C39">
            <v>891827</v>
          </cell>
        </row>
        <row r="40">
          <cell r="A40" t="str">
            <v>Услуги по торговле розничной
бараниной</v>
          </cell>
          <cell r="B40" t="str">
            <v>470013130</v>
          </cell>
          <cell r="C40">
            <v>71408</v>
          </cell>
        </row>
        <row r="41">
          <cell r="A41" t="str">
            <v>Услуги по торговле розничной свининой</v>
          </cell>
          <cell r="B41" t="str">
            <v>470013140</v>
          </cell>
          <cell r="C41">
            <v>1231826</v>
          </cell>
        </row>
        <row r="42">
          <cell r="A42" t="str">
            <v>Услуги по торговле розничной  прочими
видами мяса</v>
          </cell>
          <cell r="B42" t="str">
            <v>470013190</v>
          </cell>
          <cell r="C42">
            <v>7144</v>
          </cell>
        </row>
        <row r="43">
          <cell r="A43" t="str">
            <v>Услуги по торговле розничной
пищевыми  субпродуктами  мясными</v>
          </cell>
          <cell r="B43" t="str">
            <v>470013200</v>
          </cell>
          <cell r="C43">
            <v>146774</v>
          </cell>
        </row>
        <row r="44">
          <cell r="A44" t="str">
            <v>Услуги по торговле розничной  мясом
домашней птицы и дичи</v>
          </cell>
          <cell r="B44" t="str">
            <v>470013300</v>
          </cell>
          <cell r="C44">
            <v>745465</v>
          </cell>
        </row>
        <row r="45">
          <cell r="A45" t="str">
            <v>Услуги по торговле розничной
субпродуктами домашней птицы</v>
          </cell>
          <cell r="B45" t="str">
            <v>470013400</v>
          </cell>
          <cell r="C45">
            <v>86950</v>
          </cell>
        </row>
        <row r="46">
          <cell r="A46" t="str">
            <v>Услуги по торговле розничной продуктами
мясными</v>
          </cell>
          <cell r="B46" t="str">
            <v>470014</v>
          </cell>
          <cell r="C46">
            <v>3129268</v>
          </cell>
        </row>
        <row r="47">
          <cell r="A47" t="str">
            <v>Услуги по торговле розничной
колбасами и изделиями аналогичными из
мяса,  субпродуктов мясных или крови
животных</v>
          </cell>
          <cell r="B47" t="str">
            <v>470014100</v>
          </cell>
          <cell r="C47">
            <v>2598251</v>
          </cell>
        </row>
        <row r="48">
          <cell r="A48" t="str">
            <v>Услуги по торговле розничной
продуктами готовыми и
консервированными из мяса,
субпродуктов мясных или крови животных</v>
          </cell>
          <cell r="B48" t="str">
            <v>470014200</v>
          </cell>
          <cell r="C48">
            <v>315319</v>
          </cell>
        </row>
        <row r="49">
          <cell r="A49" t="str">
            <v>Услуги по торговле розничной
консервами мясными</v>
          </cell>
          <cell r="B49" t="str">
            <v>470014210</v>
          </cell>
          <cell r="C49">
            <v>210597</v>
          </cell>
        </row>
        <row r="50">
          <cell r="A50" t="str">
            <v>Услуги по торговле розничной
продуктами готовыми прочими</v>
          </cell>
          <cell r="B50" t="str">
            <v>470014290</v>
          </cell>
          <cell r="C50">
            <v>104722</v>
          </cell>
        </row>
        <row r="51">
          <cell r="A51" t="str">
            <v>Услуги по торговле розничной
продуктами и полуфабрикатами готовыми
из мяса,  субпродуктов мясных или
крови животных</v>
          </cell>
          <cell r="B51" t="str">
            <v>470014300</v>
          </cell>
          <cell r="C51">
            <v>215698</v>
          </cell>
        </row>
        <row r="52">
          <cell r="A52" t="str">
            <v>Услуги по торговле розничной рыбой,
ракообразными и моллюсками</v>
          </cell>
          <cell r="B52" t="str">
            <v>470015</v>
          </cell>
          <cell r="C52">
            <v>1330074</v>
          </cell>
        </row>
        <row r="53">
          <cell r="A53" t="str">
            <v>Услуги по торговле розничной рыбой</v>
          </cell>
          <cell r="B53" t="str">
            <v>470015100</v>
          </cell>
          <cell r="C53">
            <v>385439</v>
          </cell>
        </row>
        <row r="54">
          <cell r="A54" t="str">
            <v>Услуги по торговле розничной  рыбой
(разделанной или нет) свежей или
охлажденной</v>
          </cell>
          <cell r="B54" t="str">
            <v>470015110</v>
          </cell>
          <cell r="C54">
            <v>310998</v>
          </cell>
        </row>
        <row r="55">
          <cell r="A55" t="str">
            <v>Услуги по торговле розничной рыбой
мороженной</v>
          </cell>
          <cell r="B55" t="str">
            <v>470015120</v>
          </cell>
          <cell r="C55">
            <v>74441</v>
          </cell>
        </row>
        <row r="56">
          <cell r="A56" t="str">
            <v>Услуги по торговле розничной
ракообразными, моллюсками и водными
беспозвоночными и прочими
морепродуктами</v>
          </cell>
          <cell r="B56" t="str">
            <v>470015200</v>
          </cell>
          <cell r="C56">
            <v>98119</v>
          </cell>
        </row>
        <row r="57">
          <cell r="A57" t="str">
            <v>Услуги по торговле розничной рыбой
приготовленной или консервированной;
икрой и ее заменителями</v>
          </cell>
          <cell r="B57" t="str">
            <v>470015300</v>
          </cell>
          <cell r="C57">
            <v>846516</v>
          </cell>
        </row>
        <row r="58">
          <cell r="A58" t="str">
            <v>Услуги по розничной торговле
консервами и пресервами из рыбы и
морепродуктов</v>
          </cell>
          <cell r="B58" t="str">
            <v>470015310</v>
          </cell>
          <cell r="C58">
            <v>300682</v>
          </cell>
        </row>
        <row r="59">
          <cell r="A59" t="str">
            <v>Услуги по торговле розничной рыбой
соленой, маринованной, копченой</v>
          </cell>
          <cell r="B59" t="str">
            <v>470015320</v>
          </cell>
          <cell r="C59">
            <v>325989</v>
          </cell>
        </row>
        <row r="60">
          <cell r="A60" t="str">
            <v>Услуги по  торговле розничной  икрой
и ее заменителями</v>
          </cell>
          <cell r="B60" t="str">
            <v>470015330</v>
          </cell>
          <cell r="C60">
            <v>44365</v>
          </cell>
        </row>
        <row r="61">
          <cell r="A61" t="str">
            <v>Услуги по  торговле розничной  рыбой
приготовленной или консервированной,
не включенные в другие группировки</v>
          </cell>
          <cell r="B61" t="str">
            <v>470015390</v>
          </cell>
          <cell r="C61">
            <v>175480</v>
          </cell>
        </row>
        <row r="62">
          <cell r="A62" t="str">
            <v>Услуги по торговле розничной изделиями
хлебобулочными</v>
          </cell>
          <cell r="B62" t="str">
            <v>470016</v>
          </cell>
          <cell r="C62">
            <v>5054918</v>
          </cell>
        </row>
        <row r="63">
          <cell r="A63" t="str">
            <v>Услуги по торговле розничной хлебом и
хлебобулочными изделиями</v>
          </cell>
          <cell r="B63" t="str">
            <v>470016100</v>
          </cell>
          <cell r="C63">
            <v>2371850</v>
          </cell>
        </row>
        <row r="64">
          <cell r="A64" t="str">
            <v>Услуги по торговле розничной хлебом</v>
          </cell>
          <cell r="B64" t="str">
            <v>470016110</v>
          </cell>
          <cell r="C64">
            <v>1638463</v>
          </cell>
        </row>
        <row r="65">
          <cell r="A65" t="str">
            <v>Услуги по торговле розничной
хлебобулочными изделиями, кроме сухих
или длительного хранения
(слайсы,хлебцы,сухарики)</v>
          </cell>
          <cell r="B65" t="str">
            <v>470016120</v>
          </cell>
          <cell r="C65">
            <v>662862</v>
          </cell>
        </row>
        <row r="66">
          <cell r="A66" t="str">
            <v>Услуги по торговле розничной сухими
или длительного хранения, (слайсы,
хлебцы, сухарики) хлебобулочными
изделиями</v>
          </cell>
          <cell r="B66" t="str">
            <v>470016130</v>
          </cell>
          <cell r="C66">
            <v>70525</v>
          </cell>
        </row>
        <row r="67">
          <cell r="A67" t="str">
            <v>Услуги по торговле розничной
изделиями мучными кондитерскими</v>
          </cell>
          <cell r="B67" t="str">
            <v>470016200</v>
          </cell>
          <cell r="C67">
            <v>2683068</v>
          </cell>
        </row>
        <row r="68">
          <cell r="A68" t="str">
            <v>Услуги по торговле розничной изделиями
кондитерскими из сахара</v>
          </cell>
          <cell r="B68" t="str">
            <v>470017</v>
          </cell>
          <cell r="C68">
            <v>5255854</v>
          </cell>
        </row>
        <row r="69">
          <cell r="A69" t="str">
            <v>Услуги по торговле розничной
шоколадом и прочими продуктами
пищевыми готовыми, содержащими какао</v>
          </cell>
          <cell r="B69" t="str">
            <v>470017100</v>
          </cell>
          <cell r="C69">
            <v>2928635</v>
          </cell>
        </row>
        <row r="70">
          <cell r="A70" t="str">
            <v>Услуги по торговле розничной
изделиями кондитерскими из сахара,
включая шоколад белый, не содержащими
какао</v>
          </cell>
          <cell r="B70" t="str">
            <v>470017200</v>
          </cell>
          <cell r="C70">
            <v>2237601</v>
          </cell>
        </row>
        <row r="71">
          <cell r="A71" t="str">
            <v>Услуги по торговле розничной
фруктами, плодами, орехами
засахаренными, глазированными,
пропитанными сиропом</v>
          </cell>
          <cell r="B71" t="str">
            <v>470017300</v>
          </cell>
          <cell r="C71">
            <v>89618</v>
          </cell>
        </row>
        <row r="72">
          <cell r="A72" t="str">
            <v>Услуги по торговле розничной продуктами
молочными</v>
          </cell>
          <cell r="B72" t="str">
            <v>470018</v>
          </cell>
          <cell r="C72">
            <v>6429925</v>
          </cell>
        </row>
        <row r="73">
          <cell r="A73" t="str">
            <v>Услуги по торговле розничной  молоком
и сливками</v>
          </cell>
          <cell r="B73" t="str">
            <v>470018100</v>
          </cell>
          <cell r="C73">
            <v>1589351</v>
          </cell>
        </row>
        <row r="74">
          <cell r="A74" t="str">
            <v>Услуги по торговле розничной  маслом
сливочным</v>
          </cell>
          <cell r="B74" t="str">
            <v>470018200</v>
          </cell>
          <cell r="C74">
            <v>891504</v>
          </cell>
        </row>
        <row r="75">
          <cell r="A75" t="str">
            <v>Услуги по торговле розничной сырами и
творогом</v>
          </cell>
          <cell r="B75" t="str">
            <v>470018300</v>
          </cell>
          <cell r="C75">
            <v>1020002</v>
          </cell>
        </row>
        <row r="76">
          <cell r="A76" t="str">
            <v>Услуги по торговле розничной сырами</v>
          </cell>
          <cell r="B76" t="str">
            <v>470018310</v>
          </cell>
          <cell r="C76">
            <v>789651</v>
          </cell>
        </row>
        <row r="77">
          <cell r="A77" t="str">
            <v>Услуги по торговле розничной творогом
и изделиями творожными</v>
          </cell>
          <cell r="B77" t="str">
            <v>470018320</v>
          </cell>
          <cell r="C77">
            <v>230351</v>
          </cell>
        </row>
        <row r="78">
          <cell r="A78" t="str">
            <v>Услуги по торговле розничной йогуртом
и прочими ферментированными или
сквашенными молоком и сливками</v>
          </cell>
          <cell r="B78" t="str">
            <v>470018400</v>
          </cell>
          <cell r="C78">
            <v>665039</v>
          </cell>
        </row>
        <row r="79">
          <cell r="A79" t="str">
            <v>Услуги по торговле розничной йогуртом</v>
          </cell>
          <cell r="B79" t="str">
            <v>470018410</v>
          </cell>
          <cell r="C79">
            <v>220076</v>
          </cell>
        </row>
        <row r="80">
          <cell r="A80" t="str">
            <v>Услуги по торговле розничной сметаной</v>
          </cell>
          <cell r="B80" t="str">
            <v>470018420</v>
          </cell>
          <cell r="C80">
            <v>161673</v>
          </cell>
        </row>
        <row r="81">
          <cell r="A81" t="str">
            <v>Услуги по торговле розничной молоком
и сливками ферментированными или
сквашенными прочими</v>
          </cell>
          <cell r="B81" t="str">
            <v>470018490</v>
          </cell>
          <cell r="C81">
            <v>283290</v>
          </cell>
        </row>
        <row r="82">
          <cell r="A82" t="str">
            <v>Услуги по торговле розничной
мороженым</v>
          </cell>
          <cell r="B82" t="str">
            <v>470018500</v>
          </cell>
          <cell r="C82">
            <v>1798370</v>
          </cell>
        </row>
        <row r="83">
          <cell r="A83" t="str">
            <v>Услуги по торговле розничной
продуктами молочными, не включенными в
другие группировки</v>
          </cell>
          <cell r="B83" t="str">
            <v>470018900</v>
          </cell>
          <cell r="C83">
            <v>465659</v>
          </cell>
        </row>
        <row r="84">
          <cell r="A84" t="str">
            <v>Услуги по торговле розничной  яйцами</v>
          </cell>
          <cell r="B84" t="str">
            <v>470019</v>
          </cell>
          <cell r="C84">
            <v>637165</v>
          </cell>
        </row>
        <row r="85">
          <cell r="A85" t="str">
            <v>Услуги по торговле розничной яйцами</v>
          </cell>
          <cell r="B85" t="str">
            <v>470019000</v>
          </cell>
          <cell r="C85">
            <v>637165</v>
          </cell>
        </row>
        <row r="86">
          <cell r="A86" t="str">
            <v>Услуги по торговле розничной кофе,
чаем, какао и специями</v>
          </cell>
          <cell r="B86" t="str">
            <v>470021</v>
          </cell>
          <cell r="C86">
            <v>2190281</v>
          </cell>
        </row>
        <row r="87">
          <cell r="A87" t="str">
            <v>Услуги по торговле розничной  кофе,
заменителями кофе</v>
          </cell>
          <cell r="B87" t="str">
            <v>470021100</v>
          </cell>
          <cell r="C87">
            <v>480369</v>
          </cell>
        </row>
        <row r="88">
          <cell r="A88" t="str">
            <v>Услуги по торговле розничной  чаем</v>
          </cell>
          <cell r="B88" t="str">
            <v>470021200</v>
          </cell>
          <cell r="C88">
            <v>1551184</v>
          </cell>
        </row>
        <row r="89">
          <cell r="A89" t="str">
            <v>Услуги по торговле розничной
какао-порошком</v>
          </cell>
          <cell r="B89" t="str">
            <v>470021300</v>
          </cell>
          <cell r="C89">
            <v>44096</v>
          </cell>
        </row>
        <row r="90">
          <cell r="A90" t="str">
            <v>Услуги по торговле розничной
пряностями (специями) переработанными</v>
          </cell>
          <cell r="B90" t="str">
            <v>470021400</v>
          </cell>
          <cell r="C90">
            <v>114632</v>
          </cell>
        </row>
        <row r="91">
          <cell r="A91" t="str">
            <v>Услуги по торговле розничной маслами и
жирами пищевыми</v>
          </cell>
          <cell r="B91" t="str">
            <v>470022</v>
          </cell>
          <cell r="C91">
            <v>2124567</v>
          </cell>
        </row>
        <row r="92">
          <cell r="A92" t="str">
            <v>Услуги по торговле розничной
животными маслами и жирами</v>
          </cell>
          <cell r="B92" t="str">
            <v>470022100</v>
          </cell>
          <cell r="C92">
            <v>30147</v>
          </cell>
        </row>
        <row r="93">
          <cell r="A93" t="str">
            <v>Услуги по торговле розничной
растительными маслами</v>
          </cell>
          <cell r="B93" t="str">
            <v>470022200</v>
          </cell>
          <cell r="C93">
            <v>1832023</v>
          </cell>
        </row>
        <row r="94">
          <cell r="A94" t="str">
            <v>Услуги по торговле розничной
подсолнечным маслом</v>
          </cell>
          <cell r="B94" t="str">
            <v>470022210</v>
          </cell>
          <cell r="C94">
            <v>1453509</v>
          </cell>
        </row>
        <row r="95">
          <cell r="A95" t="str">
            <v>Услуги по торговле розничной
оливковым маслом</v>
          </cell>
          <cell r="B95" t="str">
            <v>470022220</v>
          </cell>
          <cell r="C95">
            <v>62917</v>
          </cell>
        </row>
        <row r="96">
          <cell r="A96" t="str">
            <v>Услуги по торговле розничной
хлопковым маслом</v>
          </cell>
          <cell r="B96" t="str">
            <v>470022230</v>
          </cell>
          <cell r="C96">
            <v>946</v>
          </cell>
        </row>
        <row r="97">
          <cell r="A97" t="str">
            <v>Услуги по торговле розничной
растительным маслом прочим</v>
          </cell>
          <cell r="B97" t="str">
            <v>470022290</v>
          </cell>
          <cell r="C97">
            <v>314651</v>
          </cell>
        </row>
        <row r="98">
          <cell r="A98" t="str">
            <v>Услуги по торговле розничной
масложировыми пищевыми продуктами</v>
          </cell>
          <cell r="B98" t="str">
            <v>470022300</v>
          </cell>
          <cell r="C98">
            <v>262397</v>
          </cell>
        </row>
        <row r="99">
          <cell r="A99" t="str">
            <v>Услуги по торговле розничной
маргарином и продуктами аналогичными</v>
          </cell>
          <cell r="B99" t="str">
            <v>470022310</v>
          </cell>
          <cell r="C99">
            <v>218400</v>
          </cell>
        </row>
        <row r="100">
          <cell r="A100" t="str">
            <v>Услуги по торговле розничной
масложировыми пищевыми продуктами
прочими</v>
          </cell>
          <cell r="B100" t="str">
            <v>470022390</v>
          </cell>
          <cell r="C100">
            <v>43997</v>
          </cell>
        </row>
        <row r="101">
          <cell r="A101" t="str">
            <v>Услуги по  торговле розничной
продуктами пищевыми гомогенизированными
и диетическими</v>
          </cell>
          <cell r="B101" t="str">
            <v>470023</v>
          </cell>
          <cell r="C101">
            <v>636483</v>
          </cell>
        </row>
        <row r="102">
          <cell r="A102" t="str">
            <v>Услуги по торговле розничной  детским
питанием</v>
          </cell>
          <cell r="B102" t="str">
            <v>470023100</v>
          </cell>
          <cell r="C102">
            <v>303937</v>
          </cell>
        </row>
        <row r="103">
          <cell r="A103" t="str">
            <v>Услуги по торговле розничной
питанием диетическим</v>
          </cell>
          <cell r="B103" t="str">
            <v>470023200</v>
          </cell>
          <cell r="C103">
            <v>250088</v>
          </cell>
        </row>
        <row r="104">
          <cell r="A104" t="str">
            <v>Услуги по торговле розничной готовыми
гомогенизированными пищевыми
продуктами прочими</v>
          </cell>
          <cell r="B104" t="str">
            <v>470023900</v>
          </cell>
          <cell r="C104">
            <v>82458</v>
          </cell>
        </row>
        <row r="105">
          <cell r="A105" t="str">
            <v>Услуги по торговле розничной
продуктами пищевыми, не включенными в
другие группировки</v>
          </cell>
          <cell r="B105" t="str">
            <v>470024</v>
          </cell>
          <cell r="C105">
            <v>8947421</v>
          </cell>
        </row>
        <row r="106">
          <cell r="A106" t="str">
            <v>Услуги по торговле розничной
натуральным медом</v>
          </cell>
          <cell r="B106" t="str">
            <v>470024100</v>
          </cell>
          <cell r="C106">
            <v>47249</v>
          </cell>
        </row>
        <row r="107">
          <cell r="A107" t="str">
            <v>Услуги по торговле розничной крупами</v>
          </cell>
          <cell r="B107" t="str">
            <v>470024200</v>
          </cell>
          <cell r="C107">
            <v>2265318</v>
          </cell>
        </row>
        <row r="108">
          <cell r="A108" t="str">
            <v>Услуги по торговле розничной рисом</v>
          </cell>
          <cell r="B108" t="str">
            <v>470024210</v>
          </cell>
          <cell r="C108">
            <v>679533</v>
          </cell>
        </row>
        <row r="109">
          <cell r="A109" t="str">
            <v>Услуги по торговле розничной  крупой
гречневой</v>
          </cell>
          <cell r="B109" t="str">
            <v>470024220</v>
          </cell>
          <cell r="C109">
            <v>554453</v>
          </cell>
        </row>
        <row r="110">
          <cell r="A110" t="str">
            <v>Услуги по торговле розничной крупой
из пшеницы</v>
          </cell>
          <cell r="B110" t="str">
            <v>470024230</v>
          </cell>
          <cell r="C110">
            <v>171098</v>
          </cell>
        </row>
        <row r="111">
          <cell r="A111" t="str">
            <v>Услуги по торговле розничной  крупой
ячневой</v>
          </cell>
          <cell r="B111" t="str">
            <v>470024240</v>
          </cell>
          <cell r="C111">
            <v>166983</v>
          </cell>
        </row>
        <row r="112">
          <cell r="A112" t="str">
            <v>Услуги по торговле розничной крупами
прочими</v>
          </cell>
          <cell r="B112" t="str">
            <v>470024290</v>
          </cell>
          <cell r="C112">
            <v>693251</v>
          </cell>
        </row>
        <row r="113">
          <cell r="A113" t="str">
            <v>Услуги по торговле розничной
крахмалом и крахмалопродуктами</v>
          </cell>
          <cell r="B113" t="str">
            <v>470024300</v>
          </cell>
          <cell r="C113">
            <v>27487</v>
          </cell>
        </row>
        <row r="114">
          <cell r="A114" t="str">
            <v>Услуги по торговле розничной сахаром
и сахарозаменителями</v>
          </cell>
          <cell r="B114" t="str">
            <v>470024400</v>
          </cell>
          <cell r="C114">
            <v>2734269</v>
          </cell>
        </row>
        <row r="115">
          <cell r="A115" t="str">
            <v>Услуги по торговле розничной  сахаром</v>
          </cell>
          <cell r="B115" t="str">
            <v>470024410</v>
          </cell>
          <cell r="C115">
            <v>2731044</v>
          </cell>
        </row>
        <row r="116">
          <cell r="A116" t="str">
            <v>Услуги по торговле розничной
сахарозаменителями</v>
          </cell>
          <cell r="B116" t="str">
            <v>470024420</v>
          </cell>
          <cell r="C116">
            <v>3225</v>
          </cell>
        </row>
        <row r="117">
          <cell r="A117" t="str">
            <v>Услуги по торговле розничной уксусом
и его заменителями</v>
          </cell>
          <cell r="B117" t="str">
            <v>470024500</v>
          </cell>
          <cell r="C117">
            <v>46678</v>
          </cell>
        </row>
        <row r="118">
          <cell r="A118" t="str">
            <v>Услуги по торговле розничной солью
пищевой</v>
          </cell>
          <cell r="B118" t="str">
            <v>470024600</v>
          </cell>
          <cell r="C118">
            <v>310134</v>
          </cell>
        </row>
        <row r="119">
          <cell r="A119" t="str">
            <v>Услуги по торговле розничной мукой</v>
          </cell>
          <cell r="B119" t="str">
            <v>470024700</v>
          </cell>
          <cell r="C119">
            <v>1487456</v>
          </cell>
        </row>
        <row r="120">
          <cell r="A120" t="str">
            <v>Услуги по торговле розничной мукой
пшеничной</v>
          </cell>
          <cell r="B120" t="str">
            <v>470024710</v>
          </cell>
          <cell r="C120">
            <v>1435571</v>
          </cell>
        </row>
        <row r="121">
          <cell r="A121" t="str">
            <v>Услуги по торговле розничной мукой,
кроме пшеничной</v>
          </cell>
          <cell r="B121" t="str">
            <v>470024720</v>
          </cell>
          <cell r="C121">
            <v>51885</v>
          </cell>
        </row>
        <row r="122">
          <cell r="A122" t="str">
            <v>Услуги по торговле розничной
макаронными изделиями</v>
          </cell>
          <cell r="B122" t="str">
            <v>470024800</v>
          </cell>
          <cell r="C122">
            <v>1035855</v>
          </cell>
        </row>
        <row r="123">
          <cell r="A123" t="str">
            <v>Услуги по торговле розничной
продуктами пищевыми прочими, не
включенными в другие группировки</v>
          </cell>
          <cell r="B123" t="str">
            <v>470024900</v>
          </cell>
          <cell r="C123">
            <v>992975</v>
          </cell>
        </row>
        <row r="124">
          <cell r="A124" t="str">
            <v>Услуги по торговле розничной соусами;
приправами и пряностями смешанными;
горчицей готовой</v>
          </cell>
          <cell r="B124" t="str">
            <v>470024910</v>
          </cell>
          <cell r="C124">
            <v>222750</v>
          </cell>
        </row>
        <row r="125">
          <cell r="A125" t="str">
            <v>Услуги по торговле розничной
продуктами и полуфабрикатами готовыми,
основанными  на изделиях макаронных</v>
          </cell>
          <cell r="B125" t="str">
            <v>470024920</v>
          </cell>
          <cell r="C125">
            <v>120040</v>
          </cell>
        </row>
        <row r="126">
          <cell r="A126" t="str">
            <v>Услуги по торговле розничной
продуктами пищевыми прочими</v>
          </cell>
          <cell r="B126" t="str">
            <v>470024990</v>
          </cell>
          <cell r="C126">
            <v>650185</v>
          </cell>
        </row>
        <row r="127">
          <cell r="A127" t="str">
            <v>Услуги по торговле розничной напитками
алкогольными</v>
          </cell>
          <cell r="B127" t="str">
            <v>470025</v>
          </cell>
          <cell r="C127">
            <v>16499402</v>
          </cell>
        </row>
        <row r="128">
          <cell r="A128" t="str">
            <v>Услуги по торговле розничной  вином</v>
          </cell>
          <cell r="B128" t="str">
            <v>470025100</v>
          </cell>
          <cell r="C128">
            <v>2292144</v>
          </cell>
        </row>
        <row r="129">
          <cell r="A129" t="str">
            <v>Услуги по торговле розничной  винами
виноградными</v>
          </cell>
          <cell r="B129" t="str">
            <v>470025110</v>
          </cell>
          <cell r="C129">
            <v>1405129</v>
          </cell>
        </row>
        <row r="130">
          <cell r="A130" t="str">
            <v>Услуги по торговле розничной  винами
плодовыми</v>
          </cell>
          <cell r="B130" t="str">
            <v>470025120</v>
          </cell>
          <cell r="C130">
            <v>442562</v>
          </cell>
        </row>
        <row r="131">
          <cell r="A131" t="str">
            <v>Услуги по торговле розничной  винами
игристыми, включая шампанское</v>
          </cell>
          <cell r="B131" t="str">
            <v>470025130</v>
          </cell>
          <cell r="C131">
            <v>444453</v>
          </cell>
        </row>
        <row r="132">
          <cell r="A132" t="str">
            <v>Услуги по торговле розничной водкой</v>
          </cell>
          <cell r="B132" t="str">
            <v>470025200</v>
          </cell>
          <cell r="C132">
            <v>6469263</v>
          </cell>
        </row>
        <row r="133">
          <cell r="A133" t="str">
            <v>Услуги по торговле розничной
коньяком, коньячными напитками</v>
          </cell>
          <cell r="B133" t="str">
            <v>470025300</v>
          </cell>
          <cell r="C133">
            <v>1992738</v>
          </cell>
        </row>
        <row r="134">
          <cell r="A134" t="str">
            <v>Услуги по торговле розничной  пивом</v>
          </cell>
          <cell r="B134" t="str">
            <v>470025400</v>
          </cell>
          <cell r="C134">
            <v>4778204</v>
          </cell>
        </row>
        <row r="135">
          <cell r="A135" t="str">
            <v>Услуги по торговле розничной ликерами
и изделиями ликероводочными</v>
          </cell>
          <cell r="B135" t="str">
            <v>470025500</v>
          </cell>
          <cell r="C135">
            <v>318991</v>
          </cell>
        </row>
        <row r="136">
          <cell r="A136" t="str">
            <v>Услуги по торговле розничной
напитками алкогольными прочими</v>
          </cell>
          <cell r="B136" t="str">
            <v>470025900</v>
          </cell>
          <cell r="C136">
            <v>648062</v>
          </cell>
        </row>
        <row r="137">
          <cell r="A137" t="str">
            <v>Услуги по торговле розничной напитками
прочими</v>
          </cell>
          <cell r="B137" t="str">
            <v>470026</v>
          </cell>
          <cell r="C137">
            <v>4909999</v>
          </cell>
        </row>
        <row r="138">
          <cell r="A138" t="str">
            <v>Услуги по торговле розничной
фруктовыми и овощными соками</v>
          </cell>
          <cell r="B138" t="str">
            <v>470026100</v>
          </cell>
          <cell r="C138">
            <v>1646113</v>
          </cell>
        </row>
        <row r="139">
          <cell r="A139" t="str">
            <v>Услуги по торговле розничной
минеральной водой</v>
          </cell>
          <cell r="B139" t="str">
            <v>470026200</v>
          </cell>
          <cell r="C139">
            <v>1583670</v>
          </cell>
        </row>
        <row r="140">
          <cell r="A140" t="str">
            <v>Услуги по торговле розничной
напитками безалкогольными прочими</v>
          </cell>
          <cell r="B140" t="str">
            <v>470026900</v>
          </cell>
          <cell r="C140">
            <v>1680216</v>
          </cell>
        </row>
        <row r="141">
          <cell r="A141" t="str">
            <v>Услуги по торговле розничной  изделиями
табачными</v>
          </cell>
          <cell r="B141" t="str">
            <v>470027</v>
          </cell>
          <cell r="C141">
            <v>3619774</v>
          </cell>
        </row>
        <row r="142">
          <cell r="A142" t="str">
            <v>Услуги по торговле розничной
изделиями табачными</v>
          </cell>
          <cell r="B142" t="str">
            <v>470027000</v>
          </cell>
          <cell r="C142">
            <v>3619774</v>
          </cell>
        </row>
        <row r="143">
          <cell r="A143" t="str">
            <v>непродовольственные товары</v>
          </cell>
          <cell r="B143" t="str">
            <v/>
          </cell>
          <cell r="C143">
            <v>164866524</v>
          </cell>
        </row>
        <row r="144">
          <cell r="A144" t="str">
            <v>Услуги по торговле розничной, кроме
предоставляемых за вознаграждение или
на договорной основе, автомобилями
пассажирскими новыми в
специализированных магазинах</v>
          </cell>
          <cell r="B144" t="str">
            <v>451121</v>
          </cell>
          <cell r="C144">
            <v>1748310</v>
          </cell>
        </row>
        <row r="145">
          <cell r="A145" t="str">
            <v>Услуги по торговле розничной
легковыми автомобилями пассажирскими
новыми в специализированных магазинах</v>
          </cell>
          <cell r="B145" t="str">
            <v>451121000</v>
          </cell>
          <cell r="C145">
            <v>1748310</v>
          </cell>
        </row>
        <row r="146">
          <cell r="A146" t="str">
            <v>Услуги по торговле розничной, кроме
предоставляемых за вознаграждение или
на договорной основе, автомобилями
специализированными пассажирскими
новыми и средствами транспортными
внедорожными (весом не</v>
          </cell>
          <cell r="B146" t="str">
            <v>451123</v>
          </cell>
          <cell r="C146">
            <v>19587</v>
          </cell>
        </row>
        <row r="147">
          <cell r="A147" t="str">
            <v>Услуги по торговле розничной новыми
внедорожными автотранспортными
средствами (джипы и внедорожники)
весом не более 3,5 тонн в
специализированных магазинах</v>
          </cell>
          <cell r="B147" t="str">
            <v>451123100</v>
          </cell>
          <cell r="C147">
            <v>19587</v>
          </cell>
        </row>
        <row r="148">
          <cell r="A148" t="str">
            <v>Услуги по торговле розничной, кроме
предоставляемых за вознаграждение или
на договорной основе, грузовиками,
прицепами, полуприцепами и автобусами в
специализированных магазинах</v>
          </cell>
          <cell r="B148" t="str">
            <v>451921</v>
          </cell>
          <cell r="C148">
            <v>16718</v>
          </cell>
        </row>
        <row r="149">
          <cell r="A149" t="str">
            <v>Услуги по торговле розничной
автомобилями для перевозки десяти или
более человек в специализированных
магазинах</v>
          </cell>
          <cell r="B149" t="str">
            <v>451921100</v>
          </cell>
          <cell r="C149">
            <v>6227</v>
          </cell>
        </row>
        <row r="150">
          <cell r="A150" t="str">
            <v>Услуги по торговле розничной
автомобилями грузовыми в
специализированных магазинах</v>
          </cell>
          <cell r="B150" t="str">
            <v>451921200</v>
          </cell>
          <cell r="C150">
            <v>10491</v>
          </cell>
        </row>
        <row r="151">
          <cell r="A151" t="str">
            <v>Услуги по торговле розничной прочей,
кроме предоставляемых за вознаграждение
или на договорной основе, автомобилями
в специализированных магазинах</v>
          </cell>
          <cell r="B151" t="str">
            <v>451939</v>
          </cell>
          <cell r="C151">
            <v>11741</v>
          </cell>
        </row>
        <row r="152">
          <cell r="A152" t="str">
            <v>Услуги по торговле розничной  прочей
прицепами и полуприцепами</v>
          </cell>
          <cell r="B152" t="str">
            <v>451939400</v>
          </cell>
          <cell r="C152">
            <v>11741</v>
          </cell>
        </row>
        <row r="153">
          <cell r="A153" t="str">
            <v>Услуги по торговле розничной, кроме
предоставляемых за вознаграждение или
на договорной основе, шинами в
специализированных магазинах</v>
          </cell>
          <cell r="B153" t="str">
            <v>453211</v>
          </cell>
          <cell r="C153">
            <v>546954</v>
          </cell>
        </row>
        <row r="154">
          <cell r="A154" t="str">
            <v>Услуги по торговле розничной шинами и
камерами для шин новыми для легковых
автомобилей</v>
          </cell>
          <cell r="B154" t="str">
            <v>453211100</v>
          </cell>
          <cell r="C154">
            <v>515282</v>
          </cell>
        </row>
        <row r="155">
          <cell r="A155" t="str">
            <v>Услуги по торговле розничной шинами и
камерами для шин новыми для грузовых
автомобилей и автобусов</v>
          </cell>
          <cell r="B155" t="str">
            <v>453211200</v>
          </cell>
          <cell r="C155">
            <v>24146</v>
          </cell>
        </row>
        <row r="156">
          <cell r="A156" t="str">
            <v>Услуги по торговле розничной шинами и
камерами для шин новыми прочие</v>
          </cell>
          <cell r="B156" t="str">
            <v>453211900</v>
          </cell>
          <cell r="C156">
            <v>7526</v>
          </cell>
        </row>
        <row r="157">
          <cell r="A157" t="str">
            <v>Услуги по торговле розничной, кроме
предоставляемых за вознаграждение или
на договорной основе, частями и
принадлежностями для автомобилей
прочими в специализированных магазинах</v>
          </cell>
          <cell r="B157" t="str">
            <v>453212</v>
          </cell>
          <cell r="C157">
            <v>5237268</v>
          </cell>
        </row>
        <row r="158">
          <cell r="A158" t="str">
            <v>Услуги  по торговле розничной частями
и принадлежностями для автомобилей
прочими в специализированных магазинах</v>
          </cell>
          <cell r="B158" t="str">
            <v>453212000</v>
          </cell>
          <cell r="C158">
            <v>5237268</v>
          </cell>
        </row>
        <row r="159">
          <cell r="A159" t="str">
            <v>Услуги по торговле розничной прочие,
кроме предоставляемых за вознаграждение
или на договорной основе, деталями и
принадлежностями для автомобилей, не
включенными в другие группировки</v>
          </cell>
          <cell r="B159" t="str">
            <v>453229</v>
          </cell>
          <cell r="C159">
            <v>433001</v>
          </cell>
        </row>
        <row r="160">
          <cell r="A160" t="str">
            <v>Услуги по торговле розничной прочие
деталями и принадлежностями для
автомобилей, не включенными в другие
группировки</v>
          </cell>
          <cell r="B160" t="str">
            <v>453229100</v>
          </cell>
          <cell r="C160">
            <v>432808</v>
          </cell>
        </row>
        <row r="161">
          <cell r="A161" t="str">
            <v>Услуги по торговле розничной
аксессуарами для автомобилей</v>
          </cell>
          <cell r="B161" t="str">
            <v>453229110</v>
          </cell>
          <cell r="C161">
            <v>284693</v>
          </cell>
        </row>
        <row r="162">
          <cell r="A162" t="str">
            <v>Услуги по торговле розничной прочими
деталями и принадлежностями для
автомобилей</v>
          </cell>
          <cell r="B162" t="str">
            <v>453229190</v>
          </cell>
          <cell r="C162">
            <v>148115</v>
          </cell>
        </row>
        <row r="163">
          <cell r="A163" t="str">
            <v>Услуги по торговле розничной прочие
шинами резиновыми восстановленными</v>
          </cell>
          <cell r="B163" t="str">
            <v>453229200</v>
          </cell>
          <cell r="C163">
            <v>193</v>
          </cell>
        </row>
        <row r="164">
          <cell r="A164" t="str">
            <v>Услуги по торговле розничной, кроме
предоставляемых за вознаграждение или
на договорной основе, мотоциклами и
относящимися к ним деталями и
принадлежностями в специализированных
магазинах</v>
          </cell>
          <cell r="B164" t="str">
            <v>454020</v>
          </cell>
          <cell r="C164">
            <v>79837</v>
          </cell>
        </row>
        <row r="165">
          <cell r="A165" t="str">
            <v>Услуги по торговле розничной
мотоциклами и колясками в
специализированных магазинах</v>
          </cell>
          <cell r="B165" t="str">
            <v>454020100</v>
          </cell>
          <cell r="C165">
            <v>30000</v>
          </cell>
        </row>
        <row r="166">
          <cell r="A166" t="str">
            <v>Услуги по торговле розничной деталями
и принадлежностями для мотоциклов в
специализированных магазинах</v>
          </cell>
          <cell r="B166" t="str">
            <v>454020200</v>
          </cell>
          <cell r="C166">
            <v>49837</v>
          </cell>
        </row>
        <row r="167">
          <cell r="A167" t="str">
            <v>Услуги по торговле розничной
компьютерами, периферийным
оборудованием и программным
обеспечением</v>
          </cell>
          <cell r="B167" t="str">
            <v>470031</v>
          </cell>
          <cell r="C167">
            <v>2493502</v>
          </cell>
        </row>
        <row r="168">
          <cell r="A168" t="str">
            <v>Услуги по торговле розничной
компьютерами в полной комплектации</v>
          </cell>
          <cell r="B168" t="str">
            <v>470031100</v>
          </cell>
          <cell r="C168">
            <v>1665557</v>
          </cell>
        </row>
        <row r="169">
          <cell r="A169" t="str">
            <v>Услуги по торговле розничной
настольными компьютерами</v>
          </cell>
          <cell r="B169" t="str">
            <v>470031110</v>
          </cell>
          <cell r="C169">
            <v>689877</v>
          </cell>
        </row>
        <row r="170">
          <cell r="A170" t="str">
            <v>Услуги по торговле розничной
портативными компьютерами (лэптопы,
ноутбуки, ультрабуки, нетбуки,
планшеты и т.п.)</v>
          </cell>
          <cell r="B170" t="str">
            <v>470031120</v>
          </cell>
          <cell r="C170">
            <v>975680</v>
          </cell>
        </row>
        <row r="171">
          <cell r="A171" t="str">
            <v>Услуги по торговле розничной
периферийным оборудованием,
комплектующими деталями и
принадлежностями к компьютерам</v>
          </cell>
          <cell r="B171" t="str">
            <v>470031200</v>
          </cell>
          <cell r="C171">
            <v>748465</v>
          </cell>
        </row>
        <row r="172">
          <cell r="A172" t="str">
            <v>Услуги по торговле розничной
мониторами</v>
          </cell>
          <cell r="B172" t="str">
            <v>470031210</v>
          </cell>
          <cell r="C172">
            <v>122596</v>
          </cell>
        </row>
        <row r="173">
          <cell r="A173" t="str">
            <v>Услуги по торговле розничной
комплектующими деталями и
принадлежностями к компьютерам</v>
          </cell>
          <cell r="B173" t="str">
            <v>470031220</v>
          </cell>
          <cell r="C173">
            <v>533747</v>
          </cell>
        </row>
        <row r="174">
          <cell r="A174" t="str">
            <v>Услуги по торговле розничной
периферийным оборудованием прочим</v>
          </cell>
          <cell r="B174" t="str">
            <v>470031290</v>
          </cell>
          <cell r="C174">
            <v>92122</v>
          </cell>
        </row>
        <row r="175">
          <cell r="A175" t="str">
            <v>Услуги по торговле розничной
программным обеспечением</v>
          </cell>
          <cell r="B175" t="str">
            <v>470031300</v>
          </cell>
          <cell r="C175">
            <v>79480</v>
          </cell>
        </row>
        <row r="176">
          <cell r="A176" t="str">
            <v>Услуги по торговле розничной
оборудованием электросвязи</v>
          </cell>
          <cell r="B176" t="str">
            <v>470032</v>
          </cell>
          <cell r="C176">
            <v>2464807</v>
          </cell>
        </row>
        <row r="177">
          <cell r="A177" t="str">
            <v>Услуги по торговле розничной
аппаратурой радиопередающей</v>
          </cell>
          <cell r="B177" t="str">
            <v>470032100</v>
          </cell>
          <cell r="C177">
            <v>543</v>
          </cell>
        </row>
        <row r="178">
          <cell r="A178" t="str">
            <v>Услуги по торговле розничной
телефонами для сотовой связи или для
прочей беспроводной связи</v>
          </cell>
          <cell r="B178" t="str">
            <v>470032200</v>
          </cell>
          <cell r="C178">
            <v>2368020</v>
          </cell>
        </row>
        <row r="179">
          <cell r="A179" t="str">
            <v>Услуги по торговле розничной
телефонными аппаратами для проводной
связи</v>
          </cell>
          <cell r="B179" t="str">
            <v>470032300</v>
          </cell>
          <cell r="C179">
            <v>93426</v>
          </cell>
        </row>
        <row r="180">
          <cell r="A180" t="str">
            <v>Услуги по торговле розничной
аппаратами факсимильными</v>
          </cell>
          <cell r="B180" t="str">
            <v>470032400</v>
          </cell>
          <cell r="C180">
            <v>2639</v>
          </cell>
        </row>
        <row r="181">
          <cell r="A181" t="str">
            <v>Услуги по торговле розничной прочим
оборудованием электросвязи</v>
          </cell>
          <cell r="B181" t="str">
            <v>470032900</v>
          </cell>
          <cell r="C181">
            <v>179</v>
          </cell>
        </row>
        <row r="182">
          <cell r="A182" t="str">
            <v>Услуги по торговле розничной  аудио- и
видеоаппаратурой</v>
          </cell>
          <cell r="B182" t="str">
            <v>470033</v>
          </cell>
          <cell r="C182">
            <v>2125081</v>
          </cell>
        </row>
        <row r="183">
          <cell r="A183" t="str">
            <v>Услуги по торговле розничной
аудиоаппаратурой</v>
          </cell>
          <cell r="B183" t="str">
            <v>470033100</v>
          </cell>
          <cell r="C183">
            <v>36323</v>
          </cell>
        </row>
        <row r="184">
          <cell r="A184" t="str">
            <v>Услуги по торговле розничной
магнитофонами</v>
          </cell>
          <cell r="B184" t="str">
            <v>470033110</v>
          </cell>
          <cell r="C184">
            <v>11903</v>
          </cell>
        </row>
        <row r="185">
          <cell r="A185" t="str">
            <v>Услуги по торговле розничной
аудиоаппаратурой прочей</v>
          </cell>
          <cell r="B185" t="str">
            <v>470033190</v>
          </cell>
          <cell r="C185">
            <v>24420</v>
          </cell>
        </row>
        <row r="186">
          <cell r="A186" t="str">
            <v>Услуги по торговле розничной
телевизорами</v>
          </cell>
          <cell r="B186" t="str">
            <v>470033200</v>
          </cell>
          <cell r="C186">
            <v>1962427</v>
          </cell>
        </row>
        <row r="187">
          <cell r="A187" t="str">
            <v>Услуги по торговле розничной
видеомагнитофонами (DVD плеерами)</v>
          </cell>
          <cell r="B187" t="str">
            <v>470033300</v>
          </cell>
          <cell r="C187">
            <v>19811</v>
          </cell>
        </row>
        <row r="188">
          <cell r="A188" t="str">
            <v>Услуги по торговле розничной
видеокамерами</v>
          </cell>
          <cell r="B188" t="str">
            <v>470033400</v>
          </cell>
          <cell r="C188">
            <v>51235</v>
          </cell>
        </row>
        <row r="189">
          <cell r="A189" t="str">
            <v>Услуги по торговле розничной  частями
к аудио- и видеоаппаратуре</v>
          </cell>
          <cell r="B189" t="str">
            <v>470033600</v>
          </cell>
          <cell r="C189">
            <v>1015</v>
          </cell>
        </row>
        <row r="190">
          <cell r="A190" t="str">
            <v>Услуги по торговле розничной прочей
аудио- и видеоаппаратурой</v>
          </cell>
          <cell r="B190" t="str">
            <v>470033900</v>
          </cell>
          <cell r="C190">
            <v>54270</v>
          </cell>
        </row>
        <row r="191">
          <cell r="A191" t="str">
            <v>Услуги по торговле розничной  товарами
скобяными</v>
          </cell>
          <cell r="B191" t="str">
            <v>470041</v>
          </cell>
          <cell r="C191">
            <v>1016076</v>
          </cell>
        </row>
        <row r="192">
          <cell r="A192" t="str">
            <v>Услуги по торговле розничной
замками, петлями и строительной
фурнитурой</v>
          </cell>
          <cell r="B192" t="str">
            <v>470041100</v>
          </cell>
          <cell r="C192">
            <v>302590</v>
          </cell>
        </row>
        <row r="193">
          <cell r="A193" t="str">
            <v>Услуги по торговле розничной
изделиями из проволоки, цепями и
пружинами</v>
          </cell>
          <cell r="B193" t="str">
            <v>470041200</v>
          </cell>
          <cell r="C193">
            <v>96316</v>
          </cell>
        </row>
        <row r="194">
          <cell r="A194" t="str">
            <v>Услуги по торговле розничной
изделиями крепежными, снабженными
резьбой или без резьбы</v>
          </cell>
          <cell r="B194" t="str">
            <v>470041300</v>
          </cell>
          <cell r="C194">
            <v>617170</v>
          </cell>
        </row>
        <row r="195">
          <cell r="A195" t="str">
            <v>Услуги по торговле розничной  красками,
лаками и эмалями</v>
          </cell>
          <cell r="B195" t="str">
            <v>470042</v>
          </cell>
          <cell r="C195">
            <v>1492814</v>
          </cell>
        </row>
        <row r="196">
          <cell r="A196" t="str">
            <v>Услуги по торговле розничной
лакокрасочными материалами (краски,
лаки, эмали)</v>
          </cell>
          <cell r="B196" t="str">
            <v>470042100</v>
          </cell>
          <cell r="C196">
            <v>989800</v>
          </cell>
        </row>
        <row r="197">
          <cell r="A197" t="str">
            <v>Услуги по торговле розничной
растворителями, разбавителями для
лаков и красок</v>
          </cell>
          <cell r="B197" t="str">
            <v>470042200</v>
          </cell>
          <cell r="C197">
            <v>244042</v>
          </cell>
        </row>
        <row r="198">
          <cell r="A198" t="str">
            <v>Услуги по торговле розничной прочими
лакокрасочными материалами</v>
          </cell>
          <cell r="B198" t="str">
            <v>470042900</v>
          </cell>
          <cell r="C198">
            <v>258972</v>
          </cell>
        </row>
        <row r="199">
          <cell r="A199" t="str">
            <v>Услуги по торговле розничной  стеклом
листовым</v>
          </cell>
          <cell r="B199" t="str">
            <v>470043</v>
          </cell>
          <cell r="C199">
            <v>515358</v>
          </cell>
        </row>
        <row r="200">
          <cell r="A200" t="str">
            <v>Услуги по торговле розничной стеклом
листовым</v>
          </cell>
          <cell r="B200" t="str">
            <v>470043000</v>
          </cell>
          <cell r="C200">
            <v>515358</v>
          </cell>
        </row>
        <row r="201">
          <cell r="A201" t="str">
            <v>Услуги по торговле розничной
оборудованием для газонов и садов</v>
          </cell>
          <cell r="B201" t="str">
            <v>470044</v>
          </cell>
          <cell r="C201">
            <v>61530</v>
          </cell>
        </row>
        <row r="202">
          <cell r="A202" t="str">
            <v>Услуги по торговле розничной
оборудованием для газонов и садов</v>
          </cell>
          <cell r="B202" t="str">
            <v>470044000</v>
          </cell>
          <cell r="C202">
            <v>61530</v>
          </cell>
        </row>
        <row r="203">
          <cell r="A203" t="str">
            <v>Услуги по торговле розничной
оборудованием  отопительным и
водопроводным, материалами
эксплуатационными и принадлежностями</v>
          </cell>
          <cell r="B203" t="str">
            <v>470045</v>
          </cell>
          <cell r="C203">
            <v>590999</v>
          </cell>
        </row>
        <row r="204">
          <cell r="A204" t="str">
            <v>Услуги по торговле розничной
водопроводным оборудованием и
материалами</v>
          </cell>
          <cell r="B204" t="str">
            <v>470045100</v>
          </cell>
          <cell r="C204">
            <v>341139</v>
          </cell>
        </row>
        <row r="205">
          <cell r="A205" t="str">
            <v>Услуги по торговле розничной
отопительным оборудованием и
материалами</v>
          </cell>
          <cell r="B205" t="str">
            <v>470045200</v>
          </cell>
          <cell r="C205">
            <v>95154</v>
          </cell>
        </row>
        <row r="206">
          <cell r="A206" t="str">
            <v>Услуги по торговле розничной
сантехнической арматурой</v>
          </cell>
          <cell r="B206" t="str">
            <v>470045300</v>
          </cell>
          <cell r="C206">
            <v>126309</v>
          </cell>
        </row>
        <row r="207">
          <cell r="A207" t="str">
            <v>Услуги по торговле розничной прочими
эксплуатационными материалами и
принадлежностями</v>
          </cell>
          <cell r="B207" t="str">
            <v>470045900</v>
          </cell>
          <cell r="C207">
            <v>28397</v>
          </cell>
        </row>
        <row r="208">
          <cell r="A208" t="str">
            <v>Услуги по торговле розничной
оборудованием санитарно-техническим</v>
          </cell>
          <cell r="B208" t="str">
            <v>470046</v>
          </cell>
          <cell r="C208">
            <v>1894208</v>
          </cell>
        </row>
        <row r="209">
          <cell r="A209" t="str">
            <v>Услуги по торговле розничной ваннами,
раковинами для умывальников,
унитазами и крышками, бачками смывными
и изделиями санитарно-техническими
прочими из пластмасс</v>
          </cell>
          <cell r="B209" t="str">
            <v>470046100</v>
          </cell>
          <cell r="C209">
            <v>390315</v>
          </cell>
        </row>
        <row r="210">
          <cell r="A210" t="str">
            <v>Услуги по торговле розничной
изделиями керамическими
санитарно-техническими</v>
          </cell>
          <cell r="B210" t="str">
            <v>470046200</v>
          </cell>
          <cell r="C210">
            <v>141245</v>
          </cell>
        </row>
        <row r="211">
          <cell r="A211" t="str">
            <v>Услуги по торговле розничной
раковинами, мойками, ваннами,
изделиями санитарно-техническими
прочими и их частями из черных
металлов, меди или алюминия</v>
          </cell>
          <cell r="B211" t="str">
            <v>470046300</v>
          </cell>
          <cell r="C211">
            <v>586347</v>
          </cell>
        </row>
        <row r="212">
          <cell r="A212" t="str">
            <v>Услуги по торговле розничной
оборудованием санитарно-техническим
прочим</v>
          </cell>
          <cell r="B212" t="str">
            <v>470046900</v>
          </cell>
          <cell r="C212">
            <v>776301</v>
          </cell>
        </row>
        <row r="213">
          <cell r="A213" t="str">
            <v>Услуги по торговле розничной
инструментами ручными</v>
          </cell>
          <cell r="B213" t="str">
            <v>470047</v>
          </cell>
          <cell r="C213">
            <v>232158</v>
          </cell>
        </row>
        <row r="214">
          <cell r="A214" t="str">
            <v>Услуги по торговле розничной
инструментами ручными</v>
          </cell>
          <cell r="B214" t="str">
            <v>470047000</v>
          </cell>
          <cell r="C214">
            <v>232158</v>
          </cell>
        </row>
        <row r="215">
          <cell r="A215" t="str">
            <v>Услуги по торговле розничной
материалами строительными, не
включенными в другие группировки</v>
          </cell>
          <cell r="B215" t="str">
            <v>470049</v>
          </cell>
          <cell r="C215">
            <v>20964691</v>
          </cell>
        </row>
        <row r="216">
          <cell r="A216" t="str">
            <v>Услуги по торговле розничной
лесоматериалами, пиломатериалами,
строительными деталями и конструкциями
из дерева, сборными деревянными
строениями (включая сауны)</v>
          </cell>
          <cell r="B216" t="str">
            <v>470049100</v>
          </cell>
          <cell r="C216">
            <v>1025594</v>
          </cell>
        </row>
        <row r="217">
          <cell r="A217" t="str">
            <v>Услуги по торговле розничной
пиломатериалами</v>
          </cell>
          <cell r="B217" t="str">
            <v>470049120</v>
          </cell>
          <cell r="C217">
            <v>27101</v>
          </cell>
        </row>
        <row r="218">
          <cell r="A218" t="str">
            <v>Услуги по торговле розничной  досками
для покрытия полов (кроме паркета и
паркетных досок), обшивкой,
штакетником, балками, стропилами и т.
п.</v>
          </cell>
          <cell r="B218" t="str">
            <v>470049140</v>
          </cell>
          <cell r="C218">
            <v>37326</v>
          </cell>
        </row>
        <row r="219">
          <cell r="A219" t="str">
            <v>Услуги по торговле розничной оконными
и дверными блоками, оконными
переплетами, дверными полотнами и
коробками к ним</v>
          </cell>
          <cell r="B219" t="str">
            <v>470049150</v>
          </cell>
          <cell r="C219">
            <v>750366</v>
          </cell>
        </row>
        <row r="220">
          <cell r="A220" t="str">
            <v>Услуги по торговле розничной фанерой
клееной, древесноволокнистыми и
древесностружечными плитами</v>
          </cell>
          <cell r="B220" t="str">
            <v>470049160</v>
          </cell>
          <cell r="C220">
            <v>94052</v>
          </cell>
        </row>
        <row r="221">
          <cell r="A221" t="str">
            <v>Услуги по торговле розничной
лесоматериалами, пиломатериалами,
строительными деталями и конструкциями
из дерева, сборными деревянными
строениями прочими</v>
          </cell>
          <cell r="B221" t="str">
            <v>470049190</v>
          </cell>
          <cell r="C221">
            <v>116749</v>
          </cell>
        </row>
        <row r="222">
          <cell r="A222" t="str">
            <v>Услуги по торговле розничной
цементом, известью, гипсом</v>
          </cell>
          <cell r="B222" t="str">
            <v>470049200</v>
          </cell>
          <cell r="C222">
            <v>1583221</v>
          </cell>
        </row>
        <row r="223">
          <cell r="A223" t="str">
            <v>Услуги по торговле розничной цементом</v>
          </cell>
          <cell r="B223" t="str">
            <v>470049210</v>
          </cell>
          <cell r="C223">
            <v>1294378</v>
          </cell>
        </row>
        <row r="224">
          <cell r="A224" t="str">
            <v>Услуги по торговле розничной
известью</v>
          </cell>
          <cell r="B224" t="str">
            <v>470049220</v>
          </cell>
          <cell r="C224">
            <v>124878</v>
          </cell>
        </row>
        <row r="225">
          <cell r="A225" t="str">
            <v>Услуги по торговле розничной  гипсом</v>
          </cell>
          <cell r="B225" t="str">
            <v>470049230</v>
          </cell>
          <cell r="C225">
            <v>163965</v>
          </cell>
        </row>
        <row r="226">
          <cell r="A226" t="str">
            <v>Услуги по торговле розничной  песком,
гравием, камнем, глиной</v>
          </cell>
          <cell r="B226" t="str">
            <v>470049300</v>
          </cell>
          <cell r="C226">
            <v>52215</v>
          </cell>
        </row>
        <row r="227">
          <cell r="A227" t="str">
            <v>Услуги по торговле розничной
кирпичом, плитками керамическими,
кровельными материалами</v>
          </cell>
          <cell r="B227" t="str">
            <v>470049400</v>
          </cell>
          <cell r="C227">
            <v>3818678</v>
          </cell>
        </row>
        <row r="228">
          <cell r="A228" t="str">
            <v>Услуги по торговле розничной
кирпичом</v>
          </cell>
          <cell r="B228" t="str">
            <v>470049410</v>
          </cell>
          <cell r="C228">
            <v>1155236</v>
          </cell>
        </row>
        <row r="229">
          <cell r="A229" t="str">
            <v>Услуги по торговле розничной
плитками керамическими</v>
          </cell>
          <cell r="B229" t="str">
            <v>470049420</v>
          </cell>
          <cell r="C229">
            <v>998400</v>
          </cell>
        </row>
        <row r="230">
          <cell r="A230" t="str">
            <v>Услуги по торговле розничной
кровельными материалами</v>
          </cell>
          <cell r="B230" t="str">
            <v>470049430</v>
          </cell>
          <cell r="C230">
            <v>1665042</v>
          </cell>
        </row>
        <row r="231">
          <cell r="A231" t="str">
            <v>Услуги по торговле розничной
строительными металлическими
материалами и деталями, не включенные
в другие группировки</v>
          </cell>
          <cell r="B231" t="str">
            <v>470049500</v>
          </cell>
          <cell r="C231">
            <v>1604142</v>
          </cell>
        </row>
        <row r="232">
          <cell r="A232" t="str">
            <v>Услуги по торговле розничной сэндвич
панелями</v>
          </cell>
          <cell r="B232" t="str">
            <v>470049510</v>
          </cell>
          <cell r="C232">
            <v>729724</v>
          </cell>
        </row>
        <row r="233">
          <cell r="A233" t="str">
            <v>Услуги по торговле розничной прочими
строительными металлическими
материалами и деталями, не включенные
в другие группировки</v>
          </cell>
          <cell r="B233" t="str">
            <v>470049590</v>
          </cell>
          <cell r="C233">
            <v>874418</v>
          </cell>
        </row>
        <row r="234">
          <cell r="A234" t="str">
            <v>Услуги по торговле розничной
строительными неметаллическими
материалами и деталями, не включенные
в другие группировки</v>
          </cell>
          <cell r="B234" t="str">
            <v>470049600</v>
          </cell>
          <cell r="C234">
            <v>1143956</v>
          </cell>
        </row>
        <row r="235">
          <cell r="A235" t="str">
            <v>Услуги по торговле розничной
изделиями из бетона, цемента, гипса и
аналогичных материалов</v>
          </cell>
          <cell r="B235" t="str">
            <v>470049700</v>
          </cell>
          <cell r="C235">
            <v>44514</v>
          </cell>
        </row>
        <row r="236">
          <cell r="A236" t="str">
            <v>Услуги по торговле розничной прочими
материалами строительными, не
включенные в другие группировки</v>
          </cell>
          <cell r="B236" t="str">
            <v>470049900</v>
          </cell>
          <cell r="C236">
            <v>11692371</v>
          </cell>
        </row>
        <row r="237">
          <cell r="A237" t="str">
            <v>Услуги по  торговле розничной товарами
текстильными</v>
          </cell>
          <cell r="B237" t="str">
            <v>470051</v>
          </cell>
          <cell r="C237">
            <v>1156685</v>
          </cell>
        </row>
        <row r="238">
          <cell r="A238" t="str">
            <v>Услуги по торговле розничной  пряжей</v>
          </cell>
          <cell r="B238" t="str">
            <v>470051100</v>
          </cell>
          <cell r="C238">
            <v>512089</v>
          </cell>
        </row>
        <row r="239">
          <cell r="A239" t="str">
            <v>Услуги по торговле розничной  тканями</v>
          </cell>
          <cell r="B239" t="str">
            <v>470051200</v>
          </cell>
          <cell r="C239">
            <v>89179</v>
          </cell>
        </row>
        <row r="240">
          <cell r="A240" t="str">
            <v>Услуги по торговле розничной  тканями
хлопчатобумажными</v>
          </cell>
          <cell r="B240" t="str">
            <v>470051210</v>
          </cell>
          <cell r="C240">
            <v>6550</v>
          </cell>
        </row>
        <row r="241">
          <cell r="A241" t="str">
            <v>Услуги по торговле розничной тканями
шерстяными</v>
          </cell>
          <cell r="B241" t="str">
            <v>470051220</v>
          </cell>
          <cell r="C241">
            <v>2703</v>
          </cell>
        </row>
        <row r="242">
          <cell r="A242" t="str">
            <v>Услуги по торговле розничной тканями
шелковыми</v>
          </cell>
          <cell r="B242" t="str">
            <v>470051230</v>
          </cell>
          <cell r="C242">
            <v>3415</v>
          </cell>
        </row>
        <row r="243">
          <cell r="A243" t="str">
            <v>Услуги по торговле розничной тканями
прочими</v>
          </cell>
          <cell r="B243" t="str">
            <v>470051290</v>
          </cell>
          <cell r="C243">
            <v>76511</v>
          </cell>
        </row>
        <row r="244">
          <cell r="A244" t="str">
            <v>Услуги по торговле розничной бытовыми
текстильными изделиями (такими как
постельное и столовое белье)</v>
          </cell>
          <cell r="B244" t="str">
            <v>470051300</v>
          </cell>
          <cell r="C244">
            <v>238474</v>
          </cell>
        </row>
        <row r="245">
          <cell r="A245" t="str">
            <v>Услуги по торговле розничной прочими
текстильными изделиями</v>
          </cell>
          <cell r="B245" t="str">
            <v>470051900</v>
          </cell>
          <cell r="C245">
            <v>316943</v>
          </cell>
        </row>
        <row r="246">
          <cell r="A246" t="str">
            <v>Услуги по торговле розничной
портьерами и занавесями сетчатыми</v>
          </cell>
          <cell r="B246" t="str">
            <v>470052</v>
          </cell>
          <cell r="C246">
            <v>110990</v>
          </cell>
        </row>
        <row r="247">
          <cell r="A247" t="str">
            <v>Услуги по торговле розничной
портьерами и занавесями сетчатыми</v>
          </cell>
          <cell r="B247" t="str">
            <v>470052000</v>
          </cell>
          <cell r="C247">
            <v>110990</v>
          </cell>
        </row>
        <row r="248">
          <cell r="A248" t="str">
            <v>Услуги по торговле розничной обоями и
покрытиями напольными,  коврами и
изделиями  ковровыми</v>
          </cell>
          <cell r="B248" t="str">
            <v>470053</v>
          </cell>
          <cell r="C248">
            <v>2347537</v>
          </cell>
        </row>
        <row r="249">
          <cell r="A249" t="str">
            <v>Услуги по торговле розничной обоями</v>
          </cell>
          <cell r="B249" t="str">
            <v>470053100</v>
          </cell>
          <cell r="C249">
            <v>349534</v>
          </cell>
        </row>
        <row r="250">
          <cell r="A250" t="str">
            <v>Услуги по торговле розничной
напольными покрытиями</v>
          </cell>
          <cell r="B250" t="str">
            <v>470053200</v>
          </cell>
          <cell r="C250">
            <v>1952812</v>
          </cell>
        </row>
        <row r="251">
          <cell r="A251" t="str">
            <v>Услуги по торговле розничной
линолеумом</v>
          </cell>
          <cell r="B251" t="str">
            <v>470053210</v>
          </cell>
          <cell r="C251">
            <v>1737025</v>
          </cell>
        </row>
        <row r="252">
          <cell r="A252" t="str">
            <v>Услуги по торговле розничной
ламинатом</v>
          </cell>
          <cell r="B252" t="str">
            <v>470053220</v>
          </cell>
          <cell r="C252">
            <v>181932</v>
          </cell>
        </row>
        <row r="253">
          <cell r="A253" t="str">
            <v>Услуги по торговле розничной
напольными покрытиями прочими</v>
          </cell>
          <cell r="B253" t="str">
            <v>470053290</v>
          </cell>
          <cell r="C253">
            <v>33855</v>
          </cell>
        </row>
        <row r="254">
          <cell r="A254" t="str">
            <v>Услуги по торговле розничной  коврами
и изделия ковровыми</v>
          </cell>
          <cell r="B254" t="str">
            <v>470053300</v>
          </cell>
          <cell r="C254">
            <v>45191</v>
          </cell>
        </row>
        <row r="255">
          <cell r="A255" t="str">
            <v>Услуги по торговле розничной приборами
электрическими бытовыми</v>
          </cell>
          <cell r="B255" t="str">
            <v>470054</v>
          </cell>
          <cell r="C255">
            <v>5459294</v>
          </cell>
        </row>
        <row r="256">
          <cell r="A256" t="str">
            <v>Услуги по торговле розничной
холодильниками и морозильниками
бытовыми</v>
          </cell>
          <cell r="B256" t="str">
            <v>470054100</v>
          </cell>
          <cell r="C256">
            <v>867279</v>
          </cell>
        </row>
        <row r="257">
          <cell r="A257" t="str">
            <v>Услуги по торговле розничной
стиральными машинами бытовыми и
машинами для сушки одежды</v>
          </cell>
          <cell r="B257" t="str">
            <v>470054200</v>
          </cell>
          <cell r="C257">
            <v>820984</v>
          </cell>
        </row>
        <row r="258">
          <cell r="A258" t="str">
            <v>Услуги по торговле розничной машинами
посудомоечными бытовыми</v>
          </cell>
          <cell r="B258" t="str">
            <v>470054300</v>
          </cell>
          <cell r="C258">
            <v>47391</v>
          </cell>
        </row>
        <row r="259">
          <cell r="A259" t="str">
            <v>Услуги по торговле розничной машинами
швейными бытовыми</v>
          </cell>
          <cell r="B259" t="str">
            <v>470054400</v>
          </cell>
          <cell r="C259">
            <v>67348</v>
          </cell>
        </row>
        <row r="260">
          <cell r="A260" t="str">
            <v>Услуги по торговле розничной печами
микроволновыми, плитами кухонными</v>
          </cell>
          <cell r="B260" t="str">
            <v>470054500</v>
          </cell>
          <cell r="C260">
            <v>719111</v>
          </cell>
        </row>
        <row r="261">
          <cell r="A261" t="str">
            <v>Услуги по торговле розничной печами
микроволновыми</v>
          </cell>
          <cell r="B261" t="str">
            <v>470054510</v>
          </cell>
          <cell r="C261">
            <v>226453</v>
          </cell>
        </row>
        <row r="262">
          <cell r="A262" t="str">
            <v>Услуги по торговле розничной плитами
кухонными</v>
          </cell>
          <cell r="B262" t="str">
            <v>470054520</v>
          </cell>
          <cell r="C262">
            <v>492658</v>
          </cell>
        </row>
        <row r="263">
          <cell r="A263" t="str">
            <v>Услуги по торговле розничной
пылесосами бытовыми</v>
          </cell>
          <cell r="B263" t="str">
            <v>470054600</v>
          </cell>
          <cell r="C263">
            <v>348146</v>
          </cell>
        </row>
        <row r="264">
          <cell r="A264" t="str">
            <v>Услуги по торговле розничной
водонагревателями электрическими и
приборами водонагревательными быстрого
или продолжительного нагрева</v>
          </cell>
          <cell r="B264" t="str">
            <v>470054700</v>
          </cell>
          <cell r="C264">
            <v>782322</v>
          </cell>
        </row>
        <row r="265">
          <cell r="A265" t="str">
            <v>Услуги по торговле розничной
оборудованием для кондиционирования
воздуха и вентиляции, обогрева
помещений</v>
          </cell>
          <cell r="B265" t="str">
            <v>470054800</v>
          </cell>
          <cell r="C265">
            <v>226949</v>
          </cell>
        </row>
        <row r="266">
          <cell r="A266" t="str">
            <v>Услуги по торговле розничной
электрообогревателями помещений</v>
          </cell>
          <cell r="B266" t="str">
            <v>470054810</v>
          </cell>
          <cell r="C266">
            <v>101845</v>
          </cell>
        </row>
        <row r="267">
          <cell r="A267" t="str">
            <v>Услуги по торговле розничной
оборудованием для кондиционирования
воздуха и вентиляции</v>
          </cell>
          <cell r="B267" t="str">
            <v>470054820</v>
          </cell>
          <cell r="C267">
            <v>125104</v>
          </cell>
        </row>
        <row r="268">
          <cell r="A268" t="str">
            <v>Услуги по торговле розничной
приборами электрическими бытовыми,
приспособлениями и инструментами
прочими</v>
          </cell>
          <cell r="B268" t="str">
            <v>470054900</v>
          </cell>
          <cell r="C268">
            <v>1579764</v>
          </cell>
        </row>
        <row r="269">
          <cell r="A269" t="str">
            <v>Услуги по торговле розничной
электрическими бытовыми инструментами</v>
          </cell>
          <cell r="B269" t="str">
            <v>470054910</v>
          </cell>
          <cell r="C269">
            <v>430328</v>
          </cell>
        </row>
        <row r="270">
          <cell r="A270" t="str">
            <v>Услуги по торговле розничной
запасными частями к электрическим
бытовым приборам, приспособлениям и
инструментам</v>
          </cell>
          <cell r="B270" t="str">
            <v>470054920</v>
          </cell>
          <cell r="C270">
            <v>431750</v>
          </cell>
        </row>
        <row r="271">
          <cell r="A271" t="str">
            <v>Услуги по торговле розничной
приборами электрическими бытовыми,
приспособлениями и инструментами
прочими, не включенными в другие
группировки</v>
          </cell>
          <cell r="B271" t="str">
            <v>470054990</v>
          </cell>
          <cell r="C271">
            <v>717686</v>
          </cell>
        </row>
        <row r="272">
          <cell r="A272" t="str">
            <v>Услуги по  торговле розничной  мебелью</v>
          </cell>
          <cell r="B272" t="str">
            <v>470055</v>
          </cell>
          <cell r="C272">
            <v>10802268</v>
          </cell>
        </row>
        <row r="273">
          <cell r="A273" t="str">
            <v>Услуги по торговле розничной мебелью
деревянной для комнат (спальни,
гостиной, столовой)</v>
          </cell>
          <cell r="B273" t="str">
            <v>470055100</v>
          </cell>
          <cell r="C273">
            <v>1189460</v>
          </cell>
        </row>
        <row r="274">
          <cell r="A274" t="str">
            <v>Услуги по торговле розничной кухонной
мебелью</v>
          </cell>
          <cell r="B274" t="str">
            <v>470055200</v>
          </cell>
          <cell r="C274">
            <v>455021</v>
          </cell>
        </row>
        <row r="275">
          <cell r="A275" t="str">
            <v>Услуги по торговле розничной  мебелью
для сидения</v>
          </cell>
          <cell r="B275" t="str">
            <v>470055300</v>
          </cell>
          <cell r="C275">
            <v>759235</v>
          </cell>
        </row>
        <row r="276">
          <cell r="A276" t="str">
            <v>Услуги по торговле розничной офисной
мебелью</v>
          </cell>
          <cell r="B276" t="str">
            <v>470055400</v>
          </cell>
          <cell r="C276">
            <v>114434</v>
          </cell>
        </row>
        <row r="277">
          <cell r="A277" t="str">
            <v>Услуги по торговле розничной
матрасами</v>
          </cell>
          <cell r="B277" t="str">
            <v>470055600</v>
          </cell>
          <cell r="C277">
            <v>74402</v>
          </cell>
        </row>
        <row r="278">
          <cell r="A278" t="str">
            <v>Услуги по торговле розничной частями
бытовой мебели</v>
          </cell>
          <cell r="B278" t="str">
            <v>470055800</v>
          </cell>
          <cell r="C278">
            <v>8122375</v>
          </cell>
        </row>
        <row r="279">
          <cell r="A279" t="str">
            <v>Услуги по торговле розничной бытовой
мебелью прочей</v>
          </cell>
          <cell r="B279" t="str">
            <v>470055900</v>
          </cell>
          <cell r="C279">
            <v>87341</v>
          </cell>
        </row>
        <row r="280">
          <cell r="A280" t="str">
            <v>Услуги по торговле розничной  приборами
осветительными</v>
          </cell>
          <cell r="B280" t="str">
            <v>470056</v>
          </cell>
          <cell r="C280">
            <v>4000928</v>
          </cell>
        </row>
        <row r="281">
          <cell r="A281" t="str">
            <v>Услуги по торговле розничной бытовым
осветительным оборудованием</v>
          </cell>
          <cell r="B281" t="str">
            <v>470056100</v>
          </cell>
          <cell r="C281">
            <v>1728967</v>
          </cell>
        </row>
        <row r="282">
          <cell r="A282" t="str">
            <v>Услуги по торговле розничной
светильниками электрическими
переносными</v>
          </cell>
          <cell r="B282" t="str">
            <v>470056110</v>
          </cell>
          <cell r="C282">
            <v>142246</v>
          </cell>
        </row>
        <row r="283">
          <cell r="A283" t="str">
            <v>Услуги по торговле розничной
светильниками электрическими
настольными,  напольными</v>
          </cell>
          <cell r="B283" t="str">
            <v>470056120</v>
          </cell>
          <cell r="C283">
            <v>20529</v>
          </cell>
        </row>
        <row r="284">
          <cell r="A284" t="str">
            <v>Услуги по торговле розничной
светильниками электрическими
подвесными, потолочными и настенными</v>
          </cell>
          <cell r="B284" t="str">
            <v>470056130</v>
          </cell>
          <cell r="C284">
            <v>812137</v>
          </cell>
        </row>
        <row r="285">
          <cell r="A285" t="str">
            <v>Услуги по торговле розничной частями
светильников и устройств осветительных</v>
          </cell>
          <cell r="B285" t="str">
            <v>470056180</v>
          </cell>
          <cell r="C285">
            <v>521</v>
          </cell>
        </row>
        <row r="286">
          <cell r="A286" t="str">
            <v>Услуги по торговле розничной
оборудованием осветительным прочим</v>
          </cell>
          <cell r="B286" t="str">
            <v>470056190</v>
          </cell>
          <cell r="C286">
            <v>753534</v>
          </cell>
        </row>
        <row r="287">
          <cell r="A287" t="str">
            <v>Услуги по торговле розничной лампами</v>
          </cell>
          <cell r="B287" t="str">
            <v>470056200</v>
          </cell>
          <cell r="C287">
            <v>747872</v>
          </cell>
        </row>
        <row r="288">
          <cell r="A288" t="str">
            <v>Услуги по торговле розничной лампами
люминесцентными</v>
          </cell>
          <cell r="B288" t="str">
            <v>470056210</v>
          </cell>
          <cell r="C288">
            <v>55653</v>
          </cell>
        </row>
        <row r="289">
          <cell r="A289" t="str">
            <v>Услуги по торговле розничной лампами
накаливания</v>
          </cell>
          <cell r="B289" t="str">
            <v>470056220</v>
          </cell>
          <cell r="C289">
            <v>380970</v>
          </cell>
        </row>
        <row r="290">
          <cell r="A290" t="str">
            <v>Услуги по торговле розничной
энергосберегающими лампами</v>
          </cell>
          <cell r="B290" t="str">
            <v>470056230</v>
          </cell>
          <cell r="C290">
            <v>186969</v>
          </cell>
        </row>
        <row r="291">
          <cell r="A291" t="str">
            <v>Услуги по торговле розничной лампами
электрическими прочими</v>
          </cell>
          <cell r="B291" t="str">
            <v>470056290</v>
          </cell>
          <cell r="C291">
            <v>124280</v>
          </cell>
        </row>
        <row r="292">
          <cell r="A292" t="str">
            <v>Услуги по торговле розничной
электрическими проводами и шнурами,
электроустановочными изделиями</v>
          </cell>
          <cell r="B292" t="str">
            <v>470056300</v>
          </cell>
          <cell r="C292">
            <v>1494206</v>
          </cell>
        </row>
        <row r="293">
          <cell r="A293" t="str">
            <v>Услуги по торговле розничной
приборами осветительными  прочими</v>
          </cell>
          <cell r="B293" t="str">
            <v>470056900</v>
          </cell>
          <cell r="C293">
            <v>29883</v>
          </cell>
        </row>
        <row r="294">
          <cell r="A294" t="str">
            <v>Услуги по торговле розничной изделиями
из дерева, пробки и изделиями плетеными</v>
          </cell>
          <cell r="B294" t="str">
            <v>470057</v>
          </cell>
          <cell r="C294">
            <v>191645</v>
          </cell>
        </row>
        <row r="295">
          <cell r="A295" t="str">
            <v>Услуги по торговле розничной прочими
деревянными изделиями</v>
          </cell>
          <cell r="B295" t="str">
            <v>470057900</v>
          </cell>
          <cell r="C295">
            <v>191645</v>
          </cell>
        </row>
        <row r="296">
          <cell r="A296" t="str">
            <v>Услуги по торговле розничной
инструментами и партитурами
музыкальными</v>
          </cell>
          <cell r="B296" t="str">
            <v>470058</v>
          </cell>
          <cell r="C296">
            <v>314037</v>
          </cell>
        </row>
        <row r="297">
          <cell r="A297" t="str">
            <v>Услуги по торговле розничной
музыкальными инструментами</v>
          </cell>
          <cell r="B297" t="str">
            <v>470058100</v>
          </cell>
          <cell r="C297">
            <v>314037</v>
          </cell>
        </row>
        <row r="298">
          <cell r="A298" t="str">
            <v>Услуги по торговле розничной посудой
фаянсовой, изделиями из стекла, фарфора
и керамики, изделиями ножевыми и
приборами, оборудованием и изделиями
неэлектрическими бытовыми, не
включенными в другие к</v>
          </cell>
          <cell r="B298" t="str">
            <v>470059</v>
          </cell>
          <cell r="C298">
            <v>2090412</v>
          </cell>
        </row>
        <row r="299">
          <cell r="A299" t="str">
            <v>Услуги по торговле розничной
металлической, стеклянной,
керамической, пластмассовой,
деревянной посудой, столовыми
принадлежностями</v>
          </cell>
          <cell r="B299" t="str">
            <v>470059100</v>
          </cell>
          <cell r="C299">
            <v>2033944</v>
          </cell>
        </row>
        <row r="300">
          <cell r="A300" t="str">
            <v>Услуги по торговле розничной
изделиями из фарфора и керамики</v>
          </cell>
          <cell r="B300" t="str">
            <v>470059110</v>
          </cell>
          <cell r="C300">
            <v>126801</v>
          </cell>
        </row>
        <row r="301">
          <cell r="A301" t="str">
            <v>Услуги по торговле розничной
изделиями из стекла</v>
          </cell>
          <cell r="B301" t="str">
            <v>470059120</v>
          </cell>
          <cell r="C301">
            <v>226525</v>
          </cell>
        </row>
        <row r="302">
          <cell r="A302" t="str">
            <v>Услуги по торговле розничной
изделиями из пластмасс</v>
          </cell>
          <cell r="B302" t="str">
            <v>470059130</v>
          </cell>
          <cell r="C302">
            <v>288174</v>
          </cell>
        </row>
        <row r="303">
          <cell r="A303" t="str">
            <v>Услуги по торговле розничной
металлической посудой</v>
          </cell>
          <cell r="B303" t="str">
            <v>470059140</v>
          </cell>
          <cell r="C303">
            <v>214061</v>
          </cell>
        </row>
        <row r="304">
          <cell r="A304" t="str">
            <v>Услуги по торговле розничной
столовыми принадлежностями</v>
          </cell>
          <cell r="B304" t="str">
            <v>470059150</v>
          </cell>
          <cell r="C304">
            <v>306994</v>
          </cell>
        </row>
        <row r="305">
          <cell r="A305" t="str">
            <v>Услуги по торговле розничной прочими
изделиями и посудой металлической,
стеклянной, керамической,
пластмассовой, деревянной</v>
          </cell>
          <cell r="B305" t="str">
            <v>470059190</v>
          </cell>
          <cell r="C305">
            <v>871389</v>
          </cell>
        </row>
        <row r="306">
          <cell r="A306" t="str">
            <v>Услуги по торговле розничной
статуэтками и прочими декоративными
изделиями из дерева, металла,
пластмассы, керамики, стекла</v>
          </cell>
          <cell r="B306" t="str">
            <v>470059200</v>
          </cell>
          <cell r="C306">
            <v>35785</v>
          </cell>
        </row>
        <row r="307">
          <cell r="A307" t="str">
            <v>Услуги по торговле розничной
неэлектрическими бытовыми приборами</v>
          </cell>
          <cell r="B307" t="str">
            <v>470059300</v>
          </cell>
          <cell r="C307">
            <v>12459</v>
          </cell>
        </row>
        <row r="308">
          <cell r="A308" t="str">
            <v>Услуги по торговле розничной посудой,
изделиями из стекла, фарфора и
керамики, столовыми приборами,
неэлектрическими бытовыми приборами,
изделиями и оборудованием прочими</v>
          </cell>
          <cell r="B308" t="str">
            <v>470059900</v>
          </cell>
          <cell r="C308">
            <v>8224</v>
          </cell>
        </row>
        <row r="309">
          <cell r="A309" t="str">
            <v>Услуги по торговле розничной
изделиями из резины бытовыми
(кухонные, столовые, коврики,
скатерти)</v>
          </cell>
          <cell r="B309" t="str">
            <v>470059910</v>
          </cell>
          <cell r="C309">
            <v>4457</v>
          </cell>
        </row>
        <row r="310">
          <cell r="A310" t="str">
            <v>Услуги по торговле розничной
рулонными и упаковочными материалами
(пищевая пленка, пищевые мешочки)</v>
          </cell>
          <cell r="B310" t="str">
            <v>470059920</v>
          </cell>
          <cell r="C310">
            <v>1740</v>
          </cell>
        </row>
        <row r="311">
          <cell r="A311" t="str">
            <v>Услуги по торговле розничной
изделиями кухонными или бытовыми
(мочалки, губки, тряпки для уборки)</v>
          </cell>
          <cell r="B311" t="str">
            <v>470059930</v>
          </cell>
          <cell r="C311">
            <v>2027</v>
          </cell>
        </row>
        <row r="312">
          <cell r="A312" t="str">
            <v>Услуги по торговле розничной  книгами</v>
          </cell>
          <cell r="B312" t="str">
            <v>470061</v>
          </cell>
          <cell r="C312">
            <v>186519</v>
          </cell>
        </row>
        <row r="313">
          <cell r="A313" t="str">
            <v>Услуги по торговле розничной книгами</v>
          </cell>
          <cell r="B313" t="str">
            <v>470061000</v>
          </cell>
          <cell r="C313">
            <v>186519</v>
          </cell>
        </row>
        <row r="314">
          <cell r="A314" t="str">
            <v>Услуги по торговле розничной газетами и
журналами</v>
          </cell>
          <cell r="B314" t="str">
            <v>470062</v>
          </cell>
          <cell r="C314">
            <v>64952</v>
          </cell>
        </row>
        <row r="315">
          <cell r="A315" t="str">
            <v>Услуги по торговле розничной газетами
и журналами</v>
          </cell>
          <cell r="B315" t="str">
            <v>470062000</v>
          </cell>
          <cell r="C315">
            <v>64952</v>
          </cell>
        </row>
        <row r="316">
          <cell r="A316" t="str">
            <v>Услуги по торговле розничной товарами
канцелярскими</v>
          </cell>
          <cell r="B316" t="str">
            <v>470063</v>
          </cell>
          <cell r="C316">
            <v>1701603</v>
          </cell>
        </row>
        <row r="317">
          <cell r="A317" t="str">
            <v>Услуги по торговле розничной
канцелярскими товарами и
школьно-письменными принадлежностями</v>
          </cell>
          <cell r="B317" t="str">
            <v>470063100</v>
          </cell>
          <cell r="C317">
            <v>1393525</v>
          </cell>
        </row>
        <row r="318">
          <cell r="A318" t="str">
            <v>Услуги по торговле розничной
тетрадями, записными книжками,
блокнотами</v>
          </cell>
          <cell r="B318" t="str">
            <v>470063110</v>
          </cell>
          <cell r="C318">
            <v>110391</v>
          </cell>
        </row>
        <row r="319">
          <cell r="A319" t="str">
            <v>Услуги по торговле розничной
чертежными принадлежностями</v>
          </cell>
          <cell r="B319" t="str">
            <v>470063120</v>
          </cell>
          <cell r="C319">
            <v>41218</v>
          </cell>
        </row>
        <row r="320">
          <cell r="A320" t="str">
            <v>Услуги по торговле розничной
художественными красками, чернилами,
тушью и т. п.</v>
          </cell>
          <cell r="B320" t="str">
            <v>470063130</v>
          </cell>
          <cell r="C320">
            <v>55453</v>
          </cell>
        </row>
        <row r="321">
          <cell r="A321" t="str">
            <v>Услуги по торговле розничной ручками,
карандашами, фломастерами, маркерами
и т. п.</v>
          </cell>
          <cell r="B321" t="str">
            <v>470063140</v>
          </cell>
          <cell r="C321">
            <v>146690</v>
          </cell>
        </row>
        <row r="322">
          <cell r="A322" t="str">
            <v>Услуги по торговле розничной товарами
канцелярскими прочими</v>
          </cell>
          <cell r="B322" t="str">
            <v>470063190</v>
          </cell>
          <cell r="C322">
            <v>1039773</v>
          </cell>
        </row>
        <row r="323">
          <cell r="A323" t="str">
            <v>Услуги по торговле розничной
писчебумажными товарами</v>
          </cell>
          <cell r="B323" t="str">
            <v>470063200</v>
          </cell>
          <cell r="C323">
            <v>308078</v>
          </cell>
        </row>
        <row r="324">
          <cell r="A324" t="str">
            <v>Услуги по торговле розничной  бумагой
и картоном</v>
          </cell>
          <cell r="B324" t="str">
            <v>470063210</v>
          </cell>
          <cell r="C324">
            <v>61316</v>
          </cell>
        </row>
        <row r="325">
          <cell r="A325" t="str">
            <v>Услуги по торговле розничной
изделиями из бумаги и картона</v>
          </cell>
          <cell r="B325" t="str">
            <v>470063220</v>
          </cell>
          <cell r="C325">
            <v>246762</v>
          </cell>
        </row>
        <row r="326">
          <cell r="A326" t="str">
            <v>Услуги по торговле розничной
музыкальными и видеозаписями</v>
          </cell>
          <cell r="B326" t="str">
            <v>470064</v>
          </cell>
          <cell r="C326">
            <v>1982</v>
          </cell>
        </row>
        <row r="327">
          <cell r="A327" t="str">
            <v>Услуги по торговле розничной  аудио-
и видеокассетами, компакт-дисками
(CD), цифровыми видеодисками (DVD) с
записью</v>
          </cell>
          <cell r="B327" t="str">
            <v>470064100</v>
          </cell>
          <cell r="C327">
            <v>254</v>
          </cell>
        </row>
        <row r="328">
          <cell r="A328" t="str">
            <v>Услуги по торговле розничной  чистыми
дискетами, аудио- и видеокассетами,
компакт-дисками (CD), цифровыми
видеодисками (DVD)</v>
          </cell>
          <cell r="B328" t="str">
            <v>470064200</v>
          </cell>
          <cell r="C328">
            <v>32</v>
          </cell>
        </row>
        <row r="329">
          <cell r="A329" t="str">
            <v>Услуги по торговле розничной
носителями информации прочими</v>
          </cell>
          <cell r="B329" t="str">
            <v>470064900</v>
          </cell>
          <cell r="C329">
            <v>1696</v>
          </cell>
        </row>
        <row r="330">
          <cell r="A330" t="str">
            <v>Услуги по торговле розничной товарами
спортивными, включая велосипеды</v>
          </cell>
          <cell r="B330" t="str">
            <v>470065</v>
          </cell>
          <cell r="C330">
            <v>664960</v>
          </cell>
        </row>
        <row r="331">
          <cell r="A331" t="str">
            <v>Услуги по торговле розничной товарами
спортивными</v>
          </cell>
          <cell r="B331" t="str">
            <v>470065100</v>
          </cell>
          <cell r="C331">
            <v>833</v>
          </cell>
        </row>
        <row r="332">
          <cell r="A332" t="str">
            <v>Услуги по торговле розничной
велосипедами, частями запасными и
аксессуарами к ним</v>
          </cell>
          <cell r="B332" t="str">
            <v>470065200</v>
          </cell>
          <cell r="C332">
            <v>592168</v>
          </cell>
        </row>
        <row r="333">
          <cell r="A333" t="str">
            <v>Услуги по торговле розничной
велосипедами</v>
          </cell>
          <cell r="B333" t="str">
            <v>470065210</v>
          </cell>
          <cell r="C333">
            <v>256349</v>
          </cell>
        </row>
        <row r="334">
          <cell r="A334" t="str">
            <v>Услуги по торговле розничной частями
запасными и аксессуарами к ним</v>
          </cell>
          <cell r="B334" t="str">
            <v>470065220</v>
          </cell>
          <cell r="C334">
            <v>335819</v>
          </cell>
        </row>
        <row r="335">
          <cell r="A335" t="str">
            <v>Услуги по торговле розничной
специальной спортивной обувью</v>
          </cell>
          <cell r="B335" t="str">
            <v>470065300</v>
          </cell>
          <cell r="C335">
            <v>71959</v>
          </cell>
        </row>
        <row r="336">
          <cell r="A336" t="str">
            <v>Услуги по торговле розничной
оборудованием кемпингов</v>
          </cell>
          <cell r="B336" t="str">
            <v>470066</v>
          </cell>
          <cell r="C336">
            <v>137593</v>
          </cell>
        </row>
        <row r="337">
          <cell r="A337" t="str">
            <v>Услуги по торговле розничной
оборудованием кемпингов (палатки,
навесы, матрасы и т.п.)</v>
          </cell>
          <cell r="B337" t="str">
            <v>470066100</v>
          </cell>
          <cell r="C337">
            <v>21352</v>
          </cell>
        </row>
        <row r="338">
          <cell r="A338" t="str">
            <v>Услуги по торговле розничной
туристическим снаряжением</v>
          </cell>
          <cell r="B338" t="str">
            <v>470066200</v>
          </cell>
          <cell r="C338">
            <v>116241</v>
          </cell>
        </row>
        <row r="339">
          <cell r="A339" t="str">
            <v>Услуги по торговле розничной
снаряжениями для охоты и рыбалки</v>
          </cell>
          <cell r="B339" t="str">
            <v>470066210</v>
          </cell>
          <cell r="C339">
            <v>116241</v>
          </cell>
        </row>
        <row r="340">
          <cell r="A340" t="str">
            <v>Услуги по торговле розничной  играми и
игрушками</v>
          </cell>
          <cell r="B340" t="str">
            <v>470067</v>
          </cell>
          <cell r="C340">
            <v>1364420</v>
          </cell>
        </row>
        <row r="341">
          <cell r="A341" t="str">
            <v>Услуги по торговле розничной играми и
игрушками (включая видеоигры)</v>
          </cell>
          <cell r="B341" t="str">
            <v>470067000</v>
          </cell>
          <cell r="C341">
            <v>1364420</v>
          </cell>
        </row>
        <row r="342">
          <cell r="A342" t="str">
            <v>Услуги по торговле розничной
сувенирами и картинами</v>
          </cell>
          <cell r="B342" t="str">
            <v>470069</v>
          </cell>
          <cell r="C342">
            <v>476494</v>
          </cell>
        </row>
        <row r="343">
          <cell r="A343" t="str">
            <v>Услуги по торговле розничной
сувенирами</v>
          </cell>
          <cell r="B343" t="str">
            <v>470069100</v>
          </cell>
          <cell r="C343">
            <v>294417</v>
          </cell>
        </row>
        <row r="344">
          <cell r="A344" t="str">
            <v>Услуги по торговле розничной
картинами</v>
          </cell>
          <cell r="B344" t="str">
            <v>470069200</v>
          </cell>
          <cell r="C344">
            <v>182077</v>
          </cell>
        </row>
        <row r="345">
          <cell r="A345" t="str">
            <v>Услуги по торговле розничной  одеждой</v>
          </cell>
          <cell r="B345" t="str">
            <v>470071</v>
          </cell>
          <cell r="C345">
            <v>14770238</v>
          </cell>
        </row>
        <row r="346">
          <cell r="A346" t="str">
            <v>Услуги по торговле розничной одеждой
и нижним бельем текстильными или
трикотажными</v>
          </cell>
          <cell r="B346" t="str">
            <v>470071100</v>
          </cell>
          <cell r="C346">
            <v>9162914</v>
          </cell>
        </row>
        <row r="347">
          <cell r="A347" t="str">
            <v>Услуги по торговле розничной одеждой
текстильной, кроме детской</v>
          </cell>
          <cell r="B347" t="str">
            <v>470071110</v>
          </cell>
          <cell r="C347">
            <v>4787938</v>
          </cell>
        </row>
        <row r="348">
          <cell r="A348" t="str">
            <v>Услуги по торговле розничной верхней
одеждой текстильной</v>
          </cell>
          <cell r="B348" t="str">
            <v>470071111</v>
          </cell>
          <cell r="C348">
            <v>2357743</v>
          </cell>
        </row>
        <row r="349">
          <cell r="A349" t="str">
            <v>Услуги по торговле розничной нижним
бельем текстильным</v>
          </cell>
          <cell r="B349" t="str">
            <v>470071112</v>
          </cell>
          <cell r="C349">
            <v>761317</v>
          </cell>
        </row>
        <row r="350">
          <cell r="A350" t="str">
            <v>Услуги по торговле розничной  одеждой
прочей текстильной</v>
          </cell>
          <cell r="B350" t="str">
            <v>470071119</v>
          </cell>
          <cell r="C350">
            <v>1668878</v>
          </cell>
        </row>
        <row r="351">
          <cell r="A351" t="str">
            <v>Услуги по торговле розничной одеждой
трикотажной, кроме детской</v>
          </cell>
          <cell r="B351" t="str">
            <v>470071120</v>
          </cell>
          <cell r="C351">
            <v>3069286</v>
          </cell>
        </row>
        <row r="352">
          <cell r="A352" t="str">
            <v>Услуги по торговле розничной верхней
одеждой трикотажной</v>
          </cell>
          <cell r="B352" t="str">
            <v>470071121</v>
          </cell>
          <cell r="C352">
            <v>694746</v>
          </cell>
        </row>
        <row r="353">
          <cell r="A353" t="str">
            <v>Услуги по торговле розничной нижним
бельем трикотажным</v>
          </cell>
          <cell r="B353" t="str">
            <v>470071122</v>
          </cell>
          <cell r="C353">
            <v>255041</v>
          </cell>
        </row>
        <row r="354">
          <cell r="A354" t="str">
            <v>Услуги по торговле розничной  одеждой
прочей трикотажной</v>
          </cell>
          <cell r="B354" t="str">
            <v>470071129</v>
          </cell>
          <cell r="C354">
            <v>2119499</v>
          </cell>
        </row>
        <row r="355">
          <cell r="A355" t="str">
            <v>Услуги по торговле розничной одеждой
детской</v>
          </cell>
          <cell r="B355" t="str">
            <v>470071130</v>
          </cell>
          <cell r="C355">
            <v>1305690</v>
          </cell>
        </row>
        <row r="356">
          <cell r="A356" t="str">
            <v>Услуги по торговле розничной одеждой
из меха</v>
          </cell>
          <cell r="B356" t="str">
            <v>470071200</v>
          </cell>
          <cell r="C356">
            <v>1371252</v>
          </cell>
        </row>
        <row r="357">
          <cell r="A357" t="str">
            <v>Услуги по торговле розничной одеждой
из кожи</v>
          </cell>
          <cell r="B357" t="str">
            <v>470071300</v>
          </cell>
          <cell r="C357">
            <v>805021</v>
          </cell>
        </row>
        <row r="358">
          <cell r="A358" t="str">
            <v>Услуги по торговле розничной
спортивной одеждой</v>
          </cell>
          <cell r="B358" t="str">
            <v>470071400</v>
          </cell>
          <cell r="C358">
            <v>371567</v>
          </cell>
        </row>
        <row r="359">
          <cell r="A359" t="str">
            <v>Услуги по торговле розничной
спортивной одеждой детской</v>
          </cell>
          <cell r="B359" t="str">
            <v>470071410</v>
          </cell>
          <cell r="C359">
            <v>25545</v>
          </cell>
        </row>
        <row r="360">
          <cell r="A360" t="str">
            <v>Услуги по торговле розничной
спортивной одеждой прочей</v>
          </cell>
          <cell r="B360" t="str">
            <v>470071490</v>
          </cell>
          <cell r="C360">
            <v>346022</v>
          </cell>
        </row>
        <row r="361">
          <cell r="A361" t="str">
            <v>Услуги по торговле розничной
чулочно-носочными изделиями</v>
          </cell>
          <cell r="B361" t="str">
            <v>470071500</v>
          </cell>
          <cell r="C361">
            <v>454754</v>
          </cell>
        </row>
        <row r="362">
          <cell r="A362" t="str">
            <v>Услуги по торговле розничной
головными уборами</v>
          </cell>
          <cell r="B362" t="str">
            <v>470071600</v>
          </cell>
          <cell r="C362">
            <v>380415</v>
          </cell>
        </row>
        <row r="363">
          <cell r="A363" t="str">
            <v>Услуги по торговле розничной одеждой
рабочей</v>
          </cell>
          <cell r="B363" t="str">
            <v>470071700</v>
          </cell>
          <cell r="C363">
            <v>133369</v>
          </cell>
        </row>
        <row r="364">
          <cell r="A364" t="str">
            <v>Услуги по торговле розничной
аксессуарами одежды</v>
          </cell>
          <cell r="B364" t="str">
            <v>470071800</v>
          </cell>
          <cell r="C364">
            <v>90930</v>
          </cell>
        </row>
        <row r="365">
          <cell r="A365" t="str">
            <v>Услуги по торговле розничной  одеждой
прочей</v>
          </cell>
          <cell r="B365" t="str">
            <v>470071900</v>
          </cell>
          <cell r="C365">
            <v>2000016</v>
          </cell>
        </row>
        <row r="366">
          <cell r="A366" t="str">
            <v>Услуги по торговле розничной обувью</v>
          </cell>
          <cell r="B366" t="str">
            <v>470072</v>
          </cell>
          <cell r="C366">
            <v>4741491</v>
          </cell>
        </row>
        <row r="367">
          <cell r="A367" t="str">
            <v>Услуги по торговле розничной  кожаной
обувью</v>
          </cell>
          <cell r="B367" t="str">
            <v>470072100</v>
          </cell>
          <cell r="C367">
            <v>1549431</v>
          </cell>
        </row>
        <row r="368">
          <cell r="A368" t="str">
            <v>Услуги по торговле розничной
текстильной обувью</v>
          </cell>
          <cell r="B368" t="str">
            <v>470072200</v>
          </cell>
          <cell r="C368">
            <v>162473</v>
          </cell>
        </row>
        <row r="369">
          <cell r="A369" t="str">
            <v>Услуги по торговле розничной  обувью
из резины или материалов полимерных</v>
          </cell>
          <cell r="B369" t="str">
            <v>470072300</v>
          </cell>
          <cell r="C369">
            <v>260398</v>
          </cell>
        </row>
        <row r="370">
          <cell r="A370" t="str">
            <v>Услуги по торговле розничной  валяной
обувью</v>
          </cell>
          <cell r="B370" t="str">
            <v>470072400</v>
          </cell>
          <cell r="C370">
            <v>16215</v>
          </cell>
        </row>
        <row r="371">
          <cell r="A371" t="str">
            <v>Услуги по торговле розничной  детской
обувью</v>
          </cell>
          <cell r="B371" t="str">
            <v>470072500</v>
          </cell>
          <cell r="C371">
            <v>586168</v>
          </cell>
        </row>
        <row r="372">
          <cell r="A372" t="str">
            <v>Услуги по торговле розничной  обувью
прочей</v>
          </cell>
          <cell r="B372" t="str">
            <v>470072900</v>
          </cell>
          <cell r="C372">
            <v>2166806</v>
          </cell>
        </row>
        <row r="373">
          <cell r="A373" t="str">
            <v>Услуги по торговле розничной  изделиями
из кожи и принадлежностями дорожными</v>
          </cell>
          <cell r="B373" t="str">
            <v>470073</v>
          </cell>
          <cell r="C373">
            <v>1383519</v>
          </cell>
        </row>
        <row r="374">
          <cell r="A374" t="str">
            <v>Услуги по торговле розничной
чемоданами, сумками и прочими
дорожными принадлежностями из кожи и
других материалов</v>
          </cell>
          <cell r="B374" t="str">
            <v>470073100</v>
          </cell>
          <cell r="C374">
            <v>1354376</v>
          </cell>
        </row>
        <row r="375">
          <cell r="A375" t="str">
            <v>Услуги по торговле розничной прочими
изделиями из кожи и других материалов</v>
          </cell>
          <cell r="B375" t="str">
            <v>470073900</v>
          </cell>
          <cell r="C375">
            <v>29143</v>
          </cell>
        </row>
        <row r="376">
          <cell r="A376" t="str">
            <v>Услуги по торговле розничной  товарами
фармацевтическими</v>
          </cell>
          <cell r="B376" t="str">
            <v>470074</v>
          </cell>
          <cell r="C376">
            <v>15736800</v>
          </cell>
        </row>
        <row r="377">
          <cell r="A377" t="str">
            <v>Услуги по торговле розничной
биологически активными добавками</v>
          </cell>
          <cell r="B377" t="str">
            <v>470074100</v>
          </cell>
          <cell r="C377">
            <v>160006</v>
          </cell>
        </row>
        <row r="378">
          <cell r="A378" t="str">
            <v>Услуги по торговле розничной товарами
фармацевтическими прочими</v>
          </cell>
          <cell r="B378" t="str">
            <v>470074900</v>
          </cell>
          <cell r="C378">
            <v>15576794</v>
          </cell>
        </row>
        <row r="379">
          <cell r="A379" t="str">
            <v>Услуги по торговле розничной  товарами
медицинскими и ортопедическими</v>
          </cell>
          <cell r="B379" t="str">
            <v>470075</v>
          </cell>
          <cell r="C379">
            <v>4451962</v>
          </cell>
        </row>
        <row r="380">
          <cell r="A380" t="str">
            <v>Услуги по торговле розничной
медицинскими материалами и изделиями</v>
          </cell>
          <cell r="B380" t="str">
            <v>470075100</v>
          </cell>
          <cell r="C380">
            <v>3238969</v>
          </cell>
        </row>
        <row r="381">
          <cell r="A381" t="str">
            <v>Услуги по торговле розничной
медицинскими материалами
(предназначенные для разового
использования, например, перевязочные
материалы)</v>
          </cell>
          <cell r="B381" t="str">
            <v>470075110</v>
          </cell>
          <cell r="C381">
            <v>1695486</v>
          </cell>
        </row>
        <row r="382">
          <cell r="A382" t="str">
            <v>Услуги по торговле розничной
медицинскими изделиями</v>
          </cell>
          <cell r="B382" t="str">
            <v>470075120</v>
          </cell>
          <cell r="C382">
            <v>1543483</v>
          </cell>
        </row>
        <row r="383">
          <cell r="A383" t="str">
            <v>Услуги по торговле розничной
ортопедическими изделиями и
приспособлениями</v>
          </cell>
          <cell r="B383" t="str">
            <v>470075200</v>
          </cell>
          <cell r="C383">
            <v>177457</v>
          </cell>
        </row>
        <row r="384">
          <cell r="A384" t="str">
            <v>Услуги по торговле розничной
изделиями медицинской техники</v>
          </cell>
          <cell r="B384" t="str">
            <v>470075300</v>
          </cell>
          <cell r="C384">
            <v>312129</v>
          </cell>
        </row>
        <row r="385">
          <cell r="A385" t="str">
            <v>Услуги по торговле розничной
медицинской мебелью</v>
          </cell>
          <cell r="B385" t="str">
            <v>470075400</v>
          </cell>
          <cell r="C385">
            <v>108</v>
          </cell>
        </row>
        <row r="386">
          <cell r="A386" t="str">
            <v>Услуги по торговле розничной
гигиеническими полотенцами и тампонами
из массы бумажной, бумаги, ваты
целлюлозной или полотна из волокна
целлюлозного (предназначенные для
санитарно-гигиенических целей)</v>
          </cell>
          <cell r="B386" t="str">
            <v>470075500</v>
          </cell>
          <cell r="C386">
            <v>723299</v>
          </cell>
        </row>
        <row r="387">
          <cell r="A387" t="str">
            <v>Услуги по торговле розничной  товарами
косметическими и принадлежностями
туалетными</v>
          </cell>
          <cell r="B387" t="str">
            <v>470076</v>
          </cell>
          <cell r="C387">
            <v>3551060</v>
          </cell>
        </row>
        <row r="388">
          <cell r="A388" t="str">
            <v>Услуги по торговле розничной
парфюмерно-косметической продукцией</v>
          </cell>
          <cell r="B388" t="str">
            <v>470076100</v>
          </cell>
          <cell r="C388">
            <v>1052774</v>
          </cell>
        </row>
        <row r="389">
          <cell r="A389" t="str">
            <v>Услуги по торговле розничной
туалетными принадлежностями</v>
          </cell>
          <cell r="B389" t="str">
            <v>470076200</v>
          </cell>
          <cell r="C389">
            <v>1146379</v>
          </cell>
        </row>
        <row r="390">
          <cell r="A390" t="str">
            <v>Услуги по торговле розничной  мылом
туалетным</v>
          </cell>
          <cell r="B390" t="str">
            <v>470076300</v>
          </cell>
          <cell r="C390">
            <v>505053</v>
          </cell>
        </row>
        <row r="391">
          <cell r="A391" t="str">
            <v>Услуги по торговле розничной товарами
косметическими и принадлежностями
туалетными прочими</v>
          </cell>
          <cell r="B391" t="str">
            <v>470076900</v>
          </cell>
          <cell r="C391">
            <v>846854</v>
          </cell>
        </row>
        <row r="392">
          <cell r="A392" t="str">
            <v>Услуги по торговле розничной цветами,
растениями и семенами</v>
          </cell>
          <cell r="B392" t="str">
            <v>470077</v>
          </cell>
          <cell r="C392">
            <v>222135</v>
          </cell>
        </row>
        <row r="393">
          <cell r="A393" t="str">
            <v>Услуги по торговле розничной
цветами, растениями и их семенами</v>
          </cell>
          <cell r="B393" t="str">
            <v>470077100</v>
          </cell>
          <cell r="C393">
            <v>209826</v>
          </cell>
        </row>
        <row r="394">
          <cell r="A394" t="str">
            <v>Услуги по торговле розничной
новогодними деревьями</v>
          </cell>
          <cell r="B394" t="str">
            <v>470077300</v>
          </cell>
          <cell r="C394">
            <v>300</v>
          </cell>
        </row>
        <row r="395">
          <cell r="A395" t="str">
            <v>Услуги по торговле розничной
материалами растительными; луковицами,
клубнями и корнями; грибницами</v>
          </cell>
          <cell r="B395" t="str">
            <v>470077400</v>
          </cell>
          <cell r="C395">
            <v>12009</v>
          </cell>
        </row>
        <row r="396">
          <cell r="A396" t="str">
            <v>Услуги по торговле розничной
удобрениями и продуктами
агрохимическими</v>
          </cell>
          <cell r="B396" t="str">
            <v>470078</v>
          </cell>
          <cell r="C396">
            <v>32935</v>
          </cell>
        </row>
        <row r="397">
          <cell r="A397" t="str">
            <v>Услуги по торговле розничной
удобрениями</v>
          </cell>
          <cell r="B397" t="str">
            <v>470078100</v>
          </cell>
          <cell r="C397">
            <v>5709</v>
          </cell>
        </row>
        <row r="398">
          <cell r="A398" t="str">
            <v>Услуги по торговле розничной
минеральными удобрениями</v>
          </cell>
          <cell r="B398" t="str">
            <v>470078110</v>
          </cell>
          <cell r="C398">
            <v>5709</v>
          </cell>
        </row>
        <row r="399">
          <cell r="A399" t="str">
            <v>Услуги по торговле розничной  грунтом
для растений</v>
          </cell>
          <cell r="B399" t="str">
            <v>470078300</v>
          </cell>
          <cell r="C399">
            <v>27226</v>
          </cell>
        </row>
        <row r="400">
          <cell r="A400" t="str">
            <v>Услуги по торговле розничной  животными
домашними и кормами для них</v>
          </cell>
          <cell r="B400" t="str">
            <v>470079</v>
          </cell>
          <cell r="C400">
            <v>586618</v>
          </cell>
        </row>
        <row r="401">
          <cell r="A401" t="str">
            <v>Услуги по торговле розничной кормами
для домашних животных</v>
          </cell>
          <cell r="B401" t="str">
            <v>470079300</v>
          </cell>
          <cell r="C401">
            <v>580809</v>
          </cell>
        </row>
        <row r="402">
          <cell r="A402" t="str">
            <v>Услуги по торговле розничной отрубями</v>
          </cell>
          <cell r="B402" t="str">
            <v>470079310</v>
          </cell>
          <cell r="C402">
            <v>3636</v>
          </cell>
        </row>
        <row r="403">
          <cell r="A403" t="str">
            <v>Услуги по торговле розничной  прочими
кормами для животных</v>
          </cell>
          <cell r="B403" t="str">
            <v>470079390</v>
          </cell>
          <cell r="C403">
            <v>577173</v>
          </cell>
        </row>
        <row r="404">
          <cell r="A404" t="str">
            <v>Услуги по торговле розничной
принадлежностями и средствами для
ухода за домашними животными</v>
          </cell>
          <cell r="B404" t="str">
            <v>470079400</v>
          </cell>
          <cell r="C404">
            <v>5809</v>
          </cell>
        </row>
        <row r="405">
          <cell r="A405" t="str">
            <v>Услуги по торговле розничной топливом
моторным</v>
          </cell>
          <cell r="B405" t="str">
            <v>470081</v>
          </cell>
          <cell r="C405">
            <v>31672501</v>
          </cell>
        </row>
        <row r="406">
          <cell r="A406" t="str">
            <v>Услуги по торговле розничной топливом
моторным, кроме смазочных,
охлаждающих и прочих средств,
сопутствующих моторному топливу</v>
          </cell>
          <cell r="B406" t="str">
            <v>470081100</v>
          </cell>
          <cell r="C406">
            <v>31241855</v>
          </cell>
        </row>
        <row r="407">
          <cell r="A407" t="str">
            <v>Услуги по торговле розничной
автомобильным бензином</v>
          </cell>
          <cell r="B407" t="str">
            <v>470081110</v>
          </cell>
          <cell r="C407">
            <v>22662132</v>
          </cell>
        </row>
        <row r="408">
          <cell r="A408" t="str">
            <v>Услуги по торговле розничной
автомобильным бензином марки АИ-80</v>
          </cell>
          <cell r="B408" t="str">
            <v>470081111</v>
          </cell>
          <cell r="C408">
            <v>2734431</v>
          </cell>
        </row>
        <row r="409">
          <cell r="A409" t="str">
            <v>Услуги по торговле розничной
автомобильным бензином марки АИ-92</v>
          </cell>
          <cell r="B409" t="str">
            <v>470081113</v>
          </cell>
          <cell r="C409">
            <v>17905228</v>
          </cell>
        </row>
        <row r="410">
          <cell r="A410" t="str">
            <v>Услуги по торговле розничной
автомобильным бензином марки АИ-93</v>
          </cell>
          <cell r="B410" t="str">
            <v>470081114</v>
          </cell>
          <cell r="C410">
            <v>24430</v>
          </cell>
        </row>
        <row r="411">
          <cell r="A411" t="str">
            <v>Услуги по торговле розничной
автомобильным бензином марки АИ-95</v>
          </cell>
          <cell r="B411" t="str">
            <v>470081115</v>
          </cell>
          <cell r="C411">
            <v>1658328</v>
          </cell>
        </row>
        <row r="412">
          <cell r="A412" t="str">
            <v>Услуги по торговле розничной
автомобильным бензином марки АИ-96</v>
          </cell>
          <cell r="B412" t="str">
            <v>470081116</v>
          </cell>
          <cell r="C412">
            <v>256000</v>
          </cell>
        </row>
        <row r="413">
          <cell r="A413" t="str">
            <v>Услуги по торговле розничной
автомобильным бензином марки АИ-98</v>
          </cell>
          <cell r="B413" t="str">
            <v>470081117</v>
          </cell>
          <cell r="C413">
            <v>83715</v>
          </cell>
        </row>
        <row r="414">
          <cell r="A414" t="str">
            <v>Услуги по торговле розничной
дизельным топливом</v>
          </cell>
          <cell r="B414" t="str">
            <v>470081130</v>
          </cell>
          <cell r="C414">
            <v>7346337</v>
          </cell>
        </row>
        <row r="415">
          <cell r="A415" t="str">
            <v>Услуги по торговле розничной
дизельным топливом летним</v>
          </cell>
          <cell r="B415" t="str">
            <v>470081131</v>
          </cell>
          <cell r="C415">
            <v>6787070</v>
          </cell>
        </row>
        <row r="416">
          <cell r="A416" t="str">
            <v>Услуги по торговле розничной
дизельным топливом зимним</v>
          </cell>
          <cell r="B416" t="str">
            <v>470081132</v>
          </cell>
          <cell r="C416">
            <v>559267</v>
          </cell>
        </row>
        <row r="417">
          <cell r="A417" t="str">
            <v>Услуги по торговле розничной газовым
моторным топливом (пропаном и бутаном
сжиженными)</v>
          </cell>
          <cell r="B417" t="str">
            <v>470081160</v>
          </cell>
          <cell r="C417">
            <v>1233386</v>
          </cell>
        </row>
        <row r="418">
          <cell r="A418" t="str">
            <v>Услуги по торговле розничной
смазочными, охлаждающими и прочими
средствами, сопутствующими моторному
топливу</v>
          </cell>
          <cell r="B418" t="str">
            <v>470081200</v>
          </cell>
          <cell r="C418">
            <v>430646</v>
          </cell>
        </row>
        <row r="419">
          <cell r="A419" t="str">
            <v>Услуги по торговле розничной  часами и
изделиями ювелирными</v>
          </cell>
          <cell r="B419" t="str">
            <v>470082</v>
          </cell>
          <cell r="C419">
            <v>2779298</v>
          </cell>
        </row>
        <row r="420">
          <cell r="A420" t="str">
            <v>Услуги по торговле розничной часами</v>
          </cell>
          <cell r="B420" t="str">
            <v>470082100</v>
          </cell>
          <cell r="C420">
            <v>12853</v>
          </cell>
        </row>
        <row r="421">
          <cell r="A421" t="str">
            <v>Услуги по торговле розничной
изделиями ювелирными</v>
          </cell>
          <cell r="B421" t="str">
            <v>470082200</v>
          </cell>
          <cell r="C421">
            <v>2766445</v>
          </cell>
        </row>
        <row r="422">
          <cell r="A422" t="str">
            <v>Услуги по торговле розничной
изделиями ювелирными из драгоценных
металлов и камней</v>
          </cell>
          <cell r="B422" t="str">
            <v>470082210</v>
          </cell>
          <cell r="C422">
            <v>2683389</v>
          </cell>
        </row>
        <row r="423">
          <cell r="A423" t="str">
            <v>Услуги по торговле розничной
изделиями ювелирными из недрагоценных
материалов</v>
          </cell>
          <cell r="B423" t="str">
            <v>470082220</v>
          </cell>
          <cell r="C423">
            <v>83056</v>
          </cell>
        </row>
        <row r="424">
          <cell r="A424" t="str">
            <v>Услуги по торговле розничной
фотоаппаратурой, оборудованием и
приборами оптическими и точными, услуги
оптиков</v>
          </cell>
          <cell r="B424" t="str">
            <v>470083</v>
          </cell>
          <cell r="C424">
            <v>421341</v>
          </cell>
        </row>
        <row r="425">
          <cell r="A425" t="str">
            <v>Услуги по торговле розничной
фотоаппаратурой и фотопринадлежностями</v>
          </cell>
          <cell r="B425" t="str">
            <v>470083100</v>
          </cell>
          <cell r="C425">
            <v>369865</v>
          </cell>
        </row>
        <row r="426">
          <cell r="A426" t="str">
            <v>Услуги по торговле розничной
фотоаппаратами</v>
          </cell>
          <cell r="B426" t="str">
            <v>470083110</v>
          </cell>
          <cell r="C426">
            <v>343761</v>
          </cell>
        </row>
        <row r="427">
          <cell r="A427" t="str">
            <v>Услуги по торговле розничной
фотопринадлежностями</v>
          </cell>
          <cell r="B427" t="str">
            <v>470083120</v>
          </cell>
          <cell r="C427">
            <v>26104</v>
          </cell>
        </row>
        <row r="428">
          <cell r="A428" t="str">
            <v>Услуги по торговле розничной
оптическими приборами</v>
          </cell>
          <cell r="B428" t="str">
            <v>470083200</v>
          </cell>
          <cell r="C428">
            <v>342</v>
          </cell>
        </row>
        <row r="429">
          <cell r="A429" t="str">
            <v>Услуги по торговле розничной очками,
контактными линзами и прочими
оптическими изделиями</v>
          </cell>
          <cell r="B429" t="str">
            <v>470083300</v>
          </cell>
          <cell r="C429">
            <v>51134</v>
          </cell>
        </row>
        <row r="430">
          <cell r="A430" t="str">
            <v>Услуги по торговле розничной очками,
контактными линзами</v>
          </cell>
          <cell r="B430" t="str">
            <v>470083310</v>
          </cell>
          <cell r="C430">
            <v>51134</v>
          </cell>
        </row>
        <row r="431">
          <cell r="A431" t="str">
            <v>Услуги по торговле розничной
средствами чистящими</v>
          </cell>
          <cell r="B431" t="str">
            <v>470084</v>
          </cell>
          <cell r="C431">
            <v>4527759</v>
          </cell>
        </row>
        <row r="432">
          <cell r="A432" t="str">
            <v>Услуги по торговле розничной
синтетическими моющими средствами</v>
          </cell>
          <cell r="B432" t="str">
            <v>470084100</v>
          </cell>
          <cell r="C432">
            <v>3834332</v>
          </cell>
        </row>
        <row r="433">
          <cell r="A433" t="str">
            <v>Услуги по торговле розничной
средствами для стирки</v>
          </cell>
          <cell r="B433" t="str">
            <v>470084110</v>
          </cell>
          <cell r="C433">
            <v>2109945</v>
          </cell>
        </row>
        <row r="434">
          <cell r="A434" t="str">
            <v>Услуги по торговле розничной
средствами для мытья посуды</v>
          </cell>
          <cell r="B434" t="str">
            <v>470084120</v>
          </cell>
          <cell r="C434">
            <v>696336</v>
          </cell>
        </row>
        <row r="435">
          <cell r="A435" t="str">
            <v>Услуги по торговле розничной
синтетическими моющими средствами
прочими</v>
          </cell>
          <cell r="B435" t="str">
            <v>470084190</v>
          </cell>
          <cell r="C435">
            <v>1028051</v>
          </cell>
        </row>
        <row r="436">
          <cell r="A436" t="str">
            <v>Услуги по торговле розничной
чистящими и полирующими средствами</v>
          </cell>
          <cell r="B436" t="str">
            <v>470084200</v>
          </cell>
          <cell r="C436">
            <v>306881</v>
          </cell>
        </row>
        <row r="437">
          <cell r="A437" t="str">
            <v>Услуги по торговле розничной
хозяйственным мылом</v>
          </cell>
          <cell r="B437" t="str">
            <v>470084300</v>
          </cell>
          <cell r="C437">
            <v>386546</v>
          </cell>
        </row>
        <row r="438">
          <cell r="A438" t="str">
            <v>Услуги по торговле розничной  топливом
бытовым жидким, газом в баллонах,
углем, топливом древесным</v>
          </cell>
          <cell r="B438" t="str">
            <v>470085</v>
          </cell>
          <cell r="C438">
            <v>3386134</v>
          </cell>
        </row>
        <row r="439">
          <cell r="A439" t="str">
            <v>Услуги по торговле розничной  бытовым
жидким топливом</v>
          </cell>
          <cell r="B439" t="str">
            <v>470085100</v>
          </cell>
          <cell r="C439">
            <v>591</v>
          </cell>
        </row>
        <row r="440">
          <cell r="A440" t="str">
            <v>Услуги по торговле розничной  газом в
баллонах</v>
          </cell>
          <cell r="B440" t="str">
            <v>470085200</v>
          </cell>
          <cell r="C440">
            <v>714417</v>
          </cell>
        </row>
        <row r="441">
          <cell r="A441" t="str">
            <v>Услуги по торговле розничной  углем</v>
          </cell>
          <cell r="B441" t="str">
            <v>470085300</v>
          </cell>
          <cell r="C441">
            <v>2632479</v>
          </cell>
        </row>
        <row r="442">
          <cell r="A442" t="str">
            <v>Услуги по торговле розничной
древесным топливом</v>
          </cell>
          <cell r="B442" t="str">
            <v>470085400</v>
          </cell>
          <cell r="C442">
            <v>34825</v>
          </cell>
        </row>
        <row r="443">
          <cell r="A443" t="str">
            <v>Услуги по торговле розничной  бытовым
топливом прочим</v>
          </cell>
          <cell r="B443" t="str">
            <v>470085900</v>
          </cell>
          <cell r="C443">
            <v>3822</v>
          </cell>
        </row>
        <row r="444">
          <cell r="A444" t="str">
            <v>Услуги по торговле розничной  товарами
непродовольственными бытового
назначения прочими, не включенными в
другие группировки</v>
          </cell>
          <cell r="B444" t="str">
            <v>470086</v>
          </cell>
          <cell r="C444">
            <v>1975660</v>
          </cell>
        </row>
        <row r="445">
          <cell r="A445" t="str">
            <v>Услуги по торговле розничной
пиротехническими средствами</v>
          </cell>
          <cell r="B445" t="str">
            <v>470086100</v>
          </cell>
          <cell r="C445">
            <v>6835</v>
          </cell>
        </row>
        <row r="446">
          <cell r="A446" t="str">
            <v>Услуги по  торговле розничной оружием
и боеприпасами</v>
          </cell>
          <cell r="B446" t="str">
            <v>470086200</v>
          </cell>
          <cell r="C446">
            <v>57487</v>
          </cell>
        </row>
        <row r="447">
          <cell r="A447" t="str">
            <v>Услуги по  торговле розничной
спичками</v>
          </cell>
          <cell r="B447" t="str">
            <v>470086300</v>
          </cell>
          <cell r="C447">
            <v>56262</v>
          </cell>
        </row>
        <row r="448">
          <cell r="A448" t="str">
            <v>Услуги по торговле розничной детскими
колясками, креслами и другими
приспособлениями для детей</v>
          </cell>
          <cell r="B448" t="str">
            <v>470086400</v>
          </cell>
          <cell r="C448">
            <v>104359</v>
          </cell>
        </row>
        <row r="449">
          <cell r="A449" t="str">
            <v>Услуги по торговле розничной
оборудованием и аппаратами для
фильтрования или очистки воды</v>
          </cell>
          <cell r="B449" t="str">
            <v>470086500</v>
          </cell>
          <cell r="C449">
            <v>8124</v>
          </cell>
        </row>
        <row r="450">
          <cell r="A450" t="str">
            <v>Услуги по торговле розничной товарами
непродовольственными бытового
назначения прочими, не включенными в
другие группировки</v>
          </cell>
          <cell r="B450" t="str">
            <v>470086900</v>
          </cell>
          <cell r="C450">
            <v>1742593</v>
          </cell>
        </row>
        <row r="451">
          <cell r="A451" t="str">
            <v>Услуги по торговле розничной сим
картами для сотовой связи</v>
          </cell>
          <cell r="B451" t="str">
            <v>470086910</v>
          </cell>
          <cell r="C451">
            <v>167551</v>
          </cell>
        </row>
        <row r="452">
          <cell r="A452" t="str">
            <v>Услуги по торговле розничной товарами
непродовольственными бытового
назначения прочие</v>
          </cell>
          <cell r="B452" t="str">
            <v>470086990</v>
          </cell>
          <cell r="C452">
            <v>1575042</v>
          </cell>
        </row>
        <row r="453">
          <cell r="A453" t="str">
            <v>Услуги по торговле розничной  сырьем
сельскохозяйственным, не включенным в
другие группировки</v>
          </cell>
          <cell r="B453" t="str">
            <v>470087</v>
          </cell>
          <cell r="C453">
            <v>308805</v>
          </cell>
        </row>
        <row r="454">
          <cell r="A454" t="str">
            <v>Услуги по торговле розничной сырьем
сельскохозяйственным прочим, не
включенным в другие группировки</v>
          </cell>
          <cell r="B454" t="str">
            <v>470087900</v>
          </cell>
          <cell r="C454">
            <v>308805</v>
          </cell>
        </row>
        <row r="455">
          <cell r="A455" t="str">
            <v>Услуги по торговле розничной  машинами
и оборудованием, не включенными в
другие группировки</v>
          </cell>
          <cell r="B455" t="str">
            <v>470088</v>
          </cell>
          <cell r="C455">
            <v>160674</v>
          </cell>
        </row>
        <row r="456">
          <cell r="A456" t="str">
            <v>Услуги по торговле розничной машинами
и оборудованием, не включенными в
другие группировки</v>
          </cell>
          <cell r="B456" t="str">
            <v>470088000</v>
          </cell>
          <cell r="C456">
            <v>160674</v>
          </cell>
        </row>
        <row r="457">
          <cell r="A457" t="str">
            <v>Услуги по торговле розничной товарами
непродовольственными непотребительского
назначения, не включенными в другие
группировки</v>
          </cell>
          <cell r="B457" t="str">
            <v>470089</v>
          </cell>
          <cell r="C457">
            <v>846984</v>
          </cell>
        </row>
        <row r="458">
          <cell r="A458" t="str">
            <v>Услуги по торговле розничной товарами
непродовольственными
непотребительского назначения, не
включенными в другие группировки</v>
          </cell>
          <cell r="B458" t="str">
            <v>470089000</v>
          </cell>
          <cell r="C458">
            <v>846984</v>
          </cell>
        </row>
        <row r="459">
          <cell r="A459" t="str">
            <v>Услуги по торговле розничной товарами
подержанными прочими</v>
          </cell>
          <cell r="B459" t="str">
            <v>470099</v>
          </cell>
          <cell r="C459">
            <v>293651</v>
          </cell>
        </row>
        <row r="460">
          <cell r="A460" t="str">
            <v>Услуги по торговле розничной товарами
подержанными прочими</v>
          </cell>
          <cell r="B460" t="str">
            <v>470099000</v>
          </cell>
          <cell r="C460">
            <v>293651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Лист4"/>
    </sheetNames>
    <sheetDataSet>
      <sheetData sheetId="0">
        <row r="7">
          <cell r="A7" t="str">
            <v>Розничная торговля</v>
          </cell>
          <cell r="B7" t="str">
            <v/>
          </cell>
          <cell r="C7">
            <v>202351858</v>
          </cell>
        </row>
        <row r="8">
          <cell r="A8" t="str">
            <v>продовольственные товары</v>
          </cell>
          <cell r="B8" t="str">
            <v/>
          </cell>
          <cell r="C8">
            <v>76650979</v>
          </cell>
        </row>
        <row r="9">
          <cell r="A9" t="str">
            <v>Услуги по торговле розничной  фруктами
и овощами свежими</v>
          </cell>
          <cell r="B9" t="str">
            <v>470011</v>
          </cell>
          <cell r="C9">
            <v>3262230</v>
          </cell>
        </row>
        <row r="10">
          <cell r="A10" t="str">
            <v>Услуги по торговле розничной свежими
фруктами</v>
          </cell>
          <cell r="B10" t="str">
            <v>470011100</v>
          </cell>
          <cell r="C10">
            <v>1655615</v>
          </cell>
        </row>
        <row r="11">
          <cell r="A11" t="str">
            <v>Услуги по торговле розничной яблоками</v>
          </cell>
          <cell r="B11" t="str">
            <v>470011110</v>
          </cell>
          <cell r="C11">
            <v>832042</v>
          </cell>
        </row>
        <row r="12">
          <cell r="A12" t="str">
            <v>Услуги по торговле розничной свежими
фруктами, кроме яблок</v>
          </cell>
          <cell r="B12" t="str">
            <v>470011120</v>
          </cell>
          <cell r="C12">
            <v>823573</v>
          </cell>
        </row>
        <row r="13">
          <cell r="A13" t="str">
            <v>Услуги по торговле розничной орехами</v>
          </cell>
          <cell r="B13" t="str">
            <v>470011200</v>
          </cell>
          <cell r="C13">
            <v>32757</v>
          </cell>
        </row>
        <row r="14">
          <cell r="A14" t="str">
            <v>Услуги по торговле розничной  свежим
картофелем</v>
          </cell>
          <cell r="B14" t="str">
            <v>470011300</v>
          </cell>
          <cell r="C14">
            <v>329203</v>
          </cell>
        </row>
        <row r="15">
          <cell r="A15" t="str">
            <v>Услуги по торговле розничной свежими
овощами, кроме картофеля</v>
          </cell>
          <cell r="B15" t="str">
            <v>470011400</v>
          </cell>
          <cell r="C15">
            <v>1216826</v>
          </cell>
        </row>
        <row r="16">
          <cell r="A16" t="str">
            <v>Услуги по торговле розничной
помидорами</v>
          </cell>
          <cell r="B16" t="str">
            <v>470011410</v>
          </cell>
          <cell r="C16">
            <v>19520</v>
          </cell>
        </row>
        <row r="17">
          <cell r="A17" t="str">
            <v>Услуги по торговле розничной огурцами</v>
          </cell>
          <cell r="B17" t="str">
            <v>470011420</v>
          </cell>
          <cell r="C17">
            <v>50904</v>
          </cell>
        </row>
        <row r="18">
          <cell r="A18" t="str">
            <v>Услуги по торговле розничной морковью</v>
          </cell>
          <cell r="B18" t="str">
            <v>470011430</v>
          </cell>
          <cell r="C18">
            <v>10350</v>
          </cell>
        </row>
        <row r="19">
          <cell r="A19" t="str">
            <v>Услуги по торговле розничной капустой</v>
          </cell>
          <cell r="B19" t="str">
            <v>470011440</v>
          </cell>
          <cell r="C19">
            <v>9615</v>
          </cell>
        </row>
        <row r="20">
          <cell r="A20" t="str">
            <v>Услуги по торговле розничной луком
репчатым</v>
          </cell>
          <cell r="B20" t="str">
            <v>470011450</v>
          </cell>
          <cell r="C20">
            <v>41880</v>
          </cell>
        </row>
        <row r="21">
          <cell r="A21" t="str">
            <v>Услуги по торговле розничной овощами,
не включенными в другие группировки</v>
          </cell>
          <cell r="B21" t="str">
            <v>470011490</v>
          </cell>
          <cell r="C21">
            <v>1084557</v>
          </cell>
        </row>
        <row r="22">
          <cell r="A22" t="str">
            <v>Услуги по торговле розничной фруктами
и овощами свежими прочими, включая
свежую зелень</v>
          </cell>
          <cell r="B22" t="str">
            <v>470011900</v>
          </cell>
          <cell r="C22">
            <v>27829</v>
          </cell>
        </row>
        <row r="23">
          <cell r="A23" t="str">
            <v>Услуги по торговле розничной  фруктами
и овощами переработанными</v>
          </cell>
          <cell r="B23" t="str">
            <v>470012</v>
          </cell>
          <cell r="C23">
            <v>91370</v>
          </cell>
        </row>
        <row r="24">
          <cell r="A24" t="str">
            <v>Услуги по торговле розничной
картофелем переработанным и
консервированным</v>
          </cell>
          <cell r="B24" t="str">
            <v>470012200</v>
          </cell>
          <cell r="C24">
            <v>26223</v>
          </cell>
        </row>
        <row r="25">
          <cell r="A25" t="str">
            <v>Услуги по торговле розничной овощами,
переработанными и консервированными,
кроме картофеля</v>
          </cell>
          <cell r="B25" t="str">
            <v>470012300</v>
          </cell>
          <cell r="C25">
            <v>1500</v>
          </cell>
        </row>
        <row r="26">
          <cell r="A26" t="str">
            <v>Услуги по торговле розничной фруктами
замороженными</v>
          </cell>
          <cell r="B26" t="str">
            <v>470012400</v>
          </cell>
          <cell r="C26">
            <v>3026</v>
          </cell>
        </row>
        <row r="27">
          <cell r="A27" t="str">
            <v>Услуги по торговле розничной  овощами
замороженными</v>
          </cell>
          <cell r="B27" t="str">
            <v>470012500</v>
          </cell>
          <cell r="C27">
            <v>5060</v>
          </cell>
        </row>
        <row r="28">
          <cell r="A28" t="str">
            <v>Услуги по торговле розничной фруктами
(плодами) и орехами переработанными и
консервированными</v>
          </cell>
          <cell r="B28" t="str">
            <v>470012600</v>
          </cell>
          <cell r="C28">
            <v>14802</v>
          </cell>
        </row>
        <row r="29">
          <cell r="A29" t="str">
            <v>Услуги по торговле розничной фруктами
переработанными или консервированными</v>
          </cell>
          <cell r="B29" t="str">
            <v>470012610</v>
          </cell>
          <cell r="C29">
            <v>1687</v>
          </cell>
        </row>
        <row r="30">
          <cell r="A30" t="str">
            <v>Услуги по торговле розничной джемами,
желе, пюре или пастами фруктовыми или
ореховыми</v>
          </cell>
          <cell r="B30" t="str">
            <v>470012620</v>
          </cell>
          <cell r="C30">
            <v>12515</v>
          </cell>
        </row>
        <row r="31">
          <cell r="A31" t="str">
            <v>Услуги по торговле розничной  орехами
обжаренными, солеными или
обработанными другим способом</v>
          </cell>
          <cell r="B31" t="str">
            <v>470012630</v>
          </cell>
          <cell r="C31">
            <v>600</v>
          </cell>
        </row>
        <row r="32">
          <cell r="A32" t="str">
            <v>Услуги по торговле розничной
переработанными грибами</v>
          </cell>
          <cell r="B32" t="str">
            <v>470012700</v>
          </cell>
          <cell r="C32">
            <v>700</v>
          </cell>
        </row>
        <row r="33">
          <cell r="A33" t="str">
            <v>Услуги по торговле розничной
фруктами и овощами переработанными
прочими</v>
          </cell>
          <cell r="B33" t="str">
            <v>470012900</v>
          </cell>
          <cell r="C33">
            <v>40059</v>
          </cell>
        </row>
        <row r="34">
          <cell r="A34" t="str">
            <v>Услуги по торговле розничной мясом</v>
          </cell>
          <cell r="B34" t="str">
            <v>470013</v>
          </cell>
          <cell r="C34">
            <v>9967603</v>
          </cell>
        </row>
        <row r="35">
          <cell r="A35" t="str">
            <v>Услуги по торговле розничной мясом,
кроме мяса домашней птицы и дичи</v>
          </cell>
          <cell r="B35" t="str">
            <v>470013100</v>
          </cell>
          <cell r="C35">
            <v>3597521</v>
          </cell>
        </row>
        <row r="36">
          <cell r="A36" t="str">
            <v>Услуги по торговле розничной
говядиной и телятиной</v>
          </cell>
          <cell r="B36" t="str">
            <v>470013110</v>
          </cell>
          <cell r="C36">
            <v>2440996</v>
          </cell>
        </row>
        <row r="37">
          <cell r="A37" t="str">
            <v>Услуги по торговле розничной кониной
и мясом животных семейства лошадиных</v>
          </cell>
          <cell r="B37" t="str">
            <v>470013120</v>
          </cell>
          <cell r="C37">
            <v>3762</v>
          </cell>
        </row>
        <row r="38">
          <cell r="A38" t="str">
            <v>Услуги по торговле розничной
бараниной</v>
          </cell>
          <cell r="B38" t="str">
            <v>470013130</v>
          </cell>
          <cell r="C38">
            <v>836888</v>
          </cell>
        </row>
        <row r="39">
          <cell r="A39" t="str">
            <v>Услуги по торговле розничной свининой</v>
          </cell>
          <cell r="B39" t="str">
            <v>470013140</v>
          </cell>
          <cell r="C39">
            <v>240447</v>
          </cell>
        </row>
        <row r="40">
          <cell r="A40" t="str">
            <v>Услуги по торговле розничной  прочими
видами мяса</v>
          </cell>
          <cell r="B40" t="str">
            <v>470013190</v>
          </cell>
          <cell r="C40">
            <v>75428</v>
          </cell>
        </row>
        <row r="41">
          <cell r="A41" t="str">
            <v>Услуги по торговле розничной
пищевыми  субпродуктами  мясными</v>
          </cell>
          <cell r="B41" t="str">
            <v>470013200</v>
          </cell>
          <cell r="C41">
            <v>2017393</v>
          </cell>
        </row>
        <row r="42">
          <cell r="A42" t="str">
            <v>Услуги по торговле розничной  мясом
домашней птицы и дичи</v>
          </cell>
          <cell r="B42" t="str">
            <v>470013300</v>
          </cell>
          <cell r="C42">
            <v>4343591</v>
          </cell>
        </row>
        <row r="43">
          <cell r="A43" t="str">
            <v>Услуги по торговле розничной
субпродуктами домашней птицы</v>
          </cell>
          <cell r="B43" t="str">
            <v>470013400</v>
          </cell>
          <cell r="C43">
            <v>9098</v>
          </cell>
        </row>
        <row r="44">
          <cell r="A44" t="str">
            <v>Услуги по торговле розничной продуктами
мясными</v>
          </cell>
          <cell r="B44" t="str">
            <v>470014</v>
          </cell>
          <cell r="C44">
            <v>5881425</v>
          </cell>
        </row>
        <row r="45">
          <cell r="A45" t="str">
            <v>Услуги по торговле розничной
колбасами и изделиями аналогичными из
мяса,  субпродуктов мясных или крови
животных</v>
          </cell>
          <cell r="B45" t="str">
            <v>470014100</v>
          </cell>
          <cell r="C45">
            <v>4920285</v>
          </cell>
        </row>
        <row r="46">
          <cell r="A46" t="str">
            <v>Услуги по торговле розничной
продуктами готовыми и
консервированными из мяса,
субпродуктов мясных или крови животных</v>
          </cell>
          <cell r="B46" t="str">
            <v>470014200</v>
          </cell>
          <cell r="C46">
            <v>608722</v>
          </cell>
        </row>
        <row r="47">
          <cell r="A47" t="str">
            <v>Услуги по торговле розничной
консервами мясными</v>
          </cell>
          <cell r="B47" t="str">
            <v>470014210</v>
          </cell>
          <cell r="C47">
            <v>503219</v>
          </cell>
        </row>
        <row r="48">
          <cell r="A48" t="str">
            <v>Услуги по торговле розничной
продуктами готовыми прочими</v>
          </cell>
          <cell r="B48" t="str">
            <v>470014290</v>
          </cell>
          <cell r="C48">
            <v>105503</v>
          </cell>
        </row>
        <row r="49">
          <cell r="A49" t="str">
            <v>Услуги по торговле розничной
продуктами и полуфабрикатами готовыми
из мяса,  субпродуктов мясных или
крови животных</v>
          </cell>
          <cell r="B49" t="str">
            <v>470014300</v>
          </cell>
          <cell r="C49">
            <v>352418</v>
          </cell>
        </row>
        <row r="50">
          <cell r="A50" t="str">
            <v>Услуги по торговле розничной рыбой,
ракообразными и моллюсками</v>
          </cell>
          <cell r="B50" t="str">
            <v>470015</v>
          </cell>
          <cell r="C50">
            <v>1587538</v>
          </cell>
        </row>
        <row r="51">
          <cell r="A51" t="str">
            <v>Услуги по торговле розничной рыбой</v>
          </cell>
          <cell r="B51" t="str">
            <v>470015100</v>
          </cell>
          <cell r="C51">
            <v>1509290</v>
          </cell>
        </row>
        <row r="52">
          <cell r="A52" t="str">
            <v>Услуги по торговле розничной  рыбой
(разделанной или нет) свежей или
охлажденной</v>
          </cell>
          <cell r="B52" t="str">
            <v>470015110</v>
          </cell>
          <cell r="C52">
            <v>1500279</v>
          </cell>
        </row>
        <row r="53">
          <cell r="A53" t="str">
            <v>Услуги по торговле розничной рыбой
мороженной</v>
          </cell>
          <cell r="B53" t="str">
            <v>470015120</v>
          </cell>
          <cell r="C53">
            <v>9011</v>
          </cell>
        </row>
        <row r="54">
          <cell r="A54" t="str">
            <v>Услуги по торговле розничной
ракообразными, моллюсками и водными
беспозвоночными и прочими
морепродуктами</v>
          </cell>
          <cell r="B54" t="str">
            <v>470015200</v>
          </cell>
          <cell r="C54">
            <v>2761</v>
          </cell>
        </row>
        <row r="55">
          <cell r="A55" t="str">
            <v>Услуги по торговле розничной рыбой
приготовленной или консервированной;
икрой и ее заменителями</v>
          </cell>
          <cell r="B55" t="str">
            <v>470015300</v>
          </cell>
          <cell r="C55">
            <v>75487</v>
          </cell>
        </row>
        <row r="56">
          <cell r="A56" t="str">
            <v>Услуги по розничной торговле
консервами и пресервами из рыбы и
морепродуктов</v>
          </cell>
          <cell r="B56" t="str">
            <v>470015310</v>
          </cell>
          <cell r="C56">
            <v>33474</v>
          </cell>
        </row>
        <row r="57">
          <cell r="A57" t="str">
            <v>Услуги по торговле розничной рыбой
соленой, маринованной, копченой</v>
          </cell>
          <cell r="B57" t="str">
            <v>470015320</v>
          </cell>
          <cell r="C57">
            <v>12967</v>
          </cell>
        </row>
        <row r="58">
          <cell r="A58" t="str">
            <v>Услуги по  торговле розничной  рыбой
приготовленной или консервированной,
не включенные в другие группировки</v>
          </cell>
          <cell r="B58" t="str">
            <v>470015390</v>
          </cell>
          <cell r="C58">
            <v>29046</v>
          </cell>
        </row>
        <row r="59">
          <cell r="A59" t="str">
            <v>Услуги по торговле розничной изделиями
хлебобулочными</v>
          </cell>
          <cell r="B59" t="str">
            <v>470016</v>
          </cell>
          <cell r="C59">
            <v>7098978</v>
          </cell>
        </row>
        <row r="60">
          <cell r="A60" t="str">
            <v>Услуги по торговле розничной хлебом и
хлебобулочными изделиями</v>
          </cell>
          <cell r="B60" t="str">
            <v>470016100</v>
          </cell>
          <cell r="C60">
            <v>4082192</v>
          </cell>
        </row>
        <row r="61">
          <cell r="A61" t="str">
            <v>Услуги по торговле розничной хлебом</v>
          </cell>
          <cell r="B61" t="str">
            <v>470016110</v>
          </cell>
          <cell r="C61">
            <v>3620954</v>
          </cell>
        </row>
        <row r="62">
          <cell r="A62" t="str">
            <v>Услуги по торговле розничной
хлебобулочными изделиями, кроме сухих
или длительного хранения
(слайсы,хлебцы,сухарики)</v>
          </cell>
          <cell r="B62" t="str">
            <v>470016120</v>
          </cell>
          <cell r="C62">
            <v>371352</v>
          </cell>
        </row>
        <row r="63">
          <cell r="A63" t="str">
            <v>Услуги по торговле розничной сухими
или длительного хранения, (слайсы,
хлебцы, сухарики) хлебобулочными
изделиями</v>
          </cell>
          <cell r="B63" t="str">
            <v>470016130</v>
          </cell>
          <cell r="C63">
            <v>89886</v>
          </cell>
        </row>
        <row r="64">
          <cell r="A64" t="str">
            <v>Услуги по торговле розничной
изделиями мучными кондитерскими</v>
          </cell>
          <cell r="B64" t="str">
            <v>470016200</v>
          </cell>
          <cell r="C64">
            <v>3016786</v>
          </cell>
        </row>
        <row r="65">
          <cell r="A65" t="str">
            <v>Услуги по торговле розничной изделиями
кондитерскими из сахара</v>
          </cell>
          <cell r="B65" t="str">
            <v>470017</v>
          </cell>
          <cell r="C65">
            <v>1951243</v>
          </cell>
        </row>
        <row r="66">
          <cell r="A66" t="str">
            <v>Услуги по торговле розничной
шоколадом и прочими продуктами
пищевыми готовыми, содержащими какао</v>
          </cell>
          <cell r="B66" t="str">
            <v>470017100</v>
          </cell>
          <cell r="C66">
            <v>1242550</v>
          </cell>
        </row>
        <row r="67">
          <cell r="A67" t="str">
            <v>Услуги по торговле розничной
изделиями кондитерскими из сахара,
включая шоколад белый, не содержащими
какао</v>
          </cell>
          <cell r="B67" t="str">
            <v>470017200</v>
          </cell>
          <cell r="C67">
            <v>707700</v>
          </cell>
        </row>
        <row r="68">
          <cell r="A68" t="str">
            <v>Услуги по торговле розничной
фруктами, плодами, орехами
засахаренными, глазированными,
пропитанными сиропом</v>
          </cell>
          <cell r="B68" t="str">
            <v>470017300</v>
          </cell>
          <cell r="C68">
            <v>993</v>
          </cell>
        </row>
        <row r="69">
          <cell r="A69" t="str">
            <v>Услуги по торговле розничной продуктами
молочными</v>
          </cell>
          <cell r="B69" t="str">
            <v>470018</v>
          </cell>
          <cell r="C69">
            <v>10068823</v>
          </cell>
        </row>
        <row r="70">
          <cell r="A70" t="str">
            <v>Услуги по торговле розничной  молоком
и сливками</v>
          </cell>
          <cell r="B70" t="str">
            <v>470018100</v>
          </cell>
          <cell r="C70">
            <v>6291828</v>
          </cell>
        </row>
        <row r="71">
          <cell r="A71" t="str">
            <v>Услуги по торговле розничной  маслом
сливочным</v>
          </cell>
          <cell r="B71" t="str">
            <v>470018200</v>
          </cell>
          <cell r="C71">
            <v>254908</v>
          </cell>
        </row>
        <row r="72">
          <cell r="A72" t="str">
            <v>Услуги по торговле розничной сырами и
творогом</v>
          </cell>
          <cell r="B72" t="str">
            <v>470018300</v>
          </cell>
          <cell r="C72">
            <v>1453034</v>
          </cell>
        </row>
        <row r="73">
          <cell r="A73" t="str">
            <v>Услуги по торговле розничной сырами</v>
          </cell>
          <cell r="B73" t="str">
            <v>470018310</v>
          </cell>
          <cell r="C73">
            <v>1321045</v>
          </cell>
        </row>
        <row r="74">
          <cell r="A74" t="str">
            <v>Услуги по торговле розничной творогом
и изделиями творожными</v>
          </cell>
          <cell r="B74" t="str">
            <v>470018320</v>
          </cell>
          <cell r="C74">
            <v>131989</v>
          </cell>
        </row>
        <row r="75">
          <cell r="A75" t="str">
            <v>Услуги по торговле розничной йогуртом
и прочими ферментированными или
сквашенными молоком и сливками</v>
          </cell>
          <cell r="B75" t="str">
            <v>470018400</v>
          </cell>
          <cell r="C75">
            <v>1016277</v>
          </cell>
        </row>
        <row r="76">
          <cell r="A76" t="str">
            <v>Услуги по торговле розничной йогуртом</v>
          </cell>
          <cell r="B76" t="str">
            <v>470018410</v>
          </cell>
          <cell r="C76">
            <v>645368</v>
          </cell>
        </row>
        <row r="77">
          <cell r="A77" t="str">
            <v>Услуги по торговле розничной сметаной</v>
          </cell>
          <cell r="B77" t="str">
            <v>470018420</v>
          </cell>
          <cell r="C77">
            <v>141853</v>
          </cell>
        </row>
        <row r="78">
          <cell r="A78" t="str">
            <v>Услуги по торговле розничной молоком
и сливками ферментированными или
сквашенными прочими</v>
          </cell>
          <cell r="B78" t="str">
            <v>470018490</v>
          </cell>
          <cell r="C78">
            <v>229056</v>
          </cell>
        </row>
        <row r="79">
          <cell r="A79" t="str">
            <v>Услуги по торговле розничной
мороженым</v>
          </cell>
          <cell r="B79" t="str">
            <v>470018500</v>
          </cell>
          <cell r="C79">
            <v>629894</v>
          </cell>
        </row>
        <row r="80">
          <cell r="A80" t="str">
            <v>Услуги по торговле розничной
продуктами молочными, не включенными в
другие группировки</v>
          </cell>
          <cell r="B80" t="str">
            <v>470018900</v>
          </cell>
          <cell r="C80">
            <v>422882</v>
          </cell>
        </row>
        <row r="81">
          <cell r="A81" t="str">
            <v>Услуги по торговле розничной  яйцами</v>
          </cell>
          <cell r="B81" t="str">
            <v>470019</v>
          </cell>
          <cell r="C81">
            <v>1248900</v>
          </cell>
        </row>
        <row r="82">
          <cell r="A82" t="str">
            <v>Услуги по торговле розничной яйцами</v>
          </cell>
          <cell r="B82" t="str">
            <v>470019000</v>
          </cell>
          <cell r="C82">
            <v>1248900</v>
          </cell>
        </row>
        <row r="83">
          <cell r="A83" t="str">
            <v>Услуги по торговле розничной кофе,
чаем, какао и специями</v>
          </cell>
          <cell r="B83" t="str">
            <v>470021</v>
          </cell>
          <cell r="C83">
            <v>4637304</v>
          </cell>
        </row>
        <row r="84">
          <cell r="A84" t="str">
            <v>Услуги по торговле розничной  кофе,
заменителями кофе</v>
          </cell>
          <cell r="B84" t="str">
            <v>470021100</v>
          </cell>
          <cell r="C84">
            <v>3936436</v>
          </cell>
        </row>
        <row r="85">
          <cell r="A85" t="str">
            <v>Услуги по торговле розничной  чаем</v>
          </cell>
          <cell r="B85" t="str">
            <v>470021200</v>
          </cell>
          <cell r="C85">
            <v>679889</v>
          </cell>
        </row>
        <row r="86">
          <cell r="A86" t="str">
            <v>Услуги по торговле розничной
какао-порошком</v>
          </cell>
          <cell r="B86" t="str">
            <v>470021300</v>
          </cell>
          <cell r="C86">
            <v>1013</v>
          </cell>
        </row>
        <row r="87">
          <cell r="A87" t="str">
            <v>Услуги по торговле розничной
пряностями (специями) переработанными</v>
          </cell>
          <cell r="B87" t="str">
            <v>470021400</v>
          </cell>
          <cell r="C87">
            <v>19966</v>
          </cell>
        </row>
        <row r="88">
          <cell r="A88" t="str">
            <v>Услуги по торговле розничной маслами и
жирами пищевыми</v>
          </cell>
          <cell r="B88" t="str">
            <v>470022</v>
          </cell>
          <cell r="C88">
            <v>7262106</v>
          </cell>
        </row>
        <row r="89">
          <cell r="A89" t="str">
            <v>Услуги по торговле розничной
животными маслами и жирами</v>
          </cell>
          <cell r="B89" t="str">
            <v>470022100</v>
          </cell>
          <cell r="C89">
            <v>6554145</v>
          </cell>
        </row>
        <row r="90">
          <cell r="A90" t="str">
            <v>Услуги по торговле розничной
растительными маслами</v>
          </cell>
          <cell r="B90" t="str">
            <v>470022200</v>
          </cell>
          <cell r="C90">
            <v>691072</v>
          </cell>
        </row>
        <row r="91">
          <cell r="A91" t="str">
            <v>Услуги по торговле розничной
подсолнечным маслом</v>
          </cell>
          <cell r="B91" t="str">
            <v>470022210</v>
          </cell>
          <cell r="C91">
            <v>468961</v>
          </cell>
        </row>
        <row r="92">
          <cell r="A92" t="str">
            <v>Услуги по торговле розничной
оливковым маслом</v>
          </cell>
          <cell r="B92" t="str">
            <v>470022220</v>
          </cell>
          <cell r="C92">
            <v>1068</v>
          </cell>
        </row>
        <row r="93">
          <cell r="A93" t="str">
            <v>Услуги по торговле розничной соевым
маслом</v>
          </cell>
          <cell r="B93" t="str">
            <v>470022260</v>
          </cell>
          <cell r="C93">
            <v>4448</v>
          </cell>
        </row>
        <row r="94">
          <cell r="A94" t="str">
            <v>Услуги по торговле розничной
растительным маслом прочим</v>
          </cell>
          <cell r="B94" t="str">
            <v>470022290</v>
          </cell>
          <cell r="C94">
            <v>216595</v>
          </cell>
        </row>
        <row r="95">
          <cell r="A95" t="str">
            <v>Услуги по торговле розничной
масложировыми пищевыми продуктами</v>
          </cell>
          <cell r="B95" t="str">
            <v>470022300</v>
          </cell>
          <cell r="C95">
            <v>16889</v>
          </cell>
        </row>
        <row r="96">
          <cell r="A96" t="str">
            <v>Услуги по торговле розничной
маргарином и продуктами аналогичными</v>
          </cell>
          <cell r="B96" t="str">
            <v>470022310</v>
          </cell>
          <cell r="C96">
            <v>16889</v>
          </cell>
        </row>
        <row r="97">
          <cell r="A97" t="str">
            <v>Услуги по  торговле розничной
продуктами пищевыми гомогенизированными
и диетическими</v>
          </cell>
          <cell r="B97" t="str">
            <v>470023</v>
          </cell>
          <cell r="C97">
            <v>1411997</v>
          </cell>
        </row>
        <row r="98">
          <cell r="A98" t="str">
            <v>Услуги по торговле розничной  детским
питанием</v>
          </cell>
          <cell r="B98" t="str">
            <v>470023100</v>
          </cell>
          <cell r="C98">
            <v>1405717</v>
          </cell>
        </row>
        <row r="99">
          <cell r="A99" t="str">
            <v>Услуги по торговле розничной
питанием диетическим</v>
          </cell>
          <cell r="B99" t="str">
            <v>470023200</v>
          </cell>
          <cell r="C99">
            <v>1939</v>
          </cell>
        </row>
        <row r="100">
          <cell r="A100" t="str">
            <v>Услуги по торговле розничной готовыми
гомогенизированными пищевыми
продуктами прочими</v>
          </cell>
          <cell r="B100" t="str">
            <v>470023900</v>
          </cell>
          <cell r="C100">
            <v>4341</v>
          </cell>
        </row>
        <row r="101">
          <cell r="A101" t="str">
            <v>Услуги по торговле розничной
продуктами пищевыми, не включенными в
другие группировки</v>
          </cell>
          <cell r="B101" t="str">
            <v>470024</v>
          </cell>
          <cell r="C101">
            <v>12906744</v>
          </cell>
        </row>
        <row r="102">
          <cell r="A102" t="str">
            <v>Услуги по торговле розничной
натуральным медом</v>
          </cell>
          <cell r="B102" t="str">
            <v>470024100</v>
          </cell>
          <cell r="C102">
            <v>4707</v>
          </cell>
        </row>
        <row r="103">
          <cell r="A103" t="str">
            <v>Услуги по торговле розничной крупами</v>
          </cell>
          <cell r="B103" t="str">
            <v>470024200</v>
          </cell>
          <cell r="C103">
            <v>7914007</v>
          </cell>
        </row>
        <row r="104">
          <cell r="A104" t="str">
            <v>Услуги по торговле розничной рисом</v>
          </cell>
          <cell r="B104" t="str">
            <v>470024210</v>
          </cell>
          <cell r="C104">
            <v>554365</v>
          </cell>
        </row>
        <row r="105">
          <cell r="A105" t="str">
            <v>Услуги по торговле розничной  крупой
гречневой</v>
          </cell>
          <cell r="B105" t="str">
            <v>470024220</v>
          </cell>
          <cell r="C105">
            <v>53364</v>
          </cell>
        </row>
        <row r="106">
          <cell r="A106" t="str">
            <v>Услуги по торговле розничной крупой
из пшеницы</v>
          </cell>
          <cell r="B106" t="str">
            <v>470024230</v>
          </cell>
          <cell r="C106">
            <v>97616</v>
          </cell>
        </row>
        <row r="107">
          <cell r="A107" t="str">
            <v>Услуги по торговле розничной  крупой
ячневой</v>
          </cell>
          <cell r="B107" t="str">
            <v>470024240</v>
          </cell>
          <cell r="C107">
            <v>72</v>
          </cell>
        </row>
        <row r="108">
          <cell r="A108" t="str">
            <v>Услуги по торговле розничной крупами
прочими</v>
          </cell>
          <cell r="B108" t="str">
            <v>470024290</v>
          </cell>
          <cell r="C108">
            <v>7208590</v>
          </cell>
        </row>
        <row r="109">
          <cell r="A109" t="str">
            <v>Услуги по торговле розничной
крахмалом и крахмалопродуктами</v>
          </cell>
          <cell r="B109" t="str">
            <v>470024300</v>
          </cell>
          <cell r="C109">
            <v>47029</v>
          </cell>
        </row>
        <row r="110">
          <cell r="A110" t="str">
            <v>Услуги по торговле розничной сахаром
и сахарозаменителями</v>
          </cell>
          <cell r="B110" t="str">
            <v>470024400</v>
          </cell>
          <cell r="C110">
            <v>949715</v>
          </cell>
        </row>
        <row r="111">
          <cell r="A111" t="str">
            <v>Услуги по торговле розничной  сахаром</v>
          </cell>
          <cell r="B111" t="str">
            <v>470024410</v>
          </cell>
          <cell r="C111">
            <v>949715</v>
          </cell>
        </row>
        <row r="112">
          <cell r="A112" t="str">
            <v>Услуги по торговле розничной солью
пищевой</v>
          </cell>
          <cell r="B112" t="str">
            <v>470024600</v>
          </cell>
          <cell r="C112">
            <v>24400</v>
          </cell>
        </row>
        <row r="113">
          <cell r="A113" t="str">
            <v>Услуги по торговле розничной мукой</v>
          </cell>
          <cell r="B113" t="str">
            <v>470024700</v>
          </cell>
          <cell r="C113">
            <v>2818326</v>
          </cell>
        </row>
        <row r="114">
          <cell r="A114" t="str">
            <v>Услуги по торговле розничной мукой
пшеничной</v>
          </cell>
          <cell r="B114" t="str">
            <v>470024710</v>
          </cell>
          <cell r="C114">
            <v>2699729</v>
          </cell>
        </row>
        <row r="115">
          <cell r="A115" t="str">
            <v>Услуги по торговле розничной мукой,
кроме пшеничной</v>
          </cell>
          <cell r="B115" t="str">
            <v>470024720</v>
          </cell>
          <cell r="C115">
            <v>118597</v>
          </cell>
        </row>
        <row r="116">
          <cell r="A116" t="str">
            <v>Услуги по торговле розничной
макаронными изделиями</v>
          </cell>
          <cell r="B116" t="str">
            <v>470024800</v>
          </cell>
          <cell r="C116">
            <v>493605</v>
          </cell>
        </row>
        <row r="117">
          <cell r="A117" t="str">
            <v>Услуги по торговле розничной
продуктами пищевыми прочими, не
включенными в другие группировки</v>
          </cell>
          <cell r="B117" t="str">
            <v>470024900</v>
          </cell>
          <cell r="C117">
            <v>654955</v>
          </cell>
        </row>
        <row r="118">
          <cell r="A118" t="str">
            <v>Услуги по торговле розничной соусами;
приправами и пряностями смешанными;
горчицей готовой</v>
          </cell>
          <cell r="B118" t="str">
            <v>470024910</v>
          </cell>
          <cell r="C118">
            <v>143424</v>
          </cell>
        </row>
        <row r="119">
          <cell r="A119" t="str">
            <v>Услуги по торговле розничной
продуктами и полуфабрикатами готовыми,
основанными  на изделиях макаронных</v>
          </cell>
          <cell r="B119" t="str">
            <v>470024920</v>
          </cell>
          <cell r="C119">
            <v>49503</v>
          </cell>
        </row>
        <row r="120">
          <cell r="A120" t="str">
            <v>Услуги по торговле розничной
продуктами пищевыми прочими</v>
          </cell>
          <cell r="B120" t="str">
            <v>470024990</v>
          </cell>
          <cell r="C120">
            <v>462028</v>
          </cell>
        </row>
        <row r="121">
          <cell r="A121" t="str">
            <v>Услуги по торговле розничной напитками
алкогольными</v>
          </cell>
          <cell r="B121" t="str">
            <v>470025</v>
          </cell>
          <cell r="C121">
            <v>3556292</v>
          </cell>
        </row>
        <row r="122">
          <cell r="A122" t="str">
            <v>Услуги по торговле розничной  вином</v>
          </cell>
          <cell r="B122" t="str">
            <v>470025100</v>
          </cell>
          <cell r="C122">
            <v>1604512</v>
          </cell>
        </row>
        <row r="123">
          <cell r="A123" t="str">
            <v>Услуги по торговле розничной  винами
виноградными</v>
          </cell>
          <cell r="B123" t="str">
            <v>470025110</v>
          </cell>
          <cell r="C123">
            <v>1573519</v>
          </cell>
        </row>
        <row r="124">
          <cell r="A124" t="str">
            <v>Услуги по торговле розничной  винами
плодовыми</v>
          </cell>
          <cell r="B124" t="str">
            <v>470025120</v>
          </cell>
          <cell r="C124">
            <v>5731</v>
          </cell>
        </row>
        <row r="125">
          <cell r="A125" t="str">
            <v>Услуги по торговле розничной  винами
игристыми, включая шампанское</v>
          </cell>
          <cell r="B125" t="str">
            <v>470025130</v>
          </cell>
          <cell r="C125">
            <v>25262</v>
          </cell>
        </row>
        <row r="126">
          <cell r="A126" t="str">
            <v>Услуги по торговле розничной водкой</v>
          </cell>
          <cell r="B126" t="str">
            <v>470025200</v>
          </cell>
          <cell r="C126">
            <v>593109</v>
          </cell>
        </row>
        <row r="127">
          <cell r="A127" t="str">
            <v>Услуги по торговле розничной
коньяком, коньячными напитками</v>
          </cell>
          <cell r="B127" t="str">
            <v>470025300</v>
          </cell>
          <cell r="C127">
            <v>169738</v>
          </cell>
        </row>
        <row r="128">
          <cell r="A128" t="str">
            <v>Услуги по торговле розничной  пивом</v>
          </cell>
          <cell r="B128" t="str">
            <v>470025400</v>
          </cell>
          <cell r="C128">
            <v>346661</v>
          </cell>
        </row>
        <row r="129">
          <cell r="A129" t="str">
            <v>Услуги по торговле розничной ликерами
и изделиями ликероводочными</v>
          </cell>
          <cell r="B129" t="str">
            <v>470025500</v>
          </cell>
          <cell r="C129">
            <v>379558</v>
          </cell>
        </row>
        <row r="130">
          <cell r="A130" t="str">
            <v>Услуги по торговле розничной
напитками алкогольными прочими</v>
          </cell>
          <cell r="B130" t="str">
            <v>470025900</v>
          </cell>
          <cell r="C130">
            <v>462714</v>
          </cell>
        </row>
        <row r="131">
          <cell r="A131" t="str">
            <v>Услуги по торговле розничной напитками
прочими</v>
          </cell>
          <cell r="B131" t="str">
            <v>470026</v>
          </cell>
          <cell r="C131">
            <v>3761141</v>
          </cell>
        </row>
        <row r="132">
          <cell r="A132" t="str">
            <v>Услуги по торговле розничной
фруктовыми и овощными соками</v>
          </cell>
          <cell r="B132" t="str">
            <v>470026100</v>
          </cell>
          <cell r="C132">
            <v>2989804</v>
          </cell>
        </row>
        <row r="133">
          <cell r="A133" t="str">
            <v>Услуги по торговле розничной
минеральной водой</v>
          </cell>
          <cell r="B133" t="str">
            <v>470026200</v>
          </cell>
          <cell r="C133">
            <v>214894</v>
          </cell>
        </row>
        <row r="134">
          <cell r="A134" t="str">
            <v>Услуги по торговле розничной
напитками безалкогольными прочими</v>
          </cell>
          <cell r="B134" t="str">
            <v>470026900</v>
          </cell>
          <cell r="C134">
            <v>556443</v>
          </cell>
        </row>
        <row r="135">
          <cell r="A135" t="str">
            <v>Услуги по торговле розничной  изделиями
табачными</v>
          </cell>
          <cell r="B135" t="str">
            <v>470027</v>
          </cell>
          <cell r="C135">
            <v>1957285</v>
          </cell>
        </row>
        <row r="136">
          <cell r="A136" t="str">
            <v>Услуги по торговле розничной
изделиями табачными</v>
          </cell>
          <cell r="B136" t="str">
            <v>470027000</v>
          </cell>
          <cell r="C136">
            <v>1957285</v>
          </cell>
        </row>
        <row r="137">
          <cell r="A137" t="str">
            <v>непродовольственные товары</v>
          </cell>
          <cell r="B137" t="str">
            <v/>
          </cell>
          <cell r="C137">
            <v>125700879</v>
          </cell>
        </row>
        <row r="138">
          <cell r="A138" t="str">
            <v>Услуги по торговле розничной, кроме
предоставляемых за вознаграждение или
на договорной основе, автомобилями
пассажирскими новыми в
специализированных магазинах</v>
          </cell>
          <cell r="B138" t="str">
            <v>451121</v>
          </cell>
          <cell r="C138">
            <v>9738938</v>
          </cell>
        </row>
        <row r="139">
          <cell r="A139" t="str">
            <v>Услуги по торговле розничной
легковыми автомобилями пассажирскими
новыми в специализированных магазинах</v>
          </cell>
          <cell r="B139" t="str">
            <v>451121000</v>
          </cell>
          <cell r="C139">
            <v>9738938</v>
          </cell>
        </row>
        <row r="140">
          <cell r="A140" t="str">
            <v>Услуги по торговле розничной, кроме
предоставляемых за вознаграждение или
на договорной основе, грузовиками,
прицепами, полуприцепами и автобусами в
специализированных магазинах</v>
          </cell>
          <cell r="B140" t="str">
            <v>451921</v>
          </cell>
          <cell r="C140">
            <v>220594</v>
          </cell>
        </row>
        <row r="141">
          <cell r="A141" t="str">
            <v>Услуги по торговле розничной
автомобилями грузовыми в
специализированных магазинах</v>
          </cell>
          <cell r="B141" t="str">
            <v>451921200</v>
          </cell>
          <cell r="C141">
            <v>220594</v>
          </cell>
        </row>
        <row r="142">
          <cell r="A142" t="str">
            <v>Услуги по торговле розничной, кроме
предоставляемых за вознаграждение или
на договорной основе, шинами в
специализированных магазинах</v>
          </cell>
          <cell r="B142" t="str">
            <v>453211</v>
          </cell>
          <cell r="C142">
            <v>3427727</v>
          </cell>
        </row>
        <row r="143">
          <cell r="A143" t="str">
            <v>Услуги по торговле розничной шинами и
камерами для шин новыми для легковых
автомобилей</v>
          </cell>
          <cell r="B143" t="str">
            <v>453211100</v>
          </cell>
          <cell r="C143">
            <v>725050</v>
          </cell>
        </row>
        <row r="144">
          <cell r="A144" t="str">
            <v>Услуги по торговле розничной шинами и
камерами для шин новыми для грузовых
автомобилей и автобусов</v>
          </cell>
          <cell r="B144" t="str">
            <v>453211200</v>
          </cell>
          <cell r="C144">
            <v>324618</v>
          </cell>
        </row>
        <row r="145">
          <cell r="A145" t="str">
            <v>Услуги по торговле розничной шинами и
камерами для шин новыми прочие</v>
          </cell>
          <cell r="B145" t="str">
            <v>453211900</v>
          </cell>
          <cell r="C145">
            <v>2378059</v>
          </cell>
        </row>
        <row r="146">
          <cell r="A146" t="str">
            <v>Услуги по торговле розничной, кроме
предоставляемых за вознаграждение или
на договорной основе, частями и
принадлежностями для автомобилей
прочими в специализированных магазинах</v>
          </cell>
          <cell r="B146" t="str">
            <v>453212</v>
          </cell>
          <cell r="C146">
            <v>12537040</v>
          </cell>
        </row>
        <row r="147">
          <cell r="A147" t="str">
            <v>Услуги  по торговле розничной частями
и принадлежностями для автомобилей
прочими в специализированных магазинах</v>
          </cell>
          <cell r="B147" t="str">
            <v>453212000</v>
          </cell>
          <cell r="C147">
            <v>12537040</v>
          </cell>
        </row>
        <row r="148">
          <cell r="A148" t="str">
            <v>Услуги по торговле розничной прочие,
кроме предоставляемых за вознаграждение
или на договорной основе, деталями и
принадлежностями для автомобилей, не
включенными в другие группировки</v>
          </cell>
          <cell r="B148" t="str">
            <v>453229</v>
          </cell>
          <cell r="C148">
            <v>20377</v>
          </cell>
        </row>
        <row r="149">
          <cell r="A149" t="str">
            <v>Услуги по торговле розничной прочие
деталями и принадлежностями для
автомобилей, не включенными в другие
группировки</v>
          </cell>
          <cell r="B149" t="str">
            <v>453229100</v>
          </cell>
          <cell r="C149">
            <v>20377</v>
          </cell>
        </row>
        <row r="150">
          <cell r="A150" t="str">
            <v>Услуги по торговле розничной
аксессуарами для автомобилей</v>
          </cell>
          <cell r="B150" t="str">
            <v>453229110</v>
          </cell>
          <cell r="C150">
            <v>15645</v>
          </cell>
        </row>
        <row r="151">
          <cell r="A151" t="str">
            <v>Услуги по торговле розничной прочими
деталями и принадлежностями для
автомобилей</v>
          </cell>
          <cell r="B151" t="str">
            <v>453229190</v>
          </cell>
          <cell r="C151">
            <v>4732</v>
          </cell>
        </row>
        <row r="152">
          <cell r="A152" t="str">
            <v>Услуги по торговле розничной
компьютерами, периферийным
оборудованием и программным
обеспечением</v>
          </cell>
          <cell r="B152" t="str">
            <v>470031</v>
          </cell>
          <cell r="C152">
            <v>2854955</v>
          </cell>
        </row>
        <row r="153">
          <cell r="A153" t="str">
            <v>Услуги по торговле розничной
компьютерами в полной комплектации</v>
          </cell>
          <cell r="B153" t="str">
            <v>470031100</v>
          </cell>
          <cell r="C153">
            <v>2209722</v>
          </cell>
        </row>
        <row r="154">
          <cell r="A154" t="str">
            <v>Услуги по торговле розничной
настольными компьютерами</v>
          </cell>
          <cell r="B154" t="str">
            <v>470031110</v>
          </cell>
          <cell r="C154">
            <v>1472995</v>
          </cell>
        </row>
        <row r="155">
          <cell r="A155" t="str">
            <v>Услуги по торговле розничной
портативными компьютерами (лэптопы,
ноутбуки, ультрабуки, нетбуки,
планшеты и т.п.)</v>
          </cell>
          <cell r="B155" t="str">
            <v>470031120</v>
          </cell>
          <cell r="C155">
            <v>736727</v>
          </cell>
        </row>
        <row r="156">
          <cell r="A156" t="str">
            <v>Услуги по торговле розничной
периферийным оборудованием,
комплектующими деталями и
принадлежностями к компьютерам</v>
          </cell>
          <cell r="B156" t="str">
            <v>470031200</v>
          </cell>
          <cell r="C156">
            <v>580975</v>
          </cell>
        </row>
        <row r="157">
          <cell r="A157" t="str">
            <v>Услуги по торговле розничной
мониторами</v>
          </cell>
          <cell r="B157" t="str">
            <v>470031210</v>
          </cell>
          <cell r="C157">
            <v>38900</v>
          </cell>
        </row>
        <row r="158">
          <cell r="A158" t="str">
            <v>Услуги по торговле розничной
комплектующими деталями и
принадлежностями к компьютерам</v>
          </cell>
          <cell r="B158" t="str">
            <v>470031220</v>
          </cell>
          <cell r="C158">
            <v>108019</v>
          </cell>
        </row>
        <row r="159">
          <cell r="A159" t="str">
            <v>Услуги по торговле розничной
периферийным оборудованием прочим</v>
          </cell>
          <cell r="B159" t="str">
            <v>470031290</v>
          </cell>
          <cell r="C159">
            <v>434056</v>
          </cell>
        </row>
        <row r="160">
          <cell r="A160" t="str">
            <v>Услуги по торговле розничной
программным обеспечением</v>
          </cell>
          <cell r="B160" t="str">
            <v>470031300</v>
          </cell>
          <cell r="C160">
            <v>64258</v>
          </cell>
        </row>
        <row r="161">
          <cell r="A161" t="str">
            <v>Услуги по торговле розничной
оборудованием электросвязи</v>
          </cell>
          <cell r="B161" t="str">
            <v>470032</v>
          </cell>
          <cell r="C161">
            <v>7518560</v>
          </cell>
        </row>
        <row r="162">
          <cell r="A162" t="str">
            <v>Услуги по торговле розничной
телефонами для сотовой связи или для
прочей беспроводной связи</v>
          </cell>
          <cell r="B162" t="str">
            <v>470032200</v>
          </cell>
          <cell r="C162">
            <v>7433674</v>
          </cell>
        </row>
        <row r="163">
          <cell r="A163" t="str">
            <v>Услуги по торговле розничной
телефонными аппаратами для проводной
связи</v>
          </cell>
          <cell r="B163" t="str">
            <v>470032300</v>
          </cell>
          <cell r="C163">
            <v>51462</v>
          </cell>
        </row>
        <row r="164">
          <cell r="A164" t="str">
            <v>Услуги по торговле розничной
аппаратами факсимильными</v>
          </cell>
          <cell r="B164" t="str">
            <v>470032400</v>
          </cell>
          <cell r="C164">
            <v>33424</v>
          </cell>
        </row>
        <row r="165">
          <cell r="A165" t="str">
            <v>Услуги по торговле розничной  аудио- и
видеоаппаратурой</v>
          </cell>
          <cell r="B165" t="str">
            <v>470033</v>
          </cell>
          <cell r="C165">
            <v>2965184</v>
          </cell>
        </row>
        <row r="166">
          <cell r="A166" t="str">
            <v>Услуги по торговле розничной
телевизорами</v>
          </cell>
          <cell r="B166" t="str">
            <v>470033200</v>
          </cell>
          <cell r="C166">
            <v>2726095</v>
          </cell>
        </row>
        <row r="167">
          <cell r="A167" t="str">
            <v>Услуги по торговле розничной
видеомагнитофонами (DVD плеерами)</v>
          </cell>
          <cell r="B167" t="str">
            <v>470033300</v>
          </cell>
          <cell r="C167">
            <v>43205</v>
          </cell>
        </row>
        <row r="168">
          <cell r="A168" t="str">
            <v>Услуги по торговле розничной
видеокамерами</v>
          </cell>
          <cell r="B168" t="str">
            <v>470033400</v>
          </cell>
          <cell r="C168">
            <v>54000</v>
          </cell>
        </row>
        <row r="169">
          <cell r="A169" t="str">
            <v>Услуги по торговле розничной прочей
аудио- и видеоаппаратурой</v>
          </cell>
          <cell r="B169" t="str">
            <v>470033900</v>
          </cell>
          <cell r="C169">
            <v>141884</v>
          </cell>
        </row>
        <row r="170">
          <cell r="A170" t="str">
            <v>Услуги по торговле розничной  товарами
скобяными</v>
          </cell>
          <cell r="B170" t="str">
            <v>470041</v>
          </cell>
          <cell r="C170">
            <v>601219</v>
          </cell>
        </row>
        <row r="171">
          <cell r="A171" t="str">
            <v>Услуги по торговле розничной
замками, петлями и строительной
фурнитурой</v>
          </cell>
          <cell r="B171" t="str">
            <v>470041100</v>
          </cell>
          <cell r="C171">
            <v>594999</v>
          </cell>
        </row>
        <row r="172">
          <cell r="A172" t="str">
            <v>Услуги по торговле розничной
изделиями из проволоки, цепями и
пружинами</v>
          </cell>
          <cell r="B172" t="str">
            <v>470041200</v>
          </cell>
          <cell r="C172">
            <v>4520</v>
          </cell>
        </row>
        <row r="173">
          <cell r="A173" t="str">
            <v>Услуги по торговле розничной
изделиями крепежными, снабженными
резьбой или без резьбы</v>
          </cell>
          <cell r="B173" t="str">
            <v>470041300</v>
          </cell>
          <cell r="C173">
            <v>1700</v>
          </cell>
        </row>
        <row r="174">
          <cell r="A174" t="str">
            <v>Услуги по торговле розничной  красками,
лаками и эмалями</v>
          </cell>
          <cell r="B174" t="str">
            <v>470042</v>
          </cell>
          <cell r="C174">
            <v>170681</v>
          </cell>
        </row>
        <row r="175">
          <cell r="A175" t="str">
            <v>Услуги по торговле розничной
лакокрасочными материалами (краски,
лаки, эмали)</v>
          </cell>
          <cell r="B175" t="str">
            <v>470042100</v>
          </cell>
          <cell r="C175">
            <v>61953</v>
          </cell>
        </row>
        <row r="176">
          <cell r="A176" t="str">
            <v>Услуги по торговле розничной
растворителями, разбавителями для
лаков и красок</v>
          </cell>
          <cell r="B176" t="str">
            <v>470042200</v>
          </cell>
          <cell r="C176">
            <v>13362</v>
          </cell>
        </row>
        <row r="177">
          <cell r="A177" t="str">
            <v>Услуги по торговле розничной прочими
лакокрасочными материалами</v>
          </cell>
          <cell r="B177" t="str">
            <v>470042900</v>
          </cell>
          <cell r="C177">
            <v>95366</v>
          </cell>
        </row>
        <row r="178">
          <cell r="A178" t="str">
            <v>Услуги по торговле розничной  стеклом
листовым</v>
          </cell>
          <cell r="B178" t="str">
            <v>470043</v>
          </cell>
          <cell r="C178">
            <v>1200</v>
          </cell>
        </row>
        <row r="179">
          <cell r="A179" t="str">
            <v>Услуги по торговле розничной стеклом
листовым</v>
          </cell>
          <cell r="B179" t="str">
            <v>470043000</v>
          </cell>
          <cell r="C179">
            <v>1200</v>
          </cell>
        </row>
        <row r="180">
          <cell r="A180" t="str">
            <v>Услуги по торговле розничной
оборудованием для газонов и садов</v>
          </cell>
          <cell r="B180" t="str">
            <v>470044</v>
          </cell>
          <cell r="C180">
            <v>2700</v>
          </cell>
        </row>
        <row r="181">
          <cell r="A181" t="str">
            <v>Услуги по торговле розничной
оборудованием для газонов и садов</v>
          </cell>
          <cell r="B181" t="str">
            <v>470044000</v>
          </cell>
          <cell r="C181">
            <v>2700</v>
          </cell>
        </row>
        <row r="182">
          <cell r="A182" t="str">
            <v>Услуги по торговле розничной
оборудованием  отопительным и
водопроводным, материалами
эксплуатационными и принадлежностями</v>
          </cell>
          <cell r="B182" t="str">
            <v>470045</v>
          </cell>
          <cell r="C182">
            <v>1923520</v>
          </cell>
        </row>
        <row r="183">
          <cell r="A183" t="str">
            <v>Услуги по торговле розничной
водопроводным оборудованием и
материалами</v>
          </cell>
          <cell r="B183" t="str">
            <v>470045100</v>
          </cell>
          <cell r="C183">
            <v>89740</v>
          </cell>
        </row>
        <row r="184">
          <cell r="A184" t="str">
            <v>Услуги по торговле розничной
отопительным оборудованием и
материалами</v>
          </cell>
          <cell r="B184" t="str">
            <v>470045200</v>
          </cell>
          <cell r="C184">
            <v>191212</v>
          </cell>
        </row>
        <row r="185">
          <cell r="A185" t="str">
            <v>Услуги по торговле розничной
сантехнической арматурой</v>
          </cell>
          <cell r="B185" t="str">
            <v>470045300</v>
          </cell>
          <cell r="C185">
            <v>1411319</v>
          </cell>
        </row>
        <row r="186">
          <cell r="A186" t="str">
            <v>Услуги по торговле розничной прочими
эксплуатационными материалами и
принадлежностями</v>
          </cell>
          <cell r="B186" t="str">
            <v>470045900</v>
          </cell>
          <cell r="C186">
            <v>231249</v>
          </cell>
        </row>
        <row r="187">
          <cell r="A187" t="str">
            <v>Услуги по торговле розничной
оборудованием санитарно-техническим</v>
          </cell>
          <cell r="B187" t="str">
            <v>470046</v>
          </cell>
          <cell r="C187">
            <v>4298356</v>
          </cell>
        </row>
        <row r="188">
          <cell r="A188" t="str">
            <v>Услуги по торговле розничной ваннами,
раковинами для умывальников,
унитазами и крышками, бачками смывными
и изделиями санитарно-техническими
прочими из пластмасс</v>
          </cell>
          <cell r="B188" t="str">
            <v>470046100</v>
          </cell>
          <cell r="C188">
            <v>4065735</v>
          </cell>
        </row>
        <row r="189">
          <cell r="A189" t="str">
            <v>Услуги по торговле розничной
изделиями керамическими
санитарно-техническими</v>
          </cell>
          <cell r="B189" t="str">
            <v>470046200</v>
          </cell>
          <cell r="C189">
            <v>23934</v>
          </cell>
        </row>
        <row r="190">
          <cell r="A190" t="str">
            <v>Услуги по торговле розничной
раковинами, мойками, ваннами,
изделиями санитарно-техническими
прочими и их частями из черных
металлов, меди или алюминия</v>
          </cell>
          <cell r="B190" t="str">
            <v>470046300</v>
          </cell>
          <cell r="C190">
            <v>127273</v>
          </cell>
        </row>
        <row r="191">
          <cell r="A191" t="str">
            <v>Услуги по торговле розничной
оборудованием санитарно-техническим
прочим</v>
          </cell>
          <cell r="B191" t="str">
            <v>470046900</v>
          </cell>
          <cell r="C191">
            <v>81414</v>
          </cell>
        </row>
        <row r="192">
          <cell r="A192" t="str">
            <v>Услуги по торговле розничной
инструментами ручными</v>
          </cell>
          <cell r="B192" t="str">
            <v>470047</v>
          </cell>
          <cell r="C192">
            <v>95855</v>
          </cell>
        </row>
        <row r="193">
          <cell r="A193" t="str">
            <v>Услуги по торговле розничной
инструментами ручными</v>
          </cell>
          <cell r="B193" t="str">
            <v>470047000</v>
          </cell>
          <cell r="C193">
            <v>95855</v>
          </cell>
        </row>
        <row r="194">
          <cell r="A194" t="str">
            <v>Услуги по торговле розничной
материалами строительными, не
включенными в другие группировки</v>
          </cell>
          <cell r="B194" t="str">
            <v>470049</v>
          </cell>
          <cell r="C194">
            <v>5079213</v>
          </cell>
        </row>
        <row r="195">
          <cell r="A195" t="str">
            <v>Услуги по торговле розничной
лесоматериалами, пиломатериалами,
строительными деталями и конструкциями
из дерева, сборными деревянными
строениями (включая сауны)</v>
          </cell>
          <cell r="B195" t="str">
            <v>470049100</v>
          </cell>
          <cell r="C195">
            <v>1166390</v>
          </cell>
        </row>
        <row r="196">
          <cell r="A196" t="str">
            <v>Услуги по торговле розничной
лесоматериалами круглыми</v>
          </cell>
          <cell r="B196" t="str">
            <v>470049110</v>
          </cell>
          <cell r="C196">
            <v>2600</v>
          </cell>
        </row>
        <row r="197">
          <cell r="A197" t="str">
            <v>Услуги по торговле розничной
пиломатериалами</v>
          </cell>
          <cell r="B197" t="str">
            <v>470049120</v>
          </cell>
          <cell r="C197">
            <v>7003</v>
          </cell>
        </row>
        <row r="198">
          <cell r="A198" t="str">
            <v>Услуги по торговле розничной
паркетом и паркетными досками</v>
          </cell>
          <cell r="B198" t="str">
            <v>470049130</v>
          </cell>
          <cell r="C198">
            <v>12528</v>
          </cell>
        </row>
        <row r="199">
          <cell r="A199" t="str">
            <v>Услуги по торговле розничной  досками
для покрытия полов (кроме паркета и
паркетных досок), обшивкой,
штакетником, балками, стропилами и т.
п.</v>
          </cell>
          <cell r="B199" t="str">
            <v>470049140</v>
          </cell>
          <cell r="C199">
            <v>5926</v>
          </cell>
        </row>
        <row r="200">
          <cell r="A200" t="str">
            <v>Услуги по торговле розничной оконными
и дверными блоками, оконными
переплетами, дверными полотнами и
коробками к ним</v>
          </cell>
          <cell r="B200" t="str">
            <v>470049150</v>
          </cell>
          <cell r="C200">
            <v>149922</v>
          </cell>
        </row>
        <row r="201">
          <cell r="A201" t="str">
            <v>Услуги по торговле розничной фанерой
клееной, древесноволокнистыми и
древесностружечными плитами</v>
          </cell>
          <cell r="B201" t="str">
            <v>470049160</v>
          </cell>
          <cell r="C201">
            <v>22589</v>
          </cell>
        </row>
        <row r="202">
          <cell r="A202" t="str">
            <v>Услуги по торговле розничной
лесоматериалами, пиломатериалами,
строительными деталями и конструкциями
из дерева, сборными деревянными
строениями прочими</v>
          </cell>
          <cell r="B202" t="str">
            <v>470049190</v>
          </cell>
          <cell r="C202">
            <v>965822</v>
          </cell>
        </row>
        <row r="203">
          <cell r="A203" t="str">
            <v>Услуги по торговле розничной
цементом, известью, гипсом</v>
          </cell>
          <cell r="B203" t="str">
            <v>470049200</v>
          </cell>
          <cell r="C203">
            <v>1081676</v>
          </cell>
        </row>
        <row r="204">
          <cell r="A204" t="str">
            <v>Услуги по торговле розничной цементом</v>
          </cell>
          <cell r="B204" t="str">
            <v>470049210</v>
          </cell>
          <cell r="C204">
            <v>1017750</v>
          </cell>
        </row>
        <row r="205">
          <cell r="A205" t="str">
            <v>Услуги по торговле розничной
известью</v>
          </cell>
          <cell r="B205" t="str">
            <v>470049220</v>
          </cell>
          <cell r="C205">
            <v>1100</v>
          </cell>
        </row>
        <row r="206">
          <cell r="A206" t="str">
            <v>Услуги по торговле розничной  гипсом</v>
          </cell>
          <cell r="B206" t="str">
            <v>470049230</v>
          </cell>
          <cell r="C206">
            <v>62826</v>
          </cell>
        </row>
        <row r="207">
          <cell r="A207" t="str">
            <v>Услуги по торговле розничной
кирпичом, плитками керамическими,
кровельными материалами</v>
          </cell>
          <cell r="B207" t="str">
            <v>470049400</v>
          </cell>
          <cell r="C207">
            <v>1245501</v>
          </cell>
        </row>
        <row r="208">
          <cell r="A208" t="str">
            <v>Услуги по торговле розничной
кирпичом</v>
          </cell>
          <cell r="B208" t="str">
            <v>470049410</v>
          </cell>
          <cell r="C208">
            <v>6588</v>
          </cell>
        </row>
        <row r="209">
          <cell r="A209" t="str">
            <v>Услуги по торговле розничной
плитками керамическими</v>
          </cell>
          <cell r="B209" t="str">
            <v>470049420</v>
          </cell>
          <cell r="C209">
            <v>824844</v>
          </cell>
        </row>
        <row r="210">
          <cell r="A210" t="str">
            <v>Услуги по торговле розничной
кровельными материалами</v>
          </cell>
          <cell r="B210" t="str">
            <v>470049430</v>
          </cell>
          <cell r="C210">
            <v>414069</v>
          </cell>
        </row>
        <row r="211">
          <cell r="A211" t="str">
            <v>Услуги по торговле розничной
строительными металлическими
материалами и деталями, не включенные
в другие группировки</v>
          </cell>
          <cell r="B211" t="str">
            <v>470049500</v>
          </cell>
          <cell r="C211">
            <v>7669</v>
          </cell>
        </row>
        <row r="212">
          <cell r="A212" t="str">
            <v>Услуги по торговле розничной прочими
строительными металлическими
материалами и деталями, не включенные
в другие группировки</v>
          </cell>
          <cell r="B212" t="str">
            <v>470049590</v>
          </cell>
          <cell r="C212">
            <v>7669</v>
          </cell>
        </row>
        <row r="213">
          <cell r="A213" t="str">
            <v>Услуги по торговле розничной
строительными неметаллическими
материалами и деталями, не включенные
в другие группировки</v>
          </cell>
          <cell r="B213" t="str">
            <v>470049600</v>
          </cell>
          <cell r="C213">
            <v>50915</v>
          </cell>
        </row>
        <row r="214">
          <cell r="A214" t="str">
            <v>Услуги по торговле розничной
изделиями из бетона, цемента, гипса и
аналогичных материалов</v>
          </cell>
          <cell r="B214" t="str">
            <v>470049700</v>
          </cell>
          <cell r="C214">
            <v>698127</v>
          </cell>
        </row>
        <row r="215">
          <cell r="A215" t="str">
            <v>Услуги по торговле розничной прочими
материалами строительными, не
включенные в другие группировки</v>
          </cell>
          <cell r="B215" t="str">
            <v>470049900</v>
          </cell>
          <cell r="C215">
            <v>828935</v>
          </cell>
        </row>
        <row r="216">
          <cell r="A216" t="str">
            <v>Услуги по  торговле розничной товарами
текстильными</v>
          </cell>
          <cell r="B216" t="str">
            <v>470051</v>
          </cell>
          <cell r="C216">
            <v>212970</v>
          </cell>
        </row>
        <row r="217">
          <cell r="A217" t="str">
            <v>Услуги по торговле розничной  пряжей</v>
          </cell>
          <cell r="B217" t="str">
            <v>470051100</v>
          </cell>
          <cell r="C217">
            <v>5031</v>
          </cell>
        </row>
        <row r="218">
          <cell r="A218" t="str">
            <v>Услуги по торговле розничной  тканями</v>
          </cell>
          <cell r="B218" t="str">
            <v>470051200</v>
          </cell>
          <cell r="C218">
            <v>112571</v>
          </cell>
        </row>
        <row r="219">
          <cell r="A219" t="str">
            <v>Услуги по торговле розничной  тканями
хлопчатобумажными</v>
          </cell>
          <cell r="B219" t="str">
            <v>470051210</v>
          </cell>
          <cell r="C219">
            <v>57167</v>
          </cell>
        </row>
        <row r="220">
          <cell r="A220" t="str">
            <v>Услуги по торговле розничной тканями
прочими</v>
          </cell>
          <cell r="B220" t="str">
            <v>470051290</v>
          </cell>
          <cell r="C220">
            <v>55404</v>
          </cell>
        </row>
        <row r="221">
          <cell r="A221" t="str">
            <v>Услуги по торговле розничной бытовыми
текстильными изделиями (такими как
постельное и столовое белье)</v>
          </cell>
          <cell r="B221" t="str">
            <v>470051300</v>
          </cell>
          <cell r="C221">
            <v>23111</v>
          </cell>
        </row>
        <row r="222">
          <cell r="A222" t="str">
            <v>Услуги по торговле розничной прочими
текстильными изделиями</v>
          </cell>
          <cell r="B222" t="str">
            <v>470051900</v>
          </cell>
          <cell r="C222">
            <v>72257</v>
          </cell>
        </row>
        <row r="223">
          <cell r="A223" t="str">
            <v>Услуги по торговле розничной
портьерами и занавесями сетчатыми</v>
          </cell>
          <cell r="B223" t="str">
            <v>470052</v>
          </cell>
          <cell r="C223">
            <v>626864</v>
          </cell>
        </row>
        <row r="224">
          <cell r="A224" t="str">
            <v>Услуги по торговле розничной
портьерами и занавесями сетчатыми</v>
          </cell>
          <cell r="B224" t="str">
            <v>470052000</v>
          </cell>
          <cell r="C224">
            <v>626864</v>
          </cell>
        </row>
        <row r="225">
          <cell r="A225" t="str">
            <v>Услуги по торговле розничной обоями и
покрытиями напольными,  коврами и
изделиями  ковровыми</v>
          </cell>
          <cell r="B225" t="str">
            <v>470053</v>
          </cell>
          <cell r="C225">
            <v>892700</v>
          </cell>
        </row>
        <row r="226">
          <cell r="A226" t="str">
            <v>Услуги по торговле розничной обоями</v>
          </cell>
          <cell r="B226" t="str">
            <v>470053100</v>
          </cell>
          <cell r="C226">
            <v>229090</v>
          </cell>
        </row>
        <row r="227">
          <cell r="A227" t="str">
            <v>Услуги по торговле розничной
напольными покрытиями</v>
          </cell>
          <cell r="B227" t="str">
            <v>470053200</v>
          </cell>
          <cell r="C227">
            <v>267304</v>
          </cell>
        </row>
        <row r="228">
          <cell r="A228" t="str">
            <v>Услуги по торговле розничной
линолеумом</v>
          </cell>
          <cell r="B228" t="str">
            <v>470053210</v>
          </cell>
          <cell r="C228">
            <v>68022</v>
          </cell>
        </row>
        <row r="229">
          <cell r="A229" t="str">
            <v>Услуги по торговле розничной
ламинатом</v>
          </cell>
          <cell r="B229" t="str">
            <v>470053220</v>
          </cell>
          <cell r="C229">
            <v>172499</v>
          </cell>
        </row>
        <row r="230">
          <cell r="A230" t="str">
            <v>Услуги по торговле розничной
напольными покрытиями прочими</v>
          </cell>
          <cell r="B230" t="str">
            <v>470053290</v>
          </cell>
          <cell r="C230">
            <v>26783</v>
          </cell>
        </row>
        <row r="231">
          <cell r="A231" t="str">
            <v>Услуги по торговле розничной  коврами
и изделия ковровыми</v>
          </cell>
          <cell r="B231" t="str">
            <v>470053300</v>
          </cell>
          <cell r="C231">
            <v>396306</v>
          </cell>
        </row>
        <row r="232">
          <cell r="A232" t="str">
            <v>Услуги по торговле розничной приборами
электрическими бытовыми</v>
          </cell>
          <cell r="B232" t="str">
            <v>470054</v>
          </cell>
          <cell r="C232">
            <v>12656696</v>
          </cell>
        </row>
        <row r="233">
          <cell r="A233" t="str">
            <v>Услуги по торговле розничной
холодильниками и морозильниками
бытовыми</v>
          </cell>
          <cell r="B233" t="str">
            <v>470054100</v>
          </cell>
          <cell r="C233">
            <v>3476301</v>
          </cell>
        </row>
        <row r="234">
          <cell r="A234" t="str">
            <v>Услуги по торговле розничной
стиральными машинами бытовыми и
машинами для сушки одежды</v>
          </cell>
          <cell r="B234" t="str">
            <v>470054200</v>
          </cell>
          <cell r="C234">
            <v>1459295</v>
          </cell>
        </row>
        <row r="235">
          <cell r="A235" t="str">
            <v>Услуги по торговле розничной машинами
посудомоечными бытовыми</v>
          </cell>
          <cell r="B235" t="str">
            <v>470054300</v>
          </cell>
          <cell r="C235">
            <v>35675</v>
          </cell>
        </row>
        <row r="236">
          <cell r="A236" t="str">
            <v>Услуги по торговле розничной машинами
швейными бытовыми</v>
          </cell>
          <cell r="B236" t="str">
            <v>470054400</v>
          </cell>
          <cell r="C236">
            <v>102285</v>
          </cell>
        </row>
        <row r="237">
          <cell r="A237" t="str">
            <v>Услуги по торговле розничной печами
микроволновыми, плитами кухонными</v>
          </cell>
          <cell r="B237" t="str">
            <v>470054500</v>
          </cell>
          <cell r="C237">
            <v>616959</v>
          </cell>
        </row>
        <row r="238">
          <cell r="A238" t="str">
            <v>Услуги по торговле розничной печами
микроволновыми</v>
          </cell>
          <cell r="B238" t="str">
            <v>470054510</v>
          </cell>
          <cell r="C238">
            <v>234718</v>
          </cell>
        </row>
        <row r="239">
          <cell r="A239" t="str">
            <v>Услуги по торговле розничной плитами
кухонными</v>
          </cell>
          <cell r="B239" t="str">
            <v>470054520</v>
          </cell>
          <cell r="C239">
            <v>382241</v>
          </cell>
        </row>
        <row r="240">
          <cell r="A240" t="str">
            <v>Услуги по торговле розничной
пылесосами бытовыми</v>
          </cell>
          <cell r="B240" t="str">
            <v>470054600</v>
          </cell>
          <cell r="C240">
            <v>706063</v>
          </cell>
        </row>
        <row r="241">
          <cell r="A241" t="str">
            <v>Услуги по торговле розничной
водонагревателями электрическими и
приборами водонагревательными быстрого
или продолжительного нагрева</v>
          </cell>
          <cell r="B241" t="str">
            <v>470054700</v>
          </cell>
          <cell r="C241">
            <v>495279</v>
          </cell>
        </row>
        <row r="242">
          <cell r="A242" t="str">
            <v>Услуги по торговле розничной
оборудованием для кондиционирования
воздуха и вентиляции, обогрева
помещений</v>
          </cell>
          <cell r="B242" t="str">
            <v>470054800</v>
          </cell>
          <cell r="C242">
            <v>1929884</v>
          </cell>
        </row>
        <row r="243">
          <cell r="A243" t="str">
            <v>Услуги по торговле розничной
электрообогревателями помещений</v>
          </cell>
          <cell r="B243" t="str">
            <v>470054810</v>
          </cell>
          <cell r="C243">
            <v>1030003</v>
          </cell>
        </row>
        <row r="244">
          <cell r="A244" t="str">
            <v>Услуги по торговле розничной
оборудованием для кондиционирования
воздуха и вентиляции</v>
          </cell>
          <cell r="B244" t="str">
            <v>470054820</v>
          </cell>
          <cell r="C244">
            <v>899881</v>
          </cell>
        </row>
        <row r="245">
          <cell r="A245" t="str">
            <v>Услуги по торговле розничной
приборами электрическими бытовыми,
приспособлениями и инструментами
прочими</v>
          </cell>
          <cell r="B245" t="str">
            <v>470054900</v>
          </cell>
          <cell r="C245">
            <v>3834955</v>
          </cell>
        </row>
        <row r="246">
          <cell r="A246" t="str">
            <v>Услуги по торговле розничной
электрическими бытовыми инструментами</v>
          </cell>
          <cell r="B246" t="str">
            <v>470054910</v>
          </cell>
          <cell r="C246">
            <v>928943</v>
          </cell>
        </row>
        <row r="247">
          <cell r="A247" t="str">
            <v>Услуги по торговле розничной
запасными частями к электрическим
бытовым приборам, приспособлениям и
инструментам</v>
          </cell>
          <cell r="B247" t="str">
            <v>470054920</v>
          </cell>
          <cell r="C247">
            <v>2160008</v>
          </cell>
        </row>
        <row r="248">
          <cell r="A248" t="str">
            <v>Услуги по торговле розничной
приборами электрическими бытовыми,
приспособлениями и инструментами
прочими, не включенными в другие
группировки</v>
          </cell>
          <cell r="B248" t="str">
            <v>470054990</v>
          </cell>
          <cell r="C248">
            <v>746004</v>
          </cell>
        </row>
        <row r="249">
          <cell r="A249" t="str">
            <v>Услуги по  торговле розничной  мебелью</v>
          </cell>
          <cell r="B249" t="str">
            <v>470055</v>
          </cell>
          <cell r="C249">
            <v>6383481</v>
          </cell>
        </row>
        <row r="250">
          <cell r="A250" t="str">
            <v>Услуги по торговле розничной мебелью
деревянной для комнат (спальни,
гостиной, столовой)</v>
          </cell>
          <cell r="B250" t="str">
            <v>470055100</v>
          </cell>
          <cell r="C250">
            <v>2635985</v>
          </cell>
        </row>
        <row r="251">
          <cell r="A251" t="str">
            <v>Услуги по торговле розничной кухонной
мебелью</v>
          </cell>
          <cell r="B251" t="str">
            <v>470055200</v>
          </cell>
          <cell r="C251">
            <v>533757</v>
          </cell>
        </row>
        <row r="252">
          <cell r="A252" t="str">
            <v>Услуги по торговле розничной  мебелью
для сидения</v>
          </cell>
          <cell r="B252" t="str">
            <v>470055300</v>
          </cell>
          <cell r="C252">
            <v>930498</v>
          </cell>
        </row>
        <row r="253">
          <cell r="A253" t="str">
            <v>Услуги по торговле розничной офисной
мебелью</v>
          </cell>
          <cell r="B253" t="str">
            <v>470055400</v>
          </cell>
          <cell r="C253">
            <v>539793</v>
          </cell>
        </row>
        <row r="254">
          <cell r="A254" t="str">
            <v>Услуги по торговле розничной бытовой
мебелью из пластмасс и мебелью из
прочих материалов, в том числе
тростника, лозы, бамбука или
аналогичных материалов</v>
          </cell>
          <cell r="B254" t="str">
            <v>470055500</v>
          </cell>
          <cell r="C254">
            <v>6500</v>
          </cell>
        </row>
        <row r="255">
          <cell r="A255" t="str">
            <v>Услуги по торговле розничной
матрасами</v>
          </cell>
          <cell r="B255" t="str">
            <v>470055600</v>
          </cell>
          <cell r="C255">
            <v>37727</v>
          </cell>
        </row>
        <row r="256">
          <cell r="A256" t="str">
            <v>Услуги по торговле розничной частями
бытовой мебели</v>
          </cell>
          <cell r="B256" t="str">
            <v>470055800</v>
          </cell>
          <cell r="C256">
            <v>100952</v>
          </cell>
        </row>
        <row r="257">
          <cell r="A257" t="str">
            <v>Услуги по торговле розничной бытовой
мебелью прочей</v>
          </cell>
          <cell r="B257" t="str">
            <v>470055900</v>
          </cell>
          <cell r="C257">
            <v>1598269</v>
          </cell>
        </row>
        <row r="258">
          <cell r="A258" t="str">
            <v>Услуги по торговле розничной  приборами
осветительными</v>
          </cell>
          <cell r="B258" t="str">
            <v>470056</v>
          </cell>
          <cell r="C258">
            <v>3679381</v>
          </cell>
        </row>
        <row r="259">
          <cell r="A259" t="str">
            <v>Услуги по торговле розничной бытовым
осветительным оборудованием</v>
          </cell>
          <cell r="B259" t="str">
            <v>470056100</v>
          </cell>
          <cell r="C259">
            <v>655489</v>
          </cell>
        </row>
        <row r="260">
          <cell r="A260" t="str">
            <v>Услуги по торговле розничной
светильниками электрическими
переносными</v>
          </cell>
          <cell r="B260" t="str">
            <v>470056110</v>
          </cell>
          <cell r="C260">
            <v>51902</v>
          </cell>
        </row>
        <row r="261">
          <cell r="A261" t="str">
            <v>Услуги по торговле розничной
светильниками электрическими
настольными,  напольными</v>
          </cell>
          <cell r="B261" t="str">
            <v>470056120</v>
          </cell>
          <cell r="C261">
            <v>15910</v>
          </cell>
        </row>
        <row r="262">
          <cell r="A262" t="str">
            <v>Услуги по торговле розничной
светильниками электрическими
подвесными, потолочными и настенными</v>
          </cell>
          <cell r="B262" t="str">
            <v>470056130</v>
          </cell>
          <cell r="C262">
            <v>76729</v>
          </cell>
        </row>
        <row r="263">
          <cell r="A263" t="str">
            <v>Услуги по торговле розничной частями
светильников и устройств осветительных</v>
          </cell>
          <cell r="B263" t="str">
            <v>470056180</v>
          </cell>
          <cell r="C263">
            <v>294821</v>
          </cell>
        </row>
        <row r="264">
          <cell r="A264" t="str">
            <v>Услуги по торговле розничной
оборудованием осветительным прочим</v>
          </cell>
          <cell r="B264" t="str">
            <v>470056190</v>
          </cell>
          <cell r="C264">
            <v>216127</v>
          </cell>
        </row>
        <row r="265">
          <cell r="A265" t="str">
            <v>Услуги по торговле розничной лампами</v>
          </cell>
          <cell r="B265" t="str">
            <v>470056200</v>
          </cell>
          <cell r="C265">
            <v>197217</v>
          </cell>
        </row>
        <row r="266">
          <cell r="A266" t="str">
            <v>Услуги по торговле розничной лампами
накаливания</v>
          </cell>
          <cell r="B266" t="str">
            <v>470056220</v>
          </cell>
          <cell r="C266">
            <v>67465</v>
          </cell>
        </row>
        <row r="267">
          <cell r="A267" t="str">
            <v>Услуги по торговле розничной
энергосберегающими лампами</v>
          </cell>
          <cell r="B267" t="str">
            <v>470056230</v>
          </cell>
          <cell r="C267">
            <v>99151</v>
          </cell>
        </row>
        <row r="268">
          <cell r="A268" t="str">
            <v>Услуги по торговле розничной лампами
электрическими прочими</v>
          </cell>
          <cell r="B268" t="str">
            <v>470056290</v>
          </cell>
          <cell r="C268">
            <v>30601</v>
          </cell>
        </row>
        <row r="269">
          <cell r="A269" t="str">
            <v>Услуги по торговле розничной
электрическими проводами и шнурами,
электроустановочными изделиями</v>
          </cell>
          <cell r="B269" t="str">
            <v>470056300</v>
          </cell>
          <cell r="C269">
            <v>2391276</v>
          </cell>
        </row>
        <row r="270">
          <cell r="A270" t="str">
            <v>Услуги по торговле розничной
приборами осветительными  прочими</v>
          </cell>
          <cell r="B270" t="str">
            <v>470056900</v>
          </cell>
          <cell r="C270">
            <v>435399</v>
          </cell>
        </row>
        <row r="271">
          <cell r="A271" t="str">
            <v>Услуги по торговле розничной
инструментами и партитурами
музыкальными</v>
          </cell>
          <cell r="B271" t="str">
            <v>470058</v>
          </cell>
          <cell r="C271">
            <v>26269</v>
          </cell>
        </row>
        <row r="272">
          <cell r="A272" t="str">
            <v>Услуги по торговле розничной
музыкальными инструментами</v>
          </cell>
          <cell r="B272" t="str">
            <v>470058100</v>
          </cell>
          <cell r="C272">
            <v>26269</v>
          </cell>
        </row>
        <row r="273">
          <cell r="A273" t="str">
            <v>Услуги по торговле розничной посудой
фаянсовой, изделиями из стекла, фарфора
и керамики, изделиями ножевыми и
приборами, оборудованием и изделиями
неэлектрическими бытовыми, не
включенными в другие к</v>
          </cell>
          <cell r="B273" t="str">
            <v>470059</v>
          </cell>
          <cell r="C273">
            <v>354528</v>
          </cell>
        </row>
        <row r="274">
          <cell r="A274" t="str">
            <v>Услуги по торговле розничной
металлической, стеклянной,
керамической, пластмассовой,
деревянной посудой, столовыми
принадлежностями</v>
          </cell>
          <cell r="B274" t="str">
            <v>470059100</v>
          </cell>
          <cell r="C274">
            <v>350855</v>
          </cell>
        </row>
        <row r="275">
          <cell r="A275" t="str">
            <v>Услуги по торговле розничной
изделиями из фарфора и керамики</v>
          </cell>
          <cell r="B275" t="str">
            <v>470059110</v>
          </cell>
          <cell r="C275">
            <v>67184</v>
          </cell>
        </row>
        <row r="276">
          <cell r="A276" t="str">
            <v>Услуги по торговле розничной
изделиями из стекла</v>
          </cell>
          <cell r="B276" t="str">
            <v>470059120</v>
          </cell>
          <cell r="C276">
            <v>6886</v>
          </cell>
        </row>
        <row r="277">
          <cell r="A277" t="str">
            <v>Услуги по торговле розничной
изделиями из пластмасс</v>
          </cell>
          <cell r="B277" t="str">
            <v>470059130</v>
          </cell>
          <cell r="C277">
            <v>3077</v>
          </cell>
        </row>
        <row r="278">
          <cell r="A278" t="str">
            <v>Услуги по торговле розничной
металлической посудой</v>
          </cell>
          <cell r="B278" t="str">
            <v>470059140</v>
          </cell>
          <cell r="C278">
            <v>2516</v>
          </cell>
        </row>
        <row r="279">
          <cell r="A279" t="str">
            <v>Услуги по торговле розничной
столовыми принадлежностями</v>
          </cell>
          <cell r="B279" t="str">
            <v>470059150</v>
          </cell>
          <cell r="C279">
            <v>10178</v>
          </cell>
        </row>
        <row r="280">
          <cell r="A280" t="str">
            <v>Услуги по торговле розничной прочими
изделиями и посудой металлической,
стеклянной, керамической,
пластмассовой, деревянной</v>
          </cell>
          <cell r="B280" t="str">
            <v>470059190</v>
          </cell>
          <cell r="C280">
            <v>261014</v>
          </cell>
        </row>
        <row r="281">
          <cell r="A281" t="str">
            <v>Услуги по торговле розничной посудой,
изделиями из стекла, фарфора и
керамики, столовыми приборами,
неэлектрическими бытовыми приборами,
изделиями и оборудованием прочими</v>
          </cell>
          <cell r="B281" t="str">
            <v>470059900</v>
          </cell>
          <cell r="C281">
            <v>3673</v>
          </cell>
        </row>
        <row r="282">
          <cell r="A282" t="str">
            <v>Услуги по торговле розничной
изделиями кухонными или бытовыми
(мочалки, губки, тряпки для уборки)</v>
          </cell>
          <cell r="B282" t="str">
            <v>470059930</v>
          </cell>
          <cell r="C282">
            <v>3673</v>
          </cell>
        </row>
        <row r="283">
          <cell r="A283" t="str">
            <v>Услуги по торговле розничной  книгами</v>
          </cell>
          <cell r="B283" t="str">
            <v>470061</v>
          </cell>
          <cell r="C283">
            <v>205150</v>
          </cell>
        </row>
        <row r="284">
          <cell r="A284" t="str">
            <v>Услуги по торговле розничной книгами</v>
          </cell>
          <cell r="B284" t="str">
            <v>470061000</v>
          </cell>
          <cell r="C284">
            <v>205150</v>
          </cell>
        </row>
        <row r="285">
          <cell r="A285" t="str">
            <v>Услуги по торговле розничной газетами и
журналами</v>
          </cell>
          <cell r="B285" t="str">
            <v>470062</v>
          </cell>
          <cell r="C285">
            <v>88295</v>
          </cell>
        </row>
        <row r="286">
          <cell r="A286" t="str">
            <v>Услуги по торговле розничной газетами
и журналами</v>
          </cell>
          <cell r="B286" t="str">
            <v>470062000</v>
          </cell>
          <cell r="C286">
            <v>88295</v>
          </cell>
        </row>
        <row r="287">
          <cell r="A287" t="str">
            <v>Услуги по торговле розничной товарами
канцелярскими</v>
          </cell>
          <cell r="B287" t="str">
            <v>470063</v>
          </cell>
          <cell r="C287">
            <v>1633023</v>
          </cell>
        </row>
        <row r="288">
          <cell r="A288" t="str">
            <v>Услуги по торговле розничной
канцелярскими товарами и
школьно-письменными принадлежностями</v>
          </cell>
          <cell r="B288" t="str">
            <v>470063100</v>
          </cell>
          <cell r="C288">
            <v>1321809</v>
          </cell>
        </row>
        <row r="289">
          <cell r="A289" t="str">
            <v>Услуги по торговле розничной
тетрадями, записными книжками,
блокнотами</v>
          </cell>
          <cell r="B289" t="str">
            <v>470063110</v>
          </cell>
          <cell r="C289">
            <v>99094</v>
          </cell>
        </row>
        <row r="290">
          <cell r="A290" t="str">
            <v>Услуги по торговле розничной
чертежными принадлежностями</v>
          </cell>
          <cell r="B290" t="str">
            <v>470063120</v>
          </cell>
          <cell r="C290">
            <v>99442</v>
          </cell>
        </row>
        <row r="291">
          <cell r="A291" t="str">
            <v>Услуги по торговле розничной
художественными красками, чернилами,
тушью и т. п.</v>
          </cell>
          <cell r="B291" t="str">
            <v>470063130</v>
          </cell>
          <cell r="C291">
            <v>67155</v>
          </cell>
        </row>
        <row r="292">
          <cell r="A292" t="str">
            <v>Услуги по торговле розничной ручками,
карандашами, фломастерами, маркерами
и т. п.</v>
          </cell>
          <cell r="B292" t="str">
            <v>470063140</v>
          </cell>
          <cell r="C292">
            <v>163353</v>
          </cell>
        </row>
        <row r="293">
          <cell r="A293" t="str">
            <v>Услуги по торговле розничной товарами
канцелярскими прочими</v>
          </cell>
          <cell r="B293" t="str">
            <v>470063190</v>
          </cell>
          <cell r="C293">
            <v>892765</v>
          </cell>
        </row>
        <row r="294">
          <cell r="A294" t="str">
            <v>Услуги по торговле розничной
писчебумажными товарами</v>
          </cell>
          <cell r="B294" t="str">
            <v>470063200</v>
          </cell>
          <cell r="C294">
            <v>311214</v>
          </cell>
        </row>
        <row r="295">
          <cell r="A295" t="str">
            <v>Услуги по торговле розничной  бумагой
и картоном</v>
          </cell>
          <cell r="B295" t="str">
            <v>470063210</v>
          </cell>
          <cell r="C295">
            <v>190313</v>
          </cell>
        </row>
        <row r="296">
          <cell r="A296" t="str">
            <v>Услуги по торговле розничной
изделиями из бумаги и картона</v>
          </cell>
          <cell r="B296" t="str">
            <v>470063220</v>
          </cell>
          <cell r="C296">
            <v>120901</v>
          </cell>
        </row>
        <row r="297">
          <cell r="A297" t="str">
            <v>Услуги по торговле розничной
музыкальными и видеозаписями</v>
          </cell>
          <cell r="B297" t="str">
            <v>470064</v>
          </cell>
          <cell r="C297">
            <v>1209</v>
          </cell>
        </row>
        <row r="298">
          <cell r="A298" t="str">
            <v>Услуги по торговле розничной  аудио-
и видеокассетами, компакт-дисками
(CD), цифровыми видеодисками (DVD) с
записью</v>
          </cell>
          <cell r="B298" t="str">
            <v>470064100</v>
          </cell>
          <cell r="C298">
            <v>1209</v>
          </cell>
        </row>
        <row r="299">
          <cell r="A299" t="str">
            <v>Услуги по торговле розничной товарами
спортивными, включая велосипеды</v>
          </cell>
          <cell r="B299" t="str">
            <v>470065</v>
          </cell>
          <cell r="C299">
            <v>540944</v>
          </cell>
        </row>
        <row r="300">
          <cell r="A300" t="str">
            <v>Услуги по торговле розничной товарами
спортивными</v>
          </cell>
          <cell r="B300" t="str">
            <v>470065100</v>
          </cell>
          <cell r="C300">
            <v>99052</v>
          </cell>
        </row>
        <row r="301">
          <cell r="A301" t="str">
            <v>Услуги по торговле розничной
велосипедами, частями запасными и
аксессуарами к ним</v>
          </cell>
          <cell r="B301" t="str">
            <v>470065200</v>
          </cell>
          <cell r="C301">
            <v>356399</v>
          </cell>
        </row>
        <row r="302">
          <cell r="A302" t="str">
            <v>Услуги по торговле розничной
велосипедами</v>
          </cell>
          <cell r="B302" t="str">
            <v>470065210</v>
          </cell>
          <cell r="C302">
            <v>323941</v>
          </cell>
        </row>
        <row r="303">
          <cell r="A303" t="str">
            <v>Услуги по торговле розничной частями
запасными и аксессуарами к ним</v>
          </cell>
          <cell r="B303" t="str">
            <v>470065220</v>
          </cell>
          <cell r="C303">
            <v>32458</v>
          </cell>
        </row>
        <row r="304">
          <cell r="A304" t="str">
            <v>Услуги по торговле розничной
специальной спортивной обувью</v>
          </cell>
          <cell r="B304" t="str">
            <v>470065300</v>
          </cell>
          <cell r="C304">
            <v>85493</v>
          </cell>
        </row>
        <row r="305">
          <cell r="A305" t="str">
            <v>Услуги по торговле розничной  играми и
игрушками</v>
          </cell>
          <cell r="B305" t="str">
            <v>470067</v>
          </cell>
          <cell r="C305">
            <v>2043062</v>
          </cell>
        </row>
        <row r="306">
          <cell r="A306" t="str">
            <v>Услуги по торговле розничной играми и
игрушками (включая видеоигры)</v>
          </cell>
          <cell r="B306" t="str">
            <v>470067000</v>
          </cell>
          <cell r="C306">
            <v>2043062</v>
          </cell>
        </row>
        <row r="307">
          <cell r="A307" t="str">
            <v>Услуги по торговле розничной
сувенирами и картинами</v>
          </cell>
          <cell r="B307" t="str">
            <v>470069</v>
          </cell>
          <cell r="C307">
            <v>33919</v>
          </cell>
        </row>
        <row r="308">
          <cell r="A308" t="str">
            <v>Услуги по торговле розничной
сувенирами</v>
          </cell>
          <cell r="B308" t="str">
            <v>470069100</v>
          </cell>
          <cell r="C308">
            <v>33545</v>
          </cell>
        </row>
        <row r="309">
          <cell r="A309" t="str">
            <v>Услуги по торговле розничной
картинами</v>
          </cell>
          <cell r="B309" t="str">
            <v>470069200</v>
          </cell>
          <cell r="C309">
            <v>374</v>
          </cell>
        </row>
        <row r="310">
          <cell r="A310" t="str">
            <v>Услуги по торговле розничной  одеждой</v>
          </cell>
          <cell r="B310" t="str">
            <v>470071</v>
          </cell>
          <cell r="C310">
            <v>1621135</v>
          </cell>
        </row>
        <row r="311">
          <cell r="A311" t="str">
            <v>Услуги по торговле розничной одеждой
и нижним бельем текстильными или
трикотажными</v>
          </cell>
          <cell r="B311" t="str">
            <v>470071100</v>
          </cell>
          <cell r="C311">
            <v>764954</v>
          </cell>
        </row>
        <row r="312">
          <cell r="A312" t="str">
            <v>Услуги по торговле розничной одеждой
текстильной, кроме детской</v>
          </cell>
          <cell r="B312" t="str">
            <v>470071110</v>
          </cell>
          <cell r="C312">
            <v>341328</v>
          </cell>
        </row>
        <row r="313">
          <cell r="A313" t="str">
            <v>Услуги по торговле розничной верхней
одеждой текстильной</v>
          </cell>
          <cell r="B313" t="str">
            <v>470071111</v>
          </cell>
          <cell r="C313">
            <v>22356</v>
          </cell>
        </row>
        <row r="314">
          <cell r="A314" t="str">
            <v>Услуги по торговле розничной нижним
бельем текстильным</v>
          </cell>
          <cell r="B314" t="str">
            <v>470071112</v>
          </cell>
          <cell r="C314">
            <v>270089</v>
          </cell>
        </row>
        <row r="315">
          <cell r="A315" t="str">
            <v>Услуги по торговле розничной  одеждой
прочей текстильной</v>
          </cell>
          <cell r="B315" t="str">
            <v>470071119</v>
          </cell>
          <cell r="C315">
            <v>48883</v>
          </cell>
        </row>
        <row r="316">
          <cell r="A316" t="str">
            <v>Услуги по торговле розничной одеждой
трикотажной, кроме детской</v>
          </cell>
          <cell r="B316" t="str">
            <v>470071120</v>
          </cell>
          <cell r="C316">
            <v>15283</v>
          </cell>
        </row>
        <row r="317">
          <cell r="A317" t="str">
            <v>Услуги по торговле розничной верхней
одеждой трикотажной</v>
          </cell>
          <cell r="B317" t="str">
            <v>470071121</v>
          </cell>
          <cell r="C317">
            <v>7408</v>
          </cell>
        </row>
        <row r="318">
          <cell r="A318" t="str">
            <v>Услуги по торговле розничной  одеждой
прочей трикотажной</v>
          </cell>
          <cell r="B318" t="str">
            <v>470071129</v>
          </cell>
          <cell r="C318">
            <v>7875</v>
          </cell>
        </row>
        <row r="319">
          <cell r="A319" t="str">
            <v>Услуги по торговле розничной одеждой
детской</v>
          </cell>
          <cell r="B319" t="str">
            <v>470071130</v>
          </cell>
          <cell r="C319">
            <v>408343</v>
          </cell>
        </row>
        <row r="320">
          <cell r="A320" t="str">
            <v>Услуги по торговле розничной одеждой
из меха</v>
          </cell>
          <cell r="B320" t="str">
            <v>470071200</v>
          </cell>
          <cell r="C320">
            <v>14000</v>
          </cell>
        </row>
        <row r="321">
          <cell r="A321" t="str">
            <v>Услуги по торговле розничной одеждой
из кожи</v>
          </cell>
          <cell r="B321" t="str">
            <v>470071300</v>
          </cell>
          <cell r="C321">
            <v>9800</v>
          </cell>
        </row>
        <row r="322">
          <cell r="A322" t="str">
            <v>Услуги по торговле розничной
спортивной одеждой</v>
          </cell>
          <cell r="B322" t="str">
            <v>470071400</v>
          </cell>
          <cell r="C322">
            <v>323591</v>
          </cell>
        </row>
        <row r="323">
          <cell r="A323" t="str">
            <v>Услуги по торговле розничной
спортивной одеждой детской</v>
          </cell>
          <cell r="B323" t="str">
            <v>470071410</v>
          </cell>
          <cell r="C323">
            <v>148066</v>
          </cell>
        </row>
        <row r="324">
          <cell r="A324" t="str">
            <v>Услуги по торговле розничной
спортивной одеждой прочей</v>
          </cell>
          <cell r="B324" t="str">
            <v>470071490</v>
          </cell>
          <cell r="C324">
            <v>175525</v>
          </cell>
        </row>
        <row r="325">
          <cell r="A325" t="str">
            <v>Услуги по торговле розничной
чулочно-носочными изделиями</v>
          </cell>
          <cell r="B325" t="str">
            <v>470071500</v>
          </cell>
          <cell r="C325">
            <v>41562</v>
          </cell>
        </row>
        <row r="326">
          <cell r="A326" t="str">
            <v>Услуги по торговле розничной
головными уборами</v>
          </cell>
          <cell r="B326" t="str">
            <v>470071600</v>
          </cell>
          <cell r="C326">
            <v>12107</v>
          </cell>
        </row>
        <row r="327">
          <cell r="A327" t="str">
            <v>Услуги по торговле розничной одеждой
рабочей</v>
          </cell>
          <cell r="B327" t="str">
            <v>470071700</v>
          </cell>
          <cell r="C327">
            <v>80597</v>
          </cell>
        </row>
        <row r="328">
          <cell r="A328" t="str">
            <v>Услуги по торговле розничной
аксессуарами одежды</v>
          </cell>
          <cell r="B328" t="str">
            <v>470071800</v>
          </cell>
          <cell r="C328">
            <v>4816</v>
          </cell>
        </row>
        <row r="329">
          <cell r="A329" t="str">
            <v>Услуги по торговле розничной  одеждой
прочей</v>
          </cell>
          <cell r="B329" t="str">
            <v>470071900</v>
          </cell>
          <cell r="C329">
            <v>369708</v>
          </cell>
        </row>
        <row r="330">
          <cell r="A330" t="str">
            <v>Услуги по торговле розничной обувью</v>
          </cell>
          <cell r="B330" t="str">
            <v>470072</v>
          </cell>
          <cell r="C330">
            <v>246391</v>
          </cell>
        </row>
        <row r="331">
          <cell r="A331" t="str">
            <v>Услуги по торговле розничной  кожаной
обувью</v>
          </cell>
          <cell r="B331" t="str">
            <v>470072100</v>
          </cell>
          <cell r="C331">
            <v>4463</v>
          </cell>
        </row>
        <row r="332">
          <cell r="A332" t="str">
            <v>Услуги по торговле розничной  обувью
из резины или материалов полимерных</v>
          </cell>
          <cell r="B332" t="str">
            <v>470072300</v>
          </cell>
          <cell r="C332">
            <v>2717</v>
          </cell>
        </row>
        <row r="333">
          <cell r="A333" t="str">
            <v>Услуги по торговле розничной  детской
обувью</v>
          </cell>
          <cell r="B333" t="str">
            <v>470072500</v>
          </cell>
          <cell r="C333">
            <v>111794</v>
          </cell>
        </row>
        <row r="334">
          <cell r="A334" t="str">
            <v>Услуги по торговле розничной  обувью
прочей</v>
          </cell>
          <cell r="B334" t="str">
            <v>470072900</v>
          </cell>
          <cell r="C334">
            <v>127417</v>
          </cell>
        </row>
        <row r="335">
          <cell r="A335" t="str">
            <v>Услуги по торговле розничной  изделиями
из кожи и принадлежностями дорожными</v>
          </cell>
          <cell r="B335" t="str">
            <v>470073</v>
          </cell>
          <cell r="C335">
            <v>772469</v>
          </cell>
        </row>
        <row r="336">
          <cell r="A336" t="str">
            <v>Услуги по торговле розничной
чемоданами, сумками и прочими
дорожными принадлежностями из кожи и
других материалов</v>
          </cell>
          <cell r="B336" t="str">
            <v>470073100</v>
          </cell>
          <cell r="C336">
            <v>772469</v>
          </cell>
        </row>
        <row r="337">
          <cell r="A337" t="str">
            <v>Услуги по торговле розничной  товарами
фармацевтическими</v>
          </cell>
          <cell r="B337" t="str">
            <v>470074</v>
          </cell>
          <cell r="C337">
            <v>1917080</v>
          </cell>
        </row>
        <row r="338">
          <cell r="A338" t="str">
            <v>Услуги по торговле розничной
биологически активными добавками</v>
          </cell>
          <cell r="B338" t="str">
            <v>470074100</v>
          </cell>
          <cell r="C338">
            <v>704879</v>
          </cell>
        </row>
        <row r="339">
          <cell r="A339" t="str">
            <v>Услуги по торговле розничной товарами
фармацевтическими прочими</v>
          </cell>
          <cell r="B339" t="str">
            <v>470074900</v>
          </cell>
          <cell r="C339">
            <v>1212201</v>
          </cell>
        </row>
        <row r="340">
          <cell r="A340" t="str">
            <v>Услуги по торговле розничной  товарами
медицинскими и ортопедическими</v>
          </cell>
          <cell r="B340" t="str">
            <v>470075</v>
          </cell>
          <cell r="C340">
            <v>2847513</v>
          </cell>
        </row>
        <row r="341">
          <cell r="A341" t="str">
            <v>Услуги по торговле розничной
медицинскими материалами и изделиями</v>
          </cell>
          <cell r="B341" t="str">
            <v>470075100</v>
          </cell>
          <cell r="C341">
            <v>2723374</v>
          </cell>
        </row>
        <row r="342">
          <cell r="A342" t="str">
            <v>Услуги по торговле розничной
медицинскими материалами
(предназначенные для разового
использования, например, перевязочные
материалы)</v>
          </cell>
          <cell r="B342" t="str">
            <v>470075110</v>
          </cell>
          <cell r="C342">
            <v>520156</v>
          </cell>
        </row>
        <row r="343">
          <cell r="A343" t="str">
            <v>Услуги по торговле розничной
медицинскими изделиями</v>
          </cell>
          <cell r="B343" t="str">
            <v>470075120</v>
          </cell>
          <cell r="C343">
            <v>2203218</v>
          </cell>
        </row>
        <row r="344">
          <cell r="A344" t="str">
            <v>Услуги по торговле розничной
ортопедическими изделиями и
приспособлениями</v>
          </cell>
          <cell r="B344" t="str">
            <v>470075200</v>
          </cell>
          <cell r="C344">
            <v>11892</v>
          </cell>
        </row>
        <row r="345">
          <cell r="A345" t="str">
            <v>Услуги по торговле розничной
изделиями медицинской техники</v>
          </cell>
          <cell r="B345" t="str">
            <v>470075300</v>
          </cell>
          <cell r="C345">
            <v>29178</v>
          </cell>
        </row>
        <row r="346">
          <cell r="A346" t="str">
            <v>Услуги по торговле розничной
медицинской мебелью</v>
          </cell>
          <cell r="B346" t="str">
            <v>470075400</v>
          </cell>
          <cell r="C346">
            <v>23470</v>
          </cell>
        </row>
        <row r="347">
          <cell r="A347" t="str">
            <v>Услуги по торговле розничной
гигиеническими полотенцами и тампонами
из массы бумажной, бумаги, ваты
целлюлозной или полотна из волокна
целлюлозного (предназначенные для
санитарно-гигиенических целей)</v>
          </cell>
          <cell r="B347" t="str">
            <v>470075500</v>
          </cell>
          <cell r="C347">
            <v>59599</v>
          </cell>
        </row>
        <row r="348">
          <cell r="A348" t="str">
            <v>Услуги по торговле розничной  товарами
косметическими и принадлежностями
туалетными</v>
          </cell>
          <cell r="B348" t="str">
            <v>470076</v>
          </cell>
          <cell r="C348">
            <v>3458269</v>
          </cell>
        </row>
        <row r="349">
          <cell r="A349" t="str">
            <v>Услуги по торговле розничной
парфюмерно-косметической продукцией</v>
          </cell>
          <cell r="B349" t="str">
            <v>470076100</v>
          </cell>
          <cell r="C349">
            <v>291699</v>
          </cell>
        </row>
        <row r="350">
          <cell r="A350" t="str">
            <v>Услуги по торговле розничной
туалетными принадлежностями</v>
          </cell>
          <cell r="B350" t="str">
            <v>470076200</v>
          </cell>
          <cell r="C350">
            <v>508026</v>
          </cell>
        </row>
        <row r="351">
          <cell r="A351" t="str">
            <v>Услуги по торговле розничной  мылом
туалетным</v>
          </cell>
          <cell r="B351" t="str">
            <v>470076300</v>
          </cell>
          <cell r="C351">
            <v>368412</v>
          </cell>
        </row>
        <row r="352">
          <cell r="A352" t="str">
            <v>Услуги по торговле розничной товарами
косметическими и принадлежностями
туалетными прочими</v>
          </cell>
          <cell r="B352" t="str">
            <v>470076900</v>
          </cell>
          <cell r="C352">
            <v>2290132</v>
          </cell>
        </row>
        <row r="353">
          <cell r="A353" t="str">
            <v>Услуги по торговле розничной цветами,
растениями и семенами</v>
          </cell>
          <cell r="B353" t="str">
            <v>470077</v>
          </cell>
          <cell r="C353">
            <v>631</v>
          </cell>
        </row>
        <row r="354">
          <cell r="A354" t="str">
            <v>Услуги по торговле розничной
цветами, растениями и их семенами</v>
          </cell>
          <cell r="B354" t="str">
            <v>470077100</v>
          </cell>
          <cell r="C354">
            <v>631</v>
          </cell>
        </row>
        <row r="355">
          <cell r="A355" t="str">
            <v>Услуги по торговле розничной  животными
домашними и кормами для них</v>
          </cell>
          <cell r="B355" t="str">
            <v>470079</v>
          </cell>
          <cell r="C355">
            <v>311431</v>
          </cell>
        </row>
        <row r="356">
          <cell r="A356" t="str">
            <v>Услуги по торговле розничной домашней
птицей</v>
          </cell>
          <cell r="B356" t="str">
            <v>470079200</v>
          </cell>
          <cell r="C356">
            <v>3501</v>
          </cell>
        </row>
        <row r="357">
          <cell r="A357" t="str">
            <v>Услуги по торговле розничной кормами
для домашних животных</v>
          </cell>
          <cell r="B357" t="str">
            <v>470079300</v>
          </cell>
          <cell r="C357">
            <v>298081</v>
          </cell>
        </row>
        <row r="358">
          <cell r="A358" t="str">
            <v>Услуги по торговле розничной отрубями</v>
          </cell>
          <cell r="B358" t="str">
            <v>470079310</v>
          </cell>
          <cell r="C358">
            <v>162047</v>
          </cell>
        </row>
        <row r="359">
          <cell r="A359" t="str">
            <v>Услуги по торговле розничной  прочими
кормами для животных</v>
          </cell>
          <cell r="B359" t="str">
            <v>470079390</v>
          </cell>
          <cell r="C359">
            <v>136034</v>
          </cell>
        </row>
        <row r="360">
          <cell r="A360" t="str">
            <v>Услуги по торговле розничной
принадлежностями и средствами для
ухода за домашними животными</v>
          </cell>
          <cell r="B360" t="str">
            <v>470079400</v>
          </cell>
          <cell r="C360">
            <v>9849</v>
          </cell>
        </row>
        <row r="361">
          <cell r="A361" t="str">
            <v>Услуги по торговле розничной топливом
моторным</v>
          </cell>
          <cell r="B361" t="str">
            <v>470081</v>
          </cell>
          <cell r="C361">
            <v>27253697</v>
          </cell>
        </row>
        <row r="362">
          <cell r="A362" t="str">
            <v>Услуги по торговле розничной топливом
моторным, кроме смазочных,
охлаждающих и прочих средств,
сопутствующих моторному топливу</v>
          </cell>
          <cell r="B362" t="str">
            <v>470081100</v>
          </cell>
          <cell r="C362">
            <v>21665223</v>
          </cell>
        </row>
        <row r="363">
          <cell r="A363" t="str">
            <v>Услуги по торговле розничной
автомобильным бензином</v>
          </cell>
          <cell r="B363" t="str">
            <v>470081110</v>
          </cell>
          <cell r="C363">
            <v>9942581</v>
          </cell>
        </row>
        <row r="364">
          <cell r="A364" t="str">
            <v>Услуги по торговле розничной
автомобильным бензином марки АИ-80</v>
          </cell>
          <cell r="B364" t="str">
            <v>470081111</v>
          </cell>
          <cell r="C364">
            <v>339561</v>
          </cell>
        </row>
        <row r="365">
          <cell r="A365" t="str">
            <v>Услуги по торговле розничной
автомобильным бензином марки АИ-92</v>
          </cell>
          <cell r="B365" t="str">
            <v>470081113</v>
          </cell>
          <cell r="C365">
            <v>7681087</v>
          </cell>
        </row>
        <row r="366">
          <cell r="A366" t="str">
            <v>Услуги по торговле розничной
автомобильным бензином марки АИ-95</v>
          </cell>
          <cell r="B366" t="str">
            <v>470081115</v>
          </cell>
          <cell r="C366">
            <v>1832433</v>
          </cell>
        </row>
        <row r="367">
          <cell r="A367" t="str">
            <v>Услуги по торговле розничной
автомобильным бензином марки АИ-98</v>
          </cell>
          <cell r="B367" t="str">
            <v>470081117</v>
          </cell>
          <cell r="C367">
            <v>89500</v>
          </cell>
        </row>
        <row r="368">
          <cell r="A368" t="str">
            <v>Услуги по торговле розничной
дизельным топливом</v>
          </cell>
          <cell r="B368" t="str">
            <v>470081130</v>
          </cell>
          <cell r="C368">
            <v>4315378</v>
          </cell>
        </row>
        <row r="369">
          <cell r="A369" t="str">
            <v>Услуги по торговле розничной
дизельным топливом летним</v>
          </cell>
          <cell r="B369" t="str">
            <v>470081131</v>
          </cell>
          <cell r="C369">
            <v>3922775</v>
          </cell>
        </row>
        <row r="370">
          <cell r="A370" t="str">
            <v>Услуги по торговле розничной
дизельным топливом зимним</v>
          </cell>
          <cell r="B370" t="str">
            <v>470081132</v>
          </cell>
          <cell r="C370">
            <v>392603</v>
          </cell>
        </row>
        <row r="371">
          <cell r="A371" t="str">
            <v>Услуги по торговле розничной газовым
моторным топливом (пропаном и бутаном
сжиженными)</v>
          </cell>
          <cell r="B371" t="str">
            <v>470081160</v>
          </cell>
          <cell r="C371">
            <v>7223415</v>
          </cell>
        </row>
        <row r="372">
          <cell r="A372" t="str">
            <v>Услуги по торговле розничной
компримированным природным газом</v>
          </cell>
          <cell r="B372" t="str">
            <v>470081170</v>
          </cell>
          <cell r="C372">
            <v>79016</v>
          </cell>
        </row>
        <row r="373">
          <cell r="A373" t="str">
            <v>Услуги по торговле розничной прочим
моторным топливом</v>
          </cell>
          <cell r="B373" t="str">
            <v>470081190</v>
          </cell>
          <cell r="C373">
            <v>104833</v>
          </cell>
        </row>
        <row r="374">
          <cell r="A374" t="str">
            <v>Услуги по торговле розничной
смазочными, охлаждающими и прочими
средствами, сопутствующими моторному
топливу</v>
          </cell>
          <cell r="B374" t="str">
            <v>470081200</v>
          </cell>
          <cell r="C374">
            <v>5588474</v>
          </cell>
        </row>
        <row r="375">
          <cell r="A375" t="str">
            <v>Услуги по торговле розничной  часами и
изделиями ювелирными</v>
          </cell>
          <cell r="B375" t="str">
            <v>470082</v>
          </cell>
          <cell r="C375">
            <v>284087</v>
          </cell>
        </row>
        <row r="376">
          <cell r="A376" t="str">
            <v>Услуги по торговле розничной часами</v>
          </cell>
          <cell r="B376" t="str">
            <v>470082100</v>
          </cell>
          <cell r="C376">
            <v>7282</v>
          </cell>
        </row>
        <row r="377">
          <cell r="A377" t="str">
            <v>Услуги по торговле розничной
изделиями ювелирными</v>
          </cell>
          <cell r="B377" t="str">
            <v>470082200</v>
          </cell>
          <cell r="C377">
            <v>276805</v>
          </cell>
        </row>
        <row r="378">
          <cell r="A378" t="str">
            <v>Услуги по торговле розничной
изделиями ювелирными из драгоценных
металлов и камней</v>
          </cell>
          <cell r="B378" t="str">
            <v>470082210</v>
          </cell>
          <cell r="C378">
            <v>276805</v>
          </cell>
        </row>
        <row r="379">
          <cell r="A379" t="str">
            <v>Услуги по торговле розничной
фотоаппаратурой, оборудованием и
приборами оптическими и точными, услуги
оптиков</v>
          </cell>
          <cell r="B379" t="str">
            <v>470083</v>
          </cell>
          <cell r="C379">
            <v>124329</v>
          </cell>
        </row>
        <row r="380">
          <cell r="A380" t="str">
            <v>Услуги по торговле розничной
фотоаппаратурой и фотопринадлежностями</v>
          </cell>
          <cell r="B380" t="str">
            <v>470083100</v>
          </cell>
          <cell r="C380">
            <v>49753</v>
          </cell>
        </row>
        <row r="381">
          <cell r="A381" t="str">
            <v>Услуги по торговле розничной
фотоаппаратами</v>
          </cell>
          <cell r="B381" t="str">
            <v>470083110</v>
          </cell>
          <cell r="C381">
            <v>49753</v>
          </cell>
        </row>
        <row r="382">
          <cell r="A382" t="str">
            <v>Услуги по торговле розничной очками,
контактными линзами и прочими
оптическими изделиями</v>
          </cell>
          <cell r="B382" t="str">
            <v>470083300</v>
          </cell>
          <cell r="C382">
            <v>65980</v>
          </cell>
        </row>
        <row r="383">
          <cell r="A383" t="str">
            <v>Услуги по торговле розничной очками,
контактными линзами</v>
          </cell>
          <cell r="B383" t="str">
            <v>470083310</v>
          </cell>
          <cell r="C383">
            <v>25130</v>
          </cell>
        </row>
        <row r="384">
          <cell r="A384" t="str">
            <v>Услуги по торговле розничной частями
к очкам и прочими оптическими
изделиями</v>
          </cell>
          <cell r="B384" t="str">
            <v>470083320</v>
          </cell>
          <cell r="C384">
            <v>40850</v>
          </cell>
        </row>
        <row r="385">
          <cell r="A385" t="str">
            <v>Услуги по торговле розничной
средствами измерения</v>
          </cell>
          <cell r="B385" t="str">
            <v>470083400</v>
          </cell>
          <cell r="C385">
            <v>8596</v>
          </cell>
        </row>
        <row r="386">
          <cell r="A386" t="str">
            <v>Услуги по торговле розничной
средствами чистящими</v>
          </cell>
          <cell r="B386" t="str">
            <v>470084</v>
          </cell>
          <cell r="C386">
            <v>4611491</v>
          </cell>
        </row>
        <row r="387">
          <cell r="A387" t="str">
            <v>Услуги по торговле розничной
синтетическими моющими средствами</v>
          </cell>
          <cell r="B387" t="str">
            <v>470084100</v>
          </cell>
          <cell r="C387">
            <v>4490766</v>
          </cell>
        </row>
        <row r="388">
          <cell r="A388" t="str">
            <v>Услуги по торговле розничной
средствами для стирки</v>
          </cell>
          <cell r="B388" t="str">
            <v>470084110</v>
          </cell>
          <cell r="C388">
            <v>3240815</v>
          </cell>
        </row>
        <row r="389">
          <cell r="A389" t="str">
            <v>Услуги по торговле розничной
средствами для мытья посуды</v>
          </cell>
          <cell r="B389" t="str">
            <v>470084120</v>
          </cell>
          <cell r="C389">
            <v>14927</v>
          </cell>
        </row>
        <row r="390">
          <cell r="A390" t="str">
            <v>Услуги по торговле розничной
синтетическими моющими средствами
прочими</v>
          </cell>
          <cell r="B390" t="str">
            <v>470084190</v>
          </cell>
          <cell r="C390">
            <v>1235024</v>
          </cell>
        </row>
        <row r="391">
          <cell r="A391" t="str">
            <v>Услуги по торговле розничной
чистящими и полирующими средствами</v>
          </cell>
          <cell r="B391" t="str">
            <v>470084200</v>
          </cell>
          <cell r="C391">
            <v>48636</v>
          </cell>
        </row>
        <row r="392">
          <cell r="A392" t="str">
            <v>Услуги по торговле розничной
хозяйственным мылом</v>
          </cell>
          <cell r="B392" t="str">
            <v>470084300</v>
          </cell>
          <cell r="C392">
            <v>72089</v>
          </cell>
        </row>
        <row r="393">
          <cell r="A393" t="str">
            <v>Услуги по торговле розничной  топливом
бытовым жидким, газом в баллонах,
углем, топливом древесным</v>
          </cell>
          <cell r="B393" t="str">
            <v>470085</v>
          </cell>
          <cell r="C393">
            <v>123015</v>
          </cell>
        </row>
        <row r="394">
          <cell r="A394" t="str">
            <v>Услуги по торговле розничной  углем</v>
          </cell>
          <cell r="B394" t="str">
            <v>470085300</v>
          </cell>
          <cell r="C394">
            <v>121075</v>
          </cell>
        </row>
        <row r="395">
          <cell r="A395" t="str">
            <v>Услуги по торговле розничной
древесным топливом</v>
          </cell>
          <cell r="B395" t="str">
            <v>470085400</v>
          </cell>
          <cell r="C395">
            <v>1940</v>
          </cell>
        </row>
        <row r="396">
          <cell r="A396" t="str">
            <v>Услуги по торговле розничной  товарами
непродовольственными бытового
назначения прочими, не включенными в
другие группировки</v>
          </cell>
          <cell r="B396" t="str">
            <v>470086</v>
          </cell>
          <cell r="C396">
            <v>181860</v>
          </cell>
        </row>
        <row r="397">
          <cell r="A397" t="str">
            <v>Услуги по  торговле розничной оружием
и боеприпасами</v>
          </cell>
          <cell r="B397" t="str">
            <v>470086200</v>
          </cell>
          <cell r="C397">
            <v>22302</v>
          </cell>
        </row>
        <row r="398">
          <cell r="A398" t="str">
            <v>Услуги по  торговле розничной
спичками</v>
          </cell>
          <cell r="B398" t="str">
            <v>470086300</v>
          </cell>
          <cell r="C398">
            <v>149</v>
          </cell>
        </row>
        <row r="399">
          <cell r="A399" t="str">
            <v>Услуги по торговле розничной детскими
колясками, креслами и другими
приспособлениями для детей</v>
          </cell>
          <cell r="B399" t="str">
            <v>470086400</v>
          </cell>
          <cell r="C399">
            <v>57354</v>
          </cell>
        </row>
        <row r="400">
          <cell r="A400" t="str">
            <v>Услуги по торговле розничной
оборудованием и аппаратами для
фильтрования или очистки воды</v>
          </cell>
          <cell r="B400" t="str">
            <v>470086500</v>
          </cell>
          <cell r="C400">
            <v>80792</v>
          </cell>
        </row>
        <row r="401">
          <cell r="A401" t="str">
            <v>Услуги по торговле розничной товарами
непродовольственными бытового
назначения прочими, не включенными в
другие группировки</v>
          </cell>
          <cell r="B401" t="str">
            <v>470086900</v>
          </cell>
          <cell r="C401">
            <v>21263</v>
          </cell>
        </row>
        <row r="402">
          <cell r="A402" t="str">
            <v>Услуги по торговле розничной сим
картами для сотовой связи</v>
          </cell>
          <cell r="B402" t="str">
            <v>470086910</v>
          </cell>
          <cell r="C402">
            <v>6964</v>
          </cell>
        </row>
        <row r="403">
          <cell r="A403" t="str">
            <v>Услуги по торговле розничной товарами
непродовольственными бытового
назначения прочие</v>
          </cell>
          <cell r="B403" t="str">
            <v>470086990</v>
          </cell>
          <cell r="C403">
            <v>14299</v>
          </cell>
        </row>
        <row r="404">
          <cell r="A404" t="str">
            <v>Услуги по торговле розничной  машинами
и оборудованием, не включенными в
другие группировки</v>
          </cell>
          <cell r="B404" t="str">
            <v>470088</v>
          </cell>
          <cell r="C404">
            <v>51532</v>
          </cell>
        </row>
        <row r="405">
          <cell r="A405" t="str">
            <v>Услуги по торговле розничной машинами
и оборудованием, не включенными в
другие группировки</v>
          </cell>
          <cell r="B405" t="str">
            <v>470088000</v>
          </cell>
          <cell r="C405">
            <v>51532</v>
          </cell>
        </row>
        <row r="406">
          <cell r="A406" t="str">
            <v>Услуги по торговле розничной товарами
непродовольственными непотребительского
назначения, не включенными в другие
группировки</v>
          </cell>
          <cell r="B406" t="str">
            <v>470089</v>
          </cell>
          <cell r="C406">
            <v>1061339</v>
          </cell>
        </row>
        <row r="407">
          <cell r="A407" t="str">
            <v>Услуги по торговле розничной товарами
непродовольственными
непотребительского назначения, не
включенными в другие группировки</v>
          </cell>
          <cell r="B407" t="str">
            <v>470089000</v>
          </cell>
          <cell r="C407">
            <v>1061339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Лист4"/>
    </sheetNames>
    <sheetDataSet>
      <sheetData sheetId="0">
        <row r="7">
          <cell r="A7" t="str">
            <v>Розничная торговля</v>
          </cell>
          <cell r="B7" t="str">
            <v/>
          </cell>
          <cell r="C7">
            <v>409757659</v>
          </cell>
        </row>
        <row r="8">
          <cell r="A8" t="str">
            <v>продовольственные товары</v>
          </cell>
          <cell r="B8" t="str">
            <v/>
          </cell>
          <cell r="C8">
            <v>96830865</v>
          </cell>
        </row>
        <row r="9">
          <cell r="A9" t="str">
            <v>Услуги по торговле розничной  фруктами
и овощами свежими</v>
          </cell>
          <cell r="B9" t="str">
            <v>470011</v>
          </cell>
          <cell r="C9">
            <v>9039883</v>
          </cell>
        </row>
        <row r="10">
          <cell r="A10" t="str">
            <v>Услуги по торговле розничной свежими
фруктами</v>
          </cell>
          <cell r="B10" t="str">
            <v>470011100</v>
          </cell>
          <cell r="C10">
            <v>3276564</v>
          </cell>
        </row>
        <row r="11">
          <cell r="A11" t="str">
            <v>Услуги по торговле розничной яблоками</v>
          </cell>
          <cell r="B11" t="str">
            <v>470011110</v>
          </cell>
          <cell r="C11">
            <v>1373448</v>
          </cell>
        </row>
        <row r="12">
          <cell r="A12" t="str">
            <v>Услуги по торговле розничной свежими
фруктами, кроме яблок</v>
          </cell>
          <cell r="B12" t="str">
            <v>470011120</v>
          </cell>
          <cell r="C12">
            <v>1903116</v>
          </cell>
        </row>
        <row r="13">
          <cell r="A13" t="str">
            <v>Услуги по торговле розничной орехами</v>
          </cell>
          <cell r="B13" t="str">
            <v>470011200</v>
          </cell>
          <cell r="C13">
            <v>254055</v>
          </cell>
        </row>
        <row r="14">
          <cell r="A14" t="str">
            <v>Услуги по торговле розничной  свежим
картофелем</v>
          </cell>
          <cell r="B14" t="str">
            <v>470011300</v>
          </cell>
          <cell r="C14">
            <v>1636710</v>
          </cell>
        </row>
        <row r="15">
          <cell r="A15" t="str">
            <v>Услуги по торговле розничной свежими
овощами, кроме картофеля</v>
          </cell>
          <cell r="B15" t="str">
            <v>470011400</v>
          </cell>
          <cell r="C15">
            <v>2219566</v>
          </cell>
        </row>
        <row r="16">
          <cell r="A16" t="str">
            <v>Услуги по торговле розничной
помидорами</v>
          </cell>
          <cell r="B16" t="str">
            <v>470011410</v>
          </cell>
          <cell r="C16">
            <v>433374</v>
          </cell>
        </row>
        <row r="17">
          <cell r="A17" t="str">
            <v>Услуги по торговле розничной огурцами</v>
          </cell>
          <cell r="B17" t="str">
            <v>470011420</v>
          </cell>
          <cell r="C17">
            <v>247460</v>
          </cell>
        </row>
        <row r="18">
          <cell r="A18" t="str">
            <v>Услуги по торговле розничной морковью</v>
          </cell>
          <cell r="B18" t="str">
            <v>470011430</v>
          </cell>
          <cell r="C18">
            <v>244616</v>
          </cell>
        </row>
        <row r="19">
          <cell r="A19" t="str">
            <v>Услуги по торговле розничной капустой</v>
          </cell>
          <cell r="B19" t="str">
            <v>470011440</v>
          </cell>
          <cell r="C19">
            <v>100433</v>
          </cell>
        </row>
        <row r="20">
          <cell r="A20" t="str">
            <v>Услуги по торговле розничной луком
репчатым</v>
          </cell>
          <cell r="B20" t="str">
            <v>470011450</v>
          </cell>
          <cell r="C20">
            <v>299005</v>
          </cell>
        </row>
        <row r="21">
          <cell r="A21" t="str">
            <v>Услуги по торговле розничной овощами,
не включенными в другие группировки</v>
          </cell>
          <cell r="B21" t="str">
            <v>470011490</v>
          </cell>
          <cell r="C21">
            <v>894678</v>
          </cell>
        </row>
        <row r="22">
          <cell r="A22" t="str">
            <v>Услуги по торговле розничной грибами</v>
          </cell>
          <cell r="B22" t="str">
            <v>470011500</v>
          </cell>
          <cell r="C22">
            <v>60225</v>
          </cell>
        </row>
        <row r="23">
          <cell r="A23" t="str">
            <v>Услуги по торговле розничной фруктами
и овощами свежими прочими, включая
свежую зелень</v>
          </cell>
          <cell r="B23" t="str">
            <v>470011900</v>
          </cell>
          <cell r="C23">
            <v>1592763</v>
          </cell>
        </row>
        <row r="24">
          <cell r="A24" t="str">
            <v>Услуги по торговле розничной  фруктами
и овощами переработанными</v>
          </cell>
          <cell r="B24" t="str">
            <v>470012</v>
          </cell>
          <cell r="C24">
            <v>1975752</v>
          </cell>
        </row>
        <row r="25">
          <cell r="A25" t="str">
            <v>Услуги по торговле розничной овощами
бобовыми сушеными</v>
          </cell>
          <cell r="B25" t="str">
            <v>470012100</v>
          </cell>
          <cell r="C25">
            <v>9290</v>
          </cell>
        </row>
        <row r="26">
          <cell r="A26" t="str">
            <v>Услуги по торговле розничной
картофелем переработанным и
консервированным</v>
          </cell>
          <cell r="B26" t="str">
            <v>470012200</v>
          </cell>
          <cell r="C26">
            <v>21889</v>
          </cell>
        </row>
        <row r="27">
          <cell r="A27" t="str">
            <v>Услуги по торговле розничной овощами,
переработанными и консервированными,
кроме картофеля</v>
          </cell>
          <cell r="B27" t="str">
            <v>470012300</v>
          </cell>
          <cell r="C27">
            <v>651849</v>
          </cell>
        </row>
        <row r="28">
          <cell r="A28" t="str">
            <v>Услуги по торговле розничной фруктами
замороженными</v>
          </cell>
          <cell r="B28" t="str">
            <v>470012400</v>
          </cell>
          <cell r="C28">
            <v>74104</v>
          </cell>
        </row>
        <row r="29">
          <cell r="A29" t="str">
            <v>Услуги по торговле розничной  овощами
замороженными</v>
          </cell>
          <cell r="B29" t="str">
            <v>470012500</v>
          </cell>
          <cell r="C29">
            <v>72289</v>
          </cell>
        </row>
        <row r="30">
          <cell r="A30" t="str">
            <v>Услуги по торговле розничной фруктами
(плодами) и орехами переработанными и
консервированными</v>
          </cell>
          <cell r="B30" t="str">
            <v>470012600</v>
          </cell>
          <cell r="C30">
            <v>383462</v>
          </cell>
        </row>
        <row r="31">
          <cell r="A31" t="str">
            <v>Услуги по торговле розничной фруктами
переработанными или консервированными</v>
          </cell>
          <cell r="B31" t="str">
            <v>470012610</v>
          </cell>
          <cell r="C31">
            <v>75087</v>
          </cell>
        </row>
        <row r="32">
          <cell r="A32" t="str">
            <v>Услуги по торговле розничной джемами,
желе, пюре или пастами фруктовыми или
ореховыми</v>
          </cell>
          <cell r="B32" t="str">
            <v>470012620</v>
          </cell>
          <cell r="C32">
            <v>128501</v>
          </cell>
        </row>
        <row r="33">
          <cell r="A33" t="str">
            <v>Услуги по торговле розничной  орехами
обжаренными, солеными или
обработанными другим способом</v>
          </cell>
          <cell r="B33" t="str">
            <v>470012630</v>
          </cell>
          <cell r="C33">
            <v>179874</v>
          </cell>
        </row>
        <row r="34">
          <cell r="A34" t="str">
            <v>Услуги по торговле розничной
переработанными грибами</v>
          </cell>
          <cell r="B34" t="str">
            <v>470012700</v>
          </cell>
          <cell r="C34">
            <v>60530</v>
          </cell>
        </row>
        <row r="35">
          <cell r="A35" t="str">
            <v>Услуги по торговле розничной
фруктами и овощами переработанными
прочими</v>
          </cell>
          <cell r="B35" t="str">
            <v>470012900</v>
          </cell>
          <cell r="C35">
            <v>702339</v>
          </cell>
        </row>
        <row r="36">
          <cell r="A36" t="str">
            <v>Услуги по торговле розничной мясом</v>
          </cell>
          <cell r="B36" t="str">
            <v>470013</v>
          </cell>
          <cell r="C36">
            <v>8877192</v>
          </cell>
        </row>
        <row r="37">
          <cell r="A37" t="str">
            <v>Услуги по торговле розничной мясом,
кроме мяса домашней птицы и дичи</v>
          </cell>
          <cell r="B37" t="str">
            <v>470013100</v>
          </cell>
          <cell r="C37">
            <v>6841477</v>
          </cell>
        </row>
        <row r="38">
          <cell r="A38" t="str">
            <v>Услуги по торговле розничной
говядиной и телятиной</v>
          </cell>
          <cell r="B38" t="str">
            <v>470013110</v>
          </cell>
          <cell r="C38">
            <v>3202608</v>
          </cell>
        </row>
        <row r="39">
          <cell r="A39" t="str">
            <v>Услуги по торговле розничной кониной
и мясом животных семейства лошадиных</v>
          </cell>
          <cell r="B39" t="str">
            <v>470013120</v>
          </cell>
          <cell r="C39">
            <v>1660033</v>
          </cell>
        </row>
        <row r="40">
          <cell r="A40" t="str">
            <v>Услуги по торговле розничной
бараниной</v>
          </cell>
          <cell r="B40" t="str">
            <v>470013130</v>
          </cell>
          <cell r="C40">
            <v>1698058</v>
          </cell>
        </row>
        <row r="41">
          <cell r="A41" t="str">
            <v>Услуги по торговле розничной свининой</v>
          </cell>
          <cell r="B41" t="str">
            <v>470013140</v>
          </cell>
          <cell r="C41">
            <v>68753</v>
          </cell>
        </row>
        <row r="42">
          <cell r="A42" t="str">
            <v>Услуги по торговле розничной  прочими
видами мяса</v>
          </cell>
          <cell r="B42" t="str">
            <v>470013190</v>
          </cell>
          <cell r="C42">
            <v>212025</v>
          </cell>
        </row>
        <row r="43">
          <cell r="A43" t="str">
            <v>Услуги по торговле розничной
пищевыми  субпродуктами  мясными</v>
          </cell>
          <cell r="B43" t="str">
            <v>470013200</v>
          </cell>
          <cell r="C43">
            <v>480207</v>
          </cell>
        </row>
        <row r="44">
          <cell r="A44" t="str">
            <v>Услуги по торговле розничной  мясом
домашней птицы и дичи</v>
          </cell>
          <cell r="B44" t="str">
            <v>470013300</v>
          </cell>
          <cell r="C44">
            <v>1356985</v>
          </cell>
        </row>
        <row r="45">
          <cell r="A45" t="str">
            <v>Услуги по торговле розничной
субпродуктами домашней птицы</v>
          </cell>
          <cell r="B45" t="str">
            <v>470013400</v>
          </cell>
          <cell r="C45">
            <v>198523</v>
          </cell>
        </row>
        <row r="46">
          <cell r="A46" t="str">
            <v>Услуги по торговле розничной продуктами
мясными</v>
          </cell>
          <cell r="B46" t="str">
            <v>470014</v>
          </cell>
          <cell r="C46">
            <v>5735910</v>
          </cell>
        </row>
        <row r="47">
          <cell r="A47" t="str">
            <v>Услуги по торговле розничной
колбасами и изделиями аналогичными из
мяса,  субпродуктов мясных или крови
животных</v>
          </cell>
          <cell r="B47" t="str">
            <v>470014100</v>
          </cell>
          <cell r="C47">
            <v>4323996</v>
          </cell>
        </row>
        <row r="48">
          <cell r="A48" t="str">
            <v>Услуги по торговле розничной
продуктами готовыми и
консервированными из мяса,
субпродуктов мясных или крови животных</v>
          </cell>
          <cell r="B48" t="str">
            <v>470014200</v>
          </cell>
          <cell r="C48">
            <v>718348</v>
          </cell>
        </row>
        <row r="49">
          <cell r="A49" t="str">
            <v>Услуги по торговле розничной
консервами мясными</v>
          </cell>
          <cell r="B49" t="str">
            <v>470014210</v>
          </cell>
          <cell r="C49">
            <v>593707</v>
          </cell>
        </row>
        <row r="50">
          <cell r="A50" t="str">
            <v>Услуги по торговле розничной
продуктами готовыми прочими</v>
          </cell>
          <cell r="B50" t="str">
            <v>470014290</v>
          </cell>
          <cell r="C50">
            <v>124641</v>
          </cell>
        </row>
        <row r="51">
          <cell r="A51" t="str">
            <v>Услуги по торговле розничной
продуктами и полуфабрикатами готовыми
из мяса,  субпродуктов мясных или
крови животных</v>
          </cell>
          <cell r="B51" t="str">
            <v>470014300</v>
          </cell>
          <cell r="C51">
            <v>693566</v>
          </cell>
        </row>
        <row r="52">
          <cell r="A52" t="str">
            <v>Услуги по торговле розничной рыбой,
ракообразными и моллюсками</v>
          </cell>
          <cell r="B52" t="str">
            <v>470015</v>
          </cell>
          <cell r="C52">
            <v>2174103</v>
          </cell>
        </row>
        <row r="53">
          <cell r="A53" t="str">
            <v>Услуги по торговле розничной рыбой</v>
          </cell>
          <cell r="B53" t="str">
            <v>470015100</v>
          </cell>
          <cell r="C53">
            <v>1022752</v>
          </cell>
        </row>
        <row r="54">
          <cell r="A54" t="str">
            <v>Услуги по торговле розничной  рыбой
(разделанной или нет) свежей или
охлажденной</v>
          </cell>
          <cell r="B54" t="str">
            <v>470015110</v>
          </cell>
          <cell r="C54">
            <v>801853</v>
          </cell>
        </row>
        <row r="55">
          <cell r="A55" t="str">
            <v>Услуги по торговле розничной рыбой
мороженной</v>
          </cell>
          <cell r="B55" t="str">
            <v>470015120</v>
          </cell>
          <cell r="C55">
            <v>220899</v>
          </cell>
        </row>
        <row r="56">
          <cell r="A56" t="str">
            <v>Услуги по торговле розничной
ракообразными, моллюсками и водными
беспозвоночными и прочими
морепродуктами</v>
          </cell>
          <cell r="B56" t="str">
            <v>470015200</v>
          </cell>
          <cell r="C56">
            <v>51738</v>
          </cell>
        </row>
        <row r="57">
          <cell r="A57" t="str">
            <v>Услуги по торговле розничной рыбой
приготовленной или консервированной;
икрой и ее заменителями</v>
          </cell>
          <cell r="B57" t="str">
            <v>470015300</v>
          </cell>
          <cell r="C57">
            <v>1099613</v>
          </cell>
        </row>
        <row r="58">
          <cell r="A58" t="str">
            <v>Услуги по розничной торговле
консервами и пресервами из рыбы и
морепродуктов</v>
          </cell>
          <cell r="B58" t="str">
            <v>470015310</v>
          </cell>
          <cell r="C58">
            <v>228443</v>
          </cell>
        </row>
        <row r="59">
          <cell r="A59" t="str">
            <v>Услуги по торговле розничной рыбой
соленой, маринованной, копченой</v>
          </cell>
          <cell r="B59" t="str">
            <v>470015320</v>
          </cell>
          <cell r="C59">
            <v>399908</v>
          </cell>
        </row>
        <row r="60">
          <cell r="A60" t="str">
            <v>Услуги по  торговле розничной  икрой
и ее заменителями</v>
          </cell>
          <cell r="B60" t="str">
            <v>470015330</v>
          </cell>
          <cell r="C60">
            <v>199375</v>
          </cell>
        </row>
        <row r="61">
          <cell r="A61" t="str">
            <v>Услуги по  торговле розничной  рыбой
приготовленной или консервированной,
не включенные в другие группировки</v>
          </cell>
          <cell r="B61" t="str">
            <v>470015390</v>
          </cell>
          <cell r="C61">
            <v>271887</v>
          </cell>
        </row>
        <row r="62">
          <cell r="A62" t="str">
            <v>Услуги по торговле розничной изделиями
хлебобулочными</v>
          </cell>
          <cell r="B62" t="str">
            <v>470016</v>
          </cell>
          <cell r="C62">
            <v>5682803</v>
          </cell>
        </row>
        <row r="63">
          <cell r="A63" t="str">
            <v>Услуги по торговле розничной хлебом и
хлебобулочными изделиями</v>
          </cell>
          <cell r="B63" t="str">
            <v>470016100</v>
          </cell>
          <cell r="C63">
            <v>3785152</v>
          </cell>
        </row>
        <row r="64">
          <cell r="A64" t="str">
            <v>Услуги по торговле розничной хлебом</v>
          </cell>
          <cell r="B64" t="str">
            <v>470016110</v>
          </cell>
          <cell r="C64">
            <v>2104143</v>
          </cell>
        </row>
        <row r="65">
          <cell r="A65" t="str">
            <v>Услуги по торговле розничной
хлебобулочными изделиями, кроме сухих
или длительного хранения
(слайсы,хлебцы,сухарики)</v>
          </cell>
          <cell r="B65" t="str">
            <v>470016120</v>
          </cell>
          <cell r="C65">
            <v>1428473</v>
          </cell>
        </row>
        <row r="66">
          <cell r="A66" t="str">
            <v>Услуги по торговле розничной сухими
или длительного хранения, (слайсы,
хлебцы, сухарики) хлебобулочными
изделиями</v>
          </cell>
          <cell r="B66" t="str">
            <v>470016130</v>
          </cell>
          <cell r="C66">
            <v>252536</v>
          </cell>
        </row>
        <row r="67">
          <cell r="A67" t="str">
            <v>Услуги по торговле розничной
изделиями мучными кондитерскими</v>
          </cell>
          <cell r="B67" t="str">
            <v>470016200</v>
          </cell>
          <cell r="C67">
            <v>1897651</v>
          </cell>
        </row>
        <row r="68">
          <cell r="A68" t="str">
            <v>Услуги по торговле розничной изделиями
кондитерскими из сахара</v>
          </cell>
          <cell r="B68" t="str">
            <v>470017</v>
          </cell>
          <cell r="C68">
            <v>6553891</v>
          </cell>
        </row>
        <row r="69">
          <cell r="A69" t="str">
            <v>Услуги по торговле розничной
шоколадом и прочими продуктами
пищевыми готовыми, содержащими какао</v>
          </cell>
          <cell r="B69" t="str">
            <v>470017100</v>
          </cell>
          <cell r="C69">
            <v>2909090</v>
          </cell>
        </row>
        <row r="70">
          <cell r="A70" t="str">
            <v>Услуги по торговле розничной
изделиями кондитерскими из сахара,
включая шоколад белый, не содержащими
какао</v>
          </cell>
          <cell r="B70" t="str">
            <v>470017200</v>
          </cell>
          <cell r="C70">
            <v>2053585</v>
          </cell>
        </row>
        <row r="71">
          <cell r="A71" t="str">
            <v>Услуги по торговле розничной
фруктами, плодами, орехами
засахаренными, глазированными,
пропитанными сиропом</v>
          </cell>
          <cell r="B71" t="str">
            <v>470017300</v>
          </cell>
          <cell r="C71">
            <v>1591216</v>
          </cell>
        </row>
        <row r="72">
          <cell r="A72" t="str">
            <v>Услуги по торговле розничной продуктами
молочными</v>
          </cell>
          <cell r="B72" t="str">
            <v>470018</v>
          </cell>
          <cell r="C72">
            <v>6585517</v>
          </cell>
        </row>
        <row r="73">
          <cell r="A73" t="str">
            <v>Услуги по торговле розничной  молоком
и сливками</v>
          </cell>
          <cell r="B73" t="str">
            <v>470018100</v>
          </cell>
          <cell r="C73">
            <v>1813153</v>
          </cell>
        </row>
        <row r="74">
          <cell r="A74" t="str">
            <v>Услуги по торговле розничной  маслом
сливочным</v>
          </cell>
          <cell r="B74" t="str">
            <v>470018200</v>
          </cell>
          <cell r="C74">
            <v>1590769</v>
          </cell>
        </row>
        <row r="75">
          <cell r="A75" t="str">
            <v>Услуги по торговле розничной сырами и
творогом</v>
          </cell>
          <cell r="B75" t="str">
            <v>470018300</v>
          </cell>
          <cell r="C75">
            <v>1365776</v>
          </cell>
        </row>
        <row r="76">
          <cell r="A76" t="str">
            <v>Услуги по торговле розничной сырами</v>
          </cell>
          <cell r="B76" t="str">
            <v>470018310</v>
          </cell>
          <cell r="C76">
            <v>834521</v>
          </cell>
        </row>
        <row r="77">
          <cell r="A77" t="str">
            <v>Услуги по торговле розничной творогом
и изделиями творожными</v>
          </cell>
          <cell r="B77" t="str">
            <v>470018320</v>
          </cell>
          <cell r="C77">
            <v>531255</v>
          </cell>
        </row>
        <row r="78">
          <cell r="A78" t="str">
            <v>Услуги по торговле розничной йогуртом
и прочими ферментированными или
сквашенными молоком и сливками</v>
          </cell>
          <cell r="B78" t="str">
            <v>470018400</v>
          </cell>
          <cell r="C78">
            <v>780884</v>
          </cell>
        </row>
        <row r="79">
          <cell r="A79" t="str">
            <v>Услуги по торговле розничной йогуртом</v>
          </cell>
          <cell r="B79" t="str">
            <v>470018410</v>
          </cell>
          <cell r="C79">
            <v>372043</v>
          </cell>
        </row>
        <row r="80">
          <cell r="A80" t="str">
            <v>Услуги по торговле розничной сметаной</v>
          </cell>
          <cell r="B80" t="str">
            <v>470018420</v>
          </cell>
          <cell r="C80">
            <v>323060</v>
          </cell>
        </row>
        <row r="81">
          <cell r="A81" t="str">
            <v>Услуги по торговле розничной молоком
и сливками ферментированными или
сквашенными прочими</v>
          </cell>
          <cell r="B81" t="str">
            <v>470018490</v>
          </cell>
          <cell r="C81">
            <v>85781</v>
          </cell>
        </row>
        <row r="82">
          <cell r="A82" t="str">
            <v>Услуги по торговле розничной
мороженым</v>
          </cell>
          <cell r="B82" t="str">
            <v>470018500</v>
          </cell>
          <cell r="C82">
            <v>612731</v>
          </cell>
        </row>
        <row r="83">
          <cell r="A83" t="str">
            <v>Услуги по торговле розничной
продуктами молочными, не включенными в
другие группировки</v>
          </cell>
          <cell r="B83" t="str">
            <v>470018900</v>
          </cell>
          <cell r="C83">
            <v>422204</v>
          </cell>
        </row>
        <row r="84">
          <cell r="A84" t="str">
            <v>Услуги по торговле розничной  яйцами</v>
          </cell>
          <cell r="B84" t="str">
            <v>470019</v>
          </cell>
          <cell r="C84">
            <v>1900755</v>
          </cell>
        </row>
        <row r="85">
          <cell r="A85" t="str">
            <v>Услуги по торговле розничной яйцами</v>
          </cell>
          <cell r="B85" t="str">
            <v>470019000</v>
          </cell>
          <cell r="C85">
            <v>1900755</v>
          </cell>
        </row>
        <row r="86">
          <cell r="A86" t="str">
            <v>Услуги по торговле розничной кофе,
чаем, какао и специями</v>
          </cell>
          <cell r="B86" t="str">
            <v>470021</v>
          </cell>
          <cell r="C86">
            <v>3291276</v>
          </cell>
        </row>
        <row r="87">
          <cell r="A87" t="str">
            <v>Услуги по торговле розничной  кофе,
заменителями кофе</v>
          </cell>
          <cell r="B87" t="str">
            <v>470021100</v>
          </cell>
          <cell r="C87">
            <v>559781</v>
          </cell>
        </row>
        <row r="88">
          <cell r="A88" t="str">
            <v>Услуги по торговле розничной  чаем</v>
          </cell>
          <cell r="B88" t="str">
            <v>470021200</v>
          </cell>
          <cell r="C88">
            <v>2122682</v>
          </cell>
        </row>
        <row r="89">
          <cell r="A89" t="str">
            <v>Услуги по торговле розничной
какао-порошком</v>
          </cell>
          <cell r="B89" t="str">
            <v>470021300</v>
          </cell>
          <cell r="C89">
            <v>243539</v>
          </cell>
        </row>
        <row r="90">
          <cell r="A90" t="str">
            <v>Услуги по торговле розничной
пряностями (специями) переработанными</v>
          </cell>
          <cell r="B90" t="str">
            <v>470021400</v>
          </cell>
          <cell r="C90">
            <v>365274</v>
          </cell>
        </row>
        <row r="91">
          <cell r="A91" t="str">
            <v>Услуги по торговле розничной маслами и
жирами пищевыми</v>
          </cell>
          <cell r="B91" t="str">
            <v>470022</v>
          </cell>
          <cell r="C91">
            <v>4109150</v>
          </cell>
        </row>
        <row r="92">
          <cell r="A92" t="str">
            <v>Услуги по торговле розничной
животными маслами и жирами</v>
          </cell>
          <cell r="B92" t="str">
            <v>470022100</v>
          </cell>
          <cell r="C92">
            <v>126030</v>
          </cell>
        </row>
        <row r="93">
          <cell r="A93" t="str">
            <v>Услуги по торговле розничной
растительными маслами</v>
          </cell>
          <cell r="B93" t="str">
            <v>470022200</v>
          </cell>
          <cell r="C93">
            <v>3420397</v>
          </cell>
        </row>
        <row r="94">
          <cell r="A94" t="str">
            <v>Услуги по торговле розничной
подсолнечным маслом</v>
          </cell>
          <cell r="B94" t="str">
            <v>470022210</v>
          </cell>
          <cell r="C94">
            <v>2427919</v>
          </cell>
        </row>
        <row r="95">
          <cell r="A95" t="str">
            <v>Услуги по торговле розничной
оливковым маслом</v>
          </cell>
          <cell r="B95" t="str">
            <v>470022220</v>
          </cell>
          <cell r="C95">
            <v>47871</v>
          </cell>
        </row>
        <row r="96">
          <cell r="A96" t="str">
            <v>Услуги по торговле розничной
хлопковым маслом</v>
          </cell>
          <cell r="B96" t="str">
            <v>470022230</v>
          </cell>
          <cell r="C96">
            <v>65721</v>
          </cell>
        </row>
        <row r="97">
          <cell r="A97" t="str">
            <v>Услуги по торговле розничной соевым
маслом</v>
          </cell>
          <cell r="B97" t="str">
            <v>470022260</v>
          </cell>
          <cell r="C97">
            <v>1452</v>
          </cell>
        </row>
        <row r="98">
          <cell r="A98" t="str">
            <v>Услуги по торговле розничной
растительным маслом прочим</v>
          </cell>
          <cell r="B98" t="str">
            <v>470022290</v>
          </cell>
          <cell r="C98">
            <v>877434</v>
          </cell>
        </row>
        <row r="99">
          <cell r="A99" t="str">
            <v>Услуги по торговле розничной
масложировыми пищевыми продуктами</v>
          </cell>
          <cell r="B99" t="str">
            <v>470022300</v>
          </cell>
          <cell r="C99">
            <v>562723</v>
          </cell>
        </row>
        <row r="100">
          <cell r="A100" t="str">
            <v>Услуги по торговле розничной
маргарином и продуктами аналогичными</v>
          </cell>
          <cell r="B100" t="str">
            <v>470022310</v>
          </cell>
          <cell r="C100">
            <v>362829</v>
          </cell>
        </row>
        <row r="101">
          <cell r="A101" t="str">
            <v>Услуги по торговле розничной
масложировыми пищевыми продуктами
прочими</v>
          </cell>
          <cell r="B101" t="str">
            <v>470022390</v>
          </cell>
          <cell r="C101">
            <v>199894</v>
          </cell>
        </row>
        <row r="102">
          <cell r="A102" t="str">
            <v>Услуги по  торговле розничной
продуктами пищевыми гомогенизированными
и диетическими</v>
          </cell>
          <cell r="B102" t="str">
            <v>470023</v>
          </cell>
          <cell r="C102">
            <v>934071</v>
          </cell>
        </row>
        <row r="103">
          <cell r="A103" t="str">
            <v>Услуги по торговле розничной  детским
питанием</v>
          </cell>
          <cell r="B103" t="str">
            <v>470023100</v>
          </cell>
          <cell r="C103">
            <v>445397</v>
          </cell>
        </row>
        <row r="104">
          <cell r="A104" t="str">
            <v>Услуги по торговле розничной
питанием диетическим</v>
          </cell>
          <cell r="B104" t="str">
            <v>470023200</v>
          </cell>
          <cell r="C104">
            <v>143813</v>
          </cell>
        </row>
        <row r="105">
          <cell r="A105" t="str">
            <v>Услуги по торговле розничной готовыми
гомогенизированными пищевыми
продуктами прочими</v>
          </cell>
          <cell r="B105" t="str">
            <v>470023900</v>
          </cell>
          <cell r="C105">
            <v>344861</v>
          </cell>
        </row>
        <row r="106">
          <cell r="A106" t="str">
            <v>Услуги по торговле розничной
продуктами пищевыми, не включенными в
другие группировки</v>
          </cell>
          <cell r="B106" t="str">
            <v>470024</v>
          </cell>
          <cell r="C106">
            <v>11781008</v>
          </cell>
        </row>
        <row r="107">
          <cell r="A107" t="str">
            <v>Услуги по торговле розничной
натуральным медом</v>
          </cell>
          <cell r="B107" t="str">
            <v>470024100</v>
          </cell>
          <cell r="C107">
            <v>233457</v>
          </cell>
        </row>
        <row r="108">
          <cell r="A108" t="str">
            <v>Услуги по торговле розничной крупами</v>
          </cell>
          <cell r="B108" t="str">
            <v>470024200</v>
          </cell>
          <cell r="C108">
            <v>2567151</v>
          </cell>
        </row>
        <row r="109">
          <cell r="A109" t="str">
            <v>Услуги по торговле розничной рисом</v>
          </cell>
          <cell r="B109" t="str">
            <v>470024210</v>
          </cell>
          <cell r="C109">
            <v>1552426</v>
          </cell>
        </row>
        <row r="110">
          <cell r="A110" t="str">
            <v>Услуги по торговле розничной  крупой
гречневой</v>
          </cell>
          <cell r="B110" t="str">
            <v>470024220</v>
          </cell>
          <cell r="C110">
            <v>342106</v>
          </cell>
        </row>
        <row r="111">
          <cell r="A111" t="str">
            <v>Услуги по торговле розничной крупой
из пшеницы</v>
          </cell>
          <cell r="B111" t="str">
            <v>470024230</v>
          </cell>
          <cell r="C111">
            <v>61173</v>
          </cell>
        </row>
        <row r="112">
          <cell r="A112" t="str">
            <v>Услуги по торговле розничной  крупой
ячневой</v>
          </cell>
          <cell r="B112" t="str">
            <v>470024240</v>
          </cell>
          <cell r="C112">
            <v>264367</v>
          </cell>
        </row>
        <row r="113">
          <cell r="A113" t="str">
            <v>Услуги по торговле розничной крупами
прочими</v>
          </cell>
          <cell r="B113" t="str">
            <v>470024290</v>
          </cell>
          <cell r="C113">
            <v>347079</v>
          </cell>
        </row>
        <row r="114">
          <cell r="A114" t="str">
            <v>Услуги по торговле розничной
крахмалом и крахмалопродуктами</v>
          </cell>
          <cell r="B114" t="str">
            <v>470024300</v>
          </cell>
          <cell r="C114">
            <v>32356</v>
          </cell>
        </row>
        <row r="115">
          <cell r="A115" t="str">
            <v>Услуги по торговле розничной сахаром
и сахарозаменителями</v>
          </cell>
          <cell r="B115" t="str">
            <v>470024400</v>
          </cell>
          <cell r="C115">
            <v>3040575</v>
          </cell>
        </row>
        <row r="116">
          <cell r="A116" t="str">
            <v>Услуги по торговле розничной  сахаром</v>
          </cell>
          <cell r="B116" t="str">
            <v>470024410</v>
          </cell>
          <cell r="C116">
            <v>2926474</v>
          </cell>
        </row>
        <row r="117">
          <cell r="A117" t="str">
            <v>Услуги по торговле розничной
сахарозаменителями</v>
          </cell>
          <cell r="B117" t="str">
            <v>470024420</v>
          </cell>
          <cell r="C117">
            <v>114101</v>
          </cell>
        </row>
        <row r="118">
          <cell r="A118" t="str">
            <v>Услуги по торговле розничной уксусом
и его заменителями</v>
          </cell>
          <cell r="B118" t="str">
            <v>470024500</v>
          </cell>
          <cell r="C118">
            <v>47423</v>
          </cell>
        </row>
        <row r="119">
          <cell r="A119" t="str">
            <v>Услуги по торговле розничной солью
пищевой</v>
          </cell>
          <cell r="B119" t="str">
            <v>470024600</v>
          </cell>
          <cell r="C119">
            <v>303583</v>
          </cell>
        </row>
        <row r="120">
          <cell r="A120" t="str">
            <v>Услуги по торговле розничной мукой</v>
          </cell>
          <cell r="B120" t="str">
            <v>470024700</v>
          </cell>
          <cell r="C120">
            <v>1808524</v>
          </cell>
        </row>
        <row r="121">
          <cell r="A121" t="str">
            <v>Услуги по торговле розничной мукой
пшеничной</v>
          </cell>
          <cell r="B121" t="str">
            <v>470024710</v>
          </cell>
          <cell r="C121">
            <v>1139810</v>
          </cell>
        </row>
        <row r="122">
          <cell r="A122" t="str">
            <v>Услуги по торговле розничной мукой,
кроме пшеничной</v>
          </cell>
          <cell r="B122" t="str">
            <v>470024720</v>
          </cell>
          <cell r="C122">
            <v>668714</v>
          </cell>
        </row>
        <row r="123">
          <cell r="A123" t="str">
            <v>Услуги по торговле розничной
макаронными изделиями</v>
          </cell>
          <cell r="B123" t="str">
            <v>470024800</v>
          </cell>
          <cell r="C123">
            <v>1151452</v>
          </cell>
        </row>
        <row r="124">
          <cell r="A124" t="str">
            <v>Услуги по торговле розничной
продуктами пищевыми прочими, не
включенными в другие группировки</v>
          </cell>
          <cell r="B124" t="str">
            <v>470024900</v>
          </cell>
          <cell r="C124">
            <v>2596487</v>
          </cell>
        </row>
        <row r="125">
          <cell r="A125" t="str">
            <v>Услуги по торговле розничной соусами;
приправами и пряностями смешанными;
горчицей готовой</v>
          </cell>
          <cell r="B125" t="str">
            <v>470024910</v>
          </cell>
          <cell r="C125">
            <v>141763</v>
          </cell>
        </row>
        <row r="126">
          <cell r="A126" t="str">
            <v>Услуги по торговле розничной
продуктами и полуфабрикатами готовыми,
основанными  на изделиях макаронных</v>
          </cell>
          <cell r="B126" t="str">
            <v>470024920</v>
          </cell>
          <cell r="C126">
            <v>227745</v>
          </cell>
        </row>
        <row r="127">
          <cell r="A127" t="str">
            <v>Услуги по торговле розничной
продуктами пищевыми прочими</v>
          </cell>
          <cell r="B127" t="str">
            <v>470024990</v>
          </cell>
          <cell r="C127">
            <v>2226979</v>
          </cell>
        </row>
        <row r="128">
          <cell r="A128" t="str">
            <v>Услуги по торговле розничной напитками
алкогольными</v>
          </cell>
          <cell r="B128" t="str">
            <v>470025</v>
          </cell>
          <cell r="C128">
            <v>17911006</v>
          </cell>
        </row>
        <row r="129">
          <cell r="A129" t="str">
            <v>Услуги по торговле розничной  вином</v>
          </cell>
          <cell r="B129" t="str">
            <v>470025100</v>
          </cell>
          <cell r="C129">
            <v>1235436</v>
          </cell>
        </row>
        <row r="130">
          <cell r="A130" t="str">
            <v>Услуги по торговле розничной  винами
виноградными</v>
          </cell>
          <cell r="B130" t="str">
            <v>470025110</v>
          </cell>
          <cell r="C130">
            <v>304188</v>
          </cell>
        </row>
        <row r="131">
          <cell r="A131" t="str">
            <v>Услуги по торговле розничной  винами
плодовыми</v>
          </cell>
          <cell r="B131" t="str">
            <v>470025120</v>
          </cell>
          <cell r="C131">
            <v>419703</v>
          </cell>
        </row>
        <row r="132">
          <cell r="A132" t="str">
            <v>Услуги по торговле розничной  винами
игристыми, включая шампанское</v>
          </cell>
          <cell r="B132" t="str">
            <v>470025130</v>
          </cell>
          <cell r="C132">
            <v>511545</v>
          </cell>
        </row>
        <row r="133">
          <cell r="A133" t="str">
            <v>Услуги по торговле розничной водкой</v>
          </cell>
          <cell r="B133" t="str">
            <v>470025200</v>
          </cell>
          <cell r="C133">
            <v>1360277</v>
          </cell>
        </row>
        <row r="134">
          <cell r="A134" t="str">
            <v>Услуги по торговле розничной
коньяком, коньячными напитками</v>
          </cell>
          <cell r="B134" t="str">
            <v>470025300</v>
          </cell>
          <cell r="C134">
            <v>669571</v>
          </cell>
        </row>
        <row r="135">
          <cell r="A135" t="str">
            <v>Услуги по торговле розничной  пивом</v>
          </cell>
          <cell r="B135" t="str">
            <v>470025400</v>
          </cell>
          <cell r="C135">
            <v>2414707</v>
          </cell>
        </row>
        <row r="136">
          <cell r="A136" t="str">
            <v>Услуги по торговле розничной ликерами
и изделиями ликероводочными</v>
          </cell>
          <cell r="B136" t="str">
            <v>470025500</v>
          </cell>
          <cell r="C136">
            <v>127516</v>
          </cell>
        </row>
        <row r="137">
          <cell r="A137" t="str">
            <v>Услуги по торговле розничной
напитками алкогольными прочими</v>
          </cell>
          <cell r="B137" t="str">
            <v>470025900</v>
          </cell>
          <cell r="C137">
            <v>12103499</v>
          </cell>
        </row>
        <row r="138">
          <cell r="A138" t="str">
            <v>Услуги по торговле розничной напитками
прочими</v>
          </cell>
          <cell r="B138" t="str">
            <v>470026</v>
          </cell>
          <cell r="C138">
            <v>7029705</v>
          </cell>
        </row>
        <row r="139">
          <cell r="A139" t="str">
            <v>Услуги по торговле розничной
фруктовыми и овощными соками</v>
          </cell>
          <cell r="B139" t="str">
            <v>470026100</v>
          </cell>
          <cell r="C139">
            <v>1682381</v>
          </cell>
        </row>
        <row r="140">
          <cell r="A140" t="str">
            <v>Услуги по торговле розничной
минеральной водой</v>
          </cell>
          <cell r="B140" t="str">
            <v>470026200</v>
          </cell>
          <cell r="C140">
            <v>1844999</v>
          </cell>
        </row>
        <row r="141">
          <cell r="A141" t="str">
            <v>Услуги по торговле розничной
напитками безалкогольными прочими</v>
          </cell>
          <cell r="B141" t="str">
            <v>470026900</v>
          </cell>
          <cell r="C141">
            <v>3502325</v>
          </cell>
        </row>
        <row r="142">
          <cell r="A142" t="str">
            <v>Услуги по торговле розничной  изделиями
табачными</v>
          </cell>
          <cell r="B142" t="str">
            <v>470027</v>
          </cell>
          <cell r="C142">
            <v>3248843</v>
          </cell>
        </row>
        <row r="143">
          <cell r="A143" t="str">
            <v>Услуги по торговле розничной
изделиями табачными</v>
          </cell>
          <cell r="B143" t="str">
            <v>470027000</v>
          </cell>
          <cell r="C143">
            <v>3248843</v>
          </cell>
        </row>
        <row r="144">
          <cell r="A144" t="str">
            <v>непродовольственные товары</v>
          </cell>
          <cell r="B144" t="str">
            <v/>
          </cell>
          <cell r="C144">
            <v>312926794</v>
          </cell>
        </row>
        <row r="145">
          <cell r="A145" t="str">
            <v>Услуги по торговле розничной, кроме
предоставляемых за вознаграждение или
на договорной основе, автомобилями
пассажирскими новыми в
специализированных магазинах</v>
          </cell>
          <cell r="B145" t="str">
            <v>451121</v>
          </cell>
          <cell r="C145">
            <v>14723570</v>
          </cell>
        </row>
        <row r="146">
          <cell r="A146" t="str">
            <v>Услуги по торговле розничной
легковыми автомобилями пассажирскими
новыми в специализированных магазинах</v>
          </cell>
          <cell r="B146" t="str">
            <v>451121000</v>
          </cell>
          <cell r="C146">
            <v>14723570</v>
          </cell>
        </row>
        <row r="147">
          <cell r="A147" t="str">
            <v>Услуги по торговле розничной, кроме
предоставляемых за вознаграждение или
на договорной основе, автомобилями
специализированными пассажирскими
новыми и средствами транспортными
внедорожными (весом не</v>
          </cell>
          <cell r="B147" t="str">
            <v>451123</v>
          </cell>
          <cell r="C147">
            <v>12243</v>
          </cell>
        </row>
        <row r="148">
          <cell r="A148" t="str">
            <v>Услуги по торговле розничной новыми
внедорожными автотранспортными
средствами (джипы и внедорожники)
весом не более 3,5 тонн в
специализированных магазинах</v>
          </cell>
          <cell r="B148" t="str">
            <v>451123100</v>
          </cell>
          <cell r="C148">
            <v>12243</v>
          </cell>
        </row>
        <row r="149">
          <cell r="A149" t="str">
            <v>Услуги по торговле розничной, кроме
предоставляемых за вознаграждение или
на договорной основе, грузовиками,
прицепами, полуприцепами и автобусами в
специализированных магазинах</v>
          </cell>
          <cell r="B149" t="str">
            <v>451921</v>
          </cell>
          <cell r="C149">
            <v>454877</v>
          </cell>
        </row>
        <row r="150">
          <cell r="A150" t="str">
            <v>Услуги по торговле розничной
автомобилями грузовыми в
специализированных магазинах</v>
          </cell>
          <cell r="B150" t="str">
            <v>451921200</v>
          </cell>
          <cell r="C150">
            <v>454877</v>
          </cell>
        </row>
        <row r="151">
          <cell r="A151" t="str">
            <v>Услуги по торговле розничной прочей,
кроме предоставляемых за вознаграждение
или на договорной основе, автомобилями
в специализированных магазинах</v>
          </cell>
          <cell r="B151" t="str">
            <v>451939</v>
          </cell>
          <cell r="C151">
            <v>66135</v>
          </cell>
        </row>
        <row r="152">
          <cell r="A152" t="str">
            <v>Услуги по торговле розничной прочей
автомобилями специальными и
специализированными</v>
          </cell>
          <cell r="B152" t="str">
            <v>451939300</v>
          </cell>
          <cell r="C152">
            <v>66135</v>
          </cell>
        </row>
        <row r="153">
          <cell r="A153" t="str">
            <v>Услуги по торговле розничной, кроме
предоставляемых за вознаграждение или
на договорной основе, шинами в
специализированных магазинах</v>
          </cell>
          <cell r="B153" t="str">
            <v>453211</v>
          </cell>
          <cell r="C153">
            <v>2515052</v>
          </cell>
        </row>
        <row r="154">
          <cell r="A154" t="str">
            <v>Услуги по торговле розничной шинами и
камерами для шин новыми для легковых
автомобилей</v>
          </cell>
          <cell r="B154" t="str">
            <v>453211100</v>
          </cell>
          <cell r="C154">
            <v>1083069</v>
          </cell>
        </row>
        <row r="155">
          <cell r="A155" t="str">
            <v>Услуги по торговле розничной шинами и
камерами для шин новыми для грузовых
автомобилей и автобусов</v>
          </cell>
          <cell r="B155" t="str">
            <v>453211200</v>
          </cell>
          <cell r="C155">
            <v>1273904</v>
          </cell>
        </row>
        <row r="156">
          <cell r="A156" t="str">
            <v>Услуги по торговле розничной шинами и
камерами для шин новыми прочие</v>
          </cell>
          <cell r="B156" t="str">
            <v>453211900</v>
          </cell>
          <cell r="C156">
            <v>158079</v>
          </cell>
        </row>
        <row r="157">
          <cell r="A157" t="str">
            <v>Услуги по торговле розничной, кроме
предоставляемых за вознаграждение или
на договорной основе, частями и
принадлежностями для автомобилей
прочими в специализированных магазинах</v>
          </cell>
          <cell r="B157" t="str">
            <v>453212</v>
          </cell>
          <cell r="C157">
            <v>5063473</v>
          </cell>
        </row>
        <row r="158">
          <cell r="A158" t="str">
            <v>Услуги  по торговле розничной частями
и принадлежностями для автомобилей
прочими в специализированных магазинах</v>
          </cell>
          <cell r="B158" t="str">
            <v>453212000</v>
          </cell>
          <cell r="C158">
            <v>5063473</v>
          </cell>
        </row>
        <row r="159">
          <cell r="A159" t="str">
            <v>Услуги по торговле розничной прочие,
кроме предоставляемых за вознаграждение
или на договорной основе, деталями и
принадлежностями для автомобилей, не
включенными в другие группировки</v>
          </cell>
          <cell r="B159" t="str">
            <v>453229</v>
          </cell>
          <cell r="C159">
            <v>2349576</v>
          </cell>
        </row>
        <row r="160">
          <cell r="A160" t="str">
            <v>Услуги по торговле розничной прочие
деталями и принадлежностями для
автомобилей, не включенными в другие
группировки</v>
          </cell>
          <cell r="B160" t="str">
            <v>453229100</v>
          </cell>
          <cell r="C160">
            <v>2291492</v>
          </cell>
        </row>
        <row r="161">
          <cell r="A161" t="str">
            <v>Услуги по торговле розничной
аксессуарами для автомобилей</v>
          </cell>
          <cell r="B161" t="str">
            <v>453229110</v>
          </cell>
          <cell r="C161">
            <v>247048</v>
          </cell>
        </row>
        <row r="162">
          <cell r="A162" t="str">
            <v>Услуги по торговле розничной прочими
деталями и принадлежностями для
автомобилей</v>
          </cell>
          <cell r="B162" t="str">
            <v>453229190</v>
          </cell>
          <cell r="C162">
            <v>2044444</v>
          </cell>
        </row>
        <row r="163">
          <cell r="A163" t="str">
            <v>Услуги по торговле розничной прочие
шинами резиновыми восстановленными</v>
          </cell>
          <cell r="B163" t="str">
            <v>453229200</v>
          </cell>
          <cell r="C163">
            <v>58084</v>
          </cell>
        </row>
        <row r="164">
          <cell r="A164" t="str">
            <v>Услуги по торговле розничной, кроме
предоставляемых за вознаграждение или
на договорной основе, мотоциклами и
относящимися к ним деталями и
принадлежностями в специализированных
магазинах</v>
          </cell>
          <cell r="B164" t="str">
            <v>454020</v>
          </cell>
          <cell r="C164">
            <v>13027</v>
          </cell>
        </row>
        <row r="165">
          <cell r="A165" t="str">
            <v>Услуги по торговле розничной
мотоциклами и колясками в
специализированных магазинах</v>
          </cell>
          <cell r="B165" t="str">
            <v>454020100</v>
          </cell>
          <cell r="C165">
            <v>12425</v>
          </cell>
        </row>
        <row r="166">
          <cell r="A166" t="str">
            <v>Услуги по торговле розничной деталями
и принадлежностями для мотоциклов в
специализированных магазинах</v>
          </cell>
          <cell r="B166" t="str">
            <v>454020200</v>
          </cell>
          <cell r="C166">
            <v>602</v>
          </cell>
        </row>
        <row r="167">
          <cell r="A167" t="str">
            <v>Услуги по торговле розничной прочие,
кроме предоставляемых за вознаграждение
или на договорной основе, мотоциклами
и относящимися к ним деталями и
принадлежностями</v>
          </cell>
          <cell r="B167" t="str">
            <v>454030</v>
          </cell>
          <cell r="C167">
            <v>12753</v>
          </cell>
        </row>
        <row r="168">
          <cell r="A168" t="str">
            <v>Услуги по торговле розничной прочие
деталями и принадлежностями для
мотоциклов</v>
          </cell>
          <cell r="B168" t="str">
            <v>454030200</v>
          </cell>
          <cell r="C168">
            <v>12753</v>
          </cell>
        </row>
        <row r="169">
          <cell r="A169" t="str">
            <v>Услуги по торговле розничной
компьютерами, периферийным
оборудованием и программным
обеспечением</v>
          </cell>
          <cell r="B169" t="str">
            <v>470031</v>
          </cell>
          <cell r="C169">
            <v>7172659</v>
          </cell>
        </row>
        <row r="170">
          <cell r="A170" t="str">
            <v>Услуги по торговле розничной
компьютерами в полной комплектации</v>
          </cell>
          <cell r="B170" t="str">
            <v>470031100</v>
          </cell>
          <cell r="C170">
            <v>4827548</v>
          </cell>
        </row>
        <row r="171">
          <cell r="A171" t="str">
            <v>Услуги по торговле розничной
настольными компьютерами</v>
          </cell>
          <cell r="B171" t="str">
            <v>470031110</v>
          </cell>
          <cell r="C171">
            <v>2167236</v>
          </cell>
        </row>
        <row r="172">
          <cell r="A172" t="str">
            <v>Услуги по торговле розничной
портативными компьютерами (лэптопы,
ноутбуки, ультрабуки, нетбуки,
планшеты и т.п.)</v>
          </cell>
          <cell r="B172" t="str">
            <v>470031120</v>
          </cell>
          <cell r="C172">
            <v>2660312</v>
          </cell>
        </row>
        <row r="173">
          <cell r="A173" t="str">
            <v>Услуги по торговле розничной
периферийным оборудованием,
комплектующими деталями и
принадлежностями к компьютерам</v>
          </cell>
          <cell r="B173" t="str">
            <v>470031200</v>
          </cell>
          <cell r="C173">
            <v>2134462</v>
          </cell>
        </row>
        <row r="174">
          <cell r="A174" t="str">
            <v>Услуги по торговле розничной
мониторами</v>
          </cell>
          <cell r="B174" t="str">
            <v>470031210</v>
          </cell>
          <cell r="C174">
            <v>281389</v>
          </cell>
        </row>
        <row r="175">
          <cell r="A175" t="str">
            <v>Услуги по торговле розничной
комплектующими деталями и
принадлежностями к компьютерам</v>
          </cell>
          <cell r="B175" t="str">
            <v>470031220</v>
          </cell>
          <cell r="C175">
            <v>792965</v>
          </cell>
        </row>
        <row r="176">
          <cell r="A176" t="str">
            <v>Услуги по торговле розничной
периферийным оборудованием прочим</v>
          </cell>
          <cell r="B176" t="str">
            <v>470031290</v>
          </cell>
          <cell r="C176">
            <v>1060108</v>
          </cell>
        </row>
        <row r="177">
          <cell r="A177" t="str">
            <v>Услуги по торговле розничной
программным обеспечением</v>
          </cell>
          <cell r="B177" t="str">
            <v>470031300</v>
          </cell>
          <cell r="C177">
            <v>210649</v>
          </cell>
        </row>
        <row r="178">
          <cell r="A178" t="str">
            <v>Услуги по торговле розничной
оборудованием электросвязи</v>
          </cell>
          <cell r="B178" t="str">
            <v>470032</v>
          </cell>
          <cell r="C178">
            <v>12084210</v>
          </cell>
        </row>
        <row r="179">
          <cell r="A179" t="str">
            <v>Услуги по торговле розничной
аппаратурой радиопередающей</v>
          </cell>
          <cell r="B179" t="str">
            <v>470032100</v>
          </cell>
          <cell r="C179">
            <v>110362</v>
          </cell>
        </row>
        <row r="180">
          <cell r="A180" t="str">
            <v>Услуги по торговле розничной
телефонами для сотовой связи или для
прочей беспроводной связи</v>
          </cell>
          <cell r="B180" t="str">
            <v>470032200</v>
          </cell>
          <cell r="C180">
            <v>9931372</v>
          </cell>
        </row>
        <row r="181">
          <cell r="A181" t="str">
            <v>Услуги по торговле розничной
телефонными аппаратами для проводной
связи</v>
          </cell>
          <cell r="B181" t="str">
            <v>470032300</v>
          </cell>
          <cell r="C181">
            <v>567759</v>
          </cell>
        </row>
        <row r="182">
          <cell r="A182" t="str">
            <v>Услуги по торговле розничной
аппаратами факсимильными</v>
          </cell>
          <cell r="B182" t="str">
            <v>470032400</v>
          </cell>
          <cell r="C182">
            <v>20381</v>
          </cell>
        </row>
        <row r="183">
          <cell r="A183" t="str">
            <v>Услуги по торговле розничной прочим
оборудованием электросвязи</v>
          </cell>
          <cell r="B183" t="str">
            <v>470032900</v>
          </cell>
          <cell r="C183">
            <v>1454336</v>
          </cell>
        </row>
        <row r="184">
          <cell r="A184" t="str">
            <v>Услуги по торговле розничной  аудио- и
видеоаппаратурой</v>
          </cell>
          <cell r="B184" t="str">
            <v>470033</v>
          </cell>
          <cell r="C184">
            <v>7174096</v>
          </cell>
        </row>
        <row r="185">
          <cell r="A185" t="str">
            <v>Услуги по торговле розничной
аудиоаппаратурой</v>
          </cell>
          <cell r="B185" t="str">
            <v>470033100</v>
          </cell>
          <cell r="C185">
            <v>223985</v>
          </cell>
        </row>
        <row r="186">
          <cell r="A186" t="str">
            <v>Услуги по торговле розничной
магнитофонами</v>
          </cell>
          <cell r="B186" t="str">
            <v>470033110</v>
          </cell>
          <cell r="C186">
            <v>182515</v>
          </cell>
        </row>
        <row r="187">
          <cell r="A187" t="str">
            <v>Услуги по торговле розничной
аудиоаппаратурой прочей</v>
          </cell>
          <cell r="B187" t="str">
            <v>470033190</v>
          </cell>
          <cell r="C187">
            <v>41470</v>
          </cell>
        </row>
        <row r="188">
          <cell r="A188" t="str">
            <v>Услуги по торговле розничной
телевизорами</v>
          </cell>
          <cell r="B188" t="str">
            <v>470033200</v>
          </cell>
          <cell r="C188">
            <v>6015228</v>
          </cell>
        </row>
        <row r="189">
          <cell r="A189" t="str">
            <v>Услуги по торговле розничной
видеомагнитофонами (DVD плеерами)</v>
          </cell>
          <cell r="B189" t="str">
            <v>470033300</v>
          </cell>
          <cell r="C189">
            <v>214065</v>
          </cell>
        </row>
        <row r="190">
          <cell r="A190" t="str">
            <v>Услуги по торговле розничной
видеокамерами</v>
          </cell>
          <cell r="B190" t="str">
            <v>470033400</v>
          </cell>
          <cell r="C190">
            <v>383964</v>
          </cell>
        </row>
        <row r="191">
          <cell r="A191" t="str">
            <v>Услуги по торговле розничной
радиоприемниками</v>
          </cell>
          <cell r="B191" t="str">
            <v>470033500</v>
          </cell>
          <cell r="C191">
            <v>40179</v>
          </cell>
        </row>
        <row r="192">
          <cell r="A192" t="str">
            <v>Услуги по торговле розничной  частями
к аудио- и видеоаппаратуре</v>
          </cell>
          <cell r="B192" t="str">
            <v>470033600</v>
          </cell>
          <cell r="C192">
            <v>35678</v>
          </cell>
        </row>
        <row r="193">
          <cell r="A193" t="str">
            <v>Услуги по торговле розничной прочей
аудио- и видеоаппаратурой</v>
          </cell>
          <cell r="B193" t="str">
            <v>470033900</v>
          </cell>
          <cell r="C193">
            <v>260997</v>
          </cell>
        </row>
        <row r="194">
          <cell r="A194" t="str">
            <v>Услуги по торговле розничной  товарами
скобяными</v>
          </cell>
          <cell r="B194" t="str">
            <v>470041</v>
          </cell>
          <cell r="C194">
            <v>920708</v>
          </cell>
        </row>
        <row r="195">
          <cell r="A195" t="str">
            <v>Услуги по торговле розничной
замками, петлями и строительной
фурнитурой</v>
          </cell>
          <cell r="B195" t="str">
            <v>470041100</v>
          </cell>
          <cell r="C195">
            <v>426448</v>
          </cell>
        </row>
        <row r="196">
          <cell r="A196" t="str">
            <v>Услуги по торговле розничной
изделиями из проволоки, цепями и
пружинами</v>
          </cell>
          <cell r="B196" t="str">
            <v>470041200</v>
          </cell>
          <cell r="C196">
            <v>301666</v>
          </cell>
        </row>
        <row r="197">
          <cell r="A197" t="str">
            <v>Услуги по торговле розничной
изделиями крепежными, снабженными
резьбой или без резьбы</v>
          </cell>
          <cell r="B197" t="str">
            <v>470041300</v>
          </cell>
          <cell r="C197">
            <v>192594</v>
          </cell>
        </row>
        <row r="198">
          <cell r="A198" t="str">
            <v>Услуги по торговле розничной  красками,
лаками и эмалями</v>
          </cell>
          <cell r="B198" t="str">
            <v>470042</v>
          </cell>
          <cell r="C198">
            <v>2380188</v>
          </cell>
        </row>
        <row r="199">
          <cell r="A199" t="str">
            <v>Услуги по торговле розничной
лакокрасочными материалами (краски,
лаки, эмали)</v>
          </cell>
          <cell r="B199" t="str">
            <v>470042100</v>
          </cell>
          <cell r="C199">
            <v>1941115</v>
          </cell>
        </row>
        <row r="200">
          <cell r="A200" t="str">
            <v>Услуги по торговле розничной
растворителями, разбавителями для
лаков и красок</v>
          </cell>
          <cell r="B200" t="str">
            <v>470042200</v>
          </cell>
          <cell r="C200">
            <v>151013</v>
          </cell>
        </row>
        <row r="201">
          <cell r="A201" t="str">
            <v>Услуги по торговле розничной прочими
лакокрасочными материалами</v>
          </cell>
          <cell r="B201" t="str">
            <v>470042900</v>
          </cell>
          <cell r="C201">
            <v>288060</v>
          </cell>
        </row>
        <row r="202">
          <cell r="A202" t="str">
            <v>Услуги по торговле розничной  стеклом
листовым</v>
          </cell>
          <cell r="B202" t="str">
            <v>470043</v>
          </cell>
          <cell r="C202">
            <v>178850</v>
          </cell>
        </row>
        <row r="203">
          <cell r="A203" t="str">
            <v>Услуги по торговле розничной стеклом
листовым</v>
          </cell>
          <cell r="B203" t="str">
            <v>470043000</v>
          </cell>
          <cell r="C203">
            <v>178850</v>
          </cell>
        </row>
        <row r="204">
          <cell r="A204" t="str">
            <v>Услуги по торговле розничной
оборудованием для газонов и садов</v>
          </cell>
          <cell r="B204" t="str">
            <v>470044</v>
          </cell>
          <cell r="C204">
            <v>13049</v>
          </cell>
        </row>
        <row r="205">
          <cell r="A205" t="str">
            <v>Услуги по торговле розничной
оборудованием для газонов и садов</v>
          </cell>
          <cell r="B205" t="str">
            <v>470044000</v>
          </cell>
          <cell r="C205">
            <v>13049</v>
          </cell>
        </row>
        <row r="206">
          <cell r="A206" t="str">
            <v>Услуги по торговле розничной
оборудованием  отопительным и
водопроводным, материалами
эксплуатационными и принадлежностями</v>
          </cell>
          <cell r="B206" t="str">
            <v>470045</v>
          </cell>
          <cell r="C206">
            <v>1926116</v>
          </cell>
        </row>
        <row r="207">
          <cell r="A207" t="str">
            <v>Услуги по торговле розничной
водопроводным оборудованием и
материалами</v>
          </cell>
          <cell r="B207" t="str">
            <v>470045100</v>
          </cell>
          <cell r="C207">
            <v>408438</v>
          </cell>
        </row>
        <row r="208">
          <cell r="A208" t="str">
            <v>Услуги по торговле розничной
отопительным оборудованием и
материалами</v>
          </cell>
          <cell r="B208" t="str">
            <v>470045200</v>
          </cell>
          <cell r="C208">
            <v>1333604</v>
          </cell>
        </row>
        <row r="209">
          <cell r="A209" t="str">
            <v>Услуги по торговле розничной прочими
эксплуатационными материалами и
принадлежностями</v>
          </cell>
          <cell r="B209" t="str">
            <v>470045900</v>
          </cell>
          <cell r="C209">
            <v>184074</v>
          </cell>
        </row>
        <row r="210">
          <cell r="A210" t="str">
            <v>Услуги по торговле розничной
оборудованием санитарно-техническим</v>
          </cell>
          <cell r="B210" t="str">
            <v>470046</v>
          </cell>
          <cell r="C210">
            <v>4678488</v>
          </cell>
        </row>
        <row r="211">
          <cell r="A211" t="str">
            <v>Услуги по торговле розничной ваннами,
раковинами для умывальников,
унитазами и крышками, бачками смывными
и изделиями санитарно-техническими
прочими из пластмасс</v>
          </cell>
          <cell r="B211" t="str">
            <v>470046100</v>
          </cell>
          <cell r="C211">
            <v>1003174</v>
          </cell>
        </row>
        <row r="212">
          <cell r="A212" t="str">
            <v>Услуги по торговле розничной
изделиями керамическими
санитарно-техническими</v>
          </cell>
          <cell r="B212" t="str">
            <v>470046200</v>
          </cell>
          <cell r="C212">
            <v>2688450</v>
          </cell>
        </row>
        <row r="213">
          <cell r="A213" t="str">
            <v>Услуги по торговле розничной
раковинами, мойками, ваннами,
изделиями санитарно-техническими
прочими и их частями из черных
металлов, меди или алюминия</v>
          </cell>
          <cell r="B213" t="str">
            <v>470046300</v>
          </cell>
          <cell r="C213">
            <v>922156</v>
          </cell>
        </row>
        <row r="214">
          <cell r="A214" t="str">
            <v>Услуги по торговле розничной
оборудованием санитарно-техническим
прочим</v>
          </cell>
          <cell r="B214" t="str">
            <v>470046900</v>
          </cell>
          <cell r="C214">
            <v>64708</v>
          </cell>
        </row>
        <row r="215">
          <cell r="A215" t="str">
            <v>Услуги по торговле розничной
инструментами ручными</v>
          </cell>
          <cell r="B215" t="str">
            <v>470047</v>
          </cell>
          <cell r="C215">
            <v>1262904</v>
          </cell>
        </row>
        <row r="216">
          <cell r="A216" t="str">
            <v>Услуги по торговле розничной
инструментами ручными</v>
          </cell>
          <cell r="B216" t="str">
            <v>470047000</v>
          </cell>
          <cell r="C216">
            <v>1262904</v>
          </cell>
        </row>
        <row r="217">
          <cell r="A217" t="str">
            <v>Услуги по торговле розничной
материалами строительными, не
включенными в другие группировки</v>
          </cell>
          <cell r="B217" t="str">
            <v>470049</v>
          </cell>
          <cell r="C217">
            <v>17076935</v>
          </cell>
        </row>
        <row r="218">
          <cell r="A218" t="str">
            <v>Услуги по торговле розничной
лесоматериалами, пиломатериалами,
строительными деталями и конструкциями
из дерева, сборными деревянными
строениями (включая сауны)</v>
          </cell>
          <cell r="B218" t="str">
            <v>470049100</v>
          </cell>
          <cell r="C218">
            <v>3792926</v>
          </cell>
        </row>
        <row r="219">
          <cell r="A219" t="str">
            <v>Услуги по торговле розничной
лесоматериалами круглыми</v>
          </cell>
          <cell r="B219" t="str">
            <v>470049110</v>
          </cell>
          <cell r="C219">
            <v>390426</v>
          </cell>
        </row>
        <row r="220">
          <cell r="A220" t="str">
            <v>Услуги по торговле розничной
пиломатериалами</v>
          </cell>
          <cell r="B220" t="str">
            <v>470049120</v>
          </cell>
          <cell r="C220">
            <v>475931</v>
          </cell>
        </row>
        <row r="221">
          <cell r="A221" t="str">
            <v>Услуги по торговле розничной
паркетом и паркетными досками</v>
          </cell>
          <cell r="B221" t="str">
            <v>470049130</v>
          </cell>
          <cell r="C221">
            <v>180125</v>
          </cell>
        </row>
        <row r="222">
          <cell r="A222" t="str">
            <v>Услуги по торговле розничной  досками
для покрытия полов (кроме паркета и
паркетных досок), обшивкой,
штакетником, балками, стропилами и т.
п.</v>
          </cell>
          <cell r="B222" t="str">
            <v>470049140</v>
          </cell>
          <cell r="C222">
            <v>30081</v>
          </cell>
        </row>
        <row r="223">
          <cell r="A223" t="str">
            <v>Услуги по торговле розничной оконными
и дверными блоками, оконными
переплетами, дверными полотнами и
коробками к ним</v>
          </cell>
          <cell r="B223" t="str">
            <v>470049150</v>
          </cell>
          <cell r="C223">
            <v>940194</v>
          </cell>
        </row>
        <row r="224">
          <cell r="A224" t="str">
            <v>Услуги по торговле розничной фанерой
клееной, древесноволокнистыми и
древесностружечными плитами</v>
          </cell>
          <cell r="B224" t="str">
            <v>470049160</v>
          </cell>
          <cell r="C224">
            <v>1200393</v>
          </cell>
        </row>
        <row r="225">
          <cell r="A225" t="str">
            <v>Услуги по торговле розничной
лесоматериалами, пиломатериалами,
строительными деталями и конструкциями
из дерева, сборными деревянными
строениями прочими</v>
          </cell>
          <cell r="B225" t="str">
            <v>470049190</v>
          </cell>
          <cell r="C225">
            <v>575776</v>
          </cell>
        </row>
        <row r="226">
          <cell r="A226" t="str">
            <v>Услуги по торговле розничной
цементом, известью, гипсом</v>
          </cell>
          <cell r="B226" t="str">
            <v>470049200</v>
          </cell>
          <cell r="C226">
            <v>461800</v>
          </cell>
        </row>
        <row r="227">
          <cell r="A227" t="str">
            <v>Услуги по торговле розничной цементом</v>
          </cell>
          <cell r="B227" t="str">
            <v>470049210</v>
          </cell>
          <cell r="C227">
            <v>195235</v>
          </cell>
        </row>
        <row r="228">
          <cell r="A228" t="str">
            <v>Услуги по торговле розничной
известью</v>
          </cell>
          <cell r="B228" t="str">
            <v>470049220</v>
          </cell>
          <cell r="C228">
            <v>136739</v>
          </cell>
        </row>
        <row r="229">
          <cell r="A229" t="str">
            <v>Услуги по торговле розничной  гипсом</v>
          </cell>
          <cell r="B229" t="str">
            <v>470049230</v>
          </cell>
          <cell r="C229">
            <v>129826</v>
          </cell>
        </row>
        <row r="230">
          <cell r="A230" t="str">
            <v>Услуги по торговле розничной  песком,
гравием, камнем, глиной</v>
          </cell>
          <cell r="B230" t="str">
            <v>470049300</v>
          </cell>
          <cell r="C230">
            <v>269950</v>
          </cell>
        </row>
        <row r="231">
          <cell r="A231" t="str">
            <v>Услуги по торговле розничной
кирпичом, плитками керамическими,
кровельными материалами</v>
          </cell>
          <cell r="B231" t="str">
            <v>470049400</v>
          </cell>
          <cell r="C231">
            <v>3737375</v>
          </cell>
        </row>
        <row r="232">
          <cell r="A232" t="str">
            <v>Услуги по торговле розничной
кирпичом</v>
          </cell>
          <cell r="B232" t="str">
            <v>470049410</v>
          </cell>
          <cell r="C232">
            <v>44114</v>
          </cell>
        </row>
        <row r="233">
          <cell r="A233" t="str">
            <v>Услуги по торговле розничной
плитками керамическими</v>
          </cell>
          <cell r="B233" t="str">
            <v>470049420</v>
          </cell>
          <cell r="C233">
            <v>3071566</v>
          </cell>
        </row>
        <row r="234">
          <cell r="A234" t="str">
            <v>Услуги по торговле розничной
кровельными материалами</v>
          </cell>
          <cell r="B234" t="str">
            <v>470049430</v>
          </cell>
          <cell r="C234">
            <v>621695</v>
          </cell>
        </row>
        <row r="235">
          <cell r="A235" t="str">
            <v>Услуги по торговле розничной
строительными металлическими
материалами и деталями, не включенные
в другие группировки</v>
          </cell>
          <cell r="B235" t="str">
            <v>470049500</v>
          </cell>
          <cell r="C235">
            <v>2415809</v>
          </cell>
        </row>
        <row r="236">
          <cell r="A236" t="str">
            <v>Услуги по торговле розничной сэндвич
панелями</v>
          </cell>
          <cell r="B236" t="str">
            <v>470049510</v>
          </cell>
          <cell r="C236">
            <v>24184</v>
          </cell>
        </row>
        <row r="237">
          <cell r="A237" t="str">
            <v>Услуги по торговле розничной прочими
строительными металлическими
материалами и деталями, не включенные
в другие группировки</v>
          </cell>
          <cell r="B237" t="str">
            <v>470049590</v>
          </cell>
          <cell r="C237">
            <v>2391625</v>
          </cell>
        </row>
        <row r="238">
          <cell r="A238" t="str">
            <v>Услуги по торговле розничной
строительными неметаллическими
материалами и деталями, не включенные
в другие группировки</v>
          </cell>
          <cell r="B238" t="str">
            <v>470049600</v>
          </cell>
          <cell r="C238">
            <v>1722263</v>
          </cell>
        </row>
        <row r="239">
          <cell r="A239" t="str">
            <v>Услуги по торговле розничной
изделиями из бетона, цемента, гипса и
аналогичных материалов</v>
          </cell>
          <cell r="B239" t="str">
            <v>470049700</v>
          </cell>
          <cell r="C239">
            <v>941024</v>
          </cell>
        </row>
        <row r="240">
          <cell r="A240" t="str">
            <v>Услуги по торговле розничной прочими
материалами строительными, не
включенные в другие группировки</v>
          </cell>
          <cell r="B240" t="str">
            <v>470049900</v>
          </cell>
          <cell r="C240">
            <v>3735788</v>
          </cell>
        </row>
        <row r="241">
          <cell r="A241" t="str">
            <v>Услуги по  торговле розничной товарами
текстильными</v>
          </cell>
          <cell r="B241" t="str">
            <v>470051</v>
          </cell>
          <cell r="C241">
            <v>3387804</v>
          </cell>
        </row>
        <row r="242">
          <cell r="A242" t="str">
            <v>Услуги по торговле розничной  пряжей</v>
          </cell>
          <cell r="B242" t="str">
            <v>470051100</v>
          </cell>
          <cell r="C242">
            <v>188475</v>
          </cell>
        </row>
        <row r="243">
          <cell r="A243" t="str">
            <v>Услуги по торговле розничной  тканями</v>
          </cell>
          <cell r="B243" t="str">
            <v>470051200</v>
          </cell>
          <cell r="C243">
            <v>1804062</v>
          </cell>
        </row>
        <row r="244">
          <cell r="A244" t="str">
            <v>Услуги по торговле розничной  тканями
хлопчатобумажными</v>
          </cell>
          <cell r="B244" t="str">
            <v>470051210</v>
          </cell>
          <cell r="C244">
            <v>652889</v>
          </cell>
        </row>
        <row r="245">
          <cell r="A245" t="str">
            <v>Услуги по торговле розничной тканями
шерстяными</v>
          </cell>
          <cell r="B245" t="str">
            <v>470051220</v>
          </cell>
          <cell r="C245">
            <v>106713</v>
          </cell>
        </row>
        <row r="246">
          <cell r="A246" t="str">
            <v>Услуги по торговле розничной тканями
шелковыми</v>
          </cell>
          <cell r="B246" t="str">
            <v>470051230</v>
          </cell>
          <cell r="C246">
            <v>150400</v>
          </cell>
        </row>
        <row r="247">
          <cell r="A247" t="str">
            <v>Услуги по торговле розничной тканями
прочими</v>
          </cell>
          <cell r="B247" t="str">
            <v>470051290</v>
          </cell>
          <cell r="C247">
            <v>894060</v>
          </cell>
        </row>
        <row r="248">
          <cell r="A248" t="str">
            <v>Услуги по торговле розничной бытовыми
текстильными изделиями (такими как
постельное и столовое белье)</v>
          </cell>
          <cell r="B248" t="str">
            <v>470051300</v>
          </cell>
          <cell r="C248">
            <v>1279906</v>
          </cell>
        </row>
        <row r="249">
          <cell r="A249" t="str">
            <v>Услуги по торговле розничной прочими
текстильными изделиями</v>
          </cell>
          <cell r="B249" t="str">
            <v>470051900</v>
          </cell>
          <cell r="C249">
            <v>115361</v>
          </cell>
        </row>
        <row r="250">
          <cell r="A250" t="str">
            <v>Услуги по торговле розничной
портьерами и занавесями сетчатыми</v>
          </cell>
          <cell r="B250" t="str">
            <v>470052</v>
          </cell>
          <cell r="C250">
            <v>424503</v>
          </cell>
        </row>
        <row r="251">
          <cell r="A251" t="str">
            <v>Услуги по торговле розничной
портьерами и занавесями сетчатыми</v>
          </cell>
          <cell r="B251" t="str">
            <v>470052000</v>
          </cell>
          <cell r="C251">
            <v>424503</v>
          </cell>
        </row>
        <row r="252">
          <cell r="A252" t="str">
            <v>Услуги по торговле розничной обоями и
покрытиями напольными,  коврами и
изделиями  ковровыми</v>
          </cell>
          <cell r="B252" t="str">
            <v>470053</v>
          </cell>
          <cell r="C252">
            <v>7299576</v>
          </cell>
        </row>
        <row r="253">
          <cell r="A253" t="str">
            <v>Услуги по торговле розничной обоями</v>
          </cell>
          <cell r="B253" t="str">
            <v>470053100</v>
          </cell>
          <cell r="C253">
            <v>2505482</v>
          </cell>
        </row>
        <row r="254">
          <cell r="A254" t="str">
            <v>Услуги по торговле розничной
напольными покрытиями</v>
          </cell>
          <cell r="B254" t="str">
            <v>470053200</v>
          </cell>
          <cell r="C254">
            <v>2619828</v>
          </cell>
        </row>
        <row r="255">
          <cell r="A255" t="str">
            <v>Услуги по торговле розничной
линолеумом</v>
          </cell>
          <cell r="B255" t="str">
            <v>470053210</v>
          </cell>
          <cell r="C255">
            <v>749258</v>
          </cell>
        </row>
        <row r="256">
          <cell r="A256" t="str">
            <v>Услуги по торговле розничной
ламинатом</v>
          </cell>
          <cell r="B256" t="str">
            <v>470053220</v>
          </cell>
          <cell r="C256">
            <v>1737074</v>
          </cell>
        </row>
        <row r="257">
          <cell r="A257" t="str">
            <v>Услуги по торговле розничной
напольными покрытиями прочими</v>
          </cell>
          <cell r="B257" t="str">
            <v>470053290</v>
          </cell>
          <cell r="C257">
            <v>133496</v>
          </cell>
        </row>
        <row r="258">
          <cell r="A258" t="str">
            <v>Услуги по торговле розничной  коврами
и изделия ковровыми</v>
          </cell>
          <cell r="B258" t="str">
            <v>470053300</v>
          </cell>
          <cell r="C258">
            <v>2174266</v>
          </cell>
        </row>
        <row r="259">
          <cell r="A259" t="str">
            <v>Услуги по торговле розничной приборами
электрическими бытовыми</v>
          </cell>
          <cell r="B259" t="str">
            <v>470054</v>
          </cell>
          <cell r="C259">
            <v>14276422</v>
          </cell>
        </row>
        <row r="260">
          <cell r="A260" t="str">
            <v>Услуги по торговле розничной
холодильниками и морозильниками
бытовыми</v>
          </cell>
          <cell r="B260" t="str">
            <v>470054100</v>
          </cell>
          <cell r="C260">
            <v>3472008</v>
          </cell>
        </row>
        <row r="261">
          <cell r="A261" t="str">
            <v>Услуги по торговле розничной
стиральными машинами бытовыми и
машинами для сушки одежды</v>
          </cell>
          <cell r="B261" t="str">
            <v>470054200</v>
          </cell>
          <cell r="C261">
            <v>2652590</v>
          </cell>
        </row>
        <row r="262">
          <cell r="A262" t="str">
            <v>Услуги по торговле розничной машинами
посудомоечными бытовыми</v>
          </cell>
          <cell r="B262" t="str">
            <v>470054300</v>
          </cell>
          <cell r="C262">
            <v>83261</v>
          </cell>
        </row>
        <row r="263">
          <cell r="A263" t="str">
            <v>Услуги по торговле розничной машинами
швейными бытовыми</v>
          </cell>
          <cell r="B263" t="str">
            <v>470054400</v>
          </cell>
          <cell r="C263">
            <v>157837</v>
          </cell>
        </row>
        <row r="264">
          <cell r="A264" t="str">
            <v>Услуги по торговле розничной печами
микроволновыми, плитами кухонными</v>
          </cell>
          <cell r="B264" t="str">
            <v>470054500</v>
          </cell>
          <cell r="C264">
            <v>1349774</v>
          </cell>
        </row>
        <row r="265">
          <cell r="A265" t="str">
            <v>Услуги по торговле розничной печами
микроволновыми</v>
          </cell>
          <cell r="B265" t="str">
            <v>470054510</v>
          </cell>
          <cell r="C265">
            <v>382024</v>
          </cell>
        </row>
        <row r="266">
          <cell r="A266" t="str">
            <v>Услуги по торговле розничной плитами
кухонными</v>
          </cell>
          <cell r="B266" t="str">
            <v>470054520</v>
          </cell>
          <cell r="C266">
            <v>967750</v>
          </cell>
        </row>
        <row r="267">
          <cell r="A267" t="str">
            <v>Услуги по торговле розничной
пылесосами бытовыми</v>
          </cell>
          <cell r="B267" t="str">
            <v>470054600</v>
          </cell>
          <cell r="C267">
            <v>870989</v>
          </cell>
        </row>
        <row r="268">
          <cell r="A268" t="str">
            <v>Услуги по торговле розничной
водонагревателями электрическими и
приборами водонагревательными быстрого
или продолжительного нагрева</v>
          </cell>
          <cell r="B268" t="str">
            <v>470054700</v>
          </cell>
          <cell r="C268">
            <v>245105</v>
          </cell>
        </row>
        <row r="269">
          <cell r="A269" t="str">
            <v>Услуги по торговле розничной
оборудованием для кондиционирования
воздуха и вентиляции, обогрева
помещений</v>
          </cell>
          <cell r="B269" t="str">
            <v>470054800</v>
          </cell>
          <cell r="C269">
            <v>1271747</v>
          </cell>
        </row>
        <row r="270">
          <cell r="A270" t="str">
            <v>Услуги по торговле розничной
электрообогревателями помещений</v>
          </cell>
          <cell r="B270" t="str">
            <v>470054810</v>
          </cell>
          <cell r="C270">
            <v>148668</v>
          </cell>
        </row>
        <row r="271">
          <cell r="A271" t="str">
            <v>Услуги по торговле розничной
оборудованием для кондиционирования
воздуха и вентиляции</v>
          </cell>
          <cell r="B271" t="str">
            <v>470054820</v>
          </cell>
          <cell r="C271">
            <v>1123079</v>
          </cell>
        </row>
        <row r="272">
          <cell r="A272" t="str">
            <v>Услуги по торговле розничной
приборами электрическими бытовыми,
приспособлениями и инструментами
прочими</v>
          </cell>
          <cell r="B272" t="str">
            <v>470054900</v>
          </cell>
          <cell r="C272">
            <v>4173111</v>
          </cell>
        </row>
        <row r="273">
          <cell r="A273" t="str">
            <v>Услуги по торговле розничной
электрическими бытовыми инструментами</v>
          </cell>
          <cell r="B273" t="str">
            <v>470054910</v>
          </cell>
          <cell r="C273">
            <v>122911</v>
          </cell>
        </row>
        <row r="274">
          <cell r="A274" t="str">
            <v>Услуги по торговле розничной
запасными частями к электрическим
бытовым приборам, приспособлениям и
инструментам</v>
          </cell>
          <cell r="B274" t="str">
            <v>470054920</v>
          </cell>
          <cell r="C274">
            <v>1790221</v>
          </cell>
        </row>
        <row r="275">
          <cell r="A275" t="str">
            <v>Услуги по торговле розничной
приборами электрическими бытовыми,
приспособлениями и инструментами
прочими, не включенными в другие
группировки</v>
          </cell>
          <cell r="B275" t="str">
            <v>470054990</v>
          </cell>
          <cell r="C275">
            <v>2259979</v>
          </cell>
        </row>
        <row r="276">
          <cell r="A276" t="str">
            <v>Услуги по  торговле розничной  мебелью</v>
          </cell>
          <cell r="B276" t="str">
            <v>470055</v>
          </cell>
          <cell r="C276">
            <v>16008898</v>
          </cell>
        </row>
        <row r="277">
          <cell r="A277" t="str">
            <v>Услуги по торговле розничной мебелью
деревянной для комнат (спальни,
гостиной, столовой)</v>
          </cell>
          <cell r="B277" t="str">
            <v>470055100</v>
          </cell>
          <cell r="C277">
            <v>7954183</v>
          </cell>
        </row>
        <row r="278">
          <cell r="A278" t="str">
            <v>Услуги по торговле розничной кухонной
мебелью</v>
          </cell>
          <cell r="B278" t="str">
            <v>470055200</v>
          </cell>
          <cell r="C278">
            <v>359436</v>
          </cell>
        </row>
        <row r="279">
          <cell r="A279" t="str">
            <v>Услуги по торговле розничной  мебелью
для сидения</v>
          </cell>
          <cell r="B279" t="str">
            <v>470055300</v>
          </cell>
          <cell r="C279">
            <v>4550486</v>
          </cell>
        </row>
        <row r="280">
          <cell r="A280" t="str">
            <v>Услуги по торговле розничной офисной
мебелью</v>
          </cell>
          <cell r="B280" t="str">
            <v>470055400</v>
          </cell>
          <cell r="C280">
            <v>570143</v>
          </cell>
        </row>
        <row r="281">
          <cell r="A281" t="str">
            <v>Услуги по торговле розничной бытовой
мебелью из пластмасс и мебелью из
прочих материалов, в том числе
тростника, лозы, бамбука или
аналогичных материалов</v>
          </cell>
          <cell r="B281" t="str">
            <v>470055500</v>
          </cell>
          <cell r="C281">
            <v>88206</v>
          </cell>
        </row>
        <row r="282">
          <cell r="A282" t="str">
            <v>Услуги по торговле розничной
матрасами</v>
          </cell>
          <cell r="B282" t="str">
            <v>470055600</v>
          </cell>
          <cell r="C282">
            <v>403042</v>
          </cell>
        </row>
        <row r="283">
          <cell r="A283" t="str">
            <v>Услуги по торговле розничной частями
бытовой мебели</v>
          </cell>
          <cell r="B283" t="str">
            <v>470055800</v>
          </cell>
          <cell r="C283">
            <v>59710</v>
          </cell>
        </row>
        <row r="284">
          <cell r="A284" t="str">
            <v>Услуги по торговле розничной бытовой
мебелью прочей</v>
          </cell>
          <cell r="B284" t="str">
            <v>470055900</v>
          </cell>
          <cell r="C284">
            <v>2023692</v>
          </cell>
        </row>
        <row r="285">
          <cell r="A285" t="str">
            <v>Услуги по торговле розничной  приборами
осветительными</v>
          </cell>
          <cell r="B285" t="str">
            <v>470056</v>
          </cell>
          <cell r="C285">
            <v>1868041</v>
          </cell>
        </row>
        <row r="286">
          <cell r="A286" t="str">
            <v>Услуги по торговле розничной бытовым
осветительным оборудованием</v>
          </cell>
          <cell r="B286" t="str">
            <v>470056100</v>
          </cell>
          <cell r="C286">
            <v>1013277</v>
          </cell>
        </row>
        <row r="287">
          <cell r="A287" t="str">
            <v>Услуги по торговле розничной
светильниками электрическими
переносными</v>
          </cell>
          <cell r="B287" t="str">
            <v>470056110</v>
          </cell>
          <cell r="C287">
            <v>2033</v>
          </cell>
        </row>
        <row r="288">
          <cell r="A288" t="str">
            <v>Услуги по торговле розничной
светильниками электрическими
настольными,  напольными</v>
          </cell>
          <cell r="B288" t="str">
            <v>470056120</v>
          </cell>
          <cell r="C288">
            <v>10285</v>
          </cell>
        </row>
        <row r="289">
          <cell r="A289" t="str">
            <v>Услуги по торговле розничной
светильниками электрическими
подвесными, потолочными и настенными</v>
          </cell>
          <cell r="B289" t="str">
            <v>470056130</v>
          </cell>
          <cell r="C289">
            <v>592035</v>
          </cell>
        </row>
        <row r="290">
          <cell r="A290" t="str">
            <v>Услуги по торговле розничной частями
светильников и устройств осветительных</v>
          </cell>
          <cell r="B290" t="str">
            <v>470056180</v>
          </cell>
          <cell r="C290">
            <v>29788</v>
          </cell>
        </row>
        <row r="291">
          <cell r="A291" t="str">
            <v>Услуги по торговле розничной
оборудованием осветительным прочим</v>
          </cell>
          <cell r="B291" t="str">
            <v>470056190</v>
          </cell>
          <cell r="C291">
            <v>379136</v>
          </cell>
        </row>
        <row r="292">
          <cell r="A292" t="str">
            <v>Услуги по торговле розничной лампами</v>
          </cell>
          <cell r="B292" t="str">
            <v>470056200</v>
          </cell>
          <cell r="C292">
            <v>195044</v>
          </cell>
        </row>
        <row r="293">
          <cell r="A293" t="str">
            <v>Услуги по торговле розничной лампами
люминесцентными</v>
          </cell>
          <cell r="B293" t="str">
            <v>470056210</v>
          </cell>
          <cell r="C293">
            <v>24129</v>
          </cell>
        </row>
        <row r="294">
          <cell r="A294" t="str">
            <v>Услуги по торговле розничной лампами
накаливания</v>
          </cell>
          <cell r="B294" t="str">
            <v>470056220</v>
          </cell>
          <cell r="C294">
            <v>55118</v>
          </cell>
        </row>
        <row r="295">
          <cell r="A295" t="str">
            <v>Услуги по торговле розничной
энергосберегающими лампами</v>
          </cell>
          <cell r="B295" t="str">
            <v>470056230</v>
          </cell>
          <cell r="C295">
            <v>96712</v>
          </cell>
        </row>
        <row r="296">
          <cell r="A296" t="str">
            <v>Услуги по торговле розничной лампами
электрическими прочими</v>
          </cell>
          <cell r="B296" t="str">
            <v>470056290</v>
          </cell>
          <cell r="C296">
            <v>19085</v>
          </cell>
        </row>
        <row r="297">
          <cell r="A297" t="str">
            <v>Услуги по торговле розничной
электрическими проводами и шнурами,
электроустановочными изделиями</v>
          </cell>
          <cell r="B297" t="str">
            <v>470056300</v>
          </cell>
          <cell r="C297">
            <v>494335</v>
          </cell>
        </row>
        <row r="298">
          <cell r="A298" t="str">
            <v>Услуги по торговле розничной
приборами осветительными  прочими</v>
          </cell>
          <cell r="B298" t="str">
            <v>470056900</v>
          </cell>
          <cell r="C298">
            <v>165385</v>
          </cell>
        </row>
        <row r="299">
          <cell r="A299" t="str">
            <v>Услуги по торговле розничной изделиями
из дерева, пробки и изделиями плетеными</v>
          </cell>
          <cell r="B299" t="str">
            <v>470057</v>
          </cell>
          <cell r="C299">
            <v>232913</v>
          </cell>
        </row>
        <row r="300">
          <cell r="A300" t="str">
            <v>Услуги по торговле розничной
плетеными изделиями</v>
          </cell>
          <cell r="B300" t="str">
            <v>470057100</v>
          </cell>
          <cell r="C300">
            <v>2423</v>
          </cell>
        </row>
        <row r="301">
          <cell r="A301" t="str">
            <v>Услуги по торговле розничной
бондарными изделиями</v>
          </cell>
          <cell r="B301" t="str">
            <v>470057300</v>
          </cell>
          <cell r="C301">
            <v>50695</v>
          </cell>
        </row>
        <row r="302">
          <cell r="A302" t="str">
            <v>Услуги по торговле розничной прочими
деревянными изделиями</v>
          </cell>
          <cell r="B302" t="str">
            <v>470057900</v>
          </cell>
          <cell r="C302">
            <v>179795</v>
          </cell>
        </row>
        <row r="303">
          <cell r="A303" t="str">
            <v>Услуги по торговле розничной
инструментами и партитурами
музыкальными</v>
          </cell>
          <cell r="B303" t="str">
            <v>470058</v>
          </cell>
          <cell r="C303">
            <v>19608</v>
          </cell>
        </row>
        <row r="304">
          <cell r="A304" t="str">
            <v>Услуги по торговле розничной
музыкальными инструментами</v>
          </cell>
          <cell r="B304" t="str">
            <v>470058100</v>
          </cell>
          <cell r="C304">
            <v>19608</v>
          </cell>
        </row>
        <row r="305">
          <cell r="A305" t="str">
            <v>Услуги по торговле розничной посудой
фаянсовой, изделиями из стекла, фарфора
и керамики, изделиями ножевыми и
приборами, оборудованием и изделиями
неэлектрическими бытовыми, не
включенными в другие к</v>
          </cell>
          <cell r="B305" t="str">
            <v>470059</v>
          </cell>
          <cell r="C305">
            <v>2732279</v>
          </cell>
        </row>
        <row r="306">
          <cell r="A306" t="str">
            <v>Услуги по торговле розничной
металлической, стеклянной,
керамической, пластмассовой,
деревянной посудой, столовыми
принадлежностями</v>
          </cell>
          <cell r="B306" t="str">
            <v>470059100</v>
          </cell>
          <cell r="C306">
            <v>2132251</v>
          </cell>
        </row>
        <row r="307">
          <cell r="A307" t="str">
            <v>Услуги по торговле розничной
изделиями из фарфора и керамики</v>
          </cell>
          <cell r="B307" t="str">
            <v>470059110</v>
          </cell>
          <cell r="C307">
            <v>299845</v>
          </cell>
        </row>
        <row r="308">
          <cell r="A308" t="str">
            <v>Услуги по торговле розничной
изделиями из стекла</v>
          </cell>
          <cell r="B308" t="str">
            <v>470059120</v>
          </cell>
          <cell r="C308">
            <v>366272</v>
          </cell>
        </row>
        <row r="309">
          <cell r="A309" t="str">
            <v>Услуги по торговле розничной
изделиями из пластмасс</v>
          </cell>
          <cell r="B309" t="str">
            <v>470059130</v>
          </cell>
          <cell r="C309">
            <v>107810</v>
          </cell>
        </row>
        <row r="310">
          <cell r="A310" t="str">
            <v>Услуги по торговле розничной
металлической посудой</v>
          </cell>
          <cell r="B310" t="str">
            <v>470059140</v>
          </cell>
          <cell r="C310">
            <v>195491</v>
          </cell>
        </row>
        <row r="311">
          <cell r="A311" t="str">
            <v>Услуги по торговле розничной
столовыми принадлежностями</v>
          </cell>
          <cell r="B311" t="str">
            <v>470059150</v>
          </cell>
          <cell r="C311">
            <v>150848</v>
          </cell>
        </row>
        <row r="312">
          <cell r="A312" t="str">
            <v>Услуги по торговле розничной прочими
изделиями и посудой металлической,
стеклянной, керамической,
пластмассовой, деревянной</v>
          </cell>
          <cell r="B312" t="str">
            <v>470059190</v>
          </cell>
          <cell r="C312">
            <v>1011985</v>
          </cell>
        </row>
        <row r="313">
          <cell r="A313" t="str">
            <v>Услуги по торговле розничной
статуэтками и прочими декоративными
изделиями из дерева, металла,
пластмассы, керамики, стекла</v>
          </cell>
          <cell r="B313" t="str">
            <v>470059200</v>
          </cell>
          <cell r="C313">
            <v>140654</v>
          </cell>
        </row>
        <row r="314">
          <cell r="A314" t="str">
            <v>Услуги по торговле розничной
неэлектрическими бытовыми приборами</v>
          </cell>
          <cell r="B314" t="str">
            <v>470059300</v>
          </cell>
          <cell r="C314">
            <v>173937</v>
          </cell>
        </row>
        <row r="315">
          <cell r="A315" t="str">
            <v>Услуги по торговле розничной посудой,
изделиями из стекла, фарфора и
керамики, столовыми приборами,
неэлектрическими бытовыми приборами,
изделиями и оборудованием прочими</v>
          </cell>
          <cell r="B315" t="str">
            <v>470059900</v>
          </cell>
          <cell r="C315">
            <v>285437</v>
          </cell>
        </row>
        <row r="316">
          <cell r="A316" t="str">
            <v>Услуги по торговле розничной
изделиями из резины бытовыми
(кухонные, столовые, коврики,
скатерти)</v>
          </cell>
          <cell r="B316" t="str">
            <v>470059910</v>
          </cell>
          <cell r="C316">
            <v>24296</v>
          </cell>
        </row>
        <row r="317">
          <cell r="A317" t="str">
            <v>Услуги по торговле розничной
рулонными и упаковочными материалами
(пищевая пленка, пищевые мешочки)</v>
          </cell>
          <cell r="B317" t="str">
            <v>470059920</v>
          </cell>
          <cell r="C317">
            <v>178914</v>
          </cell>
        </row>
        <row r="318">
          <cell r="A318" t="str">
            <v>Услуги по торговле розничной
изделиями кухонными или бытовыми
(мочалки, губки, тряпки для уборки)</v>
          </cell>
          <cell r="B318" t="str">
            <v>470059930</v>
          </cell>
          <cell r="C318">
            <v>82227</v>
          </cell>
        </row>
        <row r="319">
          <cell r="A319" t="str">
            <v>Услуги по торговле розничной  книгами</v>
          </cell>
          <cell r="B319" t="str">
            <v>470061</v>
          </cell>
          <cell r="C319">
            <v>634784</v>
          </cell>
        </row>
        <row r="320">
          <cell r="A320" t="str">
            <v>Услуги по торговле розничной книгами</v>
          </cell>
          <cell r="B320" t="str">
            <v>470061000</v>
          </cell>
          <cell r="C320">
            <v>634784</v>
          </cell>
        </row>
        <row r="321">
          <cell r="A321" t="str">
            <v>Услуги по торговле розничной газетами и
журналами</v>
          </cell>
          <cell r="B321" t="str">
            <v>470062</v>
          </cell>
          <cell r="C321">
            <v>284216</v>
          </cell>
        </row>
        <row r="322">
          <cell r="A322" t="str">
            <v>Услуги по торговле розничной газетами
и журналами</v>
          </cell>
          <cell r="B322" t="str">
            <v>470062000</v>
          </cell>
          <cell r="C322">
            <v>284216</v>
          </cell>
        </row>
        <row r="323">
          <cell r="A323" t="str">
            <v>Услуги по торговле розничной товарами
канцелярскими</v>
          </cell>
          <cell r="B323" t="str">
            <v>470063</v>
          </cell>
          <cell r="C323">
            <v>3869921</v>
          </cell>
        </row>
        <row r="324">
          <cell r="A324" t="str">
            <v>Услуги по торговле розничной
канцелярскими товарами и
школьно-письменными принадлежностями</v>
          </cell>
          <cell r="B324" t="str">
            <v>470063100</v>
          </cell>
          <cell r="C324">
            <v>2625996</v>
          </cell>
        </row>
        <row r="325">
          <cell r="A325" t="str">
            <v>Услуги по торговле розничной
тетрадями, записными книжками,
блокнотами</v>
          </cell>
          <cell r="B325" t="str">
            <v>470063110</v>
          </cell>
          <cell r="C325">
            <v>736544</v>
          </cell>
        </row>
        <row r="326">
          <cell r="A326" t="str">
            <v>Услуги по торговле розничной
чертежными принадлежностями</v>
          </cell>
          <cell r="B326" t="str">
            <v>470063120</v>
          </cell>
          <cell r="C326">
            <v>73180</v>
          </cell>
        </row>
        <row r="327">
          <cell r="A327" t="str">
            <v>Услуги по торговле розничной
художественными красками, чернилами,
тушью и т. п.</v>
          </cell>
          <cell r="B327" t="str">
            <v>470063130</v>
          </cell>
          <cell r="C327">
            <v>160632</v>
          </cell>
        </row>
        <row r="328">
          <cell r="A328" t="str">
            <v>Услуги по торговле розничной ручками,
карандашами, фломастерами, маркерами
и т. п.</v>
          </cell>
          <cell r="B328" t="str">
            <v>470063140</v>
          </cell>
          <cell r="C328">
            <v>359990</v>
          </cell>
        </row>
        <row r="329">
          <cell r="A329" t="str">
            <v>Услуги по торговле розничной товарами
канцелярскими прочими</v>
          </cell>
          <cell r="B329" t="str">
            <v>470063190</v>
          </cell>
          <cell r="C329">
            <v>1295650</v>
          </cell>
        </row>
        <row r="330">
          <cell r="A330" t="str">
            <v>Услуги по торговле розничной
писчебумажными товарами</v>
          </cell>
          <cell r="B330" t="str">
            <v>470063200</v>
          </cell>
          <cell r="C330">
            <v>1243925</v>
          </cell>
        </row>
        <row r="331">
          <cell r="A331" t="str">
            <v>Услуги по торговле розничной  бумагой
и картоном</v>
          </cell>
          <cell r="B331" t="str">
            <v>470063210</v>
          </cell>
          <cell r="C331">
            <v>770224</v>
          </cell>
        </row>
        <row r="332">
          <cell r="A332" t="str">
            <v>Услуги по торговле розничной
изделиями из бумаги и картона</v>
          </cell>
          <cell r="B332" t="str">
            <v>470063220</v>
          </cell>
          <cell r="C332">
            <v>473701</v>
          </cell>
        </row>
        <row r="333">
          <cell r="A333" t="str">
            <v>Услуги по торговле розничной
музыкальными и видеозаписями</v>
          </cell>
          <cell r="B333" t="str">
            <v>470064</v>
          </cell>
          <cell r="C333">
            <v>331090</v>
          </cell>
        </row>
        <row r="334">
          <cell r="A334" t="str">
            <v>Услуги по торговле розничной  аудио-
и видеокассетами, компакт-дисками
(CD), цифровыми видеодисками (DVD) с
записью</v>
          </cell>
          <cell r="B334" t="str">
            <v>470064100</v>
          </cell>
          <cell r="C334">
            <v>194114</v>
          </cell>
        </row>
        <row r="335">
          <cell r="A335" t="str">
            <v>Услуги по торговле розничной  чистыми
дискетами, аудио- и видеокассетами,
компакт-дисками (CD), цифровыми
видеодисками (DVD)</v>
          </cell>
          <cell r="B335" t="str">
            <v>470064200</v>
          </cell>
          <cell r="C335">
            <v>107764</v>
          </cell>
        </row>
        <row r="336">
          <cell r="A336" t="str">
            <v>Услуги по торговле розничной
носителями информации прочими</v>
          </cell>
          <cell r="B336" t="str">
            <v>470064900</v>
          </cell>
          <cell r="C336">
            <v>29212</v>
          </cell>
        </row>
        <row r="337">
          <cell r="A337" t="str">
            <v>Услуги по торговле розничной товарами
спортивными, включая велосипеды</v>
          </cell>
          <cell r="B337" t="str">
            <v>470065</v>
          </cell>
          <cell r="C337">
            <v>1650048</v>
          </cell>
        </row>
        <row r="338">
          <cell r="A338" t="str">
            <v>Услуги по торговле розничной товарами
спортивными</v>
          </cell>
          <cell r="B338" t="str">
            <v>470065100</v>
          </cell>
          <cell r="C338">
            <v>589942</v>
          </cell>
        </row>
        <row r="339">
          <cell r="A339" t="str">
            <v>Услуги по торговле розничной
велосипедами, частями запасными и
аксессуарами к ним</v>
          </cell>
          <cell r="B339" t="str">
            <v>470065200</v>
          </cell>
          <cell r="C339">
            <v>855532</v>
          </cell>
        </row>
        <row r="340">
          <cell r="A340" t="str">
            <v>Услуги по торговле розничной
велосипедами</v>
          </cell>
          <cell r="B340" t="str">
            <v>470065210</v>
          </cell>
          <cell r="C340">
            <v>524755</v>
          </cell>
        </row>
        <row r="341">
          <cell r="A341" t="str">
            <v>Услуги по торговле розничной частями
запасными и аксессуарами к ним</v>
          </cell>
          <cell r="B341" t="str">
            <v>470065220</v>
          </cell>
          <cell r="C341">
            <v>330777</v>
          </cell>
        </row>
        <row r="342">
          <cell r="A342" t="str">
            <v>Услуги по торговле розничной
специальной спортивной обувью</v>
          </cell>
          <cell r="B342" t="str">
            <v>470065300</v>
          </cell>
          <cell r="C342">
            <v>204574</v>
          </cell>
        </row>
        <row r="343">
          <cell r="A343" t="str">
            <v>Услуги по торговле розничной
оборудованием кемпингов</v>
          </cell>
          <cell r="B343" t="str">
            <v>470066</v>
          </cell>
          <cell r="C343">
            <v>176896</v>
          </cell>
        </row>
        <row r="344">
          <cell r="A344" t="str">
            <v>Услуги по торговле розничной
оборудованием кемпингов (палатки,
навесы, матрасы и т.п.)</v>
          </cell>
          <cell r="B344" t="str">
            <v>470066100</v>
          </cell>
          <cell r="C344">
            <v>11545</v>
          </cell>
        </row>
        <row r="345">
          <cell r="A345" t="str">
            <v>Услуги по торговле розничной
туристическим снаряжением</v>
          </cell>
          <cell r="B345" t="str">
            <v>470066200</v>
          </cell>
          <cell r="C345">
            <v>165351</v>
          </cell>
        </row>
        <row r="346">
          <cell r="A346" t="str">
            <v>Услуги по торговле розничной
снаряжениями для охоты и рыбалки</v>
          </cell>
          <cell r="B346" t="str">
            <v>470066210</v>
          </cell>
          <cell r="C346">
            <v>133364</v>
          </cell>
        </row>
        <row r="347">
          <cell r="A347" t="str">
            <v>Услуги по торговле розничной
туристическим снаряжением прочим</v>
          </cell>
          <cell r="B347" t="str">
            <v>470066290</v>
          </cell>
          <cell r="C347">
            <v>31987</v>
          </cell>
        </row>
        <row r="348">
          <cell r="A348" t="str">
            <v>Услуги по торговле розничной  играми и
игрушками</v>
          </cell>
          <cell r="B348" t="str">
            <v>470067</v>
          </cell>
          <cell r="C348">
            <v>1257431</v>
          </cell>
        </row>
        <row r="349">
          <cell r="A349" t="str">
            <v>Услуги по торговле розничной играми и
игрушками (включая видеоигры)</v>
          </cell>
          <cell r="B349" t="str">
            <v>470067000</v>
          </cell>
          <cell r="C349">
            <v>1257431</v>
          </cell>
        </row>
        <row r="350">
          <cell r="A350" t="str">
            <v>Услуги по торговле розничной
сувенирами и картинами</v>
          </cell>
          <cell r="B350" t="str">
            <v>470069</v>
          </cell>
          <cell r="C350">
            <v>1264355</v>
          </cell>
        </row>
        <row r="351">
          <cell r="A351" t="str">
            <v>Услуги по торговле розничной
сувенирами</v>
          </cell>
          <cell r="B351" t="str">
            <v>470069100</v>
          </cell>
          <cell r="C351">
            <v>896121</v>
          </cell>
        </row>
        <row r="352">
          <cell r="A352" t="str">
            <v>Услуги по торговле розничной
картинами</v>
          </cell>
          <cell r="B352" t="str">
            <v>470069200</v>
          </cell>
          <cell r="C352">
            <v>368234</v>
          </cell>
        </row>
        <row r="353">
          <cell r="A353" t="str">
            <v>Услуги по торговле розничной  одеждой</v>
          </cell>
          <cell r="B353" t="str">
            <v>470071</v>
          </cell>
          <cell r="C353">
            <v>14036197</v>
          </cell>
        </row>
        <row r="354">
          <cell r="A354" t="str">
            <v>Услуги по торговле розничной одеждой
и нижним бельем текстильными или
трикотажными</v>
          </cell>
          <cell r="B354" t="str">
            <v>470071100</v>
          </cell>
          <cell r="C354">
            <v>10224147</v>
          </cell>
        </row>
        <row r="355">
          <cell r="A355" t="str">
            <v>Услуги по торговле розничной одеждой
текстильной, кроме детской</v>
          </cell>
          <cell r="B355" t="str">
            <v>470071110</v>
          </cell>
          <cell r="C355">
            <v>5378115</v>
          </cell>
        </row>
        <row r="356">
          <cell r="A356" t="str">
            <v>Услуги по торговле розничной верхней
одеждой текстильной</v>
          </cell>
          <cell r="B356" t="str">
            <v>470071111</v>
          </cell>
          <cell r="C356">
            <v>1728055</v>
          </cell>
        </row>
        <row r="357">
          <cell r="A357" t="str">
            <v>Услуги по торговле розничной нижним
бельем текстильным</v>
          </cell>
          <cell r="B357" t="str">
            <v>470071112</v>
          </cell>
          <cell r="C357">
            <v>446784</v>
          </cell>
        </row>
        <row r="358">
          <cell r="A358" t="str">
            <v>Услуги по торговле розничной  одеждой
прочей текстильной</v>
          </cell>
          <cell r="B358" t="str">
            <v>470071119</v>
          </cell>
          <cell r="C358">
            <v>3203276</v>
          </cell>
        </row>
        <row r="359">
          <cell r="A359" t="str">
            <v>Услуги по торговле розничной одеждой
трикотажной, кроме детской</v>
          </cell>
          <cell r="B359" t="str">
            <v>470071120</v>
          </cell>
          <cell r="C359">
            <v>3442092</v>
          </cell>
        </row>
        <row r="360">
          <cell r="A360" t="str">
            <v>Услуги по торговле розничной верхней
одеждой трикотажной</v>
          </cell>
          <cell r="B360" t="str">
            <v>470071121</v>
          </cell>
          <cell r="C360">
            <v>2062681</v>
          </cell>
        </row>
        <row r="361">
          <cell r="A361" t="str">
            <v>Услуги по торговле розничной нижним
бельем трикотажным</v>
          </cell>
          <cell r="B361" t="str">
            <v>470071122</v>
          </cell>
          <cell r="C361">
            <v>501192</v>
          </cell>
        </row>
        <row r="362">
          <cell r="A362" t="str">
            <v>Услуги по торговле розничной  одеждой
прочей трикотажной</v>
          </cell>
          <cell r="B362" t="str">
            <v>470071129</v>
          </cell>
          <cell r="C362">
            <v>878219</v>
          </cell>
        </row>
        <row r="363">
          <cell r="A363" t="str">
            <v>Услуги по торговле розничной одеждой
детской</v>
          </cell>
          <cell r="B363" t="str">
            <v>470071130</v>
          </cell>
          <cell r="C363">
            <v>1403940</v>
          </cell>
        </row>
        <row r="364">
          <cell r="A364" t="str">
            <v>Услуги по торговле розничной одеждой
из меха</v>
          </cell>
          <cell r="B364" t="str">
            <v>470071200</v>
          </cell>
          <cell r="C364">
            <v>57089</v>
          </cell>
        </row>
        <row r="365">
          <cell r="A365" t="str">
            <v>Услуги по торговле розничной одеждой
из кожи</v>
          </cell>
          <cell r="B365" t="str">
            <v>470071300</v>
          </cell>
          <cell r="C365">
            <v>285225</v>
          </cell>
        </row>
        <row r="366">
          <cell r="A366" t="str">
            <v>Услуги по торговле розничной
спортивной одеждой</v>
          </cell>
          <cell r="B366" t="str">
            <v>470071400</v>
          </cell>
          <cell r="C366">
            <v>792232</v>
          </cell>
        </row>
        <row r="367">
          <cell r="A367" t="str">
            <v>Услуги по торговле розничной
спортивной одеждой детской</v>
          </cell>
          <cell r="B367" t="str">
            <v>470071410</v>
          </cell>
          <cell r="C367">
            <v>173942</v>
          </cell>
        </row>
        <row r="368">
          <cell r="A368" t="str">
            <v>Услуги по торговле розничной
спортивной одеждой прочей</v>
          </cell>
          <cell r="B368" t="str">
            <v>470071490</v>
          </cell>
          <cell r="C368">
            <v>618290</v>
          </cell>
        </row>
        <row r="369">
          <cell r="A369" t="str">
            <v>Услуги по торговле розничной
чулочно-носочными изделиями</v>
          </cell>
          <cell r="B369" t="str">
            <v>470071500</v>
          </cell>
          <cell r="C369">
            <v>348340</v>
          </cell>
        </row>
        <row r="370">
          <cell r="A370" t="str">
            <v>Услуги по торговле розничной
головными уборами</v>
          </cell>
          <cell r="B370" t="str">
            <v>470071600</v>
          </cell>
          <cell r="C370">
            <v>369506</v>
          </cell>
        </row>
        <row r="371">
          <cell r="A371" t="str">
            <v>Услуги по торговле розничной одеждой
рабочей</v>
          </cell>
          <cell r="B371" t="str">
            <v>470071700</v>
          </cell>
          <cell r="C371">
            <v>165929</v>
          </cell>
        </row>
        <row r="372">
          <cell r="A372" t="str">
            <v>Услуги по торговле розничной
аксессуарами одежды</v>
          </cell>
          <cell r="B372" t="str">
            <v>470071800</v>
          </cell>
          <cell r="C372">
            <v>624620</v>
          </cell>
        </row>
        <row r="373">
          <cell r="A373" t="str">
            <v>Услуги по торговле розничной  одеждой
прочей</v>
          </cell>
          <cell r="B373" t="str">
            <v>470071900</v>
          </cell>
          <cell r="C373">
            <v>1169109</v>
          </cell>
        </row>
        <row r="374">
          <cell r="A374" t="str">
            <v>Услуги по торговле розничной обувью</v>
          </cell>
          <cell r="B374" t="str">
            <v>470072</v>
          </cell>
          <cell r="C374">
            <v>4365156</v>
          </cell>
        </row>
        <row r="375">
          <cell r="A375" t="str">
            <v>Услуги по торговле розничной  кожаной
обувью</v>
          </cell>
          <cell r="B375" t="str">
            <v>470072100</v>
          </cell>
          <cell r="C375">
            <v>2846596</v>
          </cell>
        </row>
        <row r="376">
          <cell r="A376" t="str">
            <v>Услуги по торговле розничной
текстильной обувью</v>
          </cell>
          <cell r="B376" t="str">
            <v>470072200</v>
          </cell>
          <cell r="C376">
            <v>162549</v>
          </cell>
        </row>
        <row r="377">
          <cell r="A377" t="str">
            <v>Услуги по торговле розничной  обувью
из резины или материалов полимерных</v>
          </cell>
          <cell r="B377" t="str">
            <v>470072300</v>
          </cell>
          <cell r="C377">
            <v>325572</v>
          </cell>
        </row>
        <row r="378">
          <cell r="A378" t="str">
            <v>Услуги по торговле розничной  валяной
обувью</v>
          </cell>
          <cell r="B378" t="str">
            <v>470072400</v>
          </cell>
          <cell r="C378">
            <v>15227</v>
          </cell>
        </row>
        <row r="379">
          <cell r="A379" t="str">
            <v>Услуги по торговле розничной  детской
обувью</v>
          </cell>
          <cell r="B379" t="str">
            <v>470072500</v>
          </cell>
          <cell r="C379">
            <v>422239</v>
          </cell>
        </row>
        <row r="380">
          <cell r="A380" t="str">
            <v>Услуги по торговле розничной  обувью
прочей</v>
          </cell>
          <cell r="B380" t="str">
            <v>470072900</v>
          </cell>
          <cell r="C380">
            <v>592973</v>
          </cell>
        </row>
        <row r="381">
          <cell r="A381" t="str">
            <v>Услуги по торговле розничной  изделиями
из кожи и принадлежностями дорожными</v>
          </cell>
          <cell r="B381" t="str">
            <v>470073</v>
          </cell>
          <cell r="C381">
            <v>321708</v>
          </cell>
        </row>
        <row r="382">
          <cell r="A382" t="str">
            <v>Услуги по торговле розничной
чемоданами, сумками и прочими
дорожными принадлежностями из кожи и
других материалов</v>
          </cell>
          <cell r="B382" t="str">
            <v>470073100</v>
          </cell>
          <cell r="C382">
            <v>128951</v>
          </cell>
        </row>
        <row r="383">
          <cell r="A383" t="str">
            <v>Услуги по торговле розничной
шорно-седельными изделиями</v>
          </cell>
          <cell r="B383" t="str">
            <v>470073200</v>
          </cell>
          <cell r="C383">
            <v>871</v>
          </cell>
        </row>
        <row r="384">
          <cell r="A384" t="str">
            <v>Услуги по торговле розничной прочими
изделиями из кожи и других материалов</v>
          </cell>
          <cell r="B384" t="str">
            <v>470073900</v>
          </cell>
          <cell r="C384">
            <v>191886</v>
          </cell>
        </row>
        <row r="385">
          <cell r="A385" t="str">
            <v>Услуги по торговле розничной  товарами
фармацевтическими</v>
          </cell>
          <cell r="B385" t="str">
            <v>470074</v>
          </cell>
          <cell r="C385">
            <v>16880066</v>
          </cell>
        </row>
        <row r="386">
          <cell r="A386" t="str">
            <v>Услуги по торговле розничной
биологически активными добавками</v>
          </cell>
          <cell r="B386" t="str">
            <v>470074100</v>
          </cell>
          <cell r="C386">
            <v>1103773</v>
          </cell>
        </row>
        <row r="387">
          <cell r="A387" t="str">
            <v>Услуги по торговле розничной товарами
фармацевтическими прочими</v>
          </cell>
          <cell r="B387" t="str">
            <v>470074900</v>
          </cell>
          <cell r="C387">
            <v>15776293</v>
          </cell>
        </row>
        <row r="388">
          <cell r="A388" t="str">
            <v>Услуги по торговле розничной  товарами
медицинскими и ортопедическими</v>
          </cell>
          <cell r="B388" t="str">
            <v>470075</v>
          </cell>
          <cell r="C388">
            <v>8485264</v>
          </cell>
        </row>
        <row r="389">
          <cell r="A389" t="str">
            <v>Услуги по торговле розничной
медицинскими материалами и изделиями</v>
          </cell>
          <cell r="B389" t="str">
            <v>470075100</v>
          </cell>
          <cell r="C389">
            <v>4817668</v>
          </cell>
        </row>
        <row r="390">
          <cell r="A390" t="str">
            <v>Услуги по торговле розничной
медицинскими материалами
(предназначенные для разового
использования, например, перевязочные
материалы)</v>
          </cell>
          <cell r="B390" t="str">
            <v>470075110</v>
          </cell>
          <cell r="C390">
            <v>1642313</v>
          </cell>
        </row>
        <row r="391">
          <cell r="A391" t="str">
            <v>Услуги по торговле розничной
медицинскими изделиями</v>
          </cell>
          <cell r="B391" t="str">
            <v>470075120</v>
          </cell>
          <cell r="C391">
            <v>3175355</v>
          </cell>
        </row>
        <row r="392">
          <cell r="A392" t="str">
            <v>Услуги по торговле розничной
ортопедическими изделиями и
приспособлениями</v>
          </cell>
          <cell r="B392" t="str">
            <v>470075200</v>
          </cell>
          <cell r="C392">
            <v>742335</v>
          </cell>
        </row>
        <row r="393">
          <cell r="A393" t="str">
            <v>Услуги по торговле розничной
изделиями медицинской техники</v>
          </cell>
          <cell r="B393" t="str">
            <v>470075300</v>
          </cell>
          <cell r="C393">
            <v>867789</v>
          </cell>
        </row>
        <row r="394">
          <cell r="A394" t="str">
            <v>Услуги по торговле розничной
медицинской мебелью</v>
          </cell>
          <cell r="B394" t="str">
            <v>470075400</v>
          </cell>
          <cell r="C394">
            <v>539213</v>
          </cell>
        </row>
        <row r="395">
          <cell r="A395" t="str">
            <v>Услуги по торговле розничной
гигиеническими полотенцами и тампонами
из массы бумажной, бумаги, ваты
целлюлозной или полотна из волокна
целлюлозного (предназначенные для
санитарно-гигиенических целей)</v>
          </cell>
          <cell r="B395" t="str">
            <v>470075500</v>
          </cell>
          <cell r="C395">
            <v>1518259</v>
          </cell>
        </row>
        <row r="396">
          <cell r="A396" t="str">
            <v>Услуги по торговле розничной  товарами
косметическими и принадлежностями
туалетными</v>
          </cell>
          <cell r="B396" t="str">
            <v>470076</v>
          </cell>
          <cell r="C396">
            <v>5487146</v>
          </cell>
        </row>
        <row r="397">
          <cell r="A397" t="str">
            <v>Услуги по торговле розничной
парфюмерно-косметической продукцией</v>
          </cell>
          <cell r="B397" t="str">
            <v>470076100</v>
          </cell>
          <cell r="C397">
            <v>2080676</v>
          </cell>
        </row>
        <row r="398">
          <cell r="A398" t="str">
            <v>Услуги по торговле розничной
туалетными принадлежностями</v>
          </cell>
          <cell r="B398" t="str">
            <v>470076200</v>
          </cell>
          <cell r="C398">
            <v>932269</v>
          </cell>
        </row>
        <row r="399">
          <cell r="A399" t="str">
            <v>Услуги по торговле розничной  мылом
туалетным</v>
          </cell>
          <cell r="B399" t="str">
            <v>470076300</v>
          </cell>
          <cell r="C399">
            <v>908042</v>
          </cell>
        </row>
        <row r="400">
          <cell r="A400" t="str">
            <v>Услуги по торговле розничной товарами
косметическими и принадлежностями
туалетными прочими</v>
          </cell>
          <cell r="B400" t="str">
            <v>470076900</v>
          </cell>
          <cell r="C400">
            <v>1566159</v>
          </cell>
        </row>
        <row r="401">
          <cell r="A401" t="str">
            <v>Услуги по торговле розничной цветами,
растениями и семенами</v>
          </cell>
          <cell r="B401" t="str">
            <v>470077</v>
          </cell>
          <cell r="C401">
            <v>328396</v>
          </cell>
        </row>
        <row r="402">
          <cell r="A402" t="str">
            <v>Услуги по торговле розничной
цветами, растениями и их семенами</v>
          </cell>
          <cell r="B402" t="str">
            <v>470077100</v>
          </cell>
          <cell r="C402">
            <v>176938</v>
          </cell>
        </row>
        <row r="403">
          <cell r="A403" t="str">
            <v>Услуги по торговле розничной  частями
растений, травами, мхами и
лишайниками, используемыми для
декоративных целей</v>
          </cell>
          <cell r="B403" t="str">
            <v>470077500</v>
          </cell>
          <cell r="C403">
            <v>151458</v>
          </cell>
        </row>
        <row r="404">
          <cell r="A404" t="str">
            <v>Услуги по торговле розничной
удобрениями и продуктами
агрохимическими</v>
          </cell>
          <cell r="B404" t="str">
            <v>470078</v>
          </cell>
          <cell r="C404">
            <v>264968</v>
          </cell>
        </row>
        <row r="405">
          <cell r="A405" t="str">
            <v>Услуги по торговле розничной
удобрениями</v>
          </cell>
          <cell r="B405" t="str">
            <v>470078100</v>
          </cell>
          <cell r="C405">
            <v>39079</v>
          </cell>
        </row>
        <row r="406">
          <cell r="A406" t="str">
            <v>Услуги по торговле розничной
минеральными удобрениями</v>
          </cell>
          <cell r="B406" t="str">
            <v>470078110</v>
          </cell>
          <cell r="C406">
            <v>11360</v>
          </cell>
        </row>
        <row r="407">
          <cell r="A407" t="str">
            <v>Услуги по торговле розничной
органическими удобрениями</v>
          </cell>
          <cell r="B407" t="str">
            <v>470078120</v>
          </cell>
          <cell r="C407">
            <v>27719</v>
          </cell>
        </row>
        <row r="408">
          <cell r="A408" t="str">
            <v>Услуги по торговле розничной
агрохимическими продуктами</v>
          </cell>
          <cell r="B408" t="str">
            <v>470078200</v>
          </cell>
          <cell r="C408">
            <v>219769</v>
          </cell>
        </row>
        <row r="409">
          <cell r="A409" t="str">
            <v>Услуги по торговле розничной  грунтом
для растений</v>
          </cell>
          <cell r="B409" t="str">
            <v>470078300</v>
          </cell>
          <cell r="C409">
            <v>6120</v>
          </cell>
        </row>
        <row r="410">
          <cell r="A410" t="str">
            <v>Услуги по торговле розничной  животными
домашними и кормами для них</v>
          </cell>
          <cell r="B410" t="str">
            <v>470079</v>
          </cell>
          <cell r="C410">
            <v>570383</v>
          </cell>
        </row>
        <row r="411">
          <cell r="A411" t="str">
            <v>Услуги по торговле розничной
домашними животными</v>
          </cell>
          <cell r="B411" t="str">
            <v>470079100</v>
          </cell>
          <cell r="C411">
            <v>105610</v>
          </cell>
        </row>
        <row r="412">
          <cell r="A412" t="str">
            <v>Услуги по торговле розничной домашней
птицей</v>
          </cell>
          <cell r="B412" t="str">
            <v>470079200</v>
          </cell>
          <cell r="C412">
            <v>37900</v>
          </cell>
        </row>
        <row r="413">
          <cell r="A413" t="str">
            <v>Услуги по торговле розничной кормами
для домашних животных</v>
          </cell>
          <cell r="B413" t="str">
            <v>470079300</v>
          </cell>
          <cell r="C413">
            <v>405334</v>
          </cell>
        </row>
        <row r="414">
          <cell r="A414" t="str">
            <v>Услуги по торговле розничной отрубями</v>
          </cell>
          <cell r="B414" t="str">
            <v>470079310</v>
          </cell>
          <cell r="C414">
            <v>179139</v>
          </cell>
        </row>
        <row r="415">
          <cell r="A415" t="str">
            <v>Услуги по торговле розничной  прочими
кормами для животных</v>
          </cell>
          <cell r="B415" t="str">
            <v>470079390</v>
          </cell>
          <cell r="C415">
            <v>226195</v>
          </cell>
        </row>
        <row r="416">
          <cell r="A416" t="str">
            <v>Услуги по торговле розничной
принадлежностями и средствами для
ухода за домашними животными</v>
          </cell>
          <cell r="B416" t="str">
            <v>470079400</v>
          </cell>
          <cell r="C416">
            <v>21539</v>
          </cell>
        </row>
        <row r="417">
          <cell r="A417" t="str">
            <v>Услуги по торговле розничной топливом
моторным</v>
          </cell>
          <cell r="B417" t="str">
            <v>470081</v>
          </cell>
          <cell r="C417">
            <v>112023752</v>
          </cell>
        </row>
        <row r="418">
          <cell r="A418" t="str">
            <v>Услуги по торговле розничной топливом
моторным, кроме смазочных,
охлаждающих и прочих средств,
сопутствующих моторному топливу</v>
          </cell>
          <cell r="B418" t="str">
            <v>470081100</v>
          </cell>
          <cell r="C418">
            <v>111077361</v>
          </cell>
        </row>
        <row r="419">
          <cell r="A419" t="str">
            <v>Услуги по торговле розничной
автомобильным бензином</v>
          </cell>
          <cell r="B419" t="str">
            <v>470081110</v>
          </cell>
          <cell r="C419">
            <v>76586776</v>
          </cell>
        </row>
        <row r="420">
          <cell r="A420" t="str">
            <v>Услуги по торговле розничной
автомобильным бензином марки АИ-80</v>
          </cell>
          <cell r="B420" t="str">
            <v>470081111</v>
          </cell>
          <cell r="C420">
            <v>14935939</v>
          </cell>
        </row>
        <row r="421">
          <cell r="A421" t="str">
            <v>Услуги по торговле розничной
автомобильным бензином марки АИ-92</v>
          </cell>
          <cell r="B421" t="str">
            <v>470081113</v>
          </cell>
          <cell r="C421">
            <v>59347967</v>
          </cell>
        </row>
        <row r="422">
          <cell r="A422" t="str">
            <v>Услуги по торговле розничной
автомобильным бензином марки АИ-95</v>
          </cell>
          <cell r="B422" t="str">
            <v>470081115</v>
          </cell>
          <cell r="C422">
            <v>1190669</v>
          </cell>
        </row>
        <row r="423">
          <cell r="A423" t="str">
            <v>Услуги по торговле розничной
автомобильным бензином марки АИ-96</v>
          </cell>
          <cell r="B423" t="str">
            <v>470081116</v>
          </cell>
          <cell r="C423">
            <v>1050932</v>
          </cell>
        </row>
        <row r="424">
          <cell r="A424" t="str">
            <v>Услуги по торговле розничной
автомобильным бензином марки АИ-98</v>
          </cell>
          <cell r="B424" t="str">
            <v>470081117</v>
          </cell>
          <cell r="C424">
            <v>61269</v>
          </cell>
        </row>
        <row r="425">
          <cell r="A425" t="str">
            <v>Услуги по торговле розничной
дизельным топливом</v>
          </cell>
          <cell r="B425" t="str">
            <v>470081130</v>
          </cell>
          <cell r="C425">
            <v>29252176</v>
          </cell>
        </row>
        <row r="426">
          <cell r="A426" t="str">
            <v>Услуги по торговле розничной
дизельным топливом летним</v>
          </cell>
          <cell r="B426" t="str">
            <v>470081131</v>
          </cell>
          <cell r="C426">
            <v>28293267</v>
          </cell>
        </row>
        <row r="427">
          <cell r="A427" t="str">
            <v>Услуги по торговле розничной
дизельным топливом зимним</v>
          </cell>
          <cell r="B427" t="str">
            <v>470081132</v>
          </cell>
          <cell r="C427">
            <v>958909</v>
          </cell>
        </row>
        <row r="428">
          <cell r="A428" t="str">
            <v>Услуги по торговле розничной газовым
моторным топливом (пропаном и бутаном
сжиженными)</v>
          </cell>
          <cell r="B428" t="str">
            <v>470081160</v>
          </cell>
          <cell r="C428">
            <v>4902296</v>
          </cell>
        </row>
        <row r="429">
          <cell r="A429" t="str">
            <v>Услуги по торговле розничной
компримированным природным газом</v>
          </cell>
          <cell r="B429" t="str">
            <v>470081170</v>
          </cell>
          <cell r="C429">
            <v>328409</v>
          </cell>
        </row>
        <row r="430">
          <cell r="A430" t="str">
            <v>Услуги по торговле розничной прочим
моторным топливом</v>
          </cell>
          <cell r="B430" t="str">
            <v>470081190</v>
          </cell>
          <cell r="C430">
            <v>7704</v>
          </cell>
        </row>
        <row r="431">
          <cell r="A431" t="str">
            <v>Услуги по торговле розничной
смазочными, охлаждающими и прочими
средствами, сопутствующими моторному
топливу</v>
          </cell>
          <cell r="B431" t="str">
            <v>470081200</v>
          </cell>
          <cell r="C431">
            <v>946391</v>
          </cell>
        </row>
        <row r="432">
          <cell r="A432" t="str">
            <v>Услуги по торговле розничной  часами и
изделиями ювелирными</v>
          </cell>
          <cell r="B432" t="str">
            <v>470082</v>
          </cell>
          <cell r="C432">
            <v>1123872</v>
          </cell>
        </row>
        <row r="433">
          <cell r="A433" t="str">
            <v>Услуги по торговле розничной часами</v>
          </cell>
          <cell r="B433" t="str">
            <v>470082100</v>
          </cell>
          <cell r="C433">
            <v>25713</v>
          </cell>
        </row>
        <row r="434">
          <cell r="A434" t="str">
            <v>Услуги по торговле розничной
изделиями ювелирными</v>
          </cell>
          <cell r="B434" t="str">
            <v>470082200</v>
          </cell>
          <cell r="C434">
            <v>1098159</v>
          </cell>
        </row>
        <row r="435">
          <cell r="A435" t="str">
            <v>Услуги по торговле розничной
изделиями ювелирными из драгоценных
металлов и камней</v>
          </cell>
          <cell r="B435" t="str">
            <v>470082210</v>
          </cell>
          <cell r="C435">
            <v>793544</v>
          </cell>
        </row>
        <row r="436">
          <cell r="A436" t="str">
            <v>Услуги по торговле розничной
изделиями ювелирными из недрагоценных
материалов</v>
          </cell>
          <cell r="B436" t="str">
            <v>470082220</v>
          </cell>
          <cell r="C436">
            <v>304615</v>
          </cell>
        </row>
        <row r="437">
          <cell r="A437" t="str">
            <v>Услуги по торговле розничной
фотоаппаратурой, оборудованием и
приборами оптическими и точными, услуги
оптиков</v>
          </cell>
          <cell r="B437" t="str">
            <v>470083</v>
          </cell>
          <cell r="C437">
            <v>427858</v>
          </cell>
        </row>
        <row r="438">
          <cell r="A438" t="str">
            <v>Услуги по торговле розничной
фотоаппаратурой и фотопринадлежностями</v>
          </cell>
          <cell r="B438" t="str">
            <v>470083100</v>
          </cell>
          <cell r="C438">
            <v>135042</v>
          </cell>
        </row>
        <row r="439">
          <cell r="A439" t="str">
            <v>Услуги по торговле розничной
фотоаппаратами</v>
          </cell>
          <cell r="B439" t="str">
            <v>470083110</v>
          </cell>
          <cell r="C439">
            <v>134427</v>
          </cell>
        </row>
        <row r="440">
          <cell r="A440" t="str">
            <v>Услуги по торговле розничной  частями
фотооборудования</v>
          </cell>
          <cell r="B440" t="str">
            <v>470083130</v>
          </cell>
          <cell r="C440">
            <v>615</v>
          </cell>
        </row>
        <row r="441">
          <cell r="A441" t="str">
            <v>Услуги по торговле розничной
оптическими приборами</v>
          </cell>
          <cell r="B441" t="str">
            <v>470083200</v>
          </cell>
          <cell r="C441">
            <v>2191</v>
          </cell>
        </row>
        <row r="442">
          <cell r="A442" t="str">
            <v>Услуги по торговле розничной очками,
контактными линзами и прочими
оптическими изделиями</v>
          </cell>
          <cell r="B442" t="str">
            <v>470083300</v>
          </cell>
          <cell r="C442">
            <v>130208</v>
          </cell>
        </row>
        <row r="443">
          <cell r="A443" t="str">
            <v>Услуги по торговле розничной очками,
контактными линзами</v>
          </cell>
          <cell r="B443" t="str">
            <v>470083310</v>
          </cell>
          <cell r="C443">
            <v>121558</v>
          </cell>
        </row>
        <row r="444">
          <cell r="A444" t="str">
            <v>Услуги по торговле розничной частями
к очкам и прочими оптическими
изделиями</v>
          </cell>
          <cell r="B444" t="str">
            <v>470083320</v>
          </cell>
          <cell r="C444">
            <v>8650</v>
          </cell>
        </row>
        <row r="445">
          <cell r="A445" t="str">
            <v>Услуги по торговле розничной
средствами измерения</v>
          </cell>
          <cell r="B445" t="str">
            <v>470083400</v>
          </cell>
          <cell r="C445">
            <v>160417</v>
          </cell>
        </row>
        <row r="446">
          <cell r="A446" t="str">
            <v>Услуги по торговле розничной
средствами чистящими</v>
          </cell>
          <cell r="B446" t="str">
            <v>470084</v>
          </cell>
          <cell r="C446">
            <v>2714205</v>
          </cell>
        </row>
        <row r="447">
          <cell r="A447" t="str">
            <v>Услуги по торговле розничной
синтетическими моющими средствами</v>
          </cell>
          <cell r="B447" t="str">
            <v>470084100</v>
          </cell>
          <cell r="C447">
            <v>1856829</v>
          </cell>
        </row>
        <row r="448">
          <cell r="A448" t="str">
            <v>Услуги по торговле розничной
средствами для стирки</v>
          </cell>
          <cell r="B448" t="str">
            <v>470084110</v>
          </cell>
          <cell r="C448">
            <v>621151</v>
          </cell>
        </row>
        <row r="449">
          <cell r="A449" t="str">
            <v>Услуги по торговле розничной
средствами для мытья посуды</v>
          </cell>
          <cell r="B449" t="str">
            <v>470084120</v>
          </cell>
          <cell r="C449">
            <v>286052</v>
          </cell>
        </row>
        <row r="450">
          <cell r="A450" t="str">
            <v>Услуги по торговле розничной
синтетическими моющими средствами
прочими</v>
          </cell>
          <cell r="B450" t="str">
            <v>470084190</v>
          </cell>
          <cell r="C450">
            <v>949626</v>
          </cell>
        </row>
        <row r="451">
          <cell r="A451" t="str">
            <v>Услуги по торговле розничной
чистящими и полирующими средствами</v>
          </cell>
          <cell r="B451" t="str">
            <v>470084200</v>
          </cell>
          <cell r="C451">
            <v>560370</v>
          </cell>
        </row>
        <row r="452">
          <cell r="A452" t="str">
            <v>Услуги по торговле розничной
хозяйственным мылом</v>
          </cell>
          <cell r="B452" t="str">
            <v>470084300</v>
          </cell>
          <cell r="C452">
            <v>297006</v>
          </cell>
        </row>
        <row r="453">
          <cell r="A453" t="str">
            <v>Услуги по торговле розничной  топливом
бытовым жидким, газом в баллонах,
углем, топливом древесным</v>
          </cell>
          <cell r="B453" t="str">
            <v>470085</v>
          </cell>
          <cell r="C453">
            <v>3215242</v>
          </cell>
        </row>
        <row r="454">
          <cell r="A454" t="str">
            <v>Услуги по торговле розничной  газом в
баллонах</v>
          </cell>
          <cell r="B454" t="str">
            <v>470085200</v>
          </cell>
          <cell r="C454">
            <v>709797</v>
          </cell>
        </row>
        <row r="455">
          <cell r="A455" t="str">
            <v>Услуги по торговле розничной  углем</v>
          </cell>
          <cell r="B455" t="str">
            <v>470085300</v>
          </cell>
          <cell r="C455">
            <v>2375148</v>
          </cell>
        </row>
        <row r="456">
          <cell r="A456" t="str">
            <v>Услуги по торговле розничной
древесным топливом</v>
          </cell>
          <cell r="B456" t="str">
            <v>470085400</v>
          </cell>
          <cell r="C456">
            <v>20597</v>
          </cell>
        </row>
        <row r="457">
          <cell r="A457" t="str">
            <v>Услуги по торговле розничной  бытовым
топливом прочим</v>
          </cell>
          <cell r="B457" t="str">
            <v>470085900</v>
          </cell>
          <cell r="C457">
            <v>109700</v>
          </cell>
        </row>
        <row r="458">
          <cell r="A458" t="str">
            <v>Услуги по торговле розничной  товарами
непродовольственными бытового
назначения прочими, не включенными в
другие группировки</v>
          </cell>
          <cell r="B458" t="str">
            <v>470086</v>
          </cell>
          <cell r="C458">
            <v>5327915</v>
          </cell>
        </row>
        <row r="459">
          <cell r="A459" t="str">
            <v>Услуги по торговле розничной
пиротехническими средствами</v>
          </cell>
          <cell r="B459" t="str">
            <v>470086100</v>
          </cell>
          <cell r="C459">
            <v>10957</v>
          </cell>
        </row>
        <row r="460">
          <cell r="A460" t="str">
            <v>Услуги по  торговле розничной оружием
и боеприпасами</v>
          </cell>
          <cell r="B460" t="str">
            <v>470086200</v>
          </cell>
          <cell r="C460">
            <v>357518</v>
          </cell>
        </row>
        <row r="461">
          <cell r="A461" t="str">
            <v>Услуги по  торговле розничной
спичками</v>
          </cell>
          <cell r="B461" t="str">
            <v>470086300</v>
          </cell>
          <cell r="C461">
            <v>24335</v>
          </cell>
        </row>
        <row r="462">
          <cell r="A462" t="str">
            <v>Услуги по торговле розничной детскими
колясками, креслами и другими
приспособлениями для детей</v>
          </cell>
          <cell r="B462" t="str">
            <v>470086400</v>
          </cell>
          <cell r="C462">
            <v>326580</v>
          </cell>
        </row>
        <row r="463">
          <cell r="A463" t="str">
            <v>Услуги по торговле розничной
оборудованием и аппаратами для
фильтрования или очистки воды</v>
          </cell>
          <cell r="B463" t="str">
            <v>470086500</v>
          </cell>
          <cell r="C463">
            <v>63306</v>
          </cell>
        </row>
        <row r="464">
          <cell r="A464" t="str">
            <v>Услуги по торговле розничной товарами
непродовольственными бытового
назначения прочими, не включенными в
другие группировки</v>
          </cell>
          <cell r="B464" t="str">
            <v>470086900</v>
          </cell>
          <cell r="C464">
            <v>4545219</v>
          </cell>
        </row>
        <row r="465">
          <cell r="A465" t="str">
            <v>Услуги по торговле розничной сим
картами для сотовой связи</v>
          </cell>
          <cell r="B465" t="str">
            <v>470086910</v>
          </cell>
          <cell r="C465">
            <v>68883</v>
          </cell>
        </row>
        <row r="466">
          <cell r="A466" t="str">
            <v>Услуги по торговле розничной товарами
непродовольственными бытового
назначения прочие</v>
          </cell>
          <cell r="B466" t="str">
            <v>470086990</v>
          </cell>
          <cell r="C466">
            <v>4476336</v>
          </cell>
        </row>
        <row r="467">
          <cell r="A467" t="str">
            <v>Услуги по торговле розничной  сырьем
сельскохозяйственным, не включенным в
другие группировки</v>
          </cell>
          <cell r="B467" t="str">
            <v>470087</v>
          </cell>
          <cell r="C467">
            <v>1108588</v>
          </cell>
        </row>
        <row r="468">
          <cell r="A468" t="str">
            <v>Услуги по торговле розничной сырьем
растительным</v>
          </cell>
          <cell r="B468" t="str">
            <v>470087200</v>
          </cell>
          <cell r="C468">
            <v>602698</v>
          </cell>
        </row>
        <row r="469">
          <cell r="A469" t="str">
            <v>Услуги по торговле розничной сырьем
сельскохозяйственным прочим, не
включенным в другие группировки</v>
          </cell>
          <cell r="B469" t="str">
            <v>470087900</v>
          </cell>
          <cell r="C469">
            <v>505890</v>
          </cell>
        </row>
        <row r="470">
          <cell r="A470" t="str">
            <v>Услуги по торговле розничной  машинами
и оборудованием, не включенными в
другие группировки</v>
          </cell>
          <cell r="B470" t="str">
            <v>470088</v>
          </cell>
          <cell r="C470">
            <v>93735</v>
          </cell>
        </row>
        <row r="471">
          <cell r="A471" t="str">
            <v>Услуги по торговле розничной машинами
и оборудованием, не включенными в
другие группировки</v>
          </cell>
          <cell r="B471" t="str">
            <v>470088000</v>
          </cell>
          <cell r="C471">
            <v>93735</v>
          </cell>
        </row>
        <row r="472">
          <cell r="A472" t="str">
            <v>Услуги по торговле розничной товарами
непродовольственными непотребительского
назначения, не включенными в другие
группировки</v>
          </cell>
          <cell r="B472" t="str">
            <v>470089</v>
          </cell>
          <cell r="C472">
            <v>332222</v>
          </cell>
        </row>
        <row r="473">
          <cell r="A473" t="str">
            <v>Услуги по торговле розничной товарами
непродовольственными
непотребительского назначения, не
включенными в другие группировки</v>
          </cell>
          <cell r="B473" t="str">
            <v>470089000</v>
          </cell>
          <cell r="C473">
            <v>332222</v>
          </cell>
        </row>
        <row r="474">
          <cell r="A474" t="str">
            <v>Услуги по торговле розничной  товарами
антикварными</v>
          </cell>
          <cell r="B474" t="str">
            <v>470091</v>
          </cell>
          <cell r="C474">
            <v>7610</v>
          </cell>
        </row>
        <row r="475">
          <cell r="A475" t="str">
            <v>Услуги по торговле розничной товарами
антикварными</v>
          </cell>
          <cell r="B475" t="str">
            <v>470091000</v>
          </cell>
          <cell r="C475">
            <v>7610</v>
          </cell>
        </row>
        <row r="476">
          <cell r="A476" t="str">
            <v>Услуги по торговле розничной книгами
подержанными</v>
          </cell>
          <cell r="B476" t="str">
            <v>470092</v>
          </cell>
          <cell r="C476">
            <v>6848</v>
          </cell>
        </row>
        <row r="477">
          <cell r="A477" t="str">
            <v>Услуги по торговле розничной книгами
подержанными</v>
          </cell>
          <cell r="B477" t="str">
            <v>470092000</v>
          </cell>
          <cell r="C477">
            <v>6848</v>
          </cell>
        </row>
        <row r="478">
          <cell r="A478" t="str">
            <v>Услуги по торговле розничной товарами
подержанными прочими</v>
          </cell>
          <cell r="B478" t="str">
            <v>470099</v>
          </cell>
          <cell r="C478">
            <v>7969</v>
          </cell>
        </row>
        <row r="479">
          <cell r="A479" t="str">
            <v>Услуги по торговле розничной товарами
подержанными прочими</v>
          </cell>
          <cell r="B479" t="str">
            <v>470099000</v>
          </cell>
          <cell r="C479">
            <v>7969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Лист4"/>
    </sheetNames>
    <sheetDataSet>
      <sheetData sheetId="0">
        <row r="7">
          <cell r="A7" t="str">
            <v>Розничная торговля</v>
          </cell>
          <cell r="B7" t="str">
            <v/>
          </cell>
          <cell r="C7">
            <v>322442917</v>
          </cell>
        </row>
        <row r="8">
          <cell r="A8" t="str">
            <v>продовольственные товары</v>
          </cell>
          <cell r="B8" t="str">
            <v/>
          </cell>
          <cell r="C8">
            <v>89575260</v>
          </cell>
        </row>
        <row r="9">
          <cell r="A9" t="str">
            <v>Услуги по торговле розничной  фруктами
и овощами свежими</v>
          </cell>
          <cell r="B9" t="str">
            <v>470011</v>
          </cell>
          <cell r="C9">
            <v>5708807</v>
          </cell>
        </row>
        <row r="10">
          <cell r="A10" t="str">
            <v>Услуги по торговле розничной свежими
фруктами</v>
          </cell>
          <cell r="B10" t="str">
            <v>470011100</v>
          </cell>
          <cell r="C10">
            <v>1573992</v>
          </cell>
        </row>
        <row r="11">
          <cell r="A11" t="str">
            <v>Услуги по торговле розничной яблоками</v>
          </cell>
          <cell r="B11" t="str">
            <v>470011110</v>
          </cell>
          <cell r="C11">
            <v>391815</v>
          </cell>
        </row>
        <row r="12">
          <cell r="A12" t="str">
            <v>Услуги по торговле розничной свежими
фруктами, кроме яблок</v>
          </cell>
          <cell r="B12" t="str">
            <v>470011120</v>
          </cell>
          <cell r="C12">
            <v>1182177</v>
          </cell>
        </row>
        <row r="13">
          <cell r="A13" t="str">
            <v>Услуги по торговле розничной орехами</v>
          </cell>
          <cell r="B13" t="str">
            <v>470011200</v>
          </cell>
          <cell r="C13">
            <v>55202</v>
          </cell>
        </row>
        <row r="14">
          <cell r="A14" t="str">
            <v>Услуги по торговле розничной  свежим
картофелем</v>
          </cell>
          <cell r="B14" t="str">
            <v>470011300</v>
          </cell>
          <cell r="C14">
            <v>340956</v>
          </cell>
        </row>
        <row r="15">
          <cell r="A15" t="str">
            <v>Услуги по торговле розничной свежими
овощами, кроме картофеля</v>
          </cell>
          <cell r="B15" t="str">
            <v>470011400</v>
          </cell>
          <cell r="C15">
            <v>2929162</v>
          </cell>
        </row>
        <row r="16">
          <cell r="A16" t="str">
            <v>Услуги по торговле розничной
помидорами</v>
          </cell>
          <cell r="B16" t="str">
            <v>470011410</v>
          </cell>
          <cell r="C16">
            <v>421235</v>
          </cell>
        </row>
        <row r="17">
          <cell r="A17" t="str">
            <v>Услуги по торговле розничной огурцами</v>
          </cell>
          <cell r="B17" t="str">
            <v>470011420</v>
          </cell>
          <cell r="C17">
            <v>505149</v>
          </cell>
        </row>
        <row r="18">
          <cell r="A18" t="str">
            <v>Услуги по торговле розничной морковью</v>
          </cell>
          <cell r="B18" t="str">
            <v>470011430</v>
          </cell>
          <cell r="C18">
            <v>604769</v>
          </cell>
        </row>
        <row r="19">
          <cell r="A19" t="str">
            <v>Услуги по торговле розничной капустой</v>
          </cell>
          <cell r="B19" t="str">
            <v>470011440</v>
          </cell>
          <cell r="C19">
            <v>408734</v>
          </cell>
        </row>
        <row r="20">
          <cell r="A20" t="str">
            <v>Услуги по торговле розничной луком
репчатым</v>
          </cell>
          <cell r="B20" t="str">
            <v>470011450</v>
          </cell>
          <cell r="C20">
            <v>168103</v>
          </cell>
        </row>
        <row r="21">
          <cell r="A21" t="str">
            <v>Услуги по торговле розничной овощами,
не включенными в другие группировки</v>
          </cell>
          <cell r="B21" t="str">
            <v>470011490</v>
          </cell>
          <cell r="C21">
            <v>821172</v>
          </cell>
        </row>
        <row r="22">
          <cell r="A22" t="str">
            <v>Услуги по торговле розничной грибами</v>
          </cell>
          <cell r="B22" t="str">
            <v>470011500</v>
          </cell>
          <cell r="C22">
            <v>786</v>
          </cell>
        </row>
        <row r="23">
          <cell r="A23" t="str">
            <v>Услуги по торговле розничной фруктами
и овощами свежими прочими, включая
свежую зелень</v>
          </cell>
          <cell r="B23" t="str">
            <v>470011900</v>
          </cell>
          <cell r="C23">
            <v>808709</v>
          </cell>
        </row>
        <row r="24">
          <cell r="A24" t="str">
            <v>Услуги по торговле розничной  фруктами
и овощами переработанными</v>
          </cell>
          <cell r="B24" t="str">
            <v>470012</v>
          </cell>
          <cell r="C24">
            <v>1027476</v>
          </cell>
        </row>
        <row r="25">
          <cell r="A25" t="str">
            <v>Услуги по торговле розничной овощами
бобовыми сушеными</v>
          </cell>
          <cell r="B25" t="str">
            <v>470012100</v>
          </cell>
          <cell r="C25">
            <v>13045</v>
          </cell>
        </row>
        <row r="26">
          <cell r="A26" t="str">
            <v>Услуги по торговле розничной
картофелем переработанным и
консервированным</v>
          </cell>
          <cell r="B26" t="str">
            <v>470012200</v>
          </cell>
          <cell r="C26">
            <v>87204</v>
          </cell>
        </row>
        <row r="27">
          <cell r="A27" t="str">
            <v>Услуги по торговле розничной овощами,
переработанными и консервированными,
кроме картофеля</v>
          </cell>
          <cell r="B27" t="str">
            <v>470012300</v>
          </cell>
          <cell r="C27">
            <v>246227</v>
          </cell>
        </row>
        <row r="28">
          <cell r="A28" t="str">
            <v>Услуги по торговле розничной фруктами
замороженными</v>
          </cell>
          <cell r="B28" t="str">
            <v>470012400</v>
          </cell>
          <cell r="C28">
            <v>28585</v>
          </cell>
        </row>
        <row r="29">
          <cell r="A29" t="str">
            <v>Услуги по торговле розничной  овощами
замороженными</v>
          </cell>
          <cell r="B29" t="str">
            <v>470012500</v>
          </cell>
          <cell r="C29">
            <v>137822</v>
          </cell>
        </row>
        <row r="30">
          <cell r="A30" t="str">
            <v>Услуги по торговле розничной фруктами
(плодами) и орехами переработанными и
консервированными</v>
          </cell>
          <cell r="B30" t="str">
            <v>470012600</v>
          </cell>
          <cell r="C30">
            <v>322424</v>
          </cell>
        </row>
        <row r="31">
          <cell r="A31" t="str">
            <v>Услуги по торговле розничной фруктами
переработанными или консервированными</v>
          </cell>
          <cell r="B31" t="str">
            <v>470012610</v>
          </cell>
          <cell r="C31">
            <v>210100</v>
          </cell>
        </row>
        <row r="32">
          <cell r="A32" t="str">
            <v>Услуги по торговле розничной джемами,
желе, пюре или пастами фруктовыми или
ореховыми</v>
          </cell>
          <cell r="B32" t="str">
            <v>470012620</v>
          </cell>
          <cell r="C32">
            <v>60998</v>
          </cell>
        </row>
        <row r="33">
          <cell r="A33" t="str">
            <v>Услуги по торговле розничной  орехами
обжаренными, солеными или
обработанными другим способом</v>
          </cell>
          <cell r="B33" t="str">
            <v>470012630</v>
          </cell>
          <cell r="C33">
            <v>51326</v>
          </cell>
        </row>
        <row r="34">
          <cell r="A34" t="str">
            <v>Услуги по торговле розничной
переработанными грибами</v>
          </cell>
          <cell r="B34" t="str">
            <v>470012700</v>
          </cell>
          <cell r="C34">
            <v>1604</v>
          </cell>
        </row>
        <row r="35">
          <cell r="A35" t="str">
            <v>Услуги по торговле розничной
фруктами и овощами переработанными
прочими</v>
          </cell>
          <cell r="B35" t="str">
            <v>470012900</v>
          </cell>
          <cell r="C35">
            <v>190565</v>
          </cell>
        </row>
        <row r="36">
          <cell r="A36" t="str">
            <v>Услуги по торговле розничной мясом</v>
          </cell>
          <cell r="B36" t="str">
            <v>470013</v>
          </cell>
          <cell r="C36">
            <v>8705778</v>
          </cell>
        </row>
        <row r="37">
          <cell r="A37" t="str">
            <v>Услуги по торговле розничной мясом,
кроме мяса домашней птицы и дичи</v>
          </cell>
          <cell r="B37" t="str">
            <v>470013100</v>
          </cell>
          <cell r="C37">
            <v>5435546</v>
          </cell>
        </row>
        <row r="38">
          <cell r="A38" t="str">
            <v>Услуги по торговле розничной
говядиной и телятиной</v>
          </cell>
          <cell r="B38" t="str">
            <v>470013110</v>
          </cell>
          <cell r="C38">
            <v>3469949</v>
          </cell>
        </row>
        <row r="39">
          <cell r="A39" t="str">
            <v>Услуги по торговле розничной кониной
и мясом животных семейства лошадиных</v>
          </cell>
          <cell r="B39" t="str">
            <v>470013120</v>
          </cell>
          <cell r="C39">
            <v>198531</v>
          </cell>
        </row>
        <row r="40">
          <cell r="A40" t="str">
            <v>Услуги по торговле розничной
бараниной</v>
          </cell>
          <cell r="B40" t="str">
            <v>470013130</v>
          </cell>
          <cell r="C40">
            <v>30494</v>
          </cell>
        </row>
        <row r="41">
          <cell r="A41" t="str">
            <v>Услуги по торговле розничной свининой</v>
          </cell>
          <cell r="B41" t="str">
            <v>470013140</v>
          </cell>
          <cell r="C41">
            <v>927216</v>
          </cell>
        </row>
        <row r="42">
          <cell r="A42" t="str">
            <v>Услуги по торговле розничной  прочими
видами мяса</v>
          </cell>
          <cell r="B42" t="str">
            <v>470013190</v>
          </cell>
          <cell r="C42">
            <v>809356</v>
          </cell>
        </row>
        <row r="43">
          <cell r="A43" t="str">
            <v>Услуги по торговле розничной
пищевыми  субпродуктами  мясными</v>
          </cell>
          <cell r="B43" t="str">
            <v>470013200</v>
          </cell>
          <cell r="C43">
            <v>194027</v>
          </cell>
        </row>
        <row r="44">
          <cell r="A44" t="str">
            <v>Услуги по торговле розничной  мясом
домашней птицы и дичи</v>
          </cell>
          <cell r="B44" t="str">
            <v>470013300</v>
          </cell>
          <cell r="C44">
            <v>2700659</v>
          </cell>
        </row>
        <row r="45">
          <cell r="A45" t="str">
            <v>Услуги по торговле розничной
субпродуктами домашней птицы</v>
          </cell>
          <cell r="B45" t="str">
            <v>470013400</v>
          </cell>
          <cell r="C45">
            <v>375546</v>
          </cell>
        </row>
        <row r="46">
          <cell r="A46" t="str">
            <v>Услуги по торговле розничной продуктами
мясными</v>
          </cell>
          <cell r="B46" t="str">
            <v>470014</v>
          </cell>
          <cell r="C46">
            <v>8552071</v>
          </cell>
        </row>
        <row r="47">
          <cell r="A47" t="str">
            <v>Услуги по торговле розничной
колбасами и изделиями аналогичными из
мяса,  субпродуктов мясных или крови
животных</v>
          </cell>
          <cell r="B47" t="str">
            <v>470014100</v>
          </cell>
          <cell r="C47">
            <v>5221310</v>
          </cell>
        </row>
        <row r="48">
          <cell r="A48" t="str">
            <v>Услуги по торговле розничной
продуктами готовыми и
консервированными из мяса,
субпродуктов мясных или крови животных</v>
          </cell>
          <cell r="B48" t="str">
            <v>470014200</v>
          </cell>
          <cell r="C48">
            <v>1514907</v>
          </cell>
        </row>
        <row r="49">
          <cell r="A49" t="str">
            <v>Услуги по торговле розничной
консервами мясными</v>
          </cell>
          <cell r="B49" t="str">
            <v>470014210</v>
          </cell>
          <cell r="C49">
            <v>139796</v>
          </cell>
        </row>
        <row r="50">
          <cell r="A50" t="str">
            <v>Услуги по торговле розничной
продуктами готовыми прочими</v>
          </cell>
          <cell r="B50" t="str">
            <v>470014290</v>
          </cell>
          <cell r="C50">
            <v>1375111</v>
          </cell>
        </row>
        <row r="51">
          <cell r="A51" t="str">
            <v>Услуги по торговле розничной
продуктами и полуфабрикатами готовыми
из мяса,  субпродуктов мясных или
крови животных</v>
          </cell>
          <cell r="B51" t="str">
            <v>470014300</v>
          </cell>
          <cell r="C51">
            <v>1815854</v>
          </cell>
        </row>
        <row r="52">
          <cell r="A52" t="str">
            <v>Услуги по торговле розничной рыбой,
ракообразными и моллюсками</v>
          </cell>
          <cell r="B52" t="str">
            <v>470015</v>
          </cell>
          <cell r="C52">
            <v>2637433</v>
          </cell>
        </row>
        <row r="53">
          <cell r="A53" t="str">
            <v>Услуги по торговле розничной рыбой</v>
          </cell>
          <cell r="B53" t="str">
            <v>470015100</v>
          </cell>
          <cell r="C53">
            <v>1199299</v>
          </cell>
        </row>
        <row r="54">
          <cell r="A54" t="str">
            <v>Услуги по торговле розничной  рыбой
(разделанной или нет) свежей или
охлажденной</v>
          </cell>
          <cell r="B54" t="str">
            <v>470015110</v>
          </cell>
          <cell r="C54">
            <v>760061</v>
          </cell>
        </row>
        <row r="55">
          <cell r="A55" t="str">
            <v>Услуги по торговле розничной рыбой
мороженной</v>
          </cell>
          <cell r="B55" t="str">
            <v>470015120</v>
          </cell>
          <cell r="C55">
            <v>439238</v>
          </cell>
        </row>
        <row r="56">
          <cell r="A56" t="str">
            <v>Услуги по торговле розничной
ракообразными, моллюсками и водными
беспозвоночными и прочими
морепродуктами</v>
          </cell>
          <cell r="B56" t="str">
            <v>470015200</v>
          </cell>
          <cell r="C56">
            <v>907</v>
          </cell>
        </row>
        <row r="57">
          <cell r="A57" t="str">
            <v>Услуги по торговле розничной рыбой
приготовленной или консервированной;
икрой и ее заменителями</v>
          </cell>
          <cell r="B57" t="str">
            <v>470015300</v>
          </cell>
          <cell r="C57">
            <v>1437227</v>
          </cell>
        </row>
        <row r="58">
          <cell r="A58" t="str">
            <v>Услуги по розничной торговле
консервами и пресервами из рыбы и
морепродуктов</v>
          </cell>
          <cell r="B58" t="str">
            <v>470015310</v>
          </cell>
          <cell r="C58">
            <v>294376</v>
          </cell>
        </row>
        <row r="59">
          <cell r="A59" t="str">
            <v>Услуги по торговле розничной рыбой
соленой, маринованной, копченой</v>
          </cell>
          <cell r="B59" t="str">
            <v>470015320</v>
          </cell>
          <cell r="C59">
            <v>669476</v>
          </cell>
        </row>
        <row r="60">
          <cell r="A60" t="str">
            <v>Услуги по  торговле розничной  икрой
и ее заменителями</v>
          </cell>
          <cell r="B60" t="str">
            <v>470015330</v>
          </cell>
          <cell r="C60">
            <v>127</v>
          </cell>
        </row>
        <row r="61">
          <cell r="A61" t="str">
            <v>Услуги по  торговле розничной  рыбой
приготовленной или консервированной,
не включенные в другие группировки</v>
          </cell>
          <cell r="B61" t="str">
            <v>470015390</v>
          </cell>
          <cell r="C61">
            <v>473248</v>
          </cell>
        </row>
        <row r="62">
          <cell r="A62" t="str">
            <v>Услуги по торговле розничной изделиями
хлебобулочными</v>
          </cell>
          <cell r="B62" t="str">
            <v>470016</v>
          </cell>
          <cell r="C62">
            <v>5149272</v>
          </cell>
        </row>
        <row r="63">
          <cell r="A63" t="str">
            <v>Услуги по торговле розничной хлебом и
хлебобулочными изделиями</v>
          </cell>
          <cell r="B63" t="str">
            <v>470016100</v>
          </cell>
          <cell r="C63">
            <v>2716748</v>
          </cell>
        </row>
        <row r="64">
          <cell r="A64" t="str">
            <v>Услуги по торговле розничной хлебом</v>
          </cell>
          <cell r="B64" t="str">
            <v>470016110</v>
          </cell>
          <cell r="C64">
            <v>1480027</v>
          </cell>
        </row>
        <row r="65">
          <cell r="A65" t="str">
            <v>Услуги по торговле розничной
хлебобулочными изделиями, кроме сухих
или длительного хранения
(слайсы,хлебцы,сухарики)</v>
          </cell>
          <cell r="B65" t="str">
            <v>470016120</v>
          </cell>
          <cell r="C65">
            <v>1127604</v>
          </cell>
        </row>
        <row r="66">
          <cell r="A66" t="str">
            <v>Услуги по торговле розничной сухими
или длительного хранения, (слайсы,
хлебцы, сухарики) хлебобулочными
изделиями</v>
          </cell>
          <cell r="B66" t="str">
            <v>470016130</v>
          </cell>
          <cell r="C66">
            <v>109117</v>
          </cell>
        </row>
        <row r="67">
          <cell r="A67" t="str">
            <v>Услуги по торговле розничной
изделиями мучными кондитерскими</v>
          </cell>
          <cell r="B67" t="str">
            <v>470016200</v>
          </cell>
          <cell r="C67">
            <v>2432524</v>
          </cell>
        </row>
        <row r="68">
          <cell r="A68" t="str">
            <v>Услуги по торговле розничной изделиями
кондитерскими из сахара</v>
          </cell>
          <cell r="B68" t="str">
            <v>470017</v>
          </cell>
          <cell r="C68">
            <v>4351744</v>
          </cell>
        </row>
        <row r="69">
          <cell r="A69" t="str">
            <v>Услуги по торговле розничной
шоколадом и прочими продуктами
пищевыми готовыми, содержащими какао</v>
          </cell>
          <cell r="B69" t="str">
            <v>470017100</v>
          </cell>
          <cell r="C69">
            <v>1472543</v>
          </cell>
        </row>
        <row r="70">
          <cell r="A70" t="str">
            <v>Услуги по торговле розничной
изделиями кондитерскими из сахара,
включая шоколад белый, не содержащими
какао</v>
          </cell>
          <cell r="B70" t="str">
            <v>470017200</v>
          </cell>
          <cell r="C70">
            <v>2754899</v>
          </cell>
        </row>
        <row r="71">
          <cell r="A71" t="str">
            <v>Услуги по торговле розничной
фруктами, плодами, орехами
засахаренными, глазированными,
пропитанными сиропом</v>
          </cell>
          <cell r="B71" t="str">
            <v>470017300</v>
          </cell>
          <cell r="C71">
            <v>124302</v>
          </cell>
        </row>
        <row r="72">
          <cell r="A72" t="str">
            <v>Услуги по торговле розничной продуктами
молочными</v>
          </cell>
          <cell r="B72" t="str">
            <v>470018</v>
          </cell>
          <cell r="C72">
            <v>6008820</v>
          </cell>
        </row>
        <row r="73">
          <cell r="A73" t="str">
            <v>Услуги по торговле розничной  молоком
и сливками</v>
          </cell>
          <cell r="B73" t="str">
            <v>470018100</v>
          </cell>
          <cell r="C73">
            <v>1537499</v>
          </cell>
        </row>
        <row r="74">
          <cell r="A74" t="str">
            <v>Услуги по торговле розничной  маслом
сливочным</v>
          </cell>
          <cell r="B74" t="str">
            <v>470018200</v>
          </cell>
          <cell r="C74">
            <v>809950</v>
          </cell>
        </row>
        <row r="75">
          <cell r="A75" t="str">
            <v>Услуги по торговле розничной сырами и
творогом</v>
          </cell>
          <cell r="B75" t="str">
            <v>470018300</v>
          </cell>
          <cell r="C75">
            <v>1237476</v>
          </cell>
        </row>
        <row r="76">
          <cell r="A76" t="str">
            <v>Услуги по торговле розничной сырами</v>
          </cell>
          <cell r="B76" t="str">
            <v>470018310</v>
          </cell>
          <cell r="C76">
            <v>816719</v>
          </cell>
        </row>
        <row r="77">
          <cell r="A77" t="str">
            <v>Услуги по торговле розничной творогом
и изделиями творожными</v>
          </cell>
          <cell r="B77" t="str">
            <v>470018320</v>
          </cell>
          <cell r="C77">
            <v>420757</v>
          </cell>
        </row>
        <row r="78">
          <cell r="A78" t="str">
            <v>Услуги по торговле розничной йогуртом
и прочими ферментированными или
сквашенными молоком и сливками</v>
          </cell>
          <cell r="B78" t="str">
            <v>470018400</v>
          </cell>
          <cell r="C78">
            <v>610277</v>
          </cell>
        </row>
        <row r="79">
          <cell r="A79" t="str">
            <v>Услуги по торговле розничной йогуртом</v>
          </cell>
          <cell r="B79" t="str">
            <v>470018410</v>
          </cell>
          <cell r="C79">
            <v>320696</v>
          </cell>
        </row>
        <row r="80">
          <cell r="A80" t="str">
            <v>Услуги по торговле розничной сметаной</v>
          </cell>
          <cell r="B80" t="str">
            <v>470018420</v>
          </cell>
          <cell r="C80">
            <v>112780</v>
          </cell>
        </row>
        <row r="81">
          <cell r="A81" t="str">
            <v>Услуги по торговле розничной молоком
и сливками ферментированными или
сквашенными прочими</v>
          </cell>
          <cell r="B81" t="str">
            <v>470018490</v>
          </cell>
          <cell r="C81">
            <v>176801</v>
          </cell>
        </row>
        <row r="82">
          <cell r="A82" t="str">
            <v>Услуги по торговле розничной
мороженым</v>
          </cell>
          <cell r="B82" t="str">
            <v>470018500</v>
          </cell>
          <cell r="C82">
            <v>1167556</v>
          </cell>
        </row>
        <row r="83">
          <cell r="A83" t="str">
            <v>Услуги по торговле розничной
продуктами молочными, не включенными в
другие группировки</v>
          </cell>
          <cell r="B83" t="str">
            <v>470018900</v>
          </cell>
          <cell r="C83">
            <v>646062</v>
          </cell>
        </row>
        <row r="84">
          <cell r="A84" t="str">
            <v>Услуги по торговле розничной  яйцами</v>
          </cell>
          <cell r="B84" t="str">
            <v>470019</v>
          </cell>
          <cell r="C84">
            <v>747310</v>
          </cell>
        </row>
        <row r="85">
          <cell r="A85" t="str">
            <v>Услуги по торговле розничной яйцами</v>
          </cell>
          <cell r="B85" t="str">
            <v>470019000</v>
          </cell>
          <cell r="C85">
            <v>747310</v>
          </cell>
        </row>
        <row r="86">
          <cell r="A86" t="str">
            <v>Услуги по торговле розничной кофе,
чаем, какао и специями</v>
          </cell>
          <cell r="B86" t="str">
            <v>470021</v>
          </cell>
          <cell r="C86">
            <v>1748632</v>
          </cell>
        </row>
        <row r="87">
          <cell r="A87" t="str">
            <v>Услуги по торговле розничной  кофе,
заменителями кофе</v>
          </cell>
          <cell r="B87" t="str">
            <v>470021100</v>
          </cell>
          <cell r="C87">
            <v>370100</v>
          </cell>
        </row>
        <row r="88">
          <cell r="A88" t="str">
            <v>Услуги по торговле розничной  чаем</v>
          </cell>
          <cell r="B88" t="str">
            <v>470021200</v>
          </cell>
          <cell r="C88">
            <v>1135922</v>
          </cell>
        </row>
        <row r="89">
          <cell r="A89" t="str">
            <v>Услуги по торговле розничной
какао-порошком</v>
          </cell>
          <cell r="B89" t="str">
            <v>470021300</v>
          </cell>
          <cell r="C89">
            <v>3903</v>
          </cell>
        </row>
        <row r="90">
          <cell r="A90" t="str">
            <v>Услуги по торговле розничной
пряностями (специями) переработанными</v>
          </cell>
          <cell r="B90" t="str">
            <v>470021400</v>
          </cell>
          <cell r="C90">
            <v>238707</v>
          </cell>
        </row>
        <row r="91">
          <cell r="A91" t="str">
            <v>Услуги по торговле розничной маслами и
жирами пищевыми</v>
          </cell>
          <cell r="B91" t="str">
            <v>470022</v>
          </cell>
          <cell r="C91">
            <v>4157666</v>
          </cell>
        </row>
        <row r="92">
          <cell r="A92" t="str">
            <v>Услуги по торговле розничной
животными маслами и жирами</v>
          </cell>
          <cell r="B92" t="str">
            <v>470022100</v>
          </cell>
          <cell r="C92">
            <v>47183</v>
          </cell>
        </row>
        <row r="93">
          <cell r="A93" t="str">
            <v>Услуги по торговле розничной
растительными маслами</v>
          </cell>
          <cell r="B93" t="str">
            <v>470022200</v>
          </cell>
          <cell r="C93">
            <v>1400894</v>
          </cell>
        </row>
        <row r="94">
          <cell r="A94" t="str">
            <v>Услуги по торговле розничной
подсолнечным маслом</v>
          </cell>
          <cell r="B94" t="str">
            <v>470022210</v>
          </cell>
          <cell r="C94">
            <v>1048961</v>
          </cell>
        </row>
        <row r="95">
          <cell r="A95" t="str">
            <v>Услуги по торговле розничной
оливковым маслом</v>
          </cell>
          <cell r="B95" t="str">
            <v>470022220</v>
          </cell>
          <cell r="C95">
            <v>27223</v>
          </cell>
        </row>
        <row r="96">
          <cell r="A96" t="str">
            <v>Услуги по торговле розничной рапсовым
маслом</v>
          </cell>
          <cell r="B96" t="str">
            <v>470022240</v>
          </cell>
          <cell r="C96">
            <v>39</v>
          </cell>
        </row>
        <row r="97">
          <cell r="A97" t="str">
            <v>Услуги по торговле розничной
растительным маслом прочим</v>
          </cell>
          <cell r="B97" t="str">
            <v>470022290</v>
          </cell>
          <cell r="C97">
            <v>324671</v>
          </cell>
        </row>
        <row r="98">
          <cell r="A98" t="str">
            <v>Услуги по торговле розничной
масложировыми пищевыми продуктами</v>
          </cell>
          <cell r="B98" t="str">
            <v>470022300</v>
          </cell>
          <cell r="C98">
            <v>2709589</v>
          </cell>
        </row>
        <row r="99">
          <cell r="A99" t="str">
            <v>Услуги по торговле розничной
маргарином и продуктами аналогичными</v>
          </cell>
          <cell r="B99" t="str">
            <v>470022310</v>
          </cell>
          <cell r="C99">
            <v>144311</v>
          </cell>
        </row>
        <row r="100">
          <cell r="A100" t="str">
            <v>Услуги по торговле розничной
масложировыми пищевыми продуктами
прочими</v>
          </cell>
          <cell r="B100" t="str">
            <v>470022390</v>
          </cell>
          <cell r="C100">
            <v>2565278</v>
          </cell>
        </row>
        <row r="101">
          <cell r="A101" t="str">
            <v>Услуги по  торговле розничной
продуктами пищевыми гомогенизированными
и диетическими</v>
          </cell>
          <cell r="B101" t="str">
            <v>470023</v>
          </cell>
          <cell r="C101">
            <v>473540</v>
          </cell>
        </row>
        <row r="102">
          <cell r="A102" t="str">
            <v>Услуги по торговле розничной  детским
питанием</v>
          </cell>
          <cell r="B102" t="str">
            <v>470023100</v>
          </cell>
          <cell r="C102">
            <v>315137</v>
          </cell>
        </row>
        <row r="103">
          <cell r="A103" t="str">
            <v>Услуги по торговле розничной
питанием диетическим</v>
          </cell>
          <cell r="B103" t="str">
            <v>470023200</v>
          </cell>
          <cell r="C103">
            <v>64536</v>
          </cell>
        </row>
        <row r="104">
          <cell r="A104" t="str">
            <v>Услуги по торговле розничной готовыми
гомогенизированными пищевыми
продуктами прочими</v>
          </cell>
          <cell r="B104" t="str">
            <v>470023900</v>
          </cell>
          <cell r="C104">
            <v>93867</v>
          </cell>
        </row>
        <row r="105">
          <cell r="A105" t="str">
            <v>Услуги по торговле розничной
продуктами пищевыми, не включенными в
другие группировки</v>
          </cell>
          <cell r="B105" t="str">
            <v>470024</v>
          </cell>
          <cell r="C105">
            <v>11695166</v>
          </cell>
        </row>
        <row r="106">
          <cell r="A106" t="str">
            <v>Услуги по торговле розничной
натуральным медом</v>
          </cell>
          <cell r="B106" t="str">
            <v>470024100</v>
          </cell>
          <cell r="C106">
            <v>192675</v>
          </cell>
        </row>
        <row r="107">
          <cell r="A107" t="str">
            <v>Услуги по торговле розничной крупами</v>
          </cell>
          <cell r="B107" t="str">
            <v>470024200</v>
          </cell>
          <cell r="C107">
            <v>1159750</v>
          </cell>
        </row>
        <row r="108">
          <cell r="A108" t="str">
            <v>Услуги по торговле розничной рисом</v>
          </cell>
          <cell r="B108" t="str">
            <v>470024210</v>
          </cell>
          <cell r="C108">
            <v>456002</v>
          </cell>
        </row>
        <row r="109">
          <cell r="A109" t="str">
            <v>Услуги по торговле розничной  крупой
гречневой</v>
          </cell>
          <cell r="B109" t="str">
            <v>470024220</v>
          </cell>
          <cell r="C109">
            <v>191036</v>
          </cell>
        </row>
        <row r="110">
          <cell r="A110" t="str">
            <v>Услуги по торговле розничной крупой
из пшеницы</v>
          </cell>
          <cell r="B110" t="str">
            <v>470024230</v>
          </cell>
          <cell r="C110">
            <v>36797</v>
          </cell>
        </row>
        <row r="111">
          <cell r="A111" t="str">
            <v>Услуги по торговле розничной  крупой
ячневой</v>
          </cell>
          <cell r="B111" t="str">
            <v>470024240</v>
          </cell>
          <cell r="C111">
            <v>17845</v>
          </cell>
        </row>
        <row r="112">
          <cell r="A112" t="str">
            <v>Услуги по торговле розничной крупами
прочими</v>
          </cell>
          <cell r="B112" t="str">
            <v>470024290</v>
          </cell>
          <cell r="C112">
            <v>458070</v>
          </cell>
        </row>
        <row r="113">
          <cell r="A113" t="str">
            <v>Услуги по торговле розничной
крахмалом и крахмалопродуктами</v>
          </cell>
          <cell r="B113" t="str">
            <v>470024300</v>
          </cell>
          <cell r="C113">
            <v>4929</v>
          </cell>
        </row>
        <row r="114">
          <cell r="A114" t="str">
            <v>Услуги по торговле розничной сахаром
и сахарозаменителями</v>
          </cell>
          <cell r="B114" t="str">
            <v>470024400</v>
          </cell>
          <cell r="C114">
            <v>1622306</v>
          </cell>
        </row>
        <row r="115">
          <cell r="A115" t="str">
            <v>Услуги по торговле розничной  сахаром</v>
          </cell>
          <cell r="B115" t="str">
            <v>470024410</v>
          </cell>
          <cell r="C115">
            <v>1612943</v>
          </cell>
        </row>
        <row r="116">
          <cell r="A116" t="str">
            <v>Услуги по торговле розничной
сахарозаменителями</v>
          </cell>
          <cell r="B116" t="str">
            <v>470024420</v>
          </cell>
          <cell r="C116">
            <v>9363</v>
          </cell>
        </row>
        <row r="117">
          <cell r="A117" t="str">
            <v>Услуги по торговле розничной уксусом
и его заменителями</v>
          </cell>
          <cell r="B117" t="str">
            <v>470024500</v>
          </cell>
          <cell r="C117">
            <v>25934</v>
          </cell>
        </row>
        <row r="118">
          <cell r="A118" t="str">
            <v>Услуги по торговле розничной солью
пищевой</v>
          </cell>
          <cell r="B118" t="str">
            <v>470024600</v>
          </cell>
          <cell r="C118">
            <v>51605</v>
          </cell>
        </row>
        <row r="119">
          <cell r="A119" t="str">
            <v>Услуги по торговле розничной мукой</v>
          </cell>
          <cell r="B119" t="str">
            <v>470024700</v>
          </cell>
          <cell r="C119">
            <v>806791</v>
          </cell>
        </row>
        <row r="120">
          <cell r="A120" t="str">
            <v>Услуги по торговле розничной мукой
пшеничной</v>
          </cell>
          <cell r="B120" t="str">
            <v>470024710</v>
          </cell>
          <cell r="C120">
            <v>781711</v>
          </cell>
        </row>
        <row r="121">
          <cell r="A121" t="str">
            <v>Услуги по торговле розничной мукой,
кроме пшеничной</v>
          </cell>
          <cell r="B121" t="str">
            <v>470024720</v>
          </cell>
          <cell r="C121">
            <v>25080</v>
          </cell>
        </row>
        <row r="122">
          <cell r="A122" t="str">
            <v>Услуги по торговле розничной
макаронными изделиями</v>
          </cell>
          <cell r="B122" t="str">
            <v>470024800</v>
          </cell>
          <cell r="C122">
            <v>1275335</v>
          </cell>
        </row>
        <row r="123">
          <cell r="A123" t="str">
            <v>Услуги по торговле розничной
продуктами пищевыми прочими, не
включенными в другие группировки</v>
          </cell>
          <cell r="B123" t="str">
            <v>470024900</v>
          </cell>
          <cell r="C123">
            <v>6555841</v>
          </cell>
        </row>
        <row r="124">
          <cell r="A124" t="str">
            <v>Услуги по торговле розничной соусами;
приправами и пряностями смешанными;
горчицей готовой</v>
          </cell>
          <cell r="B124" t="str">
            <v>470024910</v>
          </cell>
          <cell r="C124">
            <v>397591</v>
          </cell>
        </row>
        <row r="125">
          <cell r="A125" t="str">
            <v>Услуги по торговле розничной
продуктами и полуфабрикатами готовыми,
основанными  на изделиях макаронных</v>
          </cell>
          <cell r="B125" t="str">
            <v>470024920</v>
          </cell>
          <cell r="C125">
            <v>1624265</v>
          </cell>
        </row>
        <row r="126">
          <cell r="A126" t="str">
            <v>Услуги по торговле розничной
продуктами пищевыми прочими</v>
          </cell>
          <cell r="B126" t="str">
            <v>470024990</v>
          </cell>
          <cell r="C126">
            <v>4533985</v>
          </cell>
        </row>
        <row r="127">
          <cell r="A127" t="str">
            <v>Услуги по торговле розничной напитками
алкогольными</v>
          </cell>
          <cell r="B127" t="str">
            <v>470025</v>
          </cell>
          <cell r="C127">
            <v>21092288</v>
          </cell>
        </row>
        <row r="128">
          <cell r="A128" t="str">
            <v>Услуги по торговле розничной  вином</v>
          </cell>
          <cell r="B128" t="str">
            <v>470025100</v>
          </cell>
          <cell r="C128">
            <v>3317583</v>
          </cell>
        </row>
        <row r="129">
          <cell r="A129" t="str">
            <v>Услуги по торговле розничной  винами
виноградными</v>
          </cell>
          <cell r="B129" t="str">
            <v>470025110</v>
          </cell>
          <cell r="C129">
            <v>2657018</v>
          </cell>
        </row>
        <row r="130">
          <cell r="A130" t="str">
            <v>Услуги по торговле розничной  винами
плодовыми</v>
          </cell>
          <cell r="B130" t="str">
            <v>470025120</v>
          </cell>
          <cell r="C130">
            <v>272257</v>
          </cell>
        </row>
        <row r="131">
          <cell r="A131" t="str">
            <v>Услуги по торговле розничной  винами
игристыми, включая шампанское</v>
          </cell>
          <cell r="B131" t="str">
            <v>470025130</v>
          </cell>
          <cell r="C131">
            <v>388308</v>
          </cell>
        </row>
        <row r="132">
          <cell r="A132" t="str">
            <v>Услуги по торговле розничной водкой</v>
          </cell>
          <cell r="B132" t="str">
            <v>470025200</v>
          </cell>
          <cell r="C132">
            <v>4957289</v>
          </cell>
        </row>
        <row r="133">
          <cell r="A133" t="str">
            <v>Услуги по торговле розничной
коньяком, коньячными напитками</v>
          </cell>
          <cell r="B133" t="str">
            <v>470025300</v>
          </cell>
          <cell r="C133">
            <v>1643219</v>
          </cell>
        </row>
        <row r="134">
          <cell r="A134" t="str">
            <v>Услуги по торговле розничной  пивом</v>
          </cell>
          <cell r="B134" t="str">
            <v>470025400</v>
          </cell>
          <cell r="C134">
            <v>9835425</v>
          </cell>
        </row>
        <row r="135">
          <cell r="A135" t="str">
            <v>Услуги по торговле розничной ликерами
и изделиями ликероводочными</v>
          </cell>
          <cell r="B135" t="str">
            <v>470025500</v>
          </cell>
          <cell r="C135">
            <v>210667</v>
          </cell>
        </row>
        <row r="136">
          <cell r="A136" t="str">
            <v>Услуги по торговле розничной
напитками алкогольными прочими</v>
          </cell>
          <cell r="B136" t="str">
            <v>470025900</v>
          </cell>
          <cell r="C136">
            <v>1128105</v>
          </cell>
        </row>
        <row r="137">
          <cell r="A137" t="str">
            <v>Услуги по торговле розничной напитками
прочими</v>
          </cell>
          <cell r="B137" t="str">
            <v>470026</v>
          </cell>
          <cell r="C137">
            <v>4747485</v>
          </cell>
        </row>
        <row r="138">
          <cell r="A138" t="str">
            <v>Услуги по торговле розничной
фруктовыми и овощными соками</v>
          </cell>
          <cell r="B138" t="str">
            <v>470026100</v>
          </cell>
          <cell r="C138">
            <v>1251754</v>
          </cell>
        </row>
        <row r="139">
          <cell r="A139" t="str">
            <v>Услуги по торговле розничной
минеральной водой</v>
          </cell>
          <cell r="B139" t="str">
            <v>470026200</v>
          </cell>
          <cell r="C139">
            <v>1805547</v>
          </cell>
        </row>
        <row r="140">
          <cell r="A140" t="str">
            <v>Услуги по торговле розничной
напитками безалкогольными прочими</v>
          </cell>
          <cell r="B140" t="str">
            <v>470026900</v>
          </cell>
          <cell r="C140">
            <v>1690184</v>
          </cell>
        </row>
        <row r="141">
          <cell r="A141" t="str">
            <v>Услуги по торговле розничной  изделиями
табачными</v>
          </cell>
          <cell r="B141" t="str">
            <v>470027</v>
          </cell>
          <cell r="C141">
            <v>2771772</v>
          </cell>
        </row>
        <row r="142">
          <cell r="A142" t="str">
            <v>Услуги по торговле розничной
изделиями табачными</v>
          </cell>
          <cell r="B142" t="str">
            <v>470027000</v>
          </cell>
          <cell r="C142">
            <v>2771772</v>
          </cell>
        </row>
        <row r="143">
          <cell r="A143" t="str">
            <v>непродовольственные товары</v>
          </cell>
          <cell r="B143" t="str">
            <v/>
          </cell>
          <cell r="C143">
            <v>232867657</v>
          </cell>
        </row>
        <row r="144">
          <cell r="A144" t="str">
            <v>Услуги по торговле розничной, кроме
предоставляемых за вознаграждение или
на договорной основе, автомобилями
пассажирскими новыми в
специализированных магазинах</v>
          </cell>
          <cell r="B144" t="str">
            <v>451121</v>
          </cell>
          <cell r="C144">
            <v>7431368</v>
          </cell>
        </row>
        <row r="145">
          <cell r="A145" t="str">
            <v>Услуги по торговле розничной
легковыми автомобилями пассажирскими
новыми в специализированных магазинах</v>
          </cell>
          <cell r="B145" t="str">
            <v>451121000</v>
          </cell>
          <cell r="C145">
            <v>7431368</v>
          </cell>
        </row>
        <row r="146">
          <cell r="A146" t="str">
            <v>Услуги по торговле розничной, кроме
предоставляемых за вознаграждение или
на договорной основе, автомобилями
пассажирскими подержанными в
специализированных магазинах</v>
          </cell>
          <cell r="B146" t="str">
            <v>451122</v>
          </cell>
          <cell r="C146">
            <v>133</v>
          </cell>
        </row>
        <row r="147">
          <cell r="A147" t="str">
            <v>Услуги по торговле розничной
легковыми автомобилями пассажирскими
подержанными в специализированных
магазинах</v>
          </cell>
          <cell r="B147" t="str">
            <v>451122000</v>
          </cell>
          <cell r="C147">
            <v>133</v>
          </cell>
        </row>
        <row r="148">
          <cell r="A148" t="str">
            <v>Услуги по торговле розничной, кроме
предоставляемых за вознаграждение или
на договорной основе, автомобилями
специализированными пассажирскими
новыми и средствами транспортными
внедорожными (весом не</v>
          </cell>
          <cell r="B148" t="str">
            <v>451123</v>
          </cell>
          <cell r="C148">
            <v>35326</v>
          </cell>
        </row>
        <row r="149">
          <cell r="A149" t="str">
            <v>Услуги по торговле розничной новыми
внедорожными автотранспортными
средствами (джипы и внедорожники)
весом не более 3,5 тонн в
специализированных магазинах</v>
          </cell>
          <cell r="B149" t="str">
            <v>451123100</v>
          </cell>
          <cell r="C149">
            <v>35326</v>
          </cell>
        </row>
        <row r="150">
          <cell r="A150" t="str">
            <v>Услуги по  торговле розничной прочие,
кроме предоставляемых за вознаграждение
или на договорной основе, автомобилями
и средствами автотранспортными
легковыми, не включенными в другие
группировки</v>
          </cell>
          <cell r="B150" t="str">
            <v>451139</v>
          </cell>
          <cell r="C150">
            <v>117</v>
          </cell>
        </row>
        <row r="151">
          <cell r="A151" t="str">
            <v>Услуги по торговле розничной прочие
подержанными специализированными
пассажирскими автомобилями (включая
машины скорой помощи) весом не более
3,5 тонн, в том числе на рынках</v>
          </cell>
          <cell r="B151" t="str">
            <v>451139600</v>
          </cell>
          <cell r="C151">
            <v>117</v>
          </cell>
        </row>
        <row r="152">
          <cell r="A152" t="str">
            <v>Услуги по торговле розничной, кроме
предоставляемых за вознаграждение или
на договорной основе, грузовиками,
прицепами, полуприцепами и автобусами в
специализированных магазинах</v>
          </cell>
          <cell r="B152" t="str">
            <v>451921</v>
          </cell>
          <cell r="C152">
            <v>158093</v>
          </cell>
        </row>
        <row r="153">
          <cell r="A153" t="str">
            <v>Услуги по торговле розничной
автомобилями для перевозки десяти или
более человек в специализированных
магазинах</v>
          </cell>
          <cell r="B153" t="str">
            <v>451921100</v>
          </cell>
          <cell r="C153">
            <v>13393</v>
          </cell>
        </row>
        <row r="154">
          <cell r="A154" t="str">
            <v>Услуги по торговле розничной
автомобилями грузовыми в
специализированных магазинах</v>
          </cell>
          <cell r="B154" t="str">
            <v>451921200</v>
          </cell>
          <cell r="C154">
            <v>120494</v>
          </cell>
        </row>
        <row r="155">
          <cell r="A155" t="str">
            <v>Услуги по торговле розничной
автомобилями специальными и
специализированными в
специализированных магазинах</v>
          </cell>
          <cell r="B155" t="str">
            <v>451921300</v>
          </cell>
          <cell r="C155">
            <v>17455</v>
          </cell>
        </row>
        <row r="156">
          <cell r="A156" t="str">
            <v>Услуги по торговле розничной
прицепами и полуприцепами в
специализированных магазинах</v>
          </cell>
          <cell r="B156" t="str">
            <v>451921400</v>
          </cell>
          <cell r="C156">
            <v>6751</v>
          </cell>
        </row>
        <row r="157">
          <cell r="A157" t="str">
            <v>Услуги по торговле розничной прочей,
кроме предоставляемых за вознаграждение
или на договорной основе, автомобилями
в специализированных магазинах</v>
          </cell>
          <cell r="B157" t="str">
            <v>451939</v>
          </cell>
          <cell r="C157">
            <v>8733</v>
          </cell>
        </row>
        <row r="158">
          <cell r="A158" t="str">
            <v>Услуги по торговле розничной прочей,
автомобилями прочими, не включенными в
другие группировки</v>
          </cell>
          <cell r="B158" t="str">
            <v>451939900</v>
          </cell>
          <cell r="C158">
            <v>8733</v>
          </cell>
        </row>
        <row r="159">
          <cell r="A159" t="str">
            <v>Услуги по торговле розничной, кроме
предоставляемых за вознаграждение или
на договорной основе, шинами в
специализированных магазинах</v>
          </cell>
          <cell r="B159" t="str">
            <v>453211</v>
          </cell>
          <cell r="C159">
            <v>1384949</v>
          </cell>
        </row>
        <row r="160">
          <cell r="A160" t="str">
            <v>Услуги по торговле розничной шинами и
камерами для шин новыми для легковых
автомобилей</v>
          </cell>
          <cell r="B160" t="str">
            <v>453211100</v>
          </cell>
          <cell r="C160">
            <v>518383</v>
          </cell>
        </row>
        <row r="161">
          <cell r="A161" t="str">
            <v>Услуги по торговле розничной шинами и
камерами для шин новыми для грузовых
автомобилей и автобусов</v>
          </cell>
          <cell r="B161" t="str">
            <v>453211200</v>
          </cell>
          <cell r="C161">
            <v>261384</v>
          </cell>
        </row>
        <row r="162">
          <cell r="A162" t="str">
            <v>Услуги по торговле розничной шинами и
камерами для шин новыми прочие</v>
          </cell>
          <cell r="B162" t="str">
            <v>453211900</v>
          </cell>
          <cell r="C162">
            <v>605182</v>
          </cell>
        </row>
        <row r="163">
          <cell r="A163" t="str">
            <v>Услуги по торговле розничной, кроме
предоставляемых за вознаграждение или
на договорной основе, частями и
принадлежностями для автомобилей
прочими в специализированных магазинах</v>
          </cell>
          <cell r="B163" t="str">
            <v>453212</v>
          </cell>
          <cell r="C163">
            <v>10990745</v>
          </cell>
        </row>
        <row r="164">
          <cell r="A164" t="str">
            <v>Услуги  по торговле розничной частями
и принадлежностями для автомобилей
прочими в специализированных магазинах</v>
          </cell>
          <cell r="B164" t="str">
            <v>453212000</v>
          </cell>
          <cell r="C164">
            <v>10990745</v>
          </cell>
        </row>
        <row r="165">
          <cell r="A165" t="str">
            <v>Услуги по торговле розничной прочие,
кроме предоставляемых за вознаграждение
или на договорной основе, деталями и
принадлежностями для автомобилей, не
включенными в другие группировки</v>
          </cell>
          <cell r="B165" t="str">
            <v>453229</v>
          </cell>
          <cell r="C165">
            <v>2475423</v>
          </cell>
        </row>
        <row r="166">
          <cell r="A166" t="str">
            <v>Услуги по торговле розничной прочие
деталями и принадлежностями для
автомобилей, не включенными в другие
группировки</v>
          </cell>
          <cell r="B166" t="str">
            <v>453229100</v>
          </cell>
          <cell r="C166">
            <v>2475423</v>
          </cell>
        </row>
        <row r="167">
          <cell r="A167" t="str">
            <v>Услуги по торговле розничной
аксессуарами для автомобилей</v>
          </cell>
          <cell r="B167" t="str">
            <v>453229110</v>
          </cell>
          <cell r="C167">
            <v>683248</v>
          </cell>
        </row>
        <row r="168">
          <cell r="A168" t="str">
            <v>Услуги по торговле розничной прочими
деталями и принадлежностями для
автомобилей</v>
          </cell>
          <cell r="B168" t="str">
            <v>453229190</v>
          </cell>
          <cell r="C168">
            <v>1792175</v>
          </cell>
        </row>
        <row r="169">
          <cell r="A169" t="str">
            <v>Услуги по торговле розничной, кроме
предоставляемых за вознаграждение или
на договорной основе, мотоциклами и
относящимися к ним деталями и
принадлежностями в специализированных
магазинах</v>
          </cell>
          <cell r="B169" t="str">
            <v>454020</v>
          </cell>
          <cell r="C169">
            <v>19370</v>
          </cell>
        </row>
        <row r="170">
          <cell r="A170" t="str">
            <v>Услуги по торговле розничной
мотоциклами и колясками в
специализированных магазинах</v>
          </cell>
          <cell r="B170" t="str">
            <v>454020100</v>
          </cell>
          <cell r="C170">
            <v>15899</v>
          </cell>
        </row>
        <row r="171">
          <cell r="A171" t="str">
            <v>Услуги по торговле розничной деталями
и принадлежностями для мотоциклов в
специализированных магазинах</v>
          </cell>
          <cell r="B171" t="str">
            <v>454020200</v>
          </cell>
          <cell r="C171">
            <v>3471</v>
          </cell>
        </row>
        <row r="172">
          <cell r="A172" t="str">
            <v>Услуги по торговле розничной прочие,
кроме предоставляемых за вознаграждение
или на договорной основе, мотоциклами
и относящимися к ним деталями и
принадлежностями</v>
          </cell>
          <cell r="B172" t="str">
            <v>454030</v>
          </cell>
          <cell r="C172">
            <v>12176</v>
          </cell>
        </row>
        <row r="173">
          <cell r="A173" t="str">
            <v>Услуги по торговле розничной прочие
мотоциклами и колясками</v>
          </cell>
          <cell r="B173" t="str">
            <v>454030100</v>
          </cell>
          <cell r="C173">
            <v>12176</v>
          </cell>
        </row>
        <row r="174">
          <cell r="A174" t="str">
            <v>Услуги по торговле розничной
компьютерами, периферийным
оборудованием и программным
обеспечением</v>
          </cell>
          <cell r="B174" t="str">
            <v>470031</v>
          </cell>
          <cell r="C174">
            <v>7499131</v>
          </cell>
        </row>
        <row r="175">
          <cell r="A175" t="str">
            <v>Услуги по торговле розничной
компьютерами в полной комплектации</v>
          </cell>
          <cell r="B175" t="str">
            <v>470031100</v>
          </cell>
          <cell r="C175">
            <v>3054799</v>
          </cell>
        </row>
        <row r="176">
          <cell r="A176" t="str">
            <v>Услуги по торговле розничной
настольными компьютерами</v>
          </cell>
          <cell r="B176" t="str">
            <v>470031110</v>
          </cell>
          <cell r="C176">
            <v>592049</v>
          </cell>
        </row>
        <row r="177">
          <cell r="A177" t="str">
            <v>Услуги по торговле розничной
портативными компьютерами (лэптопы,
ноутбуки, ультрабуки, нетбуки,
планшеты и т.п.)</v>
          </cell>
          <cell r="B177" t="str">
            <v>470031120</v>
          </cell>
          <cell r="C177">
            <v>2462750</v>
          </cell>
        </row>
        <row r="178">
          <cell r="A178" t="str">
            <v>Услуги по торговле розничной
периферийным оборудованием,
комплектующими деталями и
принадлежностями к компьютерам</v>
          </cell>
          <cell r="B178" t="str">
            <v>470031200</v>
          </cell>
          <cell r="C178">
            <v>4372509</v>
          </cell>
        </row>
        <row r="179">
          <cell r="A179" t="str">
            <v>Услуги по торговле розничной
мониторами</v>
          </cell>
          <cell r="B179" t="str">
            <v>470031210</v>
          </cell>
          <cell r="C179">
            <v>74479</v>
          </cell>
        </row>
        <row r="180">
          <cell r="A180" t="str">
            <v>Услуги по торговле розничной
комплектующими деталями и
принадлежностями к компьютерам</v>
          </cell>
          <cell r="B180" t="str">
            <v>470031220</v>
          </cell>
          <cell r="C180">
            <v>4009697</v>
          </cell>
        </row>
        <row r="181">
          <cell r="A181" t="str">
            <v>Услуги по торговле розничной
периферийным оборудованием прочим</v>
          </cell>
          <cell r="B181" t="str">
            <v>470031290</v>
          </cell>
          <cell r="C181">
            <v>288333</v>
          </cell>
        </row>
        <row r="182">
          <cell r="A182" t="str">
            <v>Услуги по торговле розничной
программным обеспечением</v>
          </cell>
          <cell r="B182" t="str">
            <v>470031300</v>
          </cell>
          <cell r="C182">
            <v>71823</v>
          </cell>
        </row>
        <row r="183">
          <cell r="A183" t="str">
            <v>Услуги по торговле розничной
оборудованием электросвязи</v>
          </cell>
          <cell r="B183" t="str">
            <v>470032</v>
          </cell>
          <cell r="C183">
            <v>4410113</v>
          </cell>
        </row>
        <row r="184">
          <cell r="A184" t="str">
            <v>Услуги по торговле розничной
аппаратурой радиопередающей</v>
          </cell>
          <cell r="B184" t="str">
            <v>470032100</v>
          </cell>
          <cell r="C184">
            <v>35298</v>
          </cell>
        </row>
        <row r="185">
          <cell r="A185" t="str">
            <v>Услуги по торговле розничной
телефонами для сотовой связи или для
прочей беспроводной связи</v>
          </cell>
          <cell r="B185" t="str">
            <v>470032200</v>
          </cell>
          <cell r="C185">
            <v>4346991</v>
          </cell>
        </row>
        <row r="186">
          <cell r="A186" t="str">
            <v>Услуги по торговле розничной
телефонными аппаратами для проводной
связи</v>
          </cell>
          <cell r="B186" t="str">
            <v>470032300</v>
          </cell>
          <cell r="C186">
            <v>5955</v>
          </cell>
        </row>
        <row r="187">
          <cell r="A187" t="str">
            <v>Услуги по торговле розничной
аппаратами факсимильными</v>
          </cell>
          <cell r="B187" t="str">
            <v>470032400</v>
          </cell>
          <cell r="C187">
            <v>96</v>
          </cell>
        </row>
        <row r="188">
          <cell r="A188" t="str">
            <v>Услуги по торговле розничной прочим
оборудованием электросвязи</v>
          </cell>
          <cell r="B188" t="str">
            <v>470032900</v>
          </cell>
          <cell r="C188">
            <v>21773</v>
          </cell>
        </row>
        <row r="189">
          <cell r="A189" t="str">
            <v>Услуги по торговле розничной  аудио- и
видеоаппаратурой</v>
          </cell>
          <cell r="B189" t="str">
            <v>470033</v>
          </cell>
          <cell r="C189">
            <v>5919552</v>
          </cell>
        </row>
        <row r="190">
          <cell r="A190" t="str">
            <v>Услуги по торговле розничной
аудиоаппаратурой</v>
          </cell>
          <cell r="B190" t="str">
            <v>470033100</v>
          </cell>
          <cell r="C190">
            <v>85036</v>
          </cell>
        </row>
        <row r="191">
          <cell r="A191" t="str">
            <v>Услуги по торговле розничной
магнитофонами</v>
          </cell>
          <cell r="B191" t="str">
            <v>470033110</v>
          </cell>
          <cell r="C191">
            <v>6967</v>
          </cell>
        </row>
        <row r="192">
          <cell r="A192" t="str">
            <v>Услуги по торговле розничной
аудиоаппаратурой прочей</v>
          </cell>
          <cell r="B192" t="str">
            <v>470033190</v>
          </cell>
          <cell r="C192">
            <v>78069</v>
          </cell>
        </row>
        <row r="193">
          <cell r="A193" t="str">
            <v>Услуги по торговле розничной
телевизорами</v>
          </cell>
          <cell r="B193" t="str">
            <v>470033200</v>
          </cell>
          <cell r="C193">
            <v>3455428</v>
          </cell>
        </row>
        <row r="194">
          <cell r="A194" t="str">
            <v>Услуги по торговле розничной
видеомагнитофонами (DVD плеерами)</v>
          </cell>
          <cell r="B194" t="str">
            <v>470033300</v>
          </cell>
          <cell r="C194">
            <v>967682</v>
          </cell>
        </row>
        <row r="195">
          <cell r="A195" t="str">
            <v>Услуги по торговле розничной
видеокамерами</v>
          </cell>
          <cell r="B195" t="str">
            <v>470033400</v>
          </cell>
          <cell r="C195">
            <v>1267343</v>
          </cell>
        </row>
        <row r="196">
          <cell r="A196" t="str">
            <v>Услуги по торговле розничной
радиоприемниками</v>
          </cell>
          <cell r="B196" t="str">
            <v>470033500</v>
          </cell>
          <cell r="C196">
            <v>55566</v>
          </cell>
        </row>
        <row r="197">
          <cell r="A197" t="str">
            <v>Услуги по торговле розничной  частями
к аудио- и видеоаппаратуре</v>
          </cell>
          <cell r="B197" t="str">
            <v>470033600</v>
          </cell>
          <cell r="C197">
            <v>2191</v>
          </cell>
        </row>
        <row r="198">
          <cell r="A198" t="str">
            <v>Услуги по торговле розничной прочей
аудио- и видеоаппаратурой</v>
          </cell>
          <cell r="B198" t="str">
            <v>470033900</v>
          </cell>
          <cell r="C198">
            <v>86306</v>
          </cell>
        </row>
        <row r="199">
          <cell r="A199" t="str">
            <v>Услуги по торговле розничной  товарами
скобяными</v>
          </cell>
          <cell r="B199" t="str">
            <v>470041</v>
          </cell>
          <cell r="C199">
            <v>357938</v>
          </cell>
        </row>
        <row r="200">
          <cell r="A200" t="str">
            <v>Услуги по торговле розничной
замками, петлями и строительной
фурнитурой</v>
          </cell>
          <cell r="B200" t="str">
            <v>470041100</v>
          </cell>
          <cell r="C200">
            <v>140101</v>
          </cell>
        </row>
        <row r="201">
          <cell r="A201" t="str">
            <v>Услуги по торговле розничной
изделиями из проволоки, цепями и
пружинами</v>
          </cell>
          <cell r="B201" t="str">
            <v>470041200</v>
          </cell>
          <cell r="C201">
            <v>77859</v>
          </cell>
        </row>
        <row r="202">
          <cell r="A202" t="str">
            <v>Услуги по торговле розничной
изделиями крепежными, снабженными
резьбой или без резьбы</v>
          </cell>
          <cell r="B202" t="str">
            <v>470041300</v>
          </cell>
          <cell r="C202">
            <v>139978</v>
          </cell>
        </row>
        <row r="203">
          <cell r="A203" t="str">
            <v>Услуги по торговле розничной  красками,
лаками и эмалями</v>
          </cell>
          <cell r="B203" t="str">
            <v>470042</v>
          </cell>
          <cell r="C203">
            <v>2114958</v>
          </cell>
        </row>
        <row r="204">
          <cell r="A204" t="str">
            <v>Услуги по торговле розничной
лакокрасочными материалами (краски,
лаки, эмали)</v>
          </cell>
          <cell r="B204" t="str">
            <v>470042100</v>
          </cell>
          <cell r="C204">
            <v>1908760</v>
          </cell>
        </row>
        <row r="205">
          <cell r="A205" t="str">
            <v>Услуги по торговле розничной
растворителями, разбавителями для
лаков и красок</v>
          </cell>
          <cell r="B205" t="str">
            <v>470042200</v>
          </cell>
          <cell r="C205">
            <v>127810</v>
          </cell>
        </row>
        <row r="206">
          <cell r="A206" t="str">
            <v>Услуги по торговле розничной прочими
лакокрасочными материалами</v>
          </cell>
          <cell r="B206" t="str">
            <v>470042900</v>
          </cell>
          <cell r="C206">
            <v>78388</v>
          </cell>
        </row>
        <row r="207">
          <cell r="A207" t="str">
            <v>Услуги по торговле розничной  стеклом
листовым</v>
          </cell>
          <cell r="B207" t="str">
            <v>470043</v>
          </cell>
          <cell r="C207">
            <v>66329</v>
          </cell>
        </row>
        <row r="208">
          <cell r="A208" t="str">
            <v>Услуги по торговле розничной стеклом
листовым</v>
          </cell>
          <cell r="B208" t="str">
            <v>470043000</v>
          </cell>
          <cell r="C208">
            <v>66329</v>
          </cell>
        </row>
        <row r="209">
          <cell r="A209" t="str">
            <v>Услуги по торговле розничной
оборудованием для газонов и садов</v>
          </cell>
          <cell r="B209" t="str">
            <v>470044</v>
          </cell>
          <cell r="C209">
            <v>109467</v>
          </cell>
        </row>
        <row r="210">
          <cell r="A210" t="str">
            <v>Услуги по торговле розничной
оборудованием для газонов и садов</v>
          </cell>
          <cell r="B210" t="str">
            <v>470044000</v>
          </cell>
          <cell r="C210">
            <v>109467</v>
          </cell>
        </row>
        <row r="211">
          <cell r="A211" t="str">
            <v>Услуги по торговле розничной
оборудованием  отопительным и
водопроводным, материалами
эксплуатационными и принадлежностями</v>
          </cell>
          <cell r="B211" t="str">
            <v>470045</v>
          </cell>
          <cell r="C211">
            <v>1311776</v>
          </cell>
        </row>
        <row r="212">
          <cell r="A212" t="str">
            <v>Услуги по торговле розничной
водопроводным оборудованием и
материалами</v>
          </cell>
          <cell r="B212" t="str">
            <v>470045100</v>
          </cell>
          <cell r="C212">
            <v>588954</v>
          </cell>
        </row>
        <row r="213">
          <cell r="A213" t="str">
            <v>Услуги по торговле розничной
отопительным оборудованием и
материалами</v>
          </cell>
          <cell r="B213" t="str">
            <v>470045200</v>
          </cell>
          <cell r="C213">
            <v>328530</v>
          </cell>
        </row>
        <row r="214">
          <cell r="A214" t="str">
            <v>Услуги по торговле розничной
сантехнической арматурой</v>
          </cell>
          <cell r="B214" t="str">
            <v>470045300</v>
          </cell>
          <cell r="C214">
            <v>157080</v>
          </cell>
        </row>
        <row r="215">
          <cell r="A215" t="str">
            <v>Услуги по торговле розничной прочими
эксплуатационными материалами и
принадлежностями</v>
          </cell>
          <cell r="B215" t="str">
            <v>470045900</v>
          </cell>
          <cell r="C215">
            <v>237212</v>
          </cell>
        </row>
        <row r="216">
          <cell r="A216" t="str">
            <v>Услуги по торговле розничной
оборудованием санитарно-техническим</v>
          </cell>
          <cell r="B216" t="str">
            <v>470046</v>
          </cell>
          <cell r="C216">
            <v>2156258</v>
          </cell>
        </row>
        <row r="217">
          <cell r="A217" t="str">
            <v>Услуги по торговле розничной ваннами,
раковинами для умывальников,
унитазами и крышками, бачками смывными
и изделиями санитарно-техническими
прочими из пластмасс</v>
          </cell>
          <cell r="B217" t="str">
            <v>470046100</v>
          </cell>
          <cell r="C217">
            <v>1150376</v>
          </cell>
        </row>
        <row r="218">
          <cell r="A218" t="str">
            <v>Услуги по торговле розничной
изделиями керамическими
санитарно-техническими</v>
          </cell>
          <cell r="B218" t="str">
            <v>470046200</v>
          </cell>
          <cell r="C218">
            <v>482290</v>
          </cell>
        </row>
        <row r="219">
          <cell r="A219" t="str">
            <v>Услуги по торговле розничной
раковинами, мойками, ваннами,
изделиями санитарно-техническими
прочими и их частями из черных
металлов, меди или алюминия</v>
          </cell>
          <cell r="B219" t="str">
            <v>470046300</v>
          </cell>
          <cell r="C219">
            <v>50807</v>
          </cell>
        </row>
        <row r="220">
          <cell r="A220" t="str">
            <v>Услуги по торговле розничной
оборудованием санитарно-техническим
прочим</v>
          </cell>
          <cell r="B220" t="str">
            <v>470046900</v>
          </cell>
          <cell r="C220">
            <v>472785</v>
          </cell>
        </row>
        <row r="221">
          <cell r="A221" t="str">
            <v>Услуги по торговле розничной
инструментами ручными</v>
          </cell>
          <cell r="B221" t="str">
            <v>470047</v>
          </cell>
          <cell r="C221">
            <v>475412</v>
          </cell>
        </row>
        <row r="222">
          <cell r="A222" t="str">
            <v>Услуги по торговле розничной
инструментами ручными</v>
          </cell>
          <cell r="B222" t="str">
            <v>470047000</v>
          </cell>
          <cell r="C222">
            <v>475412</v>
          </cell>
        </row>
        <row r="223">
          <cell r="A223" t="str">
            <v>Услуги по торговле розничной
материалами строительными, не
включенными в другие группировки</v>
          </cell>
          <cell r="B223" t="str">
            <v>470049</v>
          </cell>
          <cell r="C223">
            <v>7131302</v>
          </cell>
        </row>
        <row r="224">
          <cell r="A224" t="str">
            <v>Услуги по торговле розничной
лесоматериалами, пиломатериалами,
строительными деталями и конструкциями
из дерева, сборными деревянными
строениями (включая сауны)</v>
          </cell>
          <cell r="B224" t="str">
            <v>470049100</v>
          </cell>
          <cell r="C224">
            <v>962941</v>
          </cell>
        </row>
        <row r="225">
          <cell r="A225" t="str">
            <v>Услуги по торговле розничной
лесоматериалами круглыми</v>
          </cell>
          <cell r="B225" t="str">
            <v>470049110</v>
          </cell>
          <cell r="C225">
            <v>204865</v>
          </cell>
        </row>
        <row r="226">
          <cell r="A226" t="str">
            <v>Услуги по торговле розничной
пиломатериалами</v>
          </cell>
          <cell r="B226" t="str">
            <v>470049120</v>
          </cell>
          <cell r="C226">
            <v>7946</v>
          </cell>
        </row>
        <row r="227">
          <cell r="A227" t="str">
            <v>Услуги по торговле розничной
паркетом и паркетными досками</v>
          </cell>
          <cell r="B227" t="str">
            <v>470049130</v>
          </cell>
          <cell r="C227">
            <v>35821</v>
          </cell>
        </row>
        <row r="228">
          <cell r="A228" t="str">
            <v>Услуги по торговле розничной  досками
для покрытия полов (кроме паркета и
паркетных досок), обшивкой,
штакетником, балками, стропилами и т.
п.</v>
          </cell>
          <cell r="B228" t="str">
            <v>470049140</v>
          </cell>
          <cell r="C228">
            <v>13376</v>
          </cell>
        </row>
        <row r="229">
          <cell r="A229" t="str">
            <v>Услуги по торговле розничной оконными
и дверными блоками, оконными
переплетами, дверными полотнами и
коробками к ним</v>
          </cell>
          <cell r="B229" t="str">
            <v>470049150</v>
          </cell>
          <cell r="C229">
            <v>596090</v>
          </cell>
        </row>
        <row r="230">
          <cell r="A230" t="str">
            <v>Услуги по торговле розничной фанерой
клееной, древесноволокнистыми и
древесностружечными плитами</v>
          </cell>
          <cell r="B230" t="str">
            <v>470049160</v>
          </cell>
          <cell r="C230">
            <v>36125</v>
          </cell>
        </row>
        <row r="231">
          <cell r="A231" t="str">
            <v>Услуги по торговле розничной домами
деревянными, сборными деревянными
строениями (включая сауны)</v>
          </cell>
          <cell r="B231" t="str">
            <v>470049170</v>
          </cell>
          <cell r="C231">
            <v>2690</v>
          </cell>
        </row>
        <row r="232">
          <cell r="A232" t="str">
            <v>Услуги по торговле розничной
поддонами плоскими и изделиями
аналогичными</v>
          </cell>
          <cell r="B232" t="str">
            <v>470049180</v>
          </cell>
          <cell r="C232">
            <v>63362</v>
          </cell>
        </row>
        <row r="233">
          <cell r="A233" t="str">
            <v>Услуги по торговле розничной
лесоматериалами, пиломатериалами,
строительными деталями и конструкциями
из дерева, сборными деревянными
строениями прочими</v>
          </cell>
          <cell r="B233" t="str">
            <v>470049190</v>
          </cell>
          <cell r="C233">
            <v>2666</v>
          </cell>
        </row>
        <row r="234">
          <cell r="A234" t="str">
            <v>Услуги по торговле розничной
цементом, известью, гипсом</v>
          </cell>
          <cell r="B234" t="str">
            <v>470049200</v>
          </cell>
          <cell r="C234">
            <v>561858</v>
          </cell>
        </row>
        <row r="235">
          <cell r="A235" t="str">
            <v>Услуги по торговле розничной цементом</v>
          </cell>
          <cell r="B235" t="str">
            <v>470049210</v>
          </cell>
          <cell r="C235">
            <v>484237</v>
          </cell>
        </row>
        <row r="236">
          <cell r="A236" t="str">
            <v>Услуги по торговле розничной
известью</v>
          </cell>
          <cell r="B236" t="str">
            <v>470049220</v>
          </cell>
          <cell r="C236">
            <v>64930</v>
          </cell>
        </row>
        <row r="237">
          <cell r="A237" t="str">
            <v>Услуги по торговле розничной  гипсом</v>
          </cell>
          <cell r="B237" t="str">
            <v>470049230</v>
          </cell>
          <cell r="C237">
            <v>12691</v>
          </cell>
        </row>
        <row r="238">
          <cell r="A238" t="str">
            <v>Услуги по торговле розничной  песком,
гравием, камнем, глиной</v>
          </cell>
          <cell r="B238" t="str">
            <v>470049300</v>
          </cell>
          <cell r="C238">
            <v>91118</v>
          </cell>
        </row>
        <row r="239">
          <cell r="A239" t="str">
            <v>Услуги по торговле розничной
кирпичом, плитками керамическими,
кровельными материалами</v>
          </cell>
          <cell r="B239" t="str">
            <v>470049400</v>
          </cell>
          <cell r="C239">
            <v>534386</v>
          </cell>
        </row>
        <row r="240">
          <cell r="A240" t="str">
            <v>Услуги по торговле розничной
плитками керамическими</v>
          </cell>
          <cell r="B240" t="str">
            <v>470049420</v>
          </cell>
          <cell r="C240">
            <v>504665</v>
          </cell>
        </row>
        <row r="241">
          <cell r="A241" t="str">
            <v>Услуги по торговле розничной
кровельными материалами</v>
          </cell>
          <cell r="B241" t="str">
            <v>470049430</v>
          </cell>
          <cell r="C241">
            <v>29721</v>
          </cell>
        </row>
        <row r="242">
          <cell r="A242" t="str">
            <v>Услуги по торговле розничной
строительными металлическими
материалами и деталями, не включенные
в другие группировки</v>
          </cell>
          <cell r="B242" t="str">
            <v>470049500</v>
          </cell>
          <cell r="C242">
            <v>251225</v>
          </cell>
        </row>
        <row r="243">
          <cell r="A243" t="str">
            <v>Услуги по торговле розничной сэндвич
панелями</v>
          </cell>
          <cell r="B243" t="str">
            <v>470049510</v>
          </cell>
          <cell r="C243">
            <v>6040</v>
          </cell>
        </row>
        <row r="244">
          <cell r="A244" t="str">
            <v>Услуги по торговле розничной прочими
строительными металлическими
материалами и деталями, не включенные
в другие группировки</v>
          </cell>
          <cell r="B244" t="str">
            <v>470049590</v>
          </cell>
          <cell r="C244">
            <v>245185</v>
          </cell>
        </row>
        <row r="245">
          <cell r="A245" t="str">
            <v>Услуги по торговле розничной
строительными неметаллическими
материалами и деталями, не включенные
в другие группировки</v>
          </cell>
          <cell r="B245" t="str">
            <v>470049600</v>
          </cell>
          <cell r="C245">
            <v>153712</v>
          </cell>
        </row>
        <row r="246">
          <cell r="A246" t="str">
            <v>Услуги по торговле розничной
изделиями из бетона, цемента, гипса и
аналогичных материалов</v>
          </cell>
          <cell r="B246" t="str">
            <v>470049700</v>
          </cell>
          <cell r="C246">
            <v>1921051</v>
          </cell>
        </row>
        <row r="247">
          <cell r="A247" t="str">
            <v>Услуги по торговле розничной прочими
материалами строительными, не
включенные в другие группировки</v>
          </cell>
          <cell r="B247" t="str">
            <v>470049900</v>
          </cell>
          <cell r="C247">
            <v>2655011</v>
          </cell>
        </row>
        <row r="248">
          <cell r="A248" t="str">
            <v>Услуги по  торговле розничной товарами
текстильными</v>
          </cell>
          <cell r="B248" t="str">
            <v>470051</v>
          </cell>
          <cell r="C248">
            <v>1875814</v>
          </cell>
        </row>
        <row r="249">
          <cell r="A249" t="str">
            <v>Услуги по торговле розничной  пряжей</v>
          </cell>
          <cell r="B249" t="str">
            <v>470051100</v>
          </cell>
          <cell r="C249">
            <v>41348</v>
          </cell>
        </row>
        <row r="250">
          <cell r="A250" t="str">
            <v>Услуги по торговле розничной  тканями</v>
          </cell>
          <cell r="B250" t="str">
            <v>470051200</v>
          </cell>
          <cell r="C250">
            <v>251577</v>
          </cell>
        </row>
        <row r="251">
          <cell r="A251" t="str">
            <v>Услуги по торговле розничной  тканями
хлопчатобумажными</v>
          </cell>
          <cell r="B251" t="str">
            <v>470051210</v>
          </cell>
          <cell r="C251">
            <v>20297</v>
          </cell>
        </row>
        <row r="252">
          <cell r="A252" t="str">
            <v>Услуги по торговле розничной тканями
шерстяными</v>
          </cell>
          <cell r="B252" t="str">
            <v>470051220</v>
          </cell>
          <cell r="C252">
            <v>31233</v>
          </cell>
        </row>
        <row r="253">
          <cell r="A253" t="str">
            <v>Услуги по торговле розничной тканями
прочими</v>
          </cell>
          <cell r="B253" t="str">
            <v>470051290</v>
          </cell>
          <cell r="C253">
            <v>200047</v>
          </cell>
        </row>
        <row r="254">
          <cell r="A254" t="str">
            <v>Услуги по торговле розничной бытовыми
текстильными изделиями (такими как
постельное и столовое белье)</v>
          </cell>
          <cell r="B254" t="str">
            <v>470051300</v>
          </cell>
          <cell r="C254">
            <v>788730</v>
          </cell>
        </row>
        <row r="255">
          <cell r="A255" t="str">
            <v>Услуги по торговле розничной прочими
текстильными изделиями</v>
          </cell>
          <cell r="B255" t="str">
            <v>470051900</v>
          </cell>
          <cell r="C255">
            <v>794159</v>
          </cell>
        </row>
        <row r="256">
          <cell r="A256" t="str">
            <v>Услуги по торговле розничной
портьерами и занавесями сетчатыми</v>
          </cell>
          <cell r="B256" t="str">
            <v>470052</v>
          </cell>
          <cell r="C256">
            <v>234441</v>
          </cell>
        </row>
        <row r="257">
          <cell r="A257" t="str">
            <v>Услуги по торговле розничной
портьерами и занавесями сетчатыми</v>
          </cell>
          <cell r="B257" t="str">
            <v>470052000</v>
          </cell>
          <cell r="C257">
            <v>234441</v>
          </cell>
        </row>
        <row r="258">
          <cell r="A258" t="str">
            <v>Услуги по торговле розничной обоями и
покрытиями напольными,  коврами и
изделиями  ковровыми</v>
          </cell>
          <cell r="B258" t="str">
            <v>470053</v>
          </cell>
          <cell r="C258">
            <v>3489265</v>
          </cell>
        </row>
        <row r="259">
          <cell r="A259" t="str">
            <v>Услуги по торговле розничной обоями</v>
          </cell>
          <cell r="B259" t="str">
            <v>470053100</v>
          </cell>
          <cell r="C259">
            <v>1095364</v>
          </cell>
        </row>
        <row r="260">
          <cell r="A260" t="str">
            <v>Услуги по торговле розничной
напольными покрытиями</v>
          </cell>
          <cell r="B260" t="str">
            <v>470053200</v>
          </cell>
          <cell r="C260">
            <v>1247375</v>
          </cell>
        </row>
        <row r="261">
          <cell r="A261" t="str">
            <v>Услуги по торговле розничной
линолеумом</v>
          </cell>
          <cell r="B261" t="str">
            <v>470053210</v>
          </cell>
          <cell r="C261">
            <v>896025</v>
          </cell>
        </row>
        <row r="262">
          <cell r="A262" t="str">
            <v>Услуги по торговле розничной
ламинатом</v>
          </cell>
          <cell r="B262" t="str">
            <v>470053220</v>
          </cell>
          <cell r="C262">
            <v>77180</v>
          </cell>
        </row>
        <row r="263">
          <cell r="A263" t="str">
            <v>Услуги по торговле розничной
напольными покрытиями прочими</v>
          </cell>
          <cell r="B263" t="str">
            <v>470053290</v>
          </cell>
          <cell r="C263">
            <v>274170</v>
          </cell>
        </row>
        <row r="264">
          <cell r="A264" t="str">
            <v>Услуги по торговле розничной  коврами
и изделия ковровыми</v>
          </cell>
          <cell r="B264" t="str">
            <v>470053300</v>
          </cell>
          <cell r="C264">
            <v>1146526</v>
          </cell>
        </row>
        <row r="265">
          <cell r="A265" t="str">
            <v>Услуги по торговле розничной приборами
электрическими бытовыми</v>
          </cell>
          <cell r="B265" t="str">
            <v>470054</v>
          </cell>
          <cell r="C265">
            <v>19569385</v>
          </cell>
        </row>
        <row r="266">
          <cell r="A266" t="str">
            <v>Услуги по торговле розничной
холодильниками и морозильниками
бытовыми</v>
          </cell>
          <cell r="B266" t="str">
            <v>470054100</v>
          </cell>
          <cell r="C266">
            <v>4498244</v>
          </cell>
        </row>
        <row r="267">
          <cell r="A267" t="str">
            <v>Услуги по торговле розничной
стиральными машинами бытовыми и
машинами для сушки одежды</v>
          </cell>
          <cell r="B267" t="str">
            <v>470054200</v>
          </cell>
          <cell r="C267">
            <v>3114783</v>
          </cell>
        </row>
        <row r="268">
          <cell r="A268" t="str">
            <v>Услуги по торговле розничной машинами
посудомоечными бытовыми</v>
          </cell>
          <cell r="B268" t="str">
            <v>470054300</v>
          </cell>
          <cell r="C268">
            <v>134541</v>
          </cell>
        </row>
        <row r="269">
          <cell r="A269" t="str">
            <v>Услуги по торговле розничной машинами
швейными бытовыми</v>
          </cell>
          <cell r="B269" t="str">
            <v>470054400</v>
          </cell>
          <cell r="C269">
            <v>89050</v>
          </cell>
        </row>
        <row r="270">
          <cell r="A270" t="str">
            <v>Услуги по торговле розничной печами
микроволновыми, плитами кухонными</v>
          </cell>
          <cell r="B270" t="str">
            <v>470054500</v>
          </cell>
          <cell r="C270">
            <v>1467198</v>
          </cell>
        </row>
        <row r="271">
          <cell r="A271" t="str">
            <v>Услуги по торговле розничной печами
микроволновыми</v>
          </cell>
          <cell r="B271" t="str">
            <v>470054510</v>
          </cell>
          <cell r="C271">
            <v>338745</v>
          </cell>
        </row>
        <row r="272">
          <cell r="A272" t="str">
            <v>Услуги по торговле розничной плитами
кухонными</v>
          </cell>
          <cell r="B272" t="str">
            <v>470054520</v>
          </cell>
          <cell r="C272">
            <v>1128453</v>
          </cell>
        </row>
        <row r="273">
          <cell r="A273" t="str">
            <v>Услуги по торговле розничной
пылесосами бытовыми</v>
          </cell>
          <cell r="B273" t="str">
            <v>470054600</v>
          </cell>
          <cell r="C273">
            <v>461272</v>
          </cell>
        </row>
        <row r="274">
          <cell r="A274" t="str">
            <v>Услуги по торговле розничной
водонагревателями электрическими и
приборами водонагревательными быстрого
или продолжительного нагрева</v>
          </cell>
          <cell r="B274" t="str">
            <v>470054700</v>
          </cell>
          <cell r="C274">
            <v>699709</v>
          </cell>
        </row>
        <row r="275">
          <cell r="A275" t="str">
            <v>Услуги по торговле розничной
оборудованием для кондиционирования
воздуха и вентиляции, обогрева
помещений</v>
          </cell>
          <cell r="B275" t="str">
            <v>470054800</v>
          </cell>
          <cell r="C275">
            <v>353367</v>
          </cell>
        </row>
        <row r="276">
          <cell r="A276" t="str">
            <v>Услуги по торговле розничной
электрообогревателями помещений</v>
          </cell>
          <cell r="B276" t="str">
            <v>470054810</v>
          </cell>
          <cell r="C276">
            <v>112502</v>
          </cell>
        </row>
        <row r="277">
          <cell r="A277" t="str">
            <v>Услуги по торговле розничной
оборудованием для кондиционирования
воздуха и вентиляции</v>
          </cell>
          <cell r="B277" t="str">
            <v>470054820</v>
          </cell>
          <cell r="C277">
            <v>240865</v>
          </cell>
        </row>
        <row r="278">
          <cell r="A278" t="str">
            <v>Услуги по торговле розничной
приборами электрическими бытовыми,
приспособлениями и инструментами
прочими</v>
          </cell>
          <cell r="B278" t="str">
            <v>470054900</v>
          </cell>
          <cell r="C278">
            <v>8751221</v>
          </cell>
        </row>
        <row r="279">
          <cell r="A279" t="str">
            <v>Услуги по торговле розничной
электрическими бытовыми инструментами</v>
          </cell>
          <cell r="B279" t="str">
            <v>470054910</v>
          </cell>
          <cell r="C279">
            <v>3521054</v>
          </cell>
        </row>
        <row r="280">
          <cell r="A280" t="str">
            <v>Услуги по торговле розничной
запасными частями к электрическим
бытовым приборам, приспособлениям и
инструментам</v>
          </cell>
          <cell r="B280" t="str">
            <v>470054920</v>
          </cell>
          <cell r="C280">
            <v>1651284</v>
          </cell>
        </row>
        <row r="281">
          <cell r="A281" t="str">
            <v>Услуги по торговле розничной
приборами электрическими бытовыми,
приспособлениями и инструментами
прочими, не включенными в другие
группировки</v>
          </cell>
          <cell r="B281" t="str">
            <v>470054990</v>
          </cell>
          <cell r="C281">
            <v>3578883</v>
          </cell>
        </row>
        <row r="282">
          <cell r="A282" t="str">
            <v>Услуги по  торговле розничной  мебелью</v>
          </cell>
          <cell r="B282" t="str">
            <v>470055</v>
          </cell>
          <cell r="C282">
            <v>11753106</v>
          </cell>
        </row>
        <row r="283">
          <cell r="A283" t="str">
            <v>Услуги по торговле розничной мебелью
деревянной для комнат (спальни,
гостиной, столовой)</v>
          </cell>
          <cell r="B283" t="str">
            <v>470055100</v>
          </cell>
          <cell r="C283">
            <v>4045726</v>
          </cell>
        </row>
        <row r="284">
          <cell r="A284" t="str">
            <v>Услуги по торговле розничной кухонной
мебелью</v>
          </cell>
          <cell r="B284" t="str">
            <v>470055200</v>
          </cell>
          <cell r="C284">
            <v>651466</v>
          </cell>
        </row>
        <row r="285">
          <cell r="A285" t="str">
            <v>Услуги по торговле розничной  мебелью
для сидения</v>
          </cell>
          <cell r="B285" t="str">
            <v>470055300</v>
          </cell>
          <cell r="C285">
            <v>3554587</v>
          </cell>
        </row>
        <row r="286">
          <cell r="A286" t="str">
            <v>Услуги по торговле розничной офисной
мебелью</v>
          </cell>
          <cell r="B286" t="str">
            <v>470055400</v>
          </cell>
          <cell r="C286">
            <v>881625</v>
          </cell>
        </row>
        <row r="287">
          <cell r="A287" t="str">
            <v>Услуги по торговле розничной бытовой
мебелью из пластмасс и мебелью из
прочих материалов, в том числе
тростника, лозы, бамбука или
аналогичных материалов</v>
          </cell>
          <cell r="B287" t="str">
            <v>470055500</v>
          </cell>
          <cell r="C287">
            <v>43266</v>
          </cell>
        </row>
        <row r="288">
          <cell r="A288" t="str">
            <v>Услуги по торговле розничной
матрасами</v>
          </cell>
          <cell r="B288" t="str">
            <v>470055600</v>
          </cell>
          <cell r="C288">
            <v>148557</v>
          </cell>
        </row>
        <row r="289">
          <cell r="A289" t="str">
            <v>Услуги по торговле розничной частями
бытовой мебели</v>
          </cell>
          <cell r="B289" t="str">
            <v>470055800</v>
          </cell>
          <cell r="C289">
            <v>58997</v>
          </cell>
        </row>
        <row r="290">
          <cell r="A290" t="str">
            <v>Услуги по торговле розничной бытовой
мебелью прочей</v>
          </cell>
          <cell r="B290" t="str">
            <v>470055900</v>
          </cell>
          <cell r="C290">
            <v>2368882</v>
          </cell>
        </row>
        <row r="291">
          <cell r="A291" t="str">
            <v>Услуги по торговле розничной  приборами
осветительными</v>
          </cell>
          <cell r="B291" t="str">
            <v>470056</v>
          </cell>
          <cell r="C291">
            <v>4080646</v>
          </cell>
        </row>
        <row r="292">
          <cell r="A292" t="str">
            <v>Услуги по торговле розничной бытовым
осветительным оборудованием</v>
          </cell>
          <cell r="B292" t="str">
            <v>470056100</v>
          </cell>
          <cell r="C292">
            <v>1774102</v>
          </cell>
        </row>
        <row r="293">
          <cell r="A293" t="str">
            <v>Услуги по торговле розничной
светильниками электрическими
переносными</v>
          </cell>
          <cell r="B293" t="str">
            <v>470056110</v>
          </cell>
          <cell r="C293">
            <v>24533</v>
          </cell>
        </row>
        <row r="294">
          <cell r="A294" t="str">
            <v>Услуги по торговле розничной
светильниками электрическими
настольными,  напольными</v>
          </cell>
          <cell r="B294" t="str">
            <v>470056120</v>
          </cell>
          <cell r="C294">
            <v>245723</v>
          </cell>
        </row>
        <row r="295">
          <cell r="A295" t="str">
            <v>Услуги по торговле розничной
светильниками электрическими
подвесными, потолочными и настенными</v>
          </cell>
          <cell r="B295" t="str">
            <v>470056130</v>
          </cell>
          <cell r="C295">
            <v>763754</v>
          </cell>
        </row>
        <row r="296">
          <cell r="A296" t="str">
            <v>Услуги по торговле розничной частями
светильников и устройств осветительных</v>
          </cell>
          <cell r="B296" t="str">
            <v>470056180</v>
          </cell>
          <cell r="C296">
            <v>33306</v>
          </cell>
        </row>
        <row r="297">
          <cell r="A297" t="str">
            <v>Услуги по торговле розничной
оборудованием осветительным прочим</v>
          </cell>
          <cell r="B297" t="str">
            <v>470056190</v>
          </cell>
          <cell r="C297">
            <v>706786</v>
          </cell>
        </row>
        <row r="298">
          <cell r="A298" t="str">
            <v>Услуги по торговле розничной лампами</v>
          </cell>
          <cell r="B298" t="str">
            <v>470056200</v>
          </cell>
          <cell r="C298">
            <v>1008574</v>
          </cell>
        </row>
        <row r="299">
          <cell r="A299" t="str">
            <v>Услуги по торговле розничной лампами
люминесцентными</v>
          </cell>
          <cell r="B299" t="str">
            <v>470056210</v>
          </cell>
          <cell r="C299">
            <v>76253</v>
          </cell>
        </row>
        <row r="300">
          <cell r="A300" t="str">
            <v>Услуги по торговле розничной лампами
накаливания</v>
          </cell>
          <cell r="B300" t="str">
            <v>470056220</v>
          </cell>
          <cell r="C300">
            <v>90101</v>
          </cell>
        </row>
        <row r="301">
          <cell r="A301" t="str">
            <v>Услуги по торговле розничной
энергосберегающими лампами</v>
          </cell>
          <cell r="B301" t="str">
            <v>470056230</v>
          </cell>
          <cell r="C301">
            <v>243963</v>
          </cell>
        </row>
        <row r="302">
          <cell r="A302" t="str">
            <v>Услуги по торговле розничной лампами
электрическими прочими</v>
          </cell>
          <cell r="B302" t="str">
            <v>470056290</v>
          </cell>
          <cell r="C302">
            <v>598257</v>
          </cell>
        </row>
        <row r="303">
          <cell r="A303" t="str">
            <v>Услуги по торговле розничной
электрическими проводами и шнурами,
электроустановочными изделиями</v>
          </cell>
          <cell r="B303" t="str">
            <v>470056300</v>
          </cell>
          <cell r="C303">
            <v>799450</v>
          </cell>
        </row>
        <row r="304">
          <cell r="A304" t="str">
            <v>Услуги по торговле розничной
приборами осветительными  прочими</v>
          </cell>
          <cell r="B304" t="str">
            <v>470056900</v>
          </cell>
          <cell r="C304">
            <v>498520</v>
          </cell>
        </row>
        <row r="305">
          <cell r="A305" t="str">
            <v>Услуги по торговле розничной изделиями
из дерева, пробки и изделиями плетеными</v>
          </cell>
          <cell r="B305" t="str">
            <v>470057</v>
          </cell>
          <cell r="C305">
            <v>33134</v>
          </cell>
        </row>
        <row r="306">
          <cell r="A306" t="str">
            <v>Услуги по торговле розничной
изделиями из пробки</v>
          </cell>
          <cell r="B306" t="str">
            <v>470057200</v>
          </cell>
          <cell r="C306">
            <v>44</v>
          </cell>
        </row>
        <row r="307">
          <cell r="A307" t="str">
            <v>Услуги по торговле розничной прочими
деревянными изделиями</v>
          </cell>
          <cell r="B307" t="str">
            <v>470057900</v>
          </cell>
          <cell r="C307">
            <v>33090</v>
          </cell>
        </row>
        <row r="308">
          <cell r="A308" t="str">
            <v>Услуги по торговле розничной
инструментами и партитурами
музыкальными</v>
          </cell>
          <cell r="B308" t="str">
            <v>470058</v>
          </cell>
          <cell r="C308">
            <v>84897</v>
          </cell>
        </row>
        <row r="309">
          <cell r="A309" t="str">
            <v>Услуги по торговле розничной
музыкальными инструментами</v>
          </cell>
          <cell r="B309" t="str">
            <v>470058100</v>
          </cell>
          <cell r="C309">
            <v>84897</v>
          </cell>
        </row>
        <row r="310">
          <cell r="A310" t="str">
            <v>Услуги по торговле розничной посудой
фаянсовой, изделиями из стекла, фарфора
и керамики, изделиями ножевыми и
приборами, оборудованием и изделиями
неэлектрическими бытовыми, не
включенными в другие к</v>
          </cell>
          <cell r="B310" t="str">
            <v>470059</v>
          </cell>
          <cell r="C310">
            <v>6882651</v>
          </cell>
        </row>
        <row r="311">
          <cell r="A311" t="str">
            <v>Услуги по торговле розничной
металлической, стеклянной,
керамической, пластмассовой,
деревянной посудой, столовыми
принадлежностями</v>
          </cell>
          <cell r="B311" t="str">
            <v>470059100</v>
          </cell>
          <cell r="C311">
            <v>4032167</v>
          </cell>
        </row>
        <row r="312">
          <cell r="A312" t="str">
            <v>Услуги по торговле розничной
изделиями из фарфора и керамики</v>
          </cell>
          <cell r="B312" t="str">
            <v>470059110</v>
          </cell>
          <cell r="C312">
            <v>886160</v>
          </cell>
        </row>
        <row r="313">
          <cell r="A313" t="str">
            <v>Услуги по торговле розничной
изделиями из стекла</v>
          </cell>
          <cell r="B313" t="str">
            <v>470059120</v>
          </cell>
          <cell r="C313">
            <v>897738</v>
          </cell>
        </row>
        <row r="314">
          <cell r="A314" t="str">
            <v>Услуги по торговле розничной
изделиями из пластмасс</v>
          </cell>
          <cell r="B314" t="str">
            <v>470059130</v>
          </cell>
          <cell r="C314">
            <v>1019451</v>
          </cell>
        </row>
        <row r="315">
          <cell r="A315" t="str">
            <v>Услуги по торговле розничной
металлической посудой</v>
          </cell>
          <cell r="B315" t="str">
            <v>470059140</v>
          </cell>
          <cell r="C315">
            <v>111500</v>
          </cell>
        </row>
        <row r="316">
          <cell r="A316" t="str">
            <v>Услуги по торговле розничной
столовыми принадлежностями</v>
          </cell>
          <cell r="B316" t="str">
            <v>470059150</v>
          </cell>
          <cell r="C316">
            <v>551053</v>
          </cell>
        </row>
        <row r="317">
          <cell r="A317" t="str">
            <v>Услуги по торговле розничной прочими
изделиями и посудой металлической,
стеклянной, керамической,
пластмассовой, деревянной</v>
          </cell>
          <cell r="B317" t="str">
            <v>470059190</v>
          </cell>
          <cell r="C317">
            <v>566265</v>
          </cell>
        </row>
        <row r="318">
          <cell r="A318" t="str">
            <v>Услуги по торговле розничной
статуэтками и прочими декоративными
изделиями из дерева, металла,
пластмассы, керамики, стекла</v>
          </cell>
          <cell r="B318" t="str">
            <v>470059200</v>
          </cell>
          <cell r="C318">
            <v>1479878</v>
          </cell>
        </row>
        <row r="319">
          <cell r="A319" t="str">
            <v>Услуги по торговле розничной
неэлектрическими бытовыми приборами</v>
          </cell>
          <cell r="B319" t="str">
            <v>470059300</v>
          </cell>
          <cell r="C319">
            <v>109244</v>
          </cell>
        </row>
        <row r="320">
          <cell r="A320" t="str">
            <v>Услуги по торговле розничной посудой,
изделиями из стекла, фарфора и
керамики, столовыми приборами,
неэлектрическими бытовыми приборами,
изделиями и оборудованием прочими</v>
          </cell>
          <cell r="B320" t="str">
            <v>470059900</v>
          </cell>
          <cell r="C320">
            <v>1261362</v>
          </cell>
        </row>
        <row r="321">
          <cell r="A321" t="str">
            <v>Услуги по торговле розничной
изделиями из резины бытовыми
(кухонные, столовые, коврики,
скатерти)</v>
          </cell>
          <cell r="B321" t="str">
            <v>470059910</v>
          </cell>
          <cell r="C321">
            <v>417319</v>
          </cell>
        </row>
        <row r="322">
          <cell r="A322" t="str">
            <v>Услуги по торговле розничной
рулонными и упаковочными материалами
(пищевая пленка, пищевые мешочки)</v>
          </cell>
          <cell r="B322" t="str">
            <v>470059920</v>
          </cell>
          <cell r="C322">
            <v>792814</v>
          </cell>
        </row>
        <row r="323">
          <cell r="A323" t="str">
            <v>Услуги по торговле розничной
изделиями кухонными или бытовыми
(мочалки, губки, тряпки для уборки)</v>
          </cell>
          <cell r="B323" t="str">
            <v>470059930</v>
          </cell>
          <cell r="C323">
            <v>51229</v>
          </cell>
        </row>
        <row r="324">
          <cell r="A324" t="str">
            <v>Услуги по торговле розничной  книгами</v>
          </cell>
          <cell r="B324" t="str">
            <v>470061</v>
          </cell>
          <cell r="C324">
            <v>482965</v>
          </cell>
        </row>
        <row r="325">
          <cell r="A325" t="str">
            <v>Услуги по торговле розничной книгами</v>
          </cell>
          <cell r="B325" t="str">
            <v>470061000</v>
          </cell>
          <cell r="C325">
            <v>482965</v>
          </cell>
        </row>
        <row r="326">
          <cell r="A326" t="str">
            <v>Услуги по торговле розничной газетами и
журналами</v>
          </cell>
          <cell r="B326" t="str">
            <v>470062</v>
          </cell>
          <cell r="C326">
            <v>18116</v>
          </cell>
        </row>
        <row r="327">
          <cell r="A327" t="str">
            <v>Услуги по торговле розничной газетами
и журналами</v>
          </cell>
          <cell r="B327" t="str">
            <v>470062000</v>
          </cell>
          <cell r="C327">
            <v>18116</v>
          </cell>
        </row>
        <row r="328">
          <cell r="A328" t="str">
            <v>Услуги по торговле розничной товарами
канцелярскими</v>
          </cell>
          <cell r="B328" t="str">
            <v>470063</v>
          </cell>
          <cell r="C328">
            <v>5894570</v>
          </cell>
        </row>
        <row r="329">
          <cell r="A329" t="str">
            <v>Услуги по торговле розничной
канцелярскими товарами и
школьно-письменными принадлежностями</v>
          </cell>
          <cell r="B329" t="str">
            <v>470063100</v>
          </cell>
          <cell r="C329">
            <v>4978303</v>
          </cell>
        </row>
        <row r="330">
          <cell r="A330" t="str">
            <v>Услуги по торговле розничной
тетрадями, записными книжками,
блокнотами</v>
          </cell>
          <cell r="B330" t="str">
            <v>470063110</v>
          </cell>
          <cell r="C330">
            <v>622778</v>
          </cell>
        </row>
        <row r="331">
          <cell r="A331" t="str">
            <v>Услуги по торговле розничной
чертежными принадлежностями</v>
          </cell>
          <cell r="B331" t="str">
            <v>470063120</v>
          </cell>
          <cell r="C331">
            <v>26189</v>
          </cell>
        </row>
        <row r="332">
          <cell r="A332" t="str">
            <v>Услуги по торговле розничной
художественными красками, чернилами,
тушью и т. п.</v>
          </cell>
          <cell r="B332" t="str">
            <v>470063130</v>
          </cell>
          <cell r="C332">
            <v>26176</v>
          </cell>
        </row>
        <row r="333">
          <cell r="A333" t="str">
            <v>Услуги по торговле розничной ручками,
карандашами, фломастерами, маркерами
и т. п.</v>
          </cell>
          <cell r="B333" t="str">
            <v>470063140</v>
          </cell>
          <cell r="C333">
            <v>492798</v>
          </cell>
        </row>
        <row r="334">
          <cell r="A334" t="str">
            <v>Услуги по торговле розничной товарами
канцелярскими прочими</v>
          </cell>
          <cell r="B334" t="str">
            <v>470063190</v>
          </cell>
          <cell r="C334">
            <v>3810362</v>
          </cell>
        </row>
        <row r="335">
          <cell r="A335" t="str">
            <v>Услуги по торговле розничной
писчебумажными товарами</v>
          </cell>
          <cell r="B335" t="str">
            <v>470063200</v>
          </cell>
          <cell r="C335">
            <v>916267</v>
          </cell>
        </row>
        <row r="336">
          <cell r="A336" t="str">
            <v>Услуги по торговле розничной  бумагой
и картоном</v>
          </cell>
          <cell r="B336" t="str">
            <v>470063210</v>
          </cell>
          <cell r="C336">
            <v>657814</v>
          </cell>
        </row>
        <row r="337">
          <cell r="A337" t="str">
            <v>Услуги по торговле розничной
изделиями из бумаги и картона</v>
          </cell>
          <cell r="B337" t="str">
            <v>470063220</v>
          </cell>
          <cell r="C337">
            <v>258453</v>
          </cell>
        </row>
        <row r="338">
          <cell r="A338" t="str">
            <v>Услуги по торговле розничной
музыкальными и видеозаписями</v>
          </cell>
          <cell r="B338" t="str">
            <v>470064</v>
          </cell>
          <cell r="C338">
            <v>35046</v>
          </cell>
        </row>
        <row r="339">
          <cell r="A339" t="str">
            <v>Услуги по торговле розничной  аудио-
и видеокассетами, компакт-дисками
(CD), цифровыми видеодисками (DVD) с
записью</v>
          </cell>
          <cell r="B339" t="str">
            <v>470064100</v>
          </cell>
          <cell r="C339">
            <v>31049</v>
          </cell>
        </row>
        <row r="340">
          <cell r="A340" t="str">
            <v>Услуги по торговле розничной
носителями информации прочими</v>
          </cell>
          <cell r="B340" t="str">
            <v>470064900</v>
          </cell>
          <cell r="C340">
            <v>3997</v>
          </cell>
        </row>
        <row r="341">
          <cell r="A341" t="str">
            <v>Услуги по торговле розничной товарами
спортивными, включая велосипеды</v>
          </cell>
          <cell r="B341" t="str">
            <v>470065</v>
          </cell>
          <cell r="C341">
            <v>2925731</v>
          </cell>
        </row>
        <row r="342">
          <cell r="A342" t="str">
            <v>Услуги по торговле розничной товарами
спортивными</v>
          </cell>
          <cell r="B342" t="str">
            <v>470065100</v>
          </cell>
          <cell r="C342">
            <v>700044</v>
          </cell>
        </row>
        <row r="343">
          <cell r="A343" t="str">
            <v>Услуги по торговле розничной
велосипедами, частями запасными и
аксессуарами к ним</v>
          </cell>
          <cell r="B343" t="str">
            <v>470065200</v>
          </cell>
          <cell r="C343">
            <v>1993365</v>
          </cell>
        </row>
        <row r="344">
          <cell r="A344" t="str">
            <v>Услуги по торговле розничной
велосипедами</v>
          </cell>
          <cell r="B344" t="str">
            <v>470065210</v>
          </cell>
          <cell r="C344">
            <v>1585994</v>
          </cell>
        </row>
        <row r="345">
          <cell r="A345" t="str">
            <v>Услуги по торговле розничной частями
запасными и аксессуарами к ним</v>
          </cell>
          <cell r="B345" t="str">
            <v>470065220</v>
          </cell>
          <cell r="C345">
            <v>407371</v>
          </cell>
        </row>
        <row r="346">
          <cell r="A346" t="str">
            <v>Услуги по торговле розничной
специальной спортивной обувью</v>
          </cell>
          <cell r="B346" t="str">
            <v>470065300</v>
          </cell>
          <cell r="C346">
            <v>232322</v>
          </cell>
        </row>
        <row r="347">
          <cell r="A347" t="str">
            <v>Услуги по торговле розничной
оборудованием кемпингов</v>
          </cell>
          <cell r="B347" t="str">
            <v>470066</v>
          </cell>
          <cell r="C347">
            <v>157006</v>
          </cell>
        </row>
        <row r="348">
          <cell r="A348" t="str">
            <v>Услуги по торговле розничной
оборудованием кемпингов (палатки,
навесы, матрасы и т.п.)</v>
          </cell>
          <cell r="B348" t="str">
            <v>470066100</v>
          </cell>
          <cell r="C348">
            <v>5548</v>
          </cell>
        </row>
        <row r="349">
          <cell r="A349" t="str">
            <v>Услуги по торговле розничной
туристическим снаряжением</v>
          </cell>
          <cell r="B349" t="str">
            <v>470066200</v>
          </cell>
          <cell r="C349">
            <v>151458</v>
          </cell>
        </row>
        <row r="350">
          <cell r="A350" t="str">
            <v>Услуги по торговле розничной
снаряжениями для охоты и рыбалки</v>
          </cell>
          <cell r="B350" t="str">
            <v>470066210</v>
          </cell>
          <cell r="C350">
            <v>141869</v>
          </cell>
        </row>
        <row r="351">
          <cell r="A351" t="str">
            <v>Услуги по торговле розничной
туристическим снаряжением прочим</v>
          </cell>
          <cell r="B351" t="str">
            <v>470066290</v>
          </cell>
          <cell r="C351">
            <v>9589</v>
          </cell>
        </row>
        <row r="352">
          <cell r="A352" t="str">
            <v>Услуги по торговле розничной  играми и
игрушками</v>
          </cell>
          <cell r="B352" t="str">
            <v>470067</v>
          </cell>
          <cell r="C352">
            <v>5832999</v>
          </cell>
        </row>
        <row r="353">
          <cell r="A353" t="str">
            <v>Услуги по торговле розничной играми и
игрушками (включая видеоигры)</v>
          </cell>
          <cell r="B353" t="str">
            <v>470067000</v>
          </cell>
          <cell r="C353">
            <v>5832999</v>
          </cell>
        </row>
        <row r="354">
          <cell r="A354" t="str">
            <v>Услуги по торговле розничной  марками
почтовыми и монетами</v>
          </cell>
          <cell r="B354" t="str">
            <v>470068</v>
          </cell>
          <cell r="C354">
            <v>167197</v>
          </cell>
        </row>
        <row r="355">
          <cell r="A355" t="str">
            <v>Услуги по торговле розничной марками
почтовыми и монетами</v>
          </cell>
          <cell r="B355" t="str">
            <v>470068000</v>
          </cell>
          <cell r="C355">
            <v>167197</v>
          </cell>
        </row>
        <row r="356">
          <cell r="A356" t="str">
            <v>Услуги по торговле розничной
сувенирами и картинами</v>
          </cell>
          <cell r="B356" t="str">
            <v>470069</v>
          </cell>
          <cell r="C356">
            <v>296768</v>
          </cell>
        </row>
        <row r="357">
          <cell r="A357" t="str">
            <v>Услуги по торговле розничной
сувенирами</v>
          </cell>
          <cell r="B357" t="str">
            <v>470069100</v>
          </cell>
          <cell r="C357">
            <v>266699</v>
          </cell>
        </row>
        <row r="358">
          <cell r="A358" t="str">
            <v>Услуги по торговле розничной
картинами</v>
          </cell>
          <cell r="B358" t="str">
            <v>470069200</v>
          </cell>
          <cell r="C358">
            <v>30069</v>
          </cell>
        </row>
        <row r="359">
          <cell r="A359" t="str">
            <v>Услуги по торговле розничной  одеждой</v>
          </cell>
          <cell r="B359" t="str">
            <v>470071</v>
          </cell>
          <cell r="C359">
            <v>23085161</v>
          </cell>
        </row>
        <row r="360">
          <cell r="A360" t="str">
            <v>Услуги по торговле розничной одеждой
и нижним бельем текстильными или
трикотажными</v>
          </cell>
          <cell r="B360" t="str">
            <v>470071100</v>
          </cell>
          <cell r="C360">
            <v>13866859</v>
          </cell>
        </row>
        <row r="361">
          <cell r="A361" t="str">
            <v>Услуги по торговле розничной одеждой
текстильной, кроме детской</v>
          </cell>
          <cell r="B361" t="str">
            <v>470071110</v>
          </cell>
          <cell r="C361">
            <v>8160417</v>
          </cell>
        </row>
        <row r="362">
          <cell r="A362" t="str">
            <v>Услуги по торговле розничной верхней
одеждой текстильной</v>
          </cell>
          <cell r="B362" t="str">
            <v>470071111</v>
          </cell>
          <cell r="C362">
            <v>4159643</v>
          </cell>
        </row>
        <row r="363">
          <cell r="A363" t="str">
            <v>Услуги по торговле розничной нижним
бельем текстильным</v>
          </cell>
          <cell r="B363" t="str">
            <v>470071112</v>
          </cell>
          <cell r="C363">
            <v>288966</v>
          </cell>
        </row>
        <row r="364">
          <cell r="A364" t="str">
            <v>Услуги по торговле розничной  одеждой
прочей текстильной</v>
          </cell>
          <cell r="B364" t="str">
            <v>470071119</v>
          </cell>
          <cell r="C364">
            <v>3711808</v>
          </cell>
        </row>
        <row r="365">
          <cell r="A365" t="str">
            <v>Услуги по торговле розничной одеждой
трикотажной, кроме детской</v>
          </cell>
          <cell r="B365" t="str">
            <v>470071120</v>
          </cell>
          <cell r="C365">
            <v>3750164</v>
          </cell>
        </row>
        <row r="366">
          <cell r="A366" t="str">
            <v>Услуги по торговле розничной верхней
одеждой трикотажной</v>
          </cell>
          <cell r="B366" t="str">
            <v>470071121</v>
          </cell>
          <cell r="C366">
            <v>1839285</v>
          </cell>
        </row>
        <row r="367">
          <cell r="A367" t="str">
            <v>Услуги по торговле розничной нижним
бельем трикотажным</v>
          </cell>
          <cell r="B367" t="str">
            <v>470071122</v>
          </cell>
          <cell r="C367">
            <v>125615</v>
          </cell>
        </row>
        <row r="368">
          <cell r="A368" t="str">
            <v>Услуги по торговле розничной  одеждой
прочей трикотажной</v>
          </cell>
          <cell r="B368" t="str">
            <v>470071129</v>
          </cell>
          <cell r="C368">
            <v>1785264</v>
          </cell>
        </row>
        <row r="369">
          <cell r="A369" t="str">
            <v>Услуги по торговле розничной одеждой
детской</v>
          </cell>
          <cell r="B369" t="str">
            <v>470071130</v>
          </cell>
          <cell r="C369">
            <v>1956278</v>
          </cell>
        </row>
        <row r="370">
          <cell r="A370" t="str">
            <v>Услуги по торговле розничной одеждой
из меха</v>
          </cell>
          <cell r="B370" t="str">
            <v>470071200</v>
          </cell>
          <cell r="C370">
            <v>2406588</v>
          </cell>
        </row>
        <row r="371">
          <cell r="A371" t="str">
            <v>Услуги по торговле розничной одеждой
из кожи</v>
          </cell>
          <cell r="B371" t="str">
            <v>470071300</v>
          </cell>
          <cell r="C371">
            <v>151372</v>
          </cell>
        </row>
        <row r="372">
          <cell r="A372" t="str">
            <v>Услуги по торговле розничной
спортивной одеждой</v>
          </cell>
          <cell r="B372" t="str">
            <v>470071400</v>
          </cell>
          <cell r="C372">
            <v>481510</v>
          </cell>
        </row>
        <row r="373">
          <cell r="A373" t="str">
            <v>Услуги по торговле розничной
спортивной одеждой детской</v>
          </cell>
          <cell r="B373" t="str">
            <v>470071410</v>
          </cell>
          <cell r="C373">
            <v>109601</v>
          </cell>
        </row>
        <row r="374">
          <cell r="A374" t="str">
            <v>Услуги по торговле розничной
спортивной одеждой прочей</v>
          </cell>
          <cell r="B374" t="str">
            <v>470071490</v>
          </cell>
          <cell r="C374">
            <v>371909</v>
          </cell>
        </row>
        <row r="375">
          <cell r="A375" t="str">
            <v>Услуги по торговле розничной
чулочно-носочными изделиями</v>
          </cell>
          <cell r="B375" t="str">
            <v>470071500</v>
          </cell>
          <cell r="C375">
            <v>408931</v>
          </cell>
        </row>
        <row r="376">
          <cell r="A376" t="str">
            <v>Услуги по торговле розничной
головными уборами</v>
          </cell>
          <cell r="B376" t="str">
            <v>470071600</v>
          </cell>
          <cell r="C376">
            <v>390735</v>
          </cell>
        </row>
        <row r="377">
          <cell r="A377" t="str">
            <v>Услуги по торговле розничной одеждой
рабочей</v>
          </cell>
          <cell r="B377" t="str">
            <v>470071700</v>
          </cell>
          <cell r="C377">
            <v>2225538</v>
          </cell>
        </row>
        <row r="378">
          <cell r="A378" t="str">
            <v>Услуги по торговле розничной
аксессуарами одежды</v>
          </cell>
          <cell r="B378" t="str">
            <v>470071800</v>
          </cell>
          <cell r="C378">
            <v>144855</v>
          </cell>
        </row>
        <row r="379">
          <cell r="A379" t="str">
            <v>Услуги по торговле розничной  одеждой
прочей</v>
          </cell>
          <cell r="B379" t="str">
            <v>470071900</v>
          </cell>
          <cell r="C379">
            <v>3008773</v>
          </cell>
        </row>
        <row r="380">
          <cell r="A380" t="str">
            <v>Услуги по торговле розничной обувью</v>
          </cell>
          <cell r="B380" t="str">
            <v>470072</v>
          </cell>
          <cell r="C380">
            <v>4408218</v>
          </cell>
        </row>
        <row r="381">
          <cell r="A381" t="str">
            <v>Услуги по торговле розничной  кожаной
обувью</v>
          </cell>
          <cell r="B381" t="str">
            <v>470072100</v>
          </cell>
          <cell r="C381">
            <v>1703691</v>
          </cell>
        </row>
        <row r="382">
          <cell r="A382" t="str">
            <v>Услуги по торговле розничной
текстильной обувью</v>
          </cell>
          <cell r="B382" t="str">
            <v>470072200</v>
          </cell>
          <cell r="C382">
            <v>64949</v>
          </cell>
        </row>
        <row r="383">
          <cell r="A383" t="str">
            <v>Услуги по торговле розничной  обувью
из резины или материалов полимерных</v>
          </cell>
          <cell r="B383" t="str">
            <v>470072300</v>
          </cell>
          <cell r="C383">
            <v>461391</v>
          </cell>
        </row>
        <row r="384">
          <cell r="A384" t="str">
            <v>Услуги по торговле розничной  детской
обувью</v>
          </cell>
          <cell r="B384" t="str">
            <v>470072500</v>
          </cell>
          <cell r="C384">
            <v>308650</v>
          </cell>
        </row>
        <row r="385">
          <cell r="A385" t="str">
            <v>Услуги по торговле розничной  обувью
прочей</v>
          </cell>
          <cell r="B385" t="str">
            <v>470072900</v>
          </cell>
          <cell r="C385">
            <v>1869537</v>
          </cell>
        </row>
        <row r="386">
          <cell r="A386" t="str">
            <v>Услуги по торговле розничной  изделиями
из кожи и принадлежностями дорожными</v>
          </cell>
          <cell r="B386" t="str">
            <v>470073</v>
          </cell>
          <cell r="C386">
            <v>438493</v>
          </cell>
        </row>
        <row r="387">
          <cell r="A387" t="str">
            <v>Услуги по торговле розничной
чемоданами, сумками и прочими
дорожными принадлежностями из кожи и
других материалов</v>
          </cell>
          <cell r="B387" t="str">
            <v>470073100</v>
          </cell>
          <cell r="C387">
            <v>281435</v>
          </cell>
        </row>
        <row r="388">
          <cell r="A388" t="str">
            <v>Услуги по торговле розничной прочими
изделиями из кожи и других материалов</v>
          </cell>
          <cell r="B388" t="str">
            <v>470073900</v>
          </cell>
          <cell r="C388">
            <v>157058</v>
          </cell>
        </row>
        <row r="389">
          <cell r="A389" t="str">
            <v>Услуги по торговле розничной  товарами
фармацевтическими</v>
          </cell>
          <cell r="B389" t="str">
            <v>470074</v>
          </cell>
          <cell r="C389">
            <v>13505111</v>
          </cell>
        </row>
        <row r="390">
          <cell r="A390" t="str">
            <v>Услуги по торговле розничной
биологически активными добавками</v>
          </cell>
          <cell r="B390" t="str">
            <v>470074100</v>
          </cell>
          <cell r="C390">
            <v>537542</v>
          </cell>
        </row>
        <row r="391">
          <cell r="A391" t="str">
            <v>Услуги по торговле розничной товарами
фармацевтическими прочими</v>
          </cell>
          <cell r="B391" t="str">
            <v>470074900</v>
          </cell>
          <cell r="C391">
            <v>12967569</v>
          </cell>
        </row>
        <row r="392">
          <cell r="A392" t="str">
            <v>Услуги по торговле розничной  товарами
медицинскими и ортопедическими</v>
          </cell>
          <cell r="B392" t="str">
            <v>470075</v>
          </cell>
          <cell r="C392">
            <v>2221930</v>
          </cell>
        </row>
        <row r="393">
          <cell r="A393" t="str">
            <v>Услуги по торговле розничной
медицинскими материалами и изделиями</v>
          </cell>
          <cell r="B393" t="str">
            <v>470075100</v>
          </cell>
          <cell r="C393">
            <v>1599951</v>
          </cell>
        </row>
        <row r="394">
          <cell r="A394" t="str">
            <v>Услуги по торговле розничной
медицинскими материалами
(предназначенные для разового
использования, например, перевязочные
материалы)</v>
          </cell>
          <cell r="B394" t="str">
            <v>470075110</v>
          </cell>
          <cell r="C394">
            <v>513598</v>
          </cell>
        </row>
        <row r="395">
          <cell r="A395" t="str">
            <v>Услуги по торговле розничной
медицинскими изделиями</v>
          </cell>
          <cell r="B395" t="str">
            <v>470075120</v>
          </cell>
          <cell r="C395">
            <v>1086353</v>
          </cell>
        </row>
        <row r="396">
          <cell r="A396" t="str">
            <v>Услуги по торговле розничной
ортопедическими изделиями и
приспособлениями</v>
          </cell>
          <cell r="B396" t="str">
            <v>470075200</v>
          </cell>
          <cell r="C396">
            <v>187331</v>
          </cell>
        </row>
        <row r="397">
          <cell r="A397" t="str">
            <v>Услуги по торговле розничной
изделиями медицинской техники</v>
          </cell>
          <cell r="B397" t="str">
            <v>470075300</v>
          </cell>
          <cell r="C397">
            <v>156837</v>
          </cell>
        </row>
        <row r="398">
          <cell r="A398" t="str">
            <v>Услуги по торговле розничной
медицинской мебелью</v>
          </cell>
          <cell r="B398" t="str">
            <v>470075400</v>
          </cell>
          <cell r="C398">
            <v>112</v>
          </cell>
        </row>
        <row r="399">
          <cell r="A399" t="str">
            <v>Услуги по торговле розничной
гигиеническими полотенцами и тампонами
из массы бумажной, бумаги, ваты
целлюлозной или полотна из волокна
целлюлозного (предназначенные для
санитарно-гигиенических целей)</v>
          </cell>
          <cell r="B399" t="str">
            <v>470075500</v>
          </cell>
          <cell r="C399">
            <v>277699</v>
          </cell>
        </row>
        <row r="400">
          <cell r="A400" t="str">
            <v>Услуги по торговле розничной  товарами
косметическими и принадлежностями
туалетными</v>
          </cell>
          <cell r="B400" t="str">
            <v>470076</v>
          </cell>
          <cell r="C400">
            <v>10782104</v>
          </cell>
        </row>
        <row r="401">
          <cell r="A401" t="str">
            <v>Услуги по торговле розничной
парфюмерно-косметической продукцией</v>
          </cell>
          <cell r="B401" t="str">
            <v>470076100</v>
          </cell>
          <cell r="C401">
            <v>6964514</v>
          </cell>
        </row>
        <row r="402">
          <cell r="A402" t="str">
            <v>Услуги по торговле розничной
туалетными принадлежностями</v>
          </cell>
          <cell r="B402" t="str">
            <v>470076200</v>
          </cell>
          <cell r="C402">
            <v>394019</v>
          </cell>
        </row>
        <row r="403">
          <cell r="A403" t="str">
            <v>Услуги по торговле розничной  мылом
туалетным</v>
          </cell>
          <cell r="B403" t="str">
            <v>470076300</v>
          </cell>
          <cell r="C403">
            <v>167873</v>
          </cell>
        </row>
        <row r="404">
          <cell r="A404" t="str">
            <v>Услуги по торговле розничной товарами
косметическими и принадлежностями
туалетными прочими</v>
          </cell>
          <cell r="B404" t="str">
            <v>470076900</v>
          </cell>
          <cell r="C404">
            <v>3255698</v>
          </cell>
        </row>
        <row r="405">
          <cell r="A405" t="str">
            <v>Услуги по торговле розничной цветами,
растениями и семенами</v>
          </cell>
          <cell r="B405" t="str">
            <v>470077</v>
          </cell>
          <cell r="C405">
            <v>1574950</v>
          </cell>
        </row>
        <row r="406">
          <cell r="A406" t="str">
            <v>Услуги по торговле розничной
цветами, растениями и их семенами</v>
          </cell>
          <cell r="B406" t="str">
            <v>470077100</v>
          </cell>
          <cell r="C406">
            <v>1560833</v>
          </cell>
        </row>
        <row r="407">
          <cell r="A407" t="str">
            <v>Услуги по торговле розничной
деревьями и кустарниками, включая их
саженцы и сеянцы</v>
          </cell>
          <cell r="B407" t="str">
            <v>470077200</v>
          </cell>
          <cell r="C407">
            <v>13376</v>
          </cell>
        </row>
        <row r="408">
          <cell r="A408" t="str">
            <v>Услуги по торговле розничной  частями
растений, травами, мхами и
лишайниками, используемыми для
декоративных целей</v>
          </cell>
          <cell r="B408" t="str">
            <v>470077500</v>
          </cell>
          <cell r="C408">
            <v>741</v>
          </cell>
        </row>
        <row r="409">
          <cell r="A409" t="str">
            <v>Услуги по торговле розничной
удобрениями и продуктами
агрохимическими</v>
          </cell>
          <cell r="B409" t="str">
            <v>470078</v>
          </cell>
          <cell r="C409">
            <v>167897</v>
          </cell>
        </row>
        <row r="410">
          <cell r="A410" t="str">
            <v>Услуги по торговле розничной
удобрениями</v>
          </cell>
          <cell r="B410" t="str">
            <v>470078100</v>
          </cell>
          <cell r="C410">
            <v>11917</v>
          </cell>
        </row>
        <row r="411">
          <cell r="A411" t="str">
            <v>Услуги по торговле розничной
минеральными удобрениями</v>
          </cell>
          <cell r="B411" t="str">
            <v>470078110</v>
          </cell>
          <cell r="C411">
            <v>4093</v>
          </cell>
        </row>
        <row r="412">
          <cell r="A412" t="str">
            <v>Услуги по торговле розничной
органическими удобрениями</v>
          </cell>
          <cell r="B412" t="str">
            <v>470078120</v>
          </cell>
          <cell r="C412">
            <v>7824</v>
          </cell>
        </row>
        <row r="413">
          <cell r="A413" t="str">
            <v>Услуги по торговле розничной
агрохимическими продуктами</v>
          </cell>
          <cell r="B413" t="str">
            <v>470078200</v>
          </cell>
          <cell r="C413">
            <v>154590</v>
          </cell>
        </row>
        <row r="414">
          <cell r="A414" t="str">
            <v>Услуги по торговле розничной  грунтом
для растений</v>
          </cell>
          <cell r="B414" t="str">
            <v>470078300</v>
          </cell>
          <cell r="C414">
            <v>1390</v>
          </cell>
        </row>
        <row r="415">
          <cell r="A415" t="str">
            <v>Услуги по торговле розничной  животными
домашними и кормами для них</v>
          </cell>
          <cell r="B415" t="str">
            <v>470079</v>
          </cell>
          <cell r="C415">
            <v>227735</v>
          </cell>
        </row>
        <row r="416">
          <cell r="A416" t="str">
            <v>Услуги по торговле розничной кормами
для домашних животных</v>
          </cell>
          <cell r="B416" t="str">
            <v>470079300</v>
          </cell>
          <cell r="C416">
            <v>219968</v>
          </cell>
        </row>
        <row r="417">
          <cell r="A417" t="str">
            <v>Услуги по торговле розничной отрубями</v>
          </cell>
          <cell r="B417" t="str">
            <v>470079310</v>
          </cell>
          <cell r="C417">
            <v>39542</v>
          </cell>
        </row>
        <row r="418">
          <cell r="A418" t="str">
            <v>Услуги по торговле розничной  прочими
кормами для животных</v>
          </cell>
          <cell r="B418" t="str">
            <v>470079390</v>
          </cell>
          <cell r="C418">
            <v>180426</v>
          </cell>
        </row>
        <row r="419">
          <cell r="A419" t="str">
            <v>Услуги по торговле розничной
принадлежностями и средствами для
ухода за домашними животными</v>
          </cell>
          <cell r="B419" t="str">
            <v>470079400</v>
          </cell>
          <cell r="C419">
            <v>7767</v>
          </cell>
        </row>
        <row r="420">
          <cell r="A420" t="str">
            <v>Услуги по торговле розничной топливом
моторным</v>
          </cell>
          <cell r="B420" t="str">
            <v>470081</v>
          </cell>
          <cell r="C420">
            <v>40519410</v>
          </cell>
        </row>
        <row r="421">
          <cell r="A421" t="str">
            <v>Услуги по торговле розничной топливом
моторным, кроме смазочных,
охлаждающих и прочих средств,
сопутствующих моторному топливу</v>
          </cell>
          <cell r="B421" t="str">
            <v>470081100</v>
          </cell>
          <cell r="C421">
            <v>39701432</v>
          </cell>
        </row>
        <row r="422">
          <cell r="A422" t="str">
            <v>Услуги по торговле розничной
автомобильным бензином</v>
          </cell>
          <cell r="B422" t="str">
            <v>470081110</v>
          </cell>
          <cell r="C422">
            <v>25823623</v>
          </cell>
        </row>
        <row r="423">
          <cell r="A423" t="str">
            <v>Услуги по торговле розничной
автомобильным бензином марки АИ-80</v>
          </cell>
          <cell r="B423" t="str">
            <v>470081111</v>
          </cell>
          <cell r="C423">
            <v>2939643</v>
          </cell>
        </row>
        <row r="424">
          <cell r="A424" t="str">
            <v>Услуги по торговле розничной
автомобильным бензином марки АИ-85</v>
          </cell>
          <cell r="B424" t="str">
            <v>470081112</v>
          </cell>
          <cell r="C424">
            <v>54582</v>
          </cell>
        </row>
        <row r="425">
          <cell r="A425" t="str">
            <v>Услуги по торговле розничной
автомобильным бензином марки АИ-92</v>
          </cell>
          <cell r="B425" t="str">
            <v>470081113</v>
          </cell>
          <cell r="C425">
            <v>21340406</v>
          </cell>
        </row>
        <row r="426">
          <cell r="A426" t="str">
            <v>Услуги по торговле розничной
автомобильным бензином марки АИ-95</v>
          </cell>
          <cell r="B426" t="str">
            <v>470081115</v>
          </cell>
          <cell r="C426">
            <v>1444547</v>
          </cell>
        </row>
        <row r="427">
          <cell r="A427" t="str">
            <v>Услуги по торговле розничной
автомобильным бензином марки АИ-98</v>
          </cell>
          <cell r="B427" t="str">
            <v>470081117</v>
          </cell>
          <cell r="C427">
            <v>44445</v>
          </cell>
        </row>
        <row r="428">
          <cell r="A428" t="str">
            <v>Услуги по торговле розничной
дизельным топливом</v>
          </cell>
          <cell r="B428" t="str">
            <v>470081130</v>
          </cell>
          <cell r="C428">
            <v>13046099</v>
          </cell>
        </row>
        <row r="429">
          <cell r="A429" t="str">
            <v>Услуги по торговле розничной
дизельным топливом летним</v>
          </cell>
          <cell r="B429" t="str">
            <v>470081131</v>
          </cell>
          <cell r="C429">
            <v>12475074</v>
          </cell>
        </row>
        <row r="430">
          <cell r="A430" t="str">
            <v>Услуги по торговле розничной
дизельным топливом зимним</v>
          </cell>
          <cell r="B430" t="str">
            <v>470081132</v>
          </cell>
          <cell r="C430">
            <v>571025</v>
          </cell>
        </row>
        <row r="431">
          <cell r="A431" t="str">
            <v>Услуги по торговле розничной газовым
моторным топливом (пропаном и бутаном
сжиженными)</v>
          </cell>
          <cell r="B431" t="str">
            <v>470081160</v>
          </cell>
          <cell r="C431">
            <v>786080</v>
          </cell>
        </row>
        <row r="432">
          <cell r="A432" t="str">
            <v>Услуги по торговле розничной прочим
моторным топливом</v>
          </cell>
          <cell r="B432" t="str">
            <v>470081190</v>
          </cell>
          <cell r="C432">
            <v>45630</v>
          </cell>
        </row>
        <row r="433">
          <cell r="A433" t="str">
            <v>Услуги по торговле розничной
смазочными, охлаждающими и прочими
средствами, сопутствующими моторному
топливу</v>
          </cell>
          <cell r="B433" t="str">
            <v>470081200</v>
          </cell>
          <cell r="C433">
            <v>817978</v>
          </cell>
        </row>
        <row r="434">
          <cell r="A434" t="str">
            <v>Услуги по торговле розничной  часами и
изделиями ювелирными</v>
          </cell>
          <cell r="B434" t="str">
            <v>470082</v>
          </cell>
          <cell r="C434">
            <v>4555776</v>
          </cell>
        </row>
        <row r="435">
          <cell r="A435" t="str">
            <v>Услуги по торговле розничной часами</v>
          </cell>
          <cell r="B435" t="str">
            <v>470082100</v>
          </cell>
          <cell r="C435">
            <v>220116</v>
          </cell>
        </row>
        <row r="436">
          <cell r="A436" t="str">
            <v>Услуги по торговле розничной
изделиями ювелирными</v>
          </cell>
          <cell r="B436" t="str">
            <v>470082200</v>
          </cell>
          <cell r="C436">
            <v>4335660</v>
          </cell>
        </row>
        <row r="437">
          <cell r="A437" t="str">
            <v>Услуги по торговле розничной
изделиями ювелирными из драгоценных
металлов и камней</v>
          </cell>
          <cell r="B437" t="str">
            <v>470082210</v>
          </cell>
          <cell r="C437">
            <v>4191034</v>
          </cell>
        </row>
        <row r="438">
          <cell r="A438" t="str">
            <v>Услуги по торговле розничной
изделиями ювелирными из недрагоценных
материалов</v>
          </cell>
          <cell r="B438" t="str">
            <v>470082220</v>
          </cell>
          <cell r="C438">
            <v>144626</v>
          </cell>
        </row>
        <row r="439">
          <cell r="A439" t="str">
            <v>Услуги по торговле розничной
фотоаппаратурой, оборудованием и
приборами оптическими и точными, услуги
оптиков</v>
          </cell>
          <cell r="B439" t="str">
            <v>470083</v>
          </cell>
          <cell r="C439">
            <v>1468531</v>
          </cell>
        </row>
        <row r="440">
          <cell r="A440" t="str">
            <v>Услуги по торговле розничной
фотоаппаратурой и фотопринадлежностями</v>
          </cell>
          <cell r="B440" t="str">
            <v>470083100</v>
          </cell>
          <cell r="C440">
            <v>197228</v>
          </cell>
        </row>
        <row r="441">
          <cell r="A441" t="str">
            <v>Услуги по торговле розничной
фотоаппаратами</v>
          </cell>
          <cell r="B441" t="str">
            <v>470083110</v>
          </cell>
          <cell r="C441">
            <v>196149</v>
          </cell>
        </row>
        <row r="442">
          <cell r="A442" t="str">
            <v>Услуги по торговле розничной
фотопринадлежностями</v>
          </cell>
          <cell r="B442" t="str">
            <v>470083120</v>
          </cell>
          <cell r="C442">
            <v>426</v>
          </cell>
        </row>
        <row r="443">
          <cell r="A443" t="str">
            <v>Услуги по торговле розничной  частями
фотооборудования</v>
          </cell>
          <cell r="B443" t="str">
            <v>470083130</v>
          </cell>
          <cell r="C443">
            <v>653</v>
          </cell>
        </row>
        <row r="444">
          <cell r="A444" t="str">
            <v>Услуги по торговле розничной очками,
контактными линзами и прочими
оптическими изделиями</v>
          </cell>
          <cell r="B444" t="str">
            <v>470083300</v>
          </cell>
          <cell r="C444">
            <v>1235031</v>
          </cell>
        </row>
        <row r="445">
          <cell r="A445" t="str">
            <v>Услуги по торговле розничной очками,
контактными линзами</v>
          </cell>
          <cell r="B445" t="str">
            <v>470083310</v>
          </cell>
          <cell r="C445">
            <v>1177518</v>
          </cell>
        </row>
        <row r="446">
          <cell r="A446" t="str">
            <v>Услуги по торговле розничной частями
к очкам и прочими оптическими
изделиями</v>
          </cell>
          <cell r="B446" t="str">
            <v>470083320</v>
          </cell>
          <cell r="C446">
            <v>57513</v>
          </cell>
        </row>
        <row r="447">
          <cell r="A447" t="str">
            <v>Услуги по торговле розничной
средствами измерения</v>
          </cell>
          <cell r="B447" t="str">
            <v>470083400</v>
          </cell>
          <cell r="C447">
            <v>36272</v>
          </cell>
        </row>
        <row r="448">
          <cell r="A448" t="str">
            <v>Услуги по торговле розничной
средствами чистящими</v>
          </cell>
          <cell r="B448" t="str">
            <v>470084</v>
          </cell>
          <cell r="C448">
            <v>3533905</v>
          </cell>
        </row>
        <row r="449">
          <cell r="A449" t="str">
            <v>Услуги по торговле розничной
синтетическими моющими средствами</v>
          </cell>
          <cell r="B449" t="str">
            <v>470084100</v>
          </cell>
          <cell r="C449">
            <v>3113252</v>
          </cell>
        </row>
        <row r="450">
          <cell r="A450" t="str">
            <v>Услуги по торговле розничной
средствами для стирки</v>
          </cell>
          <cell r="B450" t="str">
            <v>470084110</v>
          </cell>
          <cell r="C450">
            <v>645572</v>
          </cell>
        </row>
        <row r="451">
          <cell r="A451" t="str">
            <v>Услуги по торговле розничной
средствами для мытья посуды</v>
          </cell>
          <cell r="B451" t="str">
            <v>470084120</v>
          </cell>
          <cell r="C451">
            <v>229643</v>
          </cell>
        </row>
        <row r="452">
          <cell r="A452" t="str">
            <v>Услуги по торговле розничной
синтетическими моющими средствами
прочими</v>
          </cell>
          <cell r="B452" t="str">
            <v>470084190</v>
          </cell>
          <cell r="C452">
            <v>2238037</v>
          </cell>
        </row>
        <row r="453">
          <cell r="A453" t="str">
            <v>Услуги по торговле розничной
чистящими и полирующими средствами</v>
          </cell>
          <cell r="B453" t="str">
            <v>470084200</v>
          </cell>
          <cell r="C453">
            <v>175790</v>
          </cell>
        </row>
        <row r="454">
          <cell r="A454" t="str">
            <v>Услуги по торговле розничной
хозяйственным мылом</v>
          </cell>
          <cell r="B454" t="str">
            <v>470084300</v>
          </cell>
          <cell r="C454">
            <v>244863</v>
          </cell>
        </row>
        <row r="455">
          <cell r="A455" t="str">
            <v>Услуги по торговле розничной  топливом
бытовым жидким, газом в баллонах,
углем, топливом древесным</v>
          </cell>
          <cell r="B455" t="str">
            <v>470085</v>
          </cell>
          <cell r="C455">
            <v>618332</v>
          </cell>
        </row>
        <row r="456">
          <cell r="A456" t="str">
            <v>Услуги по торговле розничной  газом в
баллонах</v>
          </cell>
          <cell r="B456" t="str">
            <v>470085200</v>
          </cell>
          <cell r="C456">
            <v>101066</v>
          </cell>
        </row>
        <row r="457">
          <cell r="A457" t="str">
            <v>Услуги по торговле розничной  углем</v>
          </cell>
          <cell r="B457" t="str">
            <v>470085300</v>
          </cell>
          <cell r="C457">
            <v>516824</v>
          </cell>
        </row>
        <row r="458">
          <cell r="A458" t="str">
            <v>Услуги по торговле розничной
древесным топливом</v>
          </cell>
          <cell r="B458" t="str">
            <v>470085400</v>
          </cell>
          <cell r="C458">
            <v>442</v>
          </cell>
        </row>
        <row r="459">
          <cell r="A459" t="str">
            <v>Услуги по торговле розничной  товарами
непродовольственными бытового
назначения прочими, не включенными в
другие группировки</v>
          </cell>
          <cell r="B459" t="str">
            <v>470086</v>
          </cell>
          <cell r="C459">
            <v>2498989</v>
          </cell>
        </row>
        <row r="460">
          <cell r="A460" t="str">
            <v>Услуги по  торговле розничной оружием
и боеприпасами</v>
          </cell>
          <cell r="B460" t="str">
            <v>470086200</v>
          </cell>
          <cell r="C460">
            <v>286105</v>
          </cell>
        </row>
        <row r="461">
          <cell r="A461" t="str">
            <v>Услуги по  торговле розничной
спичками</v>
          </cell>
          <cell r="B461" t="str">
            <v>470086300</v>
          </cell>
          <cell r="C461">
            <v>2924</v>
          </cell>
        </row>
        <row r="462">
          <cell r="A462" t="str">
            <v>Услуги по торговле розничной детскими
колясками, креслами и другими
приспособлениями для детей</v>
          </cell>
          <cell r="B462" t="str">
            <v>470086400</v>
          </cell>
          <cell r="C462">
            <v>4156</v>
          </cell>
        </row>
        <row r="463">
          <cell r="A463" t="str">
            <v>Услуги по торговле розничной
оборудованием и аппаратами для
фильтрования или очистки воды</v>
          </cell>
          <cell r="B463" t="str">
            <v>470086500</v>
          </cell>
          <cell r="C463">
            <v>238056</v>
          </cell>
        </row>
        <row r="464">
          <cell r="A464" t="str">
            <v>Услуги по торговле розничной товарами
непродовольственными бытового
назначения прочими, не включенными в
другие группировки</v>
          </cell>
          <cell r="B464" t="str">
            <v>470086900</v>
          </cell>
          <cell r="C464">
            <v>1967748</v>
          </cell>
        </row>
        <row r="465">
          <cell r="A465" t="str">
            <v>Услуги по торговле розничной сим
картами для сотовой связи</v>
          </cell>
          <cell r="B465" t="str">
            <v>470086910</v>
          </cell>
          <cell r="C465">
            <v>83852</v>
          </cell>
        </row>
        <row r="466">
          <cell r="A466" t="str">
            <v>Услуги по торговле розничной товарами
непродовольственными бытового
назначения прочие</v>
          </cell>
          <cell r="B466" t="str">
            <v>470086990</v>
          </cell>
          <cell r="C466">
            <v>1883896</v>
          </cell>
        </row>
        <row r="467">
          <cell r="A467" t="str">
            <v>Услуги по торговле розничной  машинами
и оборудованием, не включенными в
другие группировки</v>
          </cell>
          <cell r="B467" t="str">
            <v>470088</v>
          </cell>
          <cell r="C467">
            <v>444527</v>
          </cell>
        </row>
        <row r="468">
          <cell r="A468" t="str">
            <v>Услуги по торговле розничной машинами
и оборудованием, не включенными в
другие группировки</v>
          </cell>
          <cell r="B468" t="str">
            <v>470088000</v>
          </cell>
          <cell r="C468">
            <v>444527</v>
          </cell>
        </row>
        <row r="469">
          <cell r="A469" t="str">
            <v>Услуги по торговле розничной товарами
непродовольственными непотребительского
назначения, не включенными в другие
группировки</v>
          </cell>
          <cell r="B469" t="str">
            <v>470089</v>
          </cell>
          <cell r="C469">
            <v>4749699</v>
          </cell>
        </row>
        <row r="470">
          <cell r="A470" t="str">
            <v>Услуги по торговле розничной товарами
непродовольственными
непотребительского назначения, не
включенными в другие группировки</v>
          </cell>
          <cell r="B470" t="str">
            <v>470089000</v>
          </cell>
          <cell r="C470">
            <v>4749699</v>
          </cell>
        </row>
        <row r="471">
          <cell r="A471" t="str">
            <v>Услуги по торговле розничной товарами
подержанными прочими</v>
          </cell>
          <cell r="B471" t="str">
            <v>470099</v>
          </cell>
          <cell r="C471">
            <v>184483</v>
          </cell>
        </row>
        <row r="472">
          <cell r="A472" t="str">
            <v>Услуги по торговле розничной товарами
подержанными прочими</v>
          </cell>
          <cell r="B472" t="str">
            <v>470099000</v>
          </cell>
          <cell r="C472">
            <v>184483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Лист4"/>
    </sheetNames>
    <sheetDataSet>
      <sheetData sheetId="0">
        <row r="7">
          <cell r="A7" t="str">
            <v>Розничная торговля</v>
          </cell>
          <cell r="B7" t="str">
            <v/>
          </cell>
          <cell r="C7">
            <v>194784596</v>
          </cell>
        </row>
        <row r="8">
          <cell r="A8" t="str">
            <v>продовольственные товары</v>
          </cell>
          <cell r="B8" t="str">
            <v/>
          </cell>
          <cell r="C8">
            <v>55079539</v>
          </cell>
        </row>
        <row r="9">
          <cell r="A9" t="str">
            <v>Услуги по торговле розничной  фруктами
и овощами свежими</v>
          </cell>
          <cell r="B9" t="str">
            <v>470011</v>
          </cell>
          <cell r="C9">
            <v>2715052</v>
          </cell>
        </row>
        <row r="10">
          <cell r="A10" t="str">
            <v>Услуги по торговле розничной свежими
фруктами</v>
          </cell>
          <cell r="B10" t="str">
            <v>470011100</v>
          </cell>
          <cell r="C10">
            <v>1174484</v>
          </cell>
        </row>
        <row r="11">
          <cell r="A11" t="str">
            <v>Услуги по торговле розничной яблоками</v>
          </cell>
          <cell r="B11" t="str">
            <v>470011110</v>
          </cell>
          <cell r="C11">
            <v>411106</v>
          </cell>
        </row>
        <row r="12">
          <cell r="A12" t="str">
            <v>Услуги по торговле розничной свежими
фруктами, кроме яблок</v>
          </cell>
          <cell r="B12" t="str">
            <v>470011120</v>
          </cell>
          <cell r="C12">
            <v>763378</v>
          </cell>
        </row>
        <row r="13">
          <cell r="A13" t="str">
            <v>Услуги по торговле розничной орехами</v>
          </cell>
          <cell r="B13" t="str">
            <v>470011200</v>
          </cell>
          <cell r="C13">
            <v>103927</v>
          </cell>
        </row>
        <row r="14">
          <cell r="A14" t="str">
            <v>Услуги по торговле розничной  свежим
картофелем</v>
          </cell>
          <cell r="B14" t="str">
            <v>470011300</v>
          </cell>
          <cell r="C14">
            <v>153763</v>
          </cell>
        </row>
        <row r="15">
          <cell r="A15" t="str">
            <v>Услуги по торговле розничной свежими
овощами, кроме картофеля</v>
          </cell>
          <cell r="B15" t="str">
            <v>470011400</v>
          </cell>
          <cell r="C15">
            <v>1018691</v>
          </cell>
        </row>
        <row r="16">
          <cell r="A16" t="str">
            <v>Услуги по торговле розничной
помидорами</v>
          </cell>
          <cell r="B16" t="str">
            <v>470011410</v>
          </cell>
          <cell r="C16">
            <v>187839</v>
          </cell>
        </row>
        <row r="17">
          <cell r="A17" t="str">
            <v>Услуги по торговле розничной огурцами</v>
          </cell>
          <cell r="B17" t="str">
            <v>470011420</v>
          </cell>
          <cell r="C17">
            <v>86591</v>
          </cell>
        </row>
        <row r="18">
          <cell r="A18" t="str">
            <v>Услуги по торговле розничной морковью</v>
          </cell>
          <cell r="B18" t="str">
            <v>470011430</v>
          </cell>
          <cell r="C18">
            <v>127601</v>
          </cell>
        </row>
        <row r="19">
          <cell r="A19" t="str">
            <v>Услуги по торговле розничной капустой</v>
          </cell>
          <cell r="B19" t="str">
            <v>470011440</v>
          </cell>
          <cell r="C19">
            <v>145110</v>
          </cell>
        </row>
        <row r="20">
          <cell r="A20" t="str">
            <v>Услуги по торговле розничной луком
репчатым</v>
          </cell>
          <cell r="B20" t="str">
            <v>470011450</v>
          </cell>
          <cell r="C20">
            <v>150008</v>
          </cell>
        </row>
        <row r="21">
          <cell r="A21" t="str">
            <v>Услуги по торговле розничной овощами,
не включенными в другие группировки</v>
          </cell>
          <cell r="B21" t="str">
            <v>470011490</v>
          </cell>
          <cell r="C21">
            <v>321542</v>
          </cell>
        </row>
        <row r="22">
          <cell r="A22" t="str">
            <v>Услуги по торговле розничной грибами</v>
          </cell>
          <cell r="B22" t="str">
            <v>470011500</v>
          </cell>
          <cell r="C22">
            <v>3376</v>
          </cell>
        </row>
        <row r="23">
          <cell r="A23" t="str">
            <v>Услуги по торговле розничной фруктами
и овощами свежими прочими, включая
свежую зелень</v>
          </cell>
          <cell r="B23" t="str">
            <v>470011900</v>
          </cell>
          <cell r="C23">
            <v>260811</v>
          </cell>
        </row>
        <row r="24">
          <cell r="A24" t="str">
            <v>Услуги по торговле розничной  фруктами
и овощами переработанными</v>
          </cell>
          <cell r="B24" t="str">
            <v>470012</v>
          </cell>
          <cell r="C24">
            <v>484185</v>
          </cell>
        </row>
        <row r="25">
          <cell r="A25" t="str">
            <v>Услуги по торговле розничной овощами
бобовыми сушеными</v>
          </cell>
          <cell r="B25" t="str">
            <v>470012100</v>
          </cell>
          <cell r="C25">
            <v>25</v>
          </cell>
        </row>
        <row r="26">
          <cell r="A26" t="str">
            <v>Услуги по торговле розничной
картофелем переработанным и
консервированным</v>
          </cell>
          <cell r="B26" t="str">
            <v>470012200</v>
          </cell>
          <cell r="C26">
            <v>26691</v>
          </cell>
        </row>
        <row r="27">
          <cell r="A27" t="str">
            <v>Услуги по торговле розничной овощами,
переработанными и консервированными,
кроме картофеля</v>
          </cell>
          <cell r="B27" t="str">
            <v>470012300</v>
          </cell>
          <cell r="C27">
            <v>187903</v>
          </cell>
        </row>
        <row r="28">
          <cell r="A28" t="str">
            <v>Услуги по торговле розничной фруктами
замороженными</v>
          </cell>
          <cell r="B28" t="str">
            <v>470012400</v>
          </cell>
          <cell r="C28">
            <v>40899</v>
          </cell>
        </row>
        <row r="29">
          <cell r="A29" t="str">
            <v>Услуги по торговле розничной  овощами
замороженными</v>
          </cell>
          <cell r="B29" t="str">
            <v>470012500</v>
          </cell>
          <cell r="C29">
            <v>1562</v>
          </cell>
        </row>
        <row r="30">
          <cell r="A30" t="str">
            <v>Услуги по торговле розничной фруктами
(плодами) и орехами переработанными и
консервированными</v>
          </cell>
          <cell r="B30" t="str">
            <v>470012600</v>
          </cell>
          <cell r="C30">
            <v>164428</v>
          </cell>
        </row>
        <row r="31">
          <cell r="A31" t="str">
            <v>Услуги по торговле розничной фруктами
переработанными или консервированными</v>
          </cell>
          <cell r="B31" t="str">
            <v>470012610</v>
          </cell>
          <cell r="C31">
            <v>56559</v>
          </cell>
        </row>
        <row r="32">
          <cell r="A32" t="str">
            <v>Услуги по торговле розничной джемами,
желе, пюре или пастами фруктовыми или
ореховыми</v>
          </cell>
          <cell r="B32" t="str">
            <v>470012620</v>
          </cell>
          <cell r="C32">
            <v>85353</v>
          </cell>
        </row>
        <row r="33">
          <cell r="A33" t="str">
            <v>Услуги по торговле розничной  орехами
обжаренными, солеными или
обработанными другим способом</v>
          </cell>
          <cell r="B33" t="str">
            <v>470012630</v>
          </cell>
          <cell r="C33">
            <v>22516</v>
          </cell>
        </row>
        <row r="34">
          <cell r="A34" t="str">
            <v>Услуги по торговле розничной
переработанными грибами</v>
          </cell>
          <cell r="B34" t="str">
            <v>470012700</v>
          </cell>
          <cell r="C34">
            <v>4112</v>
          </cell>
        </row>
        <row r="35">
          <cell r="A35" t="str">
            <v>Услуги по торговле розничной
фруктами и овощами переработанными
прочими</v>
          </cell>
          <cell r="B35" t="str">
            <v>470012900</v>
          </cell>
          <cell r="C35">
            <v>58565</v>
          </cell>
        </row>
        <row r="36">
          <cell r="A36" t="str">
            <v>Услуги по торговле розничной мясом</v>
          </cell>
          <cell r="B36" t="str">
            <v>470013</v>
          </cell>
          <cell r="C36">
            <v>1659269</v>
          </cell>
        </row>
        <row r="37">
          <cell r="A37" t="str">
            <v>Услуги по торговле розничной мясом,
кроме мяса домашней птицы и дичи</v>
          </cell>
          <cell r="B37" t="str">
            <v>470013100</v>
          </cell>
          <cell r="C37">
            <v>787728</v>
          </cell>
        </row>
        <row r="38">
          <cell r="A38" t="str">
            <v>Услуги по торговле розничной
говядиной и телятиной</v>
          </cell>
          <cell r="B38" t="str">
            <v>470013110</v>
          </cell>
          <cell r="C38">
            <v>289742</v>
          </cell>
        </row>
        <row r="39">
          <cell r="A39" t="str">
            <v>Услуги по торговле розничной кониной
и мясом животных семейства лошадиных</v>
          </cell>
          <cell r="B39" t="str">
            <v>470013120</v>
          </cell>
          <cell r="C39">
            <v>58561</v>
          </cell>
        </row>
        <row r="40">
          <cell r="A40" t="str">
            <v>Услуги по торговле розничной
бараниной</v>
          </cell>
          <cell r="B40" t="str">
            <v>470013130</v>
          </cell>
          <cell r="C40">
            <v>45898</v>
          </cell>
        </row>
        <row r="41">
          <cell r="A41" t="str">
            <v>Услуги по торговле розничной свининой</v>
          </cell>
          <cell r="B41" t="str">
            <v>470013140</v>
          </cell>
          <cell r="C41">
            <v>301255</v>
          </cell>
        </row>
        <row r="42">
          <cell r="A42" t="str">
            <v>Услуги по торговле розничной  прочими
видами мяса</v>
          </cell>
          <cell r="B42" t="str">
            <v>470013190</v>
          </cell>
          <cell r="C42">
            <v>92272</v>
          </cell>
        </row>
        <row r="43">
          <cell r="A43" t="str">
            <v>Услуги по торговле розничной
пищевыми  субпродуктами  мясными</v>
          </cell>
          <cell r="B43" t="str">
            <v>470013200</v>
          </cell>
          <cell r="C43">
            <v>60339</v>
          </cell>
        </row>
        <row r="44">
          <cell r="A44" t="str">
            <v>Услуги по торговле розничной  мясом
домашней птицы и дичи</v>
          </cell>
          <cell r="B44" t="str">
            <v>470013300</v>
          </cell>
          <cell r="C44">
            <v>724652</v>
          </cell>
        </row>
        <row r="45">
          <cell r="A45" t="str">
            <v>Услуги по торговле розничной
субпродуктами домашней птицы</v>
          </cell>
          <cell r="B45" t="str">
            <v>470013400</v>
          </cell>
          <cell r="C45">
            <v>86550</v>
          </cell>
        </row>
        <row r="46">
          <cell r="A46" t="str">
            <v>Услуги по торговле розничной продуктами
мясными</v>
          </cell>
          <cell r="B46" t="str">
            <v>470014</v>
          </cell>
          <cell r="C46">
            <v>3171000</v>
          </cell>
        </row>
        <row r="47">
          <cell r="A47" t="str">
            <v>Услуги по торговле розничной
колбасами и изделиями аналогичными из
мяса,  субпродуктов мясных или крови
животных</v>
          </cell>
          <cell r="B47" t="str">
            <v>470014100</v>
          </cell>
          <cell r="C47">
            <v>2350986</v>
          </cell>
        </row>
        <row r="48">
          <cell r="A48" t="str">
            <v>Услуги по торговле розничной
продуктами готовыми и
консервированными из мяса,
субпродуктов мясных или крови животных</v>
          </cell>
          <cell r="B48" t="str">
            <v>470014200</v>
          </cell>
          <cell r="C48">
            <v>559484</v>
          </cell>
        </row>
        <row r="49">
          <cell r="A49" t="str">
            <v>Услуги по торговле розничной
консервами мясными</v>
          </cell>
          <cell r="B49" t="str">
            <v>470014210</v>
          </cell>
          <cell r="C49">
            <v>292209</v>
          </cell>
        </row>
        <row r="50">
          <cell r="A50" t="str">
            <v>Услуги по торговле розничной
продуктами готовыми прочими</v>
          </cell>
          <cell r="B50" t="str">
            <v>470014290</v>
          </cell>
          <cell r="C50">
            <v>267275</v>
          </cell>
        </row>
        <row r="51">
          <cell r="A51" t="str">
            <v>Услуги по торговле розничной
продуктами и полуфабрикатами готовыми
из мяса,  субпродуктов мясных или
крови животных</v>
          </cell>
          <cell r="B51" t="str">
            <v>470014300</v>
          </cell>
          <cell r="C51">
            <v>260530</v>
          </cell>
        </row>
        <row r="52">
          <cell r="A52" t="str">
            <v>Услуги по торговле розничной рыбой,
ракообразными и моллюсками</v>
          </cell>
          <cell r="B52" t="str">
            <v>470015</v>
          </cell>
          <cell r="C52">
            <v>1223834</v>
          </cell>
        </row>
        <row r="53">
          <cell r="A53" t="str">
            <v>Услуги по торговле розничной рыбой</v>
          </cell>
          <cell r="B53" t="str">
            <v>470015100</v>
          </cell>
          <cell r="C53">
            <v>447865</v>
          </cell>
        </row>
        <row r="54">
          <cell r="A54" t="str">
            <v>Услуги по торговле розничной  рыбой
(разделанной или нет) свежей или
охлажденной</v>
          </cell>
          <cell r="B54" t="str">
            <v>470015110</v>
          </cell>
          <cell r="C54">
            <v>125728</v>
          </cell>
        </row>
        <row r="55">
          <cell r="A55" t="str">
            <v>Услуги по торговле розничной рыбой
мороженной</v>
          </cell>
          <cell r="B55" t="str">
            <v>470015120</v>
          </cell>
          <cell r="C55">
            <v>322137</v>
          </cell>
        </row>
        <row r="56">
          <cell r="A56" t="str">
            <v>Услуги по торговле розничной
ракообразными, моллюсками и водными
беспозвоночными и прочими
морепродуктами</v>
          </cell>
          <cell r="B56" t="str">
            <v>470015200</v>
          </cell>
          <cell r="C56">
            <v>19052</v>
          </cell>
        </row>
        <row r="57">
          <cell r="A57" t="str">
            <v>Услуги по торговле розничной рыбой
приготовленной или консервированной;
икрой и ее заменителями</v>
          </cell>
          <cell r="B57" t="str">
            <v>470015300</v>
          </cell>
          <cell r="C57">
            <v>756917</v>
          </cell>
        </row>
        <row r="58">
          <cell r="A58" t="str">
            <v>Услуги по розничной торговле
консервами и пресервами из рыбы и
морепродуктов</v>
          </cell>
          <cell r="B58" t="str">
            <v>470015310</v>
          </cell>
          <cell r="C58">
            <v>285591</v>
          </cell>
        </row>
        <row r="59">
          <cell r="A59" t="str">
            <v>Услуги по торговле розничной рыбой
соленой, маринованной, копченой</v>
          </cell>
          <cell r="B59" t="str">
            <v>470015320</v>
          </cell>
          <cell r="C59">
            <v>250245</v>
          </cell>
        </row>
        <row r="60">
          <cell r="A60" t="str">
            <v>Услуги по  торговле розничной  икрой
и ее заменителями</v>
          </cell>
          <cell r="B60" t="str">
            <v>470015330</v>
          </cell>
          <cell r="C60">
            <v>13649</v>
          </cell>
        </row>
        <row r="61">
          <cell r="A61" t="str">
            <v>Услуги по  торговле розничной  рыбой
приготовленной или консервированной,
не включенные в другие группировки</v>
          </cell>
          <cell r="B61" t="str">
            <v>470015390</v>
          </cell>
          <cell r="C61">
            <v>207432</v>
          </cell>
        </row>
        <row r="62">
          <cell r="A62" t="str">
            <v>Услуги по торговле розничной изделиями
хлебобулочными</v>
          </cell>
          <cell r="B62" t="str">
            <v>470016</v>
          </cell>
          <cell r="C62">
            <v>4172477</v>
          </cell>
        </row>
        <row r="63">
          <cell r="A63" t="str">
            <v>Услуги по торговле розничной хлебом и
хлебобулочными изделиями</v>
          </cell>
          <cell r="B63" t="str">
            <v>470016100</v>
          </cell>
          <cell r="C63">
            <v>2502801</v>
          </cell>
        </row>
        <row r="64">
          <cell r="A64" t="str">
            <v>Услуги по торговле розничной хлебом</v>
          </cell>
          <cell r="B64" t="str">
            <v>470016110</v>
          </cell>
          <cell r="C64">
            <v>1630634</v>
          </cell>
        </row>
        <row r="65">
          <cell r="A65" t="str">
            <v>Услуги по торговле розничной
хлебобулочными изделиями, кроме сухих
или длительного хранения
(слайсы,хлебцы,сухарики)</v>
          </cell>
          <cell r="B65" t="str">
            <v>470016120</v>
          </cell>
          <cell r="C65">
            <v>775173</v>
          </cell>
        </row>
        <row r="66">
          <cell r="A66" t="str">
            <v>Услуги по торговле розничной сухими
или длительного хранения, (слайсы,
хлебцы, сухарики) хлебобулочными
изделиями</v>
          </cell>
          <cell r="B66" t="str">
            <v>470016130</v>
          </cell>
          <cell r="C66">
            <v>96994</v>
          </cell>
        </row>
        <row r="67">
          <cell r="A67" t="str">
            <v>Услуги по торговле розничной
изделиями мучными кондитерскими</v>
          </cell>
          <cell r="B67" t="str">
            <v>470016200</v>
          </cell>
          <cell r="C67">
            <v>1669676</v>
          </cell>
        </row>
        <row r="68">
          <cell r="A68" t="str">
            <v>Услуги по торговле розничной изделиями
кондитерскими из сахара</v>
          </cell>
          <cell r="B68" t="str">
            <v>470017</v>
          </cell>
          <cell r="C68">
            <v>3052769</v>
          </cell>
        </row>
        <row r="69">
          <cell r="A69" t="str">
            <v>Услуги по торговле розничной
шоколадом и прочими продуктами
пищевыми готовыми, содержащими какао</v>
          </cell>
          <cell r="B69" t="str">
            <v>470017100</v>
          </cell>
          <cell r="C69">
            <v>1324167</v>
          </cell>
        </row>
        <row r="70">
          <cell r="A70" t="str">
            <v>Услуги по торговле розничной
изделиями кондитерскими из сахара,
включая шоколад белый, не содержащими
какао</v>
          </cell>
          <cell r="B70" t="str">
            <v>470017200</v>
          </cell>
          <cell r="C70">
            <v>1659659</v>
          </cell>
        </row>
        <row r="71">
          <cell r="A71" t="str">
            <v>Услуги по торговле розничной
фруктами, плодами, орехами
засахаренными, глазированными,
пропитанными сиропом</v>
          </cell>
          <cell r="B71" t="str">
            <v>470017300</v>
          </cell>
          <cell r="C71">
            <v>68943</v>
          </cell>
        </row>
        <row r="72">
          <cell r="A72" t="str">
            <v>Услуги по торговле розничной продуктами
молочными</v>
          </cell>
          <cell r="B72" t="str">
            <v>470018</v>
          </cell>
          <cell r="C72">
            <v>4502243</v>
          </cell>
        </row>
        <row r="73">
          <cell r="A73" t="str">
            <v>Услуги по торговле розничной  молоком
и сливками</v>
          </cell>
          <cell r="B73" t="str">
            <v>470018100</v>
          </cell>
          <cell r="C73">
            <v>2457216</v>
          </cell>
        </row>
        <row r="74">
          <cell r="A74" t="str">
            <v>Услуги по торговле розничной  маслом
сливочным</v>
          </cell>
          <cell r="B74" t="str">
            <v>470018200</v>
          </cell>
          <cell r="C74">
            <v>480274</v>
          </cell>
        </row>
        <row r="75">
          <cell r="A75" t="str">
            <v>Услуги по торговле розничной сырами и
творогом</v>
          </cell>
          <cell r="B75" t="str">
            <v>470018300</v>
          </cell>
          <cell r="C75">
            <v>652859</v>
          </cell>
        </row>
        <row r="76">
          <cell r="A76" t="str">
            <v>Услуги по торговле розничной сырами</v>
          </cell>
          <cell r="B76" t="str">
            <v>470018310</v>
          </cell>
          <cell r="C76">
            <v>512426</v>
          </cell>
        </row>
        <row r="77">
          <cell r="A77" t="str">
            <v>Услуги по торговле розничной творогом
и изделиями творожными</v>
          </cell>
          <cell r="B77" t="str">
            <v>470018320</v>
          </cell>
          <cell r="C77">
            <v>140433</v>
          </cell>
        </row>
        <row r="78">
          <cell r="A78" t="str">
            <v>Услуги по торговле розничной йогуртом
и прочими ферментированными или
сквашенными молоком и сливками</v>
          </cell>
          <cell r="B78" t="str">
            <v>470018400</v>
          </cell>
          <cell r="C78">
            <v>395554</v>
          </cell>
        </row>
        <row r="79">
          <cell r="A79" t="str">
            <v>Услуги по торговле розничной йогуртом</v>
          </cell>
          <cell r="B79" t="str">
            <v>470018410</v>
          </cell>
          <cell r="C79">
            <v>104711</v>
          </cell>
        </row>
        <row r="80">
          <cell r="A80" t="str">
            <v>Услуги по торговле розничной сметаной</v>
          </cell>
          <cell r="B80" t="str">
            <v>470018420</v>
          </cell>
          <cell r="C80">
            <v>80480</v>
          </cell>
        </row>
        <row r="81">
          <cell r="A81" t="str">
            <v>Услуги по торговле розничной молоком
и сливками ферментированными или
сквашенными прочими</v>
          </cell>
          <cell r="B81" t="str">
            <v>470018490</v>
          </cell>
          <cell r="C81">
            <v>210363</v>
          </cell>
        </row>
        <row r="82">
          <cell r="A82" t="str">
            <v>Услуги по торговле розничной
мороженым</v>
          </cell>
          <cell r="B82" t="str">
            <v>470018500</v>
          </cell>
          <cell r="C82">
            <v>171373</v>
          </cell>
        </row>
        <row r="83">
          <cell r="A83" t="str">
            <v>Услуги по торговле розничной
продуктами молочными, не включенными в
другие группировки</v>
          </cell>
          <cell r="B83" t="str">
            <v>470018900</v>
          </cell>
          <cell r="C83">
            <v>344967</v>
          </cell>
        </row>
        <row r="84">
          <cell r="A84" t="str">
            <v>Услуги по торговле розничной  яйцами</v>
          </cell>
          <cell r="B84" t="str">
            <v>470019</v>
          </cell>
          <cell r="C84">
            <v>580502</v>
          </cell>
        </row>
        <row r="85">
          <cell r="A85" t="str">
            <v>Услуги по торговле розничной яйцами</v>
          </cell>
          <cell r="B85" t="str">
            <v>470019000</v>
          </cell>
          <cell r="C85">
            <v>580502</v>
          </cell>
        </row>
        <row r="86">
          <cell r="A86" t="str">
            <v>Услуги по торговле розничной кофе,
чаем, какао и специями</v>
          </cell>
          <cell r="B86" t="str">
            <v>470021</v>
          </cell>
          <cell r="C86">
            <v>1770498</v>
          </cell>
        </row>
        <row r="87">
          <cell r="A87" t="str">
            <v>Услуги по торговле розничной  кофе,
заменителями кофе</v>
          </cell>
          <cell r="B87" t="str">
            <v>470021100</v>
          </cell>
          <cell r="C87">
            <v>531849</v>
          </cell>
        </row>
        <row r="88">
          <cell r="A88" t="str">
            <v>Услуги по торговле розничной  чаем</v>
          </cell>
          <cell r="B88" t="str">
            <v>470021200</v>
          </cell>
          <cell r="C88">
            <v>1139524</v>
          </cell>
        </row>
        <row r="89">
          <cell r="A89" t="str">
            <v>Услуги по торговле розничной
какао-порошком</v>
          </cell>
          <cell r="B89" t="str">
            <v>470021300</v>
          </cell>
          <cell r="C89">
            <v>53950</v>
          </cell>
        </row>
        <row r="90">
          <cell r="A90" t="str">
            <v>Услуги по торговле розничной
пряностями (специями) переработанными</v>
          </cell>
          <cell r="B90" t="str">
            <v>470021400</v>
          </cell>
          <cell r="C90">
            <v>45175</v>
          </cell>
        </row>
        <row r="91">
          <cell r="A91" t="str">
            <v>Услуги по торговле розничной маслами и
жирами пищевыми</v>
          </cell>
          <cell r="B91" t="str">
            <v>470022</v>
          </cell>
          <cell r="C91">
            <v>1943467</v>
          </cell>
        </row>
        <row r="92">
          <cell r="A92" t="str">
            <v>Услуги по торговле розничной
животными маслами и жирами</v>
          </cell>
          <cell r="B92" t="str">
            <v>470022100</v>
          </cell>
          <cell r="C92">
            <v>83375</v>
          </cell>
        </row>
        <row r="93">
          <cell r="A93" t="str">
            <v>Услуги по торговле розничной
растительными маслами</v>
          </cell>
          <cell r="B93" t="str">
            <v>470022200</v>
          </cell>
          <cell r="C93">
            <v>1791923</v>
          </cell>
        </row>
        <row r="94">
          <cell r="A94" t="str">
            <v>Услуги по торговле розничной
подсолнечным маслом</v>
          </cell>
          <cell r="B94" t="str">
            <v>470022210</v>
          </cell>
          <cell r="C94">
            <v>1573030</v>
          </cell>
        </row>
        <row r="95">
          <cell r="A95" t="str">
            <v>Услуги по торговле розничной
оливковым маслом</v>
          </cell>
          <cell r="B95" t="str">
            <v>470022220</v>
          </cell>
          <cell r="C95">
            <v>624</v>
          </cell>
        </row>
        <row r="96">
          <cell r="A96" t="str">
            <v>Услуги по торговле розничной
хлопковым маслом</v>
          </cell>
          <cell r="B96" t="str">
            <v>470022230</v>
          </cell>
          <cell r="C96">
            <v>9165</v>
          </cell>
        </row>
        <row r="97">
          <cell r="A97" t="str">
            <v>Услуги по торговле розничной
сафлоровым маслом</v>
          </cell>
          <cell r="B97" t="str">
            <v>470022250</v>
          </cell>
          <cell r="C97">
            <v>1753</v>
          </cell>
        </row>
        <row r="98">
          <cell r="A98" t="str">
            <v>Услуги по торговле розничной
растительным маслом прочим</v>
          </cell>
          <cell r="B98" t="str">
            <v>470022290</v>
          </cell>
          <cell r="C98">
            <v>207351</v>
          </cell>
        </row>
        <row r="99">
          <cell r="A99" t="str">
            <v>Услуги по торговле розничной
масложировыми пищевыми продуктами</v>
          </cell>
          <cell r="B99" t="str">
            <v>470022300</v>
          </cell>
          <cell r="C99">
            <v>68169</v>
          </cell>
        </row>
        <row r="100">
          <cell r="A100" t="str">
            <v>Услуги по торговле розничной
маргарином и продуктами аналогичными</v>
          </cell>
          <cell r="B100" t="str">
            <v>470022310</v>
          </cell>
          <cell r="C100">
            <v>62826</v>
          </cell>
        </row>
        <row r="101">
          <cell r="A101" t="str">
            <v>Услуги по торговле розничной
масложировыми пищевыми продуктами
прочими</v>
          </cell>
          <cell r="B101" t="str">
            <v>470022390</v>
          </cell>
          <cell r="C101">
            <v>5343</v>
          </cell>
        </row>
        <row r="102">
          <cell r="A102" t="str">
            <v>Услуги по  торговле розничной
продуктами пищевыми гомогенизированными
и диетическими</v>
          </cell>
          <cell r="B102" t="str">
            <v>470023</v>
          </cell>
          <cell r="C102">
            <v>410554</v>
          </cell>
        </row>
        <row r="103">
          <cell r="A103" t="str">
            <v>Услуги по торговле розничной  детским
питанием</v>
          </cell>
          <cell r="B103" t="str">
            <v>470023100</v>
          </cell>
          <cell r="C103">
            <v>375574</v>
          </cell>
        </row>
        <row r="104">
          <cell r="A104" t="str">
            <v>Услуги по торговле розничной
питанием диетическим</v>
          </cell>
          <cell r="B104" t="str">
            <v>470023200</v>
          </cell>
          <cell r="C104">
            <v>32494</v>
          </cell>
        </row>
        <row r="105">
          <cell r="A105" t="str">
            <v>Услуги по торговле розничной готовыми
гомогенизированными пищевыми
продуктами прочими</v>
          </cell>
          <cell r="B105" t="str">
            <v>470023900</v>
          </cell>
          <cell r="C105">
            <v>2486</v>
          </cell>
        </row>
        <row r="106">
          <cell r="A106" t="str">
            <v>Услуги по торговле розничной
продуктами пищевыми, не включенными в
другие группировки</v>
          </cell>
          <cell r="B106" t="str">
            <v>470024</v>
          </cell>
          <cell r="C106">
            <v>9928426</v>
          </cell>
        </row>
        <row r="107">
          <cell r="A107" t="str">
            <v>Услуги по торговле розничной
натуральным медом</v>
          </cell>
          <cell r="B107" t="str">
            <v>470024100</v>
          </cell>
          <cell r="C107">
            <v>207579</v>
          </cell>
        </row>
        <row r="108">
          <cell r="A108" t="str">
            <v>Услуги по торговле розничной крупами</v>
          </cell>
          <cell r="B108" t="str">
            <v>470024200</v>
          </cell>
          <cell r="C108">
            <v>1643187</v>
          </cell>
        </row>
        <row r="109">
          <cell r="A109" t="str">
            <v>Услуги по торговле розничной рисом</v>
          </cell>
          <cell r="B109" t="str">
            <v>470024210</v>
          </cell>
          <cell r="C109">
            <v>539623</v>
          </cell>
        </row>
        <row r="110">
          <cell r="A110" t="str">
            <v>Услуги по торговле розничной  крупой
гречневой</v>
          </cell>
          <cell r="B110" t="str">
            <v>470024220</v>
          </cell>
          <cell r="C110">
            <v>285640</v>
          </cell>
        </row>
        <row r="111">
          <cell r="A111" t="str">
            <v>Услуги по торговле розничной крупой
из пшеницы</v>
          </cell>
          <cell r="B111" t="str">
            <v>470024230</v>
          </cell>
          <cell r="C111">
            <v>48069</v>
          </cell>
        </row>
        <row r="112">
          <cell r="A112" t="str">
            <v>Услуги по торговле розничной  крупой
ячневой</v>
          </cell>
          <cell r="B112" t="str">
            <v>470024240</v>
          </cell>
          <cell r="C112">
            <v>45920</v>
          </cell>
        </row>
        <row r="113">
          <cell r="A113" t="str">
            <v>Услуги по торговле розничной крупами
прочими</v>
          </cell>
          <cell r="B113" t="str">
            <v>470024290</v>
          </cell>
          <cell r="C113">
            <v>723935</v>
          </cell>
        </row>
        <row r="114">
          <cell r="A114" t="str">
            <v>Услуги по торговле розничной
крахмалом и крахмалопродуктами</v>
          </cell>
          <cell r="B114" t="str">
            <v>470024300</v>
          </cell>
          <cell r="C114">
            <v>1540</v>
          </cell>
        </row>
        <row r="115">
          <cell r="A115" t="str">
            <v>Услуги по торговле розничной сахаром
и сахарозаменителями</v>
          </cell>
          <cell r="B115" t="str">
            <v>470024400</v>
          </cell>
          <cell r="C115">
            <v>1571305</v>
          </cell>
        </row>
        <row r="116">
          <cell r="A116" t="str">
            <v>Услуги по торговле розничной  сахаром</v>
          </cell>
          <cell r="B116" t="str">
            <v>470024410</v>
          </cell>
          <cell r="C116">
            <v>1566246</v>
          </cell>
        </row>
        <row r="117">
          <cell r="A117" t="str">
            <v>Услуги по торговле розничной
сахарозаменителями</v>
          </cell>
          <cell r="B117" t="str">
            <v>470024420</v>
          </cell>
          <cell r="C117">
            <v>5059</v>
          </cell>
        </row>
        <row r="118">
          <cell r="A118" t="str">
            <v>Услуги по торговле розничной уксусом
и его заменителями</v>
          </cell>
          <cell r="B118" t="str">
            <v>470024500</v>
          </cell>
          <cell r="C118">
            <v>8177</v>
          </cell>
        </row>
        <row r="119">
          <cell r="A119" t="str">
            <v>Услуги по торговле розничной солью
пищевой</v>
          </cell>
          <cell r="B119" t="str">
            <v>470024600</v>
          </cell>
          <cell r="C119">
            <v>132602</v>
          </cell>
        </row>
        <row r="120">
          <cell r="A120" t="str">
            <v>Услуги по торговле розничной мукой</v>
          </cell>
          <cell r="B120" t="str">
            <v>470024700</v>
          </cell>
          <cell r="C120">
            <v>881490</v>
          </cell>
        </row>
        <row r="121">
          <cell r="A121" t="str">
            <v>Услуги по торговле розничной мукой
пшеничной</v>
          </cell>
          <cell r="B121" t="str">
            <v>470024710</v>
          </cell>
          <cell r="C121">
            <v>775189</v>
          </cell>
        </row>
        <row r="122">
          <cell r="A122" t="str">
            <v>Услуги по торговле розничной мукой,
кроме пшеничной</v>
          </cell>
          <cell r="B122" t="str">
            <v>470024720</v>
          </cell>
          <cell r="C122">
            <v>106301</v>
          </cell>
        </row>
        <row r="123">
          <cell r="A123" t="str">
            <v>Услуги по торговле розничной
макаронными изделиями</v>
          </cell>
          <cell r="B123" t="str">
            <v>470024800</v>
          </cell>
          <cell r="C123">
            <v>853510</v>
          </cell>
        </row>
        <row r="124">
          <cell r="A124" t="str">
            <v>Услуги по торговле розничной
продуктами пищевыми прочими, не
включенными в другие группировки</v>
          </cell>
          <cell r="B124" t="str">
            <v>470024900</v>
          </cell>
          <cell r="C124">
            <v>4629036</v>
          </cell>
        </row>
        <row r="125">
          <cell r="A125" t="str">
            <v>Услуги по торговле розничной соусами;
приправами и пряностями смешанными;
горчицей готовой</v>
          </cell>
          <cell r="B125" t="str">
            <v>470024910</v>
          </cell>
          <cell r="C125">
            <v>202352</v>
          </cell>
        </row>
        <row r="126">
          <cell r="A126" t="str">
            <v>Услуги по торговле розничной
продуктами и полуфабрикатами готовыми,
основанными  на изделиях макаронных</v>
          </cell>
          <cell r="B126" t="str">
            <v>470024920</v>
          </cell>
          <cell r="C126">
            <v>84616</v>
          </cell>
        </row>
        <row r="127">
          <cell r="A127" t="str">
            <v>Услуги по торговле розничной
продуктами пищевыми прочими</v>
          </cell>
          <cell r="B127" t="str">
            <v>470024990</v>
          </cell>
          <cell r="C127">
            <v>4342068</v>
          </cell>
        </row>
        <row r="128">
          <cell r="A128" t="str">
            <v>Услуги по торговле розничной напитками
алкогольными</v>
          </cell>
          <cell r="B128" t="str">
            <v>470025</v>
          </cell>
          <cell r="C128">
            <v>13999609</v>
          </cell>
        </row>
        <row r="129">
          <cell r="A129" t="str">
            <v>Услуги по торговле розничной  вином</v>
          </cell>
          <cell r="B129" t="str">
            <v>470025100</v>
          </cell>
          <cell r="C129">
            <v>1689215</v>
          </cell>
        </row>
        <row r="130">
          <cell r="A130" t="str">
            <v>Услуги по торговле розничной  винами
виноградными</v>
          </cell>
          <cell r="B130" t="str">
            <v>470025110</v>
          </cell>
          <cell r="C130">
            <v>1008709</v>
          </cell>
        </row>
        <row r="131">
          <cell r="A131" t="str">
            <v>Услуги по торговле розничной  винами
плодовыми</v>
          </cell>
          <cell r="B131" t="str">
            <v>470025120</v>
          </cell>
          <cell r="C131">
            <v>145666</v>
          </cell>
        </row>
        <row r="132">
          <cell r="A132" t="str">
            <v>Услуги по торговле розничной  винами
игристыми, включая шампанское</v>
          </cell>
          <cell r="B132" t="str">
            <v>470025130</v>
          </cell>
          <cell r="C132">
            <v>534840</v>
          </cell>
        </row>
        <row r="133">
          <cell r="A133" t="str">
            <v>Услуги по торговле розничной водкой</v>
          </cell>
          <cell r="B133" t="str">
            <v>470025200</v>
          </cell>
          <cell r="C133">
            <v>5902606</v>
          </cell>
        </row>
        <row r="134">
          <cell r="A134" t="str">
            <v>Услуги по торговле розничной
коньяком, коньячными напитками</v>
          </cell>
          <cell r="B134" t="str">
            <v>470025300</v>
          </cell>
          <cell r="C134">
            <v>1406890</v>
          </cell>
        </row>
        <row r="135">
          <cell r="A135" t="str">
            <v>Услуги по торговле розничной  пивом</v>
          </cell>
          <cell r="B135" t="str">
            <v>470025400</v>
          </cell>
          <cell r="C135">
            <v>4402127</v>
          </cell>
        </row>
        <row r="136">
          <cell r="A136" t="str">
            <v>Услуги по торговле розничной ликерами
и изделиями ликероводочными</v>
          </cell>
          <cell r="B136" t="str">
            <v>470025500</v>
          </cell>
          <cell r="C136">
            <v>125440</v>
          </cell>
        </row>
        <row r="137">
          <cell r="A137" t="str">
            <v>Услуги по торговле розничной
напитками алкогольными прочими</v>
          </cell>
          <cell r="B137" t="str">
            <v>470025900</v>
          </cell>
          <cell r="C137">
            <v>473331</v>
          </cell>
        </row>
        <row r="138">
          <cell r="A138" t="str">
            <v>Услуги по торговле розничной напитками
прочими</v>
          </cell>
          <cell r="B138" t="str">
            <v>470026</v>
          </cell>
          <cell r="C138">
            <v>2555000</v>
          </cell>
        </row>
        <row r="139">
          <cell r="A139" t="str">
            <v>Услуги по торговле розничной
фруктовыми и овощными соками</v>
          </cell>
          <cell r="B139" t="str">
            <v>470026100</v>
          </cell>
          <cell r="C139">
            <v>1054433</v>
          </cell>
        </row>
        <row r="140">
          <cell r="A140" t="str">
            <v>Услуги по торговле розничной
минеральной водой</v>
          </cell>
          <cell r="B140" t="str">
            <v>470026200</v>
          </cell>
          <cell r="C140">
            <v>627711</v>
          </cell>
        </row>
        <row r="141">
          <cell r="A141" t="str">
            <v>Услуги по торговле розничной
напитками безалкогольными прочими</v>
          </cell>
          <cell r="B141" t="str">
            <v>470026900</v>
          </cell>
          <cell r="C141">
            <v>872856</v>
          </cell>
        </row>
        <row r="142">
          <cell r="A142" t="str">
            <v>Услуги по торговле розничной  изделиями
табачными</v>
          </cell>
          <cell r="B142" t="str">
            <v>470027</v>
          </cell>
          <cell r="C142">
            <v>2910654</v>
          </cell>
        </row>
        <row r="143">
          <cell r="A143" t="str">
            <v>Услуги по торговле розничной
изделиями табачными</v>
          </cell>
          <cell r="B143" t="str">
            <v>470027000</v>
          </cell>
          <cell r="C143">
            <v>2910654</v>
          </cell>
        </row>
        <row r="144">
          <cell r="A144" t="str">
            <v>непродовольственные товары</v>
          </cell>
          <cell r="B144" t="str">
            <v/>
          </cell>
          <cell r="C144">
            <v>139705057</v>
          </cell>
        </row>
        <row r="145">
          <cell r="A145" t="str">
            <v>Услуги по торговле розничной, кроме
предоставляемых за вознаграждение или
на договорной основе, автомобилями
пассажирскими новыми в
специализированных магазинах</v>
          </cell>
          <cell r="B145" t="str">
            <v>451121</v>
          </cell>
          <cell r="C145">
            <v>1931891</v>
          </cell>
        </row>
        <row r="146">
          <cell r="A146" t="str">
            <v>Услуги по торговле розничной
легковыми автомобилями пассажирскими
новыми в специализированных магазинах</v>
          </cell>
          <cell r="B146" t="str">
            <v>451121000</v>
          </cell>
          <cell r="C146">
            <v>1931891</v>
          </cell>
        </row>
        <row r="147">
          <cell r="A147" t="str">
            <v>Услуги по торговле розничной, кроме
предоставляемых за вознаграждение или
на договорной основе, грузовиками,
прицепами, полуприцепами и автобусами в
специализированных магазинах</v>
          </cell>
          <cell r="B147" t="str">
            <v>451921</v>
          </cell>
          <cell r="C147">
            <v>193029</v>
          </cell>
        </row>
        <row r="148">
          <cell r="A148" t="str">
            <v>Услуги по торговле розничной
автомобилями для перевозки десяти или
более человек в специализированных
магазинах</v>
          </cell>
          <cell r="B148" t="str">
            <v>451921100</v>
          </cell>
          <cell r="C148">
            <v>6588</v>
          </cell>
        </row>
        <row r="149">
          <cell r="A149" t="str">
            <v>Услуги по торговле розничной
автомобилями грузовыми в
специализированных магазинах</v>
          </cell>
          <cell r="B149" t="str">
            <v>451921200</v>
          </cell>
          <cell r="C149">
            <v>124817</v>
          </cell>
        </row>
        <row r="150">
          <cell r="A150" t="str">
            <v>Услуги по торговле розничной
автомобилями специальными и
специализированными в
специализированных магазинах</v>
          </cell>
          <cell r="B150" t="str">
            <v>451921300</v>
          </cell>
          <cell r="C150">
            <v>53570</v>
          </cell>
        </row>
        <row r="151">
          <cell r="A151" t="str">
            <v>Услуги по торговле розничной
прицепами и полуприцепами в
специализированных магазинах</v>
          </cell>
          <cell r="B151" t="str">
            <v>451921400</v>
          </cell>
          <cell r="C151">
            <v>8054</v>
          </cell>
        </row>
        <row r="152">
          <cell r="A152" t="str">
            <v>Услуги по торговле розничной, кроме
предоставляемых за вознаграждение или
на договорной основе, шинами в
специализированных магазинах</v>
          </cell>
          <cell r="B152" t="str">
            <v>453211</v>
          </cell>
          <cell r="C152">
            <v>863494</v>
          </cell>
        </row>
        <row r="153">
          <cell r="A153" t="str">
            <v>Услуги по торговле розничной шинами и
камерами для шин новыми для легковых
автомобилей</v>
          </cell>
          <cell r="B153" t="str">
            <v>453211100</v>
          </cell>
          <cell r="C153">
            <v>765445</v>
          </cell>
        </row>
        <row r="154">
          <cell r="A154" t="str">
            <v>Услуги по торговле розничной шинами и
камерами для шин новыми для грузовых
автомобилей и автобусов</v>
          </cell>
          <cell r="B154" t="str">
            <v>453211200</v>
          </cell>
          <cell r="C154">
            <v>35065</v>
          </cell>
        </row>
        <row r="155">
          <cell r="A155" t="str">
            <v>Услуги по торговле розничной шинами и
камерами для шин новыми прочие</v>
          </cell>
          <cell r="B155" t="str">
            <v>453211900</v>
          </cell>
          <cell r="C155">
            <v>62984</v>
          </cell>
        </row>
        <row r="156">
          <cell r="A156" t="str">
            <v>Услуги по торговле розничной, кроме
предоставляемых за вознаграждение или
на договорной основе, частями и
принадлежностями для автомобилей
прочими в специализированных магазинах</v>
          </cell>
          <cell r="B156" t="str">
            <v>453212</v>
          </cell>
          <cell r="C156">
            <v>5327770</v>
          </cell>
        </row>
        <row r="157">
          <cell r="A157" t="str">
            <v>Услуги  по торговле розничной частями
и принадлежностями для автомобилей
прочими в специализированных магазинах</v>
          </cell>
          <cell r="B157" t="str">
            <v>453212000</v>
          </cell>
          <cell r="C157">
            <v>5327770</v>
          </cell>
        </row>
        <row r="158">
          <cell r="A158" t="str">
            <v>Услуги по торговле розничной прочие,
кроме предоставляемых за вознаграждение
или на договорной основе, деталями и
принадлежностями для автомобилей, не
включенными в другие группировки</v>
          </cell>
          <cell r="B158" t="str">
            <v>453229</v>
          </cell>
          <cell r="C158">
            <v>3338222</v>
          </cell>
        </row>
        <row r="159">
          <cell r="A159" t="str">
            <v>Услуги по торговле розничной прочие
деталями и принадлежностями для
автомобилей, не включенными в другие
группировки</v>
          </cell>
          <cell r="B159" t="str">
            <v>453229100</v>
          </cell>
          <cell r="C159">
            <v>3338222</v>
          </cell>
        </row>
        <row r="160">
          <cell r="A160" t="str">
            <v>Услуги по торговле розничной
аксессуарами для автомобилей</v>
          </cell>
          <cell r="B160" t="str">
            <v>453229110</v>
          </cell>
          <cell r="C160">
            <v>433936</v>
          </cell>
        </row>
        <row r="161">
          <cell r="A161" t="str">
            <v>Услуги по торговле розничной прочими
деталями и принадлежностями для
автомобилей</v>
          </cell>
          <cell r="B161" t="str">
            <v>453229190</v>
          </cell>
          <cell r="C161">
            <v>2904286</v>
          </cell>
        </row>
        <row r="162">
          <cell r="A162" t="str">
            <v>Услуги по торговле розничной, кроме
предоставляемых за вознаграждение или
на договорной основе, мотоциклами и
относящимися к ним деталями и
принадлежностями в специализированных
магазинах</v>
          </cell>
          <cell r="B162" t="str">
            <v>454020</v>
          </cell>
          <cell r="C162">
            <v>48384</v>
          </cell>
        </row>
        <row r="163">
          <cell r="A163" t="str">
            <v>Услуги по торговле розничной
мотоциклами и колясками в
специализированных магазинах</v>
          </cell>
          <cell r="B163" t="str">
            <v>454020100</v>
          </cell>
          <cell r="C163">
            <v>17554</v>
          </cell>
        </row>
        <row r="164">
          <cell r="A164" t="str">
            <v>Услуги по торговле розничной деталями
и принадлежностями для мотоциклов в
специализированных магазинах</v>
          </cell>
          <cell r="B164" t="str">
            <v>454020200</v>
          </cell>
          <cell r="C164">
            <v>30830</v>
          </cell>
        </row>
        <row r="165">
          <cell r="A165" t="str">
            <v>Услуги по торговле розничной
компьютерами, периферийным
оборудованием и программным
обеспечением</v>
          </cell>
          <cell r="B165" t="str">
            <v>470031</v>
          </cell>
          <cell r="C165">
            <v>3973761</v>
          </cell>
        </row>
        <row r="166">
          <cell r="A166" t="str">
            <v>Услуги по торговле розничной
компьютерами в полной комплектации</v>
          </cell>
          <cell r="B166" t="str">
            <v>470031100</v>
          </cell>
          <cell r="C166">
            <v>2430161</v>
          </cell>
        </row>
        <row r="167">
          <cell r="A167" t="str">
            <v>Услуги по торговле розничной
настольными компьютерами</v>
          </cell>
          <cell r="B167" t="str">
            <v>470031110</v>
          </cell>
          <cell r="C167">
            <v>503849</v>
          </cell>
        </row>
        <row r="168">
          <cell r="A168" t="str">
            <v>Услуги по торговле розничной
портативными компьютерами (лэптопы,
ноутбуки, ультрабуки, нетбуки,
планшеты и т.п.)</v>
          </cell>
          <cell r="B168" t="str">
            <v>470031120</v>
          </cell>
          <cell r="C168">
            <v>1926312</v>
          </cell>
        </row>
        <row r="169">
          <cell r="A169" t="str">
            <v>Услуги по торговле розничной
периферийным оборудованием,
комплектующими деталями и
принадлежностями к компьютерам</v>
          </cell>
          <cell r="B169" t="str">
            <v>470031200</v>
          </cell>
          <cell r="C169">
            <v>1452895</v>
          </cell>
        </row>
        <row r="170">
          <cell r="A170" t="str">
            <v>Услуги по торговле розничной
мониторами</v>
          </cell>
          <cell r="B170" t="str">
            <v>470031210</v>
          </cell>
          <cell r="C170">
            <v>527086</v>
          </cell>
        </row>
        <row r="171">
          <cell r="A171" t="str">
            <v>Услуги по торговле розничной
комплектующими деталями и
принадлежностями к компьютерам</v>
          </cell>
          <cell r="B171" t="str">
            <v>470031220</v>
          </cell>
          <cell r="C171">
            <v>686520</v>
          </cell>
        </row>
        <row r="172">
          <cell r="A172" t="str">
            <v>Услуги по торговле розничной
периферийным оборудованием прочим</v>
          </cell>
          <cell r="B172" t="str">
            <v>470031290</v>
          </cell>
          <cell r="C172">
            <v>239289</v>
          </cell>
        </row>
        <row r="173">
          <cell r="A173" t="str">
            <v>Услуги по торговле розничной
программным обеспечением</v>
          </cell>
          <cell r="B173" t="str">
            <v>470031300</v>
          </cell>
          <cell r="C173">
            <v>90705</v>
          </cell>
        </row>
        <row r="174">
          <cell r="A174" t="str">
            <v>Услуги по торговле розничной
оборудованием электросвязи</v>
          </cell>
          <cell r="B174" t="str">
            <v>470032</v>
          </cell>
          <cell r="C174">
            <v>1926789</v>
          </cell>
        </row>
        <row r="175">
          <cell r="A175" t="str">
            <v>Услуги по торговле розничной
аппаратурой радиопередающей</v>
          </cell>
          <cell r="B175" t="str">
            <v>470032100</v>
          </cell>
          <cell r="C175">
            <v>19410</v>
          </cell>
        </row>
        <row r="176">
          <cell r="A176" t="str">
            <v>Услуги по торговле розничной
телефонами для сотовой связи или для
прочей беспроводной связи</v>
          </cell>
          <cell r="B176" t="str">
            <v>470032200</v>
          </cell>
          <cell r="C176">
            <v>1829342</v>
          </cell>
        </row>
        <row r="177">
          <cell r="A177" t="str">
            <v>Услуги по торговле розничной
телефонными аппаратами для проводной
связи</v>
          </cell>
          <cell r="B177" t="str">
            <v>470032300</v>
          </cell>
          <cell r="C177">
            <v>70952</v>
          </cell>
        </row>
        <row r="178">
          <cell r="A178" t="str">
            <v>Услуги по торговле розничной
аппаратами факсимильными</v>
          </cell>
          <cell r="B178" t="str">
            <v>470032400</v>
          </cell>
          <cell r="C178">
            <v>5150</v>
          </cell>
        </row>
        <row r="179">
          <cell r="A179" t="str">
            <v>Услуги по торговле розничной прочим
оборудованием электросвязи</v>
          </cell>
          <cell r="B179" t="str">
            <v>470032900</v>
          </cell>
          <cell r="C179">
            <v>1935</v>
          </cell>
        </row>
        <row r="180">
          <cell r="A180" t="str">
            <v>Услуги по торговле розничной  аудио- и
видеоаппаратурой</v>
          </cell>
          <cell r="B180" t="str">
            <v>470033</v>
          </cell>
          <cell r="C180">
            <v>2366874</v>
          </cell>
        </row>
        <row r="181">
          <cell r="A181" t="str">
            <v>Услуги по торговле розничной
аудиоаппаратурой</v>
          </cell>
          <cell r="B181" t="str">
            <v>470033100</v>
          </cell>
          <cell r="C181">
            <v>26460</v>
          </cell>
        </row>
        <row r="182">
          <cell r="A182" t="str">
            <v>Услуги по торговле розничной
магнитофонами</v>
          </cell>
          <cell r="B182" t="str">
            <v>470033110</v>
          </cell>
          <cell r="C182">
            <v>13649</v>
          </cell>
        </row>
        <row r="183">
          <cell r="A183" t="str">
            <v>Услуги по торговле розничной
аудиоаппаратурой прочей</v>
          </cell>
          <cell r="B183" t="str">
            <v>470033190</v>
          </cell>
          <cell r="C183">
            <v>12811</v>
          </cell>
        </row>
        <row r="184">
          <cell r="A184" t="str">
            <v>Услуги по торговле розничной
телевизорами</v>
          </cell>
          <cell r="B184" t="str">
            <v>470033200</v>
          </cell>
          <cell r="C184">
            <v>2213791</v>
          </cell>
        </row>
        <row r="185">
          <cell r="A185" t="str">
            <v>Услуги по торговле розничной
видеомагнитофонами (DVD плеерами)</v>
          </cell>
          <cell r="B185" t="str">
            <v>470033300</v>
          </cell>
          <cell r="C185">
            <v>30825</v>
          </cell>
        </row>
        <row r="186">
          <cell r="A186" t="str">
            <v>Услуги по торговле розничной
видеокамерами</v>
          </cell>
          <cell r="B186" t="str">
            <v>470033400</v>
          </cell>
          <cell r="C186">
            <v>26340</v>
          </cell>
        </row>
        <row r="187">
          <cell r="A187" t="str">
            <v>Услуги по торговле розничной  частями
к аудио- и видеоаппаратуре</v>
          </cell>
          <cell r="B187" t="str">
            <v>470033600</v>
          </cell>
          <cell r="C187">
            <v>29589</v>
          </cell>
        </row>
        <row r="188">
          <cell r="A188" t="str">
            <v>Услуги по торговле розничной прочей
аудио- и видеоаппаратурой</v>
          </cell>
          <cell r="B188" t="str">
            <v>470033900</v>
          </cell>
          <cell r="C188">
            <v>39869</v>
          </cell>
        </row>
        <row r="189">
          <cell r="A189" t="str">
            <v>Услуги по торговле розничной  товарами
скобяными</v>
          </cell>
          <cell r="B189" t="str">
            <v>470041</v>
          </cell>
          <cell r="C189">
            <v>399384</v>
          </cell>
        </row>
        <row r="190">
          <cell r="A190" t="str">
            <v>Услуги по торговле розничной
замками, петлями и строительной
фурнитурой</v>
          </cell>
          <cell r="B190" t="str">
            <v>470041100</v>
          </cell>
          <cell r="C190">
            <v>289977</v>
          </cell>
        </row>
        <row r="191">
          <cell r="A191" t="str">
            <v>Услуги по торговле розничной
изделиями из проволоки, цепями и
пружинами</v>
          </cell>
          <cell r="B191" t="str">
            <v>470041200</v>
          </cell>
          <cell r="C191">
            <v>17146</v>
          </cell>
        </row>
        <row r="192">
          <cell r="A192" t="str">
            <v>Услуги по торговле розничной
изделиями крепежными, снабженными
резьбой или без резьбы</v>
          </cell>
          <cell r="B192" t="str">
            <v>470041300</v>
          </cell>
          <cell r="C192">
            <v>92261</v>
          </cell>
        </row>
        <row r="193">
          <cell r="A193" t="str">
            <v>Услуги по торговле розничной  красками,
лаками и эмалями</v>
          </cell>
          <cell r="B193" t="str">
            <v>470042</v>
          </cell>
          <cell r="C193">
            <v>1145978</v>
          </cell>
        </row>
        <row r="194">
          <cell r="A194" t="str">
            <v>Услуги по торговле розничной
лакокрасочными материалами (краски,
лаки, эмали)</v>
          </cell>
          <cell r="B194" t="str">
            <v>470042100</v>
          </cell>
          <cell r="C194">
            <v>940293</v>
          </cell>
        </row>
        <row r="195">
          <cell r="A195" t="str">
            <v>Услуги по торговле розничной
растворителями, разбавителями для
лаков и красок</v>
          </cell>
          <cell r="B195" t="str">
            <v>470042200</v>
          </cell>
          <cell r="C195">
            <v>42794</v>
          </cell>
        </row>
        <row r="196">
          <cell r="A196" t="str">
            <v>Услуги по торговле розничной прочими
лакокрасочными материалами</v>
          </cell>
          <cell r="B196" t="str">
            <v>470042900</v>
          </cell>
          <cell r="C196">
            <v>162891</v>
          </cell>
        </row>
        <row r="197">
          <cell r="A197" t="str">
            <v>Услуги по торговле розничной  стеклом
листовым</v>
          </cell>
          <cell r="B197" t="str">
            <v>470043</v>
          </cell>
          <cell r="C197">
            <v>1145</v>
          </cell>
        </row>
        <row r="198">
          <cell r="A198" t="str">
            <v>Услуги по торговле розничной стеклом
листовым</v>
          </cell>
          <cell r="B198" t="str">
            <v>470043000</v>
          </cell>
          <cell r="C198">
            <v>1145</v>
          </cell>
        </row>
        <row r="199">
          <cell r="A199" t="str">
            <v>Услуги по торговле розничной
оборудованием для газонов и садов</v>
          </cell>
          <cell r="B199" t="str">
            <v>470044</v>
          </cell>
          <cell r="C199">
            <v>28703</v>
          </cell>
        </row>
        <row r="200">
          <cell r="A200" t="str">
            <v>Услуги по торговле розничной
оборудованием для газонов и садов</v>
          </cell>
          <cell r="B200" t="str">
            <v>470044000</v>
          </cell>
          <cell r="C200">
            <v>28703</v>
          </cell>
        </row>
        <row r="201">
          <cell r="A201" t="str">
            <v>Услуги по торговле розничной
оборудованием  отопительным и
водопроводным, материалами
эксплуатационными и принадлежностями</v>
          </cell>
          <cell r="B201" t="str">
            <v>470045</v>
          </cell>
          <cell r="C201">
            <v>2449327</v>
          </cell>
        </row>
        <row r="202">
          <cell r="A202" t="str">
            <v>Услуги по торговле розничной
водопроводным оборудованием и
материалами</v>
          </cell>
          <cell r="B202" t="str">
            <v>470045100</v>
          </cell>
          <cell r="C202">
            <v>927790</v>
          </cell>
        </row>
        <row r="203">
          <cell r="A203" t="str">
            <v>Услуги по торговле розничной
отопительным оборудованием и
материалами</v>
          </cell>
          <cell r="B203" t="str">
            <v>470045200</v>
          </cell>
          <cell r="C203">
            <v>1273397</v>
          </cell>
        </row>
        <row r="204">
          <cell r="A204" t="str">
            <v>Услуги по торговле розничной
сантехнической арматурой</v>
          </cell>
          <cell r="B204" t="str">
            <v>470045300</v>
          </cell>
          <cell r="C204">
            <v>141565</v>
          </cell>
        </row>
        <row r="205">
          <cell r="A205" t="str">
            <v>Услуги по торговле розничной прочими
эксплуатационными материалами и
принадлежностями</v>
          </cell>
          <cell r="B205" t="str">
            <v>470045900</v>
          </cell>
          <cell r="C205">
            <v>106575</v>
          </cell>
        </row>
        <row r="206">
          <cell r="A206" t="str">
            <v>Услуги по торговле розничной
оборудованием санитарно-техническим</v>
          </cell>
          <cell r="B206" t="str">
            <v>470046</v>
          </cell>
          <cell r="C206">
            <v>802811</v>
          </cell>
        </row>
        <row r="207">
          <cell r="A207" t="str">
            <v>Услуги по торговле розничной ваннами,
раковинами для умывальников,
унитазами и крышками, бачками смывными
и изделиями санитарно-техническими
прочими из пластмасс</v>
          </cell>
          <cell r="B207" t="str">
            <v>470046100</v>
          </cell>
          <cell r="C207">
            <v>452430</v>
          </cell>
        </row>
        <row r="208">
          <cell r="A208" t="str">
            <v>Услуги по торговле розничной
изделиями керамическими
санитарно-техническими</v>
          </cell>
          <cell r="B208" t="str">
            <v>470046200</v>
          </cell>
          <cell r="C208">
            <v>264400</v>
          </cell>
        </row>
        <row r="209">
          <cell r="A209" t="str">
            <v>Услуги по торговле розничной
раковинами, мойками, ваннами,
изделиями санитарно-техническими
прочими и их частями из черных
металлов, меди или алюминия</v>
          </cell>
          <cell r="B209" t="str">
            <v>470046300</v>
          </cell>
          <cell r="C209">
            <v>48581</v>
          </cell>
        </row>
        <row r="210">
          <cell r="A210" t="str">
            <v>Услуги по торговле розничной
оборудованием санитарно-техническим
прочим</v>
          </cell>
          <cell r="B210" t="str">
            <v>470046900</v>
          </cell>
          <cell r="C210">
            <v>37400</v>
          </cell>
        </row>
        <row r="211">
          <cell r="A211" t="str">
            <v>Услуги по торговле розничной
инструментами ручными</v>
          </cell>
          <cell r="B211" t="str">
            <v>470047</v>
          </cell>
          <cell r="C211">
            <v>1813139</v>
          </cell>
        </row>
        <row r="212">
          <cell r="A212" t="str">
            <v>Услуги по торговле розничной
инструментами ручными</v>
          </cell>
          <cell r="B212" t="str">
            <v>470047000</v>
          </cell>
          <cell r="C212">
            <v>1813139</v>
          </cell>
        </row>
        <row r="213">
          <cell r="A213" t="str">
            <v>Услуги по торговле розничной
материалами строительными, не
включенными в другие группировки</v>
          </cell>
          <cell r="B213" t="str">
            <v>470049</v>
          </cell>
          <cell r="C213">
            <v>8334515</v>
          </cell>
        </row>
        <row r="214">
          <cell r="A214" t="str">
            <v>Услуги по торговле розничной
лесоматериалами, пиломатериалами,
строительными деталями и конструкциями
из дерева, сборными деревянными
строениями (включая сауны)</v>
          </cell>
          <cell r="B214" t="str">
            <v>470049100</v>
          </cell>
          <cell r="C214">
            <v>1018159</v>
          </cell>
        </row>
        <row r="215">
          <cell r="A215" t="str">
            <v>Услуги по торговле розничной
лесоматериалами круглыми</v>
          </cell>
          <cell r="B215" t="str">
            <v>470049110</v>
          </cell>
          <cell r="C215">
            <v>3137</v>
          </cell>
        </row>
        <row r="216">
          <cell r="A216" t="str">
            <v>Услуги по торговле розничной
пиломатериалами</v>
          </cell>
          <cell r="B216" t="str">
            <v>470049120</v>
          </cell>
          <cell r="C216">
            <v>264692</v>
          </cell>
        </row>
        <row r="217">
          <cell r="A217" t="str">
            <v>Услуги по торговле розничной  досками
для покрытия полов (кроме паркета и
паркетных досок), обшивкой,
штакетником, балками, стропилами и т.
п.</v>
          </cell>
          <cell r="B217" t="str">
            <v>470049140</v>
          </cell>
          <cell r="C217">
            <v>108352</v>
          </cell>
        </row>
        <row r="218">
          <cell r="A218" t="str">
            <v>Услуги по торговле розничной оконными
и дверными блоками, оконными
переплетами, дверными полотнами и
коробками к ним</v>
          </cell>
          <cell r="B218" t="str">
            <v>470049150</v>
          </cell>
          <cell r="C218">
            <v>401004</v>
          </cell>
        </row>
        <row r="219">
          <cell r="A219" t="str">
            <v>Услуги по торговле розничной фанерой
клееной, древесноволокнистыми и
древесностружечными плитами</v>
          </cell>
          <cell r="B219" t="str">
            <v>470049160</v>
          </cell>
          <cell r="C219">
            <v>131708</v>
          </cell>
        </row>
        <row r="220">
          <cell r="A220" t="str">
            <v>Услуги по торговле розничной
поддонами плоскими и изделиями
аналогичными</v>
          </cell>
          <cell r="B220" t="str">
            <v>470049180</v>
          </cell>
          <cell r="C220">
            <v>1593</v>
          </cell>
        </row>
        <row r="221">
          <cell r="A221" t="str">
            <v>Услуги по торговле розничной
лесоматериалами, пиломатериалами,
строительными деталями и конструкциями
из дерева, сборными деревянными
строениями прочими</v>
          </cell>
          <cell r="B221" t="str">
            <v>470049190</v>
          </cell>
          <cell r="C221">
            <v>107673</v>
          </cell>
        </row>
        <row r="222">
          <cell r="A222" t="str">
            <v>Услуги по торговле розничной
цементом, известью, гипсом</v>
          </cell>
          <cell r="B222" t="str">
            <v>470049200</v>
          </cell>
          <cell r="C222">
            <v>676768</v>
          </cell>
        </row>
        <row r="223">
          <cell r="A223" t="str">
            <v>Услуги по торговле розничной цементом</v>
          </cell>
          <cell r="B223" t="str">
            <v>470049210</v>
          </cell>
          <cell r="C223">
            <v>497673</v>
          </cell>
        </row>
        <row r="224">
          <cell r="A224" t="str">
            <v>Услуги по торговле розничной
известью</v>
          </cell>
          <cell r="B224" t="str">
            <v>470049220</v>
          </cell>
          <cell r="C224">
            <v>129757</v>
          </cell>
        </row>
        <row r="225">
          <cell r="A225" t="str">
            <v>Услуги по торговле розничной  гипсом</v>
          </cell>
          <cell r="B225" t="str">
            <v>470049230</v>
          </cell>
          <cell r="C225">
            <v>49338</v>
          </cell>
        </row>
        <row r="226">
          <cell r="A226" t="str">
            <v>Услуги по торговле розничной  песком,
гравием, камнем, глиной</v>
          </cell>
          <cell r="B226" t="str">
            <v>470049300</v>
          </cell>
          <cell r="C226">
            <v>10036</v>
          </cell>
        </row>
        <row r="227">
          <cell r="A227" t="str">
            <v>Услуги по торговле розничной
кирпичом, плитками керамическими,
кровельными материалами</v>
          </cell>
          <cell r="B227" t="str">
            <v>470049400</v>
          </cell>
          <cell r="C227">
            <v>1468295</v>
          </cell>
        </row>
        <row r="228">
          <cell r="A228" t="str">
            <v>Услуги по торговле розничной
кирпичом</v>
          </cell>
          <cell r="B228" t="str">
            <v>470049410</v>
          </cell>
          <cell r="C228">
            <v>96611</v>
          </cell>
        </row>
        <row r="229">
          <cell r="A229" t="str">
            <v>Услуги по торговле розничной
плитками керамическими</v>
          </cell>
          <cell r="B229" t="str">
            <v>470049420</v>
          </cell>
          <cell r="C229">
            <v>1304888</v>
          </cell>
        </row>
        <row r="230">
          <cell r="A230" t="str">
            <v>Услуги по торговле розничной
кровельными материалами</v>
          </cell>
          <cell r="B230" t="str">
            <v>470049430</v>
          </cell>
          <cell r="C230">
            <v>66796</v>
          </cell>
        </row>
        <row r="231">
          <cell r="A231" t="str">
            <v>Услуги по торговле розничной
строительными металлическими
материалами и деталями, не включенные
в другие группировки</v>
          </cell>
          <cell r="B231" t="str">
            <v>470049500</v>
          </cell>
          <cell r="C231">
            <v>458046</v>
          </cell>
        </row>
        <row r="232">
          <cell r="A232" t="str">
            <v>Услуги по торговле розничной сэндвич
панелями</v>
          </cell>
          <cell r="B232" t="str">
            <v>470049510</v>
          </cell>
          <cell r="C232">
            <v>21932</v>
          </cell>
        </row>
        <row r="233">
          <cell r="A233" t="str">
            <v>Услуги по торговле розничной прочими
строительными металлическими
материалами и деталями, не включенные
в другие группировки</v>
          </cell>
          <cell r="B233" t="str">
            <v>470049590</v>
          </cell>
          <cell r="C233">
            <v>436114</v>
          </cell>
        </row>
        <row r="234">
          <cell r="A234" t="str">
            <v>Услуги по торговле розничной
строительными неметаллическими
материалами и деталями, не включенные
в другие группировки</v>
          </cell>
          <cell r="B234" t="str">
            <v>470049600</v>
          </cell>
          <cell r="C234">
            <v>232232</v>
          </cell>
        </row>
        <row r="235">
          <cell r="A235" t="str">
            <v>Услуги по торговле розничной
изделиями из бетона, цемента, гипса и
аналогичных материалов</v>
          </cell>
          <cell r="B235" t="str">
            <v>470049700</v>
          </cell>
          <cell r="C235">
            <v>326566</v>
          </cell>
        </row>
        <row r="236">
          <cell r="A236" t="str">
            <v>Услуги по торговле розничной прочими
материалами строительными, не
включенные в другие группировки</v>
          </cell>
          <cell r="B236" t="str">
            <v>470049900</v>
          </cell>
          <cell r="C236">
            <v>4144413</v>
          </cell>
        </row>
        <row r="237">
          <cell r="A237" t="str">
            <v>Услуги по  торговле розничной товарами
текстильными</v>
          </cell>
          <cell r="B237" t="str">
            <v>470051</v>
          </cell>
          <cell r="C237">
            <v>1342169</v>
          </cell>
        </row>
        <row r="238">
          <cell r="A238" t="str">
            <v>Услуги по торговле розничной  пряжей</v>
          </cell>
          <cell r="B238" t="str">
            <v>470051100</v>
          </cell>
          <cell r="C238">
            <v>44710</v>
          </cell>
        </row>
        <row r="239">
          <cell r="A239" t="str">
            <v>Услуги по торговле розничной  тканями</v>
          </cell>
          <cell r="B239" t="str">
            <v>470051200</v>
          </cell>
          <cell r="C239">
            <v>679651</v>
          </cell>
        </row>
        <row r="240">
          <cell r="A240" t="str">
            <v>Услуги по торговле розничной  тканями
хлопчатобумажными</v>
          </cell>
          <cell r="B240" t="str">
            <v>470051210</v>
          </cell>
          <cell r="C240">
            <v>290214</v>
          </cell>
        </row>
        <row r="241">
          <cell r="A241" t="str">
            <v>Услуги по торговле розничной тканями
шелковыми</v>
          </cell>
          <cell r="B241" t="str">
            <v>470051230</v>
          </cell>
          <cell r="C241">
            <v>75394</v>
          </cell>
        </row>
        <row r="242">
          <cell r="A242" t="str">
            <v>Услуги по торговле розничной тканями
прочими</v>
          </cell>
          <cell r="B242" t="str">
            <v>470051290</v>
          </cell>
          <cell r="C242">
            <v>314043</v>
          </cell>
        </row>
        <row r="243">
          <cell r="A243" t="str">
            <v>Услуги по торговле розничной бытовыми
текстильными изделиями (такими как
постельное и столовое белье)</v>
          </cell>
          <cell r="B243" t="str">
            <v>470051300</v>
          </cell>
          <cell r="C243">
            <v>495559</v>
          </cell>
        </row>
        <row r="244">
          <cell r="A244" t="str">
            <v>Услуги по торговле розничной прочими
текстильными изделиями</v>
          </cell>
          <cell r="B244" t="str">
            <v>470051900</v>
          </cell>
          <cell r="C244">
            <v>122249</v>
          </cell>
        </row>
        <row r="245">
          <cell r="A245" t="str">
            <v>Услуги по торговле розничной
портьерами и занавесями сетчатыми</v>
          </cell>
          <cell r="B245" t="str">
            <v>470052</v>
          </cell>
          <cell r="C245">
            <v>234</v>
          </cell>
        </row>
        <row r="246">
          <cell r="A246" t="str">
            <v>Услуги по торговле розничной
портьерами и занавесями сетчатыми</v>
          </cell>
          <cell r="B246" t="str">
            <v>470052000</v>
          </cell>
          <cell r="C246">
            <v>234</v>
          </cell>
        </row>
        <row r="247">
          <cell r="A247" t="str">
            <v>Услуги по торговле розничной обоями и
покрытиями напольными,  коврами и
изделиями  ковровыми</v>
          </cell>
          <cell r="B247" t="str">
            <v>470053</v>
          </cell>
          <cell r="C247">
            <v>1736675</v>
          </cell>
        </row>
        <row r="248">
          <cell r="A248" t="str">
            <v>Услуги по торговле розничной обоями</v>
          </cell>
          <cell r="B248" t="str">
            <v>470053100</v>
          </cell>
          <cell r="C248">
            <v>983796</v>
          </cell>
        </row>
        <row r="249">
          <cell r="A249" t="str">
            <v>Услуги по торговле розничной
напольными покрытиями</v>
          </cell>
          <cell r="B249" t="str">
            <v>470053200</v>
          </cell>
          <cell r="C249">
            <v>720820</v>
          </cell>
        </row>
        <row r="250">
          <cell r="A250" t="str">
            <v>Услуги по торговле розничной
линолеумом</v>
          </cell>
          <cell r="B250" t="str">
            <v>470053210</v>
          </cell>
          <cell r="C250">
            <v>647566</v>
          </cell>
        </row>
        <row r="251">
          <cell r="A251" t="str">
            <v>Услуги по торговле розничной
ламинатом</v>
          </cell>
          <cell r="B251" t="str">
            <v>470053220</v>
          </cell>
          <cell r="C251">
            <v>50401</v>
          </cell>
        </row>
        <row r="252">
          <cell r="A252" t="str">
            <v>Услуги по торговле розничной
напольными покрытиями прочими</v>
          </cell>
          <cell r="B252" t="str">
            <v>470053290</v>
          </cell>
          <cell r="C252">
            <v>22853</v>
          </cell>
        </row>
        <row r="253">
          <cell r="A253" t="str">
            <v>Услуги по торговле розничной  коврами
и изделия ковровыми</v>
          </cell>
          <cell r="B253" t="str">
            <v>470053300</v>
          </cell>
          <cell r="C253">
            <v>32059</v>
          </cell>
        </row>
        <row r="254">
          <cell r="A254" t="str">
            <v>Услуги по торговле розничной приборами
электрическими бытовыми</v>
          </cell>
          <cell r="B254" t="str">
            <v>470054</v>
          </cell>
          <cell r="C254">
            <v>6966016</v>
          </cell>
        </row>
        <row r="255">
          <cell r="A255" t="str">
            <v>Услуги по торговле розничной
холодильниками и морозильниками
бытовыми</v>
          </cell>
          <cell r="B255" t="str">
            <v>470054100</v>
          </cell>
          <cell r="C255">
            <v>1819649</v>
          </cell>
        </row>
        <row r="256">
          <cell r="A256" t="str">
            <v>Услуги по торговле розничной
стиральными машинами бытовыми и
машинами для сушки одежды</v>
          </cell>
          <cell r="B256" t="str">
            <v>470054200</v>
          </cell>
          <cell r="C256">
            <v>1220620</v>
          </cell>
        </row>
        <row r="257">
          <cell r="A257" t="str">
            <v>Услуги по торговле розничной машинами
посудомоечными бытовыми</v>
          </cell>
          <cell r="B257" t="str">
            <v>470054300</v>
          </cell>
          <cell r="C257">
            <v>16252</v>
          </cell>
        </row>
        <row r="258">
          <cell r="A258" t="str">
            <v>Услуги по торговле розничной машинами
швейными бытовыми</v>
          </cell>
          <cell r="B258" t="str">
            <v>470054400</v>
          </cell>
          <cell r="C258">
            <v>127467</v>
          </cell>
        </row>
        <row r="259">
          <cell r="A259" t="str">
            <v>Услуги по торговле розничной печами
микроволновыми, плитами кухонными</v>
          </cell>
          <cell r="B259" t="str">
            <v>470054500</v>
          </cell>
          <cell r="C259">
            <v>1246698</v>
          </cell>
        </row>
        <row r="260">
          <cell r="A260" t="str">
            <v>Услуги по торговле розничной печами
микроволновыми</v>
          </cell>
          <cell r="B260" t="str">
            <v>470054510</v>
          </cell>
          <cell r="C260">
            <v>540206</v>
          </cell>
        </row>
        <row r="261">
          <cell r="A261" t="str">
            <v>Услуги по торговле розничной плитами
кухонными</v>
          </cell>
          <cell r="B261" t="str">
            <v>470054520</v>
          </cell>
          <cell r="C261">
            <v>706492</v>
          </cell>
        </row>
        <row r="262">
          <cell r="A262" t="str">
            <v>Услуги по торговле розничной
пылесосами бытовыми</v>
          </cell>
          <cell r="B262" t="str">
            <v>470054600</v>
          </cell>
          <cell r="C262">
            <v>395527</v>
          </cell>
        </row>
        <row r="263">
          <cell r="A263" t="str">
            <v>Услуги по торговле розничной
водонагревателями электрическими и
приборами водонагревательными быстрого
или продолжительного нагрева</v>
          </cell>
          <cell r="B263" t="str">
            <v>470054700</v>
          </cell>
          <cell r="C263">
            <v>207954</v>
          </cell>
        </row>
        <row r="264">
          <cell r="A264" t="str">
            <v>Услуги по торговле розничной
оборудованием для кондиционирования
воздуха и вентиляции, обогрева
помещений</v>
          </cell>
          <cell r="B264" t="str">
            <v>470054800</v>
          </cell>
          <cell r="C264">
            <v>149156</v>
          </cell>
        </row>
        <row r="265">
          <cell r="A265" t="str">
            <v>Услуги по торговле розничной
электрообогревателями помещений</v>
          </cell>
          <cell r="B265" t="str">
            <v>470054810</v>
          </cell>
          <cell r="C265">
            <v>67083</v>
          </cell>
        </row>
        <row r="266">
          <cell r="A266" t="str">
            <v>Услуги по торговле розничной
оборудованием для кондиционирования
воздуха и вентиляции</v>
          </cell>
          <cell r="B266" t="str">
            <v>470054820</v>
          </cell>
          <cell r="C266">
            <v>82073</v>
          </cell>
        </row>
        <row r="267">
          <cell r="A267" t="str">
            <v>Услуги по торговле розничной
приборами электрическими бытовыми,
приспособлениями и инструментами
прочими</v>
          </cell>
          <cell r="B267" t="str">
            <v>470054900</v>
          </cell>
          <cell r="C267">
            <v>1782693</v>
          </cell>
        </row>
        <row r="268">
          <cell r="A268" t="str">
            <v>Услуги по торговле розничной
электрическими бытовыми инструментами</v>
          </cell>
          <cell r="B268" t="str">
            <v>470054910</v>
          </cell>
          <cell r="C268">
            <v>1023438</v>
          </cell>
        </row>
        <row r="269">
          <cell r="A269" t="str">
            <v>Услуги по торговле розничной
запасными частями к электрическим
бытовым приборам, приспособлениям и
инструментам</v>
          </cell>
          <cell r="B269" t="str">
            <v>470054920</v>
          </cell>
          <cell r="C269">
            <v>215859</v>
          </cell>
        </row>
        <row r="270">
          <cell r="A270" t="str">
            <v>Услуги по торговле розничной
приборами электрическими бытовыми,
приспособлениями и инструментами
прочими, не включенными в другие
группировки</v>
          </cell>
          <cell r="B270" t="str">
            <v>470054990</v>
          </cell>
          <cell r="C270">
            <v>543396</v>
          </cell>
        </row>
        <row r="271">
          <cell r="A271" t="str">
            <v>Услуги по  торговле розничной  мебелью</v>
          </cell>
          <cell r="B271" t="str">
            <v>470055</v>
          </cell>
          <cell r="C271">
            <v>12862070</v>
          </cell>
        </row>
        <row r="272">
          <cell r="A272" t="str">
            <v>Услуги по торговле розничной мебелью
деревянной для комнат (спальни,
гостиной, столовой)</v>
          </cell>
          <cell r="B272" t="str">
            <v>470055100</v>
          </cell>
          <cell r="C272">
            <v>8777251</v>
          </cell>
        </row>
        <row r="273">
          <cell r="A273" t="str">
            <v>Услуги по торговле розничной кухонной
мебелью</v>
          </cell>
          <cell r="B273" t="str">
            <v>470055200</v>
          </cell>
          <cell r="C273">
            <v>770826</v>
          </cell>
        </row>
        <row r="274">
          <cell r="A274" t="str">
            <v>Услуги по торговле розничной  мебелью
для сидения</v>
          </cell>
          <cell r="B274" t="str">
            <v>470055300</v>
          </cell>
          <cell r="C274">
            <v>1501998</v>
          </cell>
        </row>
        <row r="275">
          <cell r="A275" t="str">
            <v>Услуги по торговле розничной офисной
мебелью</v>
          </cell>
          <cell r="B275" t="str">
            <v>470055400</v>
          </cell>
          <cell r="C275">
            <v>41679</v>
          </cell>
        </row>
        <row r="276">
          <cell r="A276" t="str">
            <v>Услуги по торговле розничной бытовой
мебелью из пластмасс и мебелью из
прочих материалов, в том числе
тростника, лозы, бамбука или
аналогичных материалов</v>
          </cell>
          <cell r="B276" t="str">
            <v>470055500</v>
          </cell>
          <cell r="C276">
            <v>127914</v>
          </cell>
        </row>
        <row r="277">
          <cell r="A277" t="str">
            <v>Услуги по торговле розничной
матрасами</v>
          </cell>
          <cell r="B277" t="str">
            <v>470055600</v>
          </cell>
          <cell r="C277">
            <v>669333</v>
          </cell>
        </row>
        <row r="278">
          <cell r="A278" t="str">
            <v>Услуги по торговле розничной частями
бытовой мебели</v>
          </cell>
          <cell r="B278" t="str">
            <v>470055800</v>
          </cell>
          <cell r="C278">
            <v>341674</v>
          </cell>
        </row>
        <row r="279">
          <cell r="A279" t="str">
            <v>Услуги по торговле розничной бытовой
мебелью прочей</v>
          </cell>
          <cell r="B279" t="str">
            <v>470055900</v>
          </cell>
          <cell r="C279">
            <v>631395</v>
          </cell>
        </row>
        <row r="280">
          <cell r="A280" t="str">
            <v>Услуги по торговле розничной  приборами
осветительными</v>
          </cell>
          <cell r="B280" t="str">
            <v>470056</v>
          </cell>
          <cell r="C280">
            <v>1578360</v>
          </cell>
        </row>
        <row r="281">
          <cell r="A281" t="str">
            <v>Услуги по торговле розничной бытовым
осветительным оборудованием</v>
          </cell>
          <cell r="B281" t="str">
            <v>470056100</v>
          </cell>
          <cell r="C281">
            <v>349941</v>
          </cell>
        </row>
        <row r="282">
          <cell r="A282" t="str">
            <v>Услуги по торговле розничной
светильниками электрическими
переносными</v>
          </cell>
          <cell r="B282" t="str">
            <v>470056110</v>
          </cell>
          <cell r="C282">
            <v>5971</v>
          </cell>
        </row>
        <row r="283">
          <cell r="A283" t="str">
            <v>Услуги по торговле розничной
светильниками электрическими
настольными,  напольными</v>
          </cell>
          <cell r="B283" t="str">
            <v>470056120</v>
          </cell>
          <cell r="C283">
            <v>16294</v>
          </cell>
        </row>
        <row r="284">
          <cell r="A284" t="str">
            <v>Услуги по торговле розничной
светильниками электрическими
подвесными, потолочными и настенными</v>
          </cell>
          <cell r="B284" t="str">
            <v>470056130</v>
          </cell>
          <cell r="C284">
            <v>7357</v>
          </cell>
        </row>
        <row r="285">
          <cell r="A285" t="str">
            <v>Услуги по торговле розничной частями
светильников и устройств осветительных</v>
          </cell>
          <cell r="B285" t="str">
            <v>470056180</v>
          </cell>
          <cell r="C285">
            <v>95715</v>
          </cell>
        </row>
        <row r="286">
          <cell r="A286" t="str">
            <v>Услуги по торговле розничной
оборудованием осветительным прочим</v>
          </cell>
          <cell r="B286" t="str">
            <v>470056190</v>
          </cell>
          <cell r="C286">
            <v>224604</v>
          </cell>
        </row>
        <row r="287">
          <cell r="A287" t="str">
            <v>Услуги по торговле розничной лампами</v>
          </cell>
          <cell r="B287" t="str">
            <v>470056200</v>
          </cell>
          <cell r="C287">
            <v>301720</v>
          </cell>
        </row>
        <row r="288">
          <cell r="A288" t="str">
            <v>Услуги по торговле розничной лампами
люминесцентными</v>
          </cell>
          <cell r="B288" t="str">
            <v>470056210</v>
          </cell>
          <cell r="C288">
            <v>12174</v>
          </cell>
        </row>
        <row r="289">
          <cell r="A289" t="str">
            <v>Услуги по торговле розничной лампами
накаливания</v>
          </cell>
          <cell r="B289" t="str">
            <v>470056220</v>
          </cell>
          <cell r="C289">
            <v>950</v>
          </cell>
        </row>
        <row r="290">
          <cell r="A290" t="str">
            <v>Услуги по торговле розничной
энергосберегающими лампами</v>
          </cell>
          <cell r="B290" t="str">
            <v>470056230</v>
          </cell>
          <cell r="C290">
            <v>2142</v>
          </cell>
        </row>
        <row r="291">
          <cell r="A291" t="str">
            <v>Услуги по торговле розничной лампами
электрическими прочими</v>
          </cell>
          <cell r="B291" t="str">
            <v>470056290</v>
          </cell>
          <cell r="C291">
            <v>286454</v>
          </cell>
        </row>
        <row r="292">
          <cell r="A292" t="str">
            <v>Услуги по торговле розничной
электрическими проводами и шнурами,
электроустановочными изделиями</v>
          </cell>
          <cell r="B292" t="str">
            <v>470056300</v>
          </cell>
          <cell r="C292">
            <v>842839</v>
          </cell>
        </row>
        <row r="293">
          <cell r="A293" t="str">
            <v>Услуги по торговле розничной
приборами осветительными  прочими</v>
          </cell>
          <cell r="B293" t="str">
            <v>470056900</v>
          </cell>
          <cell r="C293">
            <v>83860</v>
          </cell>
        </row>
        <row r="294">
          <cell r="A294" t="str">
            <v>Услуги по торговле розничной изделиями
из дерева, пробки и изделиями плетеными</v>
          </cell>
          <cell r="B294" t="str">
            <v>470057</v>
          </cell>
          <cell r="C294">
            <v>22022</v>
          </cell>
        </row>
        <row r="295">
          <cell r="A295" t="str">
            <v>Услуги по торговле розничной
плетеными изделиями</v>
          </cell>
          <cell r="B295" t="str">
            <v>470057100</v>
          </cell>
          <cell r="C295">
            <v>8146</v>
          </cell>
        </row>
        <row r="296">
          <cell r="A296" t="str">
            <v>Услуги по торговле розничной прочими
деревянными изделиями</v>
          </cell>
          <cell r="B296" t="str">
            <v>470057900</v>
          </cell>
          <cell r="C296">
            <v>13876</v>
          </cell>
        </row>
        <row r="297">
          <cell r="A297" t="str">
            <v>Услуги по торговле розничной
инструментами и партитурами
музыкальными</v>
          </cell>
          <cell r="B297" t="str">
            <v>470058</v>
          </cell>
          <cell r="C297">
            <v>502336</v>
          </cell>
        </row>
        <row r="298">
          <cell r="A298" t="str">
            <v>Услуги по торговле розничной
музыкальными инструментами</v>
          </cell>
          <cell r="B298" t="str">
            <v>470058100</v>
          </cell>
          <cell r="C298">
            <v>502336</v>
          </cell>
        </row>
        <row r="299">
          <cell r="A299" t="str">
            <v>Услуги по торговле розничной посудой
фаянсовой, изделиями из стекла, фарфора
и керамики, изделиями ножевыми и
приборами, оборудованием и изделиями
неэлектрическими бытовыми, не
включенными в другие к</v>
          </cell>
          <cell r="B299" t="str">
            <v>470059</v>
          </cell>
          <cell r="C299">
            <v>2105483</v>
          </cell>
        </row>
        <row r="300">
          <cell r="A300" t="str">
            <v>Услуги по торговле розничной
металлической, стеклянной,
керамической, пластмассовой,
деревянной посудой, столовыми
принадлежностями</v>
          </cell>
          <cell r="B300" t="str">
            <v>470059100</v>
          </cell>
          <cell r="C300">
            <v>1858965</v>
          </cell>
        </row>
        <row r="301">
          <cell r="A301" t="str">
            <v>Услуги по торговле розничной
изделиями из фарфора и керамики</v>
          </cell>
          <cell r="B301" t="str">
            <v>470059110</v>
          </cell>
          <cell r="C301">
            <v>110189</v>
          </cell>
        </row>
        <row r="302">
          <cell r="A302" t="str">
            <v>Услуги по торговле розничной
изделиями из стекла</v>
          </cell>
          <cell r="B302" t="str">
            <v>470059120</v>
          </cell>
          <cell r="C302">
            <v>41776</v>
          </cell>
        </row>
        <row r="303">
          <cell r="A303" t="str">
            <v>Услуги по торговле розничной
изделиями из пластмасс</v>
          </cell>
          <cell r="B303" t="str">
            <v>470059130</v>
          </cell>
          <cell r="C303">
            <v>756143</v>
          </cell>
        </row>
        <row r="304">
          <cell r="A304" t="str">
            <v>Услуги по торговле розничной
металлической посудой</v>
          </cell>
          <cell r="B304" t="str">
            <v>470059140</v>
          </cell>
          <cell r="C304">
            <v>346203</v>
          </cell>
        </row>
        <row r="305">
          <cell r="A305" t="str">
            <v>Услуги по торговле розничной
столовыми принадлежностями</v>
          </cell>
          <cell r="B305" t="str">
            <v>470059150</v>
          </cell>
          <cell r="C305">
            <v>93841</v>
          </cell>
        </row>
        <row r="306">
          <cell r="A306" t="str">
            <v>Услуги по торговле розничной прочими
изделиями и посудой металлической,
стеклянной, керамической,
пластмассовой, деревянной</v>
          </cell>
          <cell r="B306" t="str">
            <v>470059190</v>
          </cell>
          <cell r="C306">
            <v>510813</v>
          </cell>
        </row>
        <row r="307">
          <cell r="A307" t="str">
            <v>Услуги по торговле розничной
статуэтками и прочими декоративными
изделиями из дерева, металла,
пластмассы, керамики, стекла</v>
          </cell>
          <cell r="B307" t="str">
            <v>470059200</v>
          </cell>
          <cell r="C307">
            <v>43749</v>
          </cell>
        </row>
        <row r="308">
          <cell r="A308" t="str">
            <v>Услуги по торговле розничной
неэлектрическими бытовыми приборами</v>
          </cell>
          <cell r="B308" t="str">
            <v>470059300</v>
          </cell>
          <cell r="C308">
            <v>52543</v>
          </cell>
        </row>
        <row r="309">
          <cell r="A309" t="str">
            <v>Услуги по торговле розничной посудой,
изделиями из стекла, фарфора и
керамики, столовыми приборами,
неэлектрическими бытовыми приборами,
изделиями и оборудованием прочими</v>
          </cell>
          <cell r="B309" t="str">
            <v>470059900</v>
          </cell>
          <cell r="C309">
            <v>150226</v>
          </cell>
        </row>
        <row r="310">
          <cell r="A310" t="str">
            <v>Услуги по торговле розничной
изделиями из резины бытовыми
(кухонные, столовые, коврики,
скатерти)</v>
          </cell>
          <cell r="B310" t="str">
            <v>470059910</v>
          </cell>
          <cell r="C310">
            <v>90490</v>
          </cell>
        </row>
        <row r="311">
          <cell r="A311" t="str">
            <v>Услуги по торговле розничной
рулонными и упаковочными материалами
(пищевая пленка, пищевые мешочки)</v>
          </cell>
          <cell r="B311" t="str">
            <v>470059920</v>
          </cell>
          <cell r="C311">
            <v>13468</v>
          </cell>
        </row>
        <row r="312">
          <cell r="A312" t="str">
            <v>Услуги по торговле розничной
изделиями кухонными или бытовыми
(мочалки, губки, тряпки для уборки)</v>
          </cell>
          <cell r="B312" t="str">
            <v>470059930</v>
          </cell>
          <cell r="C312">
            <v>46268</v>
          </cell>
        </row>
        <row r="313">
          <cell r="A313" t="str">
            <v>Услуги по торговле розничной  книгами</v>
          </cell>
          <cell r="B313" t="str">
            <v>470061</v>
          </cell>
          <cell r="C313">
            <v>159710</v>
          </cell>
        </row>
        <row r="314">
          <cell r="A314" t="str">
            <v>Услуги по торговле розничной книгами</v>
          </cell>
          <cell r="B314" t="str">
            <v>470061000</v>
          </cell>
          <cell r="C314">
            <v>159710</v>
          </cell>
        </row>
        <row r="315">
          <cell r="A315" t="str">
            <v>Услуги по торговле розничной газетами и
журналами</v>
          </cell>
          <cell r="B315" t="str">
            <v>470062</v>
          </cell>
          <cell r="C315">
            <v>93975</v>
          </cell>
        </row>
        <row r="316">
          <cell r="A316" t="str">
            <v>Услуги по торговле розничной газетами
и журналами</v>
          </cell>
          <cell r="B316" t="str">
            <v>470062000</v>
          </cell>
          <cell r="C316">
            <v>93975</v>
          </cell>
        </row>
        <row r="317">
          <cell r="A317" t="str">
            <v>Услуги по торговле розничной товарами
канцелярскими</v>
          </cell>
          <cell r="B317" t="str">
            <v>470063</v>
          </cell>
          <cell r="C317">
            <v>1005166</v>
          </cell>
        </row>
        <row r="318">
          <cell r="A318" t="str">
            <v>Услуги по торговле розничной
канцелярскими товарами и
школьно-письменными принадлежностями</v>
          </cell>
          <cell r="B318" t="str">
            <v>470063100</v>
          </cell>
          <cell r="C318">
            <v>780810</v>
          </cell>
        </row>
        <row r="319">
          <cell r="A319" t="str">
            <v>Услуги по торговле розничной
тетрадями, записными книжками,
блокнотами</v>
          </cell>
          <cell r="B319" t="str">
            <v>470063110</v>
          </cell>
          <cell r="C319">
            <v>130019</v>
          </cell>
        </row>
        <row r="320">
          <cell r="A320" t="str">
            <v>Услуги по торговле розничной
чертежными принадлежностями</v>
          </cell>
          <cell r="B320" t="str">
            <v>470063120</v>
          </cell>
          <cell r="C320">
            <v>23836</v>
          </cell>
        </row>
        <row r="321">
          <cell r="A321" t="str">
            <v>Услуги по торговле розничной
художественными красками, чернилами,
тушью и т. п.</v>
          </cell>
          <cell r="B321" t="str">
            <v>470063130</v>
          </cell>
          <cell r="C321">
            <v>60232</v>
          </cell>
        </row>
        <row r="322">
          <cell r="A322" t="str">
            <v>Услуги по торговле розничной ручками,
карандашами, фломастерами, маркерами
и т. п.</v>
          </cell>
          <cell r="B322" t="str">
            <v>470063140</v>
          </cell>
          <cell r="C322">
            <v>55659</v>
          </cell>
        </row>
        <row r="323">
          <cell r="A323" t="str">
            <v>Услуги по торговле розничной товарами
канцелярскими прочими</v>
          </cell>
          <cell r="B323" t="str">
            <v>470063190</v>
          </cell>
          <cell r="C323">
            <v>511064</v>
          </cell>
        </row>
        <row r="324">
          <cell r="A324" t="str">
            <v>Услуги по торговле розничной
писчебумажными товарами</v>
          </cell>
          <cell r="B324" t="str">
            <v>470063200</v>
          </cell>
          <cell r="C324">
            <v>224356</v>
          </cell>
        </row>
        <row r="325">
          <cell r="A325" t="str">
            <v>Услуги по торговле розничной  бумагой
и картоном</v>
          </cell>
          <cell r="B325" t="str">
            <v>470063210</v>
          </cell>
          <cell r="C325">
            <v>193232</v>
          </cell>
        </row>
        <row r="326">
          <cell r="A326" t="str">
            <v>Услуги по торговле розничной
изделиями из бумаги и картона</v>
          </cell>
          <cell r="B326" t="str">
            <v>470063220</v>
          </cell>
          <cell r="C326">
            <v>31124</v>
          </cell>
        </row>
        <row r="327">
          <cell r="A327" t="str">
            <v>Услуги по торговле розничной
музыкальными и видеозаписями</v>
          </cell>
          <cell r="B327" t="str">
            <v>470064</v>
          </cell>
          <cell r="C327">
            <v>10568</v>
          </cell>
        </row>
        <row r="328">
          <cell r="A328" t="str">
            <v>Услуги по торговле розничной  чистыми
дискетами, аудио- и видеокассетами,
компакт-дисками (CD), цифровыми
видеодисками (DVD)</v>
          </cell>
          <cell r="B328" t="str">
            <v>470064200</v>
          </cell>
        </row>
        <row r="329">
          <cell r="A329" t="str">
            <v>Услуги по торговле розничной
носителями информации прочими</v>
          </cell>
          <cell r="B329" t="str">
            <v>470064900</v>
          </cell>
          <cell r="C329">
            <v>10568</v>
          </cell>
        </row>
        <row r="330">
          <cell r="A330" t="str">
            <v>Услуги по торговле розничной товарами
спортивными, включая велосипеды</v>
          </cell>
          <cell r="B330" t="str">
            <v>470065</v>
          </cell>
          <cell r="C330">
            <v>1324714</v>
          </cell>
        </row>
        <row r="331">
          <cell r="A331" t="str">
            <v>Услуги по торговле розничной товарами
спортивными</v>
          </cell>
          <cell r="B331" t="str">
            <v>470065100</v>
          </cell>
          <cell r="C331">
            <v>126379</v>
          </cell>
        </row>
        <row r="332">
          <cell r="A332" t="str">
            <v>Услуги по торговле розничной
велосипедами, частями запасными и
аксессуарами к ним</v>
          </cell>
          <cell r="B332" t="str">
            <v>470065200</v>
          </cell>
          <cell r="C332">
            <v>1122644</v>
          </cell>
        </row>
        <row r="333">
          <cell r="A333" t="str">
            <v>Услуги по торговле розничной
велосипедами</v>
          </cell>
          <cell r="B333" t="str">
            <v>470065210</v>
          </cell>
          <cell r="C333">
            <v>365187</v>
          </cell>
        </row>
        <row r="334">
          <cell r="A334" t="str">
            <v>Услуги по торговле розничной частями
запасными и аксессуарами к ним</v>
          </cell>
          <cell r="B334" t="str">
            <v>470065220</v>
          </cell>
          <cell r="C334">
            <v>757457</v>
          </cell>
        </row>
        <row r="335">
          <cell r="A335" t="str">
            <v>Услуги по торговле розничной
специальной спортивной обувью</v>
          </cell>
          <cell r="B335" t="str">
            <v>470065300</v>
          </cell>
          <cell r="C335">
            <v>75691</v>
          </cell>
        </row>
        <row r="336">
          <cell r="A336" t="str">
            <v>Услуги по торговле розничной
оборудованием кемпингов</v>
          </cell>
          <cell r="B336" t="str">
            <v>470066</v>
          </cell>
          <cell r="C336">
            <v>46719</v>
          </cell>
        </row>
        <row r="337">
          <cell r="A337" t="str">
            <v>Услуги по торговле розничной
оборудованием кемпингов (палатки,
навесы, матрасы и т.п.)</v>
          </cell>
          <cell r="B337" t="str">
            <v>470066100</v>
          </cell>
          <cell r="C337">
            <v>16038</v>
          </cell>
        </row>
        <row r="338">
          <cell r="A338" t="str">
            <v>Услуги по торговле розничной
туристическим снаряжением</v>
          </cell>
          <cell r="B338" t="str">
            <v>470066200</v>
          </cell>
          <cell r="C338">
            <v>30681</v>
          </cell>
        </row>
        <row r="339">
          <cell r="A339" t="str">
            <v>Услуги по торговле розничной
снаряжениями для охоты и рыбалки</v>
          </cell>
          <cell r="B339" t="str">
            <v>470066210</v>
          </cell>
          <cell r="C339">
            <v>29095</v>
          </cell>
        </row>
        <row r="340">
          <cell r="A340" t="str">
            <v>Услуги по торговле розничной
туристическим снаряжением прочим</v>
          </cell>
          <cell r="B340" t="str">
            <v>470066290</v>
          </cell>
          <cell r="C340">
            <v>1586</v>
          </cell>
        </row>
        <row r="341">
          <cell r="A341" t="str">
            <v>Услуги по торговле розничной  играми и
игрушками</v>
          </cell>
          <cell r="B341" t="str">
            <v>470067</v>
          </cell>
          <cell r="C341">
            <v>3339579</v>
          </cell>
        </row>
        <row r="342">
          <cell r="A342" t="str">
            <v>Услуги по торговле розничной играми и
игрушками (включая видеоигры)</v>
          </cell>
          <cell r="B342" t="str">
            <v>470067000</v>
          </cell>
          <cell r="C342">
            <v>3339579</v>
          </cell>
        </row>
        <row r="343">
          <cell r="A343" t="str">
            <v>Услуги по торговле розничной
сувенирами и картинами</v>
          </cell>
          <cell r="B343" t="str">
            <v>470069</v>
          </cell>
          <cell r="C343">
            <v>117281</v>
          </cell>
        </row>
        <row r="344">
          <cell r="A344" t="str">
            <v>Услуги по торговле розничной
сувенирами</v>
          </cell>
          <cell r="B344" t="str">
            <v>470069100</v>
          </cell>
          <cell r="C344">
            <v>117281</v>
          </cell>
        </row>
        <row r="345">
          <cell r="A345" t="str">
            <v>Услуги по торговле розничной  одеждой</v>
          </cell>
          <cell r="B345" t="str">
            <v>470071</v>
          </cell>
          <cell r="C345">
            <v>18988916</v>
          </cell>
        </row>
        <row r="346">
          <cell r="A346" t="str">
            <v>Услуги по торговле розничной одеждой
и нижним бельем текстильными или
трикотажными</v>
          </cell>
          <cell r="B346" t="str">
            <v>470071100</v>
          </cell>
          <cell r="C346">
            <v>16068972</v>
          </cell>
        </row>
        <row r="347">
          <cell r="A347" t="str">
            <v>Услуги по торговле розничной одеждой
текстильной, кроме детской</v>
          </cell>
          <cell r="B347" t="str">
            <v>470071110</v>
          </cell>
          <cell r="C347">
            <v>3641980</v>
          </cell>
        </row>
        <row r="348">
          <cell r="A348" t="str">
            <v>Услуги по торговле розничной верхней
одеждой текстильной</v>
          </cell>
          <cell r="B348" t="str">
            <v>470071111</v>
          </cell>
          <cell r="C348">
            <v>1428549</v>
          </cell>
        </row>
        <row r="349">
          <cell r="A349" t="str">
            <v>Услуги по торговле розничной нижним
бельем текстильным</v>
          </cell>
          <cell r="B349" t="str">
            <v>470071112</v>
          </cell>
          <cell r="C349">
            <v>138042</v>
          </cell>
        </row>
        <row r="350">
          <cell r="A350" t="str">
            <v>Услуги по торговле розничной  одеждой
прочей текстильной</v>
          </cell>
          <cell r="B350" t="str">
            <v>470071119</v>
          </cell>
          <cell r="C350">
            <v>2075389</v>
          </cell>
        </row>
        <row r="351">
          <cell r="A351" t="str">
            <v>Услуги по торговле розничной одеждой
трикотажной, кроме детской</v>
          </cell>
          <cell r="B351" t="str">
            <v>470071120</v>
          </cell>
          <cell r="C351">
            <v>1054643</v>
          </cell>
        </row>
        <row r="352">
          <cell r="A352" t="str">
            <v>Услуги по торговле розничной верхней
одеждой трикотажной</v>
          </cell>
          <cell r="B352" t="str">
            <v>470071121</v>
          </cell>
          <cell r="C352">
            <v>492312</v>
          </cell>
        </row>
        <row r="353">
          <cell r="A353" t="str">
            <v>Услуги по торговле розничной нижним
бельем трикотажным</v>
          </cell>
          <cell r="B353" t="str">
            <v>470071122</v>
          </cell>
          <cell r="C353">
            <v>37286</v>
          </cell>
        </row>
        <row r="354">
          <cell r="A354" t="str">
            <v>Услуги по торговле розничной  одеждой
прочей трикотажной</v>
          </cell>
          <cell r="B354" t="str">
            <v>470071129</v>
          </cell>
          <cell r="C354">
            <v>525045</v>
          </cell>
        </row>
        <row r="355">
          <cell r="A355" t="str">
            <v>Услуги по торговле розничной одеждой
детской</v>
          </cell>
          <cell r="B355" t="str">
            <v>470071130</v>
          </cell>
          <cell r="C355">
            <v>11372349</v>
          </cell>
        </row>
        <row r="356">
          <cell r="A356" t="str">
            <v>Услуги по торговле розничной одеждой
из меха</v>
          </cell>
          <cell r="B356" t="str">
            <v>470071200</v>
          </cell>
          <cell r="C356">
            <v>1162322</v>
          </cell>
        </row>
        <row r="357">
          <cell r="A357" t="str">
            <v>Услуги по торговле розничной одеждой
из кожи</v>
          </cell>
          <cell r="B357" t="str">
            <v>470071300</v>
          </cell>
          <cell r="C357">
            <v>108358</v>
          </cell>
        </row>
        <row r="358">
          <cell r="A358" t="str">
            <v>Услуги по торговле розничной
спортивной одеждой</v>
          </cell>
          <cell r="B358" t="str">
            <v>470071400</v>
          </cell>
          <cell r="C358">
            <v>318893</v>
          </cell>
        </row>
        <row r="359">
          <cell r="A359" t="str">
            <v>Услуги по торговле розничной
спортивной одеждой детской</v>
          </cell>
          <cell r="B359" t="str">
            <v>470071410</v>
          </cell>
          <cell r="C359">
            <v>59863</v>
          </cell>
        </row>
        <row r="360">
          <cell r="A360" t="str">
            <v>Услуги по торговле розничной
спортивной одеждой прочей</v>
          </cell>
          <cell r="B360" t="str">
            <v>470071490</v>
          </cell>
          <cell r="C360">
            <v>259030</v>
          </cell>
        </row>
        <row r="361">
          <cell r="A361" t="str">
            <v>Услуги по торговле розничной
чулочно-носочными изделиями</v>
          </cell>
          <cell r="B361" t="str">
            <v>470071500</v>
          </cell>
          <cell r="C361">
            <v>219452</v>
          </cell>
        </row>
        <row r="362">
          <cell r="A362" t="str">
            <v>Услуги по торговле розничной
головными уборами</v>
          </cell>
          <cell r="B362" t="str">
            <v>470071600</v>
          </cell>
          <cell r="C362">
            <v>100370</v>
          </cell>
        </row>
        <row r="363">
          <cell r="A363" t="str">
            <v>Услуги по торговле розничной одеждой
рабочей</v>
          </cell>
          <cell r="B363" t="str">
            <v>470071700</v>
          </cell>
          <cell r="C363">
            <v>5889</v>
          </cell>
        </row>
        <row r="364">
          <cell r="A364" t="str">
            <v>Услуги по торговле розничной
аксессуарами одежды</v>
          </cell>
          <cell r="B364" t="str">
            <v>470071800</v>
          </cell>
          <cell r="C364">
            <v>24820</v>
          </cell>
        </row>
        <row r="365">
          <cell r="A365" t="str">
            <v>Услуги по торговле розничной  одеждой
прочей</v>
          </cell>
          <cell r="B365" t="str">
            <v>470071900</v>
          </cell>
          <cell r="C365">
            <v>979840</v>
          </cell>
        </row>
        <row r="366">
          <cell r="A366" t="str">
            <v>Услуги по торговле розничной обувью</v>
          </cell>
          <cell r="B366" t="str">
            <v>470072</v>
          </cell>
          <cell r="C366">
            <v>1290563</v>
          </cell>
        </row>
        <row r="367">
          <cell r="A367" t="str">
            <v>Услуги по торговле розничной  кожаной
обувью</v>
          </cell>
          <cell r="B367" t="str">
            <v>470072100</v>
          </cell>
          <cell r="C367">
            <v>467091</v>
          </cell>
        </row>
        <row r="368">
          <cell r="A368" t="str">
            <v>Услуги по торговле розничной
текстильной обувью</v>
          </cell>
          <cell r="B368" t="str">
            <v>470072200</v>
          </cell>
          <cell r="C368">
            <v>24444</v>
          </cell>
        </row>
        <row r="369">
          <cell r="A369" t="str">
            <v>Услуги по торговле розничной  обувью
из резины или материалов полимерных</v>
          </cell>
          <cell r="B369" t="str">
            <v>470072300</v>
          </cell>
          <cell r="C369">
            <v>147232</v>
          </cell>
        </row>
        <row r="370">
          <cell r="A370" t="str">
            <v>Услуги по торговле розничной  валяной
обувью</v>
          </cell>
          <cell r="B370" t="str">
            <v>470072400</v>
          </cell>
          <cell r="C370">
            <v>4645</v>
          </cell>
        </row>
        <row r="371">
          <cell r="A371" t="str">
            <v>Услуги по торговле розничной  детской
обувью</v>
          </cell>
          <cell r="B371" t="str">
            <v>470072500</v>
          </cell>
          <cell r="C371">
            <v>178281</v>
          </cell>
        </row>
        <row r="372">
          <cell r="A372" t="str">
            <v>Услуги по торговле розничной  обувью
прочей</v>
          </cell>
          <cell r="B372" t="str">
            <v>470072900</v>
          </cell>
          <cell r="C372">
            <v>468870</v>
          </cell>
        </row>
        <row r="373">
          <cell r="A373" t="str">
            <v>Услуги по торговле розничной  изделиями
из кожи и принадлежностями дорожными</v>
          </cell>
          <cell r="B373" t="str">
            <v>470073</v>
          </cell>
          <cell r="C373">
            <v>311207</v>
          </cell>
        </row>
        <row r="374">
          <cell r="A374" t="str">
            <v>Услуги по торговле розничной
чемоданами, сумками и прочими
дорожными принадлежностями из кожи и
других материалов</v>
          </cell>
          <cell r="B374" t="str">
            <v>470073100</v>
          </cell>
          <cell r="C374">
            <v>268562</v>
          </cell>
        </row>
        <row r="375">
          <cell r="A375" t="str">
            <v>Услуги по торговле розничной
шорно-седельными изделиями</v>
          </cell>
          <cell r="B375" t="str">
            <v>470073200</v>
          </cell>
          <cell r="C375">
            <v>817</v>
          </cell>
        </row>
        <row r="376">
          <cell r="A376" t="str">
            <v>Услуги по торговле розничной прочими
изделиями из кожи и других материалов</v>
          </cell>
          <cell r="B376" t="str">
            <v>470073900</v>
          </cell>
          <cell r="C376">
            <v>41828</v>
          </cell>
        </row>
        <row r="377">
          <cell r="A377" t="str">
            <v>Услуги по торговле розничной  товарами
фармацевтическими</v>
          </cell>
          <cell r="B377" t="str">
            <v>470074</v>
          </cell>
          <cell r="C377">
            <v>9869197</v>
          </cell>
        </row>
        <row r="378">
          <cell r="A378" t="str">
            <v>Услуги по торговле розничной
биологически активными добавками</v>
          </cell>
          <cell r="B378" t="str">
            <v>470074100</v>
          </cell>
          <cell r="C378">
            <v>707898</v>
          </cell>
        </row>
        <row r="379">
          <cell r="A379" t="str">
            <v>Услуги по торговле розничной товарами
фармацевтическими прочими</v>
          </cell>
          <cell r="B379" t="str">
            <v>470074900</v>
          </cell>
          <cell r="C379">
            <v>9161299</v>
          </cell>
        </row>
        <row r="380">
          <cell r="A380" t="str">
            <v>Услуги по торговле розничной  товарами
медицинскими и ортопедическими</v>
          </cell>
          <cell r="B380" t="str">
            <v>470075</v>
          </cell>
          <cell r="C380">
            <v>1676959</v>
          </cell>
        </row>
        <row r="381">
          <cell r="A381" t="str">
            <v>Услуги по торговле розничной
медицинскими материалами и изделиями</v>
          </cell>
          <cell r="B381" t="str">
            <v>470075100</v>
          </cell>
          <cell r="C381">
            <v>1182955</v>
          </cell>
        </row>
        <row r="382">
          <cell r="A382" t="str">
            <v>Услуги по торговле розничной
медицинскими материалами
(предназначенные для разового
использования, например, перевязочные
материалы)</v>
          </cell>
          <cell r="B382" t="str">
            <v>470075110</v>
          </cell>
          <cell r="C382">
            <v>182270</v>
          </cell>
        </row>
        <row r="383">
          <cell r="A383" t="str">
            <v>Услуги по торговле розничной
медицинскими изделиями</v>
          </cell>
          <cell r="B383" t="str">
            <v>470075120</v>
          </cell>
          <cell r="C383">
            <v>1000685</v>
          </cell>
        </row>
        <row r="384">
          <cell r="A384" t="str">
            <v>Услуги по торговле розничной
ортопедическими изделиями и
приспособлениями</v>
          </cell>
          <cell r="B384" t="str">
            <v>470075200</v>
          </cell>
          <cell r="C384">
            <v>32448</v>
          </cell>
        </row>
        <row r="385">
          <cell r="A385" t="str">
            <v>Услуги по торговле розничной
изделиями медицинской техники</v>
          </cell>
          <cell r="B385" t="str">
            <v>470075300</v>
          </cell>
          <cell r="C385">
            <v>81774</v>
          </cell>
        </row>
        <row r="386">
          <cell r="A386" t="str">
            <v>Услуги по торговле розничной
гигиеническими полотенцами и тампонами
из массы бумажной, бумаги, ваты
целлюлозной или полотна из волокна
целлюлозного (предназначенные для
санитарно-гигиенических целей)</v>
          </cell>
          <cell r="B386" t="str">
            <v>470075500</v>
          </cell>
          <cell r="C386">
            <v>379782</v>
          </cell>
        </row>
        <row r="387">
          <cell r="A387" t="str">
            <v>Услуги по торговле розничной  товарами
косметическими и принадлежностями
туалетными</v>
          </cell>
          <cell r="B387" t="str">
            <v>470076</v>
          </cell>
          <cell r="C387">
            <v>3074204</v>
          </cell>
        </row>
        <row r="388">
          <cell r="A388" t="str">
            <v>Услуги по торговле розничной
парфюмерно-косметической продукцией</v>
          </cell>
          <cell r="B388" t="str">
            <v>470076100</v>
          </cell>
          <cell r="C388">
            <v>1835230</v>
          </cell>
        </row>
        <row r="389">
          <cell r="A389" t="str">
            <v>Услуги по торговле розничной
туалетными принадлежностями</v>
          </cell>
          <cell r="B389" t="str">
            <v>470076200</v>
          </cell>
          <cell r="C389">
            <v>242933</v>
          </cell>
        </row>
        <row r="390">
          <cell r="A390" t="str">
            <v>Услуги по торговле розничной  мылом
туалетным</v>
          </cell>
          <cell r="B390" t="str">
            <v>470076300</v>
          </cell>
          <cell r="C390">
            <v>124929</v>
          </cell>
        </row>
        <row r="391">
          <cell r="A391" t="str">
            <v>Услуги по торговле розничной товарами
косметическими и принадлежностями
туалетными прочими</v>
          </cell>
          <cell r="B391" t="str">
            <v>470076900</v>
          </cell>
          <cell r="C391">
            <v>871112</v>
          </cell>
        </row>
        <row r="392">
          <cell r="A392" t="str">
            <v>Услуги по торговле розничной цветами,
растениями и семенами</v>
          </cell>
          <cell r="B392" t="str">
            <v>470077</v>
          </cell>
          <cell r="C392">
            <v>390293</v>
          </cell>
        </row>
        <row r="393">
          <cell r="A393" t="str">
            <v>Услуги по торговле розничной
цветами, растениями и их семенами</v>
          </cell>
          <cell r="B393" t="str">
            <v>470077100</v>
          </cell>
          <cell r="C393">
            <v>390293</v>
          </cell>
        </row>
        <row r="394">
          <cell r="A394" t="str">
            <v>Услуги по торговле розничной
удобрениями и продуктами
агрохимическими</v>
          </cell>
          <cell r="B394" t="str">
            <v>470078</v>
          </cell>
          <cell r="C394">
            <v>166732</v>
          </cell>
        </row>
        <row r="395">
          <cell r="A395" t="str">
            <v>Услуги по торговле розничной
удобрениями</v>
          </cell>
          <cell r="B395" t="str">
            <v>470078100</v>
          </cell>
          <cell r="C395">
            <v>21160</v>
          </cell>
        </row>
        <row r="396">
          <cell r="A396" t="str">
            <v>Услуги по торговле розничной
минеральными удобрениями</v>
          </cell>
          <cell r="B396" t="str">
            <v>470078110</v>
          </cell>
          <cell r="C396">
            <v>21160</v>
          </cell>
        </row>
        <row r="397">
          <cell r="A397" t="str">
            <v>Услуги по торговле розничной
агрохимическими продуктами</v>
          </cell>
          <cell r="B397" t="str">
            <v>470078200</v>
          </cell>
          <cell r="C397">
            <v>135715</v>
          </cell>
        </row>
        <row r="398">
          <cell r="A398" t="str">
            <v>Услуги по торговле розничной  грунтом
для растений</v>
          </cell>
          <cell r="B398" t="str">
            <v>470078300</v>
          </cell>
          <cell r="C398">
            <v>9857</v>
          </cell>
        </row>
        <row r="399">
          <cell r="A399" t="str">
            <v>Услуги по торговле розничной  животными
домашними и кормами для них</v>
          </cell>
          <cell r="B399" t="str">
            <v>470079</v>
          </cell>
          <cell r="C399">
            <v>1055263</v>
          </cell>
        </row>
        <row r="400">
          <cell r="A400" t="str">
            <v>Услуги по торговле розничной
домашними животными</v>
          </cell>
          <cell r="B400" t="str">
            <v>470079100</v>
          </cell>
          <cell r="C400">
            <v>584623</v>
          </cell>
        </row>
        <row r="401">
          <cell r="A401" t="str">
            <v>Услуги по торговле розничной домашней
птицей</v>
          </cell>
          <cell r="B401" t="str">
            <v>470079200</v>
          </cell>
          <cell r="C401">
            <v>5681</v>
          </cell>
        </row>
        <row r="402">
          <cell r="A402" t="str">
            <v>Услуги по торговле розничной кормами
для домашних животных</v>
          </cell>
          <cell r="B402" t="str">
            <v>470079300</v>
          </cell>
          <cell r="C402">
            <v>413791</v>
          </cell>
        </row>
        <row r="403">
          <cell r="A403" t="str">
            <v>Услуги по торговле розничной отрубями</v>
          </cell>
          <cell r="B403" t="str">
            <v>470079310</v>
          </cell>
          <cell r="C403">
            <v>133487</v>
          </cell>
        </row>
        <row r="404">
          <cell r="A404" t="str">
            <v>Услуги по торговле розничной  прочими
кормами для животных</v>
          </cell>
          <cell r="B404" t="str">
            <v>470079390</v>
          </cell>
          <cell r="C404">
            <v>280304</v>
          </cell>
        </row>
        <row r="405">
          <cell r="A405" t="str">
            <v>Услуги по торговле розничной
принадлежностями и средствами для
ухода за домашними животными</v>
          </cell>
          <cell r="B405" t="str">
            <v>470079400</v>
          </cell>
          <cell r="C405">
            <v>51168</v>
          </cell>
        </row>
        <row r="406">
          <cell r="A406" t="str">
            <v>Услуги по торговле розничной топливом
моторным</v>
          </cell>
          <cell r="B406" t="str">
            <v>470081</v>
          </cell>
          <cell r="C406">
            <v>22393591</v>
          </cell>
        </row>
        <row r="407">
          <cell r="A407" t="str">
            <v>Услуги по торговле розничной топливом
моторным, кроме смазочных,
охлаждающих и прочих средств,
сопутствующих моторному топливу</v>
          </cell>
          <cell r="B407" t="str">
            <v>470081100</v>
          </cell>
          <cell r="C407">
            <v>20228757</v>
          </cell>
        </row>
        <row r="408">
          <cell r="A408" t="str">
            <v>Услуги по торговле розничной
автомобильным бензином</v>
          </cell>
          <cell r="B408" t="str">
            <v>470081110</v>
          </cell>
          <cell r="C408">
            <v>13340454</v>
          </cell>
        </row>
        <row r="409">
          <cell r="A409" t="str">
            <v>Услуги по торговле розничной
автомобильным бензином марки АИ-80</v>
          </cell>
          <cell r="B409" t="str">
            <v>470081111</v>
          </cell>
          <cell r="C409">
            <v>1145043</v>
          </cell>
        </row>
        <row r="410">
          <cell r="A410" t="str">
            <v>Услуги по торговле розничной
автомобильным бензином марки АИ-85</v>
          </cell>
          <cell r="B410" t="str">
            <v>470081112</v>
          </cell>
          <cell r="C410">
            <v>20392</v>
          </cell>
        </row>
        <row r="411">
          <cell r="A411" t="str">
            <v>Услуги по торговле розничной
автомобильным бензином марки АИ-92</v>
          </cell>
          <cell r="B411" t="str">
            <v>470081113</v>
          </cell>
          <cell r="C411">
            <v>11361979</v>
          </cell>
        </row>
        <row r="412">
          <cell r="A412" t="str">
            <v>Услуги по торговле розничной
автомобильным бензином марки АИ-95</v>
          </cell>
          <cell r="B412" t="str">
            <v>470081115</v>
          </cell>
          <cell r="C412">
            <v>798634</v>
          </cell>
        </row>
        <row r="413">
          <cell r="A413" t="str">
            <v>Услуги по торговле розничной
автомобильным бензином марки АИ-98</v>
          </cell>
          <cell r="B413" t="str">
            <v>470081117</v>
          </cell>
          <cell r="C413">
            <v>14406</v>
          </cell>
        </row>
        <row r="414">
          <cell r="A414" t="str">
            <v>Услуги по торговле розничной
дизельным топливом</v>
          </cell>
          <cell r="B414" t="str">
            <v>470081130</v>
          </cell>
          <cell r="C414">
            <v>5488589</v>
          </cell>
        </row>
        <row r="415">
          <cell r="A415" t="str">
            <v>Услуги по торговле розничной
дизельным топливом летним</v>
          </cell>
          <cell r="B415" t="str">
            <v>470081131</v>
          </cell>
          <cell r="C415">
            <v>5358862</v>
          </cell>
        </row>
        <row r="416">
          <cell r="A416" t="str">
            <v>Услуги по торговле розничной
дизельным топливом зимним</v>
          </cell>
          <cell r="B416" t="str">
            <v>470081132</v>
          </cell>
          <cell r="C416">
            <v>129727</v>
          </cell>
        </row>
        <row r="417">
          <cell r="A417" t="str">
            <v>Услуги по торговле розничной газовым
моторным топливом (пропаном и бутаном
сжиженными)</v>
          </cell>
          <cell r="B417" t="str">
            <v>470081160</v>
          </cell>
          <cell r="C417">
            <v>1368079</v>
          </cell>
        </row>
        <row r="418">
          <cell r="A418" t="str">
            <v>Услуги по торговле розничной прочим
моторным топливом</v>
          </cell>
          <cell r="B418" t="str">
            <v>470081190</v>
          </cell>
          <cell r="C418">
            <v>31635</v>
          </cell>
        </row>
        <row r="419">
          <cell r="A419" t="str">
            <v>Услуги по торговле розничной
смазочными, охлаждающими и прочими
средствами, сопутствующими моторному
топливу</v>
          </cell>
          <cell r="B419" t="str">
            <v>470081200</v>
          </cell>
          <cell r="C419">
            <v>2164834</v>
          </cell>
        </row>
        <row r="420">
          <cell r="A420" t="str">
            <v>Услуги по торговле розничной  часами и
изделиями ювелирными</v>
          </cell>
          <cell r="B420" t="str">
            <v>470082</v>
          </cell>
          <cell r="C420">
            <v>396677</v>
          </cell>
        </row>
        <row r="421">
          <cell r="A421" t="str">
            <v>Услуги по торговле розничной часами</v>
          </cell>
          <cell r="B421" t="str">
            <v>470082100</v>
          </cell>
          <cell r="C421">
            <v>49056</v>
          </cell>
        </row>
        <row r="422">
          <cell r="A422" t="str">
            <v>Услуги по торговле розничной
изделиями ювелирными</v>
          </cell>
          <cell r="B422" t="str">
            <v>470082200</v>
          </cell>
          <cell r="C422">
            <v>347621</v>
          </cell>
        </row>
        <row r="423">
          <cell r="A423" t="str">
            <v>Услуги по торговле розничной
изделиями ювелирными из драгоценных
металлов и камней</v>
          </cell>
          <cell r="B423" t="str">
            <v>470082210</v>
          </cell>
          <cell r="C423">
            <v>337714</v>
          </cell>
        </row>
        <row r="424">
          <cell r="A424" t="str">
            <v>Услуги по торговле розничной
изделиями ювелирными из недрагоценных
материалов</v>
          </cell>
          <cell r="B424" t="str">
            <v>470082220</v>
          </cell>
          <cell r="C424">
            <v>9907</v>
          </cell>
        </row>
        <row r="425">
          <cell r="A425" t="str">
            <v>Услуги по торговле розничной
фотоаппаратурой, оборудованием и
приборами оптическими и точными, услуги
оптиков</v>
          </cell>
          <cell r="B425" t="str">
            <v>470083</v>
          </cell>
          <cell r="C425">
            <v>200196</v>
          </cell>
        </row>
        <row r="426">
          <cell r="A426" t="str">
            <v>Услуги по торговле розничной
фотоаппаратурой и фотопринадлежностями</v>
          </cell>
          <cell r="B426" t="str">
            <v>470083100</v>
          </cell>
          <cell r="C426">
            <v>153341</v>
          </cell>
        </row>
        <row r="427">
          <cell r="A427" t="str">
            <v>Услуги по торговле розничной
фотоаппаратами</v>
          </cell>
          <cell r="B427" t="str">
            <v>470083110</v>
          </cell>
          <cell r="C427">
            <v>147283</v>
          </cell>
        </row>
        <row r="428">
          <cell r="A428" t="str">
            <v>Услуги по торговле розничной
фотопринадлежностями</v>
          </cell>
          <cell r="B428" t="str">
            <v>470083120</v>
          </cell>
          <cell r="C428">
            <v>5006</v>
          </cell>
        </row>
        <row r="429">
          <cell r="A429" t="str">
            <v>Услуги по торговле розничной  частями
фотооборудования</v>
          </cell>
          <cell r="B429" t="str">
            <v>470083130</v>
          </cell>
          <cell r="C429">
            <v>1052</v>
          </cell>
        </row>
        <row r="430">
          <cell r="A430" t="str">
            <v>Услуги по торговле розничной очками,
контактными линзами и прочими
оптическими изделиями</v>
          </cell>
          <cell r="B430" t="str">
            <v>470083300</v>
          </cell>
          <cell r="C430">
            <v>46855</v>
          </cell>
        </row>
        <row r="431">
          <cell r="A431" t="str">
            <v>Услуги по торговле розничной очками,
контактными линзами</v>
          </cell>
          <cell r="B431" t="str">
            <v>470083310</v>
          </cell>
          <cell r="C431">
            <v>18879</v>
          </cell>
        </row>
        <row r="432">
          <cell r="A432" t="str">
            <v>Услуги по торговле розничной частями
к очкам и прочими оптическими
изделиями</v>
          </cell>
          <cell r="B432" t="str">
            <v>470083320</v>
          </cell>
          <cell r="C432">
            <v>27976</v>
          </cell>
        </row>
        <row r="433">
          <cell r="A433" t="str">
            <v>Услуги по торговле розничной
средствами чистящими</v>
          </cell>
          <cell r="B433" t="str">
            <v>470084</v>
          </cell>
          <cell r="C433">
            <v>2340825</v>
          </cell>
        </row>
        <row r="434">
          <cell r="A434" t="str">
            <v>Услуги по торговле розничной
синтетическими моющими средствами</v>
          </cell>
          <cell r="B434" t="str">
            <v>470084100</v>
          </cell>
          <cell r="C434">
            <v>1958043</v>
          </cell>
        </row>
        <row r="435">
          <cell r="A435" t="str">
            <v>Услуги по торговле розничной
средствами для стирки</v>
          </cell>
          <cell r="B435" t="str">
            <v>470084110</v>
          </cell>
          <cell r="C435">
            <v>751778</v>
          </cell>
        </row>
        <row r="436">
          <cell r="A436" t="str">
            <v>Услуги по торговле розничной
средствами для мытья посуды</v>
          </cell>
          <cell r="B436" t="str">
            <v>470084120</v>
          </cell>
          <cell r="C436">
            <v>601139</v>
          </cell>
        </row>
        <row r="437">
          <cell r="A437" t="str">
            <v>Услуги по торговле розничной
синтетическими моющими средствами
прочими</v>
          </cell>
          <cell r="B437" t="str">
            <v>470084190</v>
          </cell>
          <cell r="C437">
            <v>605126</v>
          </cell>
        </row>
        <row r="438">
          <cell r="A438" t="str">
            <v>Услуги по торговле розничной
чистящими и полирующими средствами</v>
          </cell>
          <cell r="B438" t="str">
            <v>470084200</v>
          </cell>
          <cell r="C438">
            <v>258885</v>
          </cell>
        </row>
        <row r="439">
          <cell r="A439" t="str">
            <v>Услуги по торговле розничной
хозяйственным мылом</v>
          </cell>
          <cell r="B439" t="str">
            <v>470084300</v>
          </cell>
          <cell r="C439">
            <v>123897</v>
          </cell>
        </row>
        <row r="440">
          <cell r="A440" t="str">
            <v>Услуги по торговле розничной  топливом
бытовым жидким, газом в баллонах,
углем, топливом древесным</v>
          </cell>
          <cell r="B440" t="str">
            <v>470085</v>
          </cell>
          <cell r="C440">
            <v>6349184</v>
          </cell>
        </row>
        <row r="441">
          <cell r="A441" t="str">
            <v>Услуги по торговле розничной  бытовым
жидким топливом</v>
          </cell>
          <cell r="B441" t="str">
            <v>470085100</v>
          </cell>
          <cell r="C441">
            <v>505112</v>
          </cell>
        </row>
        <row r="442">
          <cell r="A442" t="str">
            <v>Услуги по торговле розничной  газом в
баллонах</v>
          </cell>
          <cell r="B442" t="str">
            <v>470085200</v>
          </cell>
          <cell r="C442">
            <v>343651</v>
          </cell>
        </row>
        <row r="443">
          <cell r="A443" t="str">
            <v>Услуги по торговле розничной  углем</v>
          </cell>
          <cell r="B443" t="str">
            <v>470085300</v>
          </cell>
          <cell r="C443">
            <v>3367799</v>
          </cell>
        </row>
        <row r="444">
          <cell r="A444" t="str">
            <v>Услуги по торговле розничной
древесным топливом</v>
          </cell>
          <cell r="B444" t="str">
            <v>470085400</v>
          </cell>
          <cell r="C444">
            <v>1774795</v>
          </cell>
        </row>
        <row r="445">
          <cell r="A445" t="str">
            <v>Услуги по торговле розничной  бытовым
топливом прочим</v>
          </cell>
          <cell r="B445" t="str">
            <v>470085900</v>
          </cell>
          <cell r="C445">
            <v>357827</v>
          </cell>
        </row>
        <row r="446">
          <cell r="A446" t="str">
            <v>Услуги по торговле розничной  товарами
непродовольственными бытового
назначения прочими, не включенными в
другие группировки</v>
          </cell>
          <cell r="B446" t="str">
            <v>470086</v>
          </cell>
          <cell r="C446">
            <v>1608352</v>
          </cell>
        </row>
        <row r="447">
          <cell r="A447" t="str">
            <v>Услуги по  торговле розничной оружием
и боеприпасами</v>
          </cell>
          <cell r="B447" t="str">
            <v>470086200</v>
          </cell>
          <cell r="C447">
            <v>42334</v>
          </cell>
        </row>
        <row r="448">
          <cell r="A448" t="str">
            <v>Услуги по  торговле розничной
спичками</v>
          </cell>
          <cell r="B448" t="str">
            <v>470086300</v>
          </cell>
          <cell r="C448">
            <v>86490</v>
          </cell>
        </row>
        <row r="449">
          <cell r="A449" t="str">
            <v>Услуги по торговле розничной детскими
колясками, креслами и другими
приспособлениями для детей</v>
          </cell>
          <cell r="B449" t="str">
            <v>470086400</v>
          </cell>
          <cell r="C449">
            <v>35066</v>
          </cell>
        </row>
        <row r="450">
          <cell r="A450" t="str">
            <v>Услуги по торговле розничной
оборудованием и аппаратами для
фильтрования или очистки воды</v>
          </cell>
          <cell r="B450" t="str">
            <v>470086500</v>
          </cell>
          <cell r="C450">
            <v>43306</v>
          </cell>
        </row>
        <row r="451">
          <cell r="A451" t="str">
            <v>Услуги по торговле розничной товарами
непродовольственными бытового
назначения прочими, не включенными в
другие группировки</v>
          </cell>
          <cell r="B451" t="str">
            <v>470086900</v>
          </cell>
          <cell r="C451">
            <v>1401156</v>
          </cell>
        </row>
        <row r="452">
          <cell r="A452" t="str">
            <v>Услуги по торговле розничной сим
картами для сотовой связи</v>
          </cell>
          <cell r="B452" t="str">
            <v>470086910</v>
          </cell>
          <cell r="C452">
            <v>195520</v>
          </cell>
        </row>
        <row r="453">
          <cell r="A453" t="str">
            <v>Услуги по торговле розничной товарами
непродовольственными бытового
назначения прочие</v>
          </cell>
          <cell r="B453" t="str">
            <v>470086990</v>
          </cell>
          <cell r="C453">
            <v>1205636</v>
          </cell>
        </row>
        <row r="454">
          <cell r="A454" t="str">
            <v>Услуги по торговле розничной  сырьем
сельскохозяйственным, не включенным в
другие группировки</v>
          </cell>
          <cell r="B454" t="str">
            <v>470087</v>
          </cell>
          <cell r="C454">
            <v>10708</v>
          </cell>
        </row>
        <row r="455">
          <cell r="A455" t="str">
            <v>Услуги по торговле розничной сырьем
сельскохозяйственным прочим, не
включенным в другие группировки</v>
          </cell>
          <cell r="B455" t="str">
            <v>470087900</v>
          </cell>
          <cell r="C455">
            <v>10708</v>
          </cell>
        </row>
        <row r="456">
          <cell r="A456" t="str">
            <v>Услуги по торговле розничной  машинами
и оборудованием, не включенными в
другие группировки</v>
          </cell>
          <cell r="B456" t="str">
            <v>470088</v>
          </cell>
          <cell r="C456">
            <v>544178</v>
          </cell>
        </row>
        <row r="457">
          <cell r="A457" t="str">
            <v>Услуги по торговле розничной машинами
и оборудованием, не включенными в
другие группировки</v>
          </cell>
          <cell r="B457" t="str">
            <v>470088000</v>
          </cell>
          <cell r="C457">
            <v>544178</v>
          </cell>
        </row>
        <row r="458">
          <cell r="A458" t="str">
            <v>Услуги по торговле розничной товарами
непродовольственными непотребительского
назначения, не включенными в другие
группировки</v>
          </cell>
          <cell r="B458" t="str">
            <v>470089</v>
          </cell>
          <cell r="C458">
            <v>860414</v>
          </cell>
        </row>
        <row r="459">
          <cell r="A459" t="str">
            <v>Услуги по торговле розничной товарами
непродовольственными
непотребительского назначения, не
включенными в другие группировки</v>
          </cell>
          <cell r="B459" t="str">
            <v>470089000</v>
          </cell>
          <cell r="C459">
            <v>860414</v>
          </cell>
        </row>
        <row r="460">
          <cell r="A460" t="str">
            <v>Услуги по торговле розничной товарами
подержанными прочими</v>
          </cell>
          <cell r="B460" t="str">
            <v>470099</v>
          </cell>
          <cell r="C460">
            <v>19305</v>
          </cell>
        </row>
        <row r="461">
          <cell r="A461" t="str">
            <v>Услуги по торговле розничной товарами
подержанными прочими</v>
          </cell>
          <cell r="B461" t="str">
            <v>470099000</v>
          </cell>
          <cell r="C461">
            <v>19305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Лист4"/>
    </sheetNames>
    <sheetDataSet>
      <sheetData sheetId="0">
        <row r="7">
          <cell r="A7" t="str">
            <v>Розничная торговля</v>
          </cell>
          <cell r="B7" t="str">
            <v/>
          </cell>
          <cell r="C7">
            <v>720433759</v>
          </cell>
        </row>
        <row r="8">
          <cell r="A8" t="str">
            <v>продовольственные товары</v>
          </cell>
          <cell r="B8" t="str">
            <v/>
          </cell>
          <cell r="C8">
            <v>249674783</v>
          </cell>
        </row>
        <row r="9">
          <cell r="A9" t="str">
            <v>Услуги по торговле розничной  фруктами
и овощами свежими</v>
          </cell>
          <cell r="B9" t="str">
            <v>470011</v>
          </cell>
          <cell r="C9">
            <v>23733160</v>
          </cell>
        </row>
        <row r="10">
          <cell r="A10" t="str">
            <v>Услуги по торговле розничной свежими
фруктами</v>
          </cell>
          <cell r="B10" t="str">
            <v>470011100</v>
          </cell>
          <cell r="C10">
            <v>6206632</v>
          </cell>
        </row>
        <row r="11">
          <cell r="A11" t="str">
            <v>Услуги по торговле розничной яблоками</v>
          </cell>
          <cell r="B11" t="str">
            <v>470011110</v>
          </cell>
          <cell r="C11">
            <v>2668886</v>
          </cell>
        </row>
        <row r="12">
          <cell r="A12" t="str">
            <v>Услуги по торговле розничной свежими
фруктами, кроме яблок</v>
          </cell>
          <cell r="B12" t="str">
            <v>470011120</v>
          </cell>
          <cell r="C12">
            <v>3537746</v>
          </cell>
        </row>
        <row r="13">
          <cell r="A13" t="str">
            <v>Услуги по торговле розничной орехами</v>
          </cell>
          <cell r="B13" t="str">
            <v>470011200</v>
          </cell>
          <cell r="C13">
            <v>59772</v>
          </cell>
        </row>
        <row r="14">
          <cell r="A14" t="str">
            <v>Услуги по торговле розничной  свежим
картофелем</v>
          </cell>
          <cell r="B14" t="str">
            <v>470011300</v>
          </cell>
          <cell r="C14">
            <v>4185747</v>
          </cell>
        </row>
        <row r="15">
          <cell r="A15" t="str">
            <v>Услуги по торговле розничной свежими
овощами, кроме картофеля</v>
          </cell>
          <cell r="B15" t="str">
            <v>470011400</v>
          </cell>
          <cell r="C15">
            <v>7226303</v>
          </cell>
        </row>
        <row r="16">
          <cell r="A16" t="str">
            <v>Услуги по торговле розничной
помидорами</v>
          </cell>
          <cell r="B16" t="str">
            <v>470011410</v>
          </cell>
          <cell r="C16">
            <v>423408</v>
          </cell>
        </row>
        <row r="17">
          <cell r="A17" t="str">
            <v>Услуги по торговле розничной огурцами</v>
          </cell>
          <cell r="B17" t="str">
            <v>470011420</v>
          </cell>
          <cell r="C17">
            <v>677974</v>
          </cell>
        </row>
        <row r="18">
          <cell r="A18" t="str">
            <v>Услуги по торговле розничной морковью</v>
          </cell>
          <cell r="B18" t="str">
            <v>470011430</v>
          </cell>
          <cell r="C18">
            <v>1606123</v>
          </cell>
        </row>
        <row r="19">
          <cell r="A19" t="str">
            <v>Услуги по торговле розничной капустой</v>
          </cell>
          <cell r="B19" t="str">
            <v>470011440</v>
          </cell>
          <cell r="C19">
            <v>931091</v>
          </cell>
        </row>
        <row r="20">
          <cell r="A20" t="str">
            <v>Услуги по торговле розничной луком
репчатым</v>
          </cell>
          <cell r="B20" t="str">
            <v>470011450</v>
          </cell>
          <cell r="C20">
            <v>2132103</v>
          </cell>
        </row>
        <row r="21">
          <cell r="A21" t="str">
            <v>Услуги по торговле розничной овощами,
не включенными в другие группировки</v>
          </cell>
          <cell r="B21" t="str">
            <v>470011490</v>
          </cell>
          <cell r="C21">
            <v>1455604</v>
          </cell>
        </row>
        <row r="22">
          <cell r="A22" t="str">
            <v>Услуги по торговле розничной грибами</v>
          </cell>
          <cell r="B22" t="str">
            <v>470011500</v>
          </cell>
          <cell r="C22">
            <v>10506</v>
          </cell>
        </row>
        <row r="23">
          <cell r="A23" t="str">
            <v>Услуги по торговле розничной фруктами
и овощами свежими прочими, включая
свежую зелень</v>
          </cell>
          <cell r="B23" t="str">
            <v>470011900</v>
          </cell>
          <cell r="C23">
            <v>6044200</v>
          </cell>
        </row>
        <row r="24">
          <cell r="A24" t="str">
            <v>Услуги по торговле розничной  фруктами
и овощами переработанными</v>
          </cell>
          <cell r="B24" t="str">
            <v>470012</v>
          </cell>
          <cell r="C24">
            <v>2257732</v>
          </cell>
        </row>
        <row r="25">
          <cell r="A25" t="str">
            <v>Услуги по торговле розничной овощами
бобовыми сушеными</v>
          </cell>
          <cell r="B25" t="str">
            <v>470012100</v>
          </cell>
          <cell r="C25">
            <v>4396</v>
          </cell>
        </row>
        <row r="26">
          <cell r="A26" t="str">
            <v>Услуги по торговле розничной
картофелем переработанным и
консервированным</v>
          </cell>
          <cell r="B26" t="str">
            <v>470012200</v>
          </cell>
          <cell r="C26">
            <v>30</v>
          </cell>
        </row>
        <row r="27">
          <cell r="A27" t="str">
            <v>Услуги по торговле розничной овощами,
переработанными и консервированными,
кроме картофеля</v>
          </cell>
          <cell r="B27" t="str">
            <v>470012300</v>
          </cell>
          <cell r="C27">
            <v>742951</v>
          </cell>
        </row>
        <row r="28">
          <cell r="A28" t="str">
            <v>Услуги по торговле розничной фруктами
замороженными</v>
          </cell>
          <cell r="B28" t="str">
            <v>470012400</v>
          </cell>
          <cell r="C28">
            <v>7783</v>
          </cell>
        </row>
        <row r="29">
          <cell r="A29" t="str">
            <v>Услуги по торговле розничной  овощами
замороженными</v>
          </cell>
          <cell r="B29" t="str">
            <v>470012500</v>
          </cell>
          <cell r="C29">
            <v>117810</v>
          </cell>
        </row>
        <row r="30">
          <cell r="A30" t="str">
            <v>Услуги по торговле розничной фруктами
(плодами) и орехами переработанными и
консервированными</v>
          </cell>
          <cell r="B30" t="str">
            <v>470012600</v>
          </cell>
          <cell r="C30">
            <v>493616</v>
          </cell>
        </row>
        <row r="31">
          <cell r="A31" t="str">
            <v>Услуги по торговле розничной фруктами
переработанными или консервированными</v>
          </cell>
          <cell r="B31" t="str">
            <v>470012610</v>
          </cell>
          <cell r="C31">
            <v>216052</v>
          </cell>
        </row>
        <row r="32">
          <cell r="A32" t="str">
            <v>Услуги по торговле розничной джемами,
желе, пюре или пастами фруктовыми или
ореховыми</v>
          </cell>
          <cell r="B32" t="str">
            <v>470012620</v>
          </cell>
          <cell r="C32">
            <v>82229</v>
          </cell>
        </row>
        <row r="33">
          <cell r="A33" t="str">
            <v>Услуги по торговле розничной  орехами
обжаренными, солеными или
обработанными другим способом</v>
          </cell>
          <cell r="B33" t="str">
            <v>470012630</v>
          </cell>
          <cell r="C33">
            <v>195335</v>
          </cell>
        </row>
        <row r="34">
          <cell r="A34" t="str">
            <v>Услуги по торговле розничной
переработанными грибами</v>
          </cell>
          <cell r="B34" t="str">
            <v>470012700</v>
          </cell>
          <cell r="C34">
            <v>243</v>
          </cell>
        </row>
        <row r="35">
          <cell r="A35" t="str">
            <v>Услуги по торговле розничной
фруктами и овощами переработанными
прочими</v>
          </cell>
          <cell r="B35" t="str">
            <v>470012900</v>
          </cell>
          <cell r="C35">
            <v>890903</v>
          </cell>
        </row>
        <row r="36">
          <cell r="A36" t="str">
            <v>Услуги по торговле розничной мясом</v>
          </cell>
          <cell r="B36" t="str">
            <v>470013</v>
          </cell>
          <cell r="C36">
            <v>36608486</v>
          </cell>
        </row>
        <row r="37">
          <cell r="A37" t="str">
            <v>Услуги по торговле розничной мясом,
кроме мяса домашней птицы и дичи</v>
          </cell>
          <cell r="B37" t="str">
            <v>470013100</v>
          </cell>
          <cell r="C37">
            <v>25248509</v>
          </cell>
        </row>
        <row r="38">
          <cell r="A38" t="str">
            <v>Услуги по торговле розничной
говядиной и телятиной</v>
          </cell>
          <cell r="B38" t="str">
            <v>470013110</v>
          </cell>
          <cell r="C38">
            <v>13152131</v>
          </cell>
        </row>
        <row r="39">
          <cell r="A39" t="str">
            <v>Услуги по торговле розничной кониной
и мясом животных семейства лошадиных</v>
          </cell>
          <cell r="B39" t="str">
            <v>470013120</v>
          </cell>
          <cell r="C39">
            <v>1658350</v>
          </cell>
        </row>
        <row r="40">
          <cell r="A40" t="str">
            <v>Услуги по торговле розничной
бараниной</v>
          </cell>
          <cell r="B40" t="str">
            <v>470013130</v>
          </cell>
          <cell r="C40">
            <v>4838976</v>
          </cell>
        </row>
        <row r="41">
          <cell r="A41" t="str">
            <v>Услуги по торговле розничной свининой</v>
          </cell>
          <cell r="B41" t="str">
            <v>470013140</v>
          </cell>
          <cell r="C41">
            <v>4646932</v>
          </cell>
        </row>
        <row r="42">
          <cell r="A42" t="str">
            <v>Услуги по торговле розничной  прочими
видами мяса</v>
          </cell>
          <cell r="B42" t="str">
            <v>470013190</v>
          </cell>
          <cell r="C42">
            <v>952120</v>
          </cell>
        </row>
        <row r="43">
          <cell r="A43" t="str">
            <v>Услуги по торговле розничной
пищевыми  субпродуктами  мясными</v>
          </cell>
          <cell r="B43" t="str">
            <v>470013200</v>
          </cell>
          <cell r="C43">
            <v>3598032</v>
          </cell>
        </row>
        <row r="44">
          <cell r="A44" t="str">
            <v>Услуги по торговле розничной  мясом
домашней птицы и дичи</v>
          </cell>
          <cell r="B44" t="str">
            <v>470013300</v>
          </cell>
          <cell r="C44">
            <v>7336919</v>
          </cell>
        </row>
        <row r="45">
          <cell r="A45" t="str">
            <v>Услуги по торговле розничной
субпродуктами домашней птицы</v>
          </cell>
          <cell r="B45" t="str">
            <v>470013400</v>
          </cell>
          <cell r="C45">
            <v>425026</v>
          </cell>
        </row>
        <row r="46">
          <cell r="A46" t="str">
            <v>Услуги по торговле розничной продуктами
мясными</v>
          </cell>
          <cell r="B46" t="str">
            <v>470014</v>
          </cell>
          <cell r="C46">
            <v>7987477</v>
          </cell>
        </row>
        <row r="47">
          <cell r="A47" t="str">
            <v>Услуги по торговле розничной
колбасами и изделиями аналогичными из
мяса,  субпродуктов мясных или крови
животных</v>
          </cell>
          <cell r="B47" t="str">
            <v>470014100</v>
          </cell>
          <cell r="C47">
            <v>6975536</v>
          </cell>
        </row>
        <row r="48">
          <cell r="A48" t="str">
            <v>Услуги по торговле розничной
продуктами готовыми и
консервированными из мяса,
субпродуктов мясных или крови животных</v>
          </cell>
          <cell r="B48" t="str">
            <v>470014200</v>
          </cell>
          <cell r="C48">
            <v>674100</v>
          </cell>
        </row>
        <row r="49">
          <cell r="A49" t="str">
            <v>Услуги по торговле розничной
консервами мясными</v>
          </cell>
          <cell r="B49" t="str">
            <v>470014210</v>
          </cell>
          <cell r="C49">
            <v>551055</v>
          </cell>
        </row>
        <row r="50">
          <cell r="A50" t="str">
            <v>Услуги по торговле розничной
продуктами готовыми прочими</v>
          </cell>
          <cell r="B50" t="str">
            <v>470014290</v>
          </cell>
          <cell r="C50">
            <v>123045</v>
          </cell>
        </row>
        <row r="51">
          <cell r="A51" t="str">
            <v>Услуги по торговле розничной
продуктами и полуфабрикатами готовыми
из мяса,  субпродуктов мясных или
крови животных</v>
          </cell>
          <cell r="B51" t="str">
            <v>470014300</v>
          </cell>
          <cell r="C51">
            <v>337841</v>
          </cell>
        </row>
        <row r="52">
          <cell r="A52" t="str">
            <v>Услуги по торговле розничной рыбой,
ракообразными и моллюсками</v>
          </cell>
          <cell r="B52" t="str">
            <v>470015</v>
          </cell>
          <cell r="C52">
            <v>6428167</v>
          </cell>
        </row>
        <row r="53">
          <cell r="A53" t="str">
            <v>Услуги по торговле розничной рыбой</v>
          </cell>
          <cell r="B53" t="str">
            <v>470015100</v>
          </cell>
          <cell r="C53">
            <v>3384860</v>
          </cell>
        </row>
        <row r="54">
          <cell r="A54" t="str">
            <v>Услуги по торговле розничной  рыбой
(разделанной или нет) свежей или
охлажденной</v>
          </cell>
          <cell r="B54" t="str">
            <v>470015110</v>
          </cell>
          <cell r="C54">
            <v>2206615</v>
          </cell>
        </row>
        <row r="55">
          <cell r="A55" t="str">
            <v>Услуги по торговле розничной рыбой
мороженной</v>
          </cell>
          <cell r="B55" t="str">
            <v>470015120</v>
          </cell>
          <cell r="C55">
            <v>1178245</v>
          </cell>
        </row>
        <row r="56">
          <cell r="A56" t="str">
            <v>Услуги по торговле розничной
ракообразными, моллюсками и водными
беспозвоночными и прочими
морепродуктами</v>
          </cell>
          <cell r="B56" t="str">
            <v>470015200</v>
          </cell>
          <cell r="C56">
            <v>25853</v>
          </cell>
        </row>
        <row r="57">
          <cell r="A57" t="str">
            <v>Услуги по торговле розничной рыбой
приготовленной или консервированной;
икрой и ее заменителями</v>
          </cell>
          <cell r="B57" t="str">
            <v>470015300</v>
          </cell>
          <cell r="C57">
            <v>3017454</v>
          </cell>
        </row>
        <row r="58">
          <cell r="A58" t="str">
            <v>Услуги по розничной торговле
консервами и пресервами из рыбы и
морепродуктов</v>
          </cell>
          <cell r="B58" t="str">
            <v>470015310</v>
          </cell>
          <cell r="C58">
            <v>1158655</v>
          </cell>
        </row>
        <row r="59">
          <cell r="A59" t="str">
            <v>Услуги по торговле розничной рыбой
соленой, маринованной, копченой</v>
          </cell>
          <cell r="B59" t="str">
            <v>470015320</v>
          </cell>
          <cell r="C59">
            <v>995875</v>
          </cell>
        </row>
        <row r="60">
          <cell r="A60" t="str">
            <v>Услуги по  торговле розничной  икрой
и ее заменителями</v>
          </cell>
          <cell r="B60" t="str">
            <v>470015330</v>
          </cell>
          <cell r="C60">
            <v>23048</v>
          </cell>
        </row>
        <row r="61">
          <cell r="A61" t="str">
            <v>Услуги по  торговле розничной  рыбой
приготовленной или консервированной,
не включенные в другие группировки</v>
          </cell>
          <cell r="B61" t="str">
            <v>470015390</v>
          </cell>
          <cell r="C61">
            <v>839876</v>
          </cell>
        </row>
        <row r="62">
          <cell r="A62" t="str">
            <v>Услуги по торговле розничной изделиями
хлебобулочными</v>
          </cell>
          <cell r="B62" t="str">
            <v>470016</v>
          </cell>
          <cell r="C62">
            <v>16738882</v>
          </cell>
        </row>
        <row r="63">
          <cell r="A63" t="str">
            <v>Услуги по торговле розничной хлебом и
хлебобулочными изделиями</v>
          </cell>
          <cell r="B63" t="str">
            <v>470016100</v>
          </cell>
          <cell r="C63">
            <v>9708628</v>
          </cell>
        </row>
        <row r="64">
          <cell r="A64" t="str">
            <v>Услуги по торговле розничной хлебом</v>
          </cell>
          <cell r="B64" t="str">
            <v>470016110</v>
          </cell>
          <cell r="C64">
            <v>6848730</v>
          </cell>
        </row>
        <row r="65">
          <cell r="A65" t="str">
            <v>Услуги по торговле розничной
хлебобулочными изделиями, кроме сухих
или длительного хранения
(слайсы,хлебцы,сухарики)</v>
          </cell>
          <cell r="B65" t="str">
            <v>470016120</v>
          </cell>
          <cell r="C65">
            <v>2440559</v>
          </cell>
        </row>
        <row r="66">
          <cell r="A66" t="str">
            <v>Услуги по торговле розничной сухими
или длительного хранения, (слайсы,
хлебцы, сухарики) хлебобулочными
изделиями</v>
          </cell>
          <cell r="B66" t="str">
            <v>470016130</v>
          </cell>
          <cell r="C66">
            <v>419339</v>
          </cell>
        </row>
        <row r="67">
          <cell r="A67" t="str">
            <v>Услуги по торговле розничной
изделиями мучными кондитерскими</v>
          </cell>
          <cell r="B67" t="str">
            <v>470016200</v>
          </cell>
          <cell r="C67">
            <v>7030254</v>
          </cell>
        </row>
        <row r="68">
          <cell r="A68" t="str">
            <v>Услуги по торговле розничной изделиями
кондитерскими из сахара</v>
          </cell>
          <cell r="B68" t="str">
            <v>470017</v>
          </cell>
          <cell r="C68">
            <v>15081037</v>
          </cell>
        </row>
        <row r="69">
          <cell r="A69" t="str">
            <v>Услуги по торговле розничной
шоколадом и прочими продуктами
пищевыми готовыми, содержащими какао</v>
          </cell>
          <cell r="B69" t="str">
            <v>470017100</v>
          </cell>
          <cell r="C69">
            <v>9461026</v>
          </cell>
        </row>
        <row r="70">
          <cell r="A70" t="str">
            <v>Услуги по торговле розничной
изделиями кондитерскими из сахара,
включая шоколад белый, не содержащими
какао</v>
          </cell>
          <cell r="B70" t="str">
            <v>470017200</v>
          </cell>
          <cell r="C70">
            <v>5369575</v>
          </cell>
        </row>
        <row r="71">
          <cell r="A71" t="str">
            <v>Услуги по торговле розничной
фруктами, плодами, орехами
засахаренными, глазированными,
пропитанными сиропом</v>
          </cell>
          <cell r="B71" t="str">
            <v>470017300</v>
          </cell>
          <cell r="C71">
            <v>250436</v>
          </cell>
        </row>
        <row r="72">
          <cell r="A72" t="str">
            <v>Услуги по торговле розничной продуктами
молочными</v>
          </cell>
          <cell r="B72" t="str">
            <v>470018</v>
          </cell>
          <cell r="C72">
            <v>26887763</v>
          </cell>
        </row>
        <row r="73">
          <cell r="A73" t="str">
            <v>Услуги по торговле розничной  молоком
и сливками</v>
          </cell>
          <cell r="B73" t="str">
            <v>470018100</v>
          </cell>
          <cell r="C73">
            <v>7324033</v>
          </cell>
        </row>
        <row r="74">
          <cell r="A74" t="str">
            <v>Услуги по торговле розничной  маслом
сливочным</v>
          </cell>
          <cell r="B74" t="str">
            <v>470018200</v>
          </cell>
          <cell r="C74">
            <v>4742129</v>
          </cell>
        </row>
        <row r="75">
          <cell r="A75" t="str">
            <v>Услуги по торговле розничной сырами и
творогом</v>
          </cell>
          <cell r="B75" t="str">
            <v>470018300</v>
          </cell>
          <cell r="C75">
            <v>6484073</v>
          </cell>
        </row>
        <row r="76">
          <cell r="A76" t="str">
            <v>Услуги по торговле розничной сырами</v>
          </cell>
          <cell r="B76" t="str">
            <v>470018310</v>
          </cell>
          <cell r="C76">
            <v>5008472</v>
          </cell>
        </row>
        <row r="77">
          <cell r="A77" t="str">
            <v>Услуги по торговле розничной творогом
и изделиями творожными</v>
          </cell>
          <cell r="B77" t="str">
            <v>470018320</v>
          </cell>
          <cell r="C77">
            <v>1475601</v>
          </cell>
        </row>
        <row r="78">
          <cell r="A78" t="str">
            <v>Услуги по торговле розничной йогуртом
и прочими ферментированными или
сквашенными молоком и сливками</v>
          </cell>
          <cell r="B78" t="str">
            <v>470018400</v>
          </cell>
          <cell r="C78">
            <v>4860475</v>
          </cell>
        </row>
        <row r="79">
          <cell r="A79" t="str">
            <v>Услуги по торговле розничной йогуртом</v>
          </cell>
          <cell r="B79" t="str">
            <v>470018410</v>
          </cell>
          <cell r="C79">
            <v>934737</v>
          </cell>
        </row>
        <row r="80">
          <cell r="A80" t="str">
            <v>Услуги по торговле розничной сметаной</v>
          </cell>
          <cell r="B80" t="str">
            <v>470018420</v>
          </cell>
          <cell r="C80">
            <v>2720079</v>
          </cell>
        </row>
        <row r="81">
          <cell r="A81" t="str">
            <v>Услуги по торговле розничной молоком
и сливками ферментированными или
сквашенными прочими</v>
          </cell>
          <cell r="B81" t="str">
            <v>470018490</v>
          </cell>
          <cell r="C81">
            <v>1205659</v>
          </cell>
        </row>
        <row r="82">
          <cell r="A82" t="str">
            <v>Услуги по торговле розничной
мороженым</v>
          </cell>
          <cell r="B82" t="str">
            <v>470018500</v>
          </cell>
          <cell r="C82">
            <v>643635</v>
          </cell>
        </row>
        <row r="83">
          <cell r="A83" t="str">
            <v>Услуги по торговле розничной
продуктами молочными, не включенными в
другие группировки</v>
          </cell>
          <cell r="B83" t="str">
            <v>470018900</v>
          </cell>
          <cell r="C83">
            <v>2833418</v>
          </cell>
        </row>
        <row r="84">
          <cell r="A84" t="str">
            <v>Услуги по торговле розничной  яйцами</v>
          </cell>
          <cell r="B84" t="str">
            <v>470019</v>
          </cell>
          <cell r="C84">
            <v>5108048</v>
          </cell>
        </row>
        <row r="85">
          <cell r="A85" t="str">
            <v>Услуги по торговле розничной яйцами</v>
          </cell>
          <cell r="B85" t="str">
            <v>470019000</v>
          </cell>
          <cell r="C85">
            <v>5108048</v>
          </cell>
        </row>
        <row r="86">
          <cell r="A86" t="str">
            <v>Услуги по торговле розничной кофе,
чаем, какао и специями</v>
          </cell>
          <cell r="B86" t="str">
            <v>470021</v>
          </cell>
          <cell r="C86">
            <v>7330853</v>
          </cell>
        </row>
        <row r="87">
          <cell r="A87" t="str">
            <v>Услуги по торговле розничной  кофе,
заменителями кофе</v>
          </cell>
          <cell r="B87" t="str">
            <v>470021100</v>
          </cell>
          <cell r="C87">
            <v>3140968</v>
          </cell>
        </row>
        <row r="88">
          <cell r="A88" t="str">
            <v>Услуги по торговле розничной  чаем</v>
          </cell>
          <cell r="B88" t="str">
            <v>470021200</v>
          </cell>
          <cell r="C88">
            <v>3769162</v>
          </cell>
        </row>
        <row r="89">
          <cell r="A89" t="str">
            <v>Услуги по торговле розничной
какао-порошком</v>
          </cell>
          <cell r="B89" t="str">
            <v>470021300</v>
          </cell>
          <cell r="C89">
            <v>334243</v>
          </cell>
        </row>
        <row r="90">
          <cell r="A90" t="str">
            <v>Услуги по торговле розничной
пряностями (специями) переработанными</v>
          </cell>
          <cell r="B90" t="str">
            <v>470021400</v>
          </cell>
          <cell r="C90">
            <v>86480</v>
          </cell>
        </row>
        <row r="91">
          <cell r="A91" t="str">
            <v>Услуги по торговле розничной маслами и
жирами пищевыми</v>
          </cell>
          <cell r="B91" t="str">
            <v>470022</v>
          </cell>
          <cell r="C91">
            <v>8034172</v>
          </cell>
        </row>
        <row r="92">
          <cell r="A92" t="str">
            <v>Услуги по торговле розничной
животными маслами и жирами</v>
          </cell>
          <cell r="B92" t="str">
            <v>470022100</v>
          </cell>
          <cell r="C92">
            <v>881068</v>
          </cell>
        </row>
        <row r="93">
          <cell r="A93" t="str">
            <v>Услуги по торговле розничной
растительными маслами</v>
          </cell>
          <cell r="B93" t="str">
            <v>470022200</v>
          </cell>
          <cell r="C93">
            <v>5367963</v>
          </cell>
        </row>
        <row r="94">
          <cell r="A94" t="str">
            <v>Услуги по торговле розничной
подсолнечным маслом</v>
          </cell>
          <cell r="B94" t="str">
            <v>470022210</v>
          </cell>
          <cell r="C94">
            <v>4284445</v>
          </cell>
        </row>
        <row r="95">
          <cell r="A95" t="str">
            <v>Услуги по торговле розничной
оливковым маслом</v>
          </cell>
          <cell r="B95" t="str">
            <v>470022220</v>
          </cell>
          <cell r="C95">
            <v>131069</v>
          </cell>
        </row>
        <row r="96">
          <cell r="A96" t="str">
            <v>Услуги по торговле розничной
хлопковым маслом</v>
          </cell>
          <cell r="B96" t="str">
            <v>470022230</v>
          </cell>
          <cell r="C96">
            <v>100886</v>
          </cell>
        </row>
        <row r="97">
          <cell r="A97" t="str">
            <v>Услуги по торговле розничной рапсовым
маслом</v>
          </cell>
          <cell r="B97" t="str">
            <v>470022240</v>
          </cell>
          <cell r="C97">
            <v>6361</v>
          </cell>
        </row>
        <row r="98">
          <cell r="A98" t="str">
            <v>Услуги по торговле розничной
растительным маслом прочим</v>
          </cell>
          <cell r="B98" t="str">
            <v>470022290</v>
          </cell>
          <cell r="C98">
            <v>845202</v>
          </cell>
        </row>
        <row r="99">
          <cell r="A99" t="str">
            <v>Услуги по торговле розничной
масложировыми пищевыми продуктами</v>
          </cell>
          <cell r="B99" t="str">
            <v>470022300</v>
          </cell>
          <cell r="C99">
            <v>1785141</v>
          </cell>
        </row>
        <row r="100">
          <cell r="A100" t="str">
            <v>Услуги по торговле розничной
маргарином и продуктами аналогичными</v>
          </cell>
          <cell r="B100" t="str">
            <v>470022310</v>
          </cell>
          <cell r="C100">
            <v>1443325</v>
          </cell>
        </row>
        <row r="101">
          <cell r="A101" t="str">
            <v>Услуги по торговле розничной
масложировыми пищевыми продуктами
прочими</v>
          </cell>
          <cell r="B101" t="str">
            <v>470022390</v>
          </cell>
          <cell r="C101">
            <v>341816</v>
          </cell>
        </row>
        <row r="102">
          <cell r="A102" t="str">
            <v>Услуги по  торговле розничной
продуктами пищевыми гомогенизированными
и диетическими</v>
          </cell>
          <cell r="B102" t="str">
            <v>470023</v>
          </cell>
          <cell r="C102">
            <v>416795</v>
          </cell>
        </row>
        <row r="103">
          <cell r="A103" t="str">
            <v>Услуги по торговле розничной  детским
питанием</v>
          </cell>
          <cell r="B103" t="str">
            <v>470023100</v>
          </cell>
          <cell r="C103">
            <v>327476</v>
          </cell>
        </row>
        <row r="104">
          <cell r="A104" t="str">
            <v>Услуги по торговле розничной
питанием диетическим</v>
          </cell>
          <cell r="B104" t="str">
            <v>470023200</v>
          </cell>
          <cell r="C104">
            <v>75080</v>
          </cell>
        </row>
        <row r="105">
          <cell r="A105" t="str">
            <v>Услуги по торговле розничной готовыми
гомогенизированными пищевыми
продуктами прочими</v>
          </cell>
          <cell r="B105" t="str">
            <v>470023900</v>
          </cell>
          <cell r="C105">
            <v>14239</v>
          </cell>
        </row>
        <row r="106">
          <cell r="A106" t="str">
            <v>Услуги по торговле розничной
продуктами пищевыми, не включенными в
другие группировки</v>
          </cell>
          <cell r="B106" t="str">
            <v>470024</v>
          </cell>
          <cell r="C106">
            <v>38487705</v>
          </cell>
        </row>
        <row r="107">
          <cell r="A107" t="str">
            <v>Услуги по торговле розничной
натуральным медом</v>
          </cell>
          <cell r="B107" t="str">
            <v>470024100</v>
          </cell>
          <cell r="C107">
            <v>1206996</v>
          </cell>
        </row>
        <row r="108">
          <cell r="A108" t="str">
            <v>Услуги по торговле розничной крупами</v>
          </cell>
          <cell r="B108" t="str">
            <v>470024200</v>
          </cell>
          <cell r="C108">
            <v>4374093</v>
          </cell>
        </row>
        <row r="109">
          <cell r="A109" t="str">
            <v>Услуги по торговле розничной рисом</v>
          </cell>
          <cell r="B109" t="str">
            <v>470024210</v>
          </cell>
          <cell r="C109">
            <v>1211726</v>
          </cell>
        </row>
        <row r="110">
          <cell r="A110" t="str">
            <v>Услуги по торговле розничной  крупой
гречневой</v>
          </cell>
          <cell r="B110" t="str">
            <v>470024220</v>
          </cell>
          <cell r="C110">
            <v>774612</v>
          </cell>
        </row>
        <row r="111">
          <cell r="A111" t="str">
            <v>Услуги по торговле розничной крупой
из пшеницы</v>
          </cell>
          <cell r="B111" t="str">
            <v>470024230</v>
          </cell>
          <cell r="C111">
            <v>136244</v>
          </cell>
        </row>
        <row r="112">
          <cell r="A112" t="str">
            <v>Услуги по торговле розничной  крупой
ячневой</v>
          </cell>
          <cell r="B112" t="str">
            <v>470024240</v>
          </cell>
          <cell r="C112">
            <v>49136</v>
          </cell>
        </row>
        <row r="113">
          <cell r="A113" t="str">
            <v>Услуги по торговле розничной крупами
прочими</v>
          </cell>
          <cell r="B113" t="str">
            <v>470024290</v>
          </cell>
          <cell r="C113">
            <v>2202375</v>
          </cell>
        </row>
        <row r="114">
          <cell r="A114" t="str">
            <v>Услуги по торговле розничной
крахмалом и крахмалопродуктами</v>
          </cell>
          <cell r="B114" t="str">
            <v>470024300</v>
          </cell>
          <cell r="C114">
            <v>2072</v>
          </cell>
        </row>
        <row r="115">
          <cell r="A115" t="str">
            <v>Услуги по торговле розничной сахаром
и сахарозаменителями</v>
          </cell>
          <cell r="B115" t="str">
            <v>470024400</v>
          </cell>
          <cell r="C115">
            <v>11863020</v>
          </cell>
        </row>
        <row r="116">
          <cell r="A116" t="str">
            <v>Услуги по торговле розничной  сахаром</v>
          </cell>
          <cell r="B116" t="str">
            <v>470024410</v>
          </cell>
          <cell r="C116">
            <v>11852479</v>
          </cell>
        </row>
        <row r="117">
          <cell r="A117" t="str">
            <v>Услуги по торговле розничной
сахарозаменителями</v>
          </cell>
          <cell r="B117" t="str">
            <v>470024420</v>
          </cell>
          <cell r="C117">
            <v>10541</v>
          </cell>
        </row>
        <row r="118">
          <cell r="A118" t="str">
            <v>Услуги по торговле розничной уксусом
и его заменителями</v>
          </cell>
          <cell r="B118" t="str">
            <v>470024500</v>
          </cell>
          <cell r="C118">
            <v>8429</v>
          </cell>
        </row>
        <row r="119">
          <cell r="A119" t="str">
            <v>Услуги по торговле розничной солью
пищевой</v>
          </cell>
          <cell r="B119" t="str">
            <v>470024600</v>
          </cell>
          <cell r="C119">
            <v>1097488</v>
          </cell>
        </row>
        <row r="120">
          <cell r="A120" t="str">
            <v>Услуги по торговле розничной мукой</v>
          </cell>
          <cell r="B120" t="str">
            <v>470024700</v>
          </cell>
          <cell r="C120">
            <v>3956933</v>
          </cell>
        </row>
        <row r="121">
          <cell r="A121" t="str">
            <v>Услуги по торговле розничной мукой
пшеничной</v>
          </cell>
          <cell r="B121" t="str">
            <v>470024710</v>
          </cell>
          <cell r="C121">
            <v>3482951</v>
          </cell>
        </row>
        <row r="122">
          <cell r="A122" t="str">
            <v>Услуги по торговле розничной мукой,
кроме пшеничной</v>
          </cell>
          <cell r="B122" t="str">
            <v>470024720</v>
          </cell>
          <cell r="C122">
            <v>473982</v>
          </cell>
        </row>
        <row r="123">
          <cell r="A123" t="str">
            <v>Услуги по торговле розничной
макаронными изделиями</v>
          </cell>
          <cell r="B123" t="str">
            <v>470024800</v>
          </cell>
          <cell r="C123">
            <v>4100425</v>
          </cell>
        </row>
        <row r="124">
          <cell r="A124" t="str">
            <v>Услуги по торговле розничной
продуктами пищевыми прочими, не
включенными в другие группировки</v>
          </cell>
          <cell r="B124" t="str">
            <v>470024900</v>
          </cell>
          <cell r="C124">
            <v>11878249</v>
          </cell>
        </row>
        <row r="125">
          <cell r="A125" t="str">
            <v>Услуги по торговле розничной соусами;
приправами и пряностями смешанными;
горчицей готовой</v>
          </cell>
          <cell r="B125" t="str">
            <v>470024910</v>
          </cell>
          <cell r="C125">
            <v>207443</v>
          </cell>
        </row>
        <row r="126">
          <cell r="A126" t="str">
            <v>Услуги по торговле розничной
продуктами и полуфабрикатами готовыми,
основанными  на изделиях макаронных</v>
          </cell>
          <cell r="B126" t="str">
            <v>470024920</v>
          </cell>
          <cell r="C126">
            <v>1677680</v>
          </cell>
        </row>
        <row r="127">
          <cell r="A127" t="str">
            <v>Услуги по торговле розничной
продуктами пищевыми прочими</v>
          </cell>
          <cell r="B127" t="str">
            <v>470024990</v>
          </cell>
          <cell r="C127">
            <v>9993126</v>
          </cell>
        </row>
        <row r="128">
          <cell r="A128" t="str">
            <v>Услуги по торговле розничной напитками
алкогольными</v>
          </cell>
          <cell r="B128" t="str">
            <v>470025</v>
          </cell>
          <cell r="C128">
            <v>31645510</v>
          </cell>
        </row>
        <row r="129">
          <cell r="A129" t="str">
            <v>Услуги по торговле розничной  вином</v>
          </cell>
          <cell r="B129" t="str">
            <v>470025100</v>
          </cell>
          <cell r="C129">
            <v>5845162</v>
          </cell>
        </row>
        <row r="130">
          <cell r="A130" t="str">
            <v>Услуги по торговле розничной  винами
виноградными</v>
          </cell>
          <cell r="B130" t="str">
            <v>470025110</v>
          </cell>
          <cell r="C130">
            <v>3393274</v>
          </cell>
        </row>
        <row r="131">
          <cell r="A131" t="str">
            <v>Услуги по торговле розничной  винами
плодовыми</v>
          </cell>
          <cell r="B131" t="str">
            <v>470025120</v>
          </cell>
          <cell r="C131">
            <v>903792</v>
          </cell>
        </row>
        <row r="132">
          <cell r="A132" t="str">
            <v>Услуги по торговле розничной  винами
игристыми, включая шампанское</v>
          </cell>
          <cell r="B132" t="str">
            <v>470025130</v>
          </cell>
          <cell r="C132">
            <v>1548096</v>
          </cell>
        </row>
        <row r="133">
          <cell r="A133" t="str">
            <v>Услуги по торговле розничной водкой</v>
          </cell>
          <cell r="B133" t="str">
            <v>470025200</v>
          </cell>
          <cell r="C133">
            <v>9402216</v>
          </cell>
        </row>
        <row r="134">
          <cell r="A134" t="str">
            <v>Услуги по торговле розничной
коньяком, коньячными напитками</v>
          </cell>
          <cell r="B134" t="str">
            <v>470025300</v>
          </cell>
          <cell r="C134">
            <v>2708670</v>
          </cell>
        </row>
        <row r="135">
          <cell r="A135" t="str">
            <v>Услуги по торговле розничной  пивом</v>
          </cell>
          <cell r="B135" t="str">
            <v>470025400</v>
          </cell>
          <cell r="C135">
            <v>4821852</v>
          </cell>
        </row>
        <row r="136">
          <cell r="A136" t="str">
            <v>Услуги по торговле розничной ликерами
и изделиями ликероводочными</v>
          </cell>
          <cell r="B136" t="str">
            <v>470025500</v>
          </cell>
          <cell r="C136">
            <v>987652</v>
          </cell>
        </row>
        <row r="137">
          <cell r="A137" t="str">
            <v>Услуги по торговле розничной
напитками алкогольными прочими</v>
          </cell>
          <cell r="B137" t="str">
            <v>470025900</v>
          </cell>
          <cell r="C137">
            <v>7879958</v>
          </cell>
        </row>
        <row r="138">
          <cell r="A138" t="str">
            <v>Услуги по торговле розничной напитками
прочими</v>
          </cell>
          <cell r="B138" t="str">
            <v>470026</v>
          </cell>
          <cell r="C138">
            <v>13613894</v>
          </cell>
        </row>
        <row r="139">
          <cell r="A139" t="str">
            <v>Услуги по торговле розничной
фруктовыми и овощными соками</v>
          </cell>
          <cell r="B139" t="str">
            <v>470026100</v>
          </cell>
          <cell r="C139">
            <v>3714066</v>
          </cell>
        </row>
        <row r="140">
          <cell r="A140" t="str">
            <v>Услуги по торговле розничной
минеральной водой</v>
          </cell>
          <cell r="B140" t="str">
            <v>470026200</v>
          </cell>
          <cell r="C140">
            <v>3195834</v>
          </cell>
        </row>
        <row r="141">
          <cell r="A141" t="str">
            <v>Услуги по торговле розничной
напитками безалкогольными прочими</v>
          </cell>
          <cell r="B141" t="str">
            <v>470026900</v>
          </cell>
          <cell r="C141">
            <v>6703994</v>
          </cell>
        </row>
        <row r="142">
          <cell r="A142" t="str">
            <v>Услуги по торговле розничной  изделиями
табачными</v>
          </cell>
          <cell r="B142" t="str">
            <v>470027</v>
          </cell>
          <cell r="C142">
            <v>9315102</v>
          </cell>
        </row>
        <row r="143">
          <cell r="A143" t="str">
            <v>Услуги по торговле розничной
изделиями табачными</v>
          </cell>
          <cell r="B143" t="str">
            <v>470027000</v>
          </cell>
          <cell r="C143">
            <v>9315102</v>
          </cell>
        </row>
        <row r="144">
          <cell r="A144" t="str">
            <v>непродовольственные товары</v>
          </cell>
          <cell r="B144" t="str">
            <v/>
          </cell>
          <cell r="C144">
            <v>470758976</v>
          </cell>
        </row>
        <row r="145">
          <cell r="A145" t="str">
            <v>Услуги по торговле розничной, кроме
предоставляемых за вознаграждение или
на договорной основе, автомобилями
пассажирскими новыми в
специализированных магазинах</v>
          </cell>
          <cell r="B145" t="str">
            <v>451121</v>
          </cell>
          <cell r="C145">
            <v>8953202</v>
          </cell>
        </row>
        <row r="146">
          <cell r="A146" t="str">
            <v>Услуги по торговле розничной
легковыми автомобилями пассажирскими
новыми в специализированных магазинах</v>
          </cell>
          <cell r="B146" t="str">
            <v>451121000</v>
          </cell>
          <cell r="C146">
            <v>8953202</v>
          </cell>
        </row>
        <row r="147">
          <cell r="A147" t="str">
            <v>Услуги по торговле розничной, кроме
предоставляемых за вознаграждение или
на договорной основе, автомобилями
пассажирскими подержанными в
специализированных магазинах</v>
          </cell>
          <cell r="B147" t="str">
            <v>451122</v>
          </cell>
          <cell r="C147">
            <v>328887</v>
          </cell>
        </row>
        <row r="148">
          <cell r="A148" t="str">
            <v>Услуги по торговле розничной
легковыми автомобилями пассажирскими
подержанными в специализированных
магазинах</v>
          </cell>
          <cell r="B148" t="str">
            <v>451122000</v>
          </cell>
          <cell r="C148">
            <v>328887</v>
          </cell>
        </row>
        <row r="149">
          <cell r="A149" t="str">
            <v>Услуги по торговле розничной, кроме
предоставляемых за вознаграждение или
на договорной основе, автомобилями
специализированными пассажирскими
новыми и средствами транспортными
внедорожными (весом не</v>
          </cell>
          <cell r="B149" t="str">
            <v>451123</v>
          </cell>
          <cell r="C149">
            <v>118394</v>
          </cell>
        </row>
        <row r="150">
          <cell r="A150" t="str">
            <v>Услуги по торговле розничной новыми
внедорожными автотранспортными
средствами (джипы и внедорожники)
весом не более 3,5 тонн в
специализированных магазинах</v>
          </cell>
          <cell r="B150" t="str">
            <v>451123100</v>
          </cell>
          <cell r="C150">
            <v>43396</v>
          </cell>
        </row>
        <row r="151">
          <cell r="A151" t="str">
            <v>Услуги по торговле розничной новыми
специализированными пассажирскими
автомобилями (включая машины скорой
помощи) весом не более 3,5 тонн в
специализированных магазинах</v>
          </cell>
          <cell r="B151" t="str">
            <v>451123200</v>
          </cell>
          <cell r="C151">
            <v>74998</v>
          </cell>
        </row>
        <row r="152">
          <cell r="A152" t="str">
            <v>Услуги по  торговле розничной прочие,
кроме предоставляемых за вознаграждение
или на договорной основе, автомобилями
и средствами автотранспортными
легковыми, не включенными в другие
группировки</v>
          </cell>
          <cell r="B152" t="str">
            <v>451139</v>
          </cell>
          <cell r="C152">
            <v>1898334</v>
          </cell>
        </row>
        <row r="153">
          <cell r="A153" t="str">
            <v>Услуги по торговле розничной прочие
новыми легковыми пассажирскими
автомобилями, в том числе на рынках</v>
          </cell>
          <cell r="B153" t="str">
            <v>451139100</v>
          </cell>
          <cell r="C153">
            <v>1513293</v>
          </cell>
        </row>
        <row r="154">
          <cell r="A154" t="str">
            <v>Услуги по торговле розничной прочие
подержанными легковыми пассажирскими
автомобилями, в том числе на рынках</v>
          </cell>
          <cell r="B154" t="str">
            <v>451139200</v>
          </cell>
          <cell r="C154">
            <v>175406</v>
          </cell>
        </row>
        <row r="155">
          <cell r="A155" t="str">
            <v>Услуги по торговле розничной прочие
подержанными специализированными
пассажирскими автомобилями (включая
машины скорой помощи) весом не более
3,5 тонн, в том числе на рынках</v>
          </cell>
          <cell r="B155" t="str">
            <v>451139600</v>
          </cell>
          <cell r="C155">
            <v>117568</v>
          </cell>
        </row>
        <row r="156">
          <cell r="A156" t="str">
            <v>Услуги по торговле розничной прочие
автомобилями и средствами
автотранспортными легковыми, не
включенными в другие группировки</v>
          </cell>
          <cell r="B156" t="str">
            <v>451139900</v>
          </cell>
          <cell r="C156">
            <v>92067</v>
          </cell>
        </row>
        <row r="157">
          <cell r="A157" t="str">
            <v>Услуги по торговле розничной, кроме
предоставляемых за вознаграждение или
на договорной основе, грузовиками,
прицепами, полуприцепами и автобусами в
специализированных магазинах</v>
          </cell>
          <cell r="B157" t="str">
            <v>451921</v>
          </cell>
          <cell r="C157">
            <v>34934</v>
          </cell>
        </row>
        <row r="158">
          <cell r="A158" t="str">
            <v>Услуги по торговле розничной
прицепами и полуприцепами в
специализированных магазинах</v>
          </cell>
          <cell r="B158" t="str">
            <v>451921400</v>
          </cell>
          <cell r="C158">
            <v>34934</v>
          </cell>
        </row>
        <row r="159">
          <cell r="A159" t="str">
            <v>Услуги по торговле розничной прочей,
кроме предоставляемых за вознаграждение
или на договорной основе, автомобилями
в специализированных магазинах</v>
          </cell>
          <cell r="B159" t="str">
            <v>451939</v>
          </cell>
          <cell r="C159">
            <v>586182</v>
          </cell>
        </row>
        <row r="160">
          <cell r="A160" t="str">
            <v>Услуги по торговле розничной прочей
автомобилями грузовыми</v>
          </cell>
          <cell r="B160" t="str">
            <v>451939200</v>
          </cell>
          <cell r="C160">
            <v>140050</v>
          </cell>
        </row>
        <row r="161">
          <cell r="A161" t="str">
            <v>Услуги по торговле розничной  прочей
прицепами и полуприцепами</v>
          </cell>
          <cell r="B161" t="str">
            <v>451939400</v>
          </cell>
          <cell r="C161">
            <v>24668</v>
          </cell>
        </row>
        <row r="162">
          <cell r="A162" t="str">
            <v>Услуги по торговле розничной прочей,
автомобилями прочими, не включенными в
другие группировки</v>
          </cell>
          <cell r="B162" t="str">
            <v>451939900</v>
          </cell>
          <cell r="C162">
            <v>421464</v>
          </cell>
        </row>
        <row r="163">
          <cell r="A163" t="str">
            <v>Услуги по торговле розничной, кроме
предоставляемых за вознаграждение или
на договорной основе, шинами в
специализированных магазинах</v>
          </cell>
          <cell r="B163" t="str">
            <v>453211</v>
          </cell>
          <cell r="C163">
            <v>3387339</v>
          </cell>
        </row>
        <row r="164">
          <cell r="A164" t="str">
            <v>Услуги по торговле розничной шинами и
камерами для шин новыми для легковых
автомобилей</v>
          </cell>
          <cell r="B164" t="str">
            <v>453211100</v>
          </cell>
          <cell r="C164">
            <v>2268447</v>
          </cell>
        </row>
        <row r="165">
          <cell r="A165" t="str">
            <v>Услуги по торговле розничной шинами и
камерами для шин новыми для грузовых
автомобилей и автобусов</v>
          </cell>
          <cell r="B165" t="str">
            <v>453211200</v>
          </cell>
          <cell r="C165">
            <v>215356</v>
          </cell>
        </row>
        <row r="166">
          <cell r="A166" t="str">
            <v>Услуги по торговле розничной шинами и
камерами для шин новыми прочие</v>
          </cell>
          <cell r="B166" t="str">
            <v>453211900</v>
          </cell>
          <cell r="C166">
            <v>903536</v>
          </cell>
        </row>
        <row r="167">
          <cell r="A167" t="str">
            <v>Услуги по торговле розничной, кроме
предоставляемых за вознаграждение или
на договорной основе, частями и
принадлежностями для автомобилей
прочими в специализированных магазинах</v>
          </cell>
          <cell r="B167" t="str">
            <v>453212</v>
          </cell>
          <cell r="C167">
            <v>15451250</v>
          </cell>
        </row>
        <row r="168">
          <cell r="A168" t="str">
            <v>Услуги  по торговле розничной частями
и принадлежностями для автомобилей
прочими в специализированных магазинах</v>
          </cell>
          <cell r="B168" t="str">
            <v>453212000</v>
          </cell>
          <cell r="C168">
            <v>15451250</v>
          </cell>
        </row>
        <row r="169">
          <cell r="A169" t="str">
            <v>Услуги по торговле розничной, кроме
предоставляемых за вознаграждение или
на договорной основе, деталями и
принадлежностями для автомобилей через
Интернет</v>
          </cell>
          <cell r="B169" t="str">
            <v>453221</v>
          </cell>
          <cell r="C169">
            <v>1927</v>
          </cell>
        </row>
        <row r="170">
          <cell r="A170" t="str">
            <v>Услуги по торговле розничной деталями
и принадлежностями для автомобилей
через Интернет</v>
          </cell>
          <cell r="B170" t="str">
            <v>453221000</v>
          </cell>
          <cell r="C170">
            <v>1927</v>
          </cell>
        </row>
        <row r="171">
          <cell r="A171" t="str">
            <v>Услуги по торговле розничной прочие,
кроме предоставляемых за вознаграждение
или на договорной основе, деталями и
принадлежностями для автомобилей, не
включенными в другие группировки</v>
          </cell>
          <cell r="B171" t="str">
            <v>453229</v>
          </cell>
          <cell r="C171">
            <v>5306068</v>
          </cell>
        </row>
        <row r="172">
          <cell r="A172" t="str">
            <v>Услуги по торговле розничной прочие
деталями и принадлежностями для
автомобилей, не включенными в другие
группировки</v>
          </cell>
          <cell r="B172" t="str">
            <v>453229100</v>
          </cell>
          <cell r="C172">
            <v>2884590</v>
          </cell>
        </row>
        <row r="173">
          <cell r="A173" t="str">
            <v>Услуги по торговле розничной
аксессуарами для автомобилей</v>
          </cell>
          <cell r="B173" t="str">
            <v>453229110</v>
          </cell>
          <cell r="C173">
            <v>1340232</v>
          </cell>
        </row>
        <row r="174">
          <cell r="A174" t="str">
            <v>Услуги по торговле розничной прочими
деталями и принадлежностями для
автомобилей</v>
          </cell>
          <cell r="B174" t="str">
            <v>453229190</v>
          </cell>
          <cell r="C174">
            <v>1544358</v>
          </cell>
        </row>
        <row r="175">
          <cell r="A175" t="str">
            <v>Услуги по торговле розничной прочие
шинами резиновыми восстановленными</v>
          </cell>
          <cell r="B175" t="str">
            <v>453229200</v>
          </cell>
          <cell r="C175">
            <v>2421478</v>
          </cell>
        </row>
        <row r="176">
          <cell r="A176" t="str">
            <v>Услуги по торговле розничной, кроме
предоставляемых за вознаграждение или
на договорной основе, мотоциклами и
относящимися к ним деталями и
принадлежностями в специализированных
магазинах</v>
          </cell>
          <cell r="B176" t="str">
            <v>454020</v>
          </cell>
          <cell r="C176">
            <v>126617</v>
          </cell>
        </row>
        <row r="177">
          <cell r="A177" t="str">
            <v>Услуги по торговле розничной
мотоциклами и колясками в
специализированных магазинах</v>
          </cell>
          <cell r="B177" t="str">
            <v>454020100</v>
          </cell>
          <cell r="C177">
            <v>122676</v>
          </cell>
        </row>
        <row r="178">
          <cell r="A178" t="str">
            <v>Услуги по торговле розничной деталями
и принадлежностями для мотоциклов в
специализированных магазинах</v>
          </cell>
          <cell r="B178" t="str">
            <v>454020200</v>
          </cell>
          <cell r="C178">
            <v>3941</v>
          </cell>
        </row>
        <row r="179">
          <cell r="A179" t="str">
            <v>Услуги по торговле розничной прочие,
кроме предоставляемых за вознаграждение
или на договорной основе, мотоциклами
и относящимися к ним деталями и
принадлежностями</v>
          </cell>
          <cell r="B179" t="str">
            <v>454030</v>
          </cell>
          <cell r="C179">
            <v>114886</v>
          </cell>
        </row>
        <row r="180">
          <cell r="A180" t="str">
            <v>Услуги по торговле розничной прочие
мотоциклами и колясками</v>
          </cell>
          <cell r="B180" t="str">
            <v>454030100</v>
          </cell>
          <cell r="C180">
            <v>112123</v>
          </cell>
        </row>
        <row r="181">
          <cell r="A181" t="str">
            <v>Услуги по торговле розничной прочие
деталями и принадлежностями для
мотоциклов</v>
          </cell>
          <cell r="B181" t="str">
            <v>454030200</v>
          </cell>
          <cell r="C181">
            <v>2763</v>
          </cell>
        </row>
        <row r="182">
          <cell r="A182" t="str">
            <v>Услуги по торговле розничной
компьютерами, периферийным
оборудованием и программным
обеспечением</v>
          </cell>
          <cell r="B182" t="str">
            <v>470031</v>
          </cell>
          <cell r="C182">
            <v>6489477</v>
          </cell>
        </row>
        <row r="183">
          <cell r="A183" t="str">
            <v>Услуги по торговле розничной
компьютерами в полной комплектации</v>
          </cell>
          <cell r="B183" t="str">
            <v>470031100</v>
          </cell>
          <cell r="C183">
            <v>4610444</v>
          </cell>
        </row>
        <row r="184">
          <cell r="A184" t="str">
            <v>Услуги по торговле розничной
настольными компьютерами</v>
          </cell>
          <cell r="B184" t="str">
            <v>470031110</v>
          </cell>
          <cell r="C184">
            <v>2323326</v>
          </cell>
        </row>
        <row r="185">
          <cell r="A185" t="str">
            <v>Услуги по торговле розничной
портативными компьютерами (лэптопы,
ноутбуки, ультрабуки, нетбуки,
планшеты и т.п.)</v>
          </cell>
          <cell r="B185" t="str">
            <v>470031120</v>
          </cell>
          <cell r="C185">
            <v>2287118</v>
          </cell>
        </row>
        <row r="186">
          <cell r="A186" t="str">
            <v>Услуги по торговле розничной
периферийным оборудованием,
комплектующими деталями и
принадлежностями к компьютерам</v>
          </cell>
          <cell r="B186" t="str">
            <v>470031200</v>
          </cell>
          <cell r="C186">
            <v>1672949</v>
          </cell>
        </row>
        <row r="187">
          <cell r="A187" t="str">
            <v>Услуги по торговле розничной
мониторами</v>
          </cell>
          <cell r="B187" t="str">
            <v>470031210</v>
          </cell>
          <cell r="C187">
            <v>100199</v>
          </cell>
        </row>
        <row r="188">
          <cell r="A188" t="str">
            <v>Услуги по торговле розничной
комплектующими деталями и
принадлежностями к компьютерам</v>
          </cell>
          <cell r="B188" t="str">
            <v>470031220</v>
          </cell>
          <cell r="C188">
            <v>528088</v>
          </cell>
        </row>
        <row r="189">
          <cell r="A189" t="str">
            <v>Услуги по торговле розничной
периферийным оборудованием прочим</v>
          </cell>
          <cell r="B189" t="str">
            <v>470031290</v>
          </cell>
          <cell r="C189">
            <v>1044662</v>
          </cell>
        </row>
        <row r="190">
          <cell r="A190" t="str">
            <v>Услуги по торговле розничной
программным обеспечением</v>
          </cell>
          <cell r="B190" t="str">
            <v>470031300</v>
          </cell>
          <cell r="C190">
            <v>206084</v>
          </cell>
        </row>
        <row r="191">
          <cell r="A191" t="str">
            <v>Услуги по торговле розничной
оборудованием электросвязи</v>
          </cell>
          <cell r="B191" t="str">
            <v>470032</v>
          </cell>
          <cell r="C191">
            <v>7342522</v>
          </cell>
        </row>
        <row r="192">
          <cell r="A192" t="str">
            <v>Услуги по торговле розничной
аппаратурой радиопередающей</v>
          </cell>
          <cell r="B192" t="str">
            <v>470032100</v>
          </cell>
          <cell r="C192">
            <v>42755</v>
          </cell>
        </row>
        <row r="193">
          <cell r="A193" t="str">
            <v>Услуги по торговле розничной
телефонами для сотовой связи или для
прочей беспроводной связи</v>
          </cell>
          <cell r="B193" t="str">
            <v>470032200</v>
          </cell>
          <cell r="C193">
            <v>7157330</v>
          </cell>
        </row>
        <row r="194">
          <cell r="A194" t="str">
            <v>Услуги по торговле розничной
телефонными аппаратами для проводной
связи</v>
          </cell>
          <cell r="B194" t="str">
            <v>470032300</v>
          </cell>
          <cell r="C194">
            <v>126431</v>
          </cell>
        </row>
        <row r="195">
          <cell r="A195" t="str">
            <v>Услуги по торговле розничной
аппаратами факсимильными</v>
          </cell>
          <cell r="B195" t="str">
            <v>470032400</v>
          </cell>
          <cell r="C195">
            <v>36</v>
          </cell>
        </row>
        <row r="196">
          <cell r="A196" t="str">
            <v>Услуги по торговле розничной прочим
оборудованием электросвязи</v>
          </cell>
          <cell r="B196" t="str">
            <v>470032900</v>
          </cell>
          <cell r="C196">
            <v>15970</v>
          </cell>
        </row>
        <row r="197">
          <cell r="A197" t="str">
            <v>Услуги по торговле розничной  аудио- и
видеоаппаратурой</v>
          </cell>
          <cell r="B197" t="str">
            <v>470033</v>
          </cell>
          <cell r="C197">
            <v>6761180</v>
          </cell>
        </row>
        <row r="198">
          <cell r="A198" t="str">
            <v>Услуги по торговле розничной
аудиоаппаратурой</v>
          </cell>
          <cell r="B198" t="str">
            <v>470033100</v>
          </cell>
          <cell r="C198">
            <v>34137</v>
          </cell>
        </row>
        <row r="199">
          <cell r="A199" t="str">
            <v>Услуги по торговле розничной
магнитофонами</v>
          </cell>
          <cell r="B199" t="str">
            <v>470033110</v>
          </cell>
          <cell r="C199">
            <v>14562</v>
          </cell>
        </row>
        <row r="200">
          <cell r="A200" t="str">
            <v>Услуги по торговле розничной
аудиоаппаратурой прочей</v>
          </cell>
          <cell r="B200" t="str">
            <v>470033190</v>
          </cell>
          <cell r="C200">
            <v>19575</v>
          </cell>
        </row>
        <row r="201">
          <cell r="A201" t="str">
            <v>Услуги по торговле розничной
телевизорами</v>
          </cell>
          <cell r="B201" t="str">
            <v>470033200</v>
          </cell>
          <cell r="C201">
            <v>4765309</v>
          </cell>
        </row>
        <row r="202">
          <cell r="A202" t="str">
            <v>Услуги по торговле розничной
видеомагнитофонами (DVD плеерами)</v>
          </cell>
          <cell r="B202" t="str">
            <v>470033300</v>
          </cell>
          <cell r="C202">
            <v>71974</v>
          </cell>
        </row>
        <row r="203">
          <cell r="A203" t="str">
            <v>Услуги по торговле розничной
видеокамерами</v>
          </cell>
          <cell r="B203" t="str">
            <v>470033400</v>
          </cell>
          <cell r="C203">
            <v>1205918</v>
          </cell>
        </row>
        <row r="204">
          <cell r="A204" t="str">
            <v>Услуги по торговле розничной
радиоприемниками</v>
          </cell>
          <cell r="B204" t="str">
            <v>470033500</v>
          </cell>
          <cell r="C204">
            <v>772</v>
          </cell>
        </row>
        <row r="205">
          <cell r="A205" t="str">
            <v>Услуги по торговле розничной прочей
аудио- и видеоаппаратурой</v>
          </cell>
          <cell r="B205" t="str">
            <v>470033900</v>
          </cell>
          <cell r="C205">
            <v>683070</v>
          </cell>
        </row>
        <row r="206">
          <cell r="A206" t="str">
            <v>Услуги по торговле розничной  товарами
скобяными</v>
          </cell>
          <cell r="B206" t="str">
            <v>470041</v>
          </cell>
          <cell r="C206">
            <v>4549195</v>
          </cell>
        </row>
        <row r="207">
          <cell r="A207" t="str">
            <v>Услуги по торговле розничной
замками, петлями и строительной
фурнитурой</v>
          </cell>
          <cell r="B207" t="str">
            <v>470041100</v>
          </cell>
          <cell r="C207">
            <v>3865979</v>
          </cell>
        </row>
        <row r="208">
          <cell r="A208" t="str">
            <v>Услуги по торговле розничной
изделиями из проволоки, цепями и
пружинами</v>
          </cell>
          <cell r="B208" t="str">
            <v>470041200</v>
          </cell>
          <cell r="C208">
            <v>403965</v>
          </cell>
        </row>
        <row r="209">
          <cell r="A209" t="str">
            <v>Услуги по торговле розничной
изделиями крепежными, снабженными
резьбой или без резьбы</v>
          </cell>
          <cell r="B209" t="str">
            <v>470041300</v>
          </cell>
          <cell r="C209">
            <v>279251</v>
          </cell>
        </row>
        <row r="210">
          <cell r="A210" t="str">
            <v>Услуги по торговле розничной  красками,
лаками и эмалями</v>
          </cell>
          <cell r="B210" t="str">
            <v>470042</v>
          </cell>
          <cell r="C210">
            <v>8806642</v>
          </cell>
        </row>
        <row r="211">
          <cell r="A211" t="str">
            <v>Услуги по торговле розничной
лакокрасочными материалами (краски,
лаки, эмали)</v>
          </cell>
          <cell r="B211" t="str">
            <v>470042100</v>
          </cell>
          <cell r="C211">
            <v>4706058</v>
          </cell>
        </row>
        <row r="212">
          <cell r="A212" t="str">
            <v>Услуги по торговле розничной
растворителями, разбавителями для
лаков и красок</v>
          </cell>
          <cell r="B212" t="str">
            <v>470042200</v>
          </cell>
          <cell r="C212">
            <v>3625311</v>
          </cell>
        </row>
        <row r="213">
          <cell r="A213" t="str">
            <v>Услуги по торговле розничной прочими
лакокрасочными материалами</v>
          </cell>
          <cell r="B213" t="str">
            <v>470042900</v>
          </cell>
          <cell r="C213">
            <v>475273</v>
          </cell>
        </row>
        <row r="214">
          <cell r="A214" t="str">
            <v>Услуги по торговле розничной  стеклом
листовым</v>
          </cell>
          <cell r="B214" t="str">
            <v>470043</v>
          </cell>
          <cell r="C214">
            <v>1775077</v>
          </cell>
        </row>
        <row r="215">
          <cell r="A215" t="str">
            <v>Услуги по торговле розничной стеклом
листовым</v>
          </cell>
          <cell r="B215" t="str">
            <v>470043000</v>
          </cell>
          <cell r="C215">
            <v>1775077</v>
          </cell>
        </row>
        <row r="216">
          <cell r="A216" t="str">
            <v>Услуги по торговле розничной
оборудованием для газонов и садов</v>
          </cell>
          <cell r="B216" t="str">
            <v>470044</v>
          </cell>
          <cell r="C216">
            <v>550842</v>
          </cell>
        </row>
        <row r="217">
          <cell r="A217" t="str">
            <v>Услуги по торговле розничной
оборудованием для газонов и садов</v>
          </cell>
          <cell r="B217" t="str">
            <v>470044000</v>
          </cell>
          <cell r="C217">
            <v>550842</v>
          </cell>
        </row>
        <row r="218">
          <cell r="A218" t="str">
            <v>Услуги по торговле розничной
оборудованием  отопительным и
водопроводным, материалами
эксплуатационными и принадлежностями</v>
          </cell>
          <cell r="B218" t="str">
            <v>470045</v>
          </cell>
          <cell r="C218">
            <v>7703158</v>
          </cell>
        </row>
        <row r="219">
          <cell r="A219" t="str">
            <v>Услуги по торговле розничной
водопроводным оборудованием и
материалами</v>
          </cell>
          <cell r="B219" t="str">
            <v>470045100</v>
          </cell>
          <cell r="C219">
            <v>738697</v>
          </cell>
        </row>
        <row r="220">
          <cell r="A220" t="str">
            <v>Услуги по торговле розничной
отопительным оборудованием и
материалами</v>
          </cell>
          <cell r="B220" t="str">
            <v>470045200</v>
          </cell>
          <cell r="C220">
            <v>1315562</v>
          </cell>
        </row>
        <row r="221">
          <cell r="A221" t="str">
            <v>Услуги по торговле розничной
сантехнической арматурой</v>
          </cell>
          <cell r="B221" t="str">
            <v>470045300</v>
          </cell>
          <cell r="C221">
            <v>3395261</v>
          </cell>
        </row>
        <row r="222">
          <cell r="A222" t="str">
            <v>Услуги по торговле розничной прочими
эксплуатационными материалами и
принадлежностями</v>
          </cell>
          <cell r="B222" t="str">
            <v>470045900</v>
          </cell>
          <cell r="C222">
            <v>2253638</v>
          </cell>
        </row>
        <row r="223">
          <cell r="A223" t="str">
            <v>Услуги по торговле розничной
оборудованием санитарно-техническим</v>
          </cell>
          <cell r="B223" t="str">
            <v>470046</v>
          </cell>
          <cell r="C223">
            <v>3181385</v>
          </cell>
        </row>
        <row r="224">
          <cell r="A224" t="str">
            <v>Услуги по торговле розничной ваннами,
раковинами для умывальников,
унитазами и крышками, бачками смывными
и изделиями санитарно-техническими
прочими из пластмасс</v>
          </cell>
          <cell r="B224" t="str">
            <v>470046100</v>
          </cell>
          <cell r="C224">
            <v>905120</v>
          </cell>
        </row>
        <row r="225">
          <cell r="A225" t="str">
            <v>Услуги по торговле розничной
изделиями керамическими
санитарно-техническими</v>
          </cell>
          <cell r="B225" t="str">
            <v>470046200</v>
          </cell>
          <cell r="C225">
            <v>1190745</v>
          </cell>
        </row>
        <row r="226">
          <cell r="A226" t="str">
            <v>Услуги по торговле розничной
раковинами, мойками, ваннами,
изделиями санитарно-техническими
прочими и их частями из черных
металлов, меди или алюминия</v>
          </cell>
          <cell r="B226" t="str">
            <v>470046300</v>
          </cell>
          <cell r="C226">
            <v>619734</v>
          </cell>
        </row>
        <row r="227">
          <cell r="A227" t="str">
            <v>Услуги по торговле розничной
оборудованием санитарно-техническим
прочим</v>
          </cell>
          <cell r="B227" t="str">
            <v>470046900</v>
          </cell>
          <cell r="C227">
            <v>465786</v>
          </cell>
        </row>
        <row r="228">
          <cell r="A228" t="str">
            <v>Услуги по торговле розничной
инструментами ручными</v>
          </cell>
          <cell r="B228" t="str">
            <v>470047</v>
          </cell>
          <cell r="C228">
            <v>1532511</v>
          </cell>
        </row>
        <row r="229">
          <cell r="A229" t="str">
            <v>Услуги по торговле розничной
инструментами ручными</v>
          </cell>
          <cell r="B229" t="str">
            <v>470047000</v>
          </cell>
          <cell r="C229">
            <v>1532511</v>
          </cell>
        </row>
        <row r="230">
          <cell r="A230" t="str">
            <v>Услуги по торговле розничной
материалами строительными, не
включенными в другие группировки</v>
          </cell>
          <cell r="B230" t="str">
            <v>470049</v>
          </cell>
          <cell r="C230">
            <v>37045170</v>
          </cell>
        </row>
        <row r="231">
          <cell r="A231" t="str">
            <v>Услуги по торговле розничной
лесоматериалами, пиломатериалами,
строительными деталями и конструкциями
из дерева, сборными деревянными
строениями (включая сауны)</v>
          </cell>
          <cell r="B231" t="str">
            <v>470049100</v>
          </cell>
          <cell r="C231">
            <v>6178953</v>
          </cell>
        </row>
        <row r="232">
          <cell r="A232" t="str">
            <v>Услуги по торговле розничной
лесоматериалами круглыми</v>
          </cell>
          <cell r="B232" t="str">
            <v>470049110</v>
          </cell>
          <cell r="C232">
            <v>651919</v>
          </cell>
        </row>
        <row r="233">
          <cell r="A233" t="str">
            <v>Услуги по торговле розничной
пиломатериалами</v>
          </cell>
          <cell r="B233" t="str">
            <v>470049120</v>
          </cell>
          <cell r="C233">
            <v>1726742</v>
          </cell>
        </row>
        <row r="234">
          <cell r="A234" t="str">
            <v>Услуги по торговле розничной
паркетом и паркетными досками</v>
          </cell>
          <cell r="B234" t="str">
            <v>470049130</v>
          </cell>
          <cell r="C234">
            <v>341455</v>
          </cell>
        </row>
        <row r="235">
          <cell r="A235" t="str">
            <v>Услуги по торговле розничной  досками
для покрытия полов (кроме паркета и
паркетных досок), обшивкой,
штакетником, балками, стропилами и т.
п.</v>
          </cell>
          <cell r="B235" t="str">
            <v>470049140</v>
          </cell>
          <cell r="C235">
            <v>556020</v>
          </cell>
        </row>
        <row r="236">
          <cell r="A236" t="str">
            <v>Услуги по торговле розничной оконными
и дверными блоками, оконными
переплетами, дверными полотнами и
коробками к ним</v>
          </cell>
          <cell r="B236" t="str">
            <v>470049150</v>
          </cell>
          <cell r="C236">
            <v>943495</v>
          </cell>
        </row>
        <row r="237">
          <cell r="A237" t="str">
            <v>Услуги по торговле розничной фанерой
клееной, древесноволокнистыми и
древесностружечными плитами</v>
          </cell>
          <cell r="B237" t="str">
            <v>470049160</v>
          </cell>
          <cell r="C237">
            <v>1556416</v>
          </cell>
        </row>
        <row r="238">
          <cell r="A238" t="str">
            <v>Услуги по торговле розничной
лесоматериалами, пиломатериалами,
строительными деталями и конструкциями
из дерева, сборными деревянными
строениями прочими</v>
          </cell>
          <cell r="B238" t="str">
            <v>470049190</v>
          </cell>
          <cell r="C238">
            <v>402906</v>
          </cell>
        </row>
        <row r="239">
          <cell r="A239" t="str">
            <v>Услуги по торговле розничной
цементом, известью, гипсом</v>
          </cell>
          <cell r="B239" t="str">
            <v>470049200</v>
          </cell>
          <cell r="C239">
            <v>5139242</v>
          </cell>
        </row>
        <row r="240">
          <cell r="A240" t="str">
            <v>Услуги по торговле розничной цементом</v>
          </cell>
          <cell r="B240" t="str">
            <v>470049210</v>
          </cell>
          <cell r="C240">
            <v>4614916</v>
          </cell>
        </row>
        <row r="241">
          <cell r="A241" t="str">
            <v>Услуги по торговле розничной
известью</v>
          </cell>
          <cell r="B241" t="str">
            <v>470049220</v>
          </cell>
          <cell r="C241">
            <v>321049</v>
          </cell>
        </row>
        <row r="242">
          <cell r="A242" t="str">
            <v>Услуги по торговле розничной  гипсом</v>
          </cell>
          <cell r="B242" t="str">
            <v>470049230</v>
          </cell>
          <cell r="C242">
            <v>203277</v>
          </cell>
        </row>
        <row r="243">
          <cell r="A243" t="str">
            <v>Услуги по торговле розничной  песком,
гравием, камнем, глиной</v>
          </cell>
          <cell r="B243" t="str">
            <v>470049300</v>
          </cell>
          <cell r="C243">
            <v>3408571</v>
          </cell>
        </row>
        <row r="244">
          <cell r="A244" t="str">
            <v>Услуги по торговле розничной
кирпичом, плитками керамическими,
кровельными материалами</v>
          </cell>
          <cell r="B244" t="str">
            <v>470049400</v>
          </cell>
          <cell r="C244">
            <v>4037570</v>
          </cell>
        </row>
        <row r="245">
          <cell r="A245" t="str">
            <v>Услуги по торговле розничной
кирпичом</v>
          </cell>
          <cell r="B245" t="str">
            <v>470049410</v>
          </cell>
          <cell r="C245">
            <v>880995</v>
          </cell>
        </row>
        <row r="246">
          <cell r="A246" t="str">
            <v>Услуги по торговле розничной
плитками керамическими</v>
          </cell>
          <cell r="B246" t="str">
            <v>470049420</v>
          </cell>
          <cell r="C246">
            <v>1251901</v>
          </cell>
        </row>
        <row r="247">
          <cell r="A247" t="str">
            <v>Услуги по торговле розничной
кровельными материалами</v>
          </cell>
          <cell r="B247" t="str">
            <v>470049430</v>
          </cell>
          <cell r="C247">
            <v>1904674</v>
          </cell>
        </row>
        <row r="248">
          <cell r="A248" t="str">
            <v>Услуги по торговле розничной
строительными металлическими
материалами и деталями, не включенные
в другие группировки</v>
          </cell>
          <cell r="B248" t="str">
            <v>470049500</v>
          </cell>
          <cell r="C248">
            <v>2568598</v>
          </cell>
        </row>
        <row r="249">
          <cell r="A249" t="str">
            <v>Услуги по торговле розничной сэндвич
панелями</v>
          </cell>
          <cell r="B249" t="str">
            <v>470049510</v>
          </cell>
          <cell r="C249">
            <v>715801</v>
          </cell>
        </row>
        <row r="250">
          <cell r="A250" t="str">
            <v>Услуги по торговле розничной прочими
строительными металлическими
материалами и деталями, не включенные
в другие группировки</v>
          </cell>
          <cell r="B250" t="str">
            <v>470049590</v>
          </cell>
          <cell r="C250">
            <v>1852797</v>
          </cell>
        </row>
        <row r="251">
          <cell r="A251" t="str">
            <v>Услуги по торговле розничной
строительными неметаллическими
материалами и деталями, не включенные
в другие группировки</v>
          </cell>
          <cell r="B251" t="str">
            <v>470049600</v>
          </cell>
          <cell r="C251">
            <v>810123</v>
          </cell>
        </row>
        <row r="252">
          <cell r="A252" t="str">
            <v>Услуги по торговле розничной
изделиями из бетона, цемента, гипса и
аналогичных материалов</v>
          </cell>
          <cell r="B252" t="str">
            <v>470049700</v>
          </cell>
          <cell r="C252">
            <v>6593580</v>
          </cell>
        </row>
        <row r="253">
          <cell r="A253" t="str">
            <v>Услуги по торговле розничной прочими
материалами строительными, не
включенные в другие группировки</v>
          </cell>
          <cell r="B253" t="str">
            <v>470049900</v>
          </cell>
          <cell r="C253">
            <v>8308533</v>
          </cell>
        </row>
        <row r="254">
          <cell r="A254" t="str">
            <v>Услуги по  торговле розничной товарами
текстильными</v>
          </cell>
          <cell r="B254" t="str">
            <v>470051</v>
          </cell>
          <cell r="C254">
            <v>2748986</v>
          </cell>
        </row>
        <row r="255">
          <cell r="A255" t="str">
            <v>Услуги по торговле розничной  пряжей</v>
          </cell>
          <cell r="B255" t="str">
            <v>470051100</v>
          </cell>
          <cell r="C255">
            <v>100</v>
          </cell>
        </row>
        <row r="256">
          <cell r="A256" t="str">
            <v>Услуги по торговле розничной  тканями</v>
          </cell>
          <cell r="B256" t="str">
            <v>470051200</v>
          </cell>
          <cell r="C256">
            <v>1514326</v>
          </cell>
        </row>
        <row r="257">
          <cell r="A257" t="str">
            <v>Услуги по торговле розничной  тканями
хлопчатобумажными</v>
          </cell>
          <cell r="B257" t="str">
            <v>470051210</v>
          </cell>
          <cell r="C257">
            <v>434214</v>
          </cell>
        </row>
        <row r="258">
          <cell r="A258" t="str">
            <v>Услуги по торговле розничной тканями
шерстяными</v>
          </cell>
          <cell r="B258" t="str">
            <v>470051220</v>
          </cell>
          <cell r="C258">
            <v>12718</v>
          </cell>
        </row>
        <row r="259">
          <cell r="A259" t="str">
            <v>Услуги по торговле розничной тканями
шелковыми</v>
          </cell>
          <cell r="B259" t="str">
            <v>470051230</v>
          </cell>
          <cell r="C259">
            <v>24010</v>
          </cell>
        </row>
        <row r="260">
          <cell r="A260" t="str">
            <v>Услуги по торговле розничной тканями
прочими</v>
          </cell>
          <cell r="B260" t="str">
            <v>470051290</v>
          </cell>
          <cell r="C260">
            <v>1043384</v>
          </cell>
        </row>
        <row r="261">
          <cell r="A261" t="str">
            <v>Услуги по торговле розничной бытовыми
текстильными изделиями (такими как
постельное и столовое белье)</v>
          </cell>
          <cell r="B261" t="str">
            <v>470051300</v>
          </cell>
          <cell r="C261">
            <v>1080913</v>
          </cell>
        </row>
        <row r="262">
          <cell r="A262" t="str">
            <v>Услуги по торговле розничной прочими
текстильными изделиями</v>
          </cell>
          <cell r="B262" t="str">
            <v>470051900</v>
          </cell>
          <cell r="C262">
            <v>153647</v>
          </cell>
        </row>
        <row r="263">
          <cell r="A263" t="str">
            <v>Услуги по торговле розничной
портьерами и занавесями сетчатыми</v>
          </cell>
          <cell r="B263" t="str">
            <v>470052</v>
          </cell>
          <cell r="C263">
            <v>1309205</v>
          </cell>
        </row>
        <row r="264">
          <cell r="A264" t="str">
            <v>Услуги по торговле розничной
портьерами и занавесями сетчатыми</v>
          </cell>
          <cell r="B264" t="str">
            <v>470052000</v>
          </cell>
          <cell r="C264">
            <v>1309205</v>
          </cell>
        </row>
        <row r="265">
          <cell r="A265" t="str">
            <v>Услуги по торговле розничной обоями и
покрытиями напольными,  коврами и
изделиями  ковровыми</v>
          </cell>
          <cell r="B265" t="str">
            <v>470053</v>
          </cell>
          <cell r="C265">
            <v>9137345</v>
          </cell>
        </row>
        <row r="266">
          <cell r="A266" t="str">
            <v>Услуги по торговле розничной обоями</v>
          </cell>
          <cell r="B266" t="str">
            <v>470053100</v>
          </cell>
          <cell r="C266">
            <v>2767663</v>
          </cell>
        </row>
        <row r="267">
          <cell r="A267" t="str">
            <v>Услуги по торговле розничной
напольными покрытиями</v>
          </cell>
          <cell r="B267" t="str">
            <v>470053200</v>
          </cell>
          <cell r="C267">
            <v>2586542</v>
          </cell>
        </row>
        <row r="268">
          <cell r="A268" t="str">
            <v>Услуги по торговле розничной
линолеумом</v>
          </cell>
          <cell r="B268" t="str">
            <v>470053210</v>
          </cell>
          <cell r="C268">
            <v>1748640</v>
          </cell>
        </row>
        <row r="269">
          <cell r="A269" t="str">
            <v>Услуги по торговле розничной
ламинатом</v>
          </cell>
          <cell r="B269" t="str">
            <v>470053220</v>
          </cell>
          <cell r="C269">
            <v>10195</v>
          </cell>
        </row>
        <row r="270">
          <cell r="A270" t="str">
            <v>Услуги по торговле розничной
напольными покрытиями прочими</v>
          </cell>
          <cell r="B270" t="str">
            <v>470053290</v>
          </cell>
          <cell r="C270">
            <v>827707</v>
          </cell>
        </row>
        <row r="271">
          <cell r="A271" t="str">
            <v>Услуги по торговле розничной  коврами
и изделия ковровыми</v>
          </cell>
          <cell r="B271" t="str">
            <v>470053300</v>
          </cell>
          <cell r="C271">
            <v>3783140</v>
          </cell>
        </row>
        <row r="272">
          <cell r="A272" t="str">
            <v>Услуги по торговле розничной приборами
электрическими бытовыми</v>
          </cell>
          <cell r="B272" t="str">
            <v>470054</v>
          </cell>
          <cell r="C272">
            <v>25027454</v>
          </cell>
        </row>
        <row r="273">
          <cell r="A273" t="str">
            <v>Услуги по торговле розничной
холодильниками и морозильниками
бытовыми</v>
          </cell>
          <cell r="B273" t="str">
            <v>470054100</v>
          </cell>
          <cell r="C273">
            <v>3310688</v>
          </cell>
        </row>
        <row r="274">
          <cell r="A274" t="str">
            <v>Услуги по торговле розничной
стиральными машинами бытовыми и
машинами для сушки одежды</v>
          </cell>
          <cell r="B274" t="str">
            <v>470054200</v>
          </cell>
          <cell r="C274">
            <v>3325318</v>
          </cell>
        </row>
        <row r="275">
          <cell r="A275" t="str">
            <v>Услуги по торговле розничной машинами
посудомоечными бытовыми</v>
          </cell>
          <cell r="B275" t="str">
            <v>470054300</v>
          </cell>
          <cell r="C275">
            <v>448043</v>
          </cell>
        </row>
        <row r="276">
          <cell r="A276" t="str">
            <v>Услуги по торговле розничной машинами
швейными бытовыми</v>
          </cell>
          <cell r="B276" t="str">
            <v>470054400</v>
          </cell>
          <cell r="C276">
            <v>451632</v>
          </cell>
        </row>
        <row r="277">
          <cell r="A277" t="str">
            <v>Услуги по торговле розничной печами
микроволновыми, плитами кухонными</v>
          </cell>
          <cell r="B277" t="str">
            <v>470054500</v>
          </cell>
          <cell r="C277">
            <v>3000214</v>
          </cell>
        </row>
        <row r="278">
          <cell r="A278" t="str">
            <v>Услуги по торговле розничной печами
микроволновыми</v>
          </cell>
          <cell r="B278" t="str">
            <v>470054510</v>
          </cell>
          <cell r="C278">
            <v>1456087</v>
          </cell>
        </row>
        <row r="279">
          <cell r="A279" t="str">
            <v>Услуги по торговле розничной плитами
кухонными</v>
          </cell>
          <cell r="B279" t="str">
            <v>470054520</v>
          </cell>
          <cell r="C279">
            <v>1544127</v>
          </cell>
        </row>
        <row r="280">
          <cell r="A280" t="str">
            <v>Услуги по торговле розничной
пылесосами бытовыми</v>
          </cell>
          <cell r="B280" t="str">
            <v>470054600</v>
          </cell>
          <cell r="C280">
            <v>1112757</v>
          </cell>
        </row>
        <row r="281">
          <cell r="A281" t="str">
            <v>Услуги по торговле розничной
водонагревателями электрическими и
приборами водонагревательными быстрого
или продолжительного нагрева</v>
          </cell>
          <cell r="B281" t="str">
            <v>470054700</v>
          </cell>
          <cell r="C281">
            <v>1661033</v>
          </cell>
        </row>
        <row r="282">
          <cell r="A282" t="str">
            <v>Услуги по торговле розничной
оборудованием для кондиционирования
воздуха и вентиляции, обогрева
помещений</v>
          </cell>
          <cell r="B282" t="str">
            <v>470054800</v>
          </cell>
          <cell r="C282">
            <v>3219705</v>
          </cell>
        </row>
        <row r="283">
          <cell r="A283" t="str">
            <v>Услуги по торговле розничной
электрообогревателями помещений</v>
          </cell>
          <cell r="B283" t="str">
            <v>470054810</v>
          </cell>
          <cell r="C283">
            <v>1594962</v>
          </cell>
        </row>
        <row r="284">
          <cell r="A284" t="str">
            <v>Услуги по торговле розничной
оборудованием для кондиционирования
воздуха и вентиляции</v>
          </cell>
          <cell r="B284" t="str">
            <v>470054820</v>
          </cell>
          <cell r="C284">
            <v>1624743</v>
          </cell>
        </row>
        <row r="285">
          <cell r="A285" t="str">
            <v>Услуги по торговле розничной
приборами электрическими бытовыми,
приспособлениями и инструментами
прочими</v>
          </cell>
          <cell r="B285" t="str">
            <v>470054900</v>
          </cell>
          <cell r="C285">
            <v>8498064</v>
          </cell>
        </row>
        <row r="286">
          <cell r="A286" t="str">
            <v>Услуги по торговле розничной
электрическими бытовыми инструментами</v>
          </cell>
          <cell r="B286" t="str">
            <v>470054910</v>
          </cell>
          <cell r="C286">
            <v>2030840</v>
          </cell>
        </row>
        <row r="287">
          <cell r="A287" t="str">
            <v>Услуги по торговле розничной
запасными частями к электрическим
бытовым приборам, приспособлениям и
инструментам</v>
          </cell>
          <cell r="B287" t="str">
            <v>470054920</v>
          </cell>
          <cell r="C287">
            <v>2211668</v>
          </cell>
        </row>
        <row r="288">
          <cell r="A288" t="str">
            <v>Услуги по торговле розничной
приборами электрическими бытовыми,
приспособлениями и инструментами
прочими, не включенными в другие
группировки</v>
          </cell>
          <cell r="B288" t="str">
            <v>470054990</v>
          </cell>
          <cell r="C288">
            <v>4255556</v>
          </cell>
        </row>
        <row r="289">
          <cell r="A289" t="str">
            <v>Услуги по  торговле розничной  мебелью</v>
          </cell>
          <cell r="B289" t="str">
            <v>470055</v>
          </cell>
          <cell r="C289">
            <v>12587114</v>
          </cell>
        </row>
        <row r="290">
          <cell r="A290" t="str">
            <v>Услуги по торговле розничной мебелью
деревянной для комнат (спальни,
гостиной, столовой)</v>
          </cell>
          <cell r="B290" t="str">
            <v>470055100</v>
          </cell>
          <cell r="C290">
            <v>3980876</v>
          </cell>
        </row>
        <row r="291">
          <cell r="A291" t="str">
            <v>Услуги по торговле розничной кухонной
мебелью</v>
          </cell>
          <cell r="B291" t="str">
            <v>470055200</v>
          </cell>
          <cell r="C291">
            <v>918877</v>
          </cell>
        </row>
        <row r="292">
          <cell r="A292" t="str">
            <v>Услуги по торговле розничной  мебелью
для сидения</v>
          </cell>
          <cell r="B292" t="str">
            <v>470055300</v>
          </cell>
          <cell r="C292">
            <v>2857894</v>
          </cell>
        </row>
        <row r="293">
          <cell r="A293" t="str">
            <v>Услуги по торговле розничной офисной
мебелью</v>
          </cell>
          <cell r="B293" t="str">
            <v>470055400</v>
          </cell>
          <cell r="C293">
            <v>505622</v>
          </cell>
        </row>
        <row r="294">
          <cell r="A294" t="str">
            <v>Услуги по торговле розничной бытовой
мебелью из пластмасс и мебелью из
прочих материалов, в том числе
тростника, лозы, бамбука или
аналогичных материалов</v>
          </cell>
          <cell r="B294" t="str">
            <v>470055500</v>
          </cell>
          <cell r="C294">
            <v>53082</v>
          </cell>
        </row>
        <row r="295">
          <cell r="A295" t="str">
            <v>Услуги по торговле розничной
матрасами</v>
          </cell>
          <cell r="B295" t="str">
            <v>470055600</v>
          </cell>
          <cell r="C295">
            <v>268062</v>
          </cell>
        </row>
        <row r="296">
          <cell r="A296" t="str">
            <v>Услуги по торговле розничной частями
бытовой мебели</v>
          </cell>
          <cell r="B296" t="str">
            <v>470055800</v>
          </cell>
          <cell r="C296">
            <v>2454904</v>
          </cell>
        </row>
        <row r="297">
          <cell r="A297" t="str">
            <v>Услуги по торговле розничной бытовой
мебелью прочей</v>
          </cell>
          <cell r="B297" t="str">
            <v>470055900</v>
          </cell>
          <cell r="C297">
            <v>1547797</v>
          </cell>
        </row>
        <row r="298">
          <cell r="A298" t="str">
            <v>Услуги по торговле розничной  приборами
осветительными</v>
          </cell>
          <cell r="B298" t="str">
            <v>470056</v>
          </cell>
          <cell r="C298">
            <v>3768824</v>
          </cell>
        </row>
        <row r="299">
          <cell r="A299" t="str">
            <v>Услуги по торговле розничной бытовым
осветительным оборудованием</v>
          </cell>
          <cell r="B299" t="str">
            <v>470056100</v>
          </cell>
          <cell r="C299">
            <v>1982520</v>
          </cell>
        </row>
        <row r="300">
          <cell r="A300" t="str">
            <v>Услуги по торговле розничной
светильниками электрическими
переносными</v>
          </cell>
          <cell r="B300" t="str">
            <v>470056110</v>
          </cell>
          <cell r="C300">
            <v>155461</v>
          </cell>
        </row>
        <row r="301">
          <cell r="A301" t="str">
            <v>Услуги по торговле розничной
светильниками электрическими
настольными,  напольными</v>
          </cell>
          <cell r="B301" t="str">
            <v>470056120</v>
          </cell>
          <cell r="C301">
            <v>24934</v>
          </cell>
        </row>
        <row r="302">
          <cell r="A302" t="str">
            <v>Услуги по торговле розничной
светильниками электрическими
подвесными, потолочными и настенными</v>
          </cell>
          <cell r="B302" t="str">
            <v>470056130</v>
          </cell>
          <cell r="C302">
            <v>507972</v>
          </cell>
        </row>
        <row r="303">
          <cell r="A303" t="str">
            <v>Услуги по торговле розничной частями
светильников и устройств осветительных</v>
          </cell>
          <cell r="B303" t="str">
            <v>470056180</v>
          </cell>
          <cell r="C303">
            <v>255754</v>
          </cell>
        </row>
        <row r="304">
          <cell r="A304" t="str">
            <v>Услуги по торговле розничной
оборудованием осветительным прочим</v>
          </cell>
          <cell r="B304" t="str">
            <v>470056190</v>
          </cell>
          <cell r="C304">
            <v>1038399</v>
          </cell>
        </row>
        <row r="305">
          <cell r="A305" t="str">
            <v>Услуги по торговле розничной лампами</v>
          </cell>
          <cell r="B305" t="str">
            <v>470056200</v>
          </cell>
          <cell r="C305">
            <v>773938</v>
          </cell>
        </row>
        <row r="306">
          <cell r="A306" t="str">
            <v>Услуги по торговле розничной лампами
люминесцентными</v>
          </cell>
          <cell r="B306" t="str">
            <v>470056210</v>
          </cell>
          <cell r="C306">
            <v>40648</v>
          </cell>
        </row>
        <row r="307">
          <cell r="A307" t="str">
            <v>Услуги по торговле розничной лампами
накаливания</v>
          </cell>
          <cell r="B307" t="str">
            <v>470056220</v>
          </cell>
          <cell r="C307">
            <v>28590</v>
          </cell>
        </row>
        <row r="308">
          <cell r="A308" t="str">
            <v>Услуги по торговле розничной
энергосберегающими лампами</v>
          </cell>
          <cell r="B308" t="str">
            <v>470056230</v>
          </cell>
          <cell r="C308">
            <v>312942</v>
          </cell>
        </row>
        <row r="309">
          <cell r="A309" t="str">
            <v>Услуги по торговле розничной лампами
электрическими прочими</v>
          </cell>
          <cell r="B309" t="str">
            <v>470056290</v>
          </cell>
          <cell r="C309">
            <v>391758</v>
          </cell>
        </row>
        <row r="310">
          <cell r="A310" t="str">
            <v>Услуги по торговле розничной
электрическими проводами и шнурами,
электроустановочными изделиями</v>
          </cell>
          <cell r="B310" t="str">
            <v>470056300</v>
          </cell>
          <cell r="C310">
            <v>641395</v>
          </cell>
        </row>
        <row r="311">
          <cell r="A311" t="str">
            <v>Услуги по торговле розничной
приборами осветительными  прочими</v>
          </cell>
          <cell r="B311" t="str">
            <v>470056900</v>
          </cell>
          <cell r="C311">
            <v>370971</v>
          </cell>
        </row>
        <row r="312">
          <cell r="A312" t="str">
            <v>Услуги по торговле розничной изделиями
из дерева, пробки и изделиями плетеными</v>
          </cell>
          <cell r="B312" t="str">
            <v>470057</v>
          </cell>
          <cell r="C312">
            <v>1705870</v>
          </cell>
        </row>
        <row r="313">
          <cell r="A313" t="str">
            <v>Услуги по торговле розничной
плетеными изделиями</v>
          </cell>
          <cell r="B313" t="str">
            <v>470057100</v>
          </cell>
          <cell r="C313">
            <v>7566</v>
          </cell>
        </row>
        <row r="314">
          <cell r="A314" t="str">
            <v>Услуги по торговле розничной
изделиями из пробки</v>
          </cell>
          <cell r="B314" t="str">
            <v>470057200</v>
          </cell>
          <cell r="C314">
            <v>217</v>
          </cell>
        </row>
        <row r="315">
          <cell r="A315" t="str">
            <v>Услуги по торговле розничной прочими
деревянными изделиями</v>
          </cell>
          <cell r="B315" t="str">
            <v>470057900</v>
          </cell>
          <cell r="C315">
            <v>1698087</v>
          </cell>
        </row>
        <row r="316">
          <cell r="A316" t="str">
            <v>Услуги по торговле розничной
инструментами и партитурами
музыкальными</v>
          </cell>
          <cell r="B316" t="str">
            <v>470058</v>
          </cell>
          <cell r="C316">
            <v>8492</v>
          </cell>
        </row>
        <row r="317">
          <cell r="A317" t="str">
            <v>Услуги по торговле розничной
музыкальными инструментами</v>
          </cell>
          <cell r="B317" t="str">
            <v>470058100</v>
          </cell>
          <cell r="C317">
            <v>8492</v>
          </cell>
        </row>
        <row r="318">
          <cell r="A318" t="str">
            <v>Услуги по торговле розничной посудой
фаянсовой, изделиями из стекла, фарфора
и керамики, изделиями ножевыми и
приборами, оборудованием и изделиями
неэлектрическими бытовыми, не
включенными в другие к</v>
          </cell>
          <cell r="B318" t="str">
            <v>470059</v>
          </cell>
          <cell r="C318">
            <v>7216842</v>
          </cell>
        </row>
        <row r="319">
          <cell r="A319" t="str">
            <v>Услуги по торговле розничной
металлической, стеклянной,
керамической, пластмассовой,
деревянной посудой, столовыми
принадлежностями</v>
          </cell>
          <cell r="B319" t="str">
            <v>470059100</v>
          </cell>
          <cell r="C319">
            <v>5267470</v>
          </cell>
        </row>
        <row r="320">
          <cell r="A320" t="str">
            <v>Услуги по торговле розничной
изделиями из фарфора и керамики</v>
          </cell>
          <cell r="B320" t="str">
            <v>470059110</v>
          </cell>
          <cell r="C320">
            <v>20839</v>
          </cell>
        </row>
        <row r="321">
          <cell r="A321" t="str">
            <v>Услуги по торговле розничной
изделиями из стекла</v>
          </cell>
          <cell r="B321" t="str">
            <v>470059120</v>
          </cell>
          <cell r="C321">
            <v>170328</v>
          </cell>
        </row>
        <row r="322">
          <cell r="A322" t="str">
            <v>Услуги по торговле розничной
изделиями из пластмасс</v>
          </cell>
          <cell r="B322" t="str">
            <v>470059130</v>
          </cell>
          <cell r="C322">
            <v>439814</v>
          </cell>
        </row>
        <row r="323">
          <cell r="A323" t="str">
            <v>Услуги по торговле розничной
металлической посудой</v>
          </cell>
          <cell r="B323" t="str">
            <v>470059140</v>
          </cell>
          <cell r="C323">
            <v>953549</v>
          </cell>
        </row>
        <row r="324">
          <cell r="A324" t="str">
            <v>Услуги по торговле розничной
столовыми принадлежностями</v>
          </cell>
          <cell r="B324" t="str">
            <v>470059150</v>
          </cell>
          <cell r="C324">
            <v>875814</v>
          </cell>
        </row>
        <row r="325">
          <cell r="A325" t="str">
            <v>Услуги по торговле розничной прочими
изделиями и посудой металлической,
стеклянной, керамической,
пластмассовой, деревянной</v>
          </cell>
          <cell r="B325" t="str">
            <v>470059190</v>
          </cell>
          <cell r="C325">
            <v>2807126</v>
          </cell>
        </row>
        <row r="326">
          <cell r="A326" t="str">
            <v>Услуги по торговле розничной
статуэтками и прочими декоративными
изделиями из дерева, металла,
пластмассы, керамики, стекла</v>
          </cell>
          <cell r="B326" t="str">
            <v>470059200</v>
          </cell>
          <cell r="C326">
            <v>496454</v>
          </cell>
        </row>
        <row r="327">
          <cell r="A327" t="str">
            <v>Услуги по торговле розничной
неэлектрическими бытовыми приборами</v>
          </cell>
          <cell r="B327" t="str">
            <v>470059300</v>
          </cell>
          <cell r="C327">
            <v>466101</v>
          </cell>
        </row>
        <row r="328">
          <cell r="A328" t="str">
            <v>Услуги по торговле розничной посудой,
изделиями из стекла, фарфора и
керамики, столовыми приборами,
неэлектрическими бытовыми приборами,
изделиями и оборудованием прочими</v>
          </cell>
          <cell r="B328" t="str">
            <v>470059900</v>
          </cell>
          <cell r="C328">
            <v>986817</v>
          </cell>
        </row>
        <row r="329">
          <cell r="A329" t="str">
            <v>Услуги по торговле розничной
изделиями из резины бытовыми
(кухонные, столовые, коврики,
скатерти)</v>
          </cell>
          <cell r="B329" t="str">
            <v>470059910</v>
          </cell>
          <cell r="C329">
            <v>230111</v>
          </cell>
        </row>
        <row r="330">
          <cell r="A330" t="str">
            <v>Услуги по торговле розничной
рулонными и упаковочными материалами
(пищевая пленка, пищевые мешочки)</v>
          </cell>
          <cell r="B330" t="str">
            <v>470059920</v>
          </cell>
          <cell r="C330">
            <v>9173</v>
          </cell>
        </row>
        <row r="331">
          <cell r="A331" t="str">
            <v>Услуги по торговле розничной
изделиями кухонными или бытовыми
(мочалки, губки, тряпки для уборки)</v>
          </cell>
          <cell r="B331" t="str">
            <v>470059930</v>
          </cell>
          <cell r="C331">
            <v>747533</v>
          </cell>
        </row>
        <row r="332">
          <cell r="A332" t="str">
            <v>Услуги по торговле розничной  книгами</v>
          </cell>
          <cell r="B332" t="str">
            <v>470061</v>
          </cell>
          <cell r="C332">
            <v>1826624</v>
          </cell>
        </row>
        <row r="333">
          <cell r="A333" t="str">
            <v>Услуги по торговле розничной книгами</v>
          </cell>
          <cell r="B333" t="str">
            <v>470061000</v>
          </cell>
          <cell r="C333">
            <v>1826624</v>
          </cell>
        </row>
        <row r="334">
          <cell r="A334" t="str">
            <v>Услуги по торговле розничной газетами и
журналами</v>
          </cell>
          <cell r="B334" t="str">
            <v>470062</v>
          </cell>
          <cell r="C334">
            <v>917247</v>
          </cell>
        </row>
        <row r="335">
          <cell r="A335" t="str">
            <v>Услуги по торговле розничной газетами
и журналами</v>
          </cell>
          <cell r="B335" t="str">
            <v>470062000</v>
          </cell>
          <cell r="C335">
            <v>917247</v>
          </cell>
        </row>
        <row r="336">
          <cell r="A336" t="str">
            <v>Услуги по торговле розничной товарами
канцелярскими</v>
          </cell>
          <cell r="B336" t="str">
            <v>470063</v>
          </cell>
          <cell r="C336">
            <v>13731048</v>
          </cell>
        </row>
        <row r="337">
          <cell r="A337" t="str">
            <v>Услуги по торговле розничной
канцелярскими товарами и
школьно-письменными принадлежностями</v>
          </cell>
          <cell r="B337" t="str">
            <v>470063100</v>
          </cell>
          <cell r="C337">
            <v>12597925</v>
          </cell>
        </row>
        <row r="338">
          <cell r="A338" t="str">
            <v>Услуги по торговле розничной
тетрадями, записными книжками,
блокнотами</v>
          </cell>
          <cell r="B338" t="str">
            <v>470063110</v>
          </cell>
          <cell r="C338">
            <v>449129</v>
          </cell>
        </row>
        <row r="339">
          <cell r="A339" t="str">
            <v>Услуги по торговле розничной
чертежными принадлежностями</v>
          </cell>
          <cell r="B339" t="str">
            <v>470063120</v>
          </cell>
          <cell r="C339">
            <v>305151</v>
          </cell>
        </row>
        <row r="340">
          <cell r="A340" t="str">
            <v>Услуги по торговле розничной
художественными красками, чернилами,
тушью и т. п.</v>
          </cell>
          <cell r="B340" t="str">
            <v>470063130</v>
          </cell>
          <cell r="C340">
            <v>225473</v>
          </cell>
        </row>
        <row r="341">
          <cell r="A341" t="str">
            <v>Услуги по торговле розничной ручками,
карандашами, фломастерами, маркерами
и т. п.</v>
          </cell>
          <cell r="B341" t="str">
            <v>470063140</v>
          </cell>
          <cell r="C341">
            <v>847622</v>
          </cell>
        </row>
        <row r="342">
          <cell r="A342" t="str">
            <v>Услуги по торговле розничной товарами
канцелярскими прочими</v>
          </cell>
          <cell r="B342" t="str">
            <v>470063190</v>
          </cell>
          <cell r="C342">
            <v>10770550</v>
          </cell>
        </row>
        <row r="343">
          <cell r="A343" t="str">
            <v>Услуги по торговле розничной
писчебумажными товарами</v>
          </cell>
          <cell r="B343" t="str">
            <v>470063200</v>
          </cell>
          <cell r="C343">
            <v>1133123</v>
          </cell>
        </row>
        <row r="344">
          <cell r="A344" t="str">
            <v>Услуги по торговле розничной  бумагой
и картоном</v>
          </cell>
          <cell r="B344" t="str">
            <v>470063210</v>
          </cell>
          <cell r="C344">
            <v>931835</v>
          </cell>
        </row>
        <row r="345">
          <cell r="A345" t="str">
            <v>Услуги по торговле розничной
изделиями из бумаги и картона</v>
          </cell>
          <cell r="B345" t="str">
            <v>470063220</v>
          </cell>
          <cell r="C345">
            <v>201288</v>
          </cell>
        </row>
        <row r="346">
          <cell r="A346" t="str">
            <v>Услуги по торговле розничной
музыкальными и видеозаписями</v>
          </cell>
          <cell r="B346" t="str">
            <v>470064</v>
          </cell>
          <cell r="C346">
            <v>998341</v>
          </cell>
        </row>
        <row r="347">
          <cell r="A347" t="str">
            <v>Услуги по торговле розничной  аудио-
и видеокассетами, компакт-дисками
(CD), цифровыми видеодисками (DVD) с
записью</v>
          </cell>
          <cell r="B347" t="str">
            <v>470064100</v>
          </cell>
          <cell r="C347">
            <v>20112</v>
          </cell>
        </row>
        <row r="348">
          <cell r="A348" t="str">
            <v>Услуги по торговле розничной  чистыми
дискетами, аудио- и видеокассетами,
компакт-дисками (CD), цифровыми
видеодисками (DVD)</v>
          </cell>
          <cell r="B348" t="str">
            <v>470064200</v>
          </cell>
          <cell r="C348">
            <v>1320</v>
          </cell>
        </row>
        <row r="349">
          <cell r="A349" t="str">
            <v>Услуги по торговле розничной
носителями информации прочими</v>
          </cell>
          <cell r="B349" t="str">
            <v>470064900</v>
          </cell>
          <cell r="C349">
            <v>976909</v>
          </cell>
        </row>
        <row r="350">
          <cell r="A350" t="str">
            <v>Услуги по торговле розничной товарами
спортивными, включая велосипеды</v>
          </cell>
          <cell r="B350" t="str">
            <v>470065</v>
          </cell>
          <cell r="C350">
            <v>9805111</v>
          </cell>
        </row>
        <row r="351">
          <cell r="A351" t="str">
            <v>Услуги по торговле розничной товарами
спортивными</v>
          </cell>
          <cell r="B351" t="str">
            <v>470065100</v>
          </cell>
          <cell r="C351">
            <v>1392504</v>
          </cell>
        </row>
        <row r="352">
          <cell r="A352" t="str">
            <v>Услуги по торговле розничной
велосипедами, частями запасными и
аксессуарами к ним</v>
          </cell>
          <cell r="B352" t="str">
            <v>470065200</v>
          </cell>
          <cell r="C352">
            <v>6294731</v>
          </cell>
        </row>
        <row r="353">
          <cell r="A353" t="str">
            <v>Услуги по торговле розничной
велосипедами</v>
          </cell>
          <cell r="B353" t="str">
            <v>470065210</v>
          </cell>
          <cell r="C353">
            <v>4735192</v>
          </cell>
        </row>
        <row r="354">
          <cell r="A354" t="str">
            <v>Услуги по торговле розничной частями
запасными и аксессуарами к ним</v>
          </cell>
          <cell r="B354" t="str">
            <v>470065220</v>
          </cell>
          <cell r="C354">
            <v>1559539</v>
          </cell>
        </row>
        <row r="355">
          <cell r="A355" t="str">
            <v>Услуги по торговле розничной
специальной спортивной обувью</v>
          </cell>
          <cell r="B355" t="str">
            <v>470065300</v>
          </cell>
          <cell r="C355">
            <v>2117876</v>
          </cell>
        </row>
        <row r="356">
          <cell r="A356" t="str">
            <v>Услуги по торговле розничной
оборудованием кемпингов</v>
          </cell>
          <cell r="B356" t="str">
            <v>470066</v>
          </cell>
          <cell r="C356">
            <v>991211</v>
          </cell>
        </row>
        <row r="357">
          <cell r="A357" t="str">
            <v>Услуги по торговле розничной
оборудованием кемпингов (палатки,
навесы, матрасы и т.п.)</v>
          </cell>
          <cell r="B357" t="str">
            <v>470066100</v>
          </cell>
          <cell r="C357">
            <v>161687</v>
          </cell>
        </row>
        <row r="358">
          <cell r="A358" t="str">
            <v>Услуги по торговле розничной
туристическим снаряжением</v>
          </cell>
          <cell r="B358" t="str">
            <v>470066200</v>
          </cell>
          <cell r="C358">
            <v>829524</v>
          </cell>
        </row>
        <row r="359">
          <cell r="A359" t="str">
            <v>Услуги по торговле розничной
снаряжениями для охоты и рыбалки</v>
          </cell>
          <cell r="B359" t="str">
            <v>470066210</v>
          </cell>
          <cell r="C359">
            <v>373149</v>
          </cell>
        </row>
        <row r="360">
          <cell r="A360" t="str">
            <v>Услуги по торговле розничной
туристическим снаряжением прочим</v>
          </cell>
          <cell r="B360" t="str">
            <v>470066290</v>
          </cell>
          <cell r="C360">
            <v>456375</v>
          </cell>
        </row>
        <row r="361">
          <cell r="A361" t="str">
            <v>Услуги по торговле розничной  играми и
игрушками</v>
          </cell>
          <cell r="B361" t="str">
            <v>470067</v>
          </cell>
          <cell r="C361">
            <v>14959759</v>
          </cell>
        </row>
        <row r="362">
          <cell r="A362" t="str">
            <v>Услуги по торговле розничной играми и
игрушками (включая видеоигры)</v>
          </cell>
          <cell r="B362" t="str">
            <v>470067000</v>
          </cell>
          <cell r="C362">
            <v>14959759</v>
          </cell>
        </row>
        <row r="363">
          <cell r="A363" t="str">
            <v>Услуги по торговле розничной
сувенирами и картинами</v>
          </cell>
          <cell r="B363" t="str">
            <v>470069</v>
          </cell>
          <cell r="C363">
            <v>2045407</v>
          </cell>
        </row>
        <row r="364">
          <cell r="A364" t="str">
            <v>Услуги по торговле розничной
сувенирами</v>
          </cell>
          <cell r="B364" t="str">
            <v>470069100</v>
          </cell>
          <cell r="C364">
            <v>1853723</v>
          </cell>
        </row>
        <row r="365">
          <cell r="A365" t="str">
            <v>Услуги по торговле розничной
картинами</v>
          </cell>
          <cell r="B365" t="str">
            <v>470069200</v>
          </cell>
          <cell r="C365">
            <v>191684</v>
          </cell>
        </row>
        <row r="366">
          <cell r="A366" t="str">
            <v>Услуги по торговле розничной  одеждой</v>
          </cell>
          <cell r="B366" t="str">
            <v>470071</v>
          </cell>
          <cell r="C366">
            <v>63809996</v>
          </cell>
        </row>
        <row r="367">
          <cell r="A367" t="str">
            <v>Услуги по торговле розничной одеждой
и нижним бельем текстильными или
трикотажными</v>
          </cell>
          <cell r="B367" t="str">
            <v>470071100</v>
          </cell>
          <cell r="C367">
            <v>32605506</v>
          </cell>
        </row>
        <row r="368">
          <cell r="A368" t="str">
            <v>Услуги по торговле розничной одеждой
текстильной, кроме детской</v>
          </cell>
          <cell r="B368" t="str">
            <v>470071110</v>
          </cell>
          <cell r="C368">
            <v>14900164</v>
          </cell>
        </row>
        <row r="369">
          <cell r="A369" t="str">
            <v>Услуги по торговле розничной верхней
одеждой текстильной</v>
          </cell>
          <cell r="B369" t="str">
            <v>470071111</v>
          </cell>
          <cell r="C369">
            <v>2859748</v>
          </cell>
        </row>
        <row r="370">
          <cell r="A370" t="str">
            <v>Услуги по торговле розничной нижним
бельем текстильным</v>
          </cell>
          <cell r="B370" t="str">
            <v>470071112</v>
          </cell>
          <cell r="C370">
            <v>2526123</v>
          </cell>
        </row>
        <row r="371">
          <cell r="A371" t="str">
            <v>Услуги по торговле розничной  одеждой
прочей текстильной</v>
          </cell>
          <cell r="B371" t="str">
            <v>470071119</v>
          </cell>
          <cell r="C371">
            <v>9514293</v>
          </cell>
        </row>
        <row r="372">
          <cell r="A372" t="str">
            <v>Услуги по торговле розничной одеждой
трикотажной, кроме детской</v>
          </cell>
          <cell r="B372" t="str">
            <v>470071120</v>
          </cell>
          <cell r="C372">
            <v>14183950</v>
          </cell>
        </row>
        <row r="373">
          <cell r="A373" t="str">
            <v>Услуги по торговле розничной верхней
одеждой трикотажной</v>
          </cell>
          <cell r="B373" t="str">
            <v>470071121</v>
          </cell>
          <cell r="C373">
            <v>5861384</v>
          </cell>
        </row>
        <row r="374">
          <cell r="A374" t="str">
            <v>Услуги по торговле розничной нижним
бельем трикотажным</v>
          </cell>
          <cell r="B374" t="str">
            <v>470071122</v>
          </cell>
          <cell r="C374">
            <v>893150</v>
          </cell>
        </row>
        <row r="375">
          <cell r="A375" t="str">
            <v>Услуги по торговле розничной  одеждой
прочей трикотажной</v>
          </cell>
          <cell r="B375" t="str">
            <v>470071129</v>
          </cell>
          <cell r="C375">
            <v>7429416</v>
          </cell>
        </row>
        <row r="376">
          <cell r="A376" t="str">
            <v>Услуги по торговле розничной одеждой
детской</v>
          </cell>
          <cell r="B376" t="str">
            <v>470071130</v>
          </cell>
          <cell r="C376">
            <v>3521392</v>
          </cell>
        </row>
        <row r="377">
          <cell r="A377" t="str">
            <v>Услуги по торговле розничной одеждой
из меха</v>
          </cell>
          <cell r="B377" t="str">
            <v>470071200</v>
          </cell>
          <cell r="C377">
            <v>1775588</v>
          </cell>
        </row>
        <row r="378">
          <cell r="A378" t="str">
            <v>Услуги по торговле розничной одеждой
из кожи</v>
          </cell>
          <cell r="B378" t="str">
            <v>470071300</v>
          </cell>
          <cell r="C378">
            <v>1863640</v>
          </cell>
        </row>
        <row r="379">
          <cell r="A379" t="str">
            <v>Услуги по торговле розничной
спортивной одеждой</v>
          </cell>
          <cell r="B379" t="str">
            <v>470071400</v>
          </cell>
          <cell r="C379">
            <v>6250747</v>
          </cell>
        </row>
        <row r="380">
          <cell r="A380" t="str">
            <v>Услуги по торговле розничной
спортивной одеждой детской</v>
          </cell>
          <cell r="B380" t="str">
            <v>470071410</v>
          </cell>
          <cell r="C380">
            <v>1358012</v>
          </cell>
        </row>
        <row r="381">
          <cell r="A381" t="str">
            <v>Услуги по торговле розничной
спортивной одеждой прочей</v>
          </cell>
          <cell r="B381" t="str">
            <v>470071490</v>
          </cell>
          <cell r="C381">
            <v>4892735</v>
          </cell>
        </row>
        <row r="382">
          <cell r="A382" t="str">
            <v>Услуги по торговле розничной
чулочно-носочными изделиями</v>
          </cell>
          <cell r="B382" t="str">
            <v>470071500</v>
          </cell>
          <cell r="C382">
            <v>2758421</v>
          </cell>
        </row>
        <row r="383">
          <cell r="A383" t="str">
            <v>Услуги по торговле розничной
головными уборами</v>
          </cell>
          <cell r="B383" t="str">
            <v>470071600</v>
          </cell>
          <cell r="C383">
            <v>1362499</v>
          </cell>
        </row>
        <row r="384">
          <cell r="A384" t="str">
            <v>Услуги по торговле розничной одеждой
рабочей</v>
          </cell>
          <cell r="B384" t="str">
            <v>470071700</v>
          </cell>
          <cell r="C384">
            <v>704830</v>
          </cell>
        </row>
        <row r="385">
          <cell r="A385" t="str">
            <v>Услуги по торговле розничной
аксессуарами одежды</v>
          </cell>
          <cell r="B385" t="str">
            <v>470071800</v>
          </cell>
          <cell r="C385">
            <v>1708830</v>
          </cell>
        </row>
        <row r="386">
          <cell r="A386" t="str">
            <v>Услуги по торговле розничной  одеждой
прочей</v>
          </cell>
          <cell r="B386" t="str">
            <v>470071900</v>
          </cell>
          <cell r="C386">
            <v>14779935</v>
          </cell>
        </row>
        <row r="387">
          <cell r="A387" t="str">
            <v>Услуги по торговле розничной обувью</v>
          </cell>
          <cell r="B387" t="str">
            <v>470072</v>
          </cell>
          <cell r="C387">
            <v>15043082</v>
          </cell>
        </row>
        <row r="388">
          <cell r="A388" t="str">
            <v>Услуги по торговле розничной  кожаной
обувью</v>
          </cell>
          <cell r="B388" t="str">
            <v>470072100</v>
          </cell>
          <cell r="C388">
            <v>10935031</v>
          </cell>
        </row>
        <row r="389">
          <cell r="A389" t="str">
            <v>Услуги по торговле розничной
текстильной обувью</v>
          </cell>
          <cell r="B389" t="str">
            <v>470072200</v>
          </cell>
          <cell r="C389">
            <v>272082</v>
          </cell>
        </row>
        <row r="390">
          <cell r="A390" t="str">
            <v>Услуги по торговле розничной  обувью
из резины или материалов полимерных</v>
          </cell>
          <cell r="B390" t="str">
            <v>470072300</v>
          </cell>
          <cell r="C390">
            <v>503228</v>
          </cell>
        </row>
        <row r="391">
          <cell r="A391" t="str">
            <v>Услуги по торговле розничной  валяной
обувью</v>
          </cell>
          <cell r="B391" t="str">
            <v>470072400</v>
          </cell>
          <cell r="C391">
            <v>35069</v>
          </cell>
        </row>
        <row r="392">
          <cell r="A392" t="str">
            <v>Услуги по торговле розничной  детской
обувью</v>
          </cell>
          <cell r="B392" t="str">
            <v>470072500</v>
          </cell>
          <cell r="C392">
            <v>1449996</v>
          </cell>
        </row>
        <row r="393">
          <cell r="A393" t="str">
            <v>Услуги по торговле розничной  обувью
прочей</v>
          </cell>
          <cell r="B393" t="str">
            <v>470072900</v>
          </cell>
          <cell r="C393">
            <v>1847676</v>
          </cell>
        </row>
        <row r="394">
          <cell r="A394" t="str">
            <v>Услуги по торговле розничной  изделиями
из кожи и принадлежностями дорожными</v>
          </cell>
          <cell r="B394" t="str">
            <v>470073</v>
          </cell>
          <cell r="C394">
            <v>923597</v>
          </cell>
        </row>
        <row r="395">
          <cell r="A395" t="str">
            <v>Услуги по торговле розничной
чемоданами, сумками и прочими
дорожными принадлежностями из кожи и
других материалов</v>
          </cell>
          <cell r="B395" t="str">
            <v>470073100</v>
          </cell>
          <cell r="C395">
            <v>596014</v>
          </cell>
        </row>
        <row r="396">
          <cell r="A396" t="str">
            <v>Услуги по торговле розничной прочими
изделиями из кожи и других материалов</v>
          </cell>
          <cell r="B396" t="str">
            <v>470073900</v>
          </cell>
          <cell r="C396">
            <v>327583</v>
          </cell>
        </row>
        <row r="397">
          <cell r="A397" t="str">
            <v>Услуги по торговле розничной  товарами
фармацевтическими</v>
          </cell>
          <cell r="B397" t="str">
            <v>470074</v>
          </cell>
          <cell r="C397">
            <v>19482683</v>
          </cell>
        </row>
        <row r="398">
          <cell r="A398" t="str">
            <v>Услуги по торговле розничной
биологически активными добавками</v>
          </cell>
          <cell r="B398" t="str">
            <v>470074100</v>
          </cell>
          <cell r="C398">
            <v>1209782</v>
          </cell>
        </row>
        <row r="399">
          <cell r="A399" t="str">
            <v>Услуги по торговле розничной товарами
фармацевтическими прочими</v>
          </cell>
          <cell r="B399" t="str">
            <v>470074900</v>
          </cell>
          <cell r="C399">
            <v>18272901</v>
          </cell>
        </row>
        <row r="400">
          <cell r="A400" t="str">
            <v>Услуги по торговле розничной  товарами
медицинскими и ортопедическими</v>
          </cell>
          <cell r="B400" t="str">
            <v>470075</v>
          </cell>
          <cell r="C400">
            <v>4683876</v>
          </cell>
        </row>
        <row r="401">
          <cell r="A401" t="str">
            <v>Услуги по торговле розничной
медицинскими материалами и изделиями</v>
          </cell>
          <cell r="B401" t="str">
            <v>470075100</v>
          </cell>
          <cell r="C401">
            <v>3968991</v>
          </cell>
        </row>
        <row r="402">
          <cell r="A402" t="str">
            <v>Услуги по торговле розничной
медицинскими материалами
(предназначенные для разового
использования, например, перевязочные
материалы)</v>
          </cell>
          <cell r="B402" t="str">
            <v>470075110</v>
          </cell>
          <cell r="C402">
            <v>463929</v>
          </cell>
        </row>
        <row r="403">
          <cell r="A403" t="str">
            <v>Услуги по торговле розничной
медицинскими изделиями</v>
          </cell>
          <cell r="B403" t="str">
            <v>470075120</v>
          </cell>
          <cell r="C403">
            <v>3505062</v>
          </cell>
        </row>
        <row r="404">
          <cell r="A404" t="str">
            <v>Услуги по торговле розничной
ортопедическими изделиями и
приспособлениями</v>
          </cell>
          <cell r="B404" t="str">
            <v>470075200</v>
          </cell>
          <cell r="C404">
            <v>51711</v>
          </cell>
        </row>
        <row r="405">
          <cell r="A405" t="str">
            <v>Услуги по торговле розничной
изделиями медицинской техники</v>
          </cell>
          <cell r="B405" t="str">
            <v>470075300</v>
          </cell>
          <cell r="C405">
            <v>156586</v>
          </cell>
        </row>
        <row r="406">
          <cell r="A406" t="str">
            <v>Услуги по торговле розничной
медицинской мебелью</v>
          </cell>
          <cell r="B406" t="str">
            <v>470075400</v>
          </cell>
          <cell r="C406">
            <v>1008</v>
          </cell>
        </row>
        <row r="407">
          <cell r="A407" t="str">
            <v>Услуги по торговле розничной
гигиеническими полотенцами и тампонами
из массы бумажной, бумаги, ваты
целлюлозной или полотна из волокна
целлюлозного (предназначенные для
санитарно-гигиенических целей)</v>
          </cell>
          <cell r="B407" t="str">
            <v>470075500</v>
          </cell>
          <cell r="C407">
            <v>505580</v>
          </cell>
        </row>
        <row r="408">
          <cell r="A408" t="str">
            <v>Услуги по торговле розничной  товарами
косметическими и принадлежностями
туалетными</v>
          </cell>
          <cell r="B408" t="str">
            <v>470076</v>
          </cell>
          <cell r="C408">
            <v>10072046</v>
          </cell>
        </row>
        <row r="409">
          <cell r="A409" t="str">
            <v>Услуги по торговле розничной
парфюмерно-косметической продукцией</v>
          </cell>
          <cell r="B409" t="str">
            <v>470076100</v>
          </cell>
          <cell r="C409">
            <v>2833260</v>
          </cell>
        </row>
        <row r="410">
          <cell r="A410" t="str">
            <v>Услуги по торговле розничной
туалетными принадлежностями</v>
          </cell>
          <cell r="B410" t="str">
            <v>470076200</v>
          </cell>
          <cell r="C410">
            <v>309181</v>
          </cell>
        </row>
        <row r="411">
          <cell r="A411" t="str">
            <v>Услуги по торговле розничной  мылом
туалетным</v>
          </cell>
          <cell r="B411" t="str">
            <v>470076300</v>
          </cell>
          <cell r="C411">
            <v>1502166</v>
          </cell>
        </row>
        <row r="412">
          <cell r="A412" t="str">
            <v>Услуги по торговле розничной товарами
косметическими и принадлежностями
туалетными прочими</v>
          </cell>
          <cell r="B412" t="str">
            <v>470076900</v>
          </cell>
          <cell r="C412">
            <v>5427439</v>
          </cell>
        </row>
        <row r="413">
          <cell r="A413" t="str">
            <v>Услуги по торговле розничной цветами,
растениями и семенами</v>
          </cell>
          <cell r="B413" t="str">
            <v>470077</v>
          </cell>
          <cell r="C413">
            <v>1123887</v>
          </cell>
        </row>
        <row r="414">
          <cell r="A414" t="str">
            <v>Услуги по торговле розничной
цветами, растениями и их семенами</v>
          </cell>
          <cell r="B414" t="str">
            <v>470077100</v>
          </cell>
          <cell r="C414">
            <v>1044912</v>
          </cell>
        </row>
        <row r="415">
          <cell r="A415" t="str">
            <v>Услуги по торговле розничной
деревьями и кустарниками, включая их
саженцы и сеянцы</v>
          </cell>
          <cell r="B415" t="str">
            <v>470077200</v>
          </cell>
          <cell r="C415">
            <v>2334</v>
          </cell>
        </row>
        <row r="416">
          <cell r="A416" t="str">
            <v>Услуги по торговле розничной  частями
растений, травами, мхами и
лишайниками, используемыми для
декоративных целей</v>
          </cell>
          <cell r="B416" t="str">
            <v>470077500</v>
          </cell>
          <cell r="C416">
            <v>76641</v>
          </cell>
        </row>
        <row r="417">
          <cell r="A417" t="str">
            <v>Услуги по торговле розничной
удобрениями и продуктами
агрохимическими</v>
          </cell>
          <cell r="B417" t="str">
            <v>470078</v>
          </cell>
          <cell r="C417">
            <v>1448639</v>
          </cell>
        </row>
        <row r="418">
          <cell r="A418" t="str">
            <v>Услуги по торговле розничной
удобрениями</v>
          </cell>
          <cell r="B418" t="str">
            <v>470078100</v>
          </cell>
          <cell r="C418">
            <v>1403094</v>
          </cell>
        </row>
        <row r="419">
          <cell r="A419" t="str">
            <v>Услуги по торговле розничной
минеральными удобрениями</v>
          </cell>
          <cell r="B419" t="str">
            <v>470078110</v>
          </cell>
          <cell r="C419">
            <v>4811</v>
          </cell>
        </row>
        <row r="420">
          <cell r="A420" t="str">
            <v>Услуги по торговле розничной
органическими удобрениями</v>
          </cell>
          <cell r="B420" t="str">
            <v>470078120</v>
          </cell>
          <cell r="C420">
            <v>1398283</v>
          </cell>
        </row>
        <row r="421">
          <cell r="A421" t="str">
            <v>Услуги по торговле розничной
агрохимическими продуктами</v>
          </cell>
          <cell r="B421" t="str">
            <v>470078200</v>
          </cell>
          <cell r="C421">
            <v>17801</v>
          </cell>
        </row>
        <row r="422">
          <cell r="A422" t="str">
            <v>Услуги по торговле розничной  грунтом
для растений</v>
          </cell>
          <cell r="B422" t="str">
            <v>470078300</v>
          </cell>
          <cell r="C422">
            <v>27744</v>
          </cell>
        </row>
        <row r="423">
          <cell r="A423" t="str">
            <v>Услуги по торговле розничной  животными
домашними и кормами для них</v>
          </cell>
          <cell r="B423" t="str">
            <v>470079</v>
          </cell>
          <cell r="C423">
            <v>504171</v>
          </cell>
        </row>
        <row r="424">
          <cell r="A424" t="str">
            <v>Услуги по торговле розничной
домашними животными</v>
          </cell>
          <cell r="B424" t="str">
            <v>470079100</v>
          </cell>
          <cell r="C424">
            <v>86467</v>
          </cell>
        </row>
        <row r="425">
          <cell r="A425" t="str">
            <v>Услуги по торговле розничной кормами
для домашних животных</v>
          </cell>
          <cell r="B425" t="str">
            <v>470079300</v>
          </cell>
          <cell r="C425">
            <v>346583</v>
          </cell>
        </row>
        <row r="426">
          <cell r="A426" t="str">
            <v>Услуги по торговле розничной отрубями</v>
          </cell>
          <cell r="B426" t="str">
            <v>470079310</v>
          </cell>
          <cell r="C426">
            <v>11602</v>
          </cell>
        </row>
        <row r="427">
          <cell r="A427" t="str">
            <v>Услуги по торговле розничной  прочими
кормами для животных</v>
          </cell>
          <cell r="B427" t="str">
            <v>470079390</v>
          </cell>
          <cell r="C427">
            <v>334981</v>
          </cell>
        </row>
        <row r="428">
          <cell r="A428" t="str">
            <v>Услуги по торговле розничной
принадлежностями и средствами для
ухода за домашними животными</v>
          </cell>
          <cell r="B428" t="str">
            <v>470079400</v>
          </cell>
          <cell r="C428">
            <v>71121</v>
          </cell>
        </row>
        <row r="429">
          <cell r="A429" t="str">
            <v>Услуги по торговле розничной топливом
моторным</v>
          </cell>
          <cell r="B429" t="str">
            <v>470081</v>
          </cell>
          <cell r="C429">
            <v>53132628</v>
          </cell>
        </row>
        <row r="430">
          <cell r="A430" t="str">
            <v>Услуги по торговле розничной топливом
моторным, кроме смазочных,
охлаждающих и прочих средств,
сопутствующих моторному топливу</v>
          </cell>
          <cell r="B430" t="str">
            <v>470081100</v>
          </cell>
          <cell r="C430">
            <v>50513304</v>
          </cell>
        </row>
        <row r="431">
          <cell r="A431" t="str">
            <v>Услуги по торговле розничной
автомобильным бензином</v>
          </cell>
          <cell r="B431" t="str">
            <v>470081110</v>
          </cell>
          <cell r="C431">
            <v>39592054</v>
          </cell>
        </row>
        <row r="432">
          <cell r="A432" t="str">
            <v>Услуги по торговле розничной
автомобильным бензином марки АИ-80</v>
          </cell>
          <cell r="B432" t="str">
            <v>470081111</v>
          </cell>
          <cell r="C432">
            <v>4241831</v>
          </cell>
        </row>
        <row r="433">
          <cell r="A433" t="str">
            <v>Услуги по торговле розничной
автомобильным бензином марки АИ-92</v>
          </cell>
          <cell r="B433" t="str">
            <v>470081113</v>
          </cell>
          <cell r="C433">
            <v>29192293</v>
          </cell>
        </row>
        <row r="434">
          <cell r="A434" t="str">
            <v>Услуги по торговле розничной
автомобильным бензином марки АИ-93</v>
          </cell>
          <cell r="B434" t="str">
            <v>470081114</v>
          </cell>
          <cell r="C434">
            <v>1917455</v>
          </cell>
        </row>
        <row r="435">
          <cell r="A435" t="str">
            <v>Услуги по торговле розничной
автомобильным бензином марки АИ-95</v>
          </cell>
          <cell r="B435" t="str">
            <v>470081115</v>
          </cell>
          <cell r="C435">
            <v>4220965</v>
          </cell>
        </row>
        <row r="436">
          <cell r="A436" t="str">
            <v>Услуги по торговле розничной
автомобильным бензином марки АИ-96</v>
          </cell>
          <cell r="B436" t="str">
            <v>470081116</v>
          </cell>
          <cell r="C436">
            <v>13544</v>
          </cell>
        </row>
        <row r="437">
          <cell r="A437" t="str">
            <v>Услуги по торговле розничной
автомобильным бензином марки АИ-98</v>
          </cell>
          <cell r="B437" t="str">
            <v>470081117</v>
          </cell>
          <cell r="C437">
            <v>5966</v>
          </cell>
        </row>
        <row r="438">
          <cell r="A438" t="str">
            <v>Услуги по торговле розничной
дизельным топливом</v>
          </cell>
          <cell r="B438" t="str">
            <v>470081130</v>
          </cell>
          <cell r="C438">
            <v>8781029</v>
          </cell>
        </row>
        <row r="439">
          <cell r="A439" t="str">
            <v>Услуги по торговле розничной
дизельным топливом летним</v>
          </cell>
          <cell r="B439" t="str">
            <v>470081131</v>
          </cell>
          <cell r="C439">
            <v>8345875</v>
          </cell>
        </row>
        <row r="440">
          <cell r="A440" t="str">
            <v>Услуги по торговле розничной
дизельным топливом зимним</v>
          </cell>
          <cell r="B440" t="str">
            <v>470081132</v>
          </cell>
          <cell r="C440">
            <v>435154</v>
          </cell>
        </row>
        <row r="441">
          <cell r="A441" t="str">
            <v>Услуги по торговле розничной
керосином</v>
          </cell>
          <cell r="B441" t="str">
            <v>470081140</v>
          </cell>
          <cell r="C441">
            <v>1589</v>
          </cell>
        </row>
        <row r="442">
          <cell r="A442" t="str">
            <v>Услуги по торговле розничной газовым
моторным топливом (пропаном и бутаном
сжиженными)</v>
          </cell>
          <cell r="B442" t="str">
            <v>470081160</v>
          </cell>
          <cell r="C442">
            <v>1973602</v>
          </cell>
        </row>
        <row r="443">
          <cell r="A443" t="str">
            <v>Услуги по торговле розничной прочим
моторным топливом</v>
          </cell>
          <cell r="B443" t="str">
            <v>470081190</v>
          </cell>
          <cell r="C443">
            <v>165030</v>
          </cell>
        </row>
        <row r="444">
          <cell r="A444" t="str">
            <v>Услуги по торговле розничной
смазочными, охлаждающими и прочими
средствами, сопутствующими моторному
топливу</v>
          </cell>
          <cell r="B444" t="str">
            <v>470081200</v>
          </cell>
          <cell r="C444">
            <v>2619324</v>
          </cell>
        </row>
        <row r="445">
          <cell r="A445" t="str">
            <v>Услуги по торговле розничной  часами и
изделиями ювелирными</v>
          </cell>
          <cell r="B445" t="str">
            <v>470082</v>
          </cell>
          <cell r="C445">
            <v>1039516</v>
          </cell>
        </row>
        <row r="446">
          <cell r="A446" t="str">
            <v>Услуги по торговле розничной часами</v>
          </cell>
          <cell r="B446" t="str">
            <v>470082100</v>
          </cell>
          <cell r="C446">
            <v>252907</v>
          </cell>
        </row>
        <row r="447">
          <cell r="A447" t="str">
            <v>Услуги по торговле розничной
изделиями ювелирными</v>
          </cell>
          <cell r="B447" t="str">
            <v>470082200</v>
          </cell>
          <cell r="C447">
            <v>786609</v>
          </cell>
        </row>
        <row r="448">
          <cell r="A448" t="str">
            <v>Услуги по торговле розничной
изделиями ювелирными из драгоценных
металлов и камней</v>
          </cell>
          <cell r="B448" t="str">
            <v>470082210</v>
          </cell>
          <cell r="C448">
            <v>466935</v>
          </cell>
        </row>
        <row r="449">
          <cell r="A449" t="str">
            <v>Услуги по торговле розничной
изделиями ювелирными из недрагоценных
материалов</v>
          </cell>
          <cell r="B449" t="str">
            <v>470082220</v>
          </cell>
          <cell r="C449">
            <v>319674</v>
          </cell>
        </row>
        <row r="450">
          <cell r="A450" t="str">
            <v>Услуги по торговле розничной
фотоаппаратурой, оборудованием и
приборами оптическими и точными, услуги
оптиков</v>
          </cell>
          <cell r="B450" t="str">
            <v>470083</v>
          </cell>
          <cell r="C450">
            <v>1399313</v>
          </cell>
        </row>
        <row r="451">
          <cell r="A451" t="str">
            <v>Услуги по торговле розничной
фотоаппаратурой и фотопринадлежностями</v>
          </cell>
          <cell r="B451" t="str">
            <v>470083100</v>
          </cell>
          <cell r="C451">
            <v>1091813</v>
          </cell>
        </row>
        <row r="452">
          <cell r="A452" t="str">
            <v>Услуги по торговле розничной
фотоаппаратами</v>
          </cell>
          <cell r="B452" t="str">
            <v>470083110</v>
          </cell>
          <cell r="C452">
            <v>1089604</v>
          </cell>
        </row>
        <row r="453">
          <cell r="A453" t="str">
            <v>Услуги по торговле розничной
фотопринадлежностями</v>
          </cell>
          <cell r="B453" t="str">
            <v>470083120</v>
          </cell>
          <cell r="C453">
            <v>2209</v>
          </cell>
        </row>
        <row r="454">
          <cell r="A454" t="str">
            <v>Услуги по торговле розничной
оптическими приборами</v>
          </cell>
          <cell r="B454" t="str">
            <v>470083200</v>
          </cell>
          <cell r="C454">
            <v>3</v>
          </cell>
        </row>
        <row r="455">
          <cell r="A455" t="str">
            <v>Услуги по торговле розничной очками,
контактными линзами и прочими
оптическими изделиями</v>
          </cell>
          <cell r="B455" t="str">
            <v>470083300</v>
          </cell>
          <cell r="C455">
            <v>295567</v>
          </cell>
        </row>
        <row r="456">
          <cell r="A456" t="str">
            <v>Услуги по торговле розничной очками,
контактными линзами</v>
          </cell>
          <cell r="B456" t="str">
            <v>470083310</v>
          </cell>
          <cell r="C456">
            <v>60902</v>
          </cell>
        </row>
        <row r="457">
          <cell r="A457" t="str">
            <v>Услуги по торговле розничной частями
к очкам и прочими оптическими
изделиями</v>
          </cell>
          <cell r="B457" t="str">
            <v>470083320</v>
          </cell>
          <cell r="C457">
            <v>234665</v>
          </cell>
        </row>
        <row r="458">
          <cell r="A458" t="str">
            <v>Услуги по торговле розничной
средствами измерения</v>
          </cell>
          <cell r="B458" t="str">
            <v>470083400</v>
          </cell>
          <cell r="C458">
            <v>11930</v>
          </cell>
        </row>
        <row r="459">
          <cell r="A459" t="str">
            <v>Услуги по торговле розничной
средствами чистящими</v>
          </cell>
          <cell r="B459" t="str">
            <v>470084</v>
          </cell>
          <cell r="C459">
            <v>8324703</v>
          </cell>
        </row>
        <row r="460">
          <cell r="A460" t="str">
            <v>Услуги по торговле розничной
синтетическими моющими средствами</v>
          </cell>
          <cell r="B460" t="str">
            <v>470084100</v>
          </cell>
          <cell r="C460">
            <v>7505685</v>
          </cell>
        </row>
        <row r="461">
          <cell r="A461" t="str">
            <v>Услуги по торговле розничной
средствами для стирки</v>
          </cell>
          <cell r="B461" t="str">
            <v>470084110</v>
          </cell>
          <cell r="C461">
            <v>760672</v>
          </cell>
        </row>
        <row r="462">
          <cell r="A462" t="str">
            <v>Услуги по торговле розничной
средствами для мытья посуды</v>
          </cell>
          <cell r="B462" t="str">
            <v>470084120</v>
          </cell>
          <cell r="C462">
            <v>408464</v>
          </cell>
        </row>
        <row r="463">
          <cell r="A463" t="str">
            <v>Услуги по торговле розничной
синтетическими моющими средствами
прочими</v>
          </cell>
          <cell r="B463" t="str">
            <v>470084190</v>
          </cell>
          <cell r="C463">
            <v>6336549</v>
          </cell>
        </row>
        <row r="464">
          <cell r="A464" t="str">
            <v>Услуги по торговле розничной
чистящими и полирующими средствами</v>
          </cell>
          <cell r="B464" t="str">
            <v>470084200</v>
          </cell>
          <cell r="C464">
            <v>609428</v>
          </cell>
        </row>
        <row r="465">
          <cell r="A465" t="str">
            <v>Услуги по торговле розничной
хозяйственным мылом</v>
          </cell>
          <cell r="B465" t="str">
            <v>470084300</v>
          </cell>
          <cell r="C465">
            <v>209590</v>
          </cell>
        </row>
        <row r="466">
          <cell r="A466" t="str">
            <v>Услуги по торговле розничной  топливом
бытовым жидким, газом в баллонах,
углем, топливом древесным</v>
          </cell>
          <cell r="B466" t="str">
            <v>470085</v>
          </cell>
          <cell r="C466">
            <v>13124662</v>
          </cell>
        </row>
        <row r="467">
          <cell r="A467" t="str">
            <v>Услуги по торговле розничной  газом в
баллонах</v>
          </cell>
          <cell r="B467" t="str">
            <v>470085200</v>
          </cell>
          <cell r="C467">
            <v>2901847</v>
          </cell>
        </row>
        <row r="468">
          <cell r="A468" t="str">
            <v>Услуги по торговле розничной  углем</v>
          </cell>
          <cell r="B468" t="str">
            <v>470085300</v>
          </cell>
          <cell r="C468">
            <v>10205849</v>
          </cell>
        </row>
        <row r="469">
          <cell r="A469" t="str">
            <v>Услуги по торговле розничной  бытовым
топливом прочим</v>
          </cell>
          <cell r="B469" t="str">
            <v>470085900</v>
          </cell>
          <cell r="C469">
            <v>16966</v>
          </cell>
        </row>
        <row r="470">
          <cell r="A470" t="str">
            <v>Услуги по торговле розничной  товарами
непродовольственными бытового
назначения прочими, не включенными в
другие группировки</v>
          </cell>
          <cell r="B470" t="str">
            <v>470086</v>
          </cell>
          <cell r="C470">
            <v>9275892</v>
          </cell>
        </row>
        <row r="471">
          <cell r="A471" t="str">
            <v>Услуги по  торговле розничной оружием
и боеприпасами</v>
          </cell>
          <cell r="B471" t="str">
            <v>470086200</v>
          </cell>
          <cell r="C471">
            <v>119360</v>
          </cell>
        </row>
        <row r="472">
          <cell r="A472" t="str">
            <v>Услуги по  торговле розничной
спичками</v>
          </cell>
          <cell r="B472" t="str">
            <v>470086300</v>
          </cell>
          <cell r="C472">
            <v>6305</v>
          </cell>
        </row>
        <row r="473">
          <cell r="A473" t="str">
            <v>Услуги по торговле розничной детскими
колясками, креслами и другими
приспособлениями для детей</v>
          </cell>
          <cell r="B473" t="str">
            <v>470086400</v>
          </cell>
          <cell r="C473">
            <v>656167</v>
          </cell>
        </row>
        <row r="474">
          <cell r="A474" t="str">
            <v>Услуги по торговле розничной
оборудованием и аппаратами для
фильтрования или очистки воды</v>
          </cell>
          <cell r="B474" t="str">
            <v>470086500</v>
          </cell>
          <cell r="C474">
            <v>2280</v>
          </cell>
        </row>
        <row r="475">
          <cell r="A475" t="str">
            <v>Услуги по торговле розничной товарами
непродовольственными бытового
назначения прочими, не включенными в
другие группировки</v>
          </cell>
          <cell r="B475" t="str">
            <v>470086900</v>
          </cell>
          <cell r="C475">
            <v>8491780</v>
          </cell>
        </row>
        <row r="476">
          <cell r="A476" t="str">
            <v>Услуги по торговле розничной сим
картами для сотовой связи</v>
          </cell>
          <cell r="B476" t="str">
            <v>470086910</v>
          </cell>
          <cell r="C476">
            <v>100927</v>
          </cell>
        </row>
        <row r="477">
          <cell r="A477" t="str">
            <v>Услуги по торговле розничной товарами
непродовольственными бытового
назначения прочие</v>
          </cell>
          <cell r="B477" t="str">
            <v>470086990</v>
          </cell>
          <cell r="C477">
            <v>8390853</v>
          </cell>
        </row>
        <row r="478">
          <cell r="A478" t="str">
            <v>Услуги по торговле розничной  сырьем
сельскохозяйственным, не включенным в
другие группировки</v>
          </cell>
          <cell r="B478" t="str">
            <v>470087</v>
          </cell>
          <cell r="C478">
            <v>67315</v>
          </cell>
        </row>
        <row r="479">
          <cell r="A479" t="str">
            <v>Услуги по торговле розничной шерстью</v>
          </cell>
          <cell r="B479" t="str">
            <v>470087100</v>
          </cell>
          <cell r="C479">
            <v>7101</v>
          </cell>
        </row>
        <row r="480">
          <cell r="A480" t="str">
            <v>Услуги по торговле розничной сырьем
сельскохозяйственным прочим, не
включенным в другие группировки</v>
          </cell>
          <cell r="B480" t="str">
            <v>470087900</v>
          </cell>
          <cell r="C480">
            <v>60214</v>
          </cell>
        </row>
        <row r="481">
          <cell r="A481" t="str">
            <v>Услуги по торговле розничной  машинами
и оборудованием, не включенными в
другие группировки</v>
          </cell>
          <cell r="B481" t="str">
            <v>470088</v>
          </cell>
          <cell r="C481">
            <v>520208</v>
          </cell>
        </row>
        <row r="482">
          <cell r="A482" t="str">
            <v>Услуги по торговле розничной машинами
и оборудованием, не включенными в
другие группировки</v>
          </cell>
          <cell r="B482" t="str">
            <v>470088000</v>
          </cell>
          <cell r="C482">
            <v>520208</v>
          </cell>
        </row>
        <row r="483">
          <cell r="A483" t="str">
            <v>Услуги по торговле розничной товарами
непродовольственными непотребительского
назначения, не включенными в другие
группировки</v>
          </cell>
          <cell r="B483" t="str">
            <v>470089</v>
          </cell>
          <cell r="C483">
            <v>35943799</v>
          </cell>
        </row>
        <row r="484">
          <cell r="A484" t="str">
            <v>Услуги по торговле розничной товарами
непродовольственными
непотребительского назначения, не
включенными в другие группировки</v>
          </cell>
          <cell r="B484" t="str">
            <v>470089000</v>
          </cell>
          <cell r="C484">
            <v>35943799</v>
          </cell>
        </row>
        <row r="485">
          <cell r="A485" t="str">
            <v>Услуги по торговле розничной  товарами
антикварными</v>
          </cell>
          <cell r="B485" t="str">
            <v>470091</v>
          </cell>
          <cell r="C485">
            <v>5960</v>
          </cell>
        </row>
        <row r="486">
          <cell r="A486" t="str">
            <v>Услуги по торговле розничной товарами
антикварными</v>
          </cell>
          <cell r="B486" t="str">
            <v>470091000</v>
          </cell>
          <cell r="C486">
            <v>5960</v>
          </cell>
        </row>
        <row r="487">
          <cell r="A487" t="str">
            <v>Услуги по торговле розничной товарами
подержанными прочими</v>
          </cell>
          <cell r="B487" t="str">
            <v>470099</v>
          </cell>
          <cell r="C487">
            <v>2944</v>
          </cell>
        </row>
        <row r="488">
          <cell r="A488" t="str">
            <v>Услуги по торговле розничной товарами
подержанными прочими</v>
          </cell>
          <cell r="B488" t="str">
            <v>470099000</v>
          </cell>
          <cell r="C488">
            <v>2944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Лист4"/>
    </sheetNames>
    <sheetDataSet>
      <sheetData sheetId="0">
        <row r="7">
          <cell r="A7" t="str">
            <v>Розничная торговля</v>
          </cell>
          <cell r="B7" t="str">
            <v/>
          </cell>
          <cell r="C7">
            <v>913071174</v>
          </cell>
        </row>
        <row r="8">
          <cell r="A8" t="str">
            <v>продовольственные товары</v>
          </cell>
          <cell r="B8" t="str">
            <v/>
          </cell>
          <cell r="C8">
            <v>223159087</v>
          </cell>
        </row>
        <row r="9">
          <cell r="A9" t="str">
            <v>Услуги по торговле розничной  фруктами
и овощами свежими</v>
          </cell>
          <cell r="B9" t="str">
            <v>470011</v>
          </cell>
          <cell r="C9">
            <v>11721144</v>
          </cell>
        </row>
        <row r="10">
          <cell r="A10" t="str">
            <v>Услуги по торговле розничной свежими
фруктами</v>
          </cell>
          <cell r="B10" t="str">
            <v>470011100</v>
          </cell>
          <cell r="C10">
            <v>4144843</v>
          </cell>
        </row>
        <row r="11">
          <cell r="A11" t="str">
            <v>Услуги по торговле розничной яблоками</v>
          </cell>
          <cell r="B11" t="str">
            <v>470011110</v>
          </cell>
          <cell r="C11">
            <v>2868098</v>
          </cell>
        </row>
        <row r="12">
          <cell r="A12" t="str">
            <v>Услуги по торговле розничной свежими
фруктами, кроме яблок</v>
          </cell>
          <cell r="B12" t="str">
            <v>470011120</v>
          </cell>
          <cell r="C12">
            <v>1276745</v>
          </cell>
        </row>
        <row r="13">
          <cell r="A13" t="str">
            <v>Услуги по торговле розничной орехами</v>
          </cell>
          <cell r="B13" t="str">
            <v>470011200</v>
          </cell>
          <cell r="C13">
            <v>1290377</v>
          </cell>
        </row>
        <row r="14">
          <cell r="A14" t="str">
            <v>Услуги по торговле розничной  свежим
картофелем</v>
          </cell>
          <cell r="B14" t="str">
            <v>470011300</v>
          </cell>
          <cell r="C14">
            <v>1397494</v>
          </cell>
        </row>
        <row r="15">
          <cell r="A15" t="str">
            <v>Услуги по торговле розничной свежими
овощами, кроме картофеля</v>
          </cell>
          <cell r="B15" t="str">
            <v>470011400</v>
          </cell>
          <cell r="C15">
            <v>3133210</v>
          </cell>
        </row>
        <row r="16">
          <cell r="A16" t="str">
            <v>Услуги по торговле розничной
помидорами</v>
          </cell>
          <cell r="B16" t="str">
            <v>470011410</v>
          </cell>
          <cell r="C16">
            <v>276423</v>
          </cell>
        </row>
        <row r="17">
          <cell r="A17" t="str">
            <v>Услуги по торговле розничной огурцами</v>
          </cell>
          <cell r="B17" t="str">
            <v>470011420</v>
          </cell>
          <cell r="C17">
            <v>193616</v>
          </cell>
        </row>
        <row r="18">
          <cell r="A18" t="str">
            <v>Услуги по торговле розничной морковью</v>
          </cell>
          <cell r="B18" t="str">
            <v>470011430</v>
          </cell>
          <cell r="C18">
            <v>123429</v>
          </cell>
        </row>
        <row r="19">
          <cell r="A19" t="str">
            <v>Услуги по торговле розничной капустой</v>
          </cell>
          <cell r="B19" t="str">
            <v>470011440</v>
          </cell>
          <cell r="C19">
            <v>102916</v>
          </cell>
        </row>
        <row r="20">
          <cell r="A20" t="str">
            <v>Услуги по торговле розничной луком
репчатым</v>
          </cell>
          <cell r="B20" t="str">
            <v>470011450</v>
          </cell>
          <cell r="C20">
            <v>89884</v>
          </cell>
        </row>
        <row r="21">
          <cell r="A21" t="str">
            <v>Услуги по торговле розничной овощами,
не включенными в другие группировки</v>
          </cell>
          <cell r="B21" t="str">
            <v>470011490</v>
          </cell>
          <cell r="C21">
            <v>2346942</v>
          </cell>
        </row>
        <row r="22">
          <cell r="A22" t="str">
            <v>Услуги по торговле розничной грибами</v>
          </cell>
          <cell r="B22" t="str">
            <v>470011500</v>
          </cell>
          <cell r="C22">
            <v>44482</v>
          </cell>
        </row>
        <row r="23">
          <cell r="A23" t="str">
            <v>Услуги по торговле розничной фруктами
и овощами свежими прочими, включая
свежую зелень</v>
          </cell>
          <cell r="B23" t="str">
            <v>470011900</v>
          </cell>
          <cell r="C23">
            <v>1710738</v>
          </cell>
        </row>
        <row r="24">
          <cell r="A24" t="str">
            <v>Услуги по торговле розничной  фруктами
и овощами переработанными</v>
          </cell>
          <cell r="B24" t="str">
            <v>470012</v>
          </cell>
          <cell r="C24">
            <v>2575057</v>
          </cell>
        </row>
        <row r="25">
          <cell r="A25" t="str">
            <v>Услуги по торговле розничной овощами
бобовыми сушеными</v>
          </cell>
          <cell r="B25" t="str">
            <v>470012100</v>
          </cell>
          <cell r="C25">
            <v>167843</v>
          </cell>
        </row>
        <row r="26">
          <cell r="A26" t="str">
            <v>Услуги по торговле розничной
картофелем переработанным и
консервированным</v>
          </cell>
          <cell r="B26" t="str">
            <v>470012200</v>
          </cell>
          <cell r="C26">
            <v>49138</v>
          </cell>
        </row>
        <row r="27">
          <cell r="A27" t="str">
            <v>Услуги по торговле розничной овощами,
переработанными и консервированными,
кроме картофеля</v>
          </cell>
          <cell r="B27" t="str">
            <v>470012300</v>
          </cell>
          <cell r="C27">
            <v>181963</v>
          </cell>
        </row>
        <row r="28">
          <cell r="A28" t="str">
            <v>Услуги по торговле розничной фруктами
замороженными</v>
          </cell>
          <cell r="B28" t="str">
            <v>470012400</v>
          </cell>
          <cell r="C28">
            <v>346689</v>
          </cell>
        </row>
        <row r="29">
          <cell r="A29" t="str">
            <v>Услуги по торговле розничной  овощами
замороженными</v>
          </cell>
          <cell r="B29" t="str">
            <v>470012500</v>
          </cell>
          <cell r="C29">
            <v>132352</v>
          </cell>
        </row>
        <row r="30">
          <cell r="A30" t="str">
            <v>Услуги по торговле розничной фруктами
(плодами) и орехами переработанными и
консервированными</v>
          </cell>
          <cell r="B30" t="str">
            <v>470012600</v>
          </cell>
          <cell r="C30">
            <v>468738</v>
          </cell>
        </row>
        <row r="31">
          <cell r="A31" t="str">
            <v>Услуги по торговле розничной фруктами
переработанными или консервированными</v>
          </cell>
          <cell r="B31" t="str">
            <v>470012610</v>
          </cell>
          <cell r="C31">
            <v>76138</v>
          </cell>
        </row>
        <row r="32">
          <cell r="A32" t="str">
            <v>Услуги по торговле розничной джемами,
желе, пюре или пастами фруктовыми или
ореховыми</v>
          </cell>
          <cell r="B32" t="str">
            <v>470012620</v>
          </cell>
          <cell r="C32">
            <v>321094</v>
          </cell>
        </row>
        <row r="33">
          <cell r="A33" t="str">
            <v>Услуги по торговле розничной  орехами
обжаренными, солеными или
обработанными другим способом</v>
          </cell>
          <cell r="B33" t="str">
            <v>470012630</v>
          </cell>
          <cell r="C33">
            <v>71506</v>
          </cell>
        </row>
        <row r="34">
          <cell r="A34" t="str">
            <v>Услуги по торговле розничной
переработанными грибами</v>
          </cell>
          <cell r="B34" t="str">
            <v>470012700</v>
          </cell>
          <cell r="C34">
            <v>822891</v>
          </cell>
        </row>
        <row r="35">
          <cell r="A35" t="str">
            <v>Услуги по торговле розничной
фруктами и овощами переработанными
прочими</v>
          </cell>
          <cell r="B35" t="str">
            <v>470012900</v>
          </cell>
          <cell r="C35">
            <v>405443</v>
          </cell>
        </row>
        <row r="36">
          <cell r="A36" t="str">
            <v>Услуги по торговле розничной мясом</v>
          </cell>
          <cell r="B36" t="str">
            <v>470013</v>
          </cell>
          <cell r="C36">
            <v>20988183</v>
          </cell>
        </row>
        <row r="37">
          <cell r="A37" t="str">
            <v>Услуги по торговле розничной мясом,
кроме мяса домашней птицы и дичи</v>
          </cell>
          <cell r="B37" t="str">
            <v>470013100</v>
          </cell>
          <cell r="C37">
            <v>16732434</v>
          </cell>
        </row>
        <row r="38">
          <cell r="A38" t="str">
            <v>Услуги по торговле розничной
говядиной и телятиной</v>
          </cell>
          <cell r="B38" t="str">
            <v>470013110</v>
          </cell>
          <cell r="C38">
            <v>10841240</v>
          </cell>
        </row>
        <row r="39">
          <cell r="A39" t="str">
            <v>Услуги по торговле розничной кониной
и мясом животных семейства лошадиных</v>
          </cell>
          <cell r="B39" t="str">
            <v>470013120</v>
          </cell>
          <cell r="C39">
            <v>3027676</v>
          </cell>
        </row>
        <row r="40">
          <cell r="A40" t="str">
            <v>Услуги по торговле розничной
бараниной</v>
          </cell>
          <cell r="B40" t="str">
            <v>470013130</v>
          </cell>
          <cell r="C40">
            <v>1143085</v>
          </cell>
        </row>
        <row r="41">
          <cell r="A41" t="str">
            <v>Услуги по торговле розничной свининой</v>
          </cell>
          <cell r="B41" t="str">
            <v>470013140</v>
          </cell>
          <cell r="C41">
            <v>121733</v>
          </cell>
        </row>
        <row r="42">
          <cell r="A42" t="str">
            <v>Услуги по торговле розничной  прочими
видами мяса</v>
          </cell>
          <cell r="B42" t="str">
            <v>470013190</v>
          </cell>
          <cell r="C42">
            <v>1598700</v>
          </cell>
        </row>
        <row r="43">
          <cell r="A43" t="str">
            <v>Услуги по торговле розничной
пищевыми  субпродуктами  мясными</v>
          </cell>
          <cell r="B43" t="str">
            <v>470013200</v>
          </cell>
          <cell r="C43">
            <v>422536</v>
          </cell>
        </row>
        <row r="44">
          <cell r="A44" t="str">
            <v>Услуги по торговле розничной  мясом
домашней птицы и дичи</v>
          </cell>
          <cell r="B44" t="str">
            <v>470013300</v>
          </cell>
          <cell r="C44">
            <v>3335962</v>
          </cell>
        </row>
        <row r="45">
          <cell r="A45" t="str">
            <v>Услуги по торговле розничной
субпродуктами домашней птицы</v>
          </cell>
          <cell r="B45" t="str">
            <v>470013400</v>
          </cell>
          <cell r="C45">
            <v>497251</v>
          </cell>
        </row>
        <row r="46">
          <cell r="A46" t="str">
            <v>Услуги по торговле розничной продуктами
мясными</v>
          </cell>
          <cell r="B46" t="str">
            <v>470014</v>
          </cell>
          <cell r="C46">
            <v>16340808</v>
          </cell>
        </row>
        <row r="47">
          <cell r="A47" t="str">
            <v>Услуги по торговле розничной
колбасами и изделиями аналогичными из
мяса,  субпродуктов мясных или крови
животных</v>
          </cell>
          <cell r="B47" t="str">
            <v>470014100</v>
          </cell>
          <cell r="C47">
            <v>6253576</v>
          </cell>
        </row>
        <row r="48">
          <cell r="A48" t="str">
            <v>Услуги по торговле розничной
продуктами готовыми и
консервированными из мяса,
субпродуктов мясных или крови животных</v>
          </cell>
          <cell r="B48" t="str">
            <v>470014200</v>
          </cell>
          <cell r="C48">
            <v>9776198</v>
          </cell>
        </row>
        <row r="49">
          <cell r="A49" t="str">
            <v>Услуги по торговле розничной
консервами мясными</v>
          </cell>
          <cell r="B49" t="str">
            <v>470014210</v>
          </cell>
          <cell r="C49">
            <v>335379</v>
          </cell>
        </row>
        <row r="50">
          <cell r="A50" t="str">
            <v>Услуги по торговле розничной
продуктами готовыми прочими</v>
          </cell>
          <cell r="B50" t="str">
            <v>470014290</v>
          </cell>
          <cell r="C50">
            <v>9440819</v>
          </cell>
        </row>
        <row r="51">
          <cell r="A51" t="str">
            <v>Услуги по торговле розничной
продуктами и полуфабрикатами готовыми
из мяса,  субпродуктов мясных или
крови животных</v>
          </cell>
          <cell r="B51" t="str">
            <v>470014300</v>
          </cell>
          <cell r="C51">
            <v>311034</v>
          </cell>
        </row>
        <row r="52">
          <cell r="A52" t="str">
            <v>Услуги по торговле розничной рыбой,
ракообразными и моллюсками</v>
          </cell>
          <cell r="B52" t="str">
            <v>470015</v>
          </cell>
          <cell r="C52">
            <v>6627765</v>
          </cell>
        </row>
        <row r="53">
          <cell r="A53" t="str">
            <v>Услуги по торговле розничной рыбой</v>
          </cell>
          <cell r="B53" t="str">
            <v>470015100</v>
          </cell>
          <cell r="C53">
            <v>2316080</v>
          </cell>
        </row>
        <row r="54">
          <cell r="A54" t="str">
            <v>Услуги по торговле розничной  рыбой
(разделанной или нет) свежей или
охлажденной</v>
          </cell>
          <cell r="B54" t="str">
            <v>470015110</v>
          </cell>
          <cell r="C54">
            <v>1979127</v>
          </cell>
        </row>
        <row r="55">
          <cell r="A55" t="str">
            <v>Услуги по торговле розничной рыбой
мороженной</v>
          </cell>
          <cell r="B55" t="str">
            <v>470015120</v>
          </cell>
          <cell r="C55">
            <v>336953</v>
          </cell>
        </row>
        <row r="56">
          <cell r="A56" t="str">
            <v>Услуги по торговле розничной
ракообразными, моллюсками и водными
беспозвоночными и прочими
морепродуктами</v>
          </cell>
          <cell r="B56" t="str">
            <v>470015200</v>
          </cell>
          <cell r="C56">
            <v>397213</v>
          </cell>
        </row>
        <row r="57">
          <cell r="A57" t="str">
            <v>Услуги по торговле розничной рыбой
приготовленной или консервированной;
икрой и ее заменителями</v>
          </cell>
          <cell r="B57" t="str">
            <v>470015300</v>
          </cell>
          <cell r="C57">
            <v>3914472</v>
          </cell>
        </row>
        <row r="58">
          <cell r="A58" t="str">
            <v>Услуги по розничной торговле
консервами и пресервами из рыбы и
морепродуктов</v>
          </cell>
          <cell r="B58" t="str">
            <v>470015310</v>
          </cell>
          <cell r="C58">
            <v>3046683</v>
          </cell>
        </row>
        <row r="59">
          <cell r="A59" t="str">
            <v>Услуги по торговле розничной рыбой
соленой, маринованной, копченой</v>
          </cell>
          <cell r="B59" t="str">
            <v>470015320</v>
          </cell>
          <cell r="C59">
            <v>309926</v>
          </cell>
        </row>
        <row r="60">
          <cell r="A60" t="str">
            <v>Услуги по  торговле розничной  икрой
и ее заменителями</v>
          </cell>
          <cell r="B60" t="str">
            <v>470015330</v>
          </cell>
          <cell r="C60">
            <v>135445</v>
          </cell>
        </row>
        <row r="61">
          <cell r="A61" t="str">
            <v>Услуги по  торговле розничной  рыбой
приготовленной или консервированной,
не включенные в другие группировки</v>
          </cell>
          <cell r="B61" t="str">
            <v>470015390</v>
          </cell>
          <cell r="C61">
            <v>422418</v>
          </cell>
        </row>
        <row r="62">
          <cell r="A62" t="str">
            <v>Услуги по торговле розничной изделиями
хлебобулочными</v>
          </cell>
          <cell r="B62" t="str">
            <v>470016</v>
          </cell>
          <cell r="C62">
            <v>14643350</v>
          </cell>
        </row>
        <row r="63">
          <cell r="A63" t="str">
            <v>Услуги по торговле розничной хлебом и
хлебобулочными изделиями</v>
          </cell>
          <cell r="B63" t="str">
            <v>470016100</v>
          </cell>
          <cell r="C63">
            <v>10398993</v>
          </cell>
        </row>
        <row r="64">
          <cell r="A64" t="str">
            <v>Услуги по торговле розничной хлебом</v>
          </cell>
          <cell r="B64" t="str">
            <v>470016110</v>
          </cell>
          <cell r="C64">
            <v>6271103</v>
          </cell>
        </row>
        <row r="65">
          <cell r="A65" t="str">
            <v>Услуги по торговле розничной
хлебобулочными изделиями, кроме сухих
или длительного хранения
(слайсы,хлебцы,сухарики)</v>
          </cell>
          <cell r="B65" t="str">
            <v>470016120</v>
          </cell>
          <cell r="C65">
            <v>3938877</v>
          </cell>
        </row>
        <row r="66">
          <cell r="A66" t="str">
            <v>Услуги по торговле розничной сухими
или длительного хранения, (слайсы,
хлебцы, сухарики) хлебобулочными
изделиями</v>
          </cell>
          <cell r="B66" t="str">
            <v>470016130</v>
          </cell>
          <cell r="C66">
            <v>189013</v>
          </cell>
        </row>
        <row r="67">
          <cell r="A67" t="str">
            <v>Услуги по торговле розничной
изделиями мучными кондитерскими</v>
          </cell>
          <cell r="B67" t="str">
            <v>470016200</v>
          </cell>
          <cell r="C67">
            <v>4244357</v>
          </cell>
        </row>
        <row r="68">
          <cell r="A68" t="str">
            <v>Услуги по торговле розничной изделиями
кондитерскими из сахара</v>
          </cell>
          <cell r="B68" t="str">
            <v>470017</v>
          </cell>
          <cell r="C68">
            <v>18361020</v>
          </cell>
        </row>
        <row r="69">
          <cell r="A69" t="str">
            <v>Услуги по торговле розничной
шоколадом и прочими продуктами
пищевыми готовыми, содержащими какао</v>
          </cell>
          <cell r="B69" t="str">
            <v>470017100</v>
          </cell>
          <cell r="C69">
            <v>10800940</v>
          </cell>
        </row>
        <row r="70">
          <cell r="A70" t="str">
            <v>Услуги по торговле розничной
изделиями кондитерскими из сахара,
включая шоколад белый, не содержащими
какао</v>
          </cell>
          <cell r="B70" t="str">
            <v>470017200</v>
          </cell>
          <cell r="C70">
            <v>6774263</v>
          </cell>
        </row>
        <row r="71">
          <cell r="A71" t="str">
            <v>Услуги по торговле розничной
фруктами, плодами, орехами
засахаренными, глазированными,
пропитанными сиропом</v>
          </cell>
          <cell r="B71" t="str">
            <v>470017300</v>
          </cell>
          <cell r="C71">
            <v>785817</v>
          </cell>
        </row>
        <row r="72">
          <cell r="A72" t="str">
            <v>Услуги по торговле розничной продуктами
молочными</v>
          </cell>
          <cell r="B72" t="str">
            <v>470018</v>
          </cell>
          <cell r="C72">
            <v>29435858</v>
          </cell>
        </row>
        <row r="73">
          <cell r="A73" t="str">
            <v>Услуги по торговле розничной  молоком
и сливками</v>
          </cell>
          <cell r="B73" t="str">
            <v>470018100</v>
          </cell>
          <cell r="C73">
            <v>11028378</v>
          </cell>
        </row>
        <row r="74">
          <cell r="A74" t="str">
            <v>Услуги по торговле розничной  маслом
сливочным</v>
          </cell>
          <cell r="B74" t="str">
            <v>470018200</v>
          </cell>
          <cell r="C74">
            <v>3181693</v>
          </cell>
        </row>
        <row r="75">
          <cell r="A75" t="str">
            <v>Услуги по торговле розничной сырами и
творогом</v>
          </cell>
          <cell r="B75" t="str">
            <v>470018300</v>
          </cell>
          <cell r="C75">
            <v>5616007</v>
          </cell>
        </row>
        <row r="76">
          <cell r="A76" t="str">
            <v>Услуги по торговле розничной сырами</v>
          </cell>
          <cell r="B76" t="str">
            <v>470018310</v>
          </cell>
          <cell r="C76">
            <v>4788484</v>
          </cell>
        </row>
        <row r="77">
          <cell r="A77" t="str">
            <v>Услуги по торговле розничной творогом
и изделиями творожными</v>
          </cell>
          <cell r="B77" t="str">
            <v>470018320</v>
          </cell>
          <cell r="C77">
            <v>827523</v>
          </cell>
        </row>
        <row r="78">
          <cell r="A78" t="str">
            <v>Услуги по торговле розничной йогуртом
и прочими ферментированными или
сквашенными молоком и сливками</v>
          </cell>
          <cell r="B78" t="str">
            <v>470018400</v>
          </cell>
          <cell r="C78">
            <v>4556061</v>
          </cell>
        </row>
        <row r="79">
          <cell r="A79" t="str">
            <v>Услуги по торговле розничной йогуртом</v>
          </cell>
          <cell r="B79" t="str">
            <v>470018410</v>
          </cell>
          <cell r="C79">
            <v>1270915</v>
          </cell>
        </row>
        <row r="80">
          <cell r="A80" t="str">
            <v>Услуги по торговле розничной сметаной</v>
          </cell>
          <cell r="B80" t="str">
            <v>470018420</v>
          </cell>
          <cell r="C80">
            <v>3019783</v>
          </cell>
        </row>
        <row r="81">
          <cell r="A81" t="str">
            <v>Услуги по торговле розничной молоком
и сливками ферментированными или
сквашенными прочими</v>
          </cell>
          <cell r="B81" t="str">
            <v>470018490</v>
          </cell>
          <cell r="C81">
            <v>265363</v>
          </cell>
        </row>
        <row r="82">
          <cell r="A82" t="str">
            <v>Услуги по торговле розничной
мороженым</v>
          </cell>
          <cell r="B82" t="str">
            <v>470018500</v>
          </cell>
          <cell r="C82">
            <v>768604</v>
          </cell>
        </row>
        <row r="83">
          <cell r="A83" t="str">
            <v>Услуги по торговле розничной
продуктами молочными, не включенными в
другие группировки</v>
          </cell>
          <cell r="B83" t="str">
            <v>470018900</v>
          </cell>
          <cell r="C83">
            <v>4285115</v>
          </cell>
        </row>
        <row r="84">
          <cell r="A84" t="str">
            <v>Услуги по торговле розничной  яйцами</v>
          </cell>
          <cell r="B84" t="str">
            <v>470019</v>
          </cell>
          <cell r="C84">
            <v>4480046</v>
          </cell>
        </row>
        <row r="85">
          <cell r="A85" t="str">
            <v>Услуги по торговле розничной яйцами</v>
          </cell>
          <cell r="B85" t="str">
            <v>470019000</v>
          </cell>
          <cell r="C85">
            <v>4480046</v>
          </cell>
        </row>
        <row r="86">
          <cell r="A86" t="str">
            <v>Услуги по торговле розничной кофе,
чаем, какао и специями</v>
          </cell>
          <cell r="B86" t="str">
            <v>470021</v>
          </cell>
          <cell r="C86">
            <v>6314637</v>
          </cell>
        </row>
        <row r="87">
          <cell r="A87" t="str">
            <v>Услуги по торговле розничной  кофе,
заменителями кофе</v>
          </cell>
          <cell r="B87" t="str">
            <v>470021100</v>
          </cell>
          <cell r="C87">
            <v>3358171</v>
          </cell>
        </row>
        <row r="88">
          <cell r="A88" t="str">
            <v>Услуги по торговле розничной  чаем</v>
          </cell>
          <cell r="B88" t="str">
            <v>470021200</v>
          </cell>
          <cell r="C88">
            <v>2512914</v>
          </cell>
        </row>
        <row r="89">
          <cell r="A89" t="str">
            <v>Услуги по торговле розничной
какао-порошком</v>
          </cell>
          <cell r="B89" t="str">
            <v>470021300</v>
          </cell>
          <cell r="C89">
            <v>192573</v>
          </cell>
        </row>
        <row r="90">
          <cell r="A90" t="str">
            <v>Услуги по торговле розничной
пряностями (специями) переработанными</v>
          </cell>
          <cell r="B90" t="str">
            <v>470021400</v>
          </cell>
          <cell r="C90">
            <v>250979</v>
          </cell>
        </row>
        <row r="91">
          <cell r="A91" t="str">
            <v>Услуги по торговле розничной маслами и
жирами пищевыми</v>
          </cell>
          <cell r="B91" t="str">
            <v>470022</v>
          </cell>
          <cell r="C91">
            <v>4189869</v>
          </cell>
        </row>
        <row r="92">
          <cell r="A92" t="str">
            <v>Услуги по торговле розничной
животными маслами и жирами</v>
          </cell>
          <cell r="B92" t="str">
            <v>470022100</v>
          </cell>
          <cell r="C92">
            <v>310848</v>
          </cell>
        </row>
        <row r="93">
          <cell r="A93" t="str">
            <v>Услуги по торговле розничной
растительными маслами</v>
          </cell>
          <cell r="B93" t="str">
            <v>470022200</v>
          </cell>
          <cell r="C93">
            <v>2573102</v>
          </cell>
        </row>
        <row r="94">
          <cell r="A94" t="str">
            <v>Услуги по торговле розничной
подсолнечным маслом</v>
          </cell>
          <cell r="B94" t="str">
            <v>470022210</v>
          </cell>
          <cell r="C94">
            <v>1858006</v>
          </cell>
        </row>
        <row r="95">
          <cell r="A95" t="str">
            <v>Услуги по торговле розничной
оливковым маслом</v>
          </cell>
          <cell r="B95" t="str">
            <v>470022220</v>
          </cell>
          <cell r="C95">
            <v>289445</v>
          </cell>
        </row>
        <row r="96">
          <cell r="A96" t="str">
            <v>Услуги по торговле розничной
хлопковым маслом</v>
          </cell>
          <cell r="B96" t="str">
            <v>470022230</v>
          </cell>
          <cell r="C96">
            <v>4058</v>
          </cell>
        </row>
        <row r="97">
          <cell r="A97" t="str">
            <v>Услуги по торговле розничной рапсовым
маслом</v>
          </cell>
          <cell r="B97" t="str">
            <v>470022240</v>
          </cell>
          <cell r="C97">
            <v>4975</v>
          </cell>
        </row>
        <row r="98">
          <cell r="A98" t="str">
            <v>Услуги по торговле розничной
сафлоровым маслом</v>
          </cell>
          <cell r="B98" t="str">
            <v>470022250</v>
          </cell>
          <cell r="C98">
            <v>7859</v>
          </cell>
        </row>
        <row r="99">
          <cell r="A99" t="str">
            <v>Услуги по торговле розничной соевым
маслом</v>
          </cell>
          <cell r="B99" t="str">
            <v>470022260</v>
          </cell>
          <cell r="C99">
            <v>5835</v>
          </cell>
        </row>
        <row r="100">
          <cell r="A100" t="str">
            <v>Услуги по торговле розничной
растительным маслом прочим</v>
          </cell>
          <cell r="B100" t="str">
            <v>470022290</v>
          </cell>
          <cell r="C100">
            <v>402924</v>
          </cell>
        </row>
        <row r="101">
          <cell r="A101" t="str">
            <v>Услуги по торговле розничной
масложировыми пищевыми продуктами</v>
          </cell>
          <cell r="B101" t="str">
            <v>470022300</v>
          </cell>
          <cell r="C101">
            <v>1305919</v>
          </cell>
        </row>
        <row r="102">
          <cell r="A102" t="str">
            <v>Услуги по торговле розничной
маргарином и продуктами аналогичными</v>
          </cell>
          <cell r="B102" t="str">
            <v>470022310</v>
          </cell>
          <cell r="C102">
            <v>374405</v>
          </cell>
        </row>
        <row r="103">
          <cell r="A103" t="str">
            <v>Услуги по торговле розничной
масложировыми пищевыми продуктами
прочими</v>
          </cell>
          <cell r="B103" t="str">
            <v>470022390</v>
          </cell>
          <cell r="C103">
            <v>931514</v>
          </cell>
        </row>
        <row r="104">
          <cell r="A104" t="str">
            <v>Услуги по  торговле розничной
продуктами пищевыми гомогенизированными
и диетическими</v>
          </cell>
          <cell r="B104" t="str">
            <v>470023</v>
          </cell>
          <cell r="C104">
            <v>1359532</v>
          </cell>
        </row>
        <row r="105">
          <cell r="A105" t="str">
            <v>Услуги по торговле розничной  детским
питанием</v>
          </cell>
          <cell r="B105" t="str">
            <v>470023100</v>
          </cell>
          <cell r="C105">
            <v>949907</v>
          </cell>
        </row>
        <row r="106">
          <cell r="A106" t="str">
            <v>Услуги по торговле розничной
питанием диетическим</v>
          </cell>
          <cell r="B106" t="str">
            <v>470023200</v>
          </cell>
          <cell r="C106">
            <v>62561</v>
          </cell>
        </row>
        <row r="107">
          <cell r="A107" t="str">
            <v>Услуги по торговле розничной готовыми
гомогенизированными пищевыми
продуктами прочими</v>
          </cell>
          <cell r="B107" t="str">
            <v>470023900</v>
          </cell>
          <cell r="C107">
            <v>347064</v>
          </cell>
        </row>
        <row r="108">
          <cell r="A108" t="str">
            <v>Услуги по торговле розничной
продуктами пищевыми, не включенными в
другие группировки</v>
          </cell>
          <cell r="B108" t="str">
            <v>470024</v>
          </cell>
          <cell r="C108">
            <v>43309116</v>
          </cell>
        </row>
        <row r="109">
          <cell r="A109" t="str">
            <v>Услуги по торговле розничной
натуральным медом</v>
          </cell>
          <cell r="B109" t="str">
            <v>470024100</v>
          </cell>
          <cell r="C109">
            <v>1263160</v>
          </cell>
        </row>
        <row r="110">
          <cell r="A110" t="str">
            <v>Услуги по торговле розничной крупами</v>
          </cell>
          <cell r="B110" t="str">
            <v>470024200</v>
          </cell>
          <cell r="C110">
            <v>8154999</v>
          </cell>
        </row>
        <row r="111">
          <cell r="A111" t="str">
            <v>Услуги по торговле розничной рисом</v>
          </cell>
          <cell r="B111" t="str">
            <v>470024210</v>
          </cell>
          <cell r="C111">
            <v>3504683</v>
          </cell>
        </row>
        <row r="112">
          <cell r="A112" t="str">
            <v>Услуги по торговле розничной  крупой
гречневой</v>
          </cell>
          <cell r="B112" t="str">
            <v>470024220</v>
          </cell>
          <cell r="C112">
            <v>186059</v>
          </cell>
        </row>
        <row r="113">
          <cell r="A113" t="str">
            <v>Услуги по торговле розничной крупой
из пшеницы</v>
          </cell>
          <cell r="B113" t="str">
            <v>470024230</v>
          </cell>
          <cell r="C113">
            <v>138686</v>
          </cell>
        </row>
        <row r="114">
          <cell r="A114" t="str">
            <v>Услуги по торговле розничной  крупой
ячневой</v>
          </cell>
          <cell r="B114" t="str">
            <v>470024240</v>
          </cell>
          <cell r="C114">
            <v>10233</v>
          </cell>
        </row>
        <row r="115">
          <cell r="A115" t="str">
            <v>Услуги по торговле розничной крупами
прочими</v>
          </cell>
          <cell r="B115" t="str">
            <v>470024290</v>
          </cell>
          <cell r="C115">
            <v>4315338</v>
          </cell>
        </row>
        <row r="116">
          <cell r="A116" t="str">
            <v>Услуги по торговле розничной
крахмалом и крахмалопродуктами</v>
          </cell>
          <cell r="B116" t="str">
            <v>470024300</v>
          </cell>
          <cell r="C116">
            <v>23886</v>
          </cell>
        </row>
        <row r="117">
          <cell r="A117" t="str">
            <v>Услуги по торговле розничной сахаром
и сахарозаменителями</v>
          </cell>
          <cell r="B117" t="str">
            <v>470024400</v>
          </cell>
          <cell r="C117">
            <v>2071839</v>
          </cell>
        </row>
        <row r="118">
          <cell r="A118" t="str">
            <v>Услуги по торговле розничной  сахаром</v>
          </cell>
          <cell r="B118" t="str">
            <v>470024410</v>
          </cell>
          <cell r="C118">
            <v>2060717</v>
          </cell>
        </row>
        <row r="119">
          <cell r="A119" t="str">
            <v>Услуги по торговле розничной
сахарозаменителями</v>
          </cell>
          <cell r="B119" t="str">
            <v>470024420</v>
          </cell>
          <cell r="C119">
            <v>11122</v>
          </cell>
        </row>
        <row r="120">
          <cell r="A120" t="str">
            <v>Услуги по торговле розничной уксусом
и его заменителями</v>
          </cell>
          <cell r="B120" t="str">
            <v>470024500</v>
          </cell>
          <cell r="C120">
            <v>77080</v>
          </cell>
        </row>
        <row r="121">
          <cell r="A121" t="str">
            <v>Услуги по торговле розничной солью
пищевой</v>
          </cell>
          <cell r="B121" t="str">
            <v>470024600</v>
          </cell>
          <cell r="C121">
            <v>89861</v>
          </cell>
        </row>
        <row r="122">
          <cell r="A122" t="str">
            <v>Услуги по торговле розничной мукой</v>
          </cell>
          <cell r="B122" t="str">
            <v>470024700</v>
          </cell>
          <cell r="C122">
            <v>1293989</v>
          </cell>
        </row>
        <row r="123">
          <cell r="A123" t="str">
            <v>Услуги по торговле розничной мукой
пшеничной</v>
          </cell>
          <cell r="B123" t="str">
            <v>470024710</v>
          </cell>
          <cell r="C123">
            <v>1278491</v>
          </cell>
        </row>
        <row r="124">
          <cell r="A124" t="str">
            <v>Услуги по торговле розничной мукой,
кроме пшеничной</v>
          </cell>
          <cell r="B124" t="str">
            <v>470024720</v>
          </cell>
          <cell r="C124">
            <v>15498</v>
          </cell>
        </row>
        <row r="125">
          <cell r="A125" t="str">
            <v>Услуги по торговле розничной
макаронными изделиями</v>
          </cell>
          <cell r="B125" t="str">
            <v>470024800</v>
          </cell>
          <cell r="C125">
            <v>1428669</v>
          </cell>
        </row>
        <row r="126">
          <cell r="A126" t="str">
            <v>Услуги по торговле розничной
продуктами пищевыми прочими, не
включенными в другие группировки</v>
          </cell>
          <cell r="B126" t="str">
            <v>470024900</v>
          </cell>
          <cell r="C126">
            <v>28905633</v>
          </cell>
        </row>
        <row r="127">
          <cell r="A127" t="str">
            <v>Услуги по торговле розничной соусами;
приправами и пряностями смешанными;
горчицей готовой</v>
          </cell>
          <cell r="B127" t="str">
            <v>470024910</v>
          </cell>
          <cell r="C127">
            <v>969638</v>
          </cell>
        </row>
        <row r="128">
          <cell r="A128" t="str">
            <v>Услуги по торговле розничной
продуктами и полуфабрикатами готовыми,
основанными  на изделиях макаронных</v>
          </cell>
          <cell r="B128" t="str">
            <v>470024920</v>
          </cell>
          <cell r="C128">
            <v>1136598</v>
          </cell>
        </row>
        <row r="129">
          <cell r="A129" t="str">
            <v>Услуги по торговле розничной
продуктами пищевыми прочими</v>
          </cell>
          <cell r="B129" t="str">
            <v>470024990</v>
          </cell>
          <cell r="C129">
            <v>26799397</v>
          </cell>
        </row>
        <row r="130">
          <cell r="A130" t="str">
            <v>Услуги по торговле розничной напитками
алкогольными</v>
          </cell>
          <cell r="B130" t="str">
            <v>470025</v>
          </cell>
          <cell r="C130">
            <v>26568569</v>
          </cell>
        </row>
        <row r="131">
          <cell r="A131" t="str">
            <v>Услуги по торговле розничной  вином</v>
          </cell>
          <cell r="B131" t="str">
            <v>470025100</v>
          </cell>
          <cell r="C131">
            <v>4782933</v>
          </cell>
        </row>
        <row r="132">
          <cell r="A132" t="str">
            <v>Услуги по торговле розничной  винами
виноградными</v>
          </cell>
          <cell r="B132" t="str">
            <v>470025110</v>
          </cell>
          <cell r="C132">
            <v>3354754</v>
          </cell>
        </row>
        <row r="133">
          <cell r="A133" t="str">
            <v>Услуги по торговле розничной  винами
плодовыми</v>
          </cell>
          <cell r="B133" t="str">
            <v>470025120</v>
          </cell>
          <cell r="C133">
            <v>632904</v>
          </cell>
        </row>
        <row r="134">
          <cell r="A134" t="str">
            <v>Услуги по торговле розничной  винами
игристыми, включая шампанское</v>
          </cell>
          <cell r="B134" t="str">
            <v>470025130</v>
          </cell>
          <cell r="C134">
            <v>795275</v>
          </cell>
        </row>
        <row r="135">
          <cell r="A135" t="str">
            <v>Услуги по торговле розничной водкой</v>
          </cell>
          <cell r="B135" t="str">
            <v>470025200</v>
          </cell>
          <cell r="C135">
            <v>3801598</v>
          </cell>
        </row>
        <row r="136">
          <cell r="A136" t="str">
            <v>Услуги по торговле розничной
коньяком, коньячными напитками</v>
          </cell>
          <cell r="B136" t="str">
            <v>470025300</v>
          </cell>
          <cell r="C136">
            <v>2286431</v>
          </cell>
        </row>
        <row r="137">
          <cell r="A137" t="str">
            <v>Услуги по торговле розничной  пивом</v>
          </cell>
          <cell r="B137" t="str">
            <v>470025400</v>
          </cell>
          <cell r="C137">
            <v>8600061</v>
          </cell>
        </row>
        <row r="138">
          <cell r="A138" t="str">
            <v>Услуги по торговле розничной ликерами
и изделиями ликероводочными</v>
          </cell>
          <cell r="B138" t="str">
            <v>470025500</v>
          </cell>
          <cell r="C138">
            <v>398852</v>
          </cell>
        </row>
        <row r="139">
          <cell r="A139" t="str">
            <v>Услуги по торговле розничной
напитками алкогольными прочими</v>
          </cell>
          <cell r="B139" t="str">
            <v>470025900</v>
          </cell>
          <cell r="C139">
            <v>6698694</v>
          </cell>
        </row>
        <row r="140">
          <cell r="A140" t="str">
            <v>Услуги по торговле розничной напитками
прочими</v>
          </cell>
          <cell r="B140" t="str">
            <v>470026</v>
          </cell>
          <cell r="C140">
            <v>12974180</v>
          </cell>
        </row>
        <row r="141">
          <cell r="A141" t="str">
            <v>Услуги по торговле розничной
фруктовыми и овощными соками</v>
          </cell>
          <cell r="B141" t="str">
            <v>470026100</v>
          </cell>
          <cell r="C141">
            <v>3555353</v>
          </cell>
        </row>
        <row r="142">
          <cell r="A142" t="str">
            <v>Услуги по торговле розничной
минеральной водой</v>
          </cell>
          <cell r="B142" t="str">
            <v>470026200</v>
          </cell>
          <cell r="C142">
            <v>2532036</v>
          </cell>
        </row>
        <row r="143">
          <cell r="A143" t="str">
            <v>Услуги по торговле розничной
напитками безалкогольными прочими</v>
          </cell>
          <cell r="B143" t="str">
            <v>470026900</v>
          </cell>
          <cell r="C143">
            <v>6886791</v>
          </cell>
        </row>
        <row r="144">
          <cell r="A144" t="str">
            <v>Услуги по торговле розничной  изделиями
табачными</v>
          </cell>
          <cell r="B144" t="str">
            <v>470027</v>
          </cell>
          <cell r="C144">
            <v>3269953</v>
          </cell>
        </row>
        <row r="145">
          <cell r="A145" t="str">
            <v>Услуги по торговле розничной
изделиями табачными</v>
          </cell>
          <cell r="B145" t="str">
            <v>470027000</v>
          </cell>
          <cell r="C145">
            <v>3269953</v>
          </cell>
        </row>
        <row r="146">
          <cell r="A146" t="str">
            <v>непродовольственные товары</v>
          </cell>
          <cell r="B146" t="str">
            <v/>
          </cell>
          <cell r="C146">
            <v>689912087</v>
          </cell>
        </row>
        <row r="147">
          <cell r="A147" t="str">
            <v>Услуги по торговле розничной, кроме
предоставляемых за вознаграждение или
на договорной основе, автомобилями
пассажирскими новыми в
специализированных магазинах</v>
          </cell>
          <cell r="B147" t="str">
            <v>451121</v>
          </cell>
          <cell r="C147">
            <v>59620010</v>
          </cell>
        </row>
        <row r="148">
          <cell r="A148" t="str">
            <v>Услуги по торговле розничной
легковыми автомобилями пассажирскими
новыми в специализированных магазинах</v>
          </cell>
          <cell r="B148" t="str">
            <v>451121000</v>
          </cell>
          <cell r="C148">
            <v>59620010</v>
          </cell>
        </row>
        <row r="149">
          <cell r="A149" t="str">
            <v>Услуги по торговле розничной, кроме
предоставляемых за вознаграждение или
на договорной основе, автомобилями
пассажирскими подержанными в
специализированных магазинах</v>
          </cell>
          <cell r="B149" t="str">
            <v>451122</v>
          </cell>
          <cell r="C149">
            <v>312471</v>
          </cell>
        </row>
        <row r="150">
          <cell r="A150" t="str">
            <v>Услуги по торговле розничной
легковыми автомобилями пассажирскими
подержанными в специализированных
магазинах</v>
          </cell>
          <cell r="B150" t="str">
            <v>451122000</v>
          </cell>
          <cell r="C150">
            <v>312471</v>
          </cell>
        </row>
        <row r="151">
          <cell r="A151" t="str">
            <v>Услуги по торговле розничной, кроме
предоставляемых за вознаграждение или
на договорной основе, автомобилями
специализированными пассажирскими
новыми и средствами транспортными
внедорожными (весом не</v>
          </cell>
          <cell r="B151" t="str">
            <v>451123</v>
          </cell>
          <cell r="C151">
            <v>102473</v>
          </cell>
        </row>
        <row r="152">
          <cell r="A152" t="str">
            <v>Услуги по торговле розничной новыми
внедорожными автотранспортными
средствами (джипы и внедорожники)
весом не более 3,5 тонн в
специализированных магазинах</v>
          </cell>
          <cell r="B152" t="str">
            <v>451123100</v>
          </cell>
          <cell r="C152">
            <v>102473</v>
          </cell>
        </row>
        <row r="153">
          <cell r="A153" t="str">
            <v>Услуги по  торговле розничной прочие,
кроме предоставляемых за вознаграждение
или на договорной основе, автомобилями
и средствами автотранспортными
легковыми, не включенными в другие
группировки</v>
          </cell>
          <cell r="B153" t="str">
            <v>451139</v>
          </cell>
          <cell r="C153">
            <v>1573223</v>
          </cell>
        </row>
        <row r="154">
          <cell r="A154" t="str">
            <v>Услуги по торговле розничной прочие
подержанными легковыми пассажирскими
автомобилями, в том числе на рынках</v>
          </cell>
          <cell r="B154" t="str">
            <v>451139200</v>
          </cell>
          <cell r="C154">
            <v>148555</v>
          </cell>
        </row>
        <row r="155">
          <cell r="A155" t="str">
            <v>Услуги по торговле розничной прочие
автомобилями и средствами
автотранспортными легковыми, не
включенными в другие группировки</v>
          </cell>
          <cell r="B155" t="str">
            <v>451139900</v>
          </cell>
          <cell r="C155">
            <v>1424668</v>
          </cell>
        </row>
        <row r="156">
          <cell r="A156" t="str">
            <v>Услуги по торговле розничной, кроме
предоставляемых за вознаграждение или
на договорной основе, грузовиками,
прицепами, полуприцепами и автобусами в
специализированных магазинах</v>
          </cell>
          <cell r="B156" t="str">
            <v>451921</v>
          </cell>
          <cell r="C156">
            <v>2480870</v>
          </cell>
        </row>
        <row r="157">
          <cell r="A157" t="str">
            <v>Услуги по торговле розничной
автомобилями для перевозки десяти или
более человек в специализированных
магазинах</v>
          </cell>
          <cell r="B157" t="str">
            <v>451921100</v>
          </cell>
          <cell r="C157">
            <v>22480</v>
          </cell>
        </row>
        <row r="158">
          <cell r="A158" t="str">
            <v>Услуги по торговле розничной
автомобилями грузовыми в
специализированных магазинах</v>
          </cell>
          <cell r="B158" t="str">
            <v>451921200</v>
          </cell>
          <cell r="C158">
            <v>2452140</v>
          </cell>
        </row>
        <row r="159">
          <cell r="A159" t="str">
            <v>Услуги по торговле розничной
автомобилями специальными и
специализированными в
специализированных магазинах</v>
          </cell>
          <cell r="B159" t="str">
            <v>451921300</v>
          </cell>
          <cell r="C159">
            <v>6250</v>
          </cell>
        </row>
        <row r="160">
          <cell r="A160" t="str">
            <v>Услуги по торговле розничной прочей,
кроме предоставляемых за вознаграждение
или на договорной основе, автомобилями
в специализированных магазинах</v>
          </cell>
          <cell r="B160" t="str">
            <v>451939</v>
          </cell>
          <cell r="C160">
            <v>7959368</v>
          </cell>
        </row>
        <row r="161">
          <cell r="A161" t="str">
            <v>Услуги по торговле розничной прочей
автомобилями грузовыми</v>
          </cell>
          <cell r="B161" t="str">
            <v>451939200</v>
          </cell>
          <cell r="C161">
            <v>2733356</v>
          </cell>
        </row>
        <row r="162">
          <cell r="A162" t="str">
            <v>Услуги по торговле розничной прочей
автомобилями специальными и
специализированными</v>
          </cell>
          <cell r="B162" t="str">
            <v>451939300</v>
          </cell>
          <cell r="C162">
            <v>5218687</v>
          </cell>
        </row>
        <row r="163">
          <cell r="A163" t="str">
            <v>Услуги по торговле розничной прочей,
автомобилями прочими, не включенными в
другие группировки</v>
          </cell>
          <cell r="B163" t="str">
            <v>451939900</v>
          </cell>
          <cell r="C163">
            <v>7325</v>
          </cell>
        </row>
        <row r="164">
          <cell r="A164" t="str">
            <v>Услуги по торговле розничной, кроме
предоставляемых за вознаграждение или
на договорной основе, шинами в
специализированных магазинах</v>
          </cell>
          <cell r="B164" t="str">
            <v>453211</v>
          </cell>
          <cell r="C164">
            <v>2668535</v>
          </cell>
        </row>
        <row r="165">
          <cell r="A165" t="str">
            <v>Услуги по торговле розничной шинами и
камерами для шин новыми для легковых
автомобилей</v>
          </cell>
          <cell r="B165" t="str">
            <v>453211100</v>
          </cell>
          <cell r="C165">
            <v>2090877</v>
          </cell>
        </row>
        <row r="166">
          <cell r="A166" t="str">
            <v>Услуги по торговле розничной шинами и
камерами для шин новыми для грузовых
автомобилей и автобусов</v>
          </cell>
          <cell r="B166" t="str">
            <v>453211200</v>
          </cell>
          <cell r="C166">
            <v>380011</v>
          </cell>
        </row>
        <row r="167">
          <cell r="A167" t="str">
            <v>Услуги по торговле розничной шинами и
камерами для шин новыми прочие</v>
          </cell>
          <cell r="B167" t="str">
            <v>453211900</v>
          </cell>
          <cell r="C167">
            <v>197647</v>
          </cell>
        </row>
        <row r="168">
          <cell r="A168" t="str">
            <v>Услуги по торговле розничной, кроме
предоставляемых за вознаграждение или
на договорной основе, частями и
принадлежностями для автомобилей
прочими в специализированных магазинах</v>
          </cell>
          <cell r="B168" t="str">
            <v>453212</v>
          </cell>
          <cell r="C168">
            <v>13376714</v>
          </cell>
        </row>
        <row r="169">
          <cell r="A169" t="str">
            <v>Услуги  по торговле розничной частями
и принадлежностями для автомобилей
прочими в специализированных магазинах</v>
          </cell>
          <cell r="B169" t="str">
            <v>453212000</v>
          </cell>
          <cell r="C169">
            <v>13376714</v>
          </cell>
        </row>
        <row r="170">
          <cell r="A170" t="str">
            <v>Услуги по торговле розничной, кроме
предоставляемых за вознаграждение или
на договорной основе, деталями и
принадлежностями для автомобилей через
Интернет</v>
          </cell>
          <cell r="B170" t="str">
            <v>453221</v>
          </cell>
          <cell r="C170">
            <v>26844</v>
          </cell>
        </row>
        <row r="171">
          <cell r="A171" t="str">
            <v>Услуги по торговле розничной деталями
и принадлежностями для автомобилей
через Интернет</v>
          </cell>
          <cell r="B171" t="str">
            <v>453221000</v>
          </cell>
          <cell r="C171">
            <v>26844</v>
          </cell>
        </row>
        <row r="172">
          <cell r="A172" t="str">
            <v>Услуги по торговле розничной прочие,
кроме предоставляемых за вознаграждение
или на договорной основе, деталями и
принадлежностями для автомобилей, не
включенными в другие группировки</v>
          </cell>
          <cell r="B172" t="str">
            <v>453229</v>
          </cell>
          <cell r="C172">
            <v>2326686</v>
          </cell>
        </row>
        <row r="173">
          <cell r="A173" t="str">
            <v>Услуги по торговле розничной прочие
деталями и принадлежностями для
автомобилей, не включенными в другие
группировки</v>
          </cell>
          <cell r="B173" t="str">
            <v>453229100</v>
          </cell>
          <cell r="C173">
            <v>2326106</v>
          </cell>
        </row>
        <row r="174">
          <cell r="A174" t="str">
            <v>Услуги по торговле розничной
аксессуарами для автомобилей</v>
          </cell>
          <cell r="B174" t="str">
            <v>453229110</v>
          </cell>
          <cell r="C174">
            <v>434051</v>
          </cell>
        </row>
        <row r="175">
          <cell r="A175" t="str">
            <v>Услуги по торговле розничной прочими
деталями и принадлежностями для
автомобилей</v>
          </cell>
          <cell r="B175" t="str">
            <v>453229190</v>
          </cell>
          <cell r="C175">
            <v>1892055</v>
          </cell>
        </row>
        <row r="176">
          <cell r="A176" t="str">
            <v>Услуги по торговле розничной прочие
шинами резиновыми восстановленными</v>
          </cell>
          <cell r="B176" t="str">
            <v>453229200</v>
          </cell>
          <cell r="C176">
            <v>580</v>
          </cell>
        </row>
        <row r="177">
          <cell r="A177" t="str">
            <v>Услуги по торговле розничной, кроме
предоставляемых за вознаграждение или
на договорной основе, мотоциклами и
относящимися к ним деталями и
принадлежностями в специализированных
магазинах</v>
          </cell>
          <cell r="B177" t="str">
            <v>454020</v>
          </cell>
          <cell r="C177">
            <v>133534</v>
          </cell>
        </row>
        <row r="178">
          <cell r="A178" t="str">
            <v>Услуги по торговле розничной
мотоциклами и колясками в
специализированных магазинах</v>
          </cell>
          <cell r="B178" t="str">
            <v>454020100</v>
          </cell>
          <cell r="C178">
            <v>113786</v>
          </cell>
        </row>
        <row r="179">
          <cell r="A179" t="str">
            <v>Услуги по торговле розничной деталями
и принадлежностями для мотоциклов в
специализированных магазинах</v>
          </cell>
          <cell r="B179" t="str">
            <v>454020200</v>
          </cell>
          <cell r="C179">
            <v>19748</v>
          </cell>
        </row>
        <row r="180">
          <cell r="A180" t="str">
            <v>Услуги по торговле розничной прочие,
кроме предоставляемых за вознаграждение
или на договорной основе, мотоциклами
и относящимися к ним деталями и
принадлежностями</v>
          </cell>
          <cell r="B180" t="str">
            <v>454030</v>
          </cell>
          <cell r="C180">
            <v>122903</v>
          </cell>
        </row>
        <row r="181">
          <cell r="A181" t="str">
            <v>Услуги по торговле розничной прочие
мотоциклами и колясками</v>
          </cell>
          <cell r="B181" t="str">
            <v>454030100</v>
          </cell>
          <cell r="C181">
            <v>15167</v>
          </cell>
        </row>
        <row r="182">
          <cell r="A182" t="str">
            <v>Услуги по торговле розничной прочие
деталями и принадлежностями для
мотоциклов</v>
          </cell>
          <cell r="B182" t="str">
            <v>454030200</v>
          </cell>
          <cell r="C182">
            <v>107736</v>
          </cell>
        </row>
        <row r="183">
          <cell r="A183" t="str">
            <v>Услуги по торговле розничной
компьютерами, периферийным
оборудованием и программным
обеспечением</v>
          </cell>
          <cell r="B183" t="str">
            <v>470031</v>
          </cell>
          <cell r="C183">
            <v>8098144</v>
          </cell>
        </row>
        <row r="184">
          <cell r="A184" t="str">
            <v>Услуги по торговле розничной
компьютерами в полной комплектации</v>
          </cell>
          <cell r="B184" t="str">
            <v>470031100</v>
          </cell>
          <cell r="C184">
            <v>2918353</v>
          </cell>
        </row>
        <row r="185">
          <cell r="A185" t="str">
            <v>Услуги по торговле розничной
настольными компьютерами</v>
          </cell>
          <cell r="B185" t="str">
            <v>470031110</v>
          </cell>
          <cell r="C185">
            <v>1522140</v>
          </cell>
        </row>
        <row r="186">
          <cell r="A186" t="str">
            <v>Услуги по торговле розничной
портативными компьютерами (лэптопы,
ноутбуки, ультрабуки, нетбуки,
планшеты и т.п.)</v>
          </cell>
          <cell r="B186" t="str">
            <v>470031120</v>
          </cell>
          <cell r="C186">
            <v>1396213</v>
          </cell>
        </row>
        <row r="187">
          <cell r="A187" t="str">
            <v>Услуги по торговле розничной
периферийным оборудованием,
комплектующими деталями и
принадлежностями к компьютерам</v>
          </cell>
          <cell r="B187" t="str">
            <v>470031200</v>
          </cell>
          <cell r="C187">
            <v>4699234</v>
          </cell>
        </row>
        <row r="188">
          <cell r="A188" t="str">
            <v>Услуги по торговле розничной
мониторами</v>
          </cell>
          <cell r="B188" t="str">
            <v>470031210</v>
          </cell>
          <cell r="C188">
            <v>101884</v>
          </cell>
        </row>
        <row r="189">
          <cell r="A189" t="str">
            <v>Услуги по торговле розничной
комплектующими деталями и
принадлежностями к компьютерам</v>
          </cell>
          <cell r="B189" t="str">
            <v>470031220</v>
          </cell>
          <cell r="C189">
            <v>3146950</v>
          </cell>
        </row>
        <row r="190">
          <cell r="A190" t="str">
            <v>Услуги по торговле розничной
периферийным оборудованием прочим</v>
          </cell>
          <cell r="B190" t="str">
            <v>470031290</v>
          </cell>
          <cell r="C190">
            <v>1450400</v>
          </cell>
        </row>
        <row r="191">
          <cell r="A191" t="str">
            <v>Услуги по торговле розничной
программным обеспечением</v>
          </cell>
          <cell r="B191" t="str">
            <v>470031300</v>
          </cell>
          <cell r="C191">
            <v>480557</v>
          </cell>
        </row>
        <row r="192">
          <cell r="A192" t="str">
            <v>Услуги по торговле розничной
оборудованием электросвязи</v>
          </cell>
          <cell r="B192" t="str">
            <v>470032</v>
          </cell>
          <cell r="C192">
            <v>15923970</v>
          </cell>
        </row>
        <row r="193">
          <cell r="A193" t="str">
            <v>Услуги по торговле розничной
аппаратурой радиопередающей</v>
          </cell>
          <cell r="B193" t="str">
            <v>470032100</v>
          </cell>
          <cell r="C193">
            <v>190557</v>
          </cell>
        </row>
        <row r="194">
          <cell r="A194" t="str">
            <v>Услуги по торговле розничной
телефонами для сотовой связи или для
прочей беспроводной связи</v>
          </cell>
          <cell r="B194" t="str">
            <v>470032200</v>
          </cell>
          <cell r="C194">
            <v>15283455</v>
          </cell>
        </row>
        <row r="195">
          <cell r="A195" t="str">
            <v>Услуги по торговле розничной
телефонными аппаратами для проводной
связи</v>
          </cell>
          <cell r="B195" t="str">
            <v>470032300</v>
          </cell>
          <cell r="C195">
            <v>447419</v>
          </cell>
        </row>
        <row r="196">
          <cell r="A196" t="str">
            <v>Услуги по торговле розничной
аппаратами факсимильными</v>
          </cell>
          <cell r="B196" t="str">
            <v>470032400</v>
          </cell>
          <cell r="C196">
            <v>835</v>
          </cell>
        </row>
        <row r="197">
          <cell r="A197" t="str">
            <v>Услуги по торговле розничной прочим
оборудованием электросвязи</v>
          </cell>
          <cell r="B197" t="str">
            <v>470032900</v>
          </cell>
          <cell r="C197">
            <v>1704</v>
          </cell>
        </row>
        <row r="198">
          <cell r="A198" t="str">
            <v>Услуги по торговле розничной  аудио- и
видеоаппаратурой</v>
          </cell>
          <cell r="B198" t="str">
            <v>470033</v>
          </cell>
          <cell r="C198">
            <v>8108296</v>
          </cell>
        </row>
        <row r="199">
          <cell r="A199" t="str">
            <v>Услуги по торговле розничной
аудиоаппаратурой</v>
          </cell>
          <cell r="B199" t="str">
            <v>470033100</v>
          </cell>
          <cell r="C199">
            <v>49182</v>
          </cell>
        </row>
        <row r="200">
          <cell r="A200" t="str">
            <v>Услуги по торговле розничной
магнитофонами</v>
          </cell>
          <cell r="B200" t="str">
            <v>470033110</v>
          </cell>
          <cell r="C200">
            <v>17372</v>
          </cell>
        </row>
        <row r="201">
          <cell r="A201" t="str">
            <v>Услуги по торговле розничной
аудиоаппаратурой прочей</v>
          </cell>
          <cell r="B201" t="str">
            <v>470033190</v>
          </cell>
          <cell r="C201">
            <v>31810</v>
          </cell>
        </row>
        <row r="202">
          <cell r="A202" t="str">
            <v>Услуги по торговле розничной
телевизорами</v>
          </cell>
          <cell r="B202" t="str">
            <v>470033200</v>
          </cell>
          <cell r="C202">
            <v>7384740</v>
          </cell>
        </row>
        <row r="203">
          <cell r="A203" t="str">
            <v>Услуги по торговле розничной
видеомагнитофонами (DVD плеерами)</v>
          </cell>
          <cell r="B203" t="str">
            <v>470033300</v>
          </cell>
          <cell r="C203">
            <v>65293</v>
          </cell>
        </row>
        <row r="204">
          <cell r="A204" t="str">
            <v>Услуги по торговле розничной
видеокамерами</v>
          </cell>
          <cell r="B204" t="str">
            <v>470033400</v>
          </cell>
          <cell r="C204">
            <v>253820</v>
          </cell>
        </row>
        <row r="205">
          <cell r="A205" t="str">
            <v>Услуги по торговле розничной
радиоприемниками</v>
          </cell>
          <cell r="B205" t="str">
            <v>470033500</v>
          </cell>
          <cell r="C205">
            <v>5328</v>
          </cell>
        </row>
        <row r="206">
          <cell r="A206" t="str">
            <v>Услуги по торговле розничной  частями
к аудио- и видеоаппаратуре</v>
          </cell>
          <cell r="B206" t="str">
            <v>470033600</v>
          </cell>
          <cell r="C206">
            <v>4604</v>
          </cell>
        </row>
        <row r="207">
          <cell r="A207" t="str">
            <v>Услуги по торговле розничной прочей
аудио- и видеоаппаратурой</v>
          </cell>
          <cell r="B207" t="str">
            <v>470033900</v>
          </cell>
          <cell r="C207">
            <v>345329</v>
          </cell>
        </row>
        <row r="208">
          <cell r="A208" t="str">
            <v>Услуги по торговле розничной  товарами
скобяными</v>
          </cell>
          <cell r="B208" t="str">
            <v>470041</v>
          </cell>
          <cell r="C208">
            <v>2842828</v>
          </cell>
        </row>
        <row r="209">
          <cell r="A209" t="str">
            <v>Услуги по торговле розничной
замками, петлями и строительной
фурнитурой</v>
          </cell>
          <cell r="B209" t="str">
            <v>470041100</v>
          </cell>
          <cell r="C209">
            <v>975828</v>
          </cell>
        </row>
        <row r="210">
          <cell r="A210" t="str">
            <v>Услуги по торговле розничной
изделиями из проволоки, цепями и
пружинами</v>
          </cell>
          <cell r="B210" t="str">
            <v>470041200</v>
          </cell>
          <cell r="C210">
            <v>657909</v>
          </cell>
        </row>
        <row r="211">
          <cell r="A211" t="str">
            <v>Услуги по торговле розничной
изделиями крепежными, снабженными
резьбой или без резьбы</v>
          </cell>
          <cell r="B211" t="str">
            <v>470041300</v>
          </cell>
          <cell r="C211">
            <v>1209091</v>
          </cell>
        </row>
        <row r="212">
          <cell r="A212" t="str">
            <v>Услуги по торговле розничной  красками,
лаками и эмалями</v>
          </cell>
          <cell r="B212" t="str">
            <v>470042</v>
          </cell>
          <cell r="C212">
            <v>2505050</v>
          </cell>
        </row>
        <row r="213">
          <cell r="A213" t="str">
            <v>Услуги по торговле розничной
лакокрасочными материалами (краски,
лаки, эмали)</v>
          </cell>
          <cell r="B213" t="str">
            <v>470042100</v>
          </cell>
          <cell r="C213">
            <v>1720925</v>
          </cell>
        </row>
        <row r="214">
          <cell r="A214" t="str">
            <v>Услуги по торговле розничной
растворителями, разбавителями для
лаков и красок</v>
          </cell>
          <cell r="B214" t="str">
            <v>470042200</v>
          </cell>
          <cell r="C214">
            <v>3481</v>
          </cell>
        </row>
        <row r="215">
          <cell r="A215" t="str">
            <v>Услуги по торговле розничной прочими
лакокрасочными материалами</v>
          </cell>
          <cell r="B215" t="str">
            <v>470042900</v>
          </cell>
          <cell r="C215">
            <v>780644</v>
          </cell>
        </row>
        <row r="216">
          <cell r="A216" t="str">
            <v>Услуги по торговле розничной  стеклом
листовым</v>
          </cell>
          <cell r="B216" t="str">
            <v>470043</v>
          </cell>
          <cell r="C216">
            <v>208665</v>
          </cell>
        </row>
        <row r="217">
          <cell r="A217" t="str">
            <v>Услуги по торговле розничной стеклом
листовым</v>
          </cell>
          <cell r="B217" t="str">
            <v>470043000</v>
          </cell>
          <cell r="C217">
            <v>208665</v>
          </cell>
        </row>
        <row r="218">
          <cell r="A218" t="str">
            <v>Услуги по торговле розничной
оборудованием для газонов и садов</v>
          </cell>
          <cell r="B218" t="str">
            <v>470044</v>
          </cell>
          <cell r="C218">
            <v>18277</v>
          </cell>
        </row>
        <row r="219">
          <cell r="A219" t="str">
            <v>Услуги по торговле розничной
оборудованием для газонов и садов</v>
          </cell>
          <cell r="B219" t="str">
            <v>470044000</v>
          </cell>
          <cell r="C219">
            <v>18277</v>
          </cell>
        </row>
        <row r="220">
          <cell r="A220" t="str">
            <v>Услуги по торговле розничной
оборудованием  отопительным и
водопроводным, материалами
эксплуатационными и принадлежностями</v>
          </cell>
          <cell r="B220" t="str">
            <v>470045</v>
          </cell>
          <cell r="C220">
            <v>6097831</v>
          </cell>
        </row>
        <row r="221">
          <cell r="A221" t="str">
            <v>Услуги по торговле розничной
водопроводным оборудованием и
материалами</v>
          </cell>
          <cell r="B221" t="str">
            <v>470045100</v>
          </cell>
          <cell r="C221">
            <v>805113</v>
          </cell>
        </row>
        <row r="222">
          <cell r="A222" t="str">
            <v>Услуги по торговле розничной
отопительным оборудованием и
материалами</v>
          </cell>
          <cell r="B222" t="str">
            <v>470045200</v>
          </cell>
          <cell r="C222">
            <v>2594588</v>
          </cell>
        </row>
        <row r="223">
          <cell r="A223" t="str">
            <v>Услуги по торговле розничной
сантехнической арматурой</v>
          </cell>
          <cell r="B223" t="str">
            <v>470045300</v>
          </cell>
          <cell r="C223">
            <v>471425</v>
          </cell>
        </row>
        <row r="224">
          <cell r="A224" t="str">
            <v>Услуги по торговле розничной прочими
эксплуатационными материалами и
принадлежностями</v>
          </cell>
          <cell r="B224" t="str">
            <v>470045900</v>
          </cell>
          <cell r="C224">
            <v>2226705</v>
          </cell>
        </row>
        <row r="225">
          <cell r="A225" t="str">
            <v>Услуги по торговле розничной
оборудованием санитарно-техническим</v>
          </cell>
          <cell r="B225" t="str">
            <v>470046</v>
          </cell>
          <cell r="C225">
            <v>7483284</v>
          </cell>
        </row>
        <row r="226">
          <cell r="A226" t="str">
            <v>Услуги по торговле розничной ваннами,
раковинами для умывальников,
унитазами и крышками, бачками смывными
и изделиями санитарно-техническими
прочими из пластмасс</v>
          </cell>
          <cell r="B226" t="str">
            <v>470046100</v>
          </cell>
          <cell r="C226">
            <v>401230</v>
          </cell>
        </row>
        <row r="227">
          <cell r="A227" t="str">
            <v>Услуги по торговле розничной
изделиями керамическими
санитарно-техническими</v>
          </cell>
          <cell r="B227" t="str">
            <v>470046200</v>
          </cell>
          <cell r="C227">
            <v>5776656</v>
          </cell>
        </row>
        <row r="228">
          <cell r="A228" t="str">
            <v>Услуги по торговле розничной
раковинами, мойками, ваннами,
изделиями санитарно-техническими
прочими и их частями из черных
металлов, меди или алюминия</v>
          </cell>
          <cell r="B228" t="str">
            <v>470046300</v>
          </cell>
          <cell r="C228">
            <v>1180784</v>
          </cell>
        </row>
        <row r="229">
          <cell r="A229" t="str">
            <v>Услуги по торговле розничной
оборудованием санитарно-техническим
прочим</v>
          </cell>
          <cell r="B229" t="str">
            <v>470046900</v>
          </cell>
          <cell r="C229">
            <v>124614</v>
          </cell>
        </row>
        <row r="230">
          <cell r="A230" t="str">
            <v>Услуги по торговле розничной
инструментами ручными</v>
          </cell>
          <cell r="B230" t="str">
            <v>470047</v>
          </cell>
          <cell r="C230">
            <v>2159475</v>
          </cell>
        </row>
        <row r="231">
          <cell r="A231" t="str">
            <v>Услуги по торговле розничной
инструментами ручными</v>
          </cell>
          <cell r="B231" t="str">
            <v>470047000</v>
          </cell>
          <cell r="C231">
            <v>2159475</v>
          </cell>
        </row>
        <row r="232">
          <cell r="A232" t="str">
            <v>Услуги по торговле розничной
материалами строительными, не
включенными в другие группировки</v>
          </cell>
          <cell r="B232" t="str">
            <v>470049</v>
          </cell>
          <cell r="C232">
            <v>41135874</v>
          </cell>
        </row>
        <row r="233">
          <cell r="A233" t="str">
            <v>Услуги по торговле розничной
лесоматериалами, пиломатериалами,
строительными деталями и конструкциями
из дерева, сборными деревянными
строениями (включая сауны)</v>
          </cell>
          <cell r="B233" t="str">
            <v>470049100</v>
          </cell>
          <cell r="C233">
            <v>5257851</v>
          </cell>
        </row>
        <row r="234">
          <cell r="A234" t="str">
            <v>Услуги по торговле розничной
лесоматериалами круглыми</v>
          </cell>
          <cell r="B234" t="str">
            <v>470049110</v>
          </cell>
          <cell r="C234">
            <v>289361</v>
          </cell>
        </row>
        <row r="235">
          <cell r="A235" t="str">
            <v>Услуги по торговле розничной
пиломатериалами</v>
          </cell>
          <cell r="B235" t="str">
            <v>470049120</v>
          </cell>
          <cell r="C235">
            <v>17111</v>
          </cell>
        </row>
        <row r="236">
          <cell r="A236" t="str">
            <v>Услуги по торговле розничной
паркетом и паркетными досками</v>
          </cell>
          <cell r="B236" t="str">
            <v>470049130</v>
          </cell>
          <cell r="C236">
            <v>312695</v>
          </cell>
        </row>
        <row r="237">
          <cell r="A237" t="str">
            <v>Услуги по торговле розничной  досками
для покрытия полов (кроме паркета и
паркетных досок), обшивкой,
штакетником, балками, стропилами и т.
п.</v>
          </cell>
          <cell r="B237" t="str">
            <v>470049140</v>
          </cell>
          <cell r="C237">
            <v>1275294</v>
          </cell>
        </row>
        <row r="238">
          <cell r="A238" t="str">
            <v>Услуги по торговле розничной оконными
и дверными блоками, оконными
переплетами, дверными полотнами и
коробками к ним</v>
          </cell>
          <cell r="B238" t="str">
            <v>470049150</v>
          </cell>
          <cell r="C238">
            <v>2876158</v>
          </cell>
        </row>
        <row r="239">
          <cell r="A239" t="str">
            <v>Услуги по торговле розничной фанерой
клееной, древесноволокнистыми и
древесностружечными плитами</v>
          </cell>
          <cell r="B239" t="str">
            <v>470049160</v>
          </cell>
          <cell r="C239">
            <v>377022</v>
          </cell>
        </row>
        <row r="240">
          <cell r="A240" t="str">
            <v>Услуги по торговле розничной
лесоматериалами, пиломатериалами,
строительными деталями и конструкциями
из дерева, сборными деревянными
строениями прочими</v>
          </cell>
          <cell r="B240" t="str">
            <v>470049190</v>
          </cell>
          <cell r="C240">
            <v>110210</v>
          </cell>
        </row>
        <row r="241">
          <cell r="A241" t="str">
            <v>Услуги по торговле розничной
цементом, известью, гипсом</v>
          </cell>
          <cell r="B241" t="str">
            <v>470049200</v>
          </cell>
          <cell r="C241">
            <v>1430744</v>
          </cell>
        </row>
        <row r="242">
          <cell r="A242" t="str">
            <v>Услуги по торговле розничной цементом</v>
          </cell>
          <cell r="B242" t="str">
            <v>470049210</v>
          </cell>
          <cell r="C242">
            <v>644206</v>
          </cell>
        </row>
        <row r="243">
          <cell r="A243" t="str">
            <v>Услуги по торговле розничной
известью</v>
          </cell>
          <cell r="B243" t="str">
            <v>470049220</v>
          </cell>
          <cell r="C243">
            <v>551696</v>
          </cell>
        </row>
        <row r="244">
          <cell r="A244" t="str">
            <v>Услуги по торговле розничной  гипсом</v>
          </cell>
          <cell r="B244" t="str">
            <v>470049230</v>
          </cell>
          <cell r="C244">
            <v>234842</v>
          </cell>
        </row>
        <row r="245">
          <cell r="A245" t="str">
            <v>Услуги по торговле розничной  песком,
гравием, камнем, глиной</v>
          </cell>
          <cell r="B245" t="str">
            <v>470049300</v>
          </cell>
          <cell r="C245">
            <v>945095</v>
          </cell>
        </row>
        <row r="246">
          <cell r="A246" t="str">
            <v>Услуги по торговле розничной
кирпичом, плитками керамическими,
кровельными материалами</v>
          </cell>
          <cell r="B246" t="str">
            <v>470049400</v>
          </cell>
          <cell r="C246">
            <v>4069014</v>
          </cell>
        </row>
        <row r="247">
          <cell r="A247" t="str">
            <v>Услуги по торговле розничной
кирпичом</v>
          </cell>
          <cell r="B247" t="str">
            <v>470049410</v>
          </cell>
          <cell r="C247">
            <v>237357</v>
          </cell>
        </row>
        <row r="248">
          <cell r="A248" t="str">
            <v>Услуги по торговле розничной
плитками керамическими</v>
          </cell>
          <cell r="B248" t="str">
            <v>470049420</v>
          </cell>
          <cell r="C248">
            <v>3522691</v>
          </cell>
        </row>
        <row r="249">
          <cell r="A249" t="str">
            <v>Услуги по торговле розничной
кровельными материалами</v>
          </cell>
          <cell r="B249" t="str">
            <v>470049430</v>
          </cell>
          <cell r="C249">
            <v>308966</v>
          </cell>
        </row>
        <row r="250">
          <cell r="A250" t="str">
            <v>Услуги по торговле розничной
строительными металлическими
материалами и деталями, не включенные
в другие группировки</v>
          </cell>
          <cell r="B250" t="str">
            <v>470049500</v>
          </cell>
          <cell r="C250">
            <v>8518634</v>
          </cell>
        </row>
        <row r="251">
          <cell r="A251" t="str">
            <v>Услуги по торговле розничной сэндвич
панелями</v>
          </cell>
          <cell r="B251" t="str">
            <v>470049510</v>
          </cell>
          <cell r="C251">
            <v>512985</v>
          </cell>
        </row>
        <row r="252">
          <cell r="A252" t="str">
            <v>Услуги по торговле розничной прочими
строительными металлическими
материалами и деталями, не включенные
в другие группировки</v>
          </cell>
          <cell r="B252" t="str">
            <v>470049590</v>
          </cell>
          <cell r="C252">
            <v>8005649</v>
          </cell>
        </row>
        <row r="253">
          <cell r="A253" t="str">
            <v>Услуги по торговле розничной
строительными неметаллическими
материалами и деталями, не включенные
в другие группировки</v>
          </cell>
          <cell r="B253" t="str">
            <v>470049600</v>
          </cell>
          <cell r="C253">
            <v>1722408</v>
          </cell>
        </row>
        <row r="254">
          <cell r="A254" t="str">
            <v>Услуги по торговле розничной
изделиями из бетона, цемента, гипса и
аналогичных материалов</v>
          </cell>
          <cell r="B254" t="str">
            <v>470049700</v>
          </cell>
          <cell r="C254">
            <v>2265907</v>
          </cell>
        </row>
        <row r="255">
          <cell r="A255" t="str">
            <v>Услуги по торговле розничной прочими
материалами строительными, не
включенные в другие группировки</v>
          </cell>
          <cell r="B255" t="str">
            <v>470049900</v>
          </cell>
          <cell r="C255">
            <v>16926221</v>
          </cell>
        </row>
        <row r="256">
          <cell r="A256" t="str">
            <v>Услуги по  торговле розничной товарами
текстильными</v>
          </cell>
          <cell r="B256" t="str">
            <v>470051</v>
          </cell>
          <cell r="C256">
            <v>8792256</v>
          </cell>
        </row>
        <row r="257">
          <cell r="A257" t="str">
            <v>Услуги по торговле розничной  пряжей</v>
          </cell>
          <cell r="B257" t="str">
            <v>470051100</v>
          </cell>
          <cell r="C257">
            <v>49555</v>
          </cell>
        </row>
        <row r="258">
          <cell r="A258" t="str">
            <v>Услуги по торговле розничной  тканями</v>
          </cell>
          <cell r="B258" t="str">
            <v>470051200</v>
          </cell>
          <cell r="C258">
            <v>6997577</v>
          </cell>
        </row>
        <row r="259">
          <cell r="A259" t="str">
            <v>Услуги по торговле розничной  тканями
хлопчатобумажными</v>
          </cell>
          <cell r="B259" t="str">
            <v>470051210</v>
          </cell>
          <cell r="C259">
            <v>242485</v>
          </cell>
        </row>
        <row r="260">
          <cell r="A260" t="str">
            <v>Услуги по торговле розничной тканями
шерстяными</v>
          </cell>
          <cell r="B260" t="str">
            <v>470051220</v>
          </cell>
          <cell r="C260">
            <v>911732</v>
          </cell>
        </row>
        <row r="261">
          <cell r="A261" t="str">
            <v>Услуги по торговле розничной тканями
прочими</v>
          </cell>
          <cell r="B261" t="str">
            <v>470051290</v>
          </cell>
          <cell r="C261">
            <v>5843360</v>
          </cell>
        </row>
        <row r="262">
          <cell r="A262" t="str">
            <v>Услуги по торговле розничной бытовыми
текстильными изделиями (такими как
постельное и столовое белье)</v>
          </cell>
          <cell r="B262" t="str">
            <v>470051300</v>
          </cell>
          <cell r="C262">
            <v>984336</v>
          </cell>
        </row>
        <row r="263">
          <cell r="A263" t="str">
            <v>Услуги по торговле розничной прочими
текстильными изделиями</v>
          </cell>
          <cell r="B263" t="str">
            <v>470051900</v>
          </cell>
          <cell r="C263">
            <v>760788</v>
          </cell>
        </row>
        <row r="264">
          <cell r="A264" t="str">
            <v>Услуги по торговле розничной
портьерами и занавесями сетчатыми</v>
          </cell>
          <cell r="B264" t="str">
            <v>470052</v>
          </cell>
          <cell r="C264">
            <v>24828</v>
          </cell>
        </row>
        <row r="265">
          <cell r="A265" t="str">
            <v>Услуги по торговле розничной
портьерами и занавесями сетчатыми</v>
          </cell>
          <cell r="B265" t="str">
            <v>470052000</v>
          </cell>
          <cell r="C265">
            <v>24828</v>
          </cell>
        </row>
        <row r="266">
          <cell r="A266" t="str">
            <v>Услуги по торговле розничной обоями и
покрытиями напольными,  коврами и
изделиями  ковровыми</v>
          </cell>
          <cell r="B266" t="str">
            <v>470053</v>
          </cell>
          <cell r="C266">
            <v>9761853</v>
          </cell>
        </row>
        <row r="267">
          <cell r="A267" t="str">
            <v>Услуги по торговле розничной обоями</v>
          </cell>
          <cell r="B267" t="str">
            <v>470053100</v>
          </cell>
          <cell r="C267">
            <v>2764196</v>
          </cell>
        </row>
        <row r="268">
          <cell r="A268" t="str">
            <v>Услуги по торговле розничной
напольными покрытиями</v>
          </cell>
          <cell r="B268" t="str">
            <v>470053200</v>
          </cell>
          <cell r="C268">
            <v>4979721</v>
          </cell>
        </row>
        <row r="269">
          <cell r="A269" t="str">
            <v>Услуги по торговле розничной
линолеумом</v>
          </cell>
          <cell r="B269" t="str">
            <v>470053210</v>
          </cell>
          <cell r="C269">
            <v>961080</v>
          </cell>
        </row>
        <row r="270">
          <cell r="A270" t="str">
            <v>Услуги по торговле розничной
ламинатом</v>
          </cell>
          <cell r="B270" t="str">
            <v>470053220</v>
          </cell>
          <cell r="C270">
            <v>3262863</v>
          </cell>
        </row>
        <row r="271">
          <cell r="A271" t="str">
            <v>Услуги по торговле розничной
напольными покрытиями прочими</v>
          </cell>
          <cell r="B271" t="str">
            <v>470053290</v>
          </cell>
          <cell r="C271">
            <v>755778</v>
          </cell>
        </row>
        <row r="272">
          <cell r="A272" t="str">
            <v>Услуги по торговле розничной  коврами
и изделия ковровыми</v>
          </cell>
          <cell r="B272" t="str">
            <v>470053300</v>
          </cell>
          <cell r="C272">
            <v>2017936</v>
          </cell>
        </row>
        <row r="273">
          <cell r="A273" t="str">
            <v>Услуги по торговле розничной приборами
электрическими бытовыми</v>
          </cell>
          <cell r="B273" t="str">
            <v>470054</v>
          </cell>
          <cell r="C273">
            <v>29337579</v>
          </cell>
        </row>
        <row r="274">
          <cell r="A274" t="str">
            <v>Услуги по торговле розничной
холодильниками и морозильниками
бытовыми</v>
          </cell>
          <cell r="B274" t="str">
            <v>470054100</v>
          </cell>
          <cell r="C274">
            <v>4994410</v>
          </cell>
        </row>
        <row r="275">
          <cell r="A275" t="str">
            <v>Услуги по торговле розничной
стиральными машинами бытовыми и
машинами для сушки одежды</v>
          </cell>
          <cell r="B275" t="str">
            <v>470054200</v>
          </cell>
          <cell r="C275">
            <v>3040204</v>
          </cell>
        </row>
        <row r="276">
          <cell r="A276" t="str">
            <v>Услуги по торговле розничной машинами
посудомоечными бытовыми</v>
          </cell>
          <cell r="B276" t="str">
            <v>470054300</v>
          </cell>
          <cell r="C276">
            <v>341095</v>
          </cell>
        </row>
        <row r="277">
          <cell r="A277" t="str">
            <v>Услуги по торговле розничной машинами
швейными бытовыми</v>
          </cell>
          <cell r="B277" t="str">
            <v>470054400</v>
          </cell>
          <cell r="C277">
            <v>187190</v>
          </cell>
        </row>
        <row r="278">
          <cell r="A278" t="str">
            <v>Услуги по торговле розничной печами
микроволновыми, плитами кухонными</v>
          </cell>
          <cell r="B278" t="str">
            <v>470054500</v>
          </cell>
          <cell r="C278">
            <v>1707368</v>
          </cell>
        </row>
        <row r="279">
          <cell r="A279" t="str">
            <v>Услуги по торговле розничной печами
микроволновыми</v>
          </cell>
          <cell r="B279" t="str">
            <v>470054510</v>
          </cell>
          <cell r="C279">
            <v>549999</v>
          </cell>
        </row>
        <row r="280">
          <cell r="A280" t="str">
            <v>Услуги по торговле розничной плитами
кухонными</v>
          </cell>
          <cell r="B280" t="str">
            <v>470054520</v>
          </cell>
          <cell r="C280">
            <v>1157369</v>
          </cell>
        </row>
        <row r="281">
          <cell r="A281" t="str">
            <v>Услуги по торговле розничной
пылесосами бытовыми</v>
          </cell>
          <cell r="B281" t="str">
            <v>470054600</v>
          </cell>
          <cell r="C281">
            <v>1964501</v>
          </cell>
        </row>
        <row r="282">
          <cell r="A282" t="str">
            <v>Услуги по торговле розничной
водонагревателями электрическими и
приборами водонагревательными быстрого
или продолжительного нагрева</v>
          </cell>
          <cell r="B282" t="str">
            <v>470054700</v>
          </cell>
          <cell r="C282">
            <v>595200</v>
          </cell>
        </row>
        <row r="283">
          <cell r="A283" t="str">
            <v>Услуги по торговле розничной
оборудованием для кондиционирования
воздуха и вентиляции, обогрева
помещений</v>
          </cell>
          <cell r="B283" t="str">
            <v>470054800</v>
          </cell>
          <cell r="C283">
            <v>2617732</v>
          </cell>
        </row>
        <row r="284">
          <cell r="A284" t="str">
            <v>Услуги по торговле розничной
электрообогревателями помещений</v>
          </cell>
          <cell r="B284" t="str">
            <v>470054810</v>
          </cell>
          <cell r="C284">
            <v>595586</v>
          </cell>
        </row>
        <row r="285">
          <cell r="A285" t="str">
            <v>Услуги по торговле розничной
оборудованием для кондиционирования
воздуха и вентиляции</v>
          </cell>
          <cell r="B285" t="str">
            <v>470054820</v>
          </cell>
          <cell r="C285">
            <v>2022146</v>
          </cell>
        </row>
        <row r="286">
          <cell r="A286" t="str">
            <v>Услуги по торговле розничной
приборами электрическими бытовыми,
приспособлениями и инструментами
прочими</v>
          </cell>
          <cell r="B286" t="str">
            <v>470054900</v>
          </cell>
          <cell r="C286">
            <v>13889879</v>
          </cell>
        </row>
        <row r="287">
          <cell r="A287" t="str">
            <v>Услуги по торговле розничной
электрическими бытовыми инструментами</v>
          </cell>
          <cell r="B287" t="str">
            <v>470054910</v>
          </cell>
          <cell r="C287">
            <v>6851699</v>
          </cell>
        </row>
        <row r="288">
          <cell r="A288" t="str">
            <v>Услуги по торговле розничной
запасными частями к электрическим
бытовым приборам, приспособлениям и
инструментам</v>
          </cell>
          <cell r="B288" t="str">
            <v>470054920</v>
          </cell>
          <cell r="C288">
            <v>2444205</v>
          </cell>
        </row>
        <row r="289">
          <cell r="A289" t="str">
            <v>Услуги по торговле розничной
приборами электрическими бытовыми,
приспособлениями и инструментами
прочими, не включенными в другие
группировки</v>
          </cell>
          <cell r="B289" t="str">
            <v>470054990</v>
          </cell>
          <cell r="C289">
            <v>4593975</v>
          </cell>
        </row>
        <row r="290">
          <cell r="A290" t="str">
            <v>Услуги по  торговле розничной  мебелью</v>
          </cell>
          <cell r="B290" t="str">
            <v>470055</v>
          </cell>
          <cell r="C290">
            <v>26509497</v>
          </cell>
        </row>
        <row r="291">
          <cell r="A291" t="str">
            <v>Услуги по торговле розничной мебелью
деревянной для комнат (спальни,
гостиной, столовой)</v>
          </cell>
          <cell r="B291" t="str">
            <v>470055100</v>
          </cell>
          <cell r="C291">
            <v>6371227</v>
          </cell>
        </row>
        <row r="292">
          <cell r="A292" t="str">
            <v>Услуги по торговле розничной кухонной
мебелью</v>
          </cell>
          <cell r="B292" t="str">
            <v>470055200</v>
          </cell>
          <cell r="C292">
            <v>6794091</v>
          </cell>
        </row>
        <row r="293">
          <cell r="A293" t="str">
            <v>Услуги по торговле розничной  мебелью
для сидения</v>
          </cell>
          <cell r="B293" t="str">
            <v>470055300</v>
          </cell>
          <cell r="C293">
            <v>5876406</v>
          </cell>
        </row>
        <row r="294">
          <cell r="A294" t="str">
            <v>Услуги по торговле розничной офисной
мебелью</v>
          </cell>
          <cell r="B294" t="str">
            <v>470055400</v>
          </cell>
          <cell r="C294">
            <v>1180856</v>
          </cell>
        </row>
        <row r="295">
          <cell r="A295" t="str">
            <v>Услуги по торговле розничной бытовой
мебелью из пластмасс и мебелью из
прочих материалов, в том числе
тростника, лозы, бамбука или
аналогичных материалов</v>
          </cell>
          <cell r="B295" t="str">
            <v>470055500</v>
          </cell>
          <cell r="C295">
            <v>36657</v>
          </cell>
        </row>
        <row r="296">
          <cell r="A296" t="str">
            <v>Услуги по торговле розничной
матрасами</v>
          </cell>
          <cell r="B296" t="str">
            <v>470055600</v>
          </cell>
          <cell r="C296">
            <v>501192</v>
          </cell>
        </row>
        <row r="297">
          <cell r="A297" t="str">
            <v>Услуги по торговле розничной частями
бытовой мебели</v>
          </cell>
          <cell r="B297" t="str">
            <v>470055800</v>
          </cell>
          <cell r="C297">
            <v>417882</v>
          </cell>
        </row>
        <row r="298">
          <cell r="A298" t="str">
            <v>Услуги по торговле розничной бытовой
мебелью прочей</v>
          </cell>
          <cell r="B298" t="str">
            <v>470055900</v>
          </cell>
          <cell r="C298">
            <v>5331186</v>
          </cell>
        </row>
        <row r="299">
          <cell r="A299" t="str">
            <v>Услуги по торговле розничной  приборами
осветительными</v>
          </cell>
          <cell r="B299" t="str">
            <v>470056</v>
          </cell>
          <cell r="C299">
            <v>5692033</v>
          </cell>
        </row>
        <row r="300">
          <cell r="A300" t="str">
            <v>Услуги по торговле розничной бытовым
осветительным оборудованием</v>
          </cell>
          <cell r="B300" t="str">
            <v>470056100</v>
          </cell>
          <cell r="C300">
            <v>640216</v>
          </cell>
        </row>
        <row r="301">
          <cell r="A301" t="str">
            <v>Услуги по торговле розничной
светильниками электрическими
переносными</v>
          </cell>
          <cell r="B301" t="str">
            <v>470056110</v>
          </cell>
          <cell r="C301">
            <v>78978</v>
          </cell>
        </row>
        <row r="302">
          <cell r="A302" t="str">
            <v>Услуги по торговле розничной
светильниками электрическими
настольными,  напольными</v>
          </cell>
          <cell r="B302" t="str">
            <v>470056120</v>
          </cell>
          <cell r="C302">
            <v>207874</v>
          </cell>
        </row>
        <row r="303">
          <cell r="A303" t="str">
            <v>Услуги по торговле розничной
светильниками электрическими
подвесными, потолочными и настенными</v>
          </cell>
          <cell r="B303" t="str">
            <v>470056130</v>
          </cell>
          <cell r="C303">
            <v>135051</v>
          </cell>
        </row>
        <row r="304">
          <cell r="A304" t="str">
            <v>Услуги по торговле розничной частями
светильников и устройств осветительных</v>
          </cell>
          <cell r="B304" t="str">
            <v>470056180</v>
          </cell>
          <cell r="C304">
            <v>52485</v>
          </cell>
        </row>
        <row r="305">
          <cell r="A305" t="str">
            <v>Услуги по торговле розничной
оборудованием осветительным прочим</v>
          </cell>
          <cell r="B305" t="str">
            <v>470056190</v>
          </cell>
          <cell r="C305">
            <v>165828</v>
          </cell>
        </row>
        <row r="306">
          <cell r="A306" t="str">
            <v>Услуги по торговле розничной лампами</v>
          </cell>
          <cell r="B306" t="str">
            <v>470056200</v>
          </cell>
          <cell r="C306">
            <v>185993</v>
          </cell>
        </row>
        <row r="307">
          <cell r="A307" t="str">
            <v>Услуги по торговле розничной лампами
люминесцентными</v>
          </cell>
          <cell r="B307" t="str">
            <v>470056210</v>
          </cell>
          <cell r="C307">
            <v>4244</v>
          </cell>
        </row>
        <row r="308">
          <cell r="A308" t="str">
            <v>Услуги по торговле розничной лампами
накаливания</v>
          </cell>
          <cell r="B308" t="str">
            <v>470056220</v>
          </cell>
          <cell r="C308">
            <v>5584</v>
          </cell>
        </row>
        <row r="309">
          <cell r="A309" t="str">
            <v>Услуги по торговле розничной
энергосберегающими лампами</v>
          </cell>
          <cell r="B309" t="str">
            <v>470056230</v>
          </cell>
          <cell r="C309">
            <v>24345</v>
          </cell>
        </row>
        <row r="310">
          <cell r="A310" t="str">
            <v>Услуги по торговле розничной лампами
электрическими прочими</v>
          </cell>
          <cell r="B310" t="str">
            <v>470056290</v>
          </cell>
          <cell r="C310">
            <v>151820</v>
          </cell>
        </row>
        <row r="311">
          <cell r="A311" t="str">
            <v>Услуги по торговле розничной
электрическими проводами и шнурами,
электроустановочными изделиями</v>
          </cell>
          <cell r="B311" t="str">
            <v>470056300</v>
          </cell>
          <cell r="C311">
            <v>3870447</v>
          </cell>
        </row>
        <row r="312">
          <cell r="A312" t="str">
            <v>Услуги по торговле розничной
приборами осветительными  прочими</v>
          </cell>
          <cell r="B312" t="str">
            <v>470056900</v>
          </cell>
          <cell r="C312">
            <v>995377</v>
          </cell>
        </row>
        <row r="313">
          <cell r="A313" t="str">
            <v>Услуги по торговле розничной изделиями
из дерева, пробки и изделиями плетеными</v>
          </cell>
          <cell r="B313" t="str">
            <v>470057</v>
          </cell>
          <cell r="C313">
            <v>192514</v>
          </cell>
        </row>
        <row r="314">
          <cell r="A314" t="str">
            <v>Услуги по торговле розничной
плетеными изделиями</v>
          </cell>
          <cell r="B314" t="str">
            <v>470057100</v>
          </cell>
          <cell r="C314">
            <v>21699</v>
          </cell>
        </row>
        <row r="315">
          <cell r="A315" t="str">
            <v>Услуги по торговле розничной
изделиями из пробки</v>
          </cell>
          <cell r="B315" t="str">
            <v>470057200</v>
          </cell>
          <cell r="C315">
            <v>93535</v>
          </cell>
        </row>
        <row r="316">
          <cell r="A316" t="str">
            <v>Услуги по торговле розничной
бондарными изделиями</v>
          </cell>
          <cell r="B316" t="str">
            <v>470057300</v>
          </cell>
          <cell r="C316">
            <v>37702</v>
          </cell>
        </row>
        <row r="317">
          <cell r="A317" t="str">
            <v>Услуги по торговле розничной прочими
деревянными изделиями</v>
          </cell>
          <cell r="B317" t="str">
            <v>470057900</v>
          </cell>
          <cell r="C317">
            <v>39578</v>
          </cell>
        </row>
        <row r="318">
          <cell r="A318" t="str">
            <v>Услуги по торговле розничной
инструментами и партитурами
музыкальными</v>
          </cell>
          <cell r="B318" t="str">
            <v>470058</v>
          </cell>
          <cell r="C318">
            <v>427082</v>
          </cell>
        </row>
        <row r="319">
          <cell r="A319" t="str">
            <v>Услуги по торговле розничной
музыкальными инструментами</v>
          </cell>
          <cell r="B319" t="str">
            <v>470058100</v>
          </cell>
          <cell r="C319">
            <v>427082</v>
          </cell>
        </row>
        <row r="320">
          <cell r="A320" t="str">
            <v>Услуги по торговле розничной посудой
фаянсовой, изделиями из стекла, фарфора
и керамики, изделиями ножевыми и
приборами, оборудованием и изделиями
неэлектрическими бытовыми, не
включенными в другие к</v>
          </cell>
          <cell r="B320" t="str">
            <v>470059</v>
          </cell>
          <cell r="C320">
            <v>9048361</v>
          </cell>
        </row>
        <row r="321">
          <cell r="A321" t="str">
            <v>Услуги по торговле розничной
металлической, стеклянной,
керамической, пластмассовой,
деревянной посудой, столовыми
принадлежностями</v>
          </cell>
          <cell r="B321" t="str">
            <v>470059100</v>
          </cell>
          <cell r="C321">
            <v>8117236</v>
          </cell>
        </row>
        <row r="322">
          <cell r="A322" t="str">
            <v>Услуги по торговле розничной
изделиями из фарфора и керамики</v>
          </cell>
          <cell r="B322" t="str">
            <v>470059110</v>
          </cell>
          <cell r="C322">
            <v>1537042</v>
          </cell>
        </row>
        <row r="323">
          <cell r="A323" t="str">
            <v>Услуги по торговле розничной
изделиями из стекла</v>
          </cell>
          <cell r="B323" t="str">
            <v>470059120</v>
          </cell>
          <cell r="C323">
            <v>182138</v>
          </cell>
        </row>
        <row r="324">
          <cell r="A324" t="str">
            <v>Услуги по торговле розничной
изделиями из пластмасс</v>
          </cell>
          <cell r="B324" t="str">
            <v>470059130</v>
          </cell>
          <cell r="C324">
            <v>399136</v>
          </cell>
        </row>
        <row r="325">
          <cell r="A325" t="str">
            <v>Услуги по торговле розничной
металлической посудой</v>
          </cell>
          <cell r="B325" t="str">
            <v>470059140</v>
          </cell>
          <cell r="C325">
            <v>202523</v>
          </cell>
        </row>
        <row r="326">
          <cell r="A326" t="str">
            <v>Услуги по торговле розничной
столовыми принадлежностями</v>
          </cell>
          <cell r="B326" t="str">
            <v>470059150</v>
          </cell>
          <cell r="C326">
            <v>4582087</v>
          </cell>
        </row>
        <row r="327">
          <cell r="A327" t="str">
            <v>Услуги по торговле розничной прочими
изделиями и посудой металлической,
стеклянной, керамической,
пластмассовой, деревянной</v>
          </cell>
          <cell r="B327" t="str">
            <v>470059190</v>
          </cell>
          <cell r="C327">
            <v>1214310</v>
          </cell>
        </row>
        <row r="328">
          <cell r="A328" t="str">
            <v>Услуги по торговле розничной
статуэтками и прочими декоративными
изделиями из дерева, металла,
пластмассы, керамики, стекла</v>
          </cell>
          <cell r="B328" t="str">
            <v>470059200</v>
          </cell>
          <cell r="C328">
            <v>12775</v>
          </cell>
        </row>
        <row r="329">
          <cell r="A329" t="str">
            <v>Услуги по торговле розничной
неэлектрическими бытовыми приборами</v>
          </cell>
          <cell r="B329" t="str">
            <v>470059300</v>
          </cell>
          <cell r="C329">
            <v>147699</v>
          </cell>
        </row>
        <row r="330">
          <cell r="A330" t="str">
            <v>Услуги по торговле розничной посудой,
изделиями из стекла, фарфора и
керамики, столовыми приборами,
неэлектрическими бытовыми приборами,
изделиями и оборудованием прочими</v>
          </cell>
          <cell r="B330" t="str">
            <v>470059900</v>
          </cell>
          <cell r="C330">
            <v>770651</v>
          </cell>
        </row>
        <row r="331">
          <cell r="A331" t="str">
            <v>Услуги по торговле розничной
изделиями из резины бытовыми
(кухонные, столовые, коврики,
скатерти)</v>
          </cell>
          <cell r="B331" t="str">
            <v>470059910</v>
          </cell>
          <cell r="C331">
            <v>142531</v>
          </cell>
        </row>
        <row r="332">
          <cell r="A332" t="str">
            <v>Услуги по торговле розничной
рулонными и упаковочными материалами
(пищевая пленка, пищевые мешочки)</v>
          </cell>
          <cell r="B332" t="str">
            <v>470059920</v>
          </cell>
          <cell r="C332">
            <v>528482</v>
          </cell>
        </row>
        <row r="333">
          <cell r="A333" t="str">
            <v>Услуги по торговле розничной
изделиями кухонными или бытовыми
(мочалки, губки, тряпки для уборки)</v>
          </cell>
          <cell r="B333" t="str">
            <v>470059930</v>
          </cell>
          <cell r="C333">
            <v>99638</v>
          </cell>
        </row>
        <row r="334">
          <cell r="A334" t="str">
            <v>Услуги по торговле розничной  книгами</v>
          </cell>
          <cell r="B334" t="str">
            <v>470061</v>
          </cell>
          <cell r="C334">
            <v>811785</v>
          </cell>
        </row>
        <row r="335">
          <cell r="A335" t="str">
            <v>Услуги по торговле розничной книгами</v>
          </cell>
          <cell r="B335" t="str">
            <v>470061000</v>
          </cell>
          <cell r="C335">
            <v>811785</v>
          </cell>
        </row>
        <row r="336">
          <cell r="A336" t="str">
            <v>Услуги по торговле розничной газетами и
журналами</v>
          </cell>
          <cell r="B336" t="str">
            <v>470062</v>
          </cell>
          <cell r="C336">
            <v>214834</v>
          </cell>
        </row>
        <row r="337">
          <cell r="A337" t="str">
            <v>Услуги по торговле розничной газетами
и журналами</v>
          </cell>
          <cell r="B337" t="str">
            <v>470062000</v>
          </cell>
          <cell r="C337">
            <v>214834</v>
          </cell>
        </row>
        <row r="338">
          <cell r="A338" t="str">
            <v>Услуги по торговле розничной товарами
канцелярскими</v>
          </cell>
          <cell r="B338" t="str">
            <v>470063</v>
          </cell>
          <cell r="C338">
            <v>6168477</v>
          </cell>
        </row>
        <row r="339">
          <cell r="A339" t="str">
            <v>Услуги по торговле розничной
канцелярскими товарами и
школьно-письменными принадлежностями</v>
          </cell>
          <cell r="B339" t="str">
            <v>470063100</v>
          </cell>
          <cell r="C339">
            <v>3646237</v>
          </cell>
        </row>
        <row r="340">
          <cell r="A340" t="str">
            <v>Услуги по торговле розничной
тетрадями, записными книжками,
блокнотами</v>
          </cell>
          <cell r="B340" t="str">
            <v>470063110</v>
          </cell>
          <cell r="C340">
            <v>717193</v>
          </cell>
        </row>
        <row r="341">
          <cell r="A341" t="str">
            <v>Услуги по торговле розничной
чертежными принадлежностями</v>
          </cell>
          <cell r="B341" t="str">
            <v>470063120</v>
          </cell>
          <cell r="C341">
            <v>147949</v>
          </cell>
        </row>
        <row r="342">
          <cell r="A342" t="str">
            <v>Услуги по торговле розничной
художественными красками, чернилами,
тушью и т. п.</v>
          </cell>
          <cell r="B342" t="str">
            <v>470063130</v>
          </cell>
          <cell r="C342">
            <v>321793</v>
          </cell>
        </row>
        <row r="343">
          <cell r="A343" t="str">
            <v>Услуги по торговле розничной ручками,
карандашами, фломастерами, маркерами
и т. п.</v>
          </cell>
          <cell r="B343" t="str">
            <v>470063140</v>
          </cell>
          <cell r="C343">
            <v>449982</v>
          </cell>
        </row>
        <row r="344">
          <cell r="A344" t="str">
            <v>Услуги по торговле розничной товарами
канцелярскими прочими</v>
          </cell>
          <cell r="B344" t="str">
            <v>470063190</v>
          </cell>
          <cell r="C344">
            <v>2009320</v>
          </cell>
        </row>
        <row r="345">
          <cell r="A345" t="str">
            <v>Услуги по торговле розничной
писчебумажными товарами</v>
          </cell>
          <cell r="B345" t="str">
            <v>470063200</v>
          </cell>
          <cell r="C345">
            <v>2522240</v>
          </cell>
        </row>
        <row r="346">
          <cell r="A346" t="str">
            <v>Услуги по торговле розничной  бумагой
и картоном</v>
          </cell>
          <cell r="B346" t="str">
            <v>470063210</v>
          </cell>
          <cell r="C346">
            <v>1680519</v>
          </cell>
        </row>
        <row r="347">
          <cell r="A347" t="str">
            <v>Услуги по торговле розничной
изделиями из бумаги и картона</v>
          </cell>
          <cell r="B347" t="str">
            <v>470063220</v>
          </cell>
          <cell r="C347">
            <v>841721</v>
          </cell>
        </row>
        <row r="348">
          <cell r="A348" t="str">
            <v>Услуги по торговле розничной
музыкальными и видеозаписями</v>
          </cell>
          <cell r="B348" t="str">
            <v>470064</v>
          </cell>
          <cell r="C348">
            <v>258524</v>
          </cell>
        </row>
        <row r="349">
          <cell r="A349" t="str">
            <v>Услуги по торговле розничной  аудио-
и видеокассетами, компакт-дисками
(CD), цифровыми видеодисками (DVD) с
записью</v>
          </cell>
          <cell r="B349" t="str">
            <v>470064100</v>
          </cell>
          <cell r="C349">
            <v>77699</v>
          </cell>
        </row>
        <row r="350">
          <cell r="A350" t="str">
            <v>Услуги по торговле розничной  чистыми
дискетами, аудио- и видеокассетами,
компакт-дисками (CD), цифровыми
видеодисками (DVD)</v>
          </cell>
          <cell r="B350" t="str">
            <v>470064200</v>
          </cell>
          <cell r="C350">
            <v>5219</v>
          </cell>
        </row>
        <row r="351">
          <cell r="A351" t="str">
            <v>Услуги по торговле розничной
носителями информации прочими</v>
          </cell>
          <cell r="B351" t="str">
            <v>470064900</v>
          </cell>
          <cell r="C351">
            <v>175606</v>
          </cell>
        </row>
        <row r="352">
          <cell r="A352" t="str">
            <v>Услуги по торговле розничной товарами
спортивными, включая велосипеды</v>
          </cell>
          <cell r="B352" t="str">
            <v>470065</v>
          </cell>
          <cell r="C352">
            <v>6567777</v>
          </cell>
        </row>
        <row r="353">
          <cell r="A353" t="str">
            <v>Услуги по торговле розничной товарами
спортивными</v>
          </cell>
          <cell r="B353" t="str">
            <v>470065100</v>
          </cell>
          <cell r="C353">
            <v>570227</v>
          </cell>
        </row>
        <row r="354">
          <cell r="A354" t="str">
            <v>Услуги по торговле розничной
велосипедами, частями запасными и
аксессуарами к ним</v>
          </cell>
          <cell r="B354" t="str">
            <v>470065200</v>
          </cell>
          <cell r="C354">
            <v>5258984</v>
          </cell>
        </row>
        <row r="355">
          <cell r="A355" t="str">
            <v>Услуги по торговле розничной
велосипедами</v>
          </cell>
          <cell r="B355" t="str">
            <v>470065210</v>
          </cell>
          <cell r="C355">
            <v>2628765</v>
          </cell>
        </row>
        <row r="356">
          <cell r="A356" t="str">
            <v>Услуги по торговле розничной частями
запасными и аксессуарами к ним</v>
          </cell>
          <cell r="B356" t="str">
            <v>470065220</v>
          </cell>
          <cell r="C356">
            <v>2630219</v>
          </cell>
        </row>
        <row r="357">
          <cell r="A357" t="str">
            <v>Услуги по торговле розничной
специальной спортивной обувью</v>
          </cell>
          <cell r="B357" t="str">
            <v>470065300</v>
          </cell>
          <cell r="C357">
            <v>738566</v>
          </cell>
        </row>
        <row r="358">
          <cell r="A358" t="str">
            <v>Услуги по торговле розничной
оборудованием кемпингов</v>
          </cell>
          <cell r="B358" t="str">
            <v>470066</v>
          </cell>
          <cell r="C358">
            <v>625776</v>
          </cell>
        </row>
        <row r="359">
          <cell r="A359" t="str">
            <v>Услуги по торговле розничной
оборудованием кемпингов (палатки,
навесы, матрасы и т.п.)</v>
          </cell>
          <cell r="B359" t="str">
            <v>470066100</v>
          </cell>
          <cell r="C359">
            <v>65514</v>
          </cell>
        </row>
        <row r="360">
          <cell r="A360" t="str">
            <v>Услуги по торговле розничной
туристическим снаряжением</v>
          </cell>
          <cell r="B360" t="str">
            <v>470066200</v>
          </cell>
          <cell r="C360">
            <v>560262</v>
          </cell>
        </row>
        <row r="361">
          <cell r="A361" t="str">
            <v>Услуги по торговле розничной
снаряжениями для охоты и рыбалки</v>
          </cell>
          <cell r="B361" t="str">
            <v>470066210</v>
          </cell>
          <cell r="C361">
            <v>380779</v>
          </cell>
        </row>
        <row r="362">
          <cell r="A362" t="str">
            <v>Услуги по торговле розничной
туристическим снаряжением прочим</v>
          </cell>
          <cell r="B362" t="str">
            <v>470066290</v>
          </cell>
          <cell r="C362">
            <v>179483</v>
          </cell>
        </row>
        <row r="363">
          <cell r="A363" t="str">
            <v>Услуги по торговле розничной  играми и
игрушками</v>
          </cell>
          <cell r="B363" t="str">
            <v>470067</v>
          </cell>
          <cell r="C363">
            <v>6396923</v>
          </cell>
        </row>
        <row r="364">
          <cell r="A364" t="str">
            <v>Услуги по торговле розничной играми и
игрушками (включая видеоигры)</v>
          </cell>
          <cell r="B364" t="str">
            <v>470067000</v>
          </cell>
          <cell r="C364">
            <v>6396923</v>
          </cell>
        </row>
        <row r="365">
          <cell r="A365" t="str">
            <v>Услуги по торговле розничной
сувенирами и картинами</v>
          </cell>
          <cell r="B365" t="str">
            <v>470069</v>
          </cell>
          <cell r="C365">
            <v>579685</v>
          </cell>
        </row>
        <row r="366">
          <cell r="A366" t="str">
            <v>Услуги по торговле розничной
сувенирами</v>
          </cell>
          <cell r="B366" t="str">
            <v>470069100</v>
          </cell>
          <cell r="C366">
            <v>535314</v>
          </cell>
        </row>
        <row r="367">
          <cell r="A367" t="str">
            <v>Услуги по торговле розничной
картинами</v>
          </cell>
          <cell r="B367" t="str">
            <v>470069200</v>
          </cell>
          <cell r="C367">
            <v>44371</v>
          </cell>
        </row>
        <row r="368">
          <cell r="A368" t="str">
            <v>Услуги по торговле розничной  одеждой</v>
          </cell>
          <cell r="B368" t="str">
            <v>470071</v>
          </cell>
          <cell r="C368">
            <v>63302740</v>
          </cell>
        </row>
        <row r="369">
          <cell r="A369" t="str">
            <v>Услуги по торговле розничной одеждой
и нижним бельем текстильными или
трикотажными</v>
          </cell>
          <cell r="B369" t="str">
            <v>470071100</v>
          </cell>
          <cell r="C369">
            <v>37053678</v>
          </cell>
        </row>
        <row r="370">
          <cell r="A370" t="str">
            <v>Услуги по торговле розничной одеждой
текстильной, кроме детской</v>
          </cell>
          <cell r="B370" t="str">
            <v>470071110</v>
          </cell>
          <cell r="C370">
            <v>26940211</v>
          </cell>
        </row>
        <row r="371">
          <cell r="A371" t="str">
            <v>Услуги по торговле розничной верхней
одеждой текстильной</v>
          </cell>
          <cell r="B371" t="str">
            <v>470071111</v>
          </cell>
          <cell r="C371">
            <v>14051833</v>
          </cell>
        </row>
        <row r="372">
          <cell r="A372" t="str">
            <v>Услуги по торговле розничной нижним
бельем текстильным</v>
          </cell>
          <cell r="B372" t="str">
            <v>470071112</v>
          </cell>
          <cell r="C372">
            <v>3175111</v>
          </cell>
        </row>
        <row r="373">
          <cell r="A373" t="str">
            <v>Услуги по торговле розничной  одеждой
прочей текстильной</v>
          </cell>
          <cell r="B373" t="str">
            <v>470071119</v>
          </cell>
          <cell r="C373">
            <v>9713267</v>
          </cell>
        </row>
        <row r="374">
          <cell r="A374" t="str">
            <v>Услуги по торговле розничной одеждой
трикотажной, кроме детской</v>
          </cell>
          <cell r="B374" t="str">
            <v>470071120</v>
          </cell>
          <cell r="C374">
            <v>3752430</v>
          </cell>
        </row>
        <row r="375">
          <cell r="A375" t="str">
            <v>Услуги по торговле розничной верхней
одеждой трикотажной</v>
          </cell>
          <cell r="B375" t="str">
            <v>470071121</v>
          </cell>
          <cell r="C375">
            <v>224892</v>
          </cell>
        </row>
        <row r="376">
          <cell r="A376" t="str">
            <v>Услуги по торговле розничной нижним
бельем трикотажным</v>
          </cell>
          <cell r="B376" t="str">
            <v>470071122</v>
          </cell>
          <cell r="C376">
            <v>869907</v>
          </cell>
        </row>
        <row r="377">
          <cell r="A377" t="str">
            <v>Услуги по торговле розничной  одеждой
прочей трикотажной</v>
          </cell>
          <cell r="B377" t="str">
            <v>470071129</v>
          </cell>
          <cell r="C377">
            <v>2657631</v>
          </cell>
        </row>
        <row r="378">
          <cell r="A378" t="str">
            <v>Услуги по торговле розничной одеждой
детской</v>
          </cell>
          <cell r="B378" t="str">
            <v>470071130</v>
          </cell>
          <cell r="C378">
            <v>6361037</v>
          </cell>
        </row>
        <row r="379">
          <cell r="A379" t="str">
            <v>Услуги по торговле розничной одеждой
из меха</v>
          </cell>
          <cell r="B379" t="str">
            <v>470071200</v>
          </cell>
          <cell r="C379">
            <v>1720633</v>
          </cell>
        </row>
        <row r="380">
          <cell r="A380" t="str">
            <v>Услуги по торговле розничной одеждой
из кожи</v>
          </cell>
          <cell r="B380" t="str">
            <v>470071300</v>
          </cell>
          <cell r="C380">
            <v>42082</v>
          </cell>
        </row>
        <row r="381">
          <cell r="A381" t="str">
            <v>Услуги по торговле розничной
спортивной одеждой</v>
          </cell>
          <cell r="B381" t="str">
            <v>470071400</v>
          </cell>
          <cell r="C381">
            <v>7864518</v>
          </cell>
        </row>
        <row r="382">
          <cell r="A382" t="str">
            <v>Услуги по торговле розничной
спортивной одеждой детской</v>
          </cell>
          <cell r="B382" t="str">
            <v>470071410</v>
          </cell>
          <cell r="C382">
            <v>20296</v>
          </cell>
        </row>
        <row r="383">
          <cell r="A383" t="str">
            <v>Услуги по торговле розничной
спортивной одеждой прочей</v>
          </cell>
          <cell r="B383" t="str">
            <v>470071490</v>
          </cell>
          <cell r="C383">
            <v>7844222</v>
          </cell>
        </row>
        <row r="384">
          <cell r="A384" t="str">
            <v>Услуги по торговле розничной
чулочно-носочными изделиями</v>
          </cell>
          <cell r="B384" t="str">
            <v>470071500</v>
          </cell>
          <cell r="C384">
            <v>886863</v>
          </cell>
        </row>
        <row r="385">
          <cell r="A385" t="str">
            <v>Услуги по торговле розничной
головными уборами</v>
          </cell>
          <cell r="B385" t="str">
            <v>470071600</v>
          </cell>
          <cell r="C385">
            <v>182839</v>
          </cell>
        </row>
        <row r="386">
          <cell r="A386" t="str">
            <v>Услуги по торговле розничной одеждой
рабочей</v>
          </cell>
          <cell r="B386" t="str">
            <v>470071700</v>
          </cell>
          <cell r="C386">
            <v>306271</v>
          </cell>
        </row>
        <row r="387">
          <cell r="A387" t="str">
            <v>Услуги по торговле розничной
аксессуарами одежды</v>
          </cell>
          <cell r="B387" t="str">
            <v>470071800</v>
          </cell>
          <cell r="C387">
            <v>660917</v>
          </cell>
        </row>
        <row r="388">
          <cell r="A388" t="str">
            <v>Услуги по торговле розничной  одеждой
прочей</v>
          </cell>
          <cell r="B388" t="str">
            <v>470071900</v>
          </cell>
          <cell r="C388">
            <v>14584939</v>
          </cell>
        </row>
        <row r="389">
          <cell r="A389" t="str">
            <v>Услуги по торговле розничной обувью</v>
          </cell>
          <cell r="B389" t="str">
            <v>470072</v>
          </cell>
          <cell r="C389">
            <v>36134667</v>
          </cell>
        </row>
        <row r="390">
          <cell r="A390" t="str">
            <v>Услуги по торговле розничной  кожаной
обувью</v>
          </cell>
          <cell r="B390" t="str">
            <v>470072100</v>
          </cell>
          <cell r="C390">
            <v>18853762</v>
          </cell>
        </row>
        <row r="391">
          <cell r="A391" t="str">
            <v>Услуги по торговле розничной
текстильной обувью</v>
          </cell>
          <cell r="B391" t="str">
            <v>470072200</v>
          </cell>
          <cell r="C391">
            <v>4171072</v>
          </cell>
        </row>
        <row r="392">
          <cell r="A392" t="str">
            <v>Услуги по торговле розничной  обувью
из резины или материалов полимерных</v>
          </cell>
          <cell r="B392" t="str">
            <v>470072300</v>
          </cell>
          <cell r="C392">
            <v>73476</v>
          </cell>
        </row>
        <row r="393">
          <cell r="A393" t="str">
            <v>Услуги по торговле розничной  валяной
обувью</v>
          </cell>
          <cell r="B393" t="str">
            <v>470072400</v>
          </cell>
          <cell r="C393">
            <v>192313</v>
          </cell>
        </row>
        <row r="394">
          <cell r="A394" t="str">
            <v>Услуги по торговле розничной  детской
обувью</v>
          </cell>
          <cell r="B394" t="str">
            <v>470072500</v>
          </cell>
          <cell r="C394">
            <v>3499186</v>
          </cell>
        </row>
        <row r="395">
          <cell r="A395" t="str">
            <v>Услуги по торговле розничной  обувью
прочей</v>
          </cell>
          <cell r="B395" t="str">
            <v>470072900</v>
          </cell>
          <cell r="C395">
            <v>9344858</v>
          </cell>
        </row>
        <row r="396">
          <cell r="A396" t="str">
            <v>Услуги по торговле розничной  изделиями
из кожи и принадлежностями дорожными</v>
          </cell>
          <cell r="B396" t="str">
            <v>470073</v>
          </cell>
          <cell r="C396">
            <v>2755038</v>
          </cell>
        </row>
        <row r="397">
          <cell r="A397" t="str">
            <v>Услуги по торговле розничной
чемоданами, сумками и прочими
дорожными принадлежностями из кожи и
других материалов</v>
          </cell>
          <cell r="B397" t="str">
            <v>470073100</v>
          </cell>
          <cell r="C397">
            <v>2563059</v>
          </cell>
        </row>
        <row r="398">
          <cell r="A398" t="str">
            <v>Услуги по торговле розничной прочими
изделиями из кожи и других материалов</v>
          </cell>
          <cell r="B398" t="str">
            <v>470073900</v>
          </cell>
          <cell r="C398">
            <v>191979</v>
          </cell>
        </row>
        <row r="399">
          <cell r="A399" t="str">
            <v>Услуги по торговле розничной  товарами
фармацевтическими</v>
          </cell>
          <cell r="B399" t="str">
            <v>470074</v>
          </cell>
          <cell r="C399">
            <v>28839723</v>
          </cell>
        </row>
        <row r="400">
          <cell r="A400" t="str">
            <v>Услуги по торговле розничной
биологически активными добавками</v>
          </cell>
          <cell r="B400" t="str">
            <v>470074100</v>
          </cell>
          <cell r="C400">
            <v>5255570</v>
          </cell>
        </row>
        <row r="401">
          <cell r="A401" t="str">
            <v>Услуги по торговле розничной товарами
фармацевтическими прочими</v>
          </cell>
          <cell r="B401" t="str">
            <v>470074900</v>
          </cell>
          <cell r="C401">
            <v>23584153</v>
          </cell>
        </row>
        <row r="402">
          <cell r="A402" t="str">
            <v>Услуги по торговле розничной  товарами
медицинскими и ортопедическими</v>
          </cell>
          <cell r="B402" t="str">
            <v>470075</v>
          </cell>
          <cell r="C402">
            <v>18071173</v>
          </cell>
        </row>
        <row r="403">
          <cell r="A403" t="str">
            <v>Услуги по торговле розничной
медицинскими материалами и изделиями</v>
          </cell>
          <cell r="B403" t="str">
            <v>470075100</v>
          </cell>
          <cell r="C403">
            <v>12039631</v>
          </cell>
        </row>
        <row r="404">
          <cell r="A404" t="str">
            <v>Услуги по торговле розничной
медицинскими материалами
(предназначенные для разового
использования, например, перевязочные
материалы)</v>
          </cell>
          <cell r="B404" t="str">
            <v>470075110</v>
          </cell>
          <cell r="C404">
            <v>1848020</v>
          </cell>
        </row>
        <row r="405">
          <cell r="A405" t="str">
            <v>Услуги по торговле розничной
медицинскими изделиями</v>
          </cell>
          <cell r="B405" t="str">
            <v>470075120</v>
          </cell>
          <cell r="C405">
            <v>10191611</v>
          </cell>
        </row>
        <row r="406">
          <cell r="A406" t="str">
            <v>Услуги по торговле розничной
ортопедическими изделиями и
приспособлениями</v>
          </cell>
          <cell r="B406" t="str">
            <v>470075200</v>
          </cell>
          <cell r="C406">
            <v>276058</v>
          </cell>
        </row>
        <row r="407">
          <cell r="A407" t="str">
            <v>Услуги по торговле розничной
изделиями медицинской техники</v>
          </cell>
          <cell r="B407" t="str">
            <v>470075300</v>
          </cell>
          <cell r="C407">
            <v>3777027</v>
          </cell>
        </row>
        <row r="408">
          <cell r="A408" t="str">
            <v>Услуги по торговле розничной
медицинской мебелью</v>
          </cell>
          <cell r="B408" t="str">
            <v>470075400</v>
          </cell>
          <cell r="C408">
            <v>138985</v>
          </cell>
        </row>
        <row r="409">
          <cell r="A409" t="str">
            <v>Услуги по торговле розничной
гигиеническими полотенцами и тампонами
из массы бумажной, бумаги, ваты
целлюлозной или полотна из волокна
целлюлозного (предназначенные для
санитарно-гигиенических целей)</v>
          </cell>
          <cell r="B409" t="str">
            <v>470075500</v>
          </cell>
          <cell r="C409">
            <v>1839472</v>
          </cell>
        </row>
        <row r="410">
          <cell r="A410" t="str">
            <v>Услуги по торговле розничной  товарами
косметическими и принадлежностями
туалетными</v>
          </cell>
          <cell r="B410" t="str">
            <v>470076</v>
          </cell>
          <cell r="C410">
            <v>17683710</v>
          </cell>
        </row>
        <row r="411">
          <cell r="A411" t="str">
            <v>Услуги по торговле розничной
парфюмерно-косметической продукцией</v>
          </cell>
          <cell r="B411" t="str">
            <v>470076100</v>
          </cell>
          <cell r="C411">
            <v>10425005</v>
          </cell>
        </row>
        <row r="412">
          <cell r="A412" t="str">
            <v>Услуги по торговле розничной
туалетными принадлежностями</v>
          </cell>
          <cell r="B412" t="str">
            <v>470076200</v>
          </cell>
          <cell r="C412">
            <v>1507712</v>
          </cell>
        </row>
        <row r="413">
          <cell r="A413" t="str">
            <v>Услуги по торговле розничной  мылом
туалетным</v>
          </cell>
          <cell r="B413" t="str">
            <v>470076300</v>
          </cell>
          <cell r="C413">
            <v>428017</v>
          </cell>
        </row>
        <row r="414">
          <cell r="A414" t="str">
            <v>Услуги по торговле розничной товарами
косметическими и принадлежностями
туалетными прочими</v>
          </cell>
          <cell r="B414" t="str">
            <v>470076900</v>
          </cell>
          <cell r="C414">
            <v>5322976</v>
          </cell>
        </row>
        <row r="415">
          <cell r="A415" t="str">
            <v>Услуги по торговле розничной цветами,
растениями и семенами</v>
          </cell>
          <cell r="B415" t="str">
            <v>470077</v>
          </cell>
          <cell r="C415">
            <v>938275</v>
          </cell>
        </row>
        <row r="416">
          <cell r="A416" t="str">
            <v>Услуги по торговле розничной
цветами, растениями и их семенами</v>
          </cell>
          <cell r="B416" t="str">
            <v>470077100</v>
          </cell>
          <cell r="C416">
            <v>901486</v>
          </cell>
        </row>
        <row r="417">
          <cell r="A417" t="str">
            <v>Услуги по торговле розничной
деревьями и кустарниками, включая их
саженцы и сеянцы</v>
          </cell>
          <cell r="B417" t="str">
            <v>470077200</v>
          </cell>
          <cell r="C417">
            <v>1200</v>
          </cell>
        </row>
        <row r="418">
          <cell r="A418" t="str">
            <v>Услуги по торговле розничной  частями
растений, травами, мхами и
лишайниками, используемыми для
декоративных целей</v>
          </cell>
          <cell r="B418" t="str">
            <v>470077500</v>
          </cell>
          <cell r="C418">
            <v>35589</v>
          </cell>
        </row>
        <row r="419">
          <cell r="A419" t="str">
            <v>Услуги по торговле розничной
удобрениями и продуктами
агрохимическими</v>
          </cell>
          <cell r="B419" t="str">
            <v>470078</v>
          </cell>
          <cell r="C419">
            <v>88307</v>
          </cell>
        </row>
        <row r="420">
          <cell r="A420" t="str">
            <v>Услуги по торговле розничной
удобрениями</v>
          </cell>
          <cell r="B420" t="str">
            <v>470078100</v>
          </cell>
          <cell r="C420">
            <v>59547</v>
          </cell>
        </row>
        <row r="421">
          <cell r="A421" t="str">
            <v>Услуги по торговле розничной
минеральными удобрениями</v>
          </cell>
          <cell r="B421" t="str">
            <v>470078110</v>
          </cell>
          <cell r="C421">
            <v>59547</v>
          </cell>
        </row>
        <row r="422">
          <cell r="A422" t="str">
            <v>Услуги по торговле розничной
агрохимическими продуктами</v>
          </cell>
          <cell r="B422" t="str">
            <v>470078200</v>
          </cell>
          <cell r="C422">
            <v>28760</v>
          </cell>
        </row>
        <row r="423">
          <cell r="A423" t="str">
            <v>Услуги по торговле розничной  животными
домашними и кормами для них</v>
          </cell>
          <cell r="B423" t="str">
            <v>470079</v>
          </cell>
          <cell r="C423">
            <v>252865</v>
          </cell>
        </row>
        <row r="424">
          <cell r="A424" t="str">
            <v>Услуги по торговле розничной домашней
птицей</v>
          </cell>
          <cell r="B424" t="str">
            <v>470079200</v>
          </cell>
          <cell r="C424">
            <v>75270</v>
          </cell>
        </row>
        <row r="425">
          <cell r="A425" t="str">
            <v>Услуги по торговле розничной кормами
для домашних животных</v>
          </cell>
          <cell r="B425" t="str">
            <v>470079300</v>
          </cell>
          <cell r="C425">
            <v>120503</v>
          </cell>
        </row>
        <row r="426">
          <cell r="A426" t="str">
            <v>Услуги по торговле розничной отрубями</v>
          </cell>
          <cell r="B426" t="str">
            <v>470079310</v>
          </cell>
          <cell r="C426">
            <v>37825</v>
          </cell>
        </row>
        <row r="427">
          <cell r="A427" t="str">
            <v>Услуги по торговле розничной  прочими
кормами для животных</v>
          </cell>
          <cell r="B427" t="str">
            <v>470079390</v>
          </cell>
          <cell r="C427">
            <v>82678</v>
          </cell>
        </row>
        <row r="428">
          <cell r="A428" t="str">
            <v>Услуги по торговле розничной
принадлежностями и средствами для
ухода за домашними животными</v>
          </cell>
          <cell r="B428" t="str">
            <v>470079400</v>
          </cell>
          <cell r="C428">
            <v>57092</v>
          </cell>
        </row>
        <row r="429">
          <cell r="A429" t="str">
            <v>Услуги по торговле розничной топливом
моторным</v>
          </cell>
          <cell r="B429" t="str">
            <v>470081</v>
          </cell>
          <cell r="C429">
            <v>71703886</v>
          </cell>
        </row>
        <row r="430">
          <cell r="A430" t="str">
            <v>Услуги по торговле розничной топливом
моторным, кроме смазочных,
охлаждающих и прочих средств,
сопутствующих моторному топливу</v>
          </cell>
          <cell r="B430" t="str">
            <v>470081100</v>
          </cell>
          <cell r="C430">
            <v>70372824</v>
          </cell>
        </row>
        <row r="431">
          <cell r="A431" t="str">
            <v>Услуги по торговле розничной
автомобильным бензином</v>
          </cell>
          <cell r="B431" t="str">
            <v>470081110</v>
          </cell>
          <cell r="C431">
            <v>52530173</v>
          </cell>
        </row>
        <row r="432">
          <cell r="A432" t="str">
            <v>Услуги по торговле розничной
автомобильным бензином марки АИ-80</v>
          </cell>
          <cell r="B432" t="str">
            <v>470081111</v>
          </cell>
          <cell r="C432">
            <v>3668265</v>
          </cell>
        </row>
        <row r="433">
          <cell r="A433" t="str">
            <v>Услуги по торговле розничной
автомобильным бензином марки АИ-92</v>
          </cell>
          <cell r="B433" t="str">
            <v>470081113</v>
          </cell>
          <cell r="C433">
            <v>41947203</v>
          </cell>
        </row>
        <row r="434">
          <cell r="A434" t="str">
            <v>Услуги по торговле розничной
автомобильным бензином марки АИ-95</v>
          </cell>
          <cell r="B434" t="str">
            <v>470081115</v>
          </cell>
          <cell r="C434">
            <v>6180459</v>
          </cell>
        </row>
        <row r="435">
          <cell r="A435" t="str">
            <v>Услуги по торговле розничной
автомобильным бензином марки АИ-96</v>
          </cell>
          <cell r="B435" t="str">
            <v>470081116</v>
          </cell>
          <cell r="C435">
            <v>383889</v>
          </cell>
        </row>
        <row r="436">
          <cell r="A436" t="str">
            <v>Услуги по торговле розничной
автомобильным бензином марки АИ-98</v>
          </cell>
          <cell r="B436" t="str">
            <v>470081117</v>
          </cell>
          <cell r="C436">
            <v>350357</v>
          </cell>
        </row>
        <row r="437">
          <cell r="A437" t="str">
            <v>Услуги по торговле розничной
дизельным топливом</v>
          </cell>
          <cell r="B437" t="str">
            <v>470081130</v>
          </cell>
          <cell r="C437">
            <v>11727990</v>
          </cell>
        </row>
        <row r="438">
          <cell r="A438" t="str">
            <v>Услуги по торговле розничной
дизельным топливом летним</v>
          </cell>
          <cell r="B438" t="str">
            <v>470081131</v>
          </cell>
          <cell r="C438">
            <v>10797657</v>
          </cell>
        </row>
        <row r="439">
          <cell r="A439" t="str">
            <v>Услуги по торговле розничной
дизельным топливом зимним</v>
          </cell>
          <cell r="B439" t="str">
            <v>470081132</v>
          </cell>
          <cell r="C439">
            <v>930333</v>
          </cell>
        </row>
        <row r="440">
          <cell r="A440" t="str">
            <v>Услуги по торговле розничной газовым
моторным топливом (пропаном и бутаном
сжиженными)</v>
          </cell>
          <cell r="B440" t="str">
            <v>470081160</v>
          </cell>
          <cell r="C440">
            <v>6105994</v>
          </cell>
        </row>
        <row r="441">
          <cell r="A441" t="str">
            <v>Услуги по торговле розничной прочим
моторным топливом</v>
          </cell>
          <cell r="B441" t="str">
            <v>470081190</v>
          </cell>
          <cell r="C441">
            <v>8667</v>
          </cell>
        </row>
        <row r="442">
          <cell r="A442" t="str">
            <v>Услуги по торговле розничной
смазочными, охлаждающими и прочими
средствами, сопутствующими моторному
топливу</v>
          </cell>
          <cell r="B442" t="str">
            <v>470081200</v>
          </cell>
          <cell r="C442">
            <v>1331062</v>
          </cell>
        </row>
        <row r="443">
          <cell r="A443" t="str">
            <v>Услуги по торговле розничной  часами и
изделиями ювелирными</v>
          </cell>
          <cell r="B443" t="str">
            <v>470082</v>
          </cell>
          <cell r="C443">
            <v>3268145</v>
          </cell>
        </row>
        <row r="444">
          <cell r="A444" t="str">
            <v>Услуги по торговле розничной часами</v>
          </cell>
          <cell r="B444" t="str">
            <v>470082100</v>
          </cell>
          <cell r="C444">
            <v>238488</v>
          </cell>
        </row>
        <row r="445">
          <cell r="A445" t="str">
            <v>Услуги по торговле розничной
изделиями ювелирными</v>
          </cell>
          <cell r="B445" t="str">
            <v>470082200</v>
          </cell>
          <cell r="C445">
            <v>3029657</v>
          </cell>
        </row>
        <row r="446">
          <cell r="A446" t="str">
            <v>Услуги по торговле розничной
изделиями ювелирными из драгоценных
металлов и камней</v>
          </cell>
          <cell r="B446" t="str">
            <v>470082210</v>
          </cell>
          <cell r="C446">
            <v>2959098</v>
          </cell>
        </row>
        <row r="447">
          <cell r="A447" t="str">
            <v>Услуги по торговле розничной
изделиями ювелирными из недрагоценных
материалов</v>
          </cell>
          <cell r="B447" t="str">
            <v>470082220</v>
          </cell>
          <cell r="C447">
            <v>70559</v>
          </cell>
        </row>
        <row r="448">
          <cell r="A448" t="str">
            <v>Услуги по торговле розничной
фотоаппаратурой, оборудованием и
приборами оптическими и точными, услуги
оптиков</v>
          </cell>
          <cell r="B448" t="str">
            <v>470083</v>
          </cell>
          <cell r="C448">
            <v>2178467</v>
          </cell>
        </row>
        <row r="449">
          <cell r="A449" t="str">
            <v>Услуги по торговле розничной
фотоаппаратурой и фотопринадлежностями</v>
          </cell>
          <cell r="B449" t="str">
            <v>470083100</v>
          </cell>
          <cell r="C449">
            <v>265186</v>
          </cell>
        </row>
        <row r="450">
          <cell r="A450" t="str">
            <v>Услуги по торговле розничной
фотоаппаратами</v>
          </cell>
          <cell r="B450" t="str">
            <v>470083110</v>
          </cell>
          <cell r="C450">
            <v>228049</v>
          </cell>
        </row>
        <row r="451">
          <cell r="A451" t="str">
            <v>Услуги по торговле розничной
фотопринадлежностями</v>
          </cell>
          <cell r="B451" t="str">
            <v>470083120</v>
          </cell>
          <cell r="C451">
            <v>37137</v>
          </cell>
        </row>
        <row r="452">
          <cell r="A452" t="str">
            <v>Услуги по торговле розничной
оптическими приборами</v>
          </cell>
          <cell r="B452" t="str">
            <v>470083200</v>
          </cell>
          <cell r="C452">
            <v>25401</v>
          </cell>
        </row>
        <row r="453">
          <cell r="A453" t="str">
            <v>Услуги по торговле розничной очками,
контактными линзами и прочими
оптическими изделиями</v>
          </cell>
          <cell r="B453" t="str">
            <v>470083300</v>
          </cell>
          <cell r="C453">
            <v>1884267</v>
          </cell>
        </row>
        <row r="454">
          <cell r="A454" t="str">
            <v>Услуги по торговле розничной очками,
контактными линзами</v>
          </cell>
          <cell r="B454" t="str">
            <v>470083310</v>
          </cell>
          <cell r="C454">
            <v>1795493</v>
          </cell>
        </row>
        <row r="455">
          <cell r="A455" t="str">
            <v>Услуги по торговле розничной частями
к очкам и прочими оптическими
изделиями</v>
          </cell>
          <cell r="B455" t="str">
            <v>470083320</v>
          </cell>
          <cell r="C455">
            <v>88774</v>
          </cell>
        </row>
        <row r="456">
          <cell r="A456" t="str">
            <v>Услуги по торговле розничной
средствами измерения</v>
          </cell>
          <cell r="B456" t="str">
            <v>470083400</v>
          </cell>
          <cell r="C456">
            <v>3613</v>
          </cell>
        </row>
        <row r="457">
          <cell r="A457" t="str">
            <v>Услуги по торговле розничной
средствами чистящими</v>
          </cell>
          <cell r="B457" t="str">
            <v>470084</v>
          </cell>
          <cell r="C457">
            <v>5134044</v>
          </cell>
        </row>
        <row r="458">
          <cell r="A458" t="str">
            <v>Услуги по торговле розничной
синтетическими моющими средствами</v>
          </cell>
          <cell r="B458" t="str">
            <v>470084100</v>
          </cell>
          <cell r="C458">
            <v>4805436</v>
          </cell>
        </row>
        <row r="459">
          <cell r="A459" t="str">
            <v>Услуги по торговле розничной
средствами для стирки</v>
          </cell>
          <cell r="B459" t="str">
            <v>470084110</v>
          </cell>
          <cell r="C459">
            <v>1231714</v>
          </cell>
        </row>
        <row r="460">
          <cell r="A460" t="str">
            <v>Услуги по торговле розничной
средствами для мытья посуды</v>
          </cell>
          <cell r="B460" t="str">
            <v>470084120</v>
          </cell>
          <cell r="C460">
            <v>701043</v>
          </cell>
        </row>
        <row r="461">
          <cell r="A461" t="str">
            <v>Услуги по торговле розничной
синтетическими моющими средствами
прочими</v>
          </cell>
          <cell r="B461" t="str">
            <v>470084190</v>
          </cell>
          <cell r="C461">
            <v>2872679</v>
          </cell>
        </row>
        <row r="462">
          <cell r="A462" t="str">
            <v>Услуги по торговле розничной
чистящими и полирующими средствами</v>
          </cell>
          <cell r="B462" t="str">
            <v>470084200</v>
          </cell>
          <cell r="C462">
            <v>186596</v>
          </cell>
        </row>
        <row r="463">
          <cell r="A463" t="str">
            <v>Услуги по торговле розничной
хозяйственным мылом</v>
          </cell>
          <cell r="B463" t="str">
            <v>470084300</v>
          </cell>
          <cell r="C463">
            <v>142012</v>
          </cell>
        </row>
        <row r="464">
          <cell r="A464" t="str">
            <v>Услуги по торговле розничной  топливом
бытовым жидким, газом в баллонах,
углем, топливом древесным</v>
          </cell>
          <cell r="B464" t="str">
            <v>470085</v>
          </cell>
          <cell r="C464">
            <v>46534</v>
          </cell>
        </row>
        <row r="465">
          <cell r="A465" t="str">
            <v>Услуги по торговле розничной  газом в
баллонах</v>
          </cell>
          <cell r="B465" t="str">
            <v>470085200</v>
          </cell>
          <cell r="C465">
            <v>1505</v>
          </cell>
        </row>
        <row r="466">
          <cell r="A466" t="str">
            <v>Услуги по торговле розничной  углем</v>
          </cell>
          <cell r="B466" t="str">
            <v>470085300</v>
          </cell>
          <cell r="C466">
            <v>21302</v>
          </cell>
        </row>
        <row r="467">
          <cell r="A467" t="str">
            <v>Услуги по торговле розничной
древесным топливом</v>
          </cell>
          <cell r="B467" t="str">
            <v>470085400</v>
          </cell>
          <cell r="C467">
            <v>23727</v>
          </cell>
        </row>
        <row r="468">
          <cell r="A468" t="str">
            <v>Услуги по торговле розничной  товарами
непродовольственными бытового
назначения прочими, не включенными в
другие группировки</v>
          </cell>
          <cell r="B468" t="str">
            <v>470086</v>
          </cell>
          <cell r="C468">
            <v>41470320</v>
          </cell>
        </row>
        <row r="469">
          <cell r="A469" t="str">
            <v>Услуги по торговле розничной
пиротехническими средствами</v>
          </cell>
          <cell r="B469" t="str">
            <v>470086100</v>
          </cell>
          <cell r="C469">
            <v>6500</v>
          </cell>
        </row>
        <row r="470">
          <cell r="A470" t="str">
            <v>Услуги по  торговле розничной оружием
и боеприпасами</v>
          </cell>
          <cell r="B470" t="str">
            <v>470086200</v>
          </cell>
          <cell r="C470">
            <v>413460</v>
          </cell>
        </row>
        <row r="471">
          <cell r="A471" t="str">
            <v>Услуги по торговле розничной детскими
колясками, креслами и другими
приспособлениями для детей</v>
          </cell>
          <cell r="B471" t="str">
            <v>470086400</v>
          </cell>
          <cell r="C471">
            <v>885113</v>
          </cell>
        </row>
        <row r="472">
          <cell r="A472" t="str">
            <v>Услуги по торговле розничной
оборудованием и аппаратами для
фильтрования или очистки воды</v>
          </cell>
          <cell r="B472" t="str">
            <v>470086500</v>
          </cell>
          <cell r="C472">
            <v>175391</v>
          </cell>
        </row>
        <row r="473">
          <cell r="A473" t="str">
            <v>Услуги по торговле розничной товарами
непродовольственными бытового
назначения прочими, не включенными в
другие группировки</v>
          </cell>
          <cell r="B473" t="str">
            <v>470086900</v>
          </cell>
          <cell r="C473">
            <v>39989856</v>
          </cell>
        </row>
        <row r="474">
          <cell r="A474" t="str">
            <v>Услуги по торговле розничной товарами
непродовольственными бытового
назначения прочие</v>
          </cell>
          <cell r="B474" t="str">
            <v>470086990</v>
          </cell>
          <cell r="C474">
            <v>39989856</v>
          </cell>
        </row>
        <row r="475">
          <cell r="A475" t="str">
            <v>Услуги по торговле розничной  сырьем
сельскохозяйственным, не включенным в
другие группировки</v>
          </cell>
          <cell r="B475" t="str">
            <v>470087</v>
          </cell>
          <cell r="C475">
            <v>17600</v>
          </cell>
        </row>
        <row r="476">
          <cell r="A476" t="str">
            <v>Услуги по торговле розничной сырьем
сельскохозяйственным прочим, не
включенным в другие группировки</v>
          </cell>
          <cell r="B476" t="str">
            <v>470087900</v>
          </cell>
          <cell r="C476">
            <v>17600</v>
          </cell>
        </row>
        <row r="477">
          <cell r="A477" t="str">
            <v>Услуги по торговле розничной  машинами
и оборудованием, не включенными в
другие группировки</v>
          </cell>
          <cell r="B477" t="str">
            <v>470088</v>
          </cell>
          <cell r="C477">
            <v>6324113</v>
          </cell>
        </row>
        <row r="478">
          <cell r="A478" t="str">
            <v>Услуги по торговле розничной машинами
и оборудованием, не включенными в
другие группировки</v>
          </cell>
          <cell r="B478" t="str">
            <v>470088000</v>
          </cell>
          <cell r="C478">
            <v>6324113</v>
          </cell>
        </row>
        <row r="479">
          <cell r="A479" t="str">
            <v>Услуги по торговле розничной товарами
непродовольственными непотребительского
назначения, не включенными в другие
группировки</v>
          </cell>
          <cell r="B479" t="str">
            <v>470089</v>
          </cell>
          <cell r="C479">
            <v>94803151</v>
          </cell>
        </row>
        <row r="480">
          <cell r="A480" t="str">
            <v>Услуги по торговле розничной товарами
непродовольственными
непотребительского назначения, не
включенными в другие группировки</v>
          </cell>
          <cell r="B480" t="str">
            <v>470089000</v>
          </cell>
          <cell r="C480">
            <v>94803151</v>
          </cell>
        </row>
        <row r="481">
          <cell r="A481" t="str">
            <v>Услуги по торговле розничной товарами
подержанными прочими</v>
          </cell>
          <cell r="B481" t="str">
            <v>470099</v>
          </cell>
          <cell r="C481">
            <v>204220</v>
          </cell>
        </row>
        <row r="482">
          <cell r="A482" t="str">
            <v>Услуги по торговле розничной товарами
подержанными прочими</v>
          </cell>
          <cell r="B482" t="str">
            <v>470099000</v>
          </cell>
          <cell r="C482">
            <v>204220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Лист4"/>
    </sheetNames>
    <sheetDataSet>
      <sheetData sheetId="0">
        <row r="7">
          <cell r="A7" t="str">
            <v>Розничная торговля</v>
          </cell>
          <cell r="B7" t="str">
            <v/>
          </cell>
          <cell r="C7">
            <v>2193676885</v>
          </cell>
        </row>
        <row r="8">
          <cell r="A8" t="str">
            <v>продовольственные товары</v>
          </cell>
          <cell r="B8" t="str">
            <v/>
          </cell>
          <cell r="C8">
            <v>376465928</v>
          </cell>
        </row>
        <row r="9">
          <cell r="A9" t="str">
            <v>Услуги по торговле розничной  фруктами
и овощами свежими</v>
          </cell>
          <cell r="B9" t="str">
            <v>470011</v>
          </cell>
          <cell r="C9">
            <v>35292859</v>
          </cell>
        </row>
        <row r="10">
          <cell r="A10" t="str">
            <v>Услуги по торговле розничной свежими
фруктами</v>
          </cell>
          <cell r="B10" t="str">
            <v>470011100</v>
          </cell>
          <cell r="C10">
            <v>8495548</v>
          </cell>
        </row>
        <row r="11">
          <cell r="A11" t="str">
            <v>Услуги по торговле розничной яблоками</v>
          </cell>
          <cell r="B11" t="str">
            <v>470011110</v>
          </cell>
          <cell r="C11">
            <v>5212522</v>
          </cell>
        </row>
        <row r="12">
          <cell r="A12" t="str">
            <v>Услуги по торговле розничной свежими
фруктами, кроме яблок</v>
          </cell>
          <cell r="B12" t="str">
            <v>470011120</v>
          </cell>
          <cell r="C12">
            <v>3283026</v>
          </cell>
        </row>
        <row r="13">
          <cell r="A13" t="str">
            <v>Услуги по торговле розничной орехами</v>
          </cell>
          <cell r="B13" t="str">
            <v>470011200</v>
          </cell>
          <cell r="C13">
            <v>948150</v>
          </cell>
        </row>
        <row r="14">
          <cell r="A14" t="str">
            <v>Услуги по торговле розничной  свежим
картофелем</v>
          </cell>
          <cell r="B14" t="str">
            <v>470011300</v>
          </cell>
          <cell r="C14">
            <v>1130879</v>
          </cell>
        </row>
        <row r="15">
          <cell r="A15" t="str">
            <v>Услуги по торговле розничной свежими
овощами, кроме картофеля</v>
          </cell>
          <cell r="B15" t="str">
            <v>470011400</v>
          </cell>
          <cell r="C15">
            <v>21566463</v>
          </cell>
        </row>
        <row r="16">
          <cell r="A16" t="str">
            <v>Услуги по торговле розничной
помидорами</v>
          </cell>
          <cell r="B16" t="str">
            <v>470011410</v>
          </cell>
          <cell r="C16">
            <v>557309</v>
          </cell>
        </row>
        <row r="17">
          <cell r="A17" t="str">
            <v>Услуги по торговле розничной огурцами</v>
          </cell>
          <cell r="B17" t="str">
            <v>470011420</v>
          </cell>
          <cell r="C17">
            <v>350091</v>
          </cell>
        </row>
        <row r="18">
          <cell r="A18" t="str">
            <v>Услуги по торговле розничной морковью</v>
          </cell>
          <cell r="B18" t="str">
            <v>470011430</v>
          </cell>
          <cell r="C18">
            <v>270374</v>
          </cell>
        </row>
        <row r="19">
          <cell r="A19" t="str">
            <v>Услуги по торговле розничной капустой</v>
          </cell>
          <cell r="B19" t="str">
            <v>470011440</v>
          </cell>
          <cell r="C19">
            <v>259533</v>
          </cell>
        </row>
        <row r="20">
          <cell r="A20" t="str">
            <v>Услуги по торговле розничной луком
репчатым</v>
          </cell>
          <cell r="B20" t="str">
            <v>470011450</v>
          </cell>
          <cell r="C20">
            <v>319177</v>
          </cell>
        </row>
        <row r="21">
          <cell r="A21" t="str">
            <v>Услуги по торговле розничной овощами,
не включенными в другие группировки</v>
          </cell>
          <cell r="B21" t="str">
            <v>470011490</v>
          </cell>
          <cell r="C21">
            <v>19809979</v>
          </cell>
        </row>
        <row r="22">
          <cell r="A22" t="str">
            <v>Услуги по торговле розничной грибами</v>
          </cell>
          <cell r="B22" t="str">
            <v>470011500</v>
          </cell>
          <cell r="C22">
            <v>218327</v>
          </cell>
        </row>
        <row r="23">
          <cell r="A23" t="str">
            <v>Услуги по торговле розничной фруктами
и овощами свежими прочими, включая
свежую зелень</v>
          </cell>
          <cell r="B23" t="str">
            <v>470011900</v>
          </cell>
          <cell r="C23">
            <v>2933492</v>
          </cell>
        </row>
        <row r="24">
          <cell r="A24" t="str">
            <v>Услуги по торговле розничной  фруктами
и овощами переработанными</v>
          </cell>
          <cell r="B24" t="str">
            <v>470012</v>
          </cell>
          <cell r="C24">
            <v>8998492</v>
          </cell>
        </row>
        <row r="25">
          <cell r="A25" t="str">
            <v>Услуги по торговле розничной овощами
бобовыми сушеными</v>
          </cell>
          <cell r="B25" t="str">
            <v>470012100</v>
          </cell>
          <cell r="C25">
            <v>203611</v>
          </cell>
        </row>
        <row r="26">
          <cell r="A26" t="str">
            <v>Услуги по торговле розничной
картофелем переработанным и
консервированным</v>
          </cell>
          <cell r="B26" t="str">
            <v>470012200</v>
          </cell>
          <cell r="C26">
            <v>90504</v>
          </cell>
        </row>
        <row r="27">
          <cell r="A27" t="str">
            <v>Услуги по торговле розничной овощами,
переработанными и консервированными,
кроме картофеля</v>
          </cell>
          <cell r="B27" t="str">
            <v>470012300</v>
          </cell>
          <cell r="C27">
            <v>691271</v>
          </cell>
        </row>
        <row r="28">
          <cell r="A28" t="str">
            <v>Услуги по торговле розничной фруктами
замороженными</v>
          </cell>
          <cell r="B28" t="str">
            <v>470012400</v>
          </cell>
          <cell r="C28">
            <v>90987</v>
          </cell>
        </row>
        <row r="29">
          <cell r="A29" t="str">
            <v>Услуги по торговле розничной  овощами
замороженными</v>
          </cell>
          <cell r="B29" t="str">
            <v>470012500</v>
          </cell>
          <cell r="C29">
            <v>426276</v>
          </cell>
        </row>
        <row r="30">
          <cell r="A30" t="str">
            <v>Услуги по торговле розничной фруктами
(плодами) и орехами переработанными и
консервированными</v>
          </cell>
          <cell r="B30" t="str">
            <v>470012600</v>
          </cell>
          <cell r="C30">
            <v>1024874</v>
          </cell>
        </row>
        <row r="31">
          <cell r="A31" t="str">
            <v>Услуги по торговле розничной фруктами
переработанными или консервированными</v>
          </cell>
          <cell r="B31" t="str">
            <v>470012610</v>
          </cell>
          <cell r="C31">
            <v>430530</v>
          </cell>
        </row>
        <row r="32">
          <cell r="A32" t="str">
            <v>Услуги по торговле розничной джемами,
желе, пюре или пастами фруктовыми или
ореховыми</v>
          </cell>
          <cell r="B32" t="str">
            <v>470012620</v>
          </cell>
          <cell r="C32">
            <v>482858</v>
          </cell>
        </row>
        <row r="33">
          <cell r="A33" t="str">
            <v>Услуги по торговле розничной  орехами
обжаренными, солеными или
обработанными другим способом</v>
          </cell>
          <cell r="B33" t="str">
            <v>470012630</v>
          </cell>
          <cell r="C33">
            <v>111486</v>
          </cell>
        </row>
        <row r="34">
          <cell r="A34" t="str">
            <v>Услуги по торговле розничной
переработанными грибами</v>
          </cell>
          <cell r="B34" t="str">
            <v>470012700</v>
          </cell>
          <cell r="C34">
            <v>137692</v>
          </cell>
        </row>
        <row r="35">
          <cell r="A35" t="str">
            <v>Услуги по торговле розничной
фруктами и овощами переработанными
прочими</v>
          </cell>
          <cell r="B35" t="str">
            <v>470012900</v>
          </cell>
          <cell r="C35">
            <v>6333277</v>
          </cell>
        </row>
        <row r="36">
          <cell r="A36" t="str">
            <v>Услуги по торговле розничной мясом</v>
          </cell>
          <cell r="B36" t="str">
            <v>470013</v>
          </cell>
          <cell r="C36">
            <v>34922937</v>
          </cell>
        </row>
        <row r="37">
          <cell r="A37" t="str">
            <v>Услуги по торговле розничной мясом,
кроме мяса домашней птицы и дичи</v>
          </cell>
          <cell r="B37" t="str">
            <v>470013100</v>
          </cell>
          <cell r="C37">
            <v>25995343</v>
          </cell>
        </row>
        <row r="38">
          <cell r="A38" t="str">
            <v>Услуги по торговле розничной
говядиной и телятиной</v>
          </cell>
          <cell r="B38" t="str">
            <v>470013110</v>
          </cell>
          <cell r="C38">
            <v>4085353</v>
          </cell>
        </row>
        <row r="39">
          <cell r="A39" t="str">
            <v>Услуги по торговле розничной кониной
и мясом животных семейства лошадиных</v>
          </cell>
          <cell r="B39" t="str">
            <v>470013120</v>
          </cell>
          <cell r="C39">
            <v>906027</v>
          </cell>
        </row>
        <row r="40">
          <cell r="A40" t="str">
            <v>Услуги по торговле розничной
бараниной</v>
          </cell>
          <cell r="B40" t="str">
            <v>470013130</v>
          </cell>
          <cell r="C40">
            <v>1279233</v>
          </cell>
        </row>
        <row r="41">
          <cell r="A41" t="str">
            <v>Услуги по торговле розничной свининой</v>
          </cell>
          <cell r="B41" t="str">
            <v>470013140</v>
          </cell>
          <cell r="C41">
            <v>757320</v>
          </cell>
        </row>
        <row r="42">
          <cell r="A42" t="str">
            <v>Услуги по торговле розничной  прочими
видами мяса</v>
          </cell>
          <cell r="B42" t="str">
            <v>470013190</v>
          </cell>
          <cell r="C42">
            <v>18967410</v>
          </cell>
        </row>
        <row r="43">
          <cell r="A43" t="str">
            <v>Услуги по торговле розничной
пищевыми  субпродуктами  мясными</v>
          </cell>
          <cell r="B43" t="str">
            <v>470013200</v>
          </cell>
          <cell r="C43">
            <v>228612</v>
          </cell>
        </row>
        <row r="44">
          <cell r="A44" t="str">
            <v>Услуги по торговле розничной  мясом
домашней птицы и дичи</v>
          </cell>
          <cell r="B44" t="str">
            <v>470013300</v>
          </cell>
          <cell r="C44">
            <v>8063987</v>
          </cell>
        </row>
        <row r="45">
          <cell r="A45" t="str">
            <v>Услуги по торговле розничной
субпродуктами домашней птицы</v>
          </cell>
          <cell r="B45" t="str">
            <v>470013400</v>
          </cell>
          <cell r="C45">
            <v>634995</v>
          </cell>
        </row>
        <row r="46">
          <cell r="A46" t="str">
            <v>Услуги по торговле розничной продуктами
мясными</v>
          </cell>
          <cell r="B46" t="str">
            <v>470014</v>
          </cell>
          <cell r="C46">
            <v>18943395</v>
          </cell>
        </row>
        <row r="47">
          <cell r="A47" t="str">
            <v>Услуги по торговле розничной
колбасами и изделиями аналогичными из
мяса,  субпродуктов мясных или крови
животных</v>
          </cell>
          <cell r="B47" t="str">
            <v>470014100</v>
          </cell>
          <cell r="C47">
            <v>13824576</v>
          </cell>
        </row>
        <row r="48">
          <cell r="A48" t="str">
            <v>Услуги по торговле розничной
продуктами готовыми и
консервированными из мяса,
субпродуктов мясных или крови животных</v>
          </cell>
          <cell r="B48" t="str">
            <v>470014200</v>
          </cell>
          <cell r="C48">
            <v>3608348</v>
          </cell>
        </row>
        <row r="49">
          <cell r="A49" t="str">
            <v>Услуги по торговле розничной
консервами мясными</v>
          </cell>
          <cell r="B49" t="str">
            <v>470014210</v>
          </cell>
          <cell r="C49">
            <v>336302</v>
          </cell>
        </row>
        <row r="50">
          <cell r="A50" t="str">
            <v>Услуги по торговле розничной
продуктами готовыми прочими</v>
          </cell>
          <cell r="B50" t="str">
            <v>470014290</v>
          </cell>
          <cell r="C50">
            <v>3272046</v>
          </cell>
        </row>
        <row r="51">
          <cell r="A51" t="str">
            <v>Услуги по торговле розничной
продуктами и полуфабрикатами готовыми
из мяса,  субпродуктов мясных или
крови животных</v>
          </cell>
          <cell r="B51" t="str">
            <v>470014300</v>
          </cell>
          <cell r="C51">
            <v>1510471</v>
          </cell>
        </row>
        <row r="52">
          <cell r="A52" t="str">
            <v>Услуги по торговле розничной рыбой,
ракообразными и моллюсками</v>
          </cell>
          <cell r="B52" t="str">
            <v>470015</v>
          </cell>
          <cell r="C52">
            <v>4816454</v>
          </cell>
        </row>
        <row r="53">
          <cell r="A53" t="str">
            <v>Услуги по торговле розничной рыбой</v>
          </cell>
          <cell r="B53" t="str">
            <v>470015100</v>
          </cell>
          <cell r="C53">
            <v>2034808</v>
          </cell>
        </row>
        <row r="54">
          <cell r="A54" t="str">
            <v>Услуги по торговле розничной  рыбой
(разделанной или нет) свежей или
охлажденной</v>
          </cell>
          <cell r="B54" t="str">
            <v>470015110</v>
          </cell>
          <cell r="C54">
            <v>1107024</v>
          </cell>
        </row>
        <row r="55">
          <cell r="A55" t="str">
            <v>Услуги по торговле розничной рыбой
мороженной</v>
          </cell>
          <cell r="B55" t="str">
            <v>470015120</v>
          </cell>
          <cell r="C55">
            <v>927784</v>
          </cell>
        </row>
        <row r="56">
          <cell r="A56" t="str">
            <v>Услуги по торговле розничной
ракообразными, моллюсками и водными
беспозвоночными и прочими
морепродуктами</v>
          </cell>
          <cell r="B56" t="str">
            <v>470015200</v>
          </cell>
          <cell r="C56">
            <v>647560</v>
          </cell>
        </row>
        <row r="57">
          <cell r="A57" t="str">
            <v>Услуги по торговле розничной рыбой
приготовленной или консервированной;
икрой и ее заменителями</v>
          </cell>
          <cell r="B57" t="str">
            <v>470015300</v>
          </cell>
          <cell r="C57">
            <v>2134086</v>
          </cell>
        </row>
        <row r="58">
          <cell r="A58" t="str">
            <v>Услуги по розничной торговле
консервами и пресервами из рыбы и
морепродуктов</v>
          </cell>
          <cell r="B58" t="str">
            <v>470015310</v>
          </cell>
          <cell r="C58">
            <v>666121</v>
          </cell>
        </row>
        <row r="59">
          <cell r="A59" t="str">
            <v>Услуги по торговле розничной рыбой
соленой, маринованной, копченой</v>
          </cell>
          <cell r="B59" t="str">
            <v>470015320</v>
          </cell>
          <cell r="C59">
            <v>583971</v>
          </cell>
        </row>
        <row r="60">
          <cell r="A60" t="str">
            <v>Услуги по  торговле розничной  икрой
и ее заменителями</v>
          </cell>
          <cell r="B60" t="str">
            <v>470015330</v>
          </cell>
          <cell r="C60">
            <v>172093</v>
          </cell>
        </row>
        <row r="61">
          <cell r="A61" t="str">
            <v>Услуги по  торговле розничной  рыбой
приготовленной или консервированной,
не включенные в другие группировки</v>
          </cell>
          <cell r="B61" t="str">
            <v>470015390</v>
          </cell>
          <cell r="C61">
            <v>711901</v>
          </cell>
        </row>
        <row r="62">
          <cell r="A62" t="str">
            <v>Услуги по торговле розничной изделиями
хлебобулочными</v>
          </cell>
          <cell r="B62" t="str">
            <v>470016</v>
          </cell>
          <cell r="C62">
            <v>19314553</v>
          </cell>
        </row>
        <row r="63">
          <cell r="A63" t="str">
            <v>Услуги по торговле розничной хлебом и
хлебобулочными изделиями</v>
          </cell>
          <cell r="B63" t="str">
            <v>470016100</v>
          </cell>
          <cell r="C63">
            <v>12947687</v>
          </cell>
        </row>
        <row r="64">
          <cell r="A64" t="str">
            <v>Услуги по торговле розничной хлебом</v>
          </cell>
          <cell r="B64" t="str">
            <v>470016110</v>
          </cell>
          <cell r="C64">
            <v>7430279</v>
          </cell>
        </row>
        <row r="65">
          <cell r="A65" t="str">
            <v>Услуги по торговле розничной
хлебобулочными изделиями, кроме сухих
или длительного хранения
(слайсы,хлебцы,сухарики)</v>
          </cell>
          <cell r="B65" t="str">
            <v>470016120</v>
          </cell>
          <cell r="C65">
            <v>4894511</v>
          </cell>
        </row>
        <row r="66">
          <cell r="A66" t="str">
            <v>Услуги по торговле розничной сухими
или длительного хранения, (слайсы,
хлебцы, сухарики) хлебобулочными
изделиями</v>
          </cell>
          <cell r="B66" t="str">
            <v>470016130</v>
          </cell>
          <cell r="C66">
            <v>622897</v>
          </cell>
        </row>
        <row r="67">
          <cell r="A67" t="str">
            <v>Услуги по торговле розничной
изделиями мучными кондитерскими</v>
          </cell>
          <cell r="B67" t="str">
            <v>470016200</v>
          </cell>
          <cell r="C67">
            <v>6366866</v>
          </cell>
        </row>
        <row r="68">
          <cell r="A68" t="str">
            <v>Услуги по торговле розничной изделиями
кондитерскими из сахара</v>
          </cell>
          <cell r="B68" t="str">
            <v>470017</v>
          </cell>
          <cell r="C68">
            <v>23592841</v>
          </cell>
        </row>
        <row r="69">
          <cell r="A69" t="str">
            <v>Услуги по торговле розничной
шоколадом и прочими продуктами
пищевыми готовыми, содержащими какао</v>
          </cell>
          <cell r="B69" t="str">
            <v>470017100</v>
          </cell>
          <cell r="C69">
            <v>12107745</v>
          </cell>
        </row>
        <row r="70">
          <cell r="A70" t="str">
            <v>Услуги по торговле розничной
изделиями кондитерскими из сахара,
включая шоколад белый, не содержащими
какао</v>
          </cell>
          <cell r="B70" t="str">
            <v>470017200</v>
          </cell>
          <cell r="C70">
            <v>10252194</v>
          </cell>
        </row>
        <row r="71">
          <cell r="A71" t="str">
            <v>Услуги по торговле розничной
фруктами, плодами, орехами
засахаренными, глазированными,
пропитанными сиропом</v>
          </cell>
          <cell r="B71" t="str">
            <v>470017300</v>
          </cell>
          <cell r="C71">
            <v>1232902</v>
          </cell>
        </row>
        <row r="72">
          <cell r="A72" t="str">
            <v>Услуги по торговле розничной продуктами
молочными</v>
          </cell>
          <cell r="B72" t="str">
            <v>470018</v>
          </cell>
          <cell r="C72">
            <v>44895632</v>
          </cell>
        </row>
        <row r="73">
          <cell r="A73" t="str">
            <v>Услуги по торговле розничной  молоком
и сливками</v>
          </cell>
          <cell r="B73" t="str">
            <v>470018100</v>
          </cell>
          <cell r="C73">
            <v>12941988</v>
          </cell>
        </row>
        <row r="74">
          <cell r="A74" t="str">
            <v>Услуги по торговле розничной  маслом
сливочным</v>
          </cell>
          <cell r="B74" t="str">
            <v>470018200</v>
          </cell>
          <cell r="C74">
            <v>4867018</v>
          </cell>
        </row>
        <row r="75">
          <cell r="A75" t="str">
            <v>Услуги по торговле розничной сырами и
творогом</v>
          </cell>
          <cell r="B75" t="str">
            <v>470018300</v>
          </cell>
          <cell r="C75">
            <v>13397521</v>
          </cell>
        </row>
        <row r="76">
          <cell r="A76" t="str">
            <v>Услуги по торговле розничной сырами</v>
          </cell>
          <cell r="B76" t="str">
            <v>470018310</v>
          </cell>
          <cell r="C76">
            <v>9519184</v>
          </cell>
        </row>
        <row r="77">
          <cell r="A77" t="str">
            <v>Услуги по торговле розничной творогом
и изделиями творожными</v>
          </cell>
          <cell r="B77" t="str">
            <v>470018320</v>
          </cell>
          <cell r="C77">
            <v>3878337</v>
          </cell>
        </row>
        <row r="78">
          <cell r="A78" t="str">
            <v>Услуги по торговле розничной йогуртом
и прочими ферментированными или
сквашенными молоком и сливками</v>
          </cell>
          <cell r="B78" t="str">
            <v>470018400</v>
          </cell>
          <cell r="C78">
            <v>5069909</v>
          </cell>
        </row>
        <row r="79">
          <cell r="A79" t="str">
            <v>Услуги по торговле розничной йогуртом</v>
          </cell>
          <cell r="B79" t="str">
            <v>470018410</v>
          </cell>
          <cell r="C79">
            <v>2666782</v>
          </cell>
        </row>
        <row r="80">
          <cell r="A80" t="str">
            <v>Услуги по торговле розничной сметаной</v>
          </cell>
          <cell r="B80" t="str">
            <v>470018420</v>
          </cell>
          <cell r="C80">
            <v>1247458</v>
          </cell>
        </row>
        <row r="81">
          <cell r="A81" t="str">
            <v>Услуги по торговле розничной молоком
и сливками ферментированными или
сквашенными прочими</v>
          </cell>
          <cell r="B81" t="str">
            <v>470018490</v>
          </cell>
          <cell r="C81">
            <v>1155669</v>
          </cell>
        </row>
        <row r="82">
          <cell r="A82" t="str">
            <v>Услуги по торговле розничной
мороженым</v>
          </cell>
          <cell r="B82" t="str">
            <v>470018500</v>
          </cell>
          <cell r="C82">
            <v>3137156</v>
          </cell>
        </row>
        <row r="83">
          <cell r="A83" t="str">
            <v>Услуги по торговле розничной
продуктами молочными, не включенными в
другие группировки</v>
          </cell>
          <cell r="B83" t="str">
            <v>470018900</v>
          </cell>
          <cell r="C83">
            <v>5482040</v>
          </cell>
        </row>
        <row r="84">
          <cell r="A84" t="str">
            <v>Услуги по торговле розничной  яйцами</v>
          </cell>
          <cell r="B84" t="str">
            <v>470019</v>
          </cell>
          <cell r="C84">
            <v>3281587</v>
          </cell>
        </row>
        <row r="85">
          <cell r="A85" t="str">
            <v>Услуги по торговле розничной яйцами</v>
          </cell>
          <cell r="B85" t="str">
            <v>470019000</v>
          </cell>
          <cell r="C85">
            <v>3281587</v>
          </cell>
        </row>
        <row r="86">
          <cell r="A86" t="str">
            <v>Услуги по торговле розничной кофе,
чаем, какао и специями</v>
          </cell>
          <cell r="B86" t="str">
            <v>470021</v>
          </cell>
          <cell r="C86">
            <v>35265119</v>
          </cell>
        </row>
        <row r="87">
          <cell r="A87" t="str">
            <v>Услуги по торговле розничной  кофе,
заменителями кофе</v>
          </cell>
          <cell r="B87" t="str">
            <v>470021100</v>
          </cell>
          <cell r="C87">
            <v>17185963</v>
          </cell>
        </row>
        <row r="88">
          <cell r="A88" t="str">
            <v>Услуги по торговле розничной  чаем</v>
          </cell>
          <cell r="B88" t="str">
            <v>470021200</v>
          </cell>
          <cell r="C88">
            <v>16547634</v>
          </cell>
        </row>
        <row r="89">
          <cell r="A89" t="str">
            <v>Услуги по торговле розничной
какао-порошком</v>
          </cell>
          <cell r="B89" t="str">
            <v>470021300</v>
          </cell>
          <cell r="C89">
            <v>341840</v>
          </cell>
        </row>
        <row r="90">
          <cell r="A90" t="str">
            <v>Услуги по торговле розничной
пряностями (специями) переработанными</v>
          </cell>
          <cell r="B90" t="str">
            <v>470021400</v>
          </cell>
          <cell r="C90">
            <v>1189682</v>
          </cell>
        </row>
        <row r="91">
          <cell r="A91" t="str">
            <v>Услуги по торговле розничной маслами и
жирами пищевыми</v>
          </cell>
          <cell r="B91" t="str">
            <v>470022</v>
          </cell>
          <cell r="C91">
            <v>13927912</v>
          </cell>
        </row>
        <row r="92">
          <cell r="A92" t="str">
            <v>Услуги по торговле розничной
животными маслами и жирами</v>
          </cell>
          <cell r="B92" t="str">
            <v>470022100</v>
          </cell>
          <cell r="C92">
            <v>373682</v>
          </cell>
        </row>
        <row r="93">
          <cell r="A93" t="str">
            <v>Услуги по торговле розничной
растительными маслами</v>
          </cell>
          <cell r="B93" t="str">
            <v>470022200</v>
          </cell>
          <cell r="C93">
            <v>10240861</v>
          </cell>
        </row>
        <row r="94">
          <cell r="A94" t="str">
            <v>Услуги по торговле розничной
подсолнечным маслом</v>
          </cell>
          <cell r="B94" t="str">
            <v>470022210</v>
          </cell>
          <cell r="C94">
            <v>8395881</v>
          </cell>
        </row>
        <row r="95">
          <cell r="A95" t="str">
            <v>Услуги по торговле розничной
оливковым маслом</v>
          </cell>
          <cell r="B95" t="str">
            <v>470022220</v>
          </cell>
          <cell r="C95">
            <v>255618</v>
          </cell>
        </row>
        <row r="96">
          <cell r="A96" t="str">
            <v>Услуги по торговле розничной
хлопковым маслом</v>
          </cell>
          <cell r="B96" t="str">
            <v>470022230</v>
          </cell>
          <cell r="C96">
            <v>25862</v>
          </cell>
        </row>
        <row r="97">
          <cell r="A97" t="str">
            <v>Услуги по торговле розничной рапсовым
маслом</v>
          </cell>
          <cell r="B97" t="str">
            <v>470022240</v>
          </cell>
          <cell r="C97">
            <v>52041</v>
          </cell>
        </row>
        <row r="98">
          <cell r="A98" t="str">
            <v>Услуги по торговле розничной
сафлоровым маслом</v>
          </cell>
          <cell r="B98" t="str">
            <v>470022250</v>
          </cell>
          <cell r="C98">
            <v>20406</v>
          </cell>
        </row>
        <row r="99">
          <cell r="A99" t="str">
            <v>Услуги по торговле розничной соевым
маслом</v>
          </cell>
          <cell r="B99" t="str">
            <v>470022260</v>
          </cell>
          <cell r="C99">
            <v>361106</v>
          </cell>
        </row>
        <row r="100">
          <cell r="A100" t="str">
            <v>Услуги по торговле розничной
растительным маслом прочим</v>
          </cell>
          <cell r="B100" t="str">
            <v>470022290</v>
          </cell>
          <cell r="C100">
            <v>1129947</v>
          </cell>
        </row>
        <row r="101">
          <cell r="A101" t="str">
            <v>Услуги по торговле розничной
масложировыми пищевыми продуктами</v>
          </cell>
          <cell r="B101" t="str">
            <v>470022300</v>
          </cell>
          <cell r="C101">
            <v>3313369</v>
          </cell>
        </row>
        <row r="102">
          <cell r="A102" t="str">
            <v>Услуги по торговле розничной
маргарином и продуктами аналогичными</v>
          </cell>
          <cell r="B102" t="str">
            <v>470022310</v>
          </cell>
          <cell r="C102">
            <v>1619027</v>
          </cell>
        </row>
        <row r="103">
          <cell r="A103" t="str">
            <v>Услуги по торговле розничной
масложировыми пищевыми продуктами
прочими</v>
          </cell>
          <cell r="B103" t="str">
            <v>470022390</v>
          </cell>
          <cell r="C103">
            <v>1694342</v>
          </cell>
        </row>
        <row r="104">
          <cell r="A104" t="str">
            <v>Услуги по  торговле розничной
продуктами пищевыми гомогенизированными
и диетическими</v>
          </cell>
          <cell r="B104" t="str">
            <v>470023</v>
          </cell>
          <cell r="C104">
            <v>12022821</v>
          </cell>
        </row>
        <row r="105">
          <cell r="A105" t="str">
            <v>Услуги по торговле розничной  детским
питанием</v>
          </cell>
          <cell r="B105" t="str">
            <v>470023100</v>
          </cell>
          <cell r="C105">
            <v>5827713</v>
          </cell>
        </row>
        <row r="106">
          <cell r="A106" t="str">
            <v>Услуги по торговле розничной
питанием диетическим</v>
          </cell>
          <cell r="B106" t="str">
            <v>470023200</v>
          </cell>
          <cell r="C106">
            <v>2450081</v>
          </cell>
        </row>
        <row r="107">
          <cell r="A107" t="str">
            <v>Услуги по торговле розничной готовыми
гомогенизированными пищевыми
продуктами прочими</v>
          </cell>
          <cell r="B107" t="str">
            <v>470023900</v>
          </cell>
          <cell r="C107">
            <v>3745027</v>
          </cell>
        </row>
        <row r="108">
          <cell r="A108" t="str">
            <v>Услуги по торговле розничной
продуктами пищевыми, не включенными в
другие группировки</v>
          </cell>
          <cell r="B108" t="str">
            <v>470024</v>
          </cell>
          <cell r="C108">
            <v>34826559</v>
          </cell>
        </row>
        <row r="109">
          <cell r="A109" t="str">
            <v>Услуги по торговле розничной
натуральным медом</v>
          </cell>
          <cell r="B109" t="str">
            <v>470024100</v>
          </cell>
          <cell r="C109">
            <v>3189415</v>
          </cell>
        </row>
        <row r="110">
          <cell r="A110" t="str">
            <v>Услуги по торговле розничной крупами</v>
          </cell>
          <cell r="B110" t="str">
            <v>470024200</v>
          </cell>
          <cell r="C110">
            <v>4997108</v>
          </cell>
        </row>
        <row r="111">
          <cell r="A111" t="str">
            <v>Услуги по торговле розничной рисом</v>
          </cell>
          <cell r="B111" t="str">
            <v>470024210</v>
          </cell>
          <cell r="C111">
            <v>1340348</v>
          </cell>
        </row>
        <row r="112">
          <cell r="A112" t="str">
            <v>Услуги по торговле розничной  крупой
гречневой</v>
          </cell>
          <cell r="B112" t="str">
            <v>470024220</v>
          </cell>
          <cell r="C112">
            <v>568523</v>
          </cell>
        </row>
        <row r="113">
          <cell r="A113" t="str">
            <v>Услуги по торговле розничной крупой
из пшеницы</v>
          </cell>
          <cell r="B113" t="str">
            <v>470024230</v>
          </cell>
          <cell r="C113">
            <v>334882</v>
          </cell>
        </row>
        <row r="114">
          <cell r="A114" t="str">
            <v>Услуги по торговле розничной  крупой
ячневой</v>
          </cell>
          <cell r="B114" t="str">
            <v>470024240</v>
          </cell>
          <cell r="C114">
            <v>127829</v>
          </cell>
        </row>
        <row r="115">
          <cell r="A115" t="str">
            <v>Услуги по торговле розничной крупами
прочими</v>
          </cell>
          <cell r="B115" t="str">
            <v>470024290</v>
          </cell>
          <cell r="C115">
            <v>2625526</v>
          </cell>
        </row>
        <row r="116">
          <cell r="A116" t="str">
            <v>Услуги по торговле розничной
крахмалом и крахмалопродуктами</v>
          </cell>
          <cell r="B116" t="str">
            <v>470024300</v>
          </cell>
          <cell r="C116">
            <v>319761</v>
          </cell>
        </row>
        <row r="117">
          <cell r="A117" t="str">
            <v>Услуги по торговле розничной сахаром
и сахарозаменителями</v>
          </cell>
          <cell r="B117" t="str">
            <v>470024400</v>
          </cell>
          <cell r="C117">
            <v>4433176</v>
          </cell>
        </row>
        <row r="118">
          <cell r="A118" t="str">
            <v>Услуги по торговле розничной  сахаром</v>
          </cell>
          <cell r="B118" t="str">
            <v>470024410</v>
          </cell>
          <cell r="C118">
            <v>4251491</v>
          </cell>
        </row>
        <row r="119">
          <cell r="A119" t="str">
            <v>Услуги по торговле розничной
сахарозаменителями</v>
          </cell>
          <cell r="B119" t="str">
            <v>470024420</v>
          </cell>
          <cell r="C119">
            <v>181685</v>
          </cell>
        </row>
        <row r="120">
          <cell r="A120" t="str">
            <v>Услуги по торговле розничной уксусом
и его заменителями</v>
          </cell>
          <cell r="B120" t="str">
            <v>470024500</v>
          </cell>
          <cell r="C120">
            <v>147106</v>
          </cell>
        </row>
        <row r="121">
          <cell r="A121" t="str">
            <v>Услуги по торговле розничной солью
пищевой</v>
          </cell>
          <cell r="B121" t="str">
            <v>470024600</v>
          </cell>
          <cell r="C121">
            <v>566756</v>
          </cell>
        </row>
        <row r="122">
          <cell r="A122" t="str">
            <v>Услуги по торговле розничной мукой</v>
          </cell>
          <cell r="B122" t="str">
            <v>470024700</v>
          </cell>
          <cell r="C122">
            <v>4501824</v>
          </cell>
        </row>
        <row r="123">
          <cell r="A123" t="str">
            <v>Услуги по торговле розничной мукой
пшеничной</v>
          </cell>
          <cell r="B123" t="str">
            <v>470024710</v>
          </cell>
          <cell r="C123">
            <v>3999622</v>
          </cell>
        </row>
        <row r="124">
          <cell r="A124" t="str">
            <v>Услуги по торговле розничной мукой,
кроме пшеничной</v>
          </cell>
          <cell r="B124" t="str">
            <v>470024720</v>
          </cell>
          <cell r="C124">
            <v>502202</v>
          </cell>
        </row>
        <row r="125">
          <cell r="A125" t="str">
            <v>Услуги по торговле розничной
макаронными изделиями</v>
          </cell>
          <cell r="B125" t="str">
            <v>470024800</v>
          </cell>
          <cell r="C125">
            <v>3626736</v>
          </cell>
        </row>
        <row r="126">
          <cell r="A126" t="str">
            <v>Услуги по торговле розничной
продуктами пищевыми прочими, не
включенными в другие группировки</v>
          </cell>
          <cell r="B126" t="str">
            <v>470024900</v>
          </cell>
          <cell r="C126">
            <v>13044677</v>
          </cell>
        </row>
        <row r="127">
          <cell r="A127" t="str">
            <v>Услуги по торговле розничной соусами;
приправами и пряностями смешанными;
горчицей готовой</v>
          </cell>
          <cell r="B127" t="str">
            <v>470024910</v>
          </cell>
          <cell r="C127">
            <v>4281039</v>
          </cell>
        </row>
        <row r="128">
          <cell r="A128" t="str">
            <v>Услуги по торговле розничной
продуктами и полуфабрикатами готовыми,
основанными  на изделиях макаронных</v>
          </cell>
          <cell r="B128" t="str">
            <v>470024920</v>
          </cell>
          <cell r="C128">
            <v>690699</v>
          </cell>
        </row>
        <row r="129">
          <cell r="A129" t="str">
            <v>Услуги по торговле розничной
продуктами пищевыми прочими</v>
          </cell>
          <cell r="B129" t="str">
            <v>470024990</v>
          </cell>
          <cell r="C129">
            <v>8072939</v>
          </cell>
        </row>
        <row r="130">
          <cell r="A130" t="str">
            <v>Услуги по торговле розничной напитками
алкогольными</v>
          </cell>
          <cell r="B130" t="str">
            <v>470025</v>
          </cell>
          <cell r="C130">
            <v>36873636</v>
          </cell>
        </row>
        <row r="131">
          <cell r="A131" t="str">
            <v>Услуги по торговле розничной  вином</v>
          </cell>
          <cell r="B131" t="str">
            <v>470025100</v>
          </cell>
          <cell r="C131">
            <v>8141108</v>
          </cell>
        </row>
        <row r="132">
          <cell r="A132" t="str">
            <v>Услуги по торговле розничной  винами
виноградными</v>
          </cell>
          <cell r="B132" t="str">
            <v>470025110</v>
          </cell>
          <cell r="C132">
            <v>5078107</v>
          </cell>
        </row>
        <row r="133">
          <cell r="A133" t="str">
            <v>Услуги по торговле розничной  винами
плодовыми</v>
          </cell>
          <cell r="B133" t="str">
            <v>470025120</v>
          </cell>
          <cell r="C133">
            <v>542140</v>
          </cell>
        </row>
        <row r="134">
          <cell r="A134" t="str">
            <v>Услуги по торговле розничной  винами
игристыми, включая шампанское</v>
          </cell>
          <cell r="B134" t="str">
            <v>470025130</v>
          </cell>
          <cell r="C134">
            <v>2520861</v>
          </cell>
        </row>
        <row r="135">
          <cell r="A135" t="str">
            <v>Услуги по торговле розничной водкой</v>
          </cell>
          <cell r="B135" t="str">
            <v>470025200</v>
          </cell>
          <cell r="C135">
            <v>8942479</v>
          </cell>
        </row>
        <row r="136">
          <cell r="A136" t="str">
            <v>Услуги по торговле розничной
коньяком, коньячными напитками</v>
          </cell>
          <cell r="B136" t="str">
            <v>470025300</v>
          </cell>
          <cell r="C136">
            <v>4987783</v>
          </cell>
        </row>
        <row r="137">
          <cell r="A137" t="str">
            <v>Услуги по торговле розничной  пивом</v>
          </cell>
          <cell r="B137" t="str">
            <v>470025400</v>
          </cell>
          <cell r="C137">
            <v>4062279</v>
          </cell>
        </row>
        <row r="138">
          <cell r="A138" t="str">
            <v>Услуги по торговле розничной ликерами
и изделиями ликероводочными</v>
          </cell>
          <cell r="B138" t="str">
            <v>470025500</v>
          </cell>
          <cell r="C138">
            <v>1502465</v>
          </cell>
        </row>
        <row r="139">
          <cell r="A139" t="str">
            <v>Услуги по торговле розничной
напитками алкогольными прочими</v>
          </cell>
          <cell r="B139" t="str">
            <v>470025900</v>
          </cell>
          <cell r="C139">
            <v>9237522</v>
          </cell>
        </row>
        <row r="140">
          <cell r="A140" t="str">
            <v>Услуги по торговле розничной напитками
прочими</v>
          </cell>
          <cell r="B140" t="str">
            <v>470026</v>
          </cell>
          <cell r="C140">
            <v>32603409</v>
          </cell>
        </row>
        <row r="141">
          <cell r="A141" t="str">
            <v>Услуги по торговле розничной
фруктовыми и овощными соками</v>
          </cell>
          <cell r="B141" t="str">
            <v>470026100</v>
          </cell>
          <cell r="C141">
            <v>5846350</v>
          </cell>
        </row>
        <row r="142">
          <cell r="A142" t="str">
            <v>Услуги по торговле розничной
минеральной водой</v>
          </cell>
          <cell r="B142" t="str">
            <v>470026200</v>
          </cell>
          <cell r="C142">
            <v>5242529</v>
          </cell>
        </row>
        <row r="143">
          <cell r="A143" t="str">
            <v>Услуги по торговле розничной
напитками безалкогольными прочими</v>
          </cell>
          <cell r="B143" t="str">
            <v>470026900</v>
          </cell>
          <cell r="C143">
            <v>21514530</v>
          </cell>
        </row>
        <row r="144">
          <cell r="A144" t="str">
            <v>Услуги по торговле розничной  изделиями
табачными</v>
          </cell>
          <cell r="B144" t="str">
            <v>470027</v>
          </cell>
          <cell r="C144">
            <v>16887722</v>
          </cell>
        </row>
        <row r="145">
          <cell r="A145" t="str">
            <v>Услуги по торговле розничной
изделиями табачными</v>
          </cell>
          <cell r="B145" t="str">
            <v>470027000</v>
          </cell>
          <cell r="C145">
            <v>16887722</v>
          </cell>
        </row>
        <row r="146">
          <cell r="A146" t="str">
            <v>непродовольственные товары</v>
          </cell>
          <cell r="B146" t="str">
            <v/>
          </cell>
          <cell r="C146">
            <v>1817210957</v>
          </cell>
        </row>
        <row r="147">
          <cell r="A147" t="str">
            <v>Услуги по торговле розничной, кроме
предоставляемых за вознаграждение или
на договорной основе, автомобилями
пассажирскими новыми в
специализированных магазинах</v>
          </cell>
          <cell r="B147" t="str">
            <v>451121</v>
          </cell>
          <cell r="C147">
            <v>132736128</v>
          </cell>
        </row>
        <row r="148">
          <cell r="A148" t="str">
            <v>Услуги по торговле розничной
легковыми автомобилями пассажирскими
новыми в специализированных магазинах</v>
          </cell>
          <cell r="B148" t="str">
            <v>451121000</v>
          </cell>
          <cell r="C148">
            <v>132736128</v>
          </cell>
        </row>
        <row r="149">
          <cell r="A149" t="str">
            <v>Услуги по торговле розничной, кроме
предоставляемых за вознаграждение или
на договорной основе, автомобилями
пассажирскими подержанными в
специализированных магазинах</v>
          </cell>
          <cell r="B149" t="str">
            <v>451122</v>
          </cell>
          <cell r="C149">
            <v>313488</v>
          </cell>
        </row>
        <row r="150">
          <cell r="A150" t="str">
            <v>Услуги по торговле розничной
легковыми автомобилями пассажирскими
подержанными в специализированных
магазинах</v>
          </cell>
          <cell r="B150" t="str">
            <v>451122000</v>
          </cell>
          <cell r="C150">
            <v>313488</v>
          </cell>
        </row>
        <row r="151">
          <cell r="A151" t="str">
            <v>Услуги по торговле розничной, кроме
предоставляемых за вознаграждение или
на договорной основе, автомобилями
специализированными пассажирскими
новыми и средствами транспортными
внедорожными (весом не</v>
          </cell>
          <cell r="B151" t="str">
            <v>451123</v>
          </cell>
          <cell r="C151">
            <v>3623830</v>
          </cell>
        </row>
        <row r="152">
          <cell r="A152" t="str">
            <v>Услуги по торговле розничной новыми
внедорожными автотранспортными
средствами (джипы и внедорожники)
весом не более 3,5 тонн в
специализированных магазинах</v>
          </cell>
          <cell r="B152" t="str">
            <v>451123100</v>
          </cell>
          <cell r="C152">
            <v>3615450</v>
          </cell>
        </row>
        <row r="153">
          <cell r="A153" t="str">
            <v>Услуги по торговле розничной новыми
специализированными пассажирскими
автомобилями (включая машины скорой
помощи) весом не более 3,5 тонн в
специализированных магазинах</v>
          </cell>
          <cell r="B153" t="str">
            <v>451123200</v>
          </cell>
          <cell r="C153">
            <v>8380</v>
          </cell>
        </row>
        <row r="154">
          <cell r="A154" t="str">
            <v>Услуги по торговле розничной, кроме
предоставляемых за вознаграждение или
на договорной основе, автомобилями
специализированными пассажирскими
поддержанными и средствами
транспортными внедорожными (ве</v>
          </cell>
          <cell r="B154" t="str">
            <v>451124</v>
          </cell>
          <cell r="C154">
            <v>9612</v>
          </cell>
        </row>
        <row r="155">
          <cell r="A155" t="str">
            <v>Услуги по торговле розничной
подержанными внедорожными
автотранспортными средствами (джипы и
внедорожники) весом не более 3,5 тонн
в специализированных магазинах</v>
          </cell>
          <cell r="B155" t="str">
            <v>451124100</v>
          </cell>
          <cell r="C155">
            <v>9612</v>
          </cell>
        </row>
        <row r="156">
          <cell r="A156" t="str">
            <v>Услуги по торговле розничной, кроме
предоставляемых за вознаграждение или
на договорной основе, автомобилями и
средствами автотранспортными легковыми
через Интернет</v>
          </cell>
          <cell r="B156" t="str">
            <v>451131</v>
          </cell>
          <cell r="C156">
            <v>9409</v>
          </cell>
        </row>
        <row r="157">
          <cell r="A157" t="str">
            <v>Услуги по торговле розничной
подержанными легковыми пассажирскими
автомобилями через Интернет</v>
          </cell>
          <cell r="B157" t="str">
            <v>451131200</v>
          </cell>
          <cell r="C157">
            <v>9409</v>
          </cell>
        </row>
        <row r="158">
          <cell r="A158" t="str">
            <v>Услуги по  торговле розничной прочие,
кроме предоставляемых за вознаграждение
или на договорной основе, автомобилями
и средствами автотранспортными
легковыми, не включенными в другие
группировки</v>
          </cell>
          <cell r="B158" t="str">
            <v>451139</v>
          </cell>
          <cell r="C158">
            <v>1568413</v>
          </cell>
        </row>
        <row r="159">
          <cell r="A159" t="str">
            <v>Услуги по торговле розничной прочие
новыми легковыми пассажирскими
автомобилями, в том числе на рынках</v>
          </cell>
          <cell r="B159" t="str">
            <v>451139100</v>
          </cell>
          <cell r="C159">
            <v>1060724</v>
          </cell>
        </row>
        <row r="160">
          <cell r="A160" t="str">
            <v>Услуги по торговле розничной прочие
подержанными легковыми пассажирскими
автомобилями, в том числе на рынках</v>
          </cell>
          <cell r="B160" t="str">
            <v>451139200</v>
          </cell>
          <cell r="C160">
            <v>144313</v>
          </cell>
        </row>
        <row r="161">
          <cell r="A161" t="str">
            <v>Услуги по торговле розничной прочие
новыми внедорожными автотранспортными
средствами (джипы и внедорожники)
весом не более 3,5 тонн, в том числе
на рынках</v>
          </cell>
          <cell r="B161" t="str">
            <v>451139300</v>
          </cell>
          <cell r="C161">
            <v>307349</v>
          </cell>
        </row>
        <row r="162">
          <cell r="A162" t="str">
            <v>Услуги по торговле розничной прочие
автомобилями и средствами
автотранспортными легковыми, не
включенными в другие группировки</v>
          </cell>
          <cell r="B162" t="str">
            <v>451139900</v>
          </cell>
          <cell r="C162">
            <v>56027</v>
          </cell>
        </row>
        <row r="163">
          <cell r="A163" t="str">
            <v>Услуги по торговле розничной, кроме
предоставляемых за вознаграждение или
на договорной основе, грузовиками,
прицепами, полуприцепами и автобусами в
специализированных магазинах</v>
          </cell>
          <cell r="B163" t="str">
            <v>451921</v>
          </cell>
          <cell r="C163">
            <v>3784498</v>
          </cell>
        </row>
        <row r="164">
          <cell r="A164" t="str">
            <v>Услуги по торговле розничной
автомобилями грузовыми в
специализированных магазинах</v>
          </cell>
          <cell r="B164" t="str">
            <v>451921200</v>
          </cell>
          <cell r="C164">
            <v>956329</v>
          </cell>
        </row>
        <row r="165">
          <cell r="A165" t="str">
            <v>Услуги по торговле розничной
автомобилями специальными и
специализированными в
специализированных магазинах</v>
          </cell>
          <cell r="B165" t="str">
            <v>451921300</v>
          </cell>
          <cell r="C165">
            <v>2828169</v>
          </cell>
        </row>
        <row r="166">
          <cell r="A166" t="str">
            <v>Услуги по торговле розничной, кроме
предоставляемых за вознаграждение или
на договорной основе, автомобилями
прочими через Интернет</v>
          </cell>
          <cell r="B166" t="str">
            <v>451931</v>
          </cell>
          <cell r="C166">
            <v>930301</v>
          </cell>
        </row>
        <row r="167">
          <cell r="A167" t="str">
            <v>Услуги по торговле розничной
автомобилями грузовыми через Интернет</v>
          </cell>
          <cell r="B167" t="str">
            <v>451931200</v>
          </cell>
          <cell r="C167">
            <v>930301</v>
          </cell>
        </row>
        <row r="168">
          <cell r="A168" t="str">
            <v>Услуги по торговле розничной прочей,
кроме предоставляемых за вознаграждение
или на договорной основе, автомобилями
в специализированных магазинах</v>
          </cell>
          <cell r="B168" t="str">
            <v>451939</v>
          </cell>
          <cell r="C168">
            <v>677295</v>
          </cell>
        </row>
        <row r="169">
          <cell r="A169" t="str">
            <v>Услуги по торговле розничной прочей
автомобилями для перевозки десяти или
более человек</v>
          </cell>
          <cell r="B169" t="str">
            <v>451939100</v>
          </cell>
          <cell r="C169">
            <v>59974</v>
          </cell>
        </row>
        <row r="170">
          <cell r="A170" t="str">
            <v>Услуги по торговле розничной прочей
автомобилями грузовыми</v>
          </cell>
          <cell r="B170" t="str">
            <v>451939200</v>
          </cell>
          <cell r="C170">
            <v>76773</v>
          </cell>
        </row>
        <row r="171">
          <cell r="A171" t="str">
            <v>Услуги по торговле розничной прочей
автомобилями специальными и
специализированными</v>
          </cell>
          <cell r="B171" t="str">
            <v>451939300</v>
          </cell>
          <cell r="C171">
            <v>403433</v>
          </cell>
        </row>
        <row r="172">
          <cell r="A172" t="str">
            <v>Услуги по торговле розничной  прочей
прицепами и полуприцепами</v>
          </cell>
          <cell r="B172" t="str">
            <v>451939400</v>
          </cell>
          <cell r="C172">
            <v>137115</v>
          </cell>
        </row>
        <row r="173">
          <cell r="A173" t="str">
            <v>Услуги по торговле розничной, кроме
предоставляемых за вознаграждение или
на договорной основе, шинами в
специализированных магазинах</v>
          </cell>
          <cell r="B173" t="str">
            <v>453211</v>
          </cell>
          <cell r="C173">
            <v>20780746</v>
          </cell>
        </row>
        <row r="174">
          <cell r="A174" t="str">
            <v>Услуги по торговле розничной шинами и
камерами для шин новыми для легковых
автомобилей</v>
          </cell>
          <cell r="B174" t="str">
            <v>453211100</v>
          </cell>
          <cell r="C174">
            <v>19604098</v>
          </cell>
        </row>
        <row r="175">
          <cell r="A175" t="str">
            <v>Услуги по торговле розничной шинами и
камерами для шин новыми для грузовых
автомобилей и автобусов</v>
          </cell>
          <cell r="B175" t="str">
            <v>453211200</v>
          </cell>
          <cell r="C175">
            <v>621189</v>
          </cell>
        </row>
        <row r="176">
          <cell r="A176" t="str">
            <v>Услуги по торговле розничной шинами и
камерами для шин новыми прочие</v>
          </cell>
          <cell r="B176" t="str">
            <v>453211900</v>
          </cell>
          <cell r="C176">
            <v>555459</v>
          </cell>
        </row>
        <row r="177">
          <cell r="A177" t="str">
            <v>Услуги по торговле розничной, кроме
предоставляемых за вознаграждение или
на договорной основе, частями и
принадлежностями для автомобилей
прочими в специализированных магазинах</v>
          </cell>
          <cell r="B177" t="str">
            <v>453212</v>
          </cell>
          <cell r="C177">
            <v>54534535</v>
          </cell>
        </row>
        <row r="178">
          <cell r="A178" t="str">
            <v>Услуги  по торговле розничной частями
и принадлежностями для автомобилей
прочими в специализированных магазинах</v>
          </cell>
          <cell r="B178" t="str">
            <v>453212000</v>
          </cell>
          <cell r="C178">
            <v>54534535</v>
          </cell>
        </row>
        <row r="179">
          <cell r="A179" t="str">
            <v>Услуги по торговле розничной, кроме
предоставляемых за вознаграждение или
на договорной основе, деталями и
принадлежностями для автомобилей через
Интернет</v>
          </cell>
          <cell r="B179" t="str">
            <v>453221</v>
          </cell>
          <cell r="C179">
            <v>195176</v>
          </cell>
        </row>
        <row r="180">
          <cell r="A180" t="str">
            <v>Услуги по торговле розничной деталями
и принадлежностями для автомобилей
через Интернет</v>
          </cell>
          <cell r="B180" t="str">
            <v>453221000</v>
          </cell>
          <cell r="C180">
            <v>195176</v>
          </cell>
        </row>
        <row r="181">
          <cell r="A181" t="str">
            <v>Услуги по торговле розничной, кроме
предоставляемых за вознаграждение или
на договорной основе, деталями и
принадлежностями для автомобилей через
фирмы посылочной торговли</v>
          </cell>
          <cell r="B181" t="str">
            <v>453222</v>
          </cell>
          <cell r="C181">
            <v>408439</v>
          </cell>
        </row>
        <row r="182">
          <cell r="A182" t="str">
            <v>Услуги по торговле розничной деталями
и принадлежностями для автомобилей
через фирмы посылочной торговли</v>
          </cell>
          <cell r="B182" t="str">
            <v>453222000</v>
          </cell>
          <cell r="C182">
            <v>408439</v>
          </cell>
        </row>
        <row r="183">
          <cell r="A183" t="str">
            <v>Услуги по торговле розничной прочие,
кроме предоставляемых за вознаграждение
или на договорной основе, деталями и
принадлежностями для автомобилей, не
включенными в другие группировки</v>
          </cell>
          <cell r="B183" t="str">
            <v>453229</v>
          </cell>
          <cell r="C183">
            <v>10410956</v>
          </cell>
        </row>
        <row r="184">
          <cell r="A184" t="str">
            <v>Услуги по торговле розничной прочие
деталями и принадлежностями для
автомобилей, не включенными в другие
группировки</v>
          </cell>
          <cell r="B184" t="str">
            <v>453229100</v>
          </cell>
          <cell r="C184">
            <v>8930008</v>
          </cell>
        </row>
        <row r="185">
          <cell r="A185" t="str">
            <v>Услуги по торговле розничной
аксессуарами для автомобилей</v>
          </cell>
          <cell r="B185" t="str">
            <v>453229110</v>
          </cell>
          <cell r="C185">
            <v>3451962</v>
          </cell>
        </row>
        <row r="186">
          <cell r="A186" t="str">
            <v>Услуги по торговле розничной прочими
деталями и принадлежностями для
автомобилей</v>
          </cell>
          <cell r="B186" t="str">
            <v>453229190</v>
          </cell>
          <cell r="C186">
            <v>5478046</v>
          </cell>
        </row>
        <row r="187">
          <cell r="A187" t="str">
            <v>Услуги по торговле розничной прочие
шинами резиновыми восстановленными</v>
          </cell>
          <cell r="B187" t="str">
            <v>453229200</v>
          </cell>
          <cell r="C187">
            <v>1480948</v>
          </cell>
        </row>
        <row r="188">
          <cell r="A188" t="str">
            <v>Услуги по торговле розничной, кроме
предоставляемых за вознаграждение или
на договорной основе, мотоциклами и
относящимися к ним деталями и
принадлежностями в специализированных
магазинах</v>
          </cell>
          <cell r="B188" t="str">
            <v>454020</v>
          </cell>
          <cell r="C188">
            <v>447489</v>
          </cell>
        </row>
        <row r="189">
          <cell r="A189" t="str">
            <v>Услуги по торговле розничной
мотоциклами и колясками в
специализированных магазинах</v>
          </cell>
          <cell r="B189" t="str">
            <v>454020100</v>
          </cell>
          <cell r="C189">
            <v>414338</v>
          </cell>
        </row>
        <row r="190">
          <cell r="A190" t="str">
            <v>Услуги по торговле розничной деталями
и принадлежностями для мотоциклов в
специализированных магазинах</v>
          </cell>
          <cell r="B190" t="str">
            <v>454020200</v>
          </cell>
          <cell r="C190">
            <v>33151</v>
          </cell>
        </row>
        <row r="191">
          <cell r="A191" t="str">
            <v>Услуги по торговле розничной прочие,
кроме предоставляемых за вознаграждение
или на договорной основе, мотоциклами
и относящимися к ним деталями и
принадлежностями</v>
          </cell>
          <cell r="B191" t="str">
            <v>454030</v>
          </cell>
          <cell r="C191">
            <v>709224</v>
          </cell>
        </row>
        <row r="192">
          <cell r="A192" t="str">
            <v>Услуги по торговле розничной прочие
мотоциклами и колясками</v>
          </cell>
          <cell r="B192" t="str">
            <v>454030100</v>
          </cell>
          <cell r="C192">
            <v>697278</v>
          </cell>
        </row>
        <row r="193">
          <cell r="A193" t="str">
            <v>Услуги по торговле розничной прочие
деталями и принадлежностями для
мотоциклов</v>
          </cell>
          <cell r="B193" t="str">
            <v>454030200</v>
          </cell>
          <cell r="C193">
            <v>11946</v>
          </cell>
        </row>
        <row r="194">
          <cell r="A194" t="str">
            <v>Услуги по торговле розничной
компьютерами, периферийным
оборудованием и программным
обеспечением</v>
          </cell>
          <cell r="B194" t="str">
            <v>470031</v>
          </cell>
          <cell r="C194">
            <v>43361099</v>
          </cell>
        </row>
        <row r="195">
          <cell r="A195" t="str">
            <v>Услуги по торговле розничной
компьютерами в полной комплектации</v>
          </cell>
          <cell r="B195" t="str">
            <v>470031100</v>
          </cell>
          <cell r="C195">
            <v>32607750</v>
          </cell>
        </row>
        <row r="196">
          <cell r="A196" t="str">
            <v>Услуги по торговле розничной
настольными компьютерами</v>
          </cell>
          <cell r="B196" t="str">
            <v>470031110</v>
          </cell>
          <cell r="C196">
            <v>8526967</v>
          </cell>
        </row>
        <row r="197">
          <cell r="A197" t="str">
            <v>Услуги по торговле розничной
портативными компьютерами (лэптопы,
ноутбуки, ультрабуки, нетбуки,
планшеты и т.п.)</v>
          </cell>
          <cell r="B197" t="str">
            <v>470031120</v>
          </cell>
          <cell r="C197">
            <v>24080783</v>
          </cell>
        </row>
        <row r="198">
          <cell r="A198" t="str">
            <v>Услуги по торговле розничной
периферийным оборудованием,
комплектующими деталями и
принадлежностями к компьютерам</v>
          </cell>
          <cell r="B198" t="str">
            <v>470031200</v>
          </cell>
          <cell r="C198">
            <v>8962062</v>
          </cell>
        </row>
        <row r="199">
          <cell r="A199" t="str">
            <v>Услуги по торговле розничной
мониторами</v>
          </cell>
          <cell r="B199" t="str">
            <v>470031210</v>
          </cell>
          <cell r="C199">
            <v>1287727</v>
          </cell>
        </row>
        <row r="200">
          <cell r="A200" t="str">
            <v>Услуги по торговле розничной
комплектующими деталями и
принадлежностями к компьютерам</v>
          </cell>
          <cell r="B200" t="str">
            <v>470031220</v>
          </cell>
          <cell r="C200">
            <v>4339723</v>
          </cell>
        </row>
        <row r="201">
          <cell r="A201" t="str">
            <v>Услуги по торговле розничной
периферийным оборудованием прочим</v>
          </cell>
          <cell r="B201" t="str">
            <v>470031290</v>
          </cell>
          <cell r="C201">
            <v>3334612</v>
          </cell>
        </row>
        <row r="202">
          <cell r="A202" t="str">
            <v>Услуги по торговле розничной
программным обеспечением</v>
          </cell>
          <cell r="B202" t="str">
            <v>470031300</v>
          </cell>
          <cell r="C202">
            <v>1791287</v>
          </cell>
        </row>
        <row r="203">
          <cell r="A203" t="str">
            <v>Услуги по торговле розничной
оборудованием электросвязи</v>
          </cell>
          <cell r="B203" t="str">
            <v>470032</v>
          </cell>
          <cell r="C203">
            <v>36645817</v>
          </cell>
        </row>
        <row r="204">
          <cell r="A204" t="str">
            <v>Услуги по торговле розничной
аппаратурой радиопередающей</v>
          </cell>
          <cell r="B204" t="str">
            <v>470032100</v>
          </cell>
          <cell r="C204">
            <v>450973</v>
          </cell>
        </row>
        <row r="205">
          <cell r="A205" t="str">
            <v>Услуги по торговле розничной
телефонами для сотовой связи или для
прочей беспроводной связи</v>
          </cell>
          <cell r="B205" t="str">
            <v>470032200</v>
          </cell>
          <cell r="C205">
            <v>30705203</v>
          </cell>
        </row>
        <row r="206">
          <cell r="A206" t="str">
            <v>Услуги по торговле розничной
телефонными аппаратами для проводной
связи</v>
          </cell>
          <cell r="B206" t="str">
            <v>470032300</v>
          </cell>
          <cell r="C206">
            <v>1365058</v>
          </cell>
        </row>
        <row r="207">
          <cell r="A207" t="str">
            <v>Услуги по торговле розничной
аппаратами факсимильными</v>
          </cell>
          <cell r="B207" t="str">
            <v>470032400</v>
          </cell>
          <cell r="C207">
            <v>17718</v>
          </cell>
        </row>
        <row r="208">
          <cell r="A208" t="str">
            <v>Услуги по торговле розничной прочим
оборудованием электросвязи</v>
          </cell>
          <cell r="B208" t="str">
            <v>470032900</v>
          </cell>
          <cell r="C208">
            <v>4106865</v>
          </cell>
        </row>
        <row r="209">
          <cell r="A209" t="str">
            <v>Услуги по торговле розничной  аудио- и
видеоаппаратурой</v>
          </cell>
          <cell r="B209" t="str">
            <v>470033</v>
          </cell>
          <cell r="C209">
            <v>21646546</v>
          </cell>
        </row>
        <row r="210">
          <cell r="A210" t="str">
            <v>Услуги по торговле розничной
аудиоаппаратурой</v>
          </cell>
          <cell r="B210" t="str">
            <v>470033100</v>
          </cell>
          <cell r="C210">
            <v>424093</v>
          </cell>
        </row>
        <row r="211">
          <cell r="A211" t="str">
            <v>Услуги по торговле розничной
магнитофонами</v>
          </cell>
          <cell r="B211" t="str">
            <v>470033110</v>
          </cell>
          <cell r="C211">
            <v>76111</v>
          </cell>
        </row>
        <row r="212">
          <cell r="A212" t="str">
            <v>Услуги по торговле розничной
аудиоаппаратурой прочей</v>
          </cell>
          <cell r="B212" t="str">
            <v>470033190</v>
          </cell>
          <cell r="C212">
            <v>347982</v>
          </cell>
        </row>
        <row r="213">
          <cell r="A213" t="str">
            <v>Услуги по торговле розничной
телевизорами</v>
          </cell>
          <cell r="B213" t="str">
            <v>470033200</v>
          </cell>
          <cell r="C213">
            <v>16834386</v>
          </cell>
        </row>
        <row r="214">
          <cell r="A214" t="str">
            <v>Услуги по торговле розничной
видеомагнитофонами (DVD плеерами)</v>
          </cell>
          <cell r="B214" t="str">
            <v>470033300</v>
          </cell>
          <cell r="C214">
            <v>689966</v>
          </cell>
        </row>
        <row r="215">
          <cell r="A215" t="str">
            <v>Услуги по торговле розничной
видеокамерами</v>
          </cell>
          <cell r="B215" t="str">
            <v>470033400</v>
          </cell>
          <cell r="C215">
            <v>894610</v>
          </cell>
        </row>
        <row r="216">
          <cell r="A216" t="str">
            <v>Услуги по торговле розничной
радиоприемниками</v>
          </cell>
          <cell r="B216" t="str">
            <v>470033500</v>
          </cell>
          <cell r="C216">
            <v>375910</v>
          </cell>
        </row>
        <row r="217">
          <cell r="A217" t="str">
            <v>Услуги по торговле розничной  частями
к аудио- и видеоаппаратуре</v>
          </cell>
          <cell r="B217" t="str">
            <v>470033600</v>
          </cell>
          <cell r="C217">
            <v>886024</v>
          </cell>
        </row>
        <row r="218">
          <cell r="A218" t="str">
            <v>Услуги по торговле розничной прочей
аудио- и видеоаппаратурой</v>
          </cell>
          <cell r="B218" t="str">
            <v>470033900</v>
          </cell>
          <cell r="C218">
            <v>1541557</v>
          </cell>
        </row>
        <row r="219">
          <cell r="A219" t="str">
            <v>Услуги по торговле розничной  товарами
скобяными</v>
          </cell>
          <cell r="B219" t="str">
            <v>470041</v>
          </cell>
          <cell r="C219">
            <v>6119346</v>
          </cell>
        </row>
        <row r="220">
          <cell r="A220" t="str">
            <v>Услуги по торговле розничной
замками, петлями и строительной
фурнитурой</v>
          </cell>
          <cell r="B220" t="str">
            <v>470041100</v>
          </cell>
          <cell r="C220">
            <v>2045710</v>
          </cell>
        </row>
        <row r="221">
          <cell r="A221" t="str">
            <v>Услуги по торговле розничной
изделиями из проволоки, цепями и
пружинами</v>
          </cell>
          <cell r="B221" t="str">
            <v>470041200</v>
          </cell>
          <cell r="C221">
            <v>1040419</v>
          </cell>
        </row>
        <row r="222">
          <cell r="A222" t="str">
            <v>Услуги по торговле розничной
изделиями крепежными, снабженными
резьбой или без резьбы</v>
          </cell>
          <cell r="B222" t="str">
            <v>470041300</v>
          </cell>
          <cell r="C222">
            <v>3033217</v>
          </cell>
        </row>
        <row r="223">
          <cell r="A223" t="str">
            <v>Услуги по торговле розничной  красками,
лаками и эмалями</v>
          </cell>
          <cell r="B223" t="str">
            <v>470042</v>
          </cell>
          <cell r="C223">
            <v>10834061</v>
          </cell>
        </row>
        <row r="224">
          <cell r="A224" t="str">
            <v>Услуги по торговле розничной
лакокрасочными материалами (краски,
лаки, эмали)</v>
          </cell>
          <cell r="B224" t="str">
            <v>470042100</v>
          </cell>
          <cell r="C224">
            <v>6936073</v>
          </cell>
        </row>
        <row r="225">
          <cell r="A225" t="str">
            <v>Услуги по торговле розничной
растворителями, разбавителями для
лаков и красок</v>
          </cell>
          <cell r="B225" t="str">
            <v>470042200</v>
          </cell>
          <cell r="C225">
            <v>647709</v>
          </cell>
        </row>
        <row r="226">
          <cell r="A226" t="str">
            <v>Услуги по торговле розничной прочими
лакокрасочными материалами</v>
          </cell>
          <cell r="B226" t="str">
            <v>470042900</v>
          </cell>
          <cell r="C226">
            <v>3250279</v>
          </cell>
        </row>
        <row r="227">
          <cell r="A227" t="str">
            <v>Услуги по торговле розничной  стеклом
листовым</v>
          </cell>
          <cell r="B227" t="str">
            <v>470043</v>
          </cell>
          <cell r="C227">
            <v>241091</v>
          </cell>
        </row>
        <row r="228">
          <cell r="A228" t="str">
            <v>Услуги по торговле розничной стеклом
листовым</v>
          </cell>
          <cell r="B228" t="str">
            <v>470043000</v>
          </cell>
          <cell r="C228">
            <v>241091</v>
          </cell>
        </row>
        <row r="229">
          <cell r="A229" t="str">
            <v>Услуги по торговле розничной
оборудованием для газонов и садов</v>
          </cell>
          <cell r="B229" t="str">
            <v>470044</v>
          </cell>
          <cell r="C229">
            <v>630836</v>
          </cell>
        </row>
        <row r="230">
          <cell r="A230" t="str">
            <v>Услуги по торговле розничной
оборудованием для газонов и садов</v>
          </cell>
          <cell r="B230" t="str">
            <v>470044000</v>
          </cell>
          <cell r="C230">
            <v>630836</v>
          </cell>
        </row>
        <row r="231">
          <cell r="A231" t="str">
            <v>Услуги по торговле розничной
оборудованием  отопительным и
водопроводным, материалами
эксплуатационными и принадлежностями</v>
          </cell>
          <cell r="B231" t="str">
            <v>470045</v>
          </cell>
          <cell r="C231">
            <v>37681501</v>
          </cell>
        </row>
        <row r="232">
          <cell r="A232" t="str">
            <v>Услуги по торговле розничной
водопроводным оборудованием и
материалами</v>
          </cell>
          <cell r="B232" t="str">
            <v>470045100</v>
          </cell>
          <cell r="C232">
            <v>32996249</v>
          </cell>
        </row>
        <row r="233">
          <cell r="A233" t="str">
            <v>Услуги по торговле розничной
отопительным оборудованием и
материалами</v>
          </cell>
          <cell r="B233" t="str">
            <v>470045200</v>
          </cell>
          <cell r="C233">
            <v>2865659</v>
          </cell>
        </row>
        <row r="234">
          <cell r="A234" t="str">
            <v>Услуги по торговле розничной
сантехнической арматурой</v>
          </cell>
          <cell r="B234" t="str">
            <v>470045300</v>
          </cell>
          <cell r="C234">
            <v>1185147</v>
          </cell>
        </row>
        <row r="235">
          <cell r="A235" t="str">
            <v>Услуги по торговле розничной прочими
эксплуатационными материалами и
принадлежностями</v>
          </cell>
          <cell r="B235" t="str">
            <v>470045900</v>
          </cell>
          <cell r="C235">
            <v>634446</v>
          </cell>
        </row>
        <row r="236">
          <cell r="A236" t="str">
            <v>Услуги по торговле розничной
оборудованием санитарно-техническим</v>
          </cell>
          <cell r="B236" t="str">
            <v>470046</v>
          </cell>
          <cell r="C236">
            <v>4199272</v>
          </cell>
        </row>
        <row r="237">
          <cell r="A237" t="str">
            <v>Услуги по торговле розничной ваннами,
раковинами для умывальников,
унитазами и крышками, бачками смывными
и изделиями санитарно-техническими
прочими из пластмасс</v>
          </cell>
          <cell r="B237" t="str">
            <v>470046100</v>
          </cell>
          <cell r="C237">
            <v>2720321</v>
          </cell>
        </row>
        <row r="238">
          <cell r="A238" t="str">
            <v>Услуги по торговле розничной
изделиями керамическими
санитарно-техническими</v>
          </cell>
          <cell r="B238" t="str">
            <v>470046200</v>
          </cell>
          <cell r="C238">
            <v>200184</v>
          </cell>
        </row>
        <row r="239">
          <cell r="A239" t="str">
            <v>Услуги по торговле розничной
раковинами, мойками, ваннами,
изделиями санитарно-техническими
прочими и их частями из черных
металлов, меди или алюминия</v>
          </cell>
          <cell r="B239" t="str">
            <v>470046300</v>
          </cell>
          <cell r="C239">
            <v>660630</v>
          </cell>
        </row>
        <row r="240">
          <cell r="A240" t="str">
            <v>Услуги по торговле розничной
оборудованием санитарно-техническим
прочим</v>
          </cell>
          <cell r="B240" t="str">
            <v>470046900</v>
          </cell>
          <cell r="C240">
            <v>618137</v>
          </cell>
        </row>
        <row r="241">
          <cell r="A241" t="str">
            <v>Услуги по торговле розничной
инструментами ручными</v>
          </cell>
          <cell r="B241" t="str">
            <v>470047</v>
          </cell>
          <cell r="C241">
            <v>4187868</v>
          </cell>
        </row>
        <row r="242">
          <cell r="A242" t="str">
            <v>Услуги по торговле розничной
инструментами ручными</v>
          </cell>
          <cell r="B242" t="str">
            <v>470047000</v>
          </cell>
          <cell r="C242">
            <v>4187868</v>
          </cell>
        </row>
        <row r="243">
          <cell r="A243" t="str">
            <v>Услуги по торговле розничной
материалами строительными, не
включенными в другие группировки</v>
          </cell>
          <cell r="B243" t="str">
            <v>470049</v>
          </cell>
          <cell r="C243">
            <v>104181648</v>
          </cell>
        </row>
        <row r="244">
          <cell r="A244" t="str">
            <v>Услуги по торговле розничной
лесоматериалами, пиломатериалами,
строительными деталями и конструкциями
из дерева, сборными деревянными
строениями (включая сауны)</v>
          </cell>
          <cell r="B244" t="str">
            <v>470049100</v>
          </cell>
          <cell r="C244">
            <v>26878951</v>
          </cell>
        </row>
        <row r="245">
          <cell r="A245" t="str">
            <v>Услуги по торговле розничной
лесоматериалами круглыми</v>
          </cell>
          <cell r="B245" t="str">
            <v>470049110</v>
          </cell>
          <cell r="C245">
            <v>1854243</v>
          </cell>
        </row>
        <row r="246">
          <cell r="A246" t="str">
            <v>Услуги по торговле розничной
пиломатериалами</v>
          </cell>
          <cell r="B246" t="str">
            <v>470049120</v>
          </cell>
          <cell r="C246">
            <v>549219</v>
          </cell>
        </row>
        <row r="247">
          <cell r="A247" t="str">
            <v>Услуги по торговле розничной
паркетом и паркетными досками</v>
          </cell>
          <cell r="B247" t="str">
            <v>470049130</v>
          </cell>
          <cell r="C247">
            <v>2680425</v>
          </cell>
        </row>
        <row r="248">
          <cell r="A248" t="str">
            <v>Услуги по торговле розничной  досками
для покрытия полов (кроме паркета и
паркетных досок), обшивкой,
штакетником, балками, стропилами и т.
п.</v>
          </cell>
          <cell r="B248" t="str">
            <v>470049140</v>
          </cell>
          <cell r="C248">
            <v>127</v>
          </cell>
        </row>
        <row r="249">
          <cell r="A249" t="str">
            <v>Услуги по торговле розничной оконными
и дверными блоками, оконными
переплетами, дверными полотнами и
коробками к ним</v>
          </cell>
          <cell r="B249" t="str">
            <v>470049150</v>
          </cell>
          <cell r="C249">
            <v>15865076</v>
          </cell>
        </row>
        <row r="250">
          <cell r="A250" t="str">
            <v>Услуги по торговле розничной фанерой
клееной, древесноволокнистыми и
древесностружечными плитами</v>
          </cell>
          <cell r="B250" t="str">
            <v>470049160</v>
          </cell>
          <cell r="C250">
            <v>4929696</v>
          </cell>
        </row>
        <row r="251">
          <cell r="A251" t="str">
            <v>Услуги по торговле розничной домами
деревянными, сборными деревянными
строениями (включая сауны)</v>
          </cell>
          <cell r="B251" t="str">
            <v>470049170</v>
          </cell>
          <cell r="C251">
            <v>23321</v>
          </cell>
        </row>
        <row r="252">
          <cell r="A252" t="str">
            <v>Услуги по торговле розничной
поддонами плоскими и изделиями
аналогичными</v>
          </cell>
          <cell r="B252" t="str">
            <v>470049180</v>
          </cell>
          <cell r="C252">
            <v>841</v>
          </cell>
        </row>
        <row r="253">
          <cell r="A253" t="str">
            <v>Услуги по торговле розничной
лесоматериалами, пиломатериалами,
строительными деталями и конструкциями
из дерева, сборными деревянными
строениями прочими</v>
          </cell>
          <cell r="B253" t="str">
            <v>470049190</v>
          </cell>
          <cell r="C253">
            <v>976003</v>
          </cell>
        </row>
        <row r="254">
          <cell r="A254" t="str">
            <v>Услуги по торговле розничной
цементом, известью, гипсом</v>
          </cell>
          <cell r="B254" t="str">
            <v>470049200</v>
          </cell>
          <cell r="C254">
            <v>2802960</v>
          </cell>
        </row>
        <row r="255">
          <cell r="A255" t="str">
            <v>Услуги по торговле розничной цементом</v>
          </cell>
          <cell r="B255" t="str">
            <v>470049210</v>
          </cell>
          <cell r="C255">
            <v>2794862</v>
          </cell>
        </row>
        <row r="256">
          <cell r="A256" t="str">
            <v>Услуги по торговле розничной
известью</v>
          </cell>
          <cell r="B256" t="str">
            <v>470049220</v>
          </cell>
          <cell r="C256">
            <v>4753</v>
          </cell>
        </row>
        <row r="257">
          <cell r="A257" t="str">
            <v>Услуги по торговле розничной  гипсом</v>
          </cell>
          <cell r="B257" t="str">
            <v>470049230</v>
          </cell>
          <cell r="C257">
            <v>3345</v>
          </cell>
        </row>
        <row r="258">
          <cell r="A258" t="str">
            <v>Услуги по торговле розничной  песком,
гравием, камнем, глиной</v>
          </cell>
          <cell r="B258" t="str">
            <v>470049300</v>
          </cell>
          <cell r="C258">
            <v>1041115</v>
          </cell>
        </row>
        <row r="259">
          <cell r="A259" t="str">
            <v>Услуги по торговле розничной
кирпичом, плитками керамическими,
кровельными материалами</v>
          </cell>
          <cell r="B259" t="str">
            <v>470049400</v>
          </cell>
          <cell r="C259">
            <v>29044657</v>
          </cell>
        </row>
        <row r="260">
          <cell r="A260" t="str">
            <v>Услуги по торговле розничной
кирпичом</v>
          </cell>
          <cell r="B260" t="str">
            <v>470049410</v>
          </cell>
          <cell r="C260">
            <v>290755</v>
          </cell>
        </row>
        <row r="261">
          <cell r="A261" t="str">
            <v>Услуги по торговле розничной
плитками керамическими</v>
          </cell>
          <cell r="B261" t="str">
            <v>470049420</v>
          </cell>
          <cell r="C261">
            <v>27402392</v>
          </cell>
        </row>
        <row r="262">
          <cell r="A262" t="str">
            <v>Услуги по торговле розничной
кровельными материалами</v>
          </cell>
          <cell r="B262" t="str">
            <v>470049430</v>
          </cell>
          <cell r="C262">
            <v>1351510</v>
          </cell>
        </row>
        <row r="263">
          <cell r="A263" t="str">
            <v>Услуги по торговле розничной
строительными металлическими
материалами и деталями, не включенные
в другие группировки</v>
          </cell>
          <cell r="B263" t="str">
            <v>470049500</v>
          </cell>
          <cell r="C263">
            <v>3504481</v>
          </cell>
        </row>
        <row r="264">
          <cell r="A264" t="str">
            <v>Услуги по торговле розничной сэндвич
панелями</v>
          </cell>
          <cell r="B264" t="str">
            <v>470049510</v>
          </cell>
          <cell r="C264">
            <v>20138</v>
          </cell>
        </row>
        <row r="265">
          <cell r="A265" t="str">
            <v>Услуги по торговле розничной прочими
строительными металлическими
материалами и деталями, не включенные
в другие группировки</v>
          </cell>
          <cell r="B265" t="str">
            <v>470049590</v>
          </cell>
          <cell r="C265">
            <v>3484343</v>
          </cell>
        </row>
        <row r="266">
          <cell r="A266" t="str">
            <v>Услуги по торговле розничной
строительными неметаллическими
материалами и деталями, не включенные
в другие группировки</v>
          </cell>
          <cell r="B266" t="str">
            <v>470049600</v>
          </cell>
          <cell r="C266">
            <v>1871908</v>
          </cell>
        </row>
        <row r="267">
          <cell r="A267" t="str">
            <v>Услуги по торговле розничной
изделиями из бетона, цемента, гипса и
аналогичных материалов</v>
          </cell>
          <cell r="B267" t="str">
            <v>470049700</v>
          </cell>
          <cell r="C267">
            <v>5695147</v>
          </cell>
        </row>
        <row r="268">
          <cell r="A268" t="str">
            <v>Услуги по торговле розничной прочими
материалами строительными, не
включенные в другие группировки</v>
          </cell>
          <cell r="B268" t="str">
            <v>470049900</v>
          </cell>
          <cell r="C268">
            <v>33342429</v>
          </cell>
        </row>
        <row r="269">
          <cell r="A269" t="str">
            <v>Услуги по  торговле розничной товарами
текстильными</v>
          </cell>
          <cell r="B269" t="str">
            <v>470051</v>
          </cell>
          <cell r="C269">
            <v>20130108</v>
          </cell>
        </row>
        <row r="270">
          <cell r="A270" t="str">
            <v>Услуги по торговле розничной  пряжей</v>
          </cell>
          <cell r="B270" t="str">
            <v>470051100</v>
          </cell>
          <cell r="C270">
            <v>464472</v>
          </cell>
        </row>
        <row r="271">
          <cell r="A271" t="str">
            <v>Услуги по торговле розничной  тканями</v>
          </cell>
          <cell r="B271" t="str">
            <v>470051200</v>
          </cell>
          <cell r="C271">
            <v>543441</v>
          </cell>
        </row>
        <row r="272">
          <cell r="A272" t="str">
            <v>Услуги по торговле розничной  тканями
хлопчатобумажными</v>
          </cell>
          <cell r="B272" t="str">
            <v>470051210</v>
          </cell>
          <cell r="C272">
            <v>110302</v>
          </cell>
        </row>
        <row r="273">
          <cell r="A273" t="str">
            <v>Услуги по торговле розничной тканями
шерстяными</v>
          </cell>
          <cell r="B273" t="str">
            <v>470051220</v>
          </cell>
          <cell r="C273">
            <v>11458</v>
          </cell>
        </row>
        <row r="274">
          <cell r="A274" t="str">
            <v>Услуги по торговле розничной тканями
прочими</v>
          </cell>
          <cell r="B274" t="str">
            <v>470051290</v>
          </cell>
          <cell r="C274">
            <v>421681</v>
          </cell>
        </row>
        <row r="275">
          <cell r="A275" t="str">
            <v>Услуги по торговле розничной бытовыми
текстильными изделиями (такими как
постельное и столовое белье)</v>
          </cell>
          <cell r="B275" t="str">
            <v>470051300</v>
          </cell>
          <cell r="C275">
            <v>5184868</v>
          </cell>
        </row>
        <row r="276">
          <cell r="A276" t="str">
            <v>Услуги по торговле розничной прочими
текстильными изделиями</v>
          </cell>
          <cell r="B276" t="str">
            <v>470051900</v>
          </cell>
          <cell r="C276">
            <v>13937327</v>
          </cell>
        </row>
        <row r="277">
          <cell r="A277" t="str">
            <v>Услуги по торговле розничной
портьерами и занавесями сетчатыми</v>
          </cell>
          <cell r="B277" t="str">
            <v>470052</v>
          </cell>
          <cell r="C277">
            <v>27719013</v>
          </cell>
        </row>
        <row r="278">
          <cell r="A278" t="str">
            <v>Услуги по торговле розничной
портьерами и занавесями сетчатыми</v>
          </cell>
          <cell r="B278" t="str">
            <v>470052000</v>
          </cell>
          <cell r="C278">
            <v>27719013</v>
          </cell>
        </row>
        <row r="279">
          <cell r="A279" t="str">
            <v>Услуги по торговле розничной обоями и
покрытиями напольными,  коврами и
изделиями  ковровыми</v>
          </cell>
          <cell r="B279" t="str">
            <v>470053</v>
          </cell>
          <cell r="C279">
            <v>41987429</v>
          </cell>
        </row>
        <row r="280">
          <cell r="A280" t="str">
            <v>Услуги по торговле розничной обоями</v>
          </cell>
          <cell r="B280" t="str">
            <v>470053100</v>
          </cell>
          <cell r="C280">
            <v>32676751</v>
          </cell>
        </row>
        <row r="281">
          <cell r="A281" t="str">
            <v>Услуги по торговле розничной
напольными покрытиями</v>
          </cell>
          <cell r="B281" t="str">
            <v>470053200</v>
          </cell>
          <cell r="C281">
            <v>3641407</v>
          </cell>
        </row>
        <row r="282">
          <cell r="A282" t="str">
            <v>Услуги по торговле розничной
линолеумом</v>
          </cell>
          <cell r="B282" t="str">
            <v>470053210</v>
          </cell>
          <cell r="C282">
            <v>576764</v>
          </cell>
        </row>
        <row r="283">
          <cell r="A283" t="str">
            <v>Услуги по торговле розничной
ламинатом</v>
          </cell>
          <cell r="B283" t="str">
            <v>470053220</v>
          </cell>
          <cell r="C283">
            <v>2727426</v>
          </cell>
        </row>
        <row r="284">
          <cell r="A284" t="str">
            <v>Услуги по торговле розничной
напольными покрытиями прочими</v>
          </cell>
          <cell r="B284" t="str">
            <v>470053290</v>
          </cell>
          <cell r="C284">
            <v>337217</v>
          </cell>
        </row>
        <row r="285">
          <cell r="A285" t="str">
            <v>Услуги по торговле розничной  коврами
и изделия ковровыми</v>
          </cell>
          <cell r="B285" t="str">
            <v>470053300</v>
          </cell>
          <cell r="C285">
            <v>5669271</v>
          </cell>
        </row>
        <row r="286">
          <cell r="A286" t="str">
            <v>Услуги по торговле розничной приборами
электрическими бытовыми</v>
          </cell>
          <cell r="B286" t="str">
            <v>470054</v>
          </cell>
          <cell r="C286">
            <v>83336928</v>
          </cell>
        </row>
        <row r="287">
          <cell r="A287" t="str">
            <v>Услуги по торговле розничной
холодильниками и морозильниками
бытовыми</v>
          </cell>
          <cell r="B287" t="str">
            <v>470054100</v>
          </cell>
          <cell r="C287">
            <v>9290836</v>
          </cell>
        </row>
        <row r="288">
          <cell r="A288" t="str">
            <v>Услуги по торговле розничной
стиральными машинами бытовыми и
машинами для сушки одежды</v>
          </cell>
          <cell r="B288" t="str">
            <v>470054200</v>
          </cell>
          <cell r="C288">
            <v>4498218</v>
          </cell>
        </row>
        <row r="289">
          <cell r="A289" t="str">
            <v>Услуги по торговле розничной машинами
посудомоечными бытовыми</v>
          </cell>
          <cell r="B289" t="str">
            <v>470054300</v>
          </cell>
          <cell r="C289">
            <v>531480</v>
          </cell>
        </row>
        <row r="290">
          <cell r="A290" t="str">
            <v>Услуги по торговле розничной машинами
швейными бытовыми</v>
          </cell>
          <cell r="B290" t="str">
            <v>470054400</v>
          </cell>
          <cell r="C290">
            <v>121519</v>
          </cell>
        </row>
        <row r="291">
          <cell r="A291" t="str">
            <v>Услуги по торговле розничной печами
микроволновыми, плитами кухонными</v>
          </cell>
          <cell r="B291" t="str">
            <v>470054500</v>
          </cell>
          <cell r="C291">
            <v>3339148</v>
          </cell>
        </row>
        <row r="292">
          <cell r="A292" t="str">
            <v>Услуги по торговле розничной печами
микроволновыми</v>
          </cell>
          <cell r="B292" t="str">
            <v>470054510</v>
          </cell>
          <cell r="C292">
            <v>1663650</v>
          </cell>
        </row>
        <row r="293">
          <cell r="A293" t="str">
            <v>Услуги по торговле розничной плитами
кухонными</v>
          </cell>
          <cell r="B293" t="str">
            <v>470054520</v>
          </cell>
          <cell r="C293">
            <v>1675498</v>
          </cell>
        </row>
        <row r="294">
          <cell r="A294" t="str">
            <v>Услуги по торговле розничной
пылесосами бытовыми</v>
          </cell>
          <cell r="B294" t="str">
            <v>470054600</v>
          </cell>
          <cell r="C294">
            <v>1982589</v>
          </cell>
        </row>
        <row r="295">
          <cell r="A295" t="str">
            <v>Услуги по торговле розничной
водонагревателями электрическими и
приборами водонагревательными быстрого
или продолжительного нагрева</v>
          </cell>
          <cell r="B295" t="str">
            <v>470054700</v>
          </cell>
          <cell r="C295">
            <v>2074167</v>
          </cell>
        </row>
        <row r="296">
          <cell r="A296" t="str">
            <v>Услуги по торговле розничной
оборудованием для кондиционирования
воздуха и вентиляции, обогрева
помещений</v>
          </cell>
          <cell r="B296" t="str">
            <v>470054800</v>
          </cell>
          <cell r="C296">
            <v>3360167</v>
          </cell>
        </row>
        <row r="297">
          <cell r="A297" t="str">
            <v>Услуги по торговле розничной
электрообогревателями помещений</v>
          </cell>
          <cell r="B297" t="str">
            <v>470054810</v>
          </cell>
          <cell r="C297">
            <v>837537</v>
          </cell>
        </row>
        <row r="298">
          <cell r="A298" t="str">
            <v>Услуги по торговле розничной
оборудованием для кондиционирования
воздуха и вентиляции</v>
          </cell>
          <cell r="B298" t="str">
            <v>470054820</v>
          </cell>
          <cell r="C298">
            <v>2522630</v>
          </cell>
        </row>
        <row r="299">
          <cell r="A299" t="str">
            <v>Услуги по торговле розничной
приборами электрическими бытовыми,
приспособлениями и инструментами
прочими</v>
          </cell>
          <cell r="B299" t="str">
            <v>470054900</v>
          </cell>
          <cell r="C299">
            <v>58138804</v>
          </cell>
        </row>
        <row r="300">
          <cell r="A300" t="str">
            <v>Услуги по торговле розничной
электрическими бытовыми инструментами</v>
          </cell>
          <cell r="B300" t="str">
            <v>470054910</v>
          </cell>
          <cell r="C300">
            <v>1081254</v>
          </cell>
        </row>
        <row r="301">
          <cell r="A301" t="str">
            <v>Услуги по торговле розничной
запасными частями к электрическим
бытовым приборам, приспособлениям и
инструментам</v>
          </cell>
          <cell r="B301" t="str">
            <v>470054920</v>
          </cell>
          <cell r="C301">
            <v>6588974</v>
          </cell>
        </row>
        <row r="302">
          <cell r="A302" t="str">
            <v>Услуги по торговле розничной
приборами электрическими бытовыми,
приспособлениями и инструментами
прочими, не включенными в другие
группировки</v>
          </cell>
          <cell r="B302" t="str">
            <v>470054990</v>
          </cell>
          <cell r="C302">
            <v>50468576</v>
          </cell>
        </row>
        <row r="303">
          <cell r="A303" t="str">
            <v>Услуги по  торговле розничной  мебелью</v>
          </cell>
          <cell r="B303" t="str">
            <v>470055</v>
          </cell>
          <cell r="C303">
            <v>82194294</v>
          </cell>
        </row>
        <row r="304">
          <cell r="A304" t="str">
            <v>Услуги по торговле розничной мебелью
деревянной для комнат (спальни,
гостиной, столовой)</v>
          </cell>
          <cell r="B304" t="str">
            <v>470055100</v>
          </cell>
          <cell r="C304">
            <v>64909459</v>
          </cell>
        </row>
        <row r="305">
          <cell r="A305" t="str">
            <v>Услуги по торговле розничной кухонной
мебелью</v>
          </cell>
          <cell r="B305" t="str">
            <v>470055200</v>
          </cell>
          <cell r="C305">
            <v>3907057</v>
          </cell>
        </row>
        <row r="306">
          <cell r="A306" t="str">
            <v>Услуги по торговле розничной  мебелью
для сидения</v>
          </cell>
          <cell r="B306" t="str">
            <v>470055300</v>
          </cell>
          <cell r="C306">
            <v>3248800</v>
          </cell>
        </row>
        <row r="307">
          <cell r="A307" t="str">
            <v>Услуги по торговле розничной офисной
мебелью</v>
          </cell>
          <cell r="B307" t="str">
            <v>470055400</v>
          </cell>
          <cell r="C307">
            <v>3353245</v>
          </cell>
        </row>
        <row r="308">
          <cell r="A308" t="str">
            <v>Услуги по торговле розничной бытовой
мебелью из пластмасс и мебелью из
прочих материалов, в том числе
тростника, лозы, бамбука или
аналогичных материалов</v>
          </cell>
          <cell r="B308" t="str">
            <v>470055500</v>
          </cell>
          <cell r="C308">
            <v>1349226</v>
          </cell>
        </row>
        <row r="309">
          <cell r="A309" t="str">
            <v>Услуги по торговле розничной
матрасами</v>
          </cell>
          <cell r="B309" t="str">
            <v>470055600</v>
          </cell>
          <cell r="C309">
            <v>717572</v>
          </cell>
        </row>
        <row r="310">
          <cell r="A310" t="str">
            <v>Услуги по торговле розничной частями
бытовой мебели</v>
          </cell>
          <cell r="B310" t="str">
            <v>470055800</v>
          </cell>
          <cell r="C310">
            <v>1681476</v>
          </cell>
        </row>
        <row r="311">
          <cell r="A311" t="str">
            <v>Услуги по торговле розничной бытовой
мебелью прочей</v>
          </cell>
          <cell r="B311" t="str">
            <v>470055900</v>
          </cell>
          <cell r="C311">
            <v>3027459</v>
          </cell>
        </row>
        <row r="312">
          <cell r="A312" t="str">
            <v>Услуги по торговле розничной  приборами
осветительными</v>
          </cell>
          <cell r="B312" t="str">
            <v>470056</v>
          </cell>
          <cell r="C312">
            <v>19196759</v>
          </cell>
        </row>
        <row r="313">
          <cell r="A313" t="str">
            <v>Услуги по торговле розничной бытовым
осветительным оборудованием</v>
          </cell>
          <cell r="B313" t="str">
            <v>470056100</v>
          </cell>
          <cell r="C313">
            <v>6831924</v>
          </cell>
        </row>
        <row r="314">
          <cell r="A314" t="str">
            <v>Услуги по торговле розничной
светильниками электрическими
переносными</v>
          </cell>
          <cell r="B314" t="str">
            <v>470056110</v>
          </cell>
          <cell r="C314">
            <v>469250</v>
          </cell>
        </row>
        <row r="315">
          <cell r="A315" t="str">
            <v>Услуги по торговле розничной
светильниками электрическими
настольными,  напольными</v>
          </cell>
          <cell r="B315" t="str">
            <v>470056120</v>
          </cell>
          <cell r="C315">
            <v>469224</v>
          </cell>
        </row>
        <row r="316">
          <cell r="A316" t="str">
            <v>Услуги по торговле розничной
светильниками электрическими
подвесными, потолочными и настенными</v>
          </cell>
          <cell r="B316" t="str">
            <v>470056130</v>
          </cell>
          <cell r="C316">
            <v>1387824</v>
          </cell>
        </row>
        <row r="317">
          <cell r="A317" t="str">
            <v>Услуги по торговле розничной частями
светильников и устройств осветительных</v>
          </cell>
          <cell r="B317" t="str">
            <v>470056180</v>
          </cell>
          <cell r="C317">
            <v>116361</v>
          </cell>
        </row>
        <row r="318">
          <cell r="A318" t="str">
            <v>Услуги по торговле розничной
оборудованием осветительным прочим</v>
          </cell>
          <cell r="B318" t="str">
            <v>470056190</v>
          </cell>
          <cell r="C318">
            <v>4389265</v>
          </cell>
        </row>
        <row r="319">
          <cell r="A319" t="str">
            <v>Услуги по торговле розничной лампами</v>
          </cell>
          <cell r="B319" t="str">
            <v>470056200</v>
          </cell>
          <cell r="C319">
            <v>1490044</v>
          </cell>
        </row>
        <row r="320">
          <cell r="A320" t="str">
            <v>Услуги по торговле розничной лампами
люминесцентными</v>
          </cell>
          <cell r="B320" t="str">
            <v>470056210</v>
          </cell>
          <cell r="C320">
            <v>419659</v>
          </cell>
        </row>
        <row r="321">
          <cell r="A321" t="str">
            <v>Услуги по торговле розничной лампами
накаливания</v>
          </cell>
          <cell r="B321" t="str">
            <v>470056220</v>
          </cell>
          <cell r="C321">
            <v>251601</v>
          </cell>
        </row>
        <row r="322">
          <cell r="A322" t="str">
            <v>Услуги по торговле розничной
энергосберегающими лампами</v>
          </cell>
          <cell r="B322" t="str">
            <v>470056230</v>
          </cell>
          <cell r="C322">
            <v>454904</v>
          </cell>
        </row>
        <row r="323">
          <cell r="A323" t="str">
            <v>Услуги по торговле розничной лампами
электрическими прочими</v>
          </cell>
          <cell r="B323" t="str">
            <v>470056290</v>
          </cell>
          <cell r="C323">
            <v>363880</v>
          </cell>
        </row>
        <row r="324">
          <cell r="A324" t="str">
            <v>Услуги по торговле розничной
электрическими проводами и шнурами,
электроустановочными изделиями</v>
          </cell>
          <cell r="B324" t="str">
            <v>470056300</v>
          </cell>
          <cell r="C324">
            <v>6381910</v>
          </cell>
        </row>
        <row r="325">
          <cell r="A325" t="str">
            <v>Услуги по торговле розничной
приборами осветительными  прочими</v>
          </cell>
          <cell r="B325" t="str">
            <v>470056900</v>
          </cell>
          <cell r="C325">
            <v>4492881</v>
          </cell>
        </row>
        <row r="326">
          <cell r="A326" t="str">
            <v>Услуги по торговле розничной изделиями
из дерева, пробки и изделиями плетеными</v>
          </cell>
          <cell r="B326" t="str">
            <v>470057</v>
          </cell>
          <cell r="C326">
            <v>1257852</v>
          </cell>
        </row>
        <row r="327">
          <cell r="A327" t="str">
            <v>Услуги по торговле розничной
плетеными изделиями</v>
          </cell>
          <cell r="B327" t="str">
            <v>470057100</v>
          </cell>
          <cell r="C327">
            <v>443172</v>
          </cell>
        </row>
        <row r="328">
          <cell r="A328" t="str">
            <v>Услуги по торговле розничной прочими
деревянными изделиями</v>
          </cell>
          <cell r="B328" t="str">
            <v>470057900</v>
          </cell>
          <cell r="C328">
            <v>814680</v>
          </cell>
        </row>
        <row r="329">
          <cell r="A329" t="str">
            <v>Услуги по торговле розничной
инструментами и партитурами
музыкальными</v>
          </cell>
          <cell r="B329" t="str">
            <v>470058</v>
          </cell>
          <cell r="C329">
            <v>1070382</v>
          </cell>
        </row>
        <row r="330">
          <cell r="A330" t="str">
            <v>Услуги по торговле розничной
музыкальными инструментами</v>
          </cell>
          <cell r="B330" t="str">
            <v>470058100</v>
          </cell>
          <cell r="C330">
            <v>1070382</v>
          </cell>
        </row>
        <row r="331">
          <cell r="A331" t="str">
            <v>Услуги по торговле розничной посудой
фаянсовой, изделиями из стекла, фарфора
и керамики, изделиями ножевыми и
приборами, оборудованием и изделиями
неэлектрическими бытовыми, не
включенными в другие к</v>
          </cell>
          <cell r="B331" t="str">
            <v>470059</v>
          </cell>
          <cell r="C331">
            <v>25657627</v>
          </cell>
        </row>
        <row r="332">
          <cell r="A332" t="str">
            <v>Услуги по торговле розничной
металлической, стеклянной,
керамической, пластмассовой,
деревянной посудой, столовыми
принадлежностями</v>
          </cell>
          <cell r="B332" t="str">
            <v>470059100</v>
          </cell>
          <cell r="C332">
            <v>7243137</v>
          </cell>
        </row>
        <row r="333">
          <cell r="A333" t="str">
            <v>Услуги по торговле розничной
изделиями из фарфора и керамики</v>
          </cell>
          <cell r="B333" t="str">
            <v>470059110</v>
          </cell>
          <cell r="C333">
            <v>2106317</v>
          </cell>
        </row>
        <row r="334">
          <cell r="A334" t="str">
            <v>Услуги по торговле розничной
изделиями из стекла</v>
          </cell>
          <cell r="B334" t="str">
            <v>470059120</v>
          </cell>
          <cell r="C334">
            <v>1169562</v>
          </cell>
        </row>
        <row r="335">
          <cell r="A335" t="str">
            <v>Услуги по торговле розничной
изделиями из пластмасс</v>
          </cell>
          <cell r="B335" t="str">
            <v>470059130</v>
          </cell>
          <cell r="C335">
            <v>957146</v>
          </cell>
        </row>
        <row r="336">
          <cell r="A336" t="str">
            <v>Услуги по торговле розничной
металлической посудой</v>
          </cell>
          <cell r="B336" t="str">
            <v>470059140</v>
          </cell>
          <cell r="C336">
            <v>279064</v>
          </cell>
        </row>
        <row r="337">
          <cell r="A337" t="str">
            <v>Услуги по торговле розничной
столовыми принадлежностями</v>
          </cell>
          <cell r="B337" t="str">
            <v>470059150</v>
          </cell>
          <cell r="C337">
            <v>510811</v>
          </cell>
        </row>
        <row r="338">
          <cell r="A338" t="str">
            <v>Услуги по торговле розничной прочими
изделиями и посудой металлической,
стеклянной, керамической,
пластмассовой, деревянной</v>
          </cell>
          <cell r="B338" t="str">
            <v>470059190</v>
          </cell>
          <cell r="C338">
            <v>2220237</v>
          </cell>
        </row>
        <row r="339">
          <cell r="A339" t="str">
            <v>Услуги по торговле розничной
статуэтками и прочими декоративными
изделиями из дерева, металла,
пластмассы, керамики, стекла</v>
          </cell>
          <cell r="B339" t="str">
            <v>470059200</v>
          </cell>
          <cell r="C339">
            <v>281055</v>
          </cell>
        </row>
        <row r="340">
          <cell r="A340" t="str">
            <v>Услуги по торговле розничной
неэлектрическими бытовыми приборами</v>
          </cell>
          <cell r="B340" t="str">
            <v>470059300</v>
          </cell>
          <cell r="C340">
            <v>13829476</v>
          </cell>
        </row>
        <row r="341">
          <cell r="A341" t="str">
            <v>Услуги по торговле розничной посудой,
изделиями из стекла, фарфора и
керамики, столовыми приборами,
неэлектрическими бытовыми приборами,
изделиями и оборудованием прочими</v>
          </cell>
          <cell r="B341" t="str">
            <v>470059900</v>
          </cell>
          <cell r="C341">
            <v>4303959</v>
          </cell>
        </row>
        <row r="342">
          <cell r="A342" t="str">
            <v>Услуги по торговле розничной
изделиями из резины бытовыми
(кухонные, столовые, коврики,
скатерти)</v>
          </cell>
          <cell r="B342" t="str">
            <v>470059910</v>
          </cell>
          <cell r="C342">
            <v>4226438</v>
          </cell>
        </row>
        <row r="343">
          <cell r="A343" t="str">
            <v>Услуги по торговле розничной
рулонными и упаковочными материалами
(пищевая пленка, пищевые мешочки)</v>
          </cell>
          <cell r="B343" t="str">
            <v>470059920</v>
          </cell>
          <cell r="C343">
            <v>33608</v>
          </cell>
        </row>
        <row r="344">
          <cell r="A344" t="str">
            <v>Услуги по торговле розничной
изделиями кухонными или бытовыми
(мочалки, губки, тряпки для уборки)</v>
          </cell>
          <cell r="B344" t="str">
            <v>470059930</v>
          </cell>
          <cell r="C344">
            <v>43913</v>
          </cell>
        </row>
        <row r="345">
          <cell r="A345" t="str">
            <v>Услуги по торговле розничной  книгами</v>
          </cell>
          <cell r="B345" t="str">
            <v>470061</v>
          </cell>
          <cell r="C345">
            <v>5508089</v>
          </cell>
        </row>
        <row r="346">
          <cell r="A346" t="str">
            <v>Услуги по торговле розничной книгами</v>
          </cell>
          <cell r="B346" t="str">
            <v>470061000</v>
          </cell>
          <cell r="C346">
            <v>5508089</v>
          </cell>
        </row>
        <row r="347">
          <cell r="A347" t="str">
            <v>Услуги по торговле розничной газетами и
журналами</v>
          </cell>
          <cell r="B347" t="str">
            <v>470062</v>
          </cell>
          <cell r="C347">
            <v>236345</v>
          </cell>
        </row>
        <row r="348">
          <cell r="A348" t="str">
            <v>Услуги по торговле розничной газетами
и журналами</v>
          </cell>
          <cell r="B348" t="str">
            <v>470062000</v>
          </cell>
          <cell r="C348">
            <v>236345</v>
          </cell>
        </row>
        <row r="349">
          <cell r="A349" t="str">
            <v>Услуги по торговле розничной товарами
канцелярскими</v>
          </cell>
          <cell r="B349" t="str">
            <v>470063</v>
          </cell>
          <cell r="C349">
            <v>14480568</v>
          </cell>
        </row>
        <row r="350">
          <cell r="A350" t="str">
            <v>Услуги по торговле розничной
канцелярскими товарами и
школьно-письменными принадлежностями</v>
          </cell>
          <cell r="B350" t="str">
            <v>470063100</v>
          </cell>
          <cell r="C350">
            <v>10063284</v>
          </cell>
        </row>
        <row r="351">
          <cell r="A351" t="str">
            <v>Услуги по торговле розничной
тетрадями, записными книжками,
блокнотами</v>
          </cell>
          <cell r="B351" t="str">
            <v>470063110</v>
          </cell>
          <cell r="C351">
            <v>4040806</v>
          </cell>
        </row>
        <row r="352">
          <cell r="A352" t="str">
            <v>Услуги по торговле розничной
чертежными принадлежностями</v>
          </cell>
          <cell r="B352" t="str">
            <v>470063120</v>
          </cell>
          <cell r="C352">
            <v>71437</v>
          </cell>
        </row>
        <row r="353">
          <cell r="A353" t="str">
            <v>Услуги по торговле розничной
художественными красками, чернилами,
тушью и т. п.</v>
          </cell>
          <cell r="B353" t="str">
            <v>470063130</v>
          </cell>
          <cell r="C353">
            <v>56614</v>
          </cell>
        </row>
        <row r="354">
          <cell r="A354" t="str">
            <v>Услуги по торговле розничной ручками,
карандашами, фломастерами, маркерами
и т. п.</v>
          </cell>
          <cell r="B354" t="str">
            <v>470063140</v>
          </cell>
          <cell r="C354">
            <v>452997</v>
          </cell>
        </row>
        <row r="355">
          <cell r="A355" t="str">
            <v>Услуги по торговле розничной товарами
канцелярскими прочими</v>
          </cell>
          <cell r="B355" t="str">
            <v>470063190</v>
          </cell>
          <cell r="C355">
            <v>5441430</v>
          </cell>
        </row>
        <row r="356">
          <cell r="A356" t="str">
            <v>Услуги по торговле розничной
писчебумажными товарами</v>
          </cell>
          <cell r="B356" t="str">
            <v>470063200</v>
          </cell>
          <cell r="C356">
            <v>4417284</v>
          </cell>
        </row>
        <row r="357">
          <cell r="A357" t="str">
            <v>Услуги по торговле розничной  бумагой
и картоном</v>
          </cell>
          <cell r="B357" t="str">
            <v>470063210</v>
          </cell>
          <cell r="C357">
            <v>4163394</v>
          </cell>
        </row>
        <row r="358">
          <cell r="A358" t="str">
            <v>Услуги по торговле розничной
изделиями из бумаги и картона</v>
          </cell>
          <cell r="B358" t="str">
            <v>470063220</v>
          </cell>
          <cell r="C358">
            <v>253890</v>
          </cell>
        </row>
        <row r="359">
          <cell r="A359" t="str">
            <v>Услуги по торговле розничной
музыкальными и видеозаписями</v>
          </cell>
          <cell r="B359" t="str">
            <v>470064</v>
          </cell>
          <cell r="C359">
            <v>468868</v>
          </cell>
        </row>
        <row r="360">
          <cell r="A360" t="str">
            <v>Услуги по торговле розничной  аудио-
и видеокассетами, компакт-дисками
(CD), цифровыми видеодисками (DVD) с
записью</v>
          </cell>
          <cell r="B360" t="str">
            <v>470064100</v>
          </cell>
          <cell r="C360">
            <v>419179</v>
          </cell>
        </row>
        <row r="361">
          <cell r="A361" t="str">
            <v>Услуги по торговле розничной  чистыми
дискетами, аудио- и видеокассетами,
компакт-дисками (CD), цифровыми
видеодисками (DVD)</v>
          </cell>
          <cell r="B361" t="str">
            <v>470064200</v>
          </cell>
          <cell r="C361">
            <v>4111</v>
          </cell>
        </row>
        <row r="362">
          <cell r="A362" t="str">
            <v>Услуги по торговле розничной
носителями информации прочими</v>
          </cell>
          <cell r="B362" t="str">
            <v>470064900</v>
          </cell>
          <cell r="C362">
            <v>45578</v>
          </cell>
        </row>
        <row r="363">
          <cell r="A363" t="str">
            <v>Услуги по торговле розничной товарами
спортивными, включая велосипеды</v>
          </cell>
          <cell r="B363" t="str">
            <v>470065</v>
          </cell>
          <cell r="C363">
            <v>37339445</v>
          </cell>
        </row>
        <row r="364">
          <cell r="A364" t="str">
            <v>Услуги по торговле розничной товарами
спортивными</v>
          </cell>
          <cell r="B364" t="str">
            <v>470065100</v>
          </cell>
          <cell r="C364">
            <v>8426192</v>
          </cell>
        </row>
        <row r="365">
          <cell r="A365" t="str">
            <v>Услуги по торговле розничной
велосипедами, частями запасными и
аксессуарами к ним</v>
          </cell>
          <cell r="B365" t="str">
            <v>470065200</v>
          </cell>
          <cell r="C365">
            <v>27531058</v>
          </cell>
        </row>
        <row r="366">
          <cell r="A366" t="str">
            <v>Услуги по торговле розничной
велосипедами</v>
          </cell>
          <cell r="B366" t="str">
            <v>470065210</v>
          </cell>
          <cell r="C366">
            <v>20677001</v>
          </cell>
        </row>
        <row r="367">
          <cell r="A367" t="str">
            <v>Услуги по торговле розничной частями
запасными и аксессуарами к ним</v>
          </cell>
          <cell r="B367" t="str">
            <v>470065220</v>
          </cell>
          <cell r="C367">
            <v>6854057</v>
          </cell>
        </row>
        <row r="368">
          <cell r="A368" t="str">
            <v>Услуги по торговле розничной
специальной спортивной обувью</v>
          </cell>
          <cell r="B368" t="str">
            <v>470065300</v>
          </cell>
          <cell r="C368">
            <v>1382195</v>
          </cell>
        </row>
        <row r="369">
          <cell r="A369" t="str">
            <v>Услуги по торговле розничной
оборудованием кемпингов</v>
          </cell>
          <cell r="B369" t="str">
            <v>470066</v>
          </cell>
          <cell r="C369">
            <v>2213336</v>
          </cell>
        </row>
        <row r="370">
          <cell r="A370" t="str">
            <v>Услуги по торговле розничной
оборудованием кемпингов (палатки,
навесы, матрасы и т.п.)</v>
          </cell>
          <cell r="B370" t="str">
            <v>470066100</v>
          </cell>
          <cell r="C370">
            <v>453853</v>
          </cell>
        </row>
        <row r="371">
          <cell r="A371" t="str">
            <v>Услуги по торговле розничной
туристическим снаряжением</v>
          </cell>
          <cell r="B371" t="str">
            <v>470066200</v>
          </cell>
          <cell r="C371">
            <v>1759483</v>
          </cell>
        </row>
        <row r="372">
          <cell r="A372" t="str">
            <v>Услуги по торговле розничной
снаряжениями для охоты и рыбалки</v>
          </cell>
          <cell r="B372" t="str">
            <v>470066210</v>
          </cell>
          <cell r="C372">
            <v>1623896</v>
          </cell>
        </row>
        <row r="373">
          <cell r="A373" t="str">
            <v>Услуги по торговле розничной
туристическим снаряжением прочим</v>
          </cell>
          <cell r="B373" t="str">
            <v>470066290</v>
          </cell>
          <cell r="C373">
            <v>135587</v>
          </cell>
        </row>
        <row r="374">
          <cell r="A374" t="str">
            <v>Услуги по торговле розничной  играми и
игрушками</v>
          </cell>
          <cell r="B374" t="str">
            <v>470067</v>
          </cell>
          <cell r="C374">
            <v>53397103</v>
          </cell>
        </row>
        <row r="375">
          <cell r="A375" t="str">
            <v>Услуги по торговле розничной играми и
игрушками (включая видеоигры)</v>
          </cell>
          <cell r="B375" t="str">
            <v>470067000</v>
          </cell>
          <cell r="C375">
            <v>53397103</v>
          </cell>
        </row>
        <row r="376">
          <cell r="A376" t="str">
            <v>Услуги по торговле розничной  марками
почтовыми и монетами</v>
          </cell>
          <cell r="B376" t="str">
            <v>470068</v>
          </cell>
          <cell r="C376">
            <v>8344</v>
          </cell>
        </row>
        <row r="377">
          <cell r="A377" t="str">
            <v>Услуги по торговле розничной марками
почтовыми и монетами</v>
          </cell>
          <cell r="B377" t="str">
            <v>470068000</v>
          </cell>
          <cell r="C377">
            <v>8344</v>
          </cell>
        </row>
        <row r="378">
          <cell r="A378" t="str">
            <v>Услуги по торговле розничной
сувенирами и картинами</v>
          </cell>
          <cell r="B378" t="str">
            <v>470069</v>
          </cell>
          <cell r="C378">
            <v>586390</v>
          </cell>
        </row>
        <row r="379">
          <cell r="A379" t="str">
            <v>Услуги по торговле розничной
сувенирами</v>
          </cell>
          <cell r="B379" t="str">
            <v>470069100</v>
          </cell>
          <cell r="C379">
            <v>586132</v>
          </cell>
        </row>
        <row r="380">
          <cell r="A380" t="str">
            <v>Услуги по торговле розничной
картинами</v>
          </cell>
          <cell r="B380" t="str">
            <v>470069200</v>
          </cell>
          <cell r="C380">
            <v>258</v>
          </cell>
        </row>
        <row r="381">
          <cell r="A381" t="str">
            <v>Услуги по торговле розничной  одеждой</v>
          </cell>
          <cell r="B381" t="str">
            <v>470071</v>
          </cell>
          <cell r="C381">
            <v>224758610</v>
          </cell>
        </row>
        <row r="382">
          <cell r="A382" t="str">
            <v>Услуги по торговле розничной одеждой
и нижним бельем текстильными или
трикотажными</v>
          </cell>
          <cell r="B382" t="str">
            <v>470071100</v>
          </cell>
          <cell r="C382">
            <v>126112167</v>
          </cell>
        </row>
        <row r="383">
          <cell r="A383" t="str">
            <v>Услуги по торговле розничной одеждой
текстильной, кроме детской</v>
          </cell>
          <cell r="B383" t="str">
            <v>470071110</v>
          </cell>
          <cell r="C383">
            <v>77913390</v>
          </cell>
        </row>
        <row r="384">
          <cell r="A384" t="str">
            <v>Услуги по торговле розничной верхней
одеждой текстильной</v>
          </cell>
          <cell r="B384" t="str">
            <v>470071111</v>
          </cell>
          <cell r="C384">
            <v>11886390</v>
          </cell>
        </row>
        <row r="385">
          <cell r="A385" t="str">
            <v>Услуги по торговле розничной нижним
бельем текстильным</v>
          </cell>
          <cell r="B385" t="str">
            <v>470071112</v>
          </cell>
          <cell r="C385">
            <v>9053858</v>
          </cell>
        </row>
        <row r="386">
          <cell r="A386" t="str">
            <v>Услуги по торговле розничной  одеждой
прочей текстильной</v>
          </cell>
          <cell r="B386" t="str">
            <v>470071119</v>
          </cell>
          <cell r="C386">
            <v>56973142</v>
          </cell>
        </row>
        <row r="387">
          <cell r="A387" t="str">
            <v>Услуги по торговле розничной одеждой
трикотажной, кроме детской</v>
          </cell>
          <cell r="B387" t="str">
            <v>470071120</v>
          </cell>
          <cell r="C387">
            <v>16912136</v>
          </cell>
        </row>
        <row r="388">
          <cell r="A388" t="str">
            <v>Услуги по торговле розничной верхней
одеждой трикотажной</v>
          </cell>
          <cell r="B388" t="str">
            <v>470071121</v>
          </cell>
          <cell r="C388">
            <v>2923430</v>
          </cell>
        </row>
        <row r="389">
          <cell r="A389" t="str">
            <v>Услуги по торговле розничной нижним
бельем трикотажным</v>
          </cell>
          <cell r="B389" t="str">
            <v>470071122</v>
          </cell>
          <cell r="C389">
            <v>1724934</v>
          </cell>
        </row>
        <row r="390">
          <cell r="A390" t="str">
            <v>Услуги по торговле розничной  одеждой
прочей трикотажной</v>
          </cell>
          <cell r="B390" t="str">
            <v>470071129</v>
          </cell>
          <cell r="C390">
            <v>12263772</v>
          </cell>
        </row>
        <row r="391">
          <cell r="A391" t="str">
            <v>Услуги по торговле розничной одеждой
детской</v>
          </cell>
          <cell r="B391" t="str">
            <v>470071130</v>
          </cell>
          <cell r="C391">
            <v>31286641</v>
          </cell>
        </row>
        <row r="392">
          <cell r="A392" t="str">
            <v>Услуги по торговле розничной одеждой
из меха</v>
          </cell>
          <cell r="B392" t="str">
            <v>470071200</v>
          </cell>
          <cell r="C392">
            <v>1788448</v>
          </cell>
        </row>
        <row r="393">
          <cell r="A393" t="str">
            <v>Услуги по торговле розничной одеждой
из кожи</v>
          </cell>
          <cell r="B393" t="str">
            <v>470071300</v>
          </cell>
          <cell r="C393">
            <v>166501</v>
          </cell>
        </row>
        <row r="394">
          <cell r="A394" t="str">
            <v>Услуги по торговле розничной
спортивной одеждой</v>
          </cell>
          <cell r="B394" t="str">
            <v>470071400</v>
          </cell>
          <cell r="C394">
            <v>2785552</v>
          </cell>
        </row>
        <row r="395">
          <cell r="A395" t="str">
            <v>Услуги по торговле розничной
спортивной одеждой детской</v>
          </cell>
          <cell r="B395" t="str">
            <v>470071410</v>
          </cell>
          <cell r="C395">
            <v>795778</v>
          </cell>
        </row>
        <row r="396">
          <cell r="A396" t="str">
            <v>Услуги по торговле розничной
спортивной одеждой прочей</v>
          </cell>
          <cell r="B396" t="str">
            <v>470071490</v>
          </cell>
          <cell r="C396">
            <v>1989774</v>
          </cell>
        </row>
        <row r="397">
          <cell r="A397" t="str">
            <v>Услуги по торговле розничной
чулочно-носочными изделиями</v>
          </cell>
          <cell r="B397" t="str">
            <v>470071500</v>
          </cell>
          <cell r="C397">
            <v>1382145</v>
          </cell>
        </row>
        <row r="398">
          <cell r="A398" t="str">
            <v>Услуги по торговле розничной
головными уборами</v>
          </cell>
          <cell r="B398" t="str">
            <v>470071600</v>
          </cell>
          <cell r="C398">
            <v>225522</v>
          </cell>
        </row>
        <row r="399">
          <cell r="A399" t="str">
            <v>Услуги по торговле розничной одеждой
рабочей</v>
          </cell>
          <cell r="B399" t="str">
            <v>470071700</v>
          </cell>
          <cell r="C399">
            <v>809652</v>
          </cell>
        </row>
        <row r="400">
          <cell r="A400" t="str">
            <v>Услуги по торговле розничной
аксессуарами одежды</v>
          </cell>
          <cell r="B400" t="str">
            <v>470071800</v>
          </cell>
          <cell r="C400">
            <v>2598549</v>
          </cell>
        </row>
        <row r="401">
          <cell r="A401" t="str">
            <v>Услуги по торговле розничной  одеждой
прочей</v>
          </cell>
          <cell r="B401" t="str">
            <v>470071900</v>
          </cell>
          <cell r="C401">
            <v>88890074</v>
          </cell>
        </row>
        <row r="402">
          <cell r="A402" t="str">
            <v>Услуги по торговле розничной обувью</v>
          </cell>
          <cell r="B402" t="str">
            <v>470072</v>
          </cell>
          <cell r="C402">
            <v>67993789</v>
          </cell>
        </row>
        <row r="403">
          <cell r="A403" t="str">
            <v>Услуги по торговле розничной  кожаной
обувью</v>
          </cell>
          <cell r="B403" t="str">
            <v>470072100</v>
          </cell>
          <cell r="C403">
            <v>39433765</v>
          </cell>
        </row>
        <row r="404">
          <cell r="A404" t="str">
            <v>Услуги по торговле розничной
текстильной обувью</v>
          </cell>
          <cell r="B404" t="str">
            <v>470072200</v>
          </cell>
          <cell r="C404">
            <v>174043</v>
          </cell>
        </row>
        <row r="405">
          <cell r="A405" t="str">
            <v>Услуги по торговле розничной  обувью
из резины или материалов полимерных</v>
          </cell>
          <cell r="B405" t="str">
            <v>470072300</v>
          </cell>
          <cell r="C405">
            <v>3163242</v>
          </cell>
        </row>
        <row r="406">
          <cell r="A406" t="str">
            <v>Услуги по торговле розничной  детской
обувью</v>
          </cell>
          <cell r="B406" t="str">
            <v>470072500</v>
          </cell>
          <cell r="C406">
            <v>2351079</v>
          </cell>
        </row>
        <row r="407">
          <cell r="A407" t="str">
            <v>Услуги по торговле розничной  обувью
прочей</v>
          </cell>
          <cell r="B407" t="str">
            <v>470072900</v>
          </cell>
          <cell r="C407">
            <v>22871660</v>
          </cell>
        </row>
        <row r="408">
          <cell r="A408" t="str">
            <v>Услуги по торговле розничной  изделиями
из кожи и принадлежностями дорожными</v>
          </cell>
          <cell r="B408" t="str">
            <v>470073</v>
          </cell>
          <cell r="C408">
            <v>10374674</v>
          </cell>
        </row>
        <row r="409">
          <cell r="A409" t="str">
            <v>Услуги по торговле розничной
чемоданами, сумками и прочими
дорожными принадлежностями из кожи и
других материалов</v>
          </cell>
          <cell r="B409" t="str">
            <v>470073100</v>
          </cell>
          <cell r="C409">
            <v>8132550</v>
          </cell>
        </row>
        <row r="410">
          <cell r="A410" t="str">
            <v>Услуги по торговле розничной
шорно-седельными изделиями</v>
          </cell>
          <cell r="B410" t="str">
            <v>470073200</v>
          </cell>
          <cell r="C410">
            <v>18370</v>
          </cell>
        </row>
        <row r="411">
          <cell r="A411" t="str">
            <v>Услуги по торговле розничной прочими
изделиями из кожи и других материалов</v>
          </cell>
          <cell r="B411" t="str">
            <v>470073900</v>
          </cell>
          <cell r="C411">
            <v>2223754</v>
          </cell>
        </row>
        <row r="412">
          <cell r="A412" t="str">
            <v>Услуги по торговле розничной  товарами
фармацевтическими</v>
          </cell>
          <cell r="B412" t="str">
            <v>470074</v>
          </cell>
          <cell r="C412">
            <v>72899121</v>
          </cell>
        </row>
        <row r="413">
          <cell r="A413" t="str">
            <v>Услуги по торговле розничной
биологически активными добавками</v>
          </cell>
          <cell r="B413" t="str">
            <v>470074100</v>
          </cell>
          <cell r="C413">
            <v>8550104</v>
          </cell>
        </row>
        <row r="414">
          <cell r="A414" t="str">
            <v>Услуги по торговле розничной товарами
фармацевтическими прочими</v>
          </cell>
          <cell r="B414" t="str">
            <v>470074900</v>
          </cell>
          <cell r="C414">
            <v>64349017</v>
          </cell>
        </row>
        <row r="415">
          <cell r="A415" t="str">
            <v>Услуги по торговле розничной  товарами
медицинскими и ортопедическими</v>
          </cell>
          <cell r="B415" t="str">
            <v>470075</v>
          </cell>
          <cell r="C415">
            <v>22929562</v>
          </cell>
        </row>
        <row r="416">
          <cell r="A416" t="str">
            <v>Услуги по торговле розничной
медицинскими материалами и изделиями</v>
          </cell>
          <cell r="B416" t="str">
            <v>470075100</v>
          </cell>
          <cell r="C416">
            <v>12451720</v>
          </cell>
        </row>
        <row r="417">
          <cell r="A417" t="str">
            <v>Услуги по торговле розничной
медицинскими материалами
(предназначенные для разового
использования, например, перевязочные
материалы)</v>
          </cell>
          <cell r="B417" t="str">
            <v>470075110</v>
          </cell>
          <cell r="C417">
            <v>2788194</v>
          </cell>
        </row>
        <row r="418">
          <cell r="A418" t="str">
            <v>Услуги по торговле розничной
медицинскими изделиями</v>
          </cell>
          <cell r="B418" t="str">
            <v>470075120</v>
          </cell>
          <cell r="C418">
            <v>9663526</v>
          </cell>
        </row>
        <row r="419">
          <cell r="A419" t="str">
            <v>Услуги по торговле розничной
ортопедическими изделиями и
приспособлениями</v>
          </cell>
          <cell r="B419" t="str">
            <v>470075200</v>
          </cell>
          <cell r="C419">
            <v>1406140</v>
          </cell>
        </row>
        <row r="420">
          <cell r="A420" t="str">
            <v>Услуги по торговле розничной
изделиями медицинской техники</v>
          </cell>
          <cell r="B420" t="str">
            <v>470075300</v>
          </cell>
          <cell r="C420">
            <v>6791298</v>
          </cell>
        </row>
        <row r="421">
          <cell r="A421" t="str">
            <v>Услуги по торговле розничной
медицинской мебелью</v>
          </cell>
          <cell r="B421" t="str">
            <v>470075400</v>
          </cell>
          <cell r="C421">
            <v>569888</v>
          </cell>
        </row>
        <row r="422">
          <cell r="A422" t="str">
            <v>Услуги по торговле розничной
гигиеническими полотенцами и тампонами
из массы бумажной, бумаги, ваты
целлюлозной или полотна из волокна
целлюлозного (предназначенные для
санитарно-гигиенических целей)</v>
          </cell>
          <cell r="B422" t="str">
            <v>470075500</v>
          </cell>
          <cell r="C422">
            <v>1710516</v>
          </cell>
        </row>
        <row r="423">
          <cell r="A423" t="str">
            <v>Услуги по торговле розничной  товарами
косметическими и принадлежностями
туалетными</v>
          </cell>
          <cell r="B423" t="str">
            <v>470076</v>
          </cell>
          <cell r="C423">
            <v>70425473</v>
          </cell>
        </row>
        <row r="424">
          <cell r="A424" t="str">
            <v>Услуги по торговле розничной
парфюмерно-косметической продукцией</v>
          </cell>
          <cell r="B424" t="str">
            <v>470076100</v>
          </cell>
          <cell r="C424">
            <v>26054679</v>
          </cell>
        </row>
        <row r="425">
          <cell r="A425" t="str">
            <v>Услуги по торговле розничной
туалетными принадлежностями</v>
          </cell>
          <cell r="B425" t="str">
            <v>470076200</v>
          </cell>
          <cell r="C425">
            <v>4411011</v>
          </cell>
        </row>
        <row r="426">
          <cell r="A426" t="str">
            <v>Услуги по торговле розничной  мылом
туалетным</v>
          </cell>
          <cell r="B426" t="str">
            <v>470076300</v>
          </cell>
          <cell r="C426">
            <v>2880018</v>
          </cell>
        </row>
        <row r="427">
          <cell r="A427" t="str">
            <v>Услуги по торговле розничной товарами
косметическими и принадлежностями
туалетными прочими</v>
          </cell>
          <cell r="B427" t="str">
            <v>470076900</v>
          </cell>
          <cell r="C427">
            <v>37079765</v>
          </cell>
        </row>
        <row r="428">
          <cell r="A428" t="str">
            <v>Услуги по торговле розничной цветами,
растениями и семенами</v>
          </cell>
          <cell r="B428" t="str">
            <v>470077</v>
          </cell>
          <cell r="C428">
            <v>4140616</v>
          </cell>
        </row>
        <row r="429">
          <cell r="A429" t="str">
            <v>Услуги по торговле розничной
цветами, растениями и их семенами</v>
          </cell>
          <cell r="B429" t="str">
            <v>470077100</v>
          </cell>
          <cell r="C429">
            <v>3799519</v>
          </cell>
        </row>
        <row r="430">
          <cell r="A430" t="str">
            <v>Услуги по торговле розничной
деревьями и кустарниками, включая их
саженцы и сеянцы</v>
          </cell>
          <cell r="B430" t="str">
            <v>470077200</v>
          </cell>
          <cell r="C430">
            <v>335971</v>
          </cell>
        </row>
        <row r="431">
          <cell r="A431" t="str">
            <v>Услуги по торговле розничной
новогодними деревьями</v>
          </cell>
          <cell r="B431" t="str">
            <v>470077300</v>
          </cell>
          <cell r="C431">
            <v>607</v>
          </cell>
        </row>
        <row r="432">
          <cell r="A432" t="str">
            <v>Услуги по торговле розничной
материалами растительными; луковицами,
клубнями и корнями; грибницами</v>
          </cell>
          <cell r="B432" t="str">
            <v>470077400</v>
          </cell>
          <cell r="C432">
            <v>1930</v>
          </cell>
        </row>
        <row r="433">
          <cell r="A433" t="str">
            <v>Услуги по торговле розничной  частями
растений, травами, мхами и
лишайниками, используемыми для
декоративных целей</v>
          </cell>
          <cell r="B433" t="str">
            <v>470077500</v>
          </cell>
          <cell r="C433">
            <v>2589</v>
          </cell>
        </row>
        <row r="434">
          <cell r="A434" t="str">
            <v>Услуги по торговле розничной
удобрениями и продуктами
агрохимическими</v>
          </cell>
          <cell r="B434" t="str">
            <v>470078</v>
          </cell>
          <cell r="C434">
            <v>214047</v>
          </cell>
        </row>
        <row r="435">
          <cell r="A435" t="str">
            <v>Услуги по торговле розничной
удобрениями</v>
          </cell>
          <cell r="B435" t="str">
            <v>470078100</v>
          </cell>
          <cell r="C435">
            <v>178200</v>
          </cell>
        </row>
        <row r="436">
          <cell r="A436" t="str">
            <v>Услуги по торговле розничной
минеральными удобрениями</v>
          </cell>
          <cell r="B436" t="str">
            <v>470078110</v>
          </cell>
          <cell r="C436">
            <v>177206</v>
          </cell>
        </row>
        <row r="437">
          <cell r="A437" t="str">
            <v>Услуги по торговле розничной
органическими удобрениями</v>
          </cell>
          <cell r="B437" t="str">
            <v>470078120</v>
          </cell>
          <cell r="C437">
            <v>994</v>
          </cell>
        </row>
        <row r="438">
          <cell r="A438" t="str">
            <v>Услуги по торговле розничной
агрохимическими продуктами</v>
          </cell>
          <cell r="B438" t="str">
            <v>470078200</v>
          </cell>
          <cell r="C438">
            <v>18978</v>
          </cell>
        </row>
        <row r="439">
          <cell r="A439" t="str">
            <v>Услуги по торговле розничной  грунтом
для растений</v>
          </cell>
          <cell r="B439" t="str">
            <v>470078300</v>
          </cell>
          <cell r="C439">
            <v>16869</v>
          </cell>
        </row>
        <row r="440">
          <cell r="A440" t="str">
            <v>Услуги по торговле розничной  животными
домашними и кормами для них</v>
          </cell>
          <cell r="B440" t="str">
            <v>470079</v>
          </cell>
          <cell r="C440">
            <v>13856839</v>
          </cell>
        </row>
        <row r="441">
          <cell r="A441" t="str">
            <v>Услуги по торговле розничной
домашними животными</v>
          </cell>
          <cell r="B441" t="str">
            <v>470079100</v>
          </cell>
          <cell r="C441">
            <v>20781</v>
          </cell>
        </row>
        <row r="442">
          <cell r="A442" t="str">
            <v>Услуги по торговле розничной домашней
птицей</v>
          </cell>
          <cell r="B442" t="str">
            <v>470079200</v>
          </cell>
          <cell r="C442">
            <v>16612</v>
          </cell>
        </row>
        <row r="443">
          <cell r="A443" t="str">
            <v>Услуги по торговле розничной кормами
для домашних животных</v>
          </cell>
          <cell r="B443" t="str">
            <v>470079300</v>
          </cell>
          <cell r="C443">
            <v>9130359</v>
          </cell>
        </row>
        <row r="444">
          <cell r="A444" t="str">
            <v>Услуги по торговле розничной отрубями</v>
          </cell>
          <cell r="B444" t="str">
            <v>470079310</v>
          </cell>
          <cell r="C444">
            <v>3144496</v>
          </cell>
        </row>
        <row r="445">
          <cell r="A445" t="str">
            <v>Услуги по торговле розничной  прочими
кормами для животных</v>
          </cell>
          <cell r="B445" t="str">
            <v>470079390</v>
          </cell>
          <cell r="C445">
            <v>5985863</v>
          </cell>
        </row>
        <row r="446">
          <cell r="A446" t="str">
            <v>Услуги по торговле розничной
принадлежностями и средствами для
ухода за домашними животными</v>
          </cell>
          <cell r="B446" t="str">
            <v>470079400</v>
          </cell>
          <cell r="C446">
            <v>4689087</v>
          </cell>
        </row>
        <row r="447">
          <cell r="A447" t="str">
            <v>Услуги по торговле розничной топливом
моторным</v>
          </cell>
          <cell r="B447" t="str">
            <v>470081</v>
          </cell>
          <cell r="C447">
            <v>117794481</v>
          </cell>
        </row>
        <row r="448">
          <cell r="A448" t="str">
            <v>Услуги по торговле розничной топливом
моторным, кроме смазочных,
охлаждающих и прочих средств,
сопутствующих моторному топливу</v>
          </cell>
          <cell r="B448" t="str">
            <v>470081100</v>
          </cell>
          <cell r="C448">
            <v>98002126</v>
          </cell>
        </row>
        <row r="449">
          <cell r="A449" t="str">
            <v>Услуги по торговле розничной
автомобильным бензином</v>
          </cell>
          <cell r="B449" t="str">
            <v>470081110</v>
          </cell>
          <cell r="C449">
            <v>81211547</v>
          </cell>
        </row>
        <row r="450">
          <cell r="A450" t="str">
            <v>Услуги по торговле розничной
автомобильным бензином марки АИ-80</v>
          </cell>
          <cell r="B450" t="str">
            <v>470081111</v>
          </cell>
          <cell r="C450">
            <v>4897125</v>
          </cell>
        </row>
        <row r="451">
          <cell r="A451" t="str">
            <v>Услуги по торговле розничной
автомобильным бензином марки АИ-92</v>
          </cell>
          <cell r="B451" t="str">
            <v>470081113</v>
          </cell>
          <cell r="C451">
            <v>67327091</v>
          </cell>
        </row>
        <row r="452">
          <cell r="A452" t="str">
            <v>Услуги по торговле розничной
автомобильным бензином марки АИ-93</v>
          </cell>
          <cell r="B452" t="str">
            <v>470081114</v>
          </cell>
          <cell r="C452">
            <v>827820</v>
          </cell>
        </row>
        <row r="453">
          <cell r="A453" t="str">
            <v>Услуги по торговле розничной
автомобильным бензином марки АИ-95</v>
          </cell>
          <cell r="B453" t="str">
            <v>470081115</v>
          </cell>
          <cell r="C453">
            <v>5250482</v>
          </cell>
        </row>
        <row r="454">
          <cell r="A454" t="str">
            <v>Услуги по торговле розничной
автомобильным бензином марки АИ-96</v>
          </cell>
          <cell r="B454" t="str">
            <v>470081116</v>
          </cell>
          <cell r="C454">
            <v>2247581</v>
          </cell>
        </row>
        <row r="455">
          <cell r="A455" t="str">
            <v>Услуги по торговле розничной
автомобильным бензином марки АИ-98</v>
          </cell>
          <cell r="B455" t="str">
            <v>470081117</v>
          </cell>
          <cell r="C455">
            <v>661448</v>
          </cell>
        </row>
        <row r="456">
          <cell r="A456" t="str">
            <v>Услуги по торговле розничной
дизельным топливом</v>
          </cell>
          <cell r="B456" t="str">
            <v>470081130</v>
          </cell>
          <cell r="C456">
            <v>13226889</v>
          </cell>
        </row>
        <row r="457">
          <cell r="A457" t="str">
            <v>Услуги по торговле розничной
дизельным топливом летним</v>
          </cell>
          <cell r="B457" t="str">
            <v>470081131</v>
          </cell>
          <cell r="C457">
            <v>12813445</v>
          </cell>
        </row>
        <row r="458">
          <cell r="A458" t="str">
            <v>Услуги по торговле розничной
дизельным топливом зимним</v>
          </cell>
          <cell r="B458" t="str">
            <v>470081132</v>
          </cell>
          <cell r="C458">
            <v>413444</v>
          </cell>
        </row>
        <row r="459">
          <cell r="A459" t="str">
            <v>Услуги по торговле розничной газовым
моторным топливом (пропаном и бутаном
сжиженными)</v>
          </cell>
          <cell r="B459" t="str">
            <v>470081160</v>
          </cell>
          <cell r="C459">
            <v>3002569</v>
          </cell>
        </row>
        <row r="460">
          <cell r="A460" t="str">
            <v>Услуги по торговле розничной прочим
моторным топливом</v>
          </cell>
          <cell r="B460" t="str">
            <v>470081190</v>
          </cell>
          <cell r="C460">
            <v>561121</v>
          </cell>
        </row>
        <row r="461">
          <cell r="A461" t="str">
            <v>Услуги по торговле розничной
смазочными, охлаждающими и прочими
средствами, сопутствующими моторному
топливу</v>
          </cell>
          <cell r="B461" t="str">
            <v>470081200</v>
          </cell>
          <cell r="C461">
            <v>19792355</v>
          </cell>
        </row>
        <row r="462">
          <cell r="A462" t="str">
            <v>Услуги по торговле розничной  часами и
изделиями ювелирными</v>
          </cell>
          <cell r="B462" t="str">
            <v>470082</v>
          </cell>
          <cell r="C462">
            <v>42439348</v>
          </cell>
        </row>
        <row r="463">
          <cell r="A463" t="str">
            <v>Услуги по торговле розничной часами</v>
          </cell>
          <cell r="B463" t="str">
            <v>470082100</v>
          </cell>
          <cell r="C463">
            <v>7407853</v>
          </cell>
        </row>
        <row r="464">
          <cell r="A464" t="str">
            <v>Услуги по торговле розничной
изделиями ювелирными</v>
          </cell>
          <cell r="B464" t="str">
            <v>470082200</v>
          </cell>
          <cell r="C464">
            <v>35031495</v>
          </cell>
        </row>
        <row r="465">
          <cell r="A465" t="str">
            <v>Услуги по торговле розничной
изделиями ювелирными из драгоценных
металлов и камней</v>
          </cell>
          <cell r="B465" t="str">
            <v>470082210</v>
          </cell>
          <cell r="C465">
            <v>15823235</v>
          </cell>
        </row>
        <row r="466">
          <cell r="A466" t="str">
            <v>Услуги по торговле розничной
изделиями ювелирными из недрагоценных
материалов</v>
          </cell>
          <cell r="B466" t="str">
            <v>470082220</v>
          </cell>
          <cell r="C466">
            <v>19208260</v>
          </cell>
        </row>
        <row r="467">
          <cell r="A467" t="str">
            <v>Услуги по торговле розничной
фотоаппаратурой, оборудованием и
приборами оптическими и точными, услуги
оптиков</v>
          </cell>
          <cell r="B467" t="str">
            <v>470083</v>
          </cell>
          <cell r="C467">
            <v>18209010</v>
          </cell>
        </row>
        <row r="468">
          <cell r="A468" t="str">
            <v>Услуги по торговле розничной
фотоаппаратурой и фотопринадлежностями</v>
          </cell>
          <cell r="B468" t="str">
            <v>470083100</v>
          </cell>
          <cell r="C468">
            <v>818765</v>
          </cell>
        </row>
        <row r="469">
          <cell r="A469" t="str">
            <v>Услуги по торговле розничной
фотоаппаратами</v>
          </cell>
          <cell r="B469" t="str">
            <v>470083110</v>
          </cell>
          <cell r="C469">
            <v>539763</v>
          </cell>
        </row>
        <row r="470">
          <cell r="A470" t="str">
            <v>Услуги по торговле розничной
фотопринадлежностями</v>
          </cell>
          <cell r="B470" t="str">
            <v>470083120</v>
          </cell>
          <cell r="C470">
            <v>278500</v>
          </cell>
        </row>
        <row r="471">
          <cell r="A471" t="str">
            <v>Услуги по торговле розничной  частями
фотооборудования</v>
          </cell>
          <cell r="B471" t="str">
            <v>470083130</v>
          </cell>
          <cell r="C471">
            <v>502</v>
          </cell>
        </row>
        <row r="472">
          <cell r="A472" t="str">
            <v>Услуги по торговле розничной
оптическими приборами</v>
          </cell>
          <cell r="B472" t="str">
            <v>470083200</v>
          </cell>
          <cell r="C472">
            <v>105249</v>
          </cell>
        </row>
        <row r="473">
          <cell r="A473" t="str">
            <v>Услуги по торговле розничной очками,
контактными линзами и прочими
оптическими изделиями</v>
          </cell>
          <cell r="B473" t="str">
            <v>470083300</v>
          </cell>
          <cell r="C473">
            <v>16486188</v>
          </cell>
        </row>
        <row r="474">
          <cell r="A474" t="str">
            <v>Услуги по торговле розничной очками,
контактными линзами</v>
          </cell>
          <cell r="B474" t="str">
            <v>470083310</v>
          </cell>
          <cell r="C474">
            <v>11905911</v>
          </cell>
        </row>
        <row r="475">
          <cell r="A475" t="str">
            <v>Услуги по торговле розничной частями
к очкам и прочими оптическими
изделиями</v>
          </cell>
          <cell r="B475" t="str">
            <v>470083320</v>
          </cell>
          <cell r="C475">
            <v>4580277</v>
          </cell>
        </row>
        <row r="476">
          <cell r="A476" t="str">
            <v>Услуги по торговле розничной
средствами измерения</v>
          </cell>
          <cell r="B476" t="str">
            <v>470083400</v>
          </cell>
          <cell r="C476">
            <v>798808</v>
          </cell>
        </row>
        <row r="477">
          <cell r="A477" t="str">
            <v>Услуги по торговле розничной
средствами чистящими</v>
          </cell>
          <cell r="B477" t="str">
            <v>470084</v>
          </cell>
          <cell r="C477">
            <v>14498121</v>
          </cell>
        </row>
        <row r="478">
          <cell r="A478" t="str">
            <v>Услуги по торговле розничной
синтетическими моющими средствами</v>
          </cell>
          <cell r="B478" t="str">
            <v>470084100</v>
          </cell>
          <cell r="C478">
            <v>12849700</v>
          </cell>
        </row>
        <row r="479">
          <cell r="A479" t="str">
            <v>Услуги по торговле розничной
средствами для стирки</v>
          </cell>
          <cell r="B479" t="str">
            <v>470084110</v>
          </cell>
          <cell r="C479">
            <v>4467608</v>
          </cell>
        </row>
        <row r="480">
          <cell r="A480" t="str">
            <v>Услуги по торговле розничной
средствами для мытья посуды</v>
          </cell>
          <cell r="B480" t="str">
            <v>470084120</v>
          </cell>
          <cell r="C480">
            <v>1632447</v>
          </cell>
        </row>
        <row r="481">
          <cell r="A481" t="str">
            <v>Услуги по торговле розничной
синтетическими моющими средствами
прочими</v>
          </cell>
          <cell r="B481" t="str">
            <v>470084190</v>
          </cell>
          <cell r="C481">
            <v>6749645</v>
          </cell>
        </row>
        <row r="482">
          <cell r="A482" t="str">
            <v>Услуги по торговле розничной
чистящими и полирующими средствами</v>
          </cell>
          <cell r="B482" t="str">
            <v>470084200</v>
          </cell>
          <cell r="C482">
            <v>1212013</v>
          </cell>
        </row>
        <row r="483">
          <cell r="A483" t="str">
            <v>Услуги по торговле розничной
хозяйственным мылом</v>
          </cell>
          <cell r="B483" t="str">
            <v>470084300</v>
          </cell>
          <cell r="C483">
            <v>436408</v>
          </cell>
        </row>
        <row r="484">
          <cell r="A484" t="str">
            <v>Услуги по торговле розничной  топливом
бытовым жидким, газом в баллонах,
углем, топливом древесным</v>
          </cell>
          <cell r="B484" t="str">
            <v>470085</v>
          </cell>
          <cell r="C484">
            <v>1114656</v>
          </cell>
        </row>
        <row r="485">
          <cell r="A485" t="str">
            <v>Услуги по торговле розничной  бытовым
жидким топливом</v>
          </cell>
          <cell r="B485" t="str">
            <v>470085100</v>
          </cell>
          <cell r="C485">
            <v>176878</v>
          </cell>
        </row>
        <row r="486">
          <cell r="A486" t="str">
            <v>Услуги по торговле розничной  газом в
баллонах</v>
          </cell>
          <cell r="B486" t="str">
            <v>470085200</v>
          </cell>
          <cell r="C486">
            <v>705048</v>
          </cell>
        </row>
        <row r="487">
          <cell r="A487" t="str">
            <v>Услуги по торговле розничной  углем</v>
          </cell>
          <cell r="B487" t="str">
            <v>470085300</v>
          </cell>
          <cell r="C487">
            <v>88433</v>
          </cell>
        </row>
        <row r="488">
          <cell r="A488" t="str">
            <v>Услуги по торговле розничной
древесным топливом</v>
          </cell>
          <cell r="B488" t="str">
            <v>470085400</v>
          </cell>
          <cell r="C488">
            <v>1464</v>
          </cell>
        </row>
        <row r="489">
          <cell r="A489" t="str">
            <v>Услуги по торговле розничной  бытовым
топливом прочим</v>
          </cell>
          <cell r="B489" t="str">
            <v>470085900</v>
          </cell>
          <cell r="C489">
            <v>142833</v>
          </cell>
        </row>
        <row r="490">
          <cell r="A490" t="str">
            <v>Услуги по торговле розничной  товарами
непродовольственными бытового
назначения прочими, не включенными в
другие группировки</v>
          </cell>
          <cell r="B490" t="str">
            <v>470086</v>
          </cell>
          <cell r="C490">
            <v>37951198</v>
          </cell>
        </row>
        <row r="491">
          <cell r="A491" t="str">
            <v>Услуги по торговле розничной
пиротехническими средствами</v>
          </cell>
          <cell r="B491" t="str">
            <v>470086100</v>
          </cell>
          <cell r="C491">
            <v>342851</v>
          </cell>
        </row>
        <row r="492">
          <cell r="A492" t="str">
            <v>Услуги по  торговле розничной оружием
и боеприпасами</v>
          </cell>
          <cell r="B492" t="str">
            <v>470086200</v>
          </cell>
          <cell r="C492">
            <v>2773655</v>
          </cell>
        </row>
        <row r="493">
          <cell r="A493" t="str">
            <v>Услуги по  торговле розничной
спичками</v>
          </cell>
          <cell r="B493" t="str">
            <v>470086300</v>
          </cell>
          <cell r="C493">
            <v>2260</v>
          </cell>
        </row>
        <row r="494">
          <cell r="A494" t="str">
            <v>Услуги по торговле розничной детскими
колясками, креслами и другими
приспособлениями для детей</v>
          </cell>
          <cell r="B494" t="str">
            <v>470086400</v>
          </cell>
          <cell r="C494">
            <v>942598</v>
          </cell>
        </row>
        <row r="495">
          <cell r="A495" t="str">
            <v>Услуги по торговле розничной
оборудованием и аппаратами для
фильтрования или очистки воды</v>
          </cell>
          <cell r="B495" t="str">
            <v>470086500</v>
          </cell>
          <cell r="C495">
            <v>15494359</v>
          </cell>
        </row>
        <row r="496">
          <cell r="A496" t="str">
            <v>Услуги по торговле розничной товарами
непродовольственными бытового
назначения прочими, не включенными в
другие группировки</v>
          </cell>
          <cell r="B496" t="str">
            <v>470086900</v>
          </cell>
          <cell r="C496">
            <v>18395475</v>
          </cell>
        </row>
        <row r="497">
          <cell r="A497" t="str">
            <v>Услуги по торговле розничной сим
картами для сотовой связи</v>
          </cell>
          <cell r="B497" t="str">
            <v>470086910</v>
          </cell>
          <cell r="C497">
            <v>8841528</v>
          </cell>
        </row>
        <row r="498">
          <cell r="A498" t="str">
            <v>Услуги по торговле розничной товарами
непродовольственными бытового
назначения прочие</v>
          </cell>
          <cell r="B498" t="str">
            <v>470086990</v>
          </cell>
          <cell r="C498">
            <v>9553947</v>
          </cell>
        </row>
        <row r="499">
          <cell r="A499" t="str">
            <v>Услуги по торговле розничной  сырьем
сельскохозяйственным, не включенным в
другие группировки</v>
          </cell>
          <cell r="B499" t="str">
            <v>470087</v>
          </cell>
          <cell r="C499">
            <v>200108</v>
          </cell>
        </row>
        <row r="500">
          <cell r="A500" t="str">
            <v>Услуги по торговле розничной шерстью</v>
          </cell>
          <cell r="B500" t="str">
            <v>470087100</v>
          </cell>
          <cell r="C500">
            <v>4473</v>
          </cell>
        </row>
        <row r="501">
          <cell r="A501" t="str">
            <v>Услуги по торговле розничной сырьем
растительным</v>
          </cell>
          <cell r="B501" t="str">
            <v>470087200</v>
          </cell>
          <cell r="C501">
            <v>55800</v>
          </cell>
        </row>
        <row r="502">
          <cell r="A502" t="str">
            <v>Услуги по торговле розничной сырьем
сельскохозяйственным прочим, не
включенным в другие группировки</v>
          </cell>
          <cell r="B502" t="str">
            <v>470087900</v>
          </cell>
          <cell r="C502">
            <v>139835</v>
          </cell>
        </row>
        <row r="503">
          <cell r="A503" t="str">
            <v>Услуги по торговле розничной  машинами
и оборудованием, не включенными в
другие группировки</v>
          </cell>
          <cell r="B503" t="str">
            <v>470088</v>
          </cell>
          <cell r="C503">
            <v>25169485</v>
          </cell>
        </row>
        <row r="504">
          <cell r="A504" t="str">
            <v>Услуги по торговле розничной машинами
и оборудованием, не включенными в
другие группировки</v>
          </cell>
          <cell r="B504" t="str">
            <v>470088000</v>
          </cell>
          <cell r="C504">
            <v>25169485</v>
          </cell>
        </row>
        <row r="505">
          <cell r="A505" t="str">
            <v>Услуги по торговле розничной товарами
непродовольственными непотребительского
назначения, не включенными в другие
группировки</v>
          </cell>
          <cell r="B505" t="str">
            <v>470089</v>
          </cell>
          <cell r="C505">
            <v>152176143</v>
          </cell>
        </row>
        <row r="506">
          <cell r="A506" t="str">
            <v>Услуги по торговле розничной товарами
непродовольственными
непотребительского назначения, не
включенными в другие группировки</v>
          </cell>
          <cell r="B506" t="str">
            <v>470089000</v>
          </cell>
          <cell r="C506">
            <v>152176143</v>
          </cell>
        </row>
        <row r="507">
          <cell r="A507" t="str">
            <v>Услуги по торговле розничной товарами
подержанными прочими</v>
          </cell>
          <cell r="B507" t="str">
            <v>470099</v>
          </cell>
          <cell r="C507">
            <v>2408172</v>
          </cell>
        </row>
        <row r="508">
          <cell r="A508" t="str">
            <v>Услуги по торговле розничной товарами
подержанными прочими</v>
          </cell>
          <cell r="B508" t="str">
            <v>470099000</v>
          </cell>
          <cell r="C508">
            <v>2408172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2015"/>
      <sheetName val="2016"/>
      <sheetName val="2017"/>
      <sheetName val="2018"/>
      <sheetName val="2019"/>
      <sheetName val="2020"/>
      <sheetName val="2021"/>
    </sheetNames>
    <sheetDataSet>
      <sheetData sheetId="0"/>
      <sheetData sheetId="1"/>
      <sheetData sheetId="2"/>
      <sheetData sheetId="3">
        <row r="5">
          <cell r="C5">
            <v>10045772327</v>
          </cell>
          <cell r="D5">
            <v>298855596</v>
          </cell>
          <cell r="E5">
            <v>525743937</v>
          </cell>
          <cell r="F5">
            <v>511802074</v>
          </cell>
          <cell r="G5">
            <v>305715743</v>
          </cell>
          <cell r="H5">
            <v>292838788</v>
          </cell>
          <cell r="I5">
            <v>302642961</v>
          </cell>
          <cell r="J5">
            <v>880040830</v>
          </cell>
          <cell r="K5">
            <v>360410341</v>
          </cell>
          <cell r="L5">
            <v>267252051</v>
          </cell>
          <cell r="M5">
            <v>234666476</v>
          </cell>
          <cell r="N5">
            <v>379174685</v>
          </cell>
          <cell r="O5">
            <v>261554332</v>
          </cell>
          <cell r="P5">
            <v>177561709</v>
          </cell>
        </row>
        <row r="6">
          <cell r="B6" t="str">
            <v>470011</v>
          </cell>
          <cell r="C6">
            <v>377177661</v>
          </cell>
          <cell r="D6">
            <v>5608097</v>
          </cell>
          <cell r="E6">
            <v>27708174</v>
          </cell>
          <cell r="F6">
            <v>31097251</v>
          </cell>
          <cell r="G6">
            <v>11400376</v>
          </cell>
          <cell r="H6">
            <v>14408520</v>
          </cell>
          <cell r="I6">
            <v>11337920</v>
          </cell>
          <cell r="J6">
            <v>33222850</v>
          </cell>
          <cell r="K6">
            <v>6155564</v>
          </cell>
          <cell r="L6">
            <v>14389746</v>
          </cell>
          <cell r="M6">
            <v>9442803</v>
          </cell>
          <cell r="N6">
            <v>10555889</v>
          </cell>
          <cell r="O6">
            <v>14278742</v>
          </cell>
          <cell r="P6">
            <v>6350218</v>
          </cell>
          <cell r="Q6">
            <v>30114104</v>
          </cell>
        </row>
        <row r="7">
          <cell r="B7" t="str">
            <v>470011100</v>
          </cell>
          <cell r="C7">
            <v>81676396</v>
          </cell>
          <cell r="D7">
            <v>1623321</v>
          </cell>
          <cell r="E7">
            <v>11871496</v>
          </cell>
          <cell r="F7">
            <v>7805123</v>
          </cell>
          <cell r="G7">
            <v>1663313</v>
          </cell>
          <cell r="H7">
            <v>3332750</v>
          </cell>
          <cell r="I7">
            <v>2116066</v>
          </cell>
          <cell r="J7">
            <v>13653618</v>
          </cell>
          <cell r="K7">
            <v>1453575</v>
          </cell>
          <cell r="L7">
            <v>3534202</v>
          </cell>
          <cell r="M7">
            <v>2975861</v>
          </cell>
          <cell r="N7">
            <v>2018221</v>
          </cell>
          <cell r="O7">
            <v>7134639</v>
          </cell>
          <cell r="P7">
            <v>2108850</v>
          </cell>
          <cell r="Q7">
            <v>7979316</v>
          </cell>
        </row>
        <row r="8">
          <cell r="B8" t="str">
            <v>470011200</v>
          </cell>
          <cell r="C8">
            <v>7279242</v>
          </cell>
          <cell r="D8">
            <v>80360</v>
          </cell>
          <cell r="E8">
            <v>793395</v>
          </cell>
          <cell r="F8">
            <v>746720</v>
          </cell>
          <cell r="G8">
            <v>1266268</v>
          </cell>
          <cell r="H8">
            <v>117807</v>
          </cell>
          <cell r="I8">
            <v>30459</v>
          </cell>
          <cell r="J8">
            <v>785162</v>
          </cell>
          <cell r="K8">
            <v>22718</v>
          </cell>
          <cell r="L8">
            <v>15863</v>
          </cell>
          <cell r="M8">
            <v>80760</v>
          </cell>
          <cell r="N8">
            <v>331673</v>
          </cell>
          <cell r="O8">
            <v>883033</v>
          </cell>
          <cell r="P8">
            <v>382816</v>
          </cell>
          <cell r="Q8">
            <v>211106</v>
          </cell>
        </row>
        <row r="9">
          <cell r="B9" t="str">
            <v>470011300</v>
          </cell>
          <cell r="C9">
            <v>79547163</v>
          </cell>
          <cell r="D9">
            <v>1013923</v>
          </cell>
          <cell r="E9">
            <v>3497939</v>
          </cell>
          <cell r="F9">
            <v>7745975</v>
          </cell>
          <cell r="G9">
            <v>3650000</v>
          </cell>
          <cell r="H9">
            <v>5610102</v>
          </cell>
          <cell r="I9">
            <v>847093</v>
          </cell>
          <cell r="J9">
            <v>4968011</v>
          </cell>
          <cell r="K9">
            <v>709129</v>
          </cell>
          <cell r="L9">
            <v>5286827</v>
          </cell>
          <cell r="M9">
            <v>801657</v>
          </cell>
          <cell r="N9">
            <v>1125570</v>
          </cell>
          <cell r="O9">
            <v>1438565</v>
          </cell>
          <cell r="P9">
            <v>1036680</v>
          </cell>
          <cell r="Q9">
            <v>5313350</v>
          </cell>
        </row>
        <row r="10">
          <cell r="B10" t="str">
            <v>470011400</v>
          </cell>
          <cell r="C10">
            <v>166908288</v>
          </cell>
          <cell r="D10">
            <v>1990615</v>
          </cell>
          <cell r="E10">
            <v>10391906</v>
          </cell>
          <cell r="F10">
            <v>9971320</v>
          </cell>
          <cell r="G10">
            <v>1049743</v>
          </cell>
          <cell r="H10">
            <v>4165293</v>
          </cell>
          <cell r="I10">
            <v>3441215</v>
          </cell>
          <cell r="J10">
            <v>12433408</v>
          </cell>
          <cell r="K10">
            <v>3196418</v>
          </cell>
          <cell r="L10">
            <v>4669667</v>
          </cell>
          <cell r="M10">
            <v>4944105</v>
          </cell>
          <cell r="N10">
            <v>5965949</v>
          </cell>
          <cell r="O10">
            <v>4456156</v>
          </cell>
          <cell r="P10">
            <v>1907172</v>
          </cell>
          <cell r="Q10">
            <v>10645588</v>
          </cell>
        </row>
        <row r="11">
          <cell r="B11" t="str">
            <v>470011500</v>
          </cell>
          <cell r="C11">
            <v>1803758</v>
          </cell>
          <cell r="D11">
            <v>249821</v>
          </cell>
          <cell r="E11">
            <v>17033</v>
          </cell>
          <cell r="F11">
            <v>627826</v>
          </cell>
          <cell r="G11">
            <v>1595</v>
          </cell>
          <cell r="H11">
            <v>4396</v>
          </cell>
          <cell r="I11">
            <v>90999</v>
          </cell>
          <cell r="J11">
            <v>101487</v>
          </cell>
          <cell r="K11">
            <v>5991</v>
          </cell>
          <cell r="L11">
            <v>29</v>
          </cell>
          <cell r="M11">
            <v>15144</v>
          </cell>
          <cell r="N11">
            <v>8085</v>
          </cell>
          <cell r="O11">
            <v>5342</v>
          </cell>
          <cell r="P11">
            <v>15600</v>
          </cell>
          <cell r="Q11">
            <v>6494</v>
          </cell>
        </row>
        <row r="12">
          <cell r="B12" t="str">
            <v>470011900</v>
          </cell>
          <cell r="C12">
            <v>39962812</v>
          </cell>
          <cell r="D12">
            <v>650058</v>
          </cell>
          <cell r="E12">
            <v>1136405</v>
          </cell>
          <cell r="F12">
            <v>4200287</v>
          </cell>
          <cell r="G12">
            <v>3769457</v>
          </cell>
          <cell r="H12">
            <v>1178171</v>
          </cell>
          <cell r="I12">
            <v>4812088</v>
          </cell>
          <cell r="J12">
            <v>1281164</v>
          </cell>
          <cell r="K12">
            <v>767733</v>
          </cell>
          <cell r="L12">
            <v>883157</v>
          </cell>
          <cell r="M12">
            <v>625277</v>
          </cell>
          <cell r="N12">
            <v>1106391</v>
          </cell>
          <cell r="O12">
            <v>361006</v>
          </cell>
          <cell r="P12">
            <v>899100</v>
          </cell>
          <cell r="Q12">
            <v>5958249</v>
          </cell>
        </row>
        <row r="13">
          <cell r="B13" t="str">
            <v>470011410</v>
          </cell>
          <cell r="C13">
            <v>12971353</v>
          </cell>
          <cell r="D13">
            <v>329233</v>
          </cell>
          <cell r="E13">
            <v>477001</v>
          </cell>
          <cell r="F13">
            <v>1876142</v>
          </cell>
          <cell r="G13">
            <v>43899</v>
          </cell>
          <cell r="H13">
            <v>447993</v>
          </cell>
          <cell r="I13">
            <v>580145</v>
          </cell>
          <cell r="J13">
            <v>1796158</v>
          </cell>
          <cell r="K13">
            <v>700569</v>
          </cell>
          <cell r="L13">
            <v>970272</v>
          </cell>
          <cell r="M13">
            <v>701882</v>
          </cell>
          <cell r="N13">
            <v>568712</v>
          </cell>
          <cell r="O13">
            <v>323317</v>
          </cell>
          <cell r="P13">
            <v>329144</v>
          </cell>
          <cell r="Q13">
            <v>1558746</v>
          </cell>
        </row>
        <row r="14">
          <cell r="B14" t="str">
            <v>470011420</v>
          </cell>
          <cell r="C14">
            <v>12964769</v>
          </cell>
          <cell r="D14">
            <v>253809</v>
          </cell>
          <cell r="E14">
            <v>904948</v>
          </cell>
          <cell r="F14">
            <v>1733730</v>
          </cell>
          <cell r="G14">
            <v>19314</v>
          </cell>
          <cell r="H14">
            <v>399762</v>
          </cell>
          <cell r="I14">
            <v>591339</v>
          </cell>
          <cell r="J14">
            <v>2048363</v>
          </cell>
          <cell r="K14">
            <v>563363</v>
          </cell>
          <cell r="L14">
            <v>1210984</v>
          </cell>
          <cell r="M14">
            <v>784602</v>
          </cell>
          <cell r="N14">
            <v>490985</v>
          </cell>
          <cell r="O14">
            <v>304094</v>
          </cell>
          <cell r="P14">
            <v>274201</v>
          </cell>
          <cell r="Q14">
            <v>1435104</v>
          </cell>
        </row>
        <row r="15">
          <cell r="B15" t="str">
            <v>470011430</v>
          </cell>
          <cell r="C15">
            <v>36777813</v>
          </cell>
          <cell r="D15">
            <v>252332</v>
          </cell>
          <cell r="E15">
            <v>2505438</v>
          </cell>
          <cell r="F15">
            <v>1605150</v>
          </cell>
          <cell r="G15">
            <v>15684</v>
          </cell>
          <cell r="H15">
            <v>358314</v>
          </cell>
          <cell r="I15">
            <v>594254</v>
          </cell>
          <cell r="J15">
            <v>829565</v>
          </cell>
          <cell r="K15">
            <v>167036</v>
          </cell>
          <cell r="L15">
            <v>951561</v>
          </cell>
          <cell r="M15">
            <v>585521</v>
          </cell>
          <cell r="N15">
            <v>515079</v>
          </cell>
          <cell r="O15">
            <v>534097</v>
          </cell>
          <cell r="P15">
            <v>341625</v>
          </cell>
          <cell r="Q15">
            <v>2137320</v>
          </cell>
        </row>
        <row r="16">
          <cell r="B16" t="str">
            <v>470011440</v>
          </cell>
          <cell r="C16">
            <v>38831742</v>
          </cell>
          <cell r="D16">
            <v>340302</v>
          </cell>
          <cell r="E16">
            <v>1930861</v>
          </cell>
          <cell r="F16">
            <v>1667986</v>
          </cell>
          <cell r="G16">
            <v>116166</v>
          </cell>
          <cell r="H16">
            <v>509213</v>
          </cell>
          <cell r="I16">
            <v>643701</v>
          </cell>
          <cell r="J16">
            <v>2509237</v>
          </cell>
          <cell r="K16">
            <v>561091</v>
          </cell>
          <cell r="L16">
            <v>486720</v>
          </cell>
          <cell r="M16">
            <v>672032</v>
          </cell>
          <cell r="N16">
            <v>564433</v>
          </cell>
          <cell r="O16">
            <v>393584</v>
          </cell>
          <cell r="P16">
            <v>197321</v>
          </cell>
          <cell r="Q16">
            <v>1125231</v>
          </cell>
        </row>
        <row r="17">
          <cell r="B17" t="str">
            <v>470011450</v>
          </cell>
          <cell r="C17">
            <v>40683597</v>
          </cell>
          <cell r="D17">
            <v>620949</v>
          </cell>
          <cell r="E17">
            <v>3778375</v>
          </cell>
          <cell r="F17">
            <v>1593415</v>
          </cell>
          <cell r="G17">
            <v>20015</v>
          </cell>
          <cell r="H17">
            <v>936862</v>
          </cell>
          <cell r="I17">
            <v>636760</v>
          </cell>
          <cell r="J17">
            <v>1248877</v>
          </cell>
          <cell r="K17">
            <v>265405</v>
          </cell>
          <cell r="L17">
            <v>896362</v>
          </cell>
          <cell r="M17">
            <v>367935</v>
          </cell>
          <cell r="N17">
            <v>773526</v>
          </cell>
          <cell r="O17">
            <v>851817</v>
          </cell>
          <cell r="P17">
            <v>506300</v>
          </cell>
          <cell r="Q17">
            <v>2461243</v>
          </cell>
        </row>
        <row r="18">
          <cell r="B18" t="str">
            <v>470011490</v>
          </cell>
          <cell r="C18">
            <v>24679014</v>
          </cell>
          <cell r="D18">
            <v>193990</v>
          </cell>
          <cell r="E18">
            <v>795282</v>
          </cell>
          <cell r="F18">
            <v>1494896</v>
          </cell>
          <cell r="G18">
            <v>834665</v>
          </cell>
          <cell r="H18">
            <v>1513150</v>
          </cell>
          <cell r="I18">
            <v>395015</v>
          </cell>
          <cell r="J18">
            <v>4001209</v>
          </cell>
          <cell r="K18">
            <v>938954</v>
          </cell>
          <cell r="L18">
            <v>153767</v>
          </cell>
          <cell r="M18">
            <v>1832133</v>
          </cell>
          <cell r="N18">
            <v>3053214</v>
          </cell>
          <cell r="O18">
            <v>2049247</v>
          </cell>
          <cell r="P18">
            <v>258581</v>
          </cell>
          <cell r="Q18">
            <v>1927944</v>
          </cell>
        </row>
        <row r="19">
          <cell r="B19" t="str">
            <v>470011110</v>
          </cell>
          <cell r="C19">
            <v>38213624</v>
          </cell>
          <cell r="D19">
            <v>665506</v>
          </cell>
          <cell r="E19">
            <v>9737155</v>
          </cell>
          <cell r="F19">
            <v>3724149</v>
          </cell>
          <cell r="G19">
            <v>732388</v>
          </cell>
          <cell r="H19">
            <v>1397954</v>
          </cell>
          <cell r="I19">
            <v>903328</v>
          </cell>
          <cell r="J19">
            <v>6093122</v>
          </cell>
          <cell r="K19">
            <v>467968</v>
          </cell>
          <cell r="L19">
            <v>1735463</v>
          </cell>
          <cell r="M19">
            <v>1491981</v>
          </cell>
          <cell r="N19">
            <v>670219</v>
          </cell>
          <cell r="O19">
            <v>1387323</v>
          </cell>
          <cell r="P19">
            <v>995161</v>
          </cell>
          <cell r="Q19">
            <v>3280642</v>
          </cell>
        </row>
        <row r="20">
          <cell r="B20" t="str">
            <v>470011120</v>
          </cell>
          <cell r="C20">
            <v>43462773</v>
          </cell>
          <cell r="D20">
            <v>957815</v>
          </cell>
          <cell r="E20">
            <v>2134341</v>
          </cell>
          <cell r="F20">
            <v>4080974</v>
          </cell>
          <cell r="G20">
            <v>930926</v>
          </cell>
          <cell r="H20">
            <v>1934797</v>
          </cell>
          <cell r="I20">
            <v>1212738</v>
          </cell>
          <cell r="J20">
            <v>7560496</v>
          </cell>
          <cell r="K20">
            <v>985608</v>
          </cell>
          <cell r="L20">
            <v>1798739</v>
          </cell>
          <cell r="M20">
            <v>1483880</v>
          </cell>
          <cell r="N20">
            <v>1348002</v>
          </cell>
          <cell r="O20">
            <v>5747316</v>
          </cell>
          <cell r="P20">
            <v>1113689</v>
          </cell>
          <cell r="Q20">
            <v>4698675</v>
          </cell>
        </row>
        <row r="21">
          <cell r="B21" t="str">
            <v>470012</v>
          </cell>
          <cell r="C21">
            <v>65237852</v>
          </cell>
          <cell r="D21">
            <v>642349</v>
          </cell>
          <cell r="E21">
            <v>18359782</v>
          </cell>
          <cell r="F21">
            <v>4472902</v>
          </cell>
          <cell r="G21">
            <v>1510570</v>
          </cell>
          <cell r="H21">
            <v>1421634</v>
          </cell>
          <cell r="I21">
            <v>548731</v>
          </cell>
          <cell r="J21">
            <v>4268478</v>
          </cell>
          <cell r="K21">
            <v>1391346</v>
          </cell>
          <cell r="L21">
            <v>672944</v>
          </cell>
          <cell r="M21">
            <v>1321431</v>
          </cell>
          <cell r="N21">
            <v>1185282</v>
          </cell>
          <cell r="O21">
            <v>1319152</v>
          </cell>
          <cell r="P21">
            <v>645497</v>
          </cell>
          <cell r="Q21">
            <v>1592803</v>
          </cell>
        </row>
        <row r="22">
          <cell r="B22" t="str">
            <v>470012100</v>
          </cell>
          <cell r="C22">
            <v>794253</v>
          </cell>
          <cell r="D22">
            <v>1811</v>
          </cell>
          <cell r="E22">
            <v>3245</v>
          </cell>
          <cell r="F22">
            <v>138563</v>
          </cell>
          <cell r="G22" t="str">
            <v>-</v>
          </cell>
          <cell r="H22">
            <v>231</v>
          </cell>
          <cell r="I22" t="str">
            <v>-</v>
          </cell>
          <cell r="J22">
            <v>45993</v>
          </cell>
          <cell r="K22">
            <v>29896</v>
          </cell>
          <cell r="L22">
            <v>45959</v>
          </cell>
          <cell r="M22">
            <v>3260</v>
          </cell>
          <cell r="N22">
            <v>25</v>
          </cell>
          <cell r="O22">
            <v>9722</v>
          </cell>
          <cell r="P22" t="str">
            <v>-</v>
          </cell>
          <cell r="Q22">
            <v>32016</v>
          </cell>
        </row>
        <row r="23">
          <cell r="B23" t="str">
            <v>470012200</v>
          </cell>
          <cell r="C23">
            <v>1439793</v>
          </cell>
          <cell r="D23">
            <v>210517</v>
          </cell>
          <cell r="E23">
            <v>234</v>
          </cell>
          <cell r="F23">
            <v>456</v>
          </cell>
          <cell r="G23" t="str">
            <v>-</v>
          </cell>
          <cell r="H23">
            <v>27758</v>
          </cell>
          <cell r="I23">
            <v>27200</v>
          </cell>
          <cell r="J23">
            <v>72038</v>
          </cell>
          <cell r="K23">
            <v>166608</v>
          </cell>
          <cell r="L23">
            <v>217387</v>
          </cell>
          <cell r="M23">
            <v>264192</v>
          </cell>
          <cell r="N23">
            <v>11469</v>
          </cell>
          <cell r="O23">
            <v>80227</v>
          </cell>
          <cell r="P23">
            <v>6858</v>
          </cell>
          <cell r="Q23">
            <v>1506</v>
          </cell>
        </row>
        <row r="24">
          <cell r="B24" t="str">
            <v>470012300</v>
          </cell>
          <cell r="C24">
            <v>27643610</v>
          </cell>
          <cell r="D24">
            <v>201554</v>
          </cell>
          <cell r="E24">
            <v>15179045</v>
          </cell>
          <cell r="F24">
            <v>1136791</v>
          </cell>
          <cell r="G24">
            <v>121961</v>
          </cell>
          <cell r="H24">
            <v>511028</v>
          </cell>
          <cell r="I24" t="str">
            <v>-</v>
          </cell>
          <cell r="J24">
            <v>2333732</v>
          </cell>
          <cell r="K24">
            <v>365875</v>
          </cell>
          <cell r="L24">
            <v>115520</v>
          </cell>
          <cell r="M24">
            <v>48704</v>
          </cell>
          <cell r="N24">
            <v>62156</v>
          </cell>
          <cell r="O24">
            <v>260538</v>
          </cell>
          <cell r="P24">
            <v>79412</v>
          </cell>
          <cell r="Q24">
            <v>311286</v>
          </cell>
        </row>
        <row r="25">
          <cell r="B25" t="str">
            <v>470012400</v>
          </cell>
          <cell r="C25">
            <v>1024339</v>
          </cell>
          <cell r="D25">
            <v>4052</v>
          </cell>
          <cell r="E25">
            <v>80</v>
          </cell>
          <cell r="F25">
            <v>5961</v>
          </cell>
          <cell r="G25">
            <v>24265</v>
          </cell>
          <cell r="H25">
            <v>44500</v>
          </cell>
          <cell r="I25" t="str">
            <v>-</v>
          </cell>
          <cell r="J25">
            <v>78836</v>
          </cell>
          <cell r="K25">
            <v>6534</v>
          </cell>
          <cell r="L25">
            <v>12414</v>
          </cell>
          <cell r="M25">
            <v>67072</v>
          </cell>
          <cell r="N25">
            <v>24834</v>
          </cell>
          <cell r="O25">
            <v>90977</v>
          </cell>
          <cell r="P25" t="str">
            <v>-</v>
          </cell>
          <cell r="Q25">
            <v>3068</v>
          </cell>
        </row>
        <row r="26">
          <cell r="B26" t="str">
            <v>470012500</v>
          </cell>
          <cell r="C26">
            <v>8830227</v>
          </cell>
          <cell r="D26">
            <v>5432</v>
          </cell>
          <cell r="E26">
            <v>291757</v>
          </cell>
          <cell r="F26">
            <v>232727</v>
          </cell>
          <cell r="G26">
            <v>256053</v>
          </cell>
          <cell r="H26">
            <v>15349</v>
          </cell>
          <cell r="I26">
            <v>73866</v>
          </cell>
          <cell r="J26">
            <v>578627</v>
          </cell>
          <cell r="K26">
            <v>122165</v>
          </cell>
          <cell r="L26">
            <v>15000</v>
          </cell>
          <cell r="M26">
            <v>77017</v>
          </cell>
          <cell r="N26">
            <v>565261</v>
          </cell>
          <cell r="O26">
            <v>58438</v>
          </cell>
          <cell r="P26">
            <v>4830</v>
          </cell>
          <cell r="Q26">
            <v>387597</v>
          </cell>
        </row>
        <row r="27">
          <cell r="B27" t="str">
            <v>470012600</v>
          </cell>
          <cell r="C27">
            <v>11945676</v>
          </cell>
          <cell r="D27">
            <v>186009</v>
          </cell>
          <cell r="E27">
            <v>2783012</v>
          </cell>
          <cell r="F27">
            <v>1771419</v>
          </cell>
          <cell r="G27">
            <v>399520</v>
          </cell>
          <cell r="H27">
            <v>455580</v>
          </cell>
          <cell r="I27">
            <v>379929</v>
          </cell>
          <cell r="J27">
            <v>535533</v>
          </cell>
          <cell r="K27">
            <v>264522</v>
          </cell>
          <cell r="L27">
            <v>114338</v>
          </cell>
          <cell r="M27">
            <v>173687</v>
          </cell>
          <cell r="N27">
            <v>203599</v>
          </cell>
          <cell r="O27">
            <v>661908</v>
          </cell>
          <cell r="P27">
            <v>440378</v>
          </cell>
          <cell r="Q27">
            <v>550619</v>
          </cell>
        </row>
        <row r="28">
          <cell r="B28" t="str">
            <v>470012700</v>
          </cell>
          <cell r="C28">
            <v>961907</v>
          </cell>
          <cell r="D28">
            <v>6609</v>
          </cell>
          <cell r="E28">
            <v>174</v>
          </cell>
          <cell r="F28">
            <v>400934</v>
          </cell>
          <cell r="G28" t="str">
            <v>-</v>
          </cell>
          <cell r="H28">
            <v>4638</v>
          </cell>
          <cell r="I28" t="str">
            <v>-</v>
          </cell>
          <cell r="J28">
            <v>59931</v>
          </cell>
          <cell r="K28">
            <v>112293</v>
          </cell>
          <cell r="L28">
            <v>2871</v>
          </cell>
          <cell r="M28">
            <v>3654</v>
          </cell>
          <cell r="N28">
            <v>1658</v>
          </cell>
          <cell r="O28">
            <v>17404</v>
          </cell>
          <cell r="P28">
            <v>7183</v>
          </cell>
          <cell r="Q28">
            <v>44967</v>
          </cell>
        </row>
        <row r="29">
          <cell r="B29" t="str">
            <v>470012900</v>
          </cell>
          <cell r="C29">
            <v>12598047</v>
          </cell>
          <cell r="D29">
            <v>26366</v>
          </cell>
          <cell r="E29">
            <v>102233</v>
          </cell>
          <cell r="F29">
            <v>786052</v>
          </cell>
          <cell r="G29">
            <v>708770</v>
          </cell>
          <cell r="H29">
            <v>362550</v>
          </cell>
          <cell r="I29">
            <v>67736</v>
          </cell>
          <cell r="J29">
            <v>563788</v>
          </cell>
          <cell r="K29">
            <v>323452</v>
          </cell>
          <cell r="L29">
            <v>149455</v>
          </cell>
          <cell r="M29">
            <v>683846</v>
          </cell>
          <cell r="N29">
            <v>316281</v>
          </cell>
          <cell r="O29">
            <v>139938</v>
          </cell>
          <cell r="P29">
            <v>106837</v>
          </cell>
          <cell r="Q29">
            <v>261744</v>
          </cell>
        </row>
        <row r="30">
          <cell r="B30" t="str">
            <v>470012610</v>
          </cell>
          <cell r="C30">
            <v>5136329</v>
          </cell>
          <cell r="D30">
            <v>75238</v>
          </cell>
          <cell r="E30">
            <v>1262858</v>
          </cell>
          <cell r="F30">
            <v>750775</v>
          </cell>
          <cell r="G30">
            <v>20941</v>
          </cell>
          <cell r="H30">
            <v>57645</v>
          </cell>
          <cell r="I30">
            <v>270123</v>
          </cell>
          <cell r="J30">
            <v>224818</v>
          </cell>
          <cell r="K30">
            <v>156273</v>
          </cell>
          <cell r="L30">
            <v>14889</v>
          </cell>
          <cell r="M30">
            <v>50299</v>
          </cell>
          <cell r="N30">
            <v>44935</v>
          </cell>
          <cell r="O30">
            <v>128983</v>
          </cell>
          <cell r="P30">
            <v>153798</v>
          </cell>
          <cell r="Q30">
            <v>186198</v>
          </cell>
        </row>
        <row r="31">
          <cell r="B31" t="str">
            <v>470012620</v>
          </cell>
          <cell r="C31">
            <v>4187568</v>
          </cell>
          <cell r="D31">
            <v>76153</v>
          </cell>
          <cell r="E31">
            <v>794169</v>
          </cell>
          <cell r="F31">
            <v>541061</v>
          </cell>
          <cell r="G31">
            <v>378082</v>
          </cell>
          <cell r="H31">
            <v>373064</v>
          </cell>
          <cell r="I31">
            <v>93037</v>
          </cell>
          <cell r="J31">
            <v>241461</v>
          </cell>
          <cell r="K31">
            <v>93643</v>
          </cell>
          <cell r="L31">
            <v>75747</v>
          </cell>
          <cell r="M31">
            <v>63556</v>
          </cell>
          <cell r="N31">
            <v>127557</v>
          </cell>
          <cell r="O31">
            <v>199733</v>
          </cell>
          <cell r="P31">
            <v>197502</v>
          </cell>
          <cell r="Q31">
            <v>139086</v>
          </cell>
        </row>
        <row r="32">
          <cell r="B32" t="str">
            <v>470012630</v>
          </cell>
          <cell r="C32">
            <v>2621779</v>
          </cell>
          <cell r="D32">
            <v>34617</v>
          </cell>
          <cell r="E32">
            <v>725986</v>
          </cell>
          <cell r="F32">
            <v>479583</v>
          </cell>
          <cell r="G32">
            <v>497</v>
          </cell>
          <cell r="H32">
            <v>24872</v>
          </cell>
          <cell r="I32">
            <v>16769</v>
          </cell>
          <cell r="J32">
            <v>69254</v>
          </cell>
          <cell r="K32">
            <v>14607</v>
          </cell>
          <cell r="L32">
            <v>23702</v>
          </cell>
          <cell r="M32">
            <v>59832</v>
          </cell>
          <cell r="N32">
            <v>31107</v>
          </cell>
          <cell r="O32">
            <v>333192</v>
          </cell>
          <cell r="P32">
            <v>89078</v>
          </cell>
          <cell r="Q32">
            <v>225335</v>
          </cell>
        </row>
        <row r="33">
          <cell r="B33" t="str">
            <v>470013</v>
          </cell>
          <cell r="C33">
            <v>320168719</v>
          </cell>
          <cell r="D33">
            <v>6178254</v>
          </cell>
          <cell r="E33">
            <v>22118657</v>
          </cell>
          <cell r="F33">
            <v>27855532</v>
          </cell>
          <cell r="G33">
            <v>1534735</v>
          </cell>
          <cell r="H33">
            <v>12174952</v>
          </cell>
          <cell r="I33">
            <v>14609188</v>
          </cell>
          <cell r="J33">
            <v>42440876</v>
          </cell>
          <cell r="K33">
            <v>7585007</v>
          </cell>
          <cell r="L33">
            <v>15708762</v>
          </cell>
          <cell r="M33">
            <v>14248794</v>
          </cell>
          <cell r="N33">
            <v>12793868</v>
          </cell>
          <cell r="O33">
            <v>5251833</v>
          </cell>
          <cell r="P33">
            <v>9504665</v>
          </cell>
          <cell r="Q33">
            <v>41663551</v>
          </cell>
        </row>
        <row r="34">
          <cell r="B34" t="str">
            <v>470013100</v>
          </cell>
          <cell r="C34">
            <v>214159448</v>
          </cell>
          <cell r="D34">
            <v>3442308</v>
          </cell>
          <cell r="E34">
            <v>14226639</v>
          </cell>
          <cell r="F34">
            <v>19628862</v>
          </cell>
          <cell r="G34">
            <v>1344411</v>
          </cell>
          <cell r="H34">
            <v>11400688</v>
          </cell>
          <cell r="I34">
            <v>12813845</v>
          </cell>
          <cell r="J34">
            <v>34292923</v>
          </cell>
          <cell r="K34">
            <v>5319711</v>
          </cell>
          <cell r="L34">
            <v>6863487</v>
          </cell>
          <cell r="M34">
            <v>9132784</v>
          </cell>
          <cell r="N34">
            <v>9600999</v>
          </cell>
          <cell r="O34">
            <v>4456045</v>
          </cell>
          <cell r="P34">
            <v>8807049</v>
          </cell>
          <cell r="Q34">
            <v>31118473</v>
          </cell>
        </row>
        <row r="35">
          <cell r="B35" t="str">
            <v>470013200</v>
          </cell>
          <cell r="C35">
            <v>9344637</v>
          </cell>
          <cell r="D35">
            <v>105200</v>
          </cell>
          <cell r="E35">
            <v>2322458</v>
          </cell>
          <cell r="F35">
            <v>1008982</v>
          </cell>
          <cell r="G35" t="str">
            <v>-</v>
          </cell>
          <cell r="H35">
            <v>45222</v>
          </cell>
          <cell r="I35">
            <v>38326</v>
          </cell>
          <cell r="J35">
            <v>279934</v>
          </cell>
          <cell r="K35">
            <v>208628</v>
          </cell>
          <cell r="L35">
            <v>76915</v>
          </cell>
          <cell r="M35">
            <v>795769</v>
          </cell>
          <cell r="N35">
            <v>66110</v>
          </cell>
          <cell r="O35">
            <v>63606</v>
          </cell>
          <cell r="P35">
            <v>223495</v>
          </cell>
          <cell r="Q35">
            <v>1884629</v>
          </cell>
        </row>
        <row r="36">
          <cell r="B36" t="str">
            <v>470013300</v>
          </cell>
          <cell r="C36">
            <v>84722113</v>
          </cell>
          <cell r="D36">
            <v>2179153</v>
          </cell>
          <cell r="E36">
            <v>4283117</v>
          </cell>
          <cell r="F36">
            <v>4561367</v>
          </cell>
          <cell r="G36">
            <v>180518</v>
          </cell>
          <cell r="H36">
            <v>490463</v>
          </cell>
          <cell r="I36">
            <v>1754702</v>
          </cell>
          <cell r="J36">
            <v>6645821</v>
          </cell>
          <cell r="K36">
            <v>1994067</v>
          </cell>
          <cell r="L36">
            <v>8718426</v>
          </cell>
          <cell r="M36">
            <v>3799937</v>
          </cell>
          <cell r="N36">
            <v>3055048</v>
          </cell>
          <cell r="O36">
            <v>688239</v>
          </cell>
          <cell r="P36">
            <v>374334</v>
          </cell>
          <cell r="Q36">
            <v>8037856</v>
          </cell>
        </row>
        <row r="37">
          <cell r="B37" t="str">
            <v>470013400</v>
          </cell>
          <cell r="C37">
            <v>11942521</v>
          </cell>
          <cell r="D37">
            <v>451593</v>
          </cell>
          <cell r="E37">
            <v>1286443</v>
          </cell>
          <cell r="F37">
            <v>2656321</v>
          </cell>
          <cell r="G37">
            <v>9806</v>
          </cell>
          <cell r="H37">
            <v>238578</v>
          </cell>
          <cell r="I37">
            <v>2315</v>
          </cell>
          <cell r="J37">
            <v>1222197</v>
          </cell>
          <cell r="K37">
            <v>62601</v>
          </cell>
          <cell r="L37">
            <v>49934</v>
          </cell>
          <cell r="M37">
            <v>520304</v>
          </cell>
          <cell r="N37">
            <v>71712</v>
          </cell>
          <cell r="O37">
            <v>43943</v>
          </cell>
          <cell r="P37">
            <v>99786</v>
          </cell>
          <cell r="Q37">
            <v>622593</v>
          </cell>
        </row>
        <row r="38">
          <cell r="B38" t="str">
            <v>470013110</v>
          </cell>
          <cell r="C38">
            <v>128215679</v>
          </cell>
          <cell r="D38">
            <v>1955820</v>
          </cell>
          <cell r="E38">
            <v>6186779</v>
          </cell>
          <cell r="F38">
            <v>8758610</v>
          </cell>
          <cell r="G38">
            <v>819321</v>
          </cell>
          <cell r="H38">
            <v>8419189</v>
          </cell>
          <cell r="I38">
            <v>2648204</v>
          </cell>
          <cell r="J38">
            <v>24371499</v>
          </cell>
          <cell r="K38">
            <v>1021934</v>
          </cell>
          <cell r="L38">
            <v>5123755</v>
          </cell>
          <cell r="M38">
            <v>7089950</v>
          </cell>
          <cell r="N38">
            <v>6303823</v>
          </cell>
          <cell r="O38">
            <v>3147758</v>
          </cell>
          <cell r="P38">
            <v>5505101</v>
          </cell>
          <cell r="Q38">
            <v>17892071</v>
          </cell>
        </row>
        <row r="39">
          <cell r="B39" t="str">
            <v>470013120</v>
          </cell>
          <cell r="C39">
            <v>32745729</v>
          </cell>
          <cell r="D39">
            <v>336480</v>
          </cell>
          <cell r="E39">
            <v>2899592</v>
          </cell>
          <cell r="F39">
            <v>5437543</v>
          </cell>
          <cell r="G39">
            <v>116413</v>
          </cell>
          <cell r="H39">
            <v>2045274</v>
          </cell>
          <cell r="I39">
            <v>6342115</v>
          </cell>
          <cell r="J39">
            <v>4222600</v>
          </cell>
          <cell r="K39">
            <v>88479</v>
          </cell>
          <cell r="L39">
            <v>742805</v>
          </cell>
          <cell r="M39">
            <v>828738</v>
          </cell>
          <cell r="N39">
            <v>972486</v>
          </cell>
          <cell r="O39">
            <v>188841</v>
          </cell>
          <cell r="P39">
            <v>1652839</v>
          </cell>
          <cell r="Q39">
            <v>1789691</v>
          </cell>
        </row>
        <row r="40">
          <cell r="B40" t="str">
            <v>470013130</v>
          </cell>
          <cell r="C40">
            <v>22950382</v>
          </cell>
          <cell r="D40">
            <v>116176</v>
          </cell>
          <cell r="E40">
            <v>2254935</v>
          </cell>
          <cell r="F40">
            <v>4506789</v>
          </cell>
          <cell r="G40">
            <v>21127</v>
          </cell>
          <cell r="H40">
            <v>603172</v>
          </cell>
          <cell r="I40">
            <v>926220</v>
          </cell>
          <cell r="J40">
            <v>1054192</v>
          </cell>
          <cell r="K40">
            <v>108</v>
          </cell>
          <cell r="L40">
            <v>762485</v>
          </cell>
          <cell r="M40">
            <v>1139331</v>
          </cell>
          <cell r="N40">
            <v>1029</v>
          </cell>
          <cell r="O40">
            <v>31747</v>
          </cell>
          <cell r="P40">
            <v>1335322</v>
          </cell>
          <cell r="Q40">
            <v>5889010</v>
          </cell>
        </row>
        <row r="41">
          <cell r="B41" t="str">
            <v>470013140</v>
          </cell>
          <cell r="C41">
            <v>17257816</v>
          </cell>
          <cell r="D41">
            <v>481683</v>
          </cell>
          <cell r="E41">
            <v>2021027</v>
          </cell>
          <cell r="F41">
            <v>421750</v>
          </cell>
          <cell r="G41">
            <v>241748</v>
          </cell>
          <cell r="H41">
            <v>333052</v>
          </cell>
          <cell r="I41">
            <v>40902</v>
          </cell>
          <cell r="J41">
            <v>4172708</v>
          </cell>
          <cell r="K41">
            <v>511624</v>
          </cell>
          <cell r="L41" t="str">
            <v>-</v>
          </cell>
          <cell r="M41">
            <v>60770</v>
          </cell>
          <cell r="N41">
            <v>2259520</v>
          </cell>
          <cell r="O41">
            <v>794352</v>
          </cell>
          <cell r="P41">
            <v>23555</v>
          </cell>
          <cell r="Q41">
            <v>4679019</v>
          </cell>
        </row>
        <row r="42">
          <cell r="B42" t="str">
            <v>470013190</v>
          </cell>
          <cell r="C42">
            <v>12989842</v>
          </cell>
          <cell r="D42">
            <v>552150</v>
          </cell>
          <cell r="E42">
            <v>864306</v>
          </cell>
          <cell r="F42">
            <v>504171</v>
          </cell>
          <cell r="G42">
            <v>145802</v>
          </cell>
          <cell r="H42" t="str">
            <v>-</v>
          </cell>
          <cell r="I42">
            <v>2856405</v>
          </cell>
          <cell r="J42">
            <v>471925</v>
          </cell>
          <cell r="K42">
            <v>3697565</v>
          </cell>
          <cell r="L42">
            <v>234441</v>
          </cell>
          <cell r="M42">
            <v>13994</v>
          </cell>
          <cell r="N42">
            <v>64141</v>
          </cell>
          <cell r="O42">
            <v>293347</v>
          </cell>
          <cell r="P42">
            <v>290233</v>
          </cell>
          <cell r="Q42">
            <v>868682</v>
          </cell>
        </row>
        <row r="43">
          <cell r="B43" t="str">
            <v>470014</v>
          </cell>
          <cell r="C43">
            <v>158291140</v>
          </cell>
          <cell r="D43">
            <v>5974532</v>
          </cell>
          <cell r="E43">
            <v>8604648</v>
          </cell>
          <cell r="F43">
            <v>5682998</v>
          </cell>
          <cell r="G43">
            <v>3665256</v>
          </cell>
          <cell r="H43">
            <v>5254902</v>
          </cell>
          <cell r="I43">
            <v>3602162</v>
          </cell>
          <cell r="J43">
            <v>26883419</v>
          </cell>
          <cell r="K43">
            <v>4331806</v>
          </cell>
          <cell r="L43">
            <v>5015474</v>
          </cell>
          <cell r="M43">
            <v>4673718</v>
          </cell>
          <cell r="N43">
            <v>10430612</v>
          </cell>
          <cell r="O43">
            <v>4419454</v>
          </cell>
          <cell r="P43">
            <v>1439215</v>
          </cell>
          <cell r="Q43">
            <v>15190393</v>
          </cell>
        </row>
        <row r="44">
          <cell r="B44" t="str">
            <v>470014100</v>
          </cell>
          <cell r="C44">
            <v>105096326</v>
          </cell>
          <cell r="D44">
            <v>5116115</v>
          </cell>
          <cell r="E44">
            <v>6713240</v>
          </cell>
          <cell r="F44">
            <v>3702636</v>
          </cell>
          <cell r="G44">
            <v>453348</v>
          </cell>
          <cell r="H44">
            <v>2964805</v>
          </cell>
          <cell r="I44">
            <v>2003632</v>
          </cell>
          <cell r="J44">
            <v>22371974</v>
          </cell>
          <cell r="K44">
            <v>3377359</v>
          </cell>
          <cell r="L44">
            <v>3645678</v>
          </cell>
          <cell r="M44">
            <v>2980283</v>
          </cell>
          <cell r="N44">
            <v>7212564</v>
          </cell>
          <cell r="O44">
            <v>3125705</v>
          </cell>
          <cell r="P44">
            <v>589297</v>
          </cell>
          <cell r="Q44">
            <v>12471165</v>
          </cell>
        </row>
        <row r="45">
          <cell r="B45" t="str">
            <v>470014200</v>
          </cell>
          <cell r="C45">
            <v>38917272</v>
          </cell>
          <cell r="D45">
            <v>656321</v>
          </cell>
          <cell r="E45">
            <v>962574</v>
          </cell>
          <cell r="F45">
            <v>1183783</v>
          </cell>
          <cell r="G45">
            <v>2353087</v>
          </cell>
          <cell r="H45">
            <v>872157</v>
          </cell>
          <cell r="I45">
            <v>1205464</v>
          </cell>
          <cell r="J45">
            <v>3195793</v>
          </cell>
          <cell r="K45">
            <v>796200</v>
          </cell>
          <cell r="L45">
            <v>954817</v>
          </cell>
          <cell r="M45">
            <v>1369001</v>
          </cell>
          <cell r="N45">
            <v>988467</v>
          </cell>
          <cell r="O45">
            <v>827649</v>
          </cell>
          <cell r="P45">
            <v>811040</v>
          </cell>
          <cell r="Q45">
            <v>2195612</v>
          </cell>
        </row>
        <row r="46">
          <cell r="B46" t="str">
            <v>470014300</v>
          </cell>
          <cell r="C46">
            <v>14277541</v>
          </cell>
          <cell r="D46">
            <v>202095</v>
          </cell>
          <cell r="E46">
            <v>928834</v>
          </cell>
          <cell r="F46">
            <v>796579</v>
          </cell>
          <cell r="G46">
            <v>858821</v>
          </cell>
          <cell r="H46">
            <v>1417940</v>
          </cell>
          <cell r="I46">
            <v>393066</v>
          </cell>
          <cell r="J46">
            <v>1315652</v>
          </cell>
          <cell r="K46">
            <v>158247</v>
          </cell>
          <cell r="L46">
            <v>414978</v>
          </cell>
          <cell r="M46">
            <v>324435</v>
          </cell>
          <cell r="N46">
            <v>2229581</v>
          </cell>
          <cell r="O46">
            <v>466099</v>
          </cell>
          <cell r="P46">
            <v>38878</v>
          </cell>
          <cell r="Q46">
            <v>523615</v>
          </cell>
        </row>
        <row r="47">
          <cell r="B47" t="str">
            <v>470014210</v>
          </cell>
          <cell r="C47">
            <v>13994115</v>
          </cell>
          <cell r="D47">
            <v>322137</v>
          </cell>
          <cell r="E47">
            <v>886445</v>
          </cell>
          <cell r="F47">
            <v>160581</v>
          </cell>
          <cell r="G47">
            <v>2091900</v>
          </cell>
          <cell r="H47">
            <v>487818</v>
          </cell>
          <cell r="I47">
            <v>1076958</v>
          </cell>
          <cell r="J47">
            <v>1019672</v>
          </cell>
          <cell r="K47">
            <v>669237</v>
          </cell>
          <cell r="L47">
            <v>940880</v>
          </cell>
          <cell r="M47">
            <v>1223612</v>
          </cell>
          <cell r="N47">
            <v>44926</v>
          </cell>
          <cell r="O47">
            <v>723847</v>
          </cell>
          <cell r="P47">
            <v>695607</v>
          </cell>
          <cell r="Q47">
            <v>1154697</v>
          </cell>
        </row>
        <row r="48">
          <cell r="B48" t="str">
            <v>470014290</v>
          </cell>
          <cell r="C48">
            <v>24923158</v>
          </cell>
          <cell r="D48">
            <v>334183</v>
          </cell>
          <cell r="E48">
            <v>76129</v>
          </cell>
          <cell r="F48">
            <v>1023202</v>
          </cell>
          <cell r="G48">
            <v>261188</v>
          </cell>
          <cell r="H48">
            <v>384339</v>
          </cell>
          <cell r="I48">
            <v>128506</v>
          </cell>
          <cell r="J48">
            <v>2176121</v>
          </cell>
          <cell r="K48">
            <v>126964</v>
          </cell>
          <cell r="L48">
            <v>13937</v>
          </cell>
          <cell r="M48">
            <v>145389</v>
          </cell>
          <cell r="N48">
            <v>943541</v>
          </cell>
          <cell r="O48">
            <v>103802</v>
          </cell>
          <cell r="P48">
            <v>115433</v>
          </cell>
          <cell r="Q48">
            <v>1040915</v>
          </cell>
        </row>
        <row r="49">
          <cell r="B49" t="str">
            <v>470015</v>
          </cell>
          <cell r="C49">
            <v>80773951</v>
          </cell>
          <cell r="D49">
            <v>978968</v>
          </cell>
          <cell r="E49">
            <v>7734909</v>
          </cell>
          <cell r="F49">
            <v>4905474</v>
          </cell>
          <cell r="G49">
            <v>601121</v>
          </cell>
          <cell r="H49">
            <v>1609298</v>
          </cell>
          <cell r="I49">
            <v>3398944</v>
          </cell>
          <cell r="J49">
            <v>15543087</v>
          </cell>
          <cell r="K49">
            <v>2014560</v>
          </cell>
          <cell r="L49">
            <v>2493970</v>
          </cell>
          <cell r="M49">
            <v>1857793</v>
          </cell>
          <cell r="N49">
            <v>3908900</v>
          </cell>
          <cell r="O49">
            <v>2419330</v>
          </cell>
          <cell r="P49">
            <v>1934516</v>
          </cell>
          <cell r="Q49">
            <v>8202248</v>
          </cell>
        </row>
        <row r="50">
          <cell r="B50" t="str">
            <v>470015100</v>
          </cell>
          <cell r="C50">
            <v>40413188</v>
          </cell>
          <cell r="D50">
            <v>498382</v>
          </cell>
          <cell r="E50">
            <v>4861660</v>
          </cell>
          <cell r="F50">
            <v>1971874</v>
          </cell>
          <cell r="G50">
            <v>273254</v>
          </cell>
          <cell r="H50">
            <v>525177</v>
          </cell>
          <cell r="I50">
            <v>1711306</v>
          </cell>
          <cell r="J50">
            <v>12622037</v>
          </cell>
          <cell r="K50">
            <v>449259</v>
          </cell>
          <cell r="L50">
            <v>1172609</v>
          </cell>
          <cell r="M50">
            <v>1556407</v>
          </cell>
          <cell r="N50">
            <v>1608432</v>
          </cell>
          <cell r="O50">
            <v>442120</v>
          </cell>
          <cell r="P50">
            <v>1643706</v>
          </cell>
          <cell r="Q50">
            <v>4493262</v>
          </cell>
        </row>
        <row r="51">
          <cell r="B51" t="str">
            <v>470015200</v>
          </cell>
          <cell r="C51">
            <v>4786610</v>
          </cell>
          <cell r="D51">
            <v>2432</v>
          </cell>
          <cell r="E51">
            <v>118877</v>
          </cell>
          <cell r="F51">
            <v>440102</v>
          </cell>
          <cell r="G51">
            <v>3372</v>
          </cell>
          <cell r="H51">
            <v>22105</v>
          </cell>
          <cell r="I51" t="str">
            <v>-</v>
          </cell>
          <cell r="J51">
            <v>110982</v>
          </cell>
          <cell r="K51">
            <v>42808</v>
          </cell>
          <cell r="L51">
            <v>53419</v>
          </cell>
          <cell r="M51">
            <v>88529</v>
          </cell>
          <cell r="N51">
            <v>211846</v>
          </cell>
          <cell r="O51">
            <v>25734</v>
          </cell>
          <cell r="P51" t="str">
            <v>-</v>
          </cell>
          <cell r="Q51">
            <v>253306</v>
          </cell>
        </row>
        <row r="52">
          <cell r="B52" t="str">
            <v>470015300</v>
          </cell>
          <cell r="C52">
            <v>35574153</v>
          </cell>
          <cell r="D52">
            <v>478154</v>
          </cell>
          <cell r="E52">
            <v>2754371</v>
          </cell>
          <cell r="F52">
            <v>2493499</v>
          </cell>
          <cell r="G52">
            <v>324495</v>
          </cell>
          <cell r="H52">
            <v>1062016</v>
          </cell>
          <cell r="I52">
            <v>1687637</v>
          </cell>
          <cell r="J52">
            <v>2810068</v>
          </cell>
          <cell r="K52">
            <v>1522493</v>
          </cell>
          <cell r="L52">
            <v>1267942</v>
          </cell>
          <cell r="M52">
            <v>212858</v>
          </cell>
          <cell r="N52">
            <v>2088621</v>
          </cell>
          <cell r="O52">
            <v>1951476</v>
          </cell>
          <cell r="P52">
            <v>290810</v>
          </cell>
          <cell r="Q52">
            <v>3455680</v>
          </cell>
        </row>
        <row r="53">
          <cell r="B53" t="str">
            <v>470015110</v>
          </cell>
          <cell r="C53">
            <v>20171138</v>
          </cell>
          <cell r="D53">
            <v>130180</v>
          </cell>
          <cell r="E53">
            <v>4369278</v>
          </cell>
          <cell r="F53">
            <v>1071042</v>
          </cell>
          <cell r="G53">
            <v>273254</v>
          </cell>
          <cell r="H53">
            <v>157140</v>
          </cell>
          <cell r="I53">
            <v>588712</v>
          </cell>
          <cell r="J53">
            <v>2291253</v>
          </cell>
          <cell r="K53">
            <v>285712</v>
          </cell>
          <cell r="L53">
            <v>559332</v>
          </cell>
          <cell r="M53">
            <v>1502026</v>
          </cell>
          <cell r="N53">
            <v>434094</v>
          </cell>
          <cell r="O53">
            <v>194785</v>
          </cell>
          <cell r="P53">
            <v>1124997</v>
          </cell>
          <cell r="Q53">
            <v>2987946</v>
          </cell>
        </row>
        <row r="54">
          <cell r="B54" t="str">
            <v>470015120</v>
          </cell>
          <cell r="C54">
            <v>20242050</v>
          </cell>
          <cell r="D54">
            <v>368202</v>
          </cell>
          <cell r="E54">
            <v>492382</v>
          </cell>
          <cell r="F54">
            <v>900832</v>
          </cell>
          <cell r="G54" t="str">
            <v>-</v>
          </cell>
          <cell r="H54">
            <v>368037</v>
          </cell>
          <cell r="I54">
            <v>1122594</v>
          </cell>
          <cell r="J54">
            <v>10330783</v>
          </cell>
          <cell r="K54">
            <v>163547</v>
          </cell>
          <cell r="L54">
            <v>613277</v>
          </cell>
          <cell r="M54">
            <v>54381</v>
          </cell>
          <cell r="N54">
            <v>1174338</v>
          </cell>
          <cell r="O54">
            <v>247335</v>
          </cell>
          <cell r="P54">
            <v>518709</v>
          </cell>
          <cell r="Q54">
            <v>1505316</v>
          </cell>
        </row>
        <row r="55">
          <cell r="B55" t="str">
            <v>470015310</v>
          </cell>
          <cell r="C55">
            <v>14730094</v>
          </cell>
          <cell r="D55">
            <v>186777</v>
          </cell>
          <cell r="E55">
            <v>1220783</v>
          </cell>
          <cell r="F55">
            <v>569796</v>
          </cell>
          <cell r="G55">
            <v>58471</v>
          </cell>
          <cell r="H55">
            <v>316545</v>
          </cell>
          <cell r="I55">
            <v>1048546</v>
          </cell>
          <cell r="J55">
            <v>1306851</v>
          </cell>
          <cell r="K55">
            <v>448167</v>
          </cell>
          <cell r="L55">
            <v>1030104</v>
          </cell>
          <cell r="M55">
            <v>136873</v>
          </cell>
          <cell r="N55">
            <v>379216</v>
          </cell>
          <cell r="O55">
            <v>781037</v>
          </cell>
          <cell r="P55">
            <v>112286</v>
          </cell>
          <cell r="Q55">
            <v>1991411</v>
          </cell>
        </row>
        <row r="56">
          <cell r="B56" t="str">
            <v>470015320</v>
          </cell>
          <cell r="C56">
            <v>10853636</v>
          </cell>
          <cell r="D56">
            <v>185405</v>
          </cell>
          <cell r="E56">
            <v>738616</v>
          </cell>
          <cell r="F56">
            <v>701304</v>
          </cell>
          <cell r="G56">
            <v>113982</v>
          </cell>
          <cell r="H56">
            <v>600033</v>
          </cell>
          <cell r="I56">
            <v>20126</v>
          </cell>
          <cell r="J56">
            <v>999688</v>
          </cell>
          <cell r="K56">
            <v>581296</v>
          </cell>
          <cell r="L56">
            <v>20711</v>
          </cell>
          <cell r="M56">
            <v>1431</v>
          </cell>
          <cell r="N56">
            <v>1294601</v>
          </cell>
          <cell r="O56">
            <v>983681</v>
          </cell>
          <cell r="P56">
            <v>151602</v>
          </cell>
          <cell r="Q56">
            <v>733336</v>
          </cell>
        </row>
        <row r="57">
          <cell r="B57" t="str">
            <v>470015330</v>
          </cell>
          <cell r="C57">
            <v>2486562</v>
          </cell>
          <cell r="D57">
            <v>9906</v>
          </cell>
          <cell r="E57">
            <v>271001</v>
          </cell>
          <cell r="F57">
            <v>509167</v>
          </cell>
          <cell r="G57" t="str">
            <v>-</v>
          </cell>
          <cell r="H57">
            <v>3113</v>
          </cell>
          <cell r="I57">
            <v>32246</v>
          </cell>
          <cell r="J57">
            <v>177496</v>
          </cell>
          <cell r="K57">
            <v>100136</v>
          </cell>
          <cell r="L57">
            <v>87123</v>
          </cell>
          <cell r="M57">
            <v>28380</v>
          </cell>
          <cell r="N57">
            <v>34251</v>
          </cell>
          <cell r="O57">
            <v>76647</v>
          </cell>
          <cell r="P57">
            <v>5786</v>
          </cell>
          <cell r="Q57">
            <v>181588</v>
          </cell>
        </row>
        <row r="58">
          <cell r="B58" t="str">
            <v>470015390</v>
          </cell>
          <cell r="C58">
            <v>7503861</v>
          </cell>
          <cell r="D58">
            <v>96066</v>
          </cell>
          <cell r="E58">
            <v>523971</v>
          </cell>
          <cell r="F58">
            <v>713232</v>
          </cell>
          <cell r="G58">
            <v>152042</v>
          </cell>
          <cell r="H58">
            <v>142325</v>
          </cell>
          <cell r="I58">
            <v>586719</v>
          </cell>
          <cell r="J58">
            <v>326033</v>
          </cell>
          <cell r="K58">
            <v>392893</v>
          </cell>
          <cell r="L58">
            <v>130004</v>
          </cell>
          <cell r="M58">
            <v>46173</v>
          </cell>
          <cell r="N58">
            <v>380553</v>
          </cell>
          <cell r="O58">
            <v>110111</v>
          </cell>
          <cell r="P58">
            <v>21137</v>
          </cell>
          <cell r="Q58">
            <v>549344</v>
          </cell>
        </row>
        <row r="59">
          <cell r="B59" t="str">
            <v>470016</v>
          </cell>
          <cell r="C59">
            <v>175387776</v>
          </cell>
          <cell r="D59">
            <v>4943267</v>
          </cell>
          <cell r="E59">
            <v>21054157</v>
          </cell>
          <cell r="F59">
            <v>8116691</v>
          </cell>
          <cell r="G59">
            <v>2191242</v>
          </cell>
          <cell r="H59">
            <v>4045890</v>
          </cell>
          <cell r="I59">
            <v>3178506</v>
          </cell>
          <cell r="J59">
            <v>17620462</v>
          </cell>
          <cell r="K59">
            <v>3696411</v>
          </cell>
          <cell r="L59">
            <v>8071467</v>
          </cell>
          <cell r="M59">
            <v>8472335</v>
          </cell>
          <cell r="N59">
            <v>6674067</v>
          </cell>
          <cell r="O59">
            <v>7164966</v>
          </cell>
          <cell r="P59">
            <v>3561073</v>
          </cell>
          <cell r="Q59">
            <v>19951999</v>
          </cell>
        </row>
        <row r="60">
          <cell r="B60" t="str">
            <v>470016100</v>
          </cell>
          <cell r="C60">
            <v>113382709</v>
          </cell>
          <cell r="D60">
            <v>3537910</v>
          </cell>
          <cell r="E60">
            <v>7852972</v>
          </cell>
          <cell r="F60">
            <v>5576082</v>
          </cell>
          <cell r="G60">
            <v>1385133</v>
          </cell>
          <cell r="H60">
            <v>2189819</v>
          </cell>
          <cell r="I60">
            <v>2043021</v>
          </cell>
          <cell r="J60">
            <v>11839399</v>
          </cell>
          <cell r="K60">
            <v>1458573</v>
          </cell>
          <cell r="L60">
            <v>5395626</v>
          </cell>
          <cell r="M60">
            <v>3068028</v>
          </cell>
          <cell r="N60">
            <v>5347982</v>
          </cell>
          <cell r="O60">
            <v>4901405</v>
          </cell>
          <cell r="P60">
            <v>2896417</v>
          </cell>
          <cell r="Q60">
            <v>13399930</v>
          </cell>
        </row>
        <row r="61">
          <cell r="B61" t="str">
            <v>470016200</v>
          </cell>
          <cell r="C61">
            <v>62005067</v>
          </cell>
          <cell r="D61">
            <v>1405356</v>
          </cell>
          <cell r="E61">
            <v>13201185</v>
          </cell>
          <cell r="F61">
            <v>2540609</v>
          </cell>
          <cell r="G61">
            <v>806109</v>
          </cell>
          <cell r="H61">
            <v>1856071</v>
          </cell>
          <cell r="I61">
            <v>1135484</v>
          </cell>
          <cell r="J61">
            <v>5781062</v>
          </cell>
          <cell r="K61">
            <v>2237838</v>
          </cell>
          <cell r="L61">
            <v>2675841</v>
          </cell>
          <cell r="M61">
            <v>5404307</v>
          </cell>
          <cell r="N61">
            <v>1326086</v>
          </cell>
          <cell r="O61">
            <v>2263560</v>
          </cell>
          <cell r="P61">
            <v>664656</v>
          </cell>
          <cell r="Q61">
            <v>6552070</v>
          </cell>
        </row>
        <row r="62">
          <cell r="B62" t="str">
            <v>470016110</v>
          </cell>
          <cell r="C62">
            <v>73926561</v>
          </cell>
          <cell r="D62">
            <v>2820284</v>
          </cell>
          <cell r="E62">
            <v>6978416</v>
          </cell>
          <cell r="F62">
            <v>3092065</v>
          </cell>
          <cell r="G62">
            <v>953054</v>
          </cell>
          <cell r="H62">
            <v>1780484</v>
          </cell>
          <cell r="I62">
            <v>1726486</v>
          </cell>
          <cell r="J62">
            <v>8410261</v>
          </cell>
          <cell r="K62">
            <v>695735</v>
          </cell>
          <cell r="L62">
            <v>4528691</v>
          </cell>
          <cell r="M62">
            <v>1134911</v>
          </cell>
          <cell r="N62">
            <v>4322626</v>
          </cell>
          <cell r="O62">
            <v>3926439</v>
          </cell>
          <cell r="P62">
            <v>2050713</v>
          </cell>
          <cell r="Q62">
            <v>9552149</v>
          </cell>
        </row>
        <row r="63">
          <cell r="B63" t="str">
            <v>470017</v>
          </cell>
          <cell r="C63">
            <v>154670537</v>
          </cell>
          <cell r="D63">
            <v>3609512</v>
          </cell>
          <cell r="E63">
            <v>6366109</v>
          </cell>
          <cell r="F63">
            <v>7956939</v>
          </cell>
          <cell r="G63">
            <v>3904240</v>
          </cell>
          <cell r="H63">
            <v>2862654</v>
          </cell>
          <cell r="I63">
            <v>3231531</v>
          </cell>
          <cell r="J63">
            <v>19115965</v>
          </cell>
          <cell r="K63">
            <v>5421371</v>
          </cell>
          <cell r="L63">
            <v>3662207</v>
          </cell>
          <cell r="M63">
            <v>5541614</v>
          </cell>
          <cell r="N63">
            <v>3619936</v>
          </cell>
          <cell r="O63">
            <v>4395640</v>
          </cell>
          <cell r="P63">
            <v>1388557</v>
          </cell>
          <cell r="Q63">
            <v>13429253</v>
          </cell>
        </row>
        <row r="64">
          <cell r="B64" t="str">
            <v>470017100</v>
          </cell>
          <cell r="C64">
            <v>84760935</v>
          </cell>
          <cell r="D64">
            <v>1424965</v>
          </cell>
          <cell r="E64">
            <v>3692926</v>
          </cell>
          <cell r="F64">
            <v>3002420</v>
          </cell>
          <cell r="G64">
            <v>227537</v>
          </cell>
          <cell r="H64">
            <v>344776</v>
          </cell>
          <cell r="I64">
            <v>1792047</v>
          </cell>
          <cell r="J64">
            <v>6422734</v>
          </cell>
          <cell r="K64">
            <v>1598425</v>
          </cell>
          <cell r="L64">
            <v>1318465</v>
          </cell>
          <cell r="M64">
            <v>3369987</v>
          </cell>
          <cell r="N64">
            <v>903761</v>
          </cell>
          <cell r="O64">
            <v>2818028</v>
          </cell>
          <cell r="P64">
            <v>643999</v>
          </cell>
          <cell r="Q64">
            <v>9656940</v>
          </cell>
        </row>
        <row r="65">
          <cell r="B65" t="str">
            <v>470017200</v>
          </cell>
          <cell r="C65">
            <v>61425289</v>
          </cell>
          <cell r="D65">
            <v>2161290</v>
          </cell>
          <cell r="E65">
            <v>2183727</v>
          </cell>
          <cell r="F65">
            <v>4392436</v>
          </cell>
          <cell r="G65">
            <v>1385024</v>
          </cell>
          <cell r="H65">
            <v>2375622</v>
          </cell>
          <cell r="I65">
            <v>1359491</v>
          </cell>
          <cell r="J65">
            <v>10529212</v>
          </cell>
          <cell r="K65">
            <v>3485579</v>
          </cell>
          <cell r="L65">
            <v>2322207</v>
          </cell>
          <cell r="M65">
            <v>1722995</v>
          </cell>
          <cell r="N65">
            <v>2268680</v>
          </cell>
          <cell r="O65">
            <v>1455467</v>
          </cell>
          <cell r="P65">
            <v>585302</v>
          </cell>
          <cell r="Q65">
            <v>3663035</v>
          </cell>
        </row>
        <row r="66">
          <cell r="B66" t="str">
            <v>470017300</v>
          </cell>
          <cell r="C66">
            <v>8484313</v>
          </cell>
          <cell r="D66">
            <v>23257</v>
          </cell>
          <cell r="E66">
            <v>489456</v>
          </cell>
          <cell r="F66">
            <v>562082</v>
          </cell>
          <cell r="G66">
            <v>2291679</v>
          </cell>
          <cell r="H66">
            <v>142256</v>
          </cell>
          <cell r="I66">
            <v>79993</v>
          </cell>
          <cell r="J66">
            <v>2164019</v>
          </cell>
          <cell r="K66">
            <v>337366</v>
          </cell>
          <cell r="L66">
            <v>21535</v>
          </cell>
          <cell r="M66">
            <v>448632</v>
          </cell>
          <cell r="N66">
            <v>447495</v>
          </cell>
          <cell r="O66">
            <v>122145</v>
          </cell>
          <cell r="P66">
            <v>159256</v>
          </cell>
          <cell r="Q66">
            <v>109279</v>
          </cell>
        </row>
        <row r="67">
          <cell r="B67" t="str">
            <v>470018</v>
          </cell>
          <cell r="C67">
            <v>276964088</v>
          </cell>
          <cell r="D67">
            <v>10045557</v>
          </cell>
          <cell r="E67">
            <v>17132580</v>
          </cell>
          <cell r="F67">
            <v>15005718</v>
          </cell>
          <cell r="G67">
            <v>7936606</v>
          </cell>
          <cell r="H67">
            <v>6766227</v>
          </cell>
          <cell r="I67">
            <v>8635617</v>
          </cell>
          <cell r="J67">
            <v>31091296</v>
          </cell>
          <cell r="K67">
            <v>6807257</v>
          </cell>
          <cell r="L67">
            <v>13373725</v>
          </cell>
          <cell r="M67">
            <v>11300269</v>
          </cell>
          <cell r="N67">
            <v>11155129</v>
          </cell>
          <cell r="O67">
            <v>8297259</v>
          </cell>
          <cell r="P67">
            <v>3936058</v>
          </cell>
          <cell r="Q67">
            <v>28022727</v>
          </cell>
        </row>
        <row r="68">
          <cell r="B68" t="str">
            <v>470018100</v>
          </cell>
          <cell r="C68">
            <v>78756209</v>
          </cell>
          <cell r="D68">
            <v>3532254</v>
          </cell>
          <cell r="E68">
            <v>2986848</v>
          </cell>
          <cell r="F68">
            <v>3850555</v>
          </cell>
          <cell r="G68">
            <v>1304743</v>
          </cell>
          <cell r="H68">
            <v>4057195</v>
          </cell>
          <cell r="I68">
            <v>1728358</v>
          </cell>
          <cell r="J68">
            <v>7707358</v>
          </cell>
          <cell r="K68">
            <v>1296274</v>
          </cell>
          <cell r="L68">
            <v>6168039</v>
          </cell>
          <cell r="M68">
            <v>3436540</v>
          </cell>
          <cell r="N68">
            <v>2722341</v>
          </cell>
          <cell r="O68">
            <v>4406715</v>
          </cell>
          <cell r="P68">
            <v>1032733</v>
          </cell>
          <cell r="Q68">
            <v>9249275</v>
          </cell>
        </row>
        <row r="69">
          <cell r="B69" t="str">
            <v>470018200</v>
          </cell>
          <cell r="C69">
            <v>33545361</v>
          </cell>
          <cell r="D69">
            <v>1739349</v>
          </cell>
          <cell r="E69">
            <v>1363573</v>
          </cell>
          <cell r="F69">
            <v>2300900</v>
          </cell>
          <cell r="G69">
            <v>1815823</v>
          </cell>
          <cell r="H69">
            <v>752769</v>
          </cell>
          <cell r="I69">
            <v>1105878</v>
          </cell>
          <cell r="J69">
            <v>2462360</v>
          </cell>
          <cell r="K69">
            <v>698137</v>
          </cell>
          <cell r="L69">
            <v>2030732</v>
          </cell>
          <cell r="M69">
            <v>1596677</v>
          </cell>
          <cell r="N69">
            <v>1448772</v>
          </cell>
          <cell r="O69">
            <v>508789</v>
          </cell>
          <cell r="P69">
            <v>883544</v>
          </cell>
          <cell r="Q69">
            <v>5060096</v>
          </cell>
        </row>
        <row r="70">
          <cell r="B70" t="str">
            <v>470018300</v>
          </cell>
          <cell r="C70">
            <v>68501290</v>
          </cell>
          <cell r="D70">
            <v>1595770</v>
          </cell>
          <cell r="E70">
            <v>9013580</v>
          </cell>
          <cell r="F70">
            <v>3730328</v>
          </cell>
          <cell r="G70">
            <v>2404999</v>
          </cell>
          <cell r="H70">
            <v>755983</v>
          </cell>
          <cell r="I70">
            <v>364539</v>
          </cell>
          <cell r="J70">
            <v>10435514</v>
          </cell>
          <cell r="K70">
            <v>1717458</v>
          </cell>
          <cell r="L70">
            <v>1936820</v>
          </cell>
          <cell r="M70">
            <v>1958654</v>
          </cell>
          <cell r="N70">
            <v>2075418</v>
          </cell>
          <cell r="O70">
            <v>1136927</v>
          </cell>
          <cell r="P70">
            <v>523730</v>
          </cell>
          <cell r="Q70">
            <v>7918031</v>
          </cell>
        </row>
        <row r="71">
          <cell r="B71" t="str">
            <v>470018400</v>
          </cell>
          <cell r="C71">
            <v>46560842</v>
          </cell>
          <cell r="D71">
            <v>1330088</v>
          </cell>
          <cell r="E71">
            <v>1985895</v>
          </cell>
          <cell r="F71">
            <v>1723660</v>
          </cell>
          <cell r="G71">
            <v>542602</v>
          </cell>
          <cell r="H71">
            <v>548590</v>
          </cell>
          <cell r="I71">
            <v>942729</v>
          </cell>
          <cell r="J71">
            <v>6292822</v>
          </cell>
          <cell r="K71">
            <v>843001</v>
          </cell>
          <cell r="L71">
            <v>1840388</v>
          </cell>
          <cell r="M71">
            <v>2694208</v>
          </cell>
          <cell r="N71">
            <v>1815062</v>
          </cell>
          <cell r="O71">
            <v>1212719</v>
          </cell>
          <cell r="P71">
            <v>848553</v>
          </cell>
          <cell r="Q71">
            <v>4069249</v>
          </cell>
        </row>
        <row r="72">
          <cell r="B72" t="str">
            <v>470018500</v>
          </cell>
          <cell r="C72">
            <v>17919060</v>
          </cell>
          <cell r="D72">
            <v>908784</v>
          </cell>
          <cell r="E72">
            <v>1160351</v>
          </cell>
          <cell r="F72">
            <v>1274168</v>
          </cell>
          <cell r="G72">
            <v>485785</v>
          </cell>
          <cell r="H72">
            <v>90739</v>
          </cell>
          <cell r="I72">
            <v>558902</v>
          </cell>
          <cell r="J72">
            <v>2089613</v>
          </cell>
          <cell r="K72">
            <v>605931</v>
          </cell>
          <cell r="L72">
            <v>976316</v>
          </cell>
          <cell r="M72">
            <v>665874</v>
          </cell>
          <cell r="N72">
            <v>1213210</v>
          </cell>
          <cell r="O72">
            <v>441157</v>
          </cell>
          <cell r="P72">
            <v>444421</v>
          </cell>
          <cell r="Q72">
            <v>712217</v>
          </cell>
        </row>
        <row r="73">
          <cell r="B73" t="str">
            <v>470018900</v>
          </cell>
          <cell r="C73">
            <v>31681326</v>
          </cell>
          <cell r="D73">
            <v>939312</v>
          </cell>
          <cell r="E73">
            <v>622334</v>
          </cell>
          <cell r="F73">
            <v>2126108</v>
          </cell>
          <cell r="G73">
            <v>1382653</v>
          </cell>
          <cell r="H73">
            <v>560952</v>
          </cell>
          <cell r="I73">
            <v>3935210</v>
          </cell>
          <cell r="J73">
            <v>2103629</v>
          </cell>
          <cell r="K73">
            <v>1646455</v>
          </cell>
          <cell r="L73">
            <v>421430</v>
          </cell>
          <cell r="M73">
            <v>948316</v>
          </cell>
          <cell r="N73">
            <v>1880325</v>
          </cell>
          <cell r="O73">
            <v>590952</v>
          </cell>
          <cell r="P73">
            <v>203076</v>
          </cell>
          <cell r="Q73">
            <v>1013860</v>
          </cell>
        </row>
        <row r="74">
          <cell r="B74" t="str">
            <v>470018410</v>
          </cell>
          <cell r="C74">
            <v>15190675</v>
          </cell>
          <cell r="D74">
            <v>509707</v>
          </cell>
          <cell r="E74">
            <v>938868</v>
          </cell>
          <cell r="F74">
            <v>580504</v>
          </cell>
          <cell r="G74">
            <v>435946</v>
          </cell>
          <cell r="H74">
            <v>147919</v>
          </cell>
          <cell r="I74">
            <v>168565</v>
          </cell>
          <cell r="J74">
            <v>1853207</v>
          </cell>
          <cell r="K74">
            <v>325791</v>
          </cell>
          <cell r="L74">
            <v>370002</v>
          </cell>
          <cell r="M74">
            <v>872479</v>
          </cell>
          <cell r="N74">
            <v>808216</v>
          </cell>
          <cell r="O74">
            <v>313236</v>
          </cell>
          <cell r="P74">
            <v>241306</v>
          </cell>
          <cell r="Q74">
            <v>281086</v>
          </cell>
        </row>
        <row r="75">
          <cell r="B75" t="str">
            <v>470018420</v>
          </cell>
          <cell r="C75">
            <v>16160783</v>
          </cell>
          <cell r="D75">
            <v>441821</v>
          </cell>
          <cell r="E75">
            <v>200249</v>
          </cell>
          <cell r="F75">
            <v>922903</v>
          </cell>
          <cell r="G75">
            <v>78982</v>
          </cell>
          <cell r="H75">
            <v>3871</v>
          </cell>
          <cell r="I75">
            <v>743882</v>
          </cell>
          <cell r="J75">
            <v>1125555</v>
          </cell>
          <cell r="K75">
            <v>297986</v>
          </cell>
          <cell r="L75">
            <v>292794</v>
          </cell>
          <cell r="M75">
            <v>1599064</v>
          </cell>
          <cell r="N75">
            <v>951477</v>
          </cell>
          <cell r="O75">
            <v>517462</v>
          </cell>
          <cell r="P75">
            <v>399394</v>
          </cell>
          <cell r="Q75">
            <v>2518057</v>
          </cell>
        </row>
        <row r="76">
          <cell r="B76" t="str">
            <v>470018490</v>
          </cell>
          <cell r="C76">
            <v>15209384</v>
          </cell>
          <cell r="D76">
            <v>378560</v>
          </cell>
          <cell r="E76">
            <v>846778</v>
          </cell>
          <cell r="F76">
            <v>220252</v>
          </cell>
          <cell r="G76">
            <v>27675</v>
          </cell>
          <cell r="H76">
            <v>396800</v>
          </cell>
          <cell r="I76">
            <v>30282</v>
          </cell>
          <cell r="J76">
            <v>3314060</v>
          </cell>
          <cell r="K76">
            <v>219224</v>
          </cell>
          <cell r="L76">
            <v>1177592</v>
          </cell>
          <cell r="M76">
            <v>222665</v>
          </cell>
          <cell r="N76">
            <v>55370</v>
          </cell>
          <cell r="O76">
            <v>382020</v>
          </cell>
          <cell r="P76">
            <v>207853</v>
          </cell>
          <cell r="Q76">
            <v>1270106</v>
          </cell>
        </row>
        <row r="77">
          <cell r="B77" t="str">
            <v>470018310</v>
          </cell>
          <cell r="C77">
            <v>51949728</v>
          </cell>
          <cell r="D77">
            <v>1166771</v>
          </cell>
          <cell r="E77">
            <v>7924666</v>
          </cell>
          <cell r="F77">
            <v>2532420</v>
          </cell>
          <cell r="G77">
            <v>1915735</v>
          </cell>
          <cell r="H77">
            <v>491675</v>
          </cell>
          <cell r="I77">
            <v>329252</v>
          </cell>
          <cell r="J77">
            <v>8616450</v>
          </cell>
          <cell r="K77">
            <v>1330989</v>
          </cell>
          <cell r="L77">
            <v>1071186</v>
          </cell>
          <cell r="M77">
            <v>1214017</v>
          </cell>
          <cell r="N77">
            <v>1843010</v>
          </cell>
          <cell r="O77">
            <v>980119</v>
          </cell>
          <cell r="P77">
            <v>292265</v>
          </cell>
          <cell r="Q77">
            <v>6761466</v>
          </cell>
        </row>
        <row r="78">
          <cell r="B78" t="str">
            <v>470018320</v>
          </cell>
          <cell r="C78">
            <v>16551562</v>
          </cell>
          <cell r="D78">
            <v>428999</v>
          </cell>
          <cell r="E78">
            <v>1088914</v>
          </cell>
          <cell r="F78">
            <v>1197908</v>
          </cell>
          <cell r="G78">
            <v>489264</v>
          </cell>
          <cell r="H78">
            <v>264308</v>
          </cell>
          <cell r="I78">
            <v>35287</v>
          </cell>
          <cell r="J78">
            <v>1819064</v>
          </cell>
          <cell r="K78">
            <v>386469</v>
          </cell>
          <cell r="L78">
            <v>865634</v>
          </cell>
          <cell r="M78">
            <v>744637</v>
          </cell>
          <cell r="N78">
            <v>232408</v>
          </cell>
          <cell r="O78">
            <v>156808</v>
          </cell>
          <cell r="P78">
            <v>231465</v>
          </cell>
          <cell r="Q78">
            <v>1156566</v>
          </cell>
        </row>
        <row r="79">
          <cell r="B79" t="str">
            <v>470019</v>
          </cell>
          <cell r="C79">
            <v>47174333</v>
          </cell>
          <cell r="D79">
            <v>1588038</v>
          </cell>
          <cell r="E79">
            <v>2100715</v>
          </cell>
          <cell r="F79">
            <v>3468682</v>
          </cell>
          <cell r="G79">
            <v>2508673</v>
          </cell>
          <cell r="H79">
            <v>715280</v>
          </cell>
          <cell r="I79">
            <v>1032623</v>
          </cell>
          <cell r="J79">
            <v>2571822</v>
          </cell>
          <cell r="K79">
            <v>1819425</v>
          </cell>
          <cell r="L79">
            <v>2295618</v>
          </cell>
          <cell r="M79">
            <v>3602641</v>
          </cell>
          <cell r="N79">
            <v>1381454</v>
          </cell>
          <cell r="O79">
            <v>825922</v>
          </cell>
          <cell r="P79">
            <v>1181456</v>
          </cell>
          <cell r="Q79">
            <v>6128049</v>
          </cell>
        </row>
        <row r="80">
          <cell r="B80" t="str">
            <v>470019000</v>
          </cell>
          <cell r="C80">
            <v>47174333</v>
          </cell>
          <cell r="D80">
            <v>1588038</v>
          </cell>
          <cell r="E80">
            <v>2100715</v>
          </cell>
          <cell r="F80">
            <v>3468682</v>
          </cell>
          <cell r="G80">
            <v>2508673</v>
          </cell>
          <cell r="H80">
            <v>715280</v>
          </cell>
          <cell r="I80">
            <v>1032623</v>
          </cell>
          <cell r="J80">
            <v>2571822</v>
          </cell>
          <cell r="K80">
            <v>1819425</v>
          </cell>
          <cell r="L80">
            <v>2295618</v>
          </cell>
          <cell r="M80">
            <v>3602641</v>
          </cell>
          <cell r="N80">
            <v>1381454</v>
          </cell>
          <cell r="O80">
            <v>825922</v>
          </cell>
          <cell r="P80">
            <v>1181456</v>
          </cell>
          <cell r="Q80">
            <v>6128049</v>
          </cell>
        </row>
        <row r="81">
          <cell r="B81" t="str">
            <v>470021</v>
          </cell>
          <cell r="C81">
            <v>94253058</v>
          </cell>
          <cell r="D81">
            <v>3869373</v>
          </cell>
          <cell r="E81">
            <v>8452879</v>
          </cell>
          <cell r="F81">
            <v>5043549</v>
          </cell>
          <cell r="G81">
            <v>1526043</v>
          </cell>
          <cell r="H81">
            <v>1232872</v>
          </cell>
          <cell r="I81">
            <v>1756126</v>
          </cell>
          <cell r="J81">
            <v>12239584</v>
          </cell>
          <cell r="K81">
            <v>3554091</v>
          </cell>
          <cell r="L81">
            <v>3196049</v>
          </cell>
          <cell r="M81">
            <v>3314044</v>
          </cell>
          <cell r="N81">
            <v>2318319</v>
          </cell>
          <cell r="O81">
            <v>5965442</v>
          </cell>
          <cell r="P81">
            <v>1677414</v>
          </cell>
          <cell r="Q81">
            <v>10009479</v>
          </cell>
        </row>
        <row r="82">
          <cell r="B82" t="str">
            <v>470021100</v>
          </cell>
          <cell r="C82">
            <v>30385771</v>
          </cell>
          <cell r="D82">
            <v>696100</v>
          </cell>
          <cell r="E82">
            <v>4767565</v>
          </cell>
          <cell r="F82">
            <v>1142189</v>
          </cell>
          <cell r="G82">
            <v>218360</v>
          </cell>
          <cell r="H82">
            <v>49560</v>
          </cell>
          <cell r="I82">
            <v>419689</v>
          </cell>
          <cell r="J82">
            <v>3511946</v>
          </cell>
          <cell r="K82">
            <v>1330162</v>
          </cell>
          <cell r="L82">
            <v>113396</v>
          </cell>
          <cell r="M82">
            <v>539206</v>
          </cell>
          <cell r="N82">
            <v>420069</v>
          </cell>
          <cell r="O82">
            <v>2115695</v>
          </cell>
          <cell r="P82">
            <v>470755</v>
          </cell>
          <cell r="Q82">
            <v>4148146</v>
          </cell>
        </row>
        <row r="83">
          <cell r="B83" t="str">
            <v>470021200</v>
          </cell>
          <cell r="C83">
            <v>54702484</v>
          </cell>
          <cell r="D83">
            <v>2784436</v>
          </cell>
          <cell r="E83">
            <v>3323021</v>
          </cell>
          <cell r="F83">
            <v>3102921</v>
          </cell>
          <cell r="G83">
            <v>887373</v>
          </cell>
          <cell r="H83">
            <v>1107943</v>
          </cell>
          <cell r="I83">
            <v>1187178</v>
          </cell>
          <cell r="J83">
            <v>7248391</v>
          </cell>
          <cell r="K83">
            <v>1995003</v>
          </cell>
          <cell r="L83">
            <v>2898036</v>
          </cell>
          <cell r="M83">
            <v>2566447</v>
          </cell>
          <cell r="N83">
            <v>1655936</v>
          </cell>
          <cell r="O83">
            <v>3592807</v>
          </cell>
          <cell r="P83">
            <v>1000487</v>
          </cell>
          <cell r="Q83">
            <v>5248087</v>
          </cell>
        </row>
        <row r="84">
          <cell r="B84" t="str">
            <v>470021300</v>
          </cell>
          <cell r="C84">
            <v>2497224</v>
          </cell>
          <cell r="D84">
            <v>45753</v>
          </cell>
          <cell r="E84">
            <v>11738</v>
          </cell>
          <cell r="F84">
            <v>381979</v>
          </cell>
          <cell r="G84">
            <v>461</v>
          </cell>
          <cell r="H84">
            <v>6054</v>
          </cell>
          <cell r="I84">
            <v>37322</v>
          </cell>
          <cell r="J84">
            <v>146040</v>
          </cell>
          <cell r="K84">
            <v>25744</v>
          </cell>
          <cell r="L84">
            <v>23483</v>
          </cell>
          <cell r="M84">
            <v>9785</v>
          </cell>
          <cell r="N84">
            <v>19871</v>
          </cell>
          <cell r="O84">
            <v>73640</v>
          </cell>
          <cell r="P84">
            <v>54107</v>
          </cell>
          <cell r="Q84">
            <v>114467</v>
          </cell>
        </row>
        <row r="85">
          <cell r="B85" t="str">
            <v>470021400</v>
          </cell>
          <cell r="C85">
            <v>6667579</v>
          </cell>
          <cell r="D85">
            <v>343083</v>
          </cell>
          <cell r="E85">
            <v>350555</v>
          </cell>
          <cell r="F85">
            <v>416459</v>
          </cell>
          <cell r="G85">
            <v>419849</v>
          </cell>
          <cell r="H85">
            <v>69316</v>
          </cell>
          <cell r="I85">
            <v>111937</v>
          </cell>
          <cell r="J85">
            <v>1333207</v>
          </cell>
          <cell r="K85">
            <v>203181</v>
          </cell>
          <cell r="L85">
            <v>161134</v>
          </cell>
          <cell r="M85">
            <v>198606</v>
          </cell>
          <cell r="N85">
            <v>222444</v>
          </cell>
          <cell r="O85">
            <v>183301</v>
          </cell>
          <cell r="P85">
            <v>152065</v>
          </cell>
          <cell r="Q85">
            <v>498778</v>
          </cell>
        </row>
        <row r="86">
          <cell r="B86" t="str">
            <v>470022</v>
          </cell>
          <cell r="C86">
            <v>124034780</v>
          </cell>
          <cell r="D86">
            <v>4490840</v>
          </cell>
          <cell r="E86">
            <v>15421902</v>
          </cell>
          <cell r="F86">
            <v>4295690</v>
          </cell>
          <cell r="G86">
            <v>2876487</v>
          </cell>
          <cell r="H86">
            <v>2714344</v>
          </cell>
          <cell r="I86">
            <v>4286538</v>
          </cell>
          <cell r="J86">
            <v>9732865</v>
          </cell>
          <cell r="K86">
            <v>3233622</v>
          </cell>
          <cell r="L86">
            <v>7748192</v>
          </cell>
          <cell r="M86">
            <v>4135157</v>
          </cell>
          <cell r="N86">
            <v>1165478</v>
          </cell>
          <cell r="O86">
            <v>3406326</v>
          </cell>
          <cell r="P86">
            <v>3193990</v>
          </cell>
          <cell r="Q86">
            <v>7635261</v>
          </cell>
        </row>
        <row r="87">
          <cell r="B87" t="str">
            <v>470022100</v>
          </cell>
          <cell r="C87">
            <v>3212700</v>
          </cell>
          <cell r="D87">
            <v>48774</v>
          </cell>
          <cell r="E87" t="str">
            <v>-</v>
          </cell>
          <cell r="F87">
            <v>280550</v>
          </cell>
          <cell r="G87">
            <v>1591</v>
          </cell>
          <cell r="H87">
            <v>9374</v>
          </cell>
          <cell r="I87">
            <v>337786</v>
          </cell>
          <cell r="J87">
            <v>1844747</v>
          </cell>
          <cell r="K87">
            <v>28079</v>
          </cell>
          <cell r="L87">
            <v>16451</v>
          </cell>
          <cell r="M87">
            <v>1000</v>
          </cell>
          <cell r="N87">
            <v>21983</v>
          </cell>
          <cell r="O87">
            <v>24437</v>
          </cell>
          <cell r="P87">
            <v>24260</v>
          </cell>
          <cell r="Q87">
            <v>151621</v>
          </cell>
        </row>
        <row r="88">
          <cell r="B88" t="str">
            <v>470022200</v>
          </cell>
          <cell r="C88">
            <v>105737614</v>
          </cell>
          <cell r="D88">
            <v>4044720</v>
          </cell>
          <cell r="E88">
            <v>14863996</v>
          </cell>
          <cell r="F88">
            <v>3281699</v>
          </cell>
          <cell r="G88">
            <v>1218244</v>
          </cell>
          <cell r="H88">
            <v>2431006</v>
          </cell>
          <cell r="I88">
            <v>3165274</v>
          </cell>
          <cell r="J88">
            <v>6469778</v>
          </cell>
          <cell r="K88">
            <v>2583824</v>
          </cell>
          <cell r="L88">
            <v>7523751</v>
          </cell>
          <cell r="M88">
            <v>3652385</v>
          </cell>
          <cell r="N88">
            <v>1100736</v>
          </cell>
          <cell r="O88">
            <v>3254705</v>
          </cell>
          <cell r="P88">
            <v>3062024</v>
          </cell>
          <cell r="Q88">
            <v>5045829</v>
          </cell>
        </row>
        <row r="89">
          <cell r="B89" t="str">
            <v>470022300</v>
          </cell>
          <cell r="C89">
            <v>15084466</v>
          </cell>
          <cell r="D89">
            <v>397345</v>
          </cell>
          <cell r="E89">
            <v>557906</v>
          </cell>
          <cell r="F89">
            <v>733440</v>
          </cell>
          <cell r="G89">
            <v>1656651</v>
          </cell>
          <cell r="H89">
            <v>273963</v>
          </cell>
          <cell r="I89">
            <v>783478</v>
          </cell>
          <cell r="J89">
            <v>1418339</v>
          </cell>
          <cell r="K89">
            <v>621719</v>
          </cell>
          <cell r="L89">
            <v>207990</v>
          </cell>
          <cell r="M89">
            <v>481772</v>
          </cell>
          <cell r="N89">
            <v>42759</v>
          </cell>
          <cell r="O89">
            <v>127185</v>
          </cell>
          <cell r="P89">
            <v>107707</v>
          </cell>
          <cell r="Q89">
            <v>2437811</v>
          </cell>
        </row>
        <row r="90">
          <cell r="B90" t="str">
            <v>470022210</v>
          </cell>
          <cell r="C90">
            <v>90722646</v>
          </cell>
          <cell r="D90">
            <v>2124948</v>
          </cell>
          <cell r="E90">
            <v>13686477</v>
          </cell>
          <cell r="F90">
            <v>2209399</v>
          </cell>
          <cell r="G90">
            <v>471318</v>
          </cell>
          <cell r="H90">
            <v>2002678</v>
          </cell>
          <cell r="I90">
            <v>2956341</v>
          </cell>
          <cell r="J90">
            <v>5258711</v>
          </cell>
          <cell r="K90">
            <v>2322590</v>
          </cell>
          <cell r="L90">
            <v>6359129</v>
          </cell>
          <cell r="M90">
            <v>3266333</v>
          </cell>
          <cell r="N90">
            <v>940020</v>
          </cell>
          <cell r="O90">
            <v>2835601</v>
          </cell>
          <cell r="P90">
            <v>2174133</v>
          </cell>
          <cell r="Q90">
            <v>4628684</v>
          </cell>
        </row>
        <row r="91">
          <cell r="B91" t="str">
            <v>470022220</v>
          </cell>
          <cell r="C91">
            <v>1156660</v>
          </cell>
          <cell r="D91">
            <v>47035</v>
          </cell>
          <cell r="E91">
            <v>13255</v>
          </cell>
          <cell r="F91">
            <v>19104</v>
          </cell>
          <cell r="G91">
            <v>67434</v>
          </cell>
          <cell r="H91" t="str">
            <v>-</v>
          </cell>
          <cell r="I91">
            <v>12696</v>
          </cell>
          <cell r="J91">
            <v>141746</v>
          </cell>
          <cell r="K91">
            <v>4035</v>
          </cell>
          <cell r="L91">
            <v>1829</v>
          </cell>
          <cell r="M91" t="str">
            <v>-</v>
          </cell>
          <cell r="N91">
            <v>15546</v>
          </cell>
          <cell r="O91">
            <v>15835</v>
          </cell>
          <cell r="P91">
            <v>16689</v>
          </cell>
          <cell r="Q91">
            <v>15063</v>
          </cell>
        </row>
        <row r="92">
          <cell r="B92" t="str">
            <v>470022230</v>
          </cell>
          <cell r="C92">
            <v>1847123</v>
          </cell>
          <cell r="D92" t="str">
            <v>-</v>
          </cell>
          <cell r="E92">
            <v>2438</v>
          </cell>
          <cell r="F92" t="str">
            <v>-</v>
          </cell>
          <cell r="G92" t="str">
            <v>-</v>
          </cell>
          <cell r="H92" t="str">
            <v>-</v>
          </cell>
          <cell r="I92">
            <v>196237</v>
          </cell>
          <cell r="J92">
            <v>976</v>
          </cell>
          <cell r="K92">
            <v>73</v>
          </cell>
          <cell r="L92">
            <v>70322</v>
          </cell>
          <cell r="M92" t="str">
            <v>-</v>
          </cell>
          <cell r="N92">
            <v>531</v>
          </cell>
          <cell r="O92">
            <v>1065</v>
          </cell>
          <cell r="P92">
            <v>530654</v>
          </cell>
          <cell r="Q92" t="str">
            <v>-</v>
          </cell>
        </row>
        <row r="93">
          <cell r="B93" t="str">
            <v>470022240</v>
          </cell>
          <cell r="C93">
            <v>137478</v>
          </cell>
          <cell r="D93">
            <v>4040</v>
          </cell>
          <cell r="E93" t="str">
            <v>-</v>
          </cell>
          <cell r="F93">
            <v>14504</v>
          </cell>
          <cell r="G93" t="str">
            <v>-</v>
          </cell>
          <cell r="H93" t="str">
            <v>-</v>
          </cell>
          <cell r="I93" t="str">
            <v>-</v>
          </cell>
          <cell r="J93">
            <v>10886</v>
          </cell>
          <cell r="K93">
            <v>9182</v>
          </cell>
          <cell r="L93">
            <v>172</v>
          </cell>
          <cell r="M93" t="str">
            <v>-</v>
          </cell>
          <cell r="N93">
            <v>181</v>
          </cell>
          <cell r="O93">
            <v>8682</v>
          </cell>
          <cell r="P93" t="str">
            <v>-</v>
          </cell>
          <cell r="Q93">
            <v>9</v>
          </cell>
        </row>
        <row r="94">
          <cell r="B94" t="str">
            <v>470022250</v>
          </cell>
          <cell r="C94">
            <v>33751</v>
          </cell>
          <cell r="D94" t="str">
            <v>-</v>
          </cell>
          <cell r="E94" t="str">
            <v>-</v>
          </cell>
          <cell r="F94" t="str">
            <v>-</v>
          </cell>
          <cell r="G94">
            <v>32141</v>
          </cell>
          <cell r="H94" t="str">
            <v>-</v>
          </cell>
          <cell r="I94" t="str">
            <v>-</v>
          </cell>
          <cell r="J94" t="str">
            <v>-</v>
          </cell>
          <cell r="K94" t="str">
            <v>-</v>
          </cell>
          <cell r="N94" t="str">
            <v>-</v>
          </cell>
          <cell r="O94" t="str">
            <v>-</v>
          </cell>
          <cell r="P94">
            <v>1610</v>
          </cell>
          <cell r="Q94" t="str">
            <v>-</v>
          </cell>
        </row>
        <row r="95">
          <cell r="B95" t="str">
            <v>470022260</v>
          </cell>
          <cell r="C95">
            <v>3132</v>
          </cell>
          <cell r="D95">
            <v>2432</v>
          </cell>
          <cell r="E95" t="str">
            <v>-</v>
          </cell>
          <cell r="F95" t="str">
            <v>-</v>
          </cell>
          <cell r="G95" t="str">
            <v>-</v>
          </cell>
          <cell r="H95" t="str">
            <v>-</v>
          </cell>
          <cell r="I95" t="str">
            <v>-</v>
          </cell>
          <cell r="J95" t="str">
            <v>-</v>
          </cell>
          <cell r="K95" t="str">
            <v>-</v>
          </cell>
          <cell r="L95">
            <v>112</v>
          </cell>
          <cell r="M95" t="str">
            <v>-</v>
          </cell>
          <cell r="N95">
            <v>531</v>
          </cell>
          <cell r="O95" t="str">
            <v>-</v>
          </cell>
          <cell r="P95" t="str">
            <v>-</v>
          </cell>
          <cell r="Q95" t="str">
            <v>-</v>
          </cell>
        </row>
        <row r="96">
          <cell r="B96" t="str">
            <v>470022290</v>
          </cell>
          <cell r="C96">
            <v>11836825</v>
          </cell>
          <cell r="D96">
            <v>1866266</v>
          </cell>
          <cell r="E96">
            <v>1161825</v>
          </cell>
          <cell r="F96">
            <v>1038693</v>
          </cell>
          <cell r="G96">
            <v>647351</v>
          </cell>
          <cell r="H96">
            <v>428328</v>
          </cell>
          <cell r="I96" t="str">
            <v>-</v>
          </cell>
          <cell r="J96">
            <v>1057459</v>
          </cell>
          <cell r="K96">
            <v>247944</v>
          </cell>
          <cell r="L96">
            <v>1092187</v>
          </cell>
          <cell r="M96">
            <v>386052</v>
          </cell>
          <cell r="N96">
            <v>143927</v>
          </cell>
          <cell r="O96">
            <v>393521</v>
          </cell>
          <cell r="P96">
            <v>338938</v>
          </cell>
          <cell r="Q96">
            <v>402073</v>
          </cell>
        </row>
        <row r="97">
          <cell r="B97" t="str">
            <v>470022310</v>
          </cell>
          <cell r="C97">
            <v>10237603</v>
          </cell>
          <cell r="D97">
            <v>294509</v>
          </cell>
          <cell r="E97">
            <v>104046</v>
          </cell>
          <cell r="F97">
            <v>469961</v>
          </cell>
          <cell r="G97">
            <v>1656651</v>
          </cell>
          <cell r="H97">
            <v>216574</v>
          </cell>
          <cell r="I97">
            <v>571487</v>
          </cell>
          <cell r="J97">
            <v>511330</v>
          </cell>
          <cell r="K97">
            <v>493959</v>
          </cell>
          <cell r="L97">
            <v>115892</v>
          </cell>
          <cell r="M97">
            <v>95157</v>
          </cell>
          <cell r="N97">
            <v>39945</v>
          </cell>
          <cell r="O97">
            <v>120614</v>
          </cell>
          <cell r="P97">
            <v>82583</v>
          </cell>
          <cell r="Q97">
            <v>2419057</v>
          </cell>
        </row>
        <row r="98">
          <cell r="B98" t="str">
            <v>470022390</v>
          </cell>
          <cell r="C98">
            <v>4846863</v>
          </cell>
          <cell r="D98">
            <v>102836</v>
          </cell>
          <cell r="E98">
            <v>453860</v>
          </cell>
          <cell r="F98">
            <v>263480</v>
          </cell>
          <cell r="G98" t="str">
            <v>-</v>
          </cell>
          <cell r="H98">
            <v>57389</v>
          </cell>
          <cell r="I98">
            <v>211990</v>
          </cell>
          <cell r="J98">
            <v>907009</v>
          </cell>
          <cell r="K98">
            <v>127760</v>
          </cell>
          <cell r="L98">
            <v>92098</v>
          </cell>
          <cell r="M98">
            <v>386615</v>
          </cell>
          <cell r="N98">
            <v>2814</v>
          </cell>
          <cell r="O98">
            <v>6571</v>
          </cell>
          <cell r="P98">
            <v>25125</v>
          </cell>
          <cell r="Q98">
            <v>18754</v>
          </cell>
        </row>
        <row r="99">
          <cell r="B99" t="str">
            <v>470023</v>
          </cell>
          <cell r="C99">
            <v>20355868</v>
          </cell>
          <cell r="D99">
            <v>1496259</v>
          </cell>
          <cell r="E99">
            <v>761759</v>
          </cell>
          <cell r="F99">
            <v>2132259</v>
          </cell>
          <cell r="G99">
            <v>243444</v>
          </cell>
          <cell r="H99">
            <v>383182</v>
          </cell>
          <cell r="I99">
            <v>353832</v>
          </cell>
          <cell r="J99">
            <v>2041173</v>
          </cell>
          <cell r="K99">
            <v>411560</v>
          </cell>
          <cell r="L99">
            <v>288197</v>
          </cell>
          <cell r="M99">
            <v>273162</v>
          </cell>
          <cell r="N99">
            <v>768710</v>
          </cell>
          <cell r="O99">
            <v>608872</v>
          </cell>
          <cell r="P99">
            <v>238096</v>
          </cell>
          <cell r="Q99">
            <v>466120</v>
          </cell>
        </row>
        <row r="100">
          <cell r="B100" t="str">
            <v>470023100</v>
          </cell>
          <cell r="C100">
            <v>12943650</v>
          </cell>
          <cell r="D100">
            <v>1390528</v>
          </cell>
          <cell r="E100">
            <v>632743</v>
          </cell>
          <cell r="F100">
            <v>1230031</v>
          </cell>
          <cell r="G100">
            <v>228864</v>
          </cell>
          <cell r="H100">
            <v>371258</v>
          </cell>
          <cell r="I100">
            <v>247689</v>
          </cell>
          <cell r="J100">
            <v>1336094</v>
          </cell>
          <cell r="K100">
            <v>193793</v>
          </cell>
          <cell r="L100">
            <v>171632</v>
          </cell>
          <cell r="M100">
            <v>239854</v>
          </cell>
          <cell r="N100">
            <v>632665</v>
          </cell>
          <cell r="O100">
            <v>531278</v>
          </cell>
          <cell r="P100">
            <v>121078</v>
          </cell>
          <cell r="Q100">
            <v>365525</v>
          </cell>
        </row>
        <row r="101">
          <cell r="B101" t="str">
            <v>470023200</v>
          </cell>
          <cell r="C101">
            <v>3262287</v>
          </cell>
          <cell r="D101">
            <v>8367</v>
          </cell>
          <cell r="E101">
            <v>122803</v>
          </cell>
          <cell r="F101">
            <v>403535</v>
          </cell>
          <cell r="G101">
            <v>14580</v>
          </cell>
          <cell r="H101">
            <v>5189</v>
          </cell>
          <cell r="I101">
            <v>23945</v>
          </cell>
          <cell r="J101">
            <v>667221</v>
          </cell>
          <cell r="K101">
            <v>186807</v>
          </cell>
          <cell r="L101">
            <v>10370</v>
          </cell>
          <cell r="M101">
            <v>33052</v>
          </cell>
          <cell r="N101">
            <v>42668</v>
          </cell>
          <cell r="O101">
            <v>68069</v>
          </cell>
          <cell r="P101">
            <v>58243</v>
          </cell>
          <cell r="Q101">
            <v>32013</v>
          </cell>
        </row>
        <row r="102">
          <cell r="B102" t="str">
            <v>470023900</v>
          </cell>
          <cell r="C102">
            <v>4149931</v>
          </cell>
          <cell r="D102">
            <v>97364</v>
          </cell>
          <cell r="E102">
            <v>6213</v>
          </cell>
          <cell r="F102">
            <v>498693</v>
          </cell>
          <cell r="G102" t="str">
            <v>-</v>
          </cell>
          <cell r="H102">
            <v>6734</v>
          </cell>
          <cell r="I102">
            <v>82199</v>
          </cell>
          <cell r="J102">
            <v>37858</v>
          </cell>
          <cell r="K102">
            <v>30961</v>
          </cell>
          <cell r="L102">
            <v>106194</v>
          </cell>
          <cell r="M102">
            <v>255</v>
          </cell>
          <cell r="N102">
            <v>93378</v>
          </cell>
          <cell r="O102">
            <v>9524</v>
          </cell>
          <cell r="P102">
            <v>58776</v>
          </cell>
          <cell r="Q102">
            <v>68582</v>
          </cell>
        </row>
        <row r="103">
          <cell r="B103" t="str">
            <v>470024</v>
          </cell>
          <cell r="C103">
            <v>584785084</v>
          </cell>
          <cell r="D103">
            <v>14789851</v>
          </cell>
          <cell r="E103">
            <v>59169182</v>
          </cell>
          <cell r="F103">
            <v>17563523</v>
          </cell>
          <cell r="G103">
            <v>50346293</v>
          </cell>
          <cell r="H103">
            <v>14247555</v>
          </cell>
          <cell r="I103">
            <v>18555824</v>
          </cell>
          <cell r="J103">
            <v>43751692</v>
          </cell>
          <cell r="K103">
            <v>15718669</v>
          </cell>
          <cell r="L103">
            <v>31230292</v>
          </cell>
          <cell r="M103">
            <v>18264872</v>
          </cell>
          <cell r="N103">
            <v>29917919</v>
          </cell>
          <cell r="O103">
            <v>11070103</v>
          </cell>
          <cell r="P103">
            <v>6798854</v>
          </cell>
          <cell r="Q103">
            <v>39067232</v>
          </cell>
        </row>
        <row r="104">
          <cell r="B104" t="str">
            <v>470024100</v>
          </cell>
          <cell r="C104">
            <v>3654049</v>
          </cell>
          <cell r="D104">
            <v>38163</v>
          </cell>
          <cell r="E104">
            <v>47536</v>
          </cell>
          <cell r="F104">
            <v>461236</v>
          </cell>
          <cell r="G104">
            <v>2825</v>
          </cell>
          <cell r="H104">
            <v>77564</v>
          </cell>
          <cell r="I104">
            <v>217504</v>
          </cell>
          <cell r="J104">
            <v>411316</v>
          </cell>
          <cell r="K104">
            <v>51584</v>
          </cell>
          <cell r="L104">
            <v>275049</v>
          </cell>
          <cell r="M104">
            <v>63936</v>
          </cell>
          <cell r="N104">
            <v>61852</v>
          </cell>
          <cell r="O104">
            <v>74465</v>
          </cell>
          <cell r="P104">
            <v>85276</v>
          </cell>
          <cell r="Q104">
            <v>414279</v>
          </cell>
        </row>
        <row r="105">
          <cell r="B105" t="str">
            <v>470024200</v>
          </cell>
          <cell r="C105">
            <v>133909475</v>
          </cell>
          <cell r="D105">
            <v>4496249</v>
          </cell>
          <cell r="E105">
            <v>15763546</v>
          </cell>
          <cell r="F105">
            <v>4329604</v>
          </cell>
          <cell r="G105">
            <v>2380994</v>
          </cell>
          <cell r="H105">
            <v>3441416</v>
          </cell>
          <cell r="I105">
            <v>5564879</v>
          </cell>
          <cell r="J105">
            <v>8462887</v>
          </cell>
          <cell r="K105">
            <v>3664276</v>
          </cell>
          <cell r="L105">
            <v>10378568</v>
          </cell>
          <cell r="M105">
            <v>6584182</v>
          </cell>
          <cell r="N105">
            <v>4368021</v>
          </cell>
          <cell r="O105">
            <v>2171200</v>
          </cell>
          <cell r="P105">
            <v>1721187</v>
          </cell>
          <cell r="Q105">
            <v>5239061</v>
          </cell>
        </row>
        <row r="106">
          <cell r="B106" t="str">
            <v>470024300</v>
          </cell>
          <cell r="C106">
            <v>423478</v>
          </cell>
          <cell r="D106">
            <v>3487</v>
          </cell>
          <cell r="E106" t="str">
            <v>-</v>
          </cell>
          <cell r="F106">
            <v>474</v>
          </cell>
          <cell r="G106" t="str">
            <v>-</v>
          </cell>
          <cell r="H106">
            <v>1945</v>
          </cell>
          <cell r="I106" t="str">
            <v>-</v>
          </cell>
          <cell r="J106">
            <v>42807</v>
          </cell>
          <cell r="K106">
            <v>5610</v>
          </cell>
          <cell r="L106">
            <v>280</v>
          </cell>
          <cell r="M106">
            <v>500</v>
          </cell>
          <cell r="N106">
            <v>578</v>
          </cell>
          <cell r="O106">
            <v>2781</v>
          </cell>
          <cell r="P106" t="str">
            <v>-</v>
          </cell>
          <cell r="Q106">
            <v>3631</v>
          </cell>
        </row>
        <row r="107">
          <cell r="B107" t="str">
            <v>470024400</v>
          </cell>
          <cell r="C107">
            <v>120719319</v>
          </cell>
          <cell r="D107">
            <v>3466763</v>
          </cell>
          <cell r="E107">
            <v>17314516</v>
          </cell>
          <cell r="F107">
            <v>3099457</v>
          </cell>
          <cell r="G107">
            <v>1212530</v>
          </cell>
          <cell r="H107">
            <v>1595342</v>
          </cell>
          <cell r="I107">
            <v>2650059</v>
          </cell>
          <cell r="J107">
            <v>11188256</v>
          </cell>
          <cell r="K107">
            <v>2828954</v>
          </cell>
          <cell r="L107">
            <v>5798119</v>
          </cell>
          <cell r="M107">
            <v>3040139</v>
          </cell>
          <cell r="N107">
            <v>2952312</v>
          </cell>
          <cell r="O107">
            <v>3370094</v>
          </cell>
          <cell r="P107">
            <v>2095503</v>
          </cell>
          <cell r="Q107">
            <v>15772279</v>
          </cell>
        </row>
        <row r="108">
          <cell r="B108" t="str">
            <v>470024500</v>
          </cell>
          <cell r="C108">
            <v>2635485</v>
          </cell>
          <cell r="D108">
            <v>16764</v>
          </cell>
          <cell r="E108">
            <v>36883</v>
          </cell>
          <cell r="F108">
            <v>214051</v>
          </cell>
          <cell r="G108" t="str">
            <v>-</v>
          </cell>
          <cell r="H108">
            <v>4612</v>
          </cell>
          <cell r="I108">
            <v>74654</v>
          </cell>
          <cell r="J108">
            <v>482693</v>
          </cell>
          <cell r="K108">
            <v>8407</v>
          </cell>
          <cell r="L108">
            <v>3855</v>
          </cell>
          <cell r="M108">
            <v>1695</v>
          </cell>
          <cell r="N108">
            <v>102425</v>
          </cell>
          <cell r="O108">
            <v>33464</v>
          </cell>
          <cell r="P108">
            <v>5226</v>
          </cell>
          <cell r="Q108">
            <v>102933</v>
          </cell>
        </row>
        <row r="109">
          <cell r="B109" t="str">
            <v>470024600</v>
          </cell>
          <cell r="C109">
            <v>11268940</v>
          </cell>
          <cell r="D109">
            <v>236030</v>
          </cell>
          <cell r="E109">
            <v>721137</v>
          </cell>
          <cell r="F109">
            <v>580424</v>
          </cell>
          <cell r="G109">
            <v>1032604</v>
          </cell>
          <cell r="H109">
            <v>29862</v>
          </cell>
          <cell r="I109">
            <v>535863</v>
          </cell>
          <cell r="J109">
            <v>383633</v>
          </cell>
          <cell r="K109">
            <v>350783</v>
          </cell>
          <cell r="L109">
            <v>495113</v>
          </cell>
          <cell r="M109">
            <v>3480</v>
          </cell>
          <cell r="N109">
            <v>634106</v>
          </cell>
          <cell r="O109">
            <v>163020</v>
          </cell>
          <cell r="P109">
            <v>320105</v>
          </cell>
          <cell r="Q109">
            <v>1633503</v>
          </cell>
        </row>
        <row r="110">
          <cell r="B110" t="str">
            <v>470024700</v>
          </cell>
          <cell r="C110">
            <v>102004830</v>
          </cell>
          <cell r="D110">
            <v>2227197</v>
          </cell>
          <cell r="E110">
            <v>15838174</v>
          </cell>
          <cell r="F110">
            <v>3423232</v>
          </cell>
          <cell r="G110">
            <v>1076989</v>
          </cell>
          <cell r="H110">
            <v>5743784</v>
          </cell>
          <cell r="I110">
            <v>2629488</v>
          </cell>
          <cell r="J110">
            <v>5941012</v>
          </cell>
          <cell r="K110">
            <v>1943146</v>
          </cell>
          <cell r="L110">
            <v>8586207</v>
          </cell>
          <cell r="M110">
            <v>4186369</v>
          </cell>
          <cell r="N110">
            <v>9378140</v>
          </cell>
          <cell r="O110">
            <v>541236</v>
          </cell>
          <cell r="P110">
            <v>1246778</v>
          </cell>
          <cell r="Q110">
            <v>4276705</v>
          </cell>
        </row>
        <row r="111">
          <cell r="B111" t="str">
            <v>470024800</v>
          </cell>
          <cell r="C111">
            <v>54134210</v>
          </cell>
          <cell r="D111">
            <v>1463653</v>
          </cell>
          <cell r="E111">
            <v>3646558</v>
          </cell>
          <cell r="F111">
            <v>2372339</v>
          </cell>
          <cell r="G111">
            <v>2291118</v>
          </cell>
          <cell r="H111">
            <v>2636002</v>
          </cell>
          <cell r="I111">
            <v>1470890</v>
          </cell>
          <cell r="J111">
            <v>5895515</v>
          </cell>
          <cell r="K111">
            <v>2261802</v>
          </cell>
          <cell r="L111">
            <v>3960776</v>
          </cell>
          <cell r="M111">
            <v>3226661</v>
          </cell>
          <cell r="N111">
            <v>1440970</v>
          </cell>
          <cell r="O111">
            <v>1677885</v>
          </cell>
          <cell r="P111">
            <v>1184765</v>
          </cell>
          <cell r="Q111">
            <v>5122320</v>
          </cell>
        </row>
        <row r="112">
          <cell r="B112" t="str">
            <v>470024900</v>
          </cell>
          <cell r="C112">
            <v>156035299</v>
          </cell>
          <cell r="D112">
            <v>2841545</v>
          </cell>
          <cell r="E112">
            <v>5800833</v>
          </cell>
          <cell r="F112">
            <v>3082704</v>
          </cell>
          <cell r="G112">
            <v>42349232</v>
          </cell>
          <cell r="H112">
            <v>717028</v>
          </cell>
          <cell r="I112">
            <v>5412487</v>
          </cell>
          <cell r="J112">
            <v>10943573</v>
          </cell>
          <cell r="K112">
            <v>4604105</v>
          </cell>
          <cell r="L112">
            <v>1732325</v>
          </cell>
          <cell r="M112">
            <v>1157910</v>
          </cell>
          <cell r="N112">
            <v>10979515</v>
          </cell>
          <cell r="O112">
            <v>3035958</v>
          </cell>
          <cell r="P112">
            <v>140013</v>
          </cell>
          <cell r="Q112">
            <v>6502522</v>
          </cell>
        </row>
        <row r="113">
          <cell r="B113" t="str">
            <v>470024210</v>
          </cell>
          <cell r="C113">
            <v>50370400</v>
          </cell>
          <cell r="D113">
            <v>2385967</v>
          </cell>
          <cell r="E113">
            <v>10044860</v>
          </cell>
          <cell r="F113">
            <v>2519708</v>
          </cell>
          <cell r="G113">
            <v>605448</v>
          </cell>
          <cell r="H113">
            <v>1195757</v>
          </cell>
          <cell r="I113">
            <v>2372727</v>
          </cell>
          <cell r="J113">
            <v>2306657</v>
          </cell>
          <cell r="K113">
            <v>859432</v>
          </cell>
          <cell r="L113">
            <v>8671555</v>
          </cell>
          <cell r="M113">
            <v>2008060</v>
          </cell>
          <cell r="N113">
            <v>1766983</v>
          </cell>
          <cell r="O113">
            <v>910157</v>
          </cell>
          <cell r="P113">
            <v>1434062</v>
          </cell>
          <cell r="Q113">
            <v>1996158</v>
          </cell>
        </row>
        <row r="114">
          <cell r="B114" t="str">
            <v>470024220</v>
          </cell>
          <cell r="C114">
            <v>20917968</v>
          </cell>
          <cell r="D114">
            <v>746354</v>
          </cell>
          <cell r="E114">
            <v>1751241</v>
          </cell>
          <cell r="F114">
            <v>1053485</v>
          </cell>
          <cell r="G114">
            <v>386544</v>
          </cell>
          <cell r="H114">
            <v>338796</v>
          </cell>
          <cell r="I114">
            <v>2193426</v>
          </cell>
          <cell r="J114">
            <v>1707154</v>
          </cell>
          <cell r="K114">
            <v>1347708</v>
          </cell>
          <cell r="L114">
            <v>1554483</v>
          </cell>
          <cell r="M114">
            <v>1235697</v>
          </cell>
          <cell r="N114">
            <v>1234810</v>
          </cell>
          <cell r="O114">
            <v>402298</v>
          </cell>
          <cell r="P114">
            <v>156828</v>
          </cell>
          <cell r="Q114">
            <v>743449</v>
          </cell>
        </row>
        <row r="115">
          <cell r="B115" t="str">
            <v>470024230</v>
          </cell>
          <cell r="C115">
            <v>6768931</v>
          </cell>
          <cell r="D115">
            <v>71601</v>
          </cell>
          <cell r="E115">
            <v>1031219</v>
          </cell>
          <cell r="F115">
            <v>37947</v>
          </cell>
          <cell r="G115">
            <v>307790</v>
          </cell>
          <cell r="H115">
            <v>154976</v>
          </cell>
          <cell r="I115">
            <v>130911</v>
          </cell>
          <cell r="J115">
            <v>1180949</v>
          </cell>
          <cell r="K115">
            <v>160035</v>
          </cell>
          <cell r="L115">
            <v>4223</v>
          </cell>
          <cell r="M115">
            <v>364159</v>
          </cell>
          <cell r="N115">
            <v>29189</v>
          </cell>
          <cell r="O115">
            <v>58303</v>
          </cell>
          <cell r="P115">
            <v>17796</v>
          </cell>
          <cell r="Q115">
            <v>105945</v>
          </cell>
        </row>
        <row r="116">
          <cell r="B116" t="str">
            <v>470024240</v>
          </cell>
          <cell r="C116">
            <v>3440661</v>
          </cell>
          <cell r="D116">
            <v>56649</v>
          </cell>
          <cell r="E116">
            <v>38382</v>
          </cell>
          <cell r="F116">
            <v>12473</v>
          </cell>
          <cell r="G116">
            <v>314463</v>
          </cell>
          <cell r="H116">
            <v>159186</v>
          </cell>
          <cell r="I116">
            <v>384</v>
          </cell>
          <cell r="J116">
            <v>982025</v>
          </cell>
          <cell r="K116">
            <v>73179</v>
          </cell>
          <cell r="L116">
            <v>2730</v>
          </cell>
          <cell r="M116" t="str">
            <v>-</v>
          </cell>
          <cell r="N116">
            <v>8078</v>
          </cell>
          <cell r="O116">
            <v>34444</v>
          </cell>
          <cell r="P116">
            <v>33130</v>
          </cell>
          <cell r="Q116">
            <v>8865</v>
          </cell>
        </row>
        <row r="117">
          <cell r="B117" t="str">
            <v>470024290</v>
          </cell>
          <cell r="C117">
            <v>52411514</v>
          </cell>
          <cell r="D117">
            <v>1235678</v>
          </cell>
          <cell r="E117">
            <v>2897843</v>
          </cell>
          <cell r="F117">
            <v>705992</v>
          </cell>
          <cell r="G117">
            <v>766750</v>
          </cell>
          <cell r="H117">
            <v>1592701</v>
          </cell>
          <cell r="I117">
            <v>867430</v>
          </cell>
          <cell r="J117">
            <v>2286103</v>
          </cell>
          <cell r="K117">
            <v>1223923</v>
          </cell>
          <cell r="L117">
            <v>145578</v>
          </cell>
          <cell r="M117">
            <v>2976266</v>
          </cell>
          <cell r="N117">
            <v>1328960</v>
          </cell>
          <cell r="O117">
            <v>765999</v>
          </cell>
          <cell r="P117">
            <v>79372</v>
          </cell>
          <cell r="Q117">
            <v>2384644</v>
          </cell>
        </row>
        <row r="118">
          <cell r="B118" t="str">
            <v>470024410</v>
          </cell>
          <cell r="C118">
            <v>119489958</v>
          </cell>
          <cell r="D118">
            <v>3466763</v>
          </cell>
          <cell r="E118">
            <v>17314516</v>
          </cell>
          <cell r="F118">
            <v>3098166</v>
          </cell>
          <cell r="G118">
            <v>1212530</v>
          </cell>
          <cell r="H118">
            <v>1594129</v>
          </cell>
          <cell r="I118">
            <v>2650059</v>
          </cell>
          <cell r="J118">
            <v>11169203</v>
          </cell>
          <cell r="K118">
            <v>2826841</v>
          </cell>
          <cell r="L118">
            <v>5515896</v>
          </cell>
          <cell r="M118">
            <v>3039639</v>
          </cell>
          <cell r="N118">
            <v>2951675</v>
          </cell>
          <cell r="O118">
            <v>3369346</v>
          </cell>
          <cell r="P118">
            <v>1626695</v>
          </cell>
          <cell r="Q118">
            <v>15770461</v>
          </cell>
        </row>
        <row r="119">
          <cell r="B119" t="str">
            <v>470024420</v>
          </cell>
          <cell r="C119">
            <v>1229361</v>
          </cell>
          <cell r="D119" t="str">
            <v>-</v>
          </cell>
          <cell r="E119" t="str">
            <v>-</v>
          </cell>
          <cell r="F119">
            <v>1291</v>
          </cell>
          <cell r="G119" t="str">
            <v>-</v>
          </cell>
          <cell r="H119">
            <v>1213</v>
          </cell>
          <cell r="I119" t="str">
            <v>-</v>
          </cell>
          <cell r="J119">
            <v>19053</v>
          </cell>
          <cell r="K119">
            <v>2113</v>
          </cell>
          <cell r="L119">
            <v>282223</v>
          </cell>
          <cell r="M119">
            <v>500</v>
          </cell>
          <cell r="N119">
            <v>637</v>
          </cell>
          <cell r="O119">
            <v>748</v>
          </cell>
          <cell r="P119">
            <v>468809</v>
          </cell>
          <cell r="Q119">
            <v>1818</v>
          </cell>
        </row>
        <row r="120">
          <cell r="B120" t="str">
            <v>470024710</v>
          </cell>
          <cell r="C120">
            <v>89087708</v>
          </cell>
          <cell r="D120">
            <v>2208926</v>
          </cell>
          <cell r="E120">
            <v>13689340</v>
          </cell>
          <cell r="F120">
            <v>3419866</v>
          </cell>
          <cell r="G120">
            <v>1030913</v>
          </cell>
          <cell r="H120">
            <v>5670652</v>
          </cell>
          <cell r="I120">
            <v>2629488</v>
          </cell>
          <cell r="J120">
            <v>5879532</v>
          </cell>
          <cell r="K120">
            <v>1930453</v>
          </cell>
          <cell r="L120">
            <v>4113820</v>
          </cell>
          <cell r="M120">
            <v>4164455</v>
          </cell>
          <cell r="N120">
            <v>9358588</v>
          </cell>
          <cell r="O120">
            <v>502652</v>
          </cell>
          <cell r="P120">
            <v>1221342</v>
          </cell>
          <cell r="Q120">
            <v>4267799</v>
          </cell>
        </row>
        <row r="121">
          <cell r="B121" t="str">
            <v>470024720</v>
          </cell>
          <cell r="C121">
            <v>12917122</v>
          </cell>
          <cell r="D121">
            <v>18271</v>
          </cell>
          <cell r="E121">
            <v>2148834</v>
          </cell>
          <cell r="F121">
            <v>3366</v>
          </cell>
          <cell r="G121">
            <v>46076</v>
          </cell>
          <cell r="H121">
            <v>73132</v>
          </cell>
          <cell r="I121" t="str">
            <v>-</v>
          </cell>
          <cell r="J121">
            <v>61480</v>
          </cell>
          <cell r="K121">
            <v>12693</v>
          </cell>
          <cell r="L121">
            <v>4472387</v>
          </cell>
          <cell r="M121">
            <v>21914</v>
          </cell>
          <cell r="N121">
            <v>19552</v>
          </cell>
          <cell r="O121">
            <v>38583</v>
          </cell>
          <cell r="P121">
            <v>25435</v>
          </cell>
          <cell r="Q121">
            <v>8906</v>
          </cell>
        </row>
        <row r="122">
          <cell r="B122" t="str">
            <v>470024910</v>
          </cell>
          <cell r="C122">
            <v>11534371</v>
          </cell>
          <cell r="D122">
            <v>188843</v>
          </cell>
          <cell r="E122">
            <v>49295</v>
          </cell>
          <cell r="F122">
            <v>571494</v>
          </cell>
          <cell r="G122">
            <v>141062</v>
          </cell>
          <cell r="H122">
            <v>52545</v>
          </cell>
          <cell r="I122">
            <v>150476</v>
          </cell>
          <cell r="J122">
            <v>3012870</v>
          </cell>
          <cell r="K122">
            <v>274095</v>
          </cell>
          <cell r="L122">
            <v>388407</v>
          </cell>
          <cell r="M122">
            <v>8768</v>
          </cell>
          <cell r="N122">
            <v>436061</v>
          </cell>
          <cell r="O122">
            <v>872009</v>
          </cell>
          <cell r="P122">
            <v>89916</v>
          </cell>
          <cell r="Q122">
            <v>478518</v>
          </cell>
        </row>
        <row r="123">
          <cell r="B123" t="str">
            <v>470024920</v>
          </cell>
          <cell r="C123">
            <v>7902171</v>
          </cell>
          <cell r="D123">
            <v>96437</v>
          </cell>
          <cell r="E123">
            <v>119391</v>
          </cell>
          <cell r="F123">
            <v>509175</v>
          </cell>
          <cell r="G123">
            <v>13350</v>
          </cell>
          <cell r="H123">
            <v>110563</v>
          </cell>
          <cell r="I123">
            <v>16700</v>
          </cell>
          <cell r="J123">
            <v>968206</v>
          </cell>
          <cell r="K123">
            <v>115929</v>
          </cell>
          <cell r="L123">
            <v>3603</v>
          </cell>
          <cell r="M123" t="str">
            <v>-</v>
          </cell>
          <cell r="N123">
            <v>1147355</v>
          </cell>
          <cell r="O123">
            <v>110104</v>
          </cell>
          <cell r="P123">
            <v>21314</v>
          </cell>
          <cell r="Q123">
            <v>1412975</v>
          </cell>
        </row>
        <row r="124">
          <cell r="B124" t="str">
            <v>470024990</v>
          </cell>
          <cell r="C124">
            <v>136598757</v>
          </cell>
          <cell r="D124">
            <v>2556265</v>
          </cell>
          <cell r="E124">
            <v>5632147</v>
          </cell>
          <cell r="F124">
            <v>2002036</v>
          </cell>
          <cell r="G124">
            <v>42194821</v>
          </cell>
          <cell r="H124">
            <v>553920</v>
          </cell>
          <cell r="I124">
            <v>5245311</v>
          </cell>
          <cell r="J124">
            <v>6962498</v>
          </cell>
          <cell r="K124">
            <v>4214080</v>
          </cell>
          <cell r="L124">
            <v>1340315</v>
          </cell>
          <cell r="M124">
            <v>1149142</v>
          </cell>
          <cell r="N124">
            <v>9396098</v>
          </cell>
          <cell r="O124">
            <v>2053845</v>
          </cell>
          <cell r="P124">
            <v>28783</v>
          </cell>
          <cell r="Q124">
            <v>4611029</v>
          </cell>
        </row>
        <row r="125">
          <cell r="B125" t="str">
            <v>470025</v>
          </cell>
          <cell r="C125">
            <v>300095061</v>
          </cell>
          <cell r="D125">
            <v>12906209</v>
          </cell>
          <cell r="E125">
            <v>17909395</v>
          </cell>
          <cell r="F125">
            <v>9729563</v>
          </cell>
          <cell r="G125">
            <v>4490455</v>
          </cell>
          <cell r="H125">
            <v>9594199</v>
          </cell>
          <cell r="I125">
            <v>9596776</v>
          </cell>
          <cell r="J125">
            <v>47217689</v>
          </cell>
          <cell r="K125">
            <v>14529262</v>
          </cell>
          <cell r="L125">
            <v>7134200</v>
          </cell>
          <cell r="M125">
            <v>7295158</v>
          </cell>
          <cell r="N125">
            <v>8172054</v>
          </cell>
          <cell r="O125">
            <v>11399651</v>
          </cell>
          <cell r="P125">
            <v>10135578</v>
          </cell>
          <cell r="Q125">
            <v>28946400</v>
          </cell>
        </row>
        <row r="126">
          <cell r="B126" t="str">
            <v>470025100</v>
          </cell>
          <cell r="C126">
            <v>61935212</v>
          </cell>
          <cell r="D126">
            <v>2147880</v>
          </cell>
          <cell r="E126">
            <v>5575127</v>
          </cell>
          <cell r="F126">
            <v>1477354</v>
          </cell>
          <cell r="G126">
            <v>713079</v>
          </cell>
          <cell r="H126">
            <v>850527</v>
          </cell>
          <cell r="I126">
            <v>1886819</v>
          </cell>
          <cell r="J126">
            <v>13691350</v>
          </cell>
          <cell r="K126">
            <v>2059067</v>
          </cell>
          <cell r="L126">
            <v>160743</v>
          </cell>
          <cell r="M126">
            <v>780428</v>
          </cell>
          <cell r="N126">
            <v>1400777</v>
          </cell>
          <cell r="O126">
            <v>1639678</v>
          </cell>
          <cell r="P126">
            <v>1503377</v>
          </cell>
          <cell r="Q126">
            <v>7521167</v>
          </cell>
        </row>
        <row r="127">
          <cell r="B127" t="str">
            <v>470025200</v>
          </cell>
          <cell r="C127">
            <v>79502052</v>
          </cell>
          <cell r="D127">
            <v>4639225</v>
          </cell>
          <cell r="E127">
            <v>4380145</v>
          </cell>
          <cell r="F127">
            <v>3681460</v>
          </cell>
          <cell r="G127">
            <v>1851315</v>
          </cell>
          <cell r="H127">
            <v>3577518</v>
          </cell>
          <cell r="I127">
            <v>1766271</v>
          </cell>
          <cell r="J127">
            <v>12925881</v>
          </cell>
          <cell r="K127">
            <v>2925724</v>
          </cell>
          <cell r="L127">
            <v>1068923</v>
          </cell>
          <cell r="M127">
            <v>2350022</v>
          </cell>
          <cell r="N127">
            <v>2493556</v>
          </cell>
          <cell r="O127">
            <v>3985221</v>
          </cell>
          <cell r="P127">
            <v>3856242</v>
          </cell>
          <cell r="Q127">
            <v>10357276</v>
          </cell>
        </row>
        <row r="128">
          <cell r="B128" t="str">
            <v>470025300</v>
          </cell>
          <cell r="C128">
            <v>30549498</v>
          </cell>
          <cell r="D128">
            <v>1575017</v>
          </cell>
          <cell r="E128">
            <v>1835058</v>
          </cell>
          <cell r="F128">
            <v>1130473</v>
          </cell>
          <cell r="G128">
            <v>720294</v>
          </cell>
          <cell r="H128">
            <v>1643079</v>
          </cell>
          <cell r="I128">
            <v>678909</v>
          </cell>
          <cell r="J128">
            <v>8413777</v>
          </cell>
          <cell r="K128">
            <v>1599623</v>
          </cell>
          <cell r="L128">
            <v>216257</v>
          </cell>
          <cell r="M128">
            <v>809672</v>
          </cell>
          <cell r="N128">
            <v>974708</v>
          </cell>
          <cell r="O128">
            <v>847962</v>
          </cell>
          <cell r="P128">
            <v>766694</v>
          </cell>
          <cell r="Q128">
            <v>1628366</v>
          </cell>
        </row>
        <row r="129">
          <cell r="B129" t="str">
            <v>470025400</v>
          </cell>
          <cell r="C129">
            <v>71081345</v>
          </cell>
          <cell r="D129">
            <v>3805983</v>
          </cell>
          <cell r="E129">
            <v>3936228</v>
          </cell>
          <cell r="F129">
            <v>2481389</v>
          </cell>
          <cell r="G129">
            <v>844888</v>
          </cell>
          <cell r="H129">
            <v>3054731</v>
          </cell>
          <cell r="I129">
            <v>3073759</v>
          </cell>
          <cell r="J129">
            <v>8048696</v>
          </cell>
          <cell r="K129">
            <v>5704911</v>
          </cell>
          <cell r="L129">
            <v>2216762</v>
          </cell>
          <cell r="M129">
            <v>1696924</v>
          </cell>
          <cell r="N129">
            <v>2809324</v>
          </cell>
          <cell r="O129">
            <v>4269630</v>
          </cell>
          <cell r="P129">
            <v>1274446</v>
          </cell>
          <cell r="Q129">
            <v>5680693</v>
          </cell>
        </row>
        <row r="130">
          <cell r="B130" t="str">
            <v>470025500</v>
          </cell>
          <cell r="C130">
            <v>8503106</v>
          </cell>
          <cell r="D130">
            <v>83505</v>
          </cell>
          <cell r="E130">
            <v>96006</v>
          </cell>
          <cell r="F130">
            <v>347321</v>
          </cell>
          <cell r="G130">
            <v>74730</v>
          </cell>
          <cell r="H130">
            <v>5894</v>
          </cell>
          <cell r="I130">
            <v>572587</v>
          </cell>
          <cell r="J130">
            <v>714035</v>
          </cell>
          <cell r="K130">
            <v>313406</v>
          </cell>
          <cell r="L130">
            <v>47494</v>
          </cell>
          <cell r="M130">
            <v>114569</v>
          </cell>
          <cell r="N130">
            <v>134262</v>
          </cell>
          <cell r="O130">
            <v>202358</v>
          </cell>
          <cell r="P130">
            <v>416147</v>
          </cell>
          <cell r="Q130">
            <v>384847</v>
          </cell>
        </row>
        <row r="131">
          <cell r="B131" t="str">
            <v>470025900</v>
          </cell>
          <cell r="C131">
            <v>48523847</v>
          </cell>
          <cell r="D131">
            <v>654600</v>
          </cell>
          <cell r="E131">
            <v>2086831</v>
          </cell>
          <cell r="F131">
            <v>611565</v>
          </cell>
          <cell r="G131">
            <v>286148</v>
          </cell>
          <cell r="H131">
            <v>462449</v>
          </cell>
          <cell r="I131">
            <v>1618432</v>
          </cell>
          <cell r="J131">
            <v>3423950</v>
          </cell>
          <cell r="K131">
            <v>1926530</v>
          </cell>
          <cell r="L131">
            <v>3424022</v>
          </cell>
          <cell r="M131">
            <v>1543542</v>
          </cell>
          <cell r="N131">
            <v>359428</v>
          </cell>
          <cell r="O131">
            <v>454802</v>
          </cell>
          <cell r="P131">
            <v>2318672</v>
          </cell>
          <cell r="Q131">
            <v>3374052</v>
          </cell>
        </row>
        <row r="132">
          <cell r="B132" t="str">
            <v>470026</v>
          </cell>
          <cell r="C132">
            <v>169874085</v>
          </cell>
          <cell r="D132">
            <v>5923838</v>
          </cell>
          <cell r="E132">
            <v>6019293</v>
          </cell>
          <cell r="F132">
            <v>8464761</v>
          </cell>
          <cell r="G132">
            <v>4174830</v>
          </cell>
          <cell r="H132">
            <v>3597388</v>
          </cell>
          <cell r="I132">
            <v>6610445</v>
          </cell>
          <cell r="J132">
            <v>16718975</v>
          </cell>
          <cell r="K132">
            <v>5962326</v>
          </cell>
          <cell r="L132">
            <v>8196084</v>
          </cell>
          <cell r="M132">
            <v>5904475</v>
          </cell>
          <cell r="N132">
            <v>7671733</v>
          </cell>
          <cell r="O132">
            <v>3927984</v>
          </cell>
          <cell r="P132">
            <v>5015413</v>
          </cell>
          <cell r="Q132">
            <v>16633286</v>
          </cell>
        </row>
        <row r="133">
          <cell r="B133" t="str">
            <v>470026100</v>
          </cell>
          <cell r="C133">
            <v>35114814</v>
          </cell>
          <cell r="D133">
            <v>1522365</v>
          </cell>
          <cell r="E133">
            <v>1527994</v>
          </cell>
          <cell r="F133">
            <v>1738969</v>
          </cell>
          <cell r="G133">
            <v>1237637</v>
          </cell>
          <cell r="H133">
            <v>672696</v>
          </cell>
          <cell r="I133">
            <v>449189</v>
          </cell>
          <cell r="J133">
            <v>4021592</v>
          </cell>
          <cell r="K133">
            <v>1336199</v>
          </cell>
          <cell r="L133">
            <v>1151568</v>
          </cell>
          <cell r="M133">
            <v>3432011</v>
          </cell>
          <cell r="N133">
            <v>2424135</v>
          </cell>
          <cell r="O133">
            <v>937702</v>
          </cell>
          <cell r="P133">
            <v>576042</v>
          </cell>
          <cell r="Q133">
            <v>4278743</v>
          </cell>
        </row>
        <row r="134">
          <cell r="B134" t="str">
            <v>470026200</v>
          </cell>
          <cell r="C134">
            <v>36742776</v>
          </cell>
          <cell r="D134">
            <v>1849155</v>
          </cell>
          <cell r="E134">
            <v>1409148</v>
          </cell>
          <cell r="F134">
            <v>2009739</v>
          </cell>
          <cell r="G134">
            <v>1339402</v>
          </cell>
          <cell r="H134">
            <v>720648</v>
          </cell>
          <cell r="I134">
            <v>910369</v>
          </cell>
          <cell r="J134">
            <v>4608638</v>
          </cell>
          <cell r="K134">
            <v>375995</v>
          </cell>
          <cell r="L134">
            <v>1835752</v>
          </cell>
          <cell r="M134">
            <v>816167</v>
          </cell>
          <cell r="N134">
            <v>1626258</v>
          </cell>
          <cell r="O134">
            <v>743580</v>
          </cell>
          <cell r="P134">
            <v>876329</v>
          </cell>
          <cell r="Q134">
            <v>4912136</v>
          </cell>
        </row>
        <row r="135">
          <cell r="B135" t="str">
            <v>470026900</v>
          </cell>
          <cell r="C135">
            <v>98016495</v>
          </cell>
          <cell r="D135">
            <v>2552317</v>
          </cell>
          <cell r="E135">
            <v>3082151</v>
          </cell>
          <cell r="F135">
            <v>4716053</v>
          </cell>
          <cell r="G135">
            <v>1597791</v>
          </cell>
          <cell r="H135">
            <v>2204044</v>
          </cell>
          <cell r="I135">
            <v>5250886</v>
          </cell>
          <cell r="J135">
            <v>8088746</v>
          </cell>
          <cell r="K135">
            <v>4250131</v>
          </cell>
          <cell r="L135">
            <v>5208763</v>
          </cell>
          <cell r="M135">
            <v>1656297</v>
          </cell>
          <cell r="N135">
            <v>3621340</v>
          </cell>
          <cell r="O135">
            <v>2246702</v>
          </cell>
          <cell r="P135">
            <v>3563042</v>
          </cell>
          <cell r="Q135">
            <v>7442407</v>
          </cell>
        </row>
        <row r="136">
          <cell r="B136" t="str">
            <v>470027</v>
          </cell>
          <cell r="C136">
            <v>86514606</v>
          </cell>
          <cell r="D136">
            <v>5059544</v>
          </cell>
          <cell r="E136">
            <v>3647445</v>
          </cell>
          <cell r="F136">
            <v>4309830</v>
          </cell>
          <cell r="G136">
            <v>2319798</v>
          </cell>
          <cell r="H136">
            <v>1000783</v>
          </cell>
          <cell r="I136">
            <v>1746008</v>
          </cell>
          <cell r="J136">
            <v>9221797</v>
          </cell>
          <cell r="K136">
            <v>3750290</v>
          </cell>
          <cell r="L136">
            <v>2323248</v>
          </cell>
          <cell r="M136">
            <v>2271835</v>
          </cell>
          <cell r="N136">
            <v>2468820</v>
          </cell>
          <cell r="O136">
            <v>4035090</v>
          </cell>
          <cell r="P136">
            <v>895267</v>
          </cell>
          <cell r="Q136">
            <v>10436994</v>
          </cell>
        </row>
        <row r="137">
          <cell r="B137" t="str">
            <v>470027000</v>
          </cell>
          <cell r="C137">
            <v>86514606</v>
          </cell>
          <cell r="D137">
            <v>5059544</v>
          </cell>
          <cell r="E137">
            <v>3647445</v>
          </cell>
          <cell r="F137">
            <v>4309830</v>
          </cell>
          <cell r="G137">
            <v>2319798</v>
          </cell>
          <cell r="H137">
            <v>1000783</v>
          </cell>
          <cell r="I137">
            <v>1746008</v>
          </cell>
          <cell r="J137">
            <v>9221797</v>
          </cell>
          <cell r="K137">
            <v>3750290</v>
          </cell>
          <cell r="L137">
            <v>2323248</v>
          </cell>
          <cell r="M137">
            <v>2271835</v>
          </cell>
          <cell r="N137">
            <v>2468820</v>
          </cell>
          <cell r="O137">
            <v>4035090</v>
          </cell>
          <cell r="P137">
            <v>895267</v>
          </cell>
          <cell r="Q137">
            <v>10436994</v>
          </cell>
        </row>
        <row r="138">
          <cell r="B138" t="str">
            <v>451121</v>
          </cell>
          <cell r="C138">
            <v>447779672</v>
          </cell>
          <cell r="D138">
            <v>2972780</v>
          </cell>
          <cell r="E138">
            <v>16355862</v>
          </cell>
          <cell r="F138">
            <v>2139934</v>
          </cell>
          <cell r="G138">
            <v>15067490</v>
          </cell>
          <cell r="H138">
            <v>14573426</v>
          </cell>
          <cell r="I138">
            <v>273378</v>
          </cell>
          <cell r="J138">
            <v>16370130</v>
          </cell>
          <cell r="K138">
            <v>24471327</v>
          </cell>
          <cell r="L138">
            <v>2304120</v>
          </cell>
          <cell r="M138">
            <v>14649375</v>
          </cell>
          <cell r="N138">
            <v>12830610</v>
          </cell>
          <cell r="O138">
            <v>2641979</v>
          </cell>
          <cell r="P138" t="str">
            <v>-</v>
          </cell>
          <cell r="Q138">
            <v>15847334</v>
          </cell>
        </row>
        <row r="139">
          <cell r="B139" t="str">
            <v>451121000</v>
          </cell>
          <cell r="C139">
            <v>447779672</v>
          </cell>
          <cell r="D139">
            <v>2972780</v>
          </cell>
          <cell r="E139">
            <v>16355862</v>
          </cell>
          <cell r="F139">
            <v>2139934</v>
          </cell>
          <cell r="G139">
            <v>15067490</v>
          </cell>
          <cell r="H139">
            <v>14573426</v>
          </cell>
          <cell r="I139">
            <v>273378</v>
          </cell>
          <cell r="J139">
            <v>16370130</v>
          </cell>
          <cell r="K139">
            <v>24471327</v>
          </cell>
          <cell r="L139">
            <v>2304120</v>
          </cell>
          <cell r="M139">
            <v>14649375</v>
          </cell>
          <cell r="N139">
            <v>12830610</v>
          </cell>
          <cell r="O139">
            <v>2641979</v>
          </cell>
          <cell r="P139" t="str">
            <v>-</v>
          </cell>
          <cell r="Q139">
            <v>15847334</v>
          </cell>
        </row>
        <row r="140">
          <cell r="B140" t="str">
            <v>451122</v>
          </cell>
          <cell r="C140">
            <v>7504305</v>
          </cell>
          <cell r="D140" t="str">
            <v>-</v>
          </cell>
          <cell r="E140" t="str">
            <v>-</v>
          </cell>
          <cell r="F140" t="str">
            <v>-</v>
          </cell>
          <cell r="G140">
            <v>459949</v>
          </cell>
          <cell r="H140" t="str">
            <v>-</v>
          </cell>
          <cell r="I140" t="str">
            <v>-</v>
          </cell>
          <cell r="J140">
            <v>331370</v>
          </cell>
          <cell r="K140">
            <v>716057</v>
          </cell>
          <cell r="L140">
            <v>5284</v>
          </cell>
          <cell r="M140" t="str">
            <v>-</v>
          </cell>
          <cell r="N140" t="str">
            <v>-</v>
          </cell>
          <cell r="O140" t="str">
            <v>-</v>
          </cell>
          <cell r="P140" t="str">
            <v>-</v>
          </cell>
          <cell r="Q140">
            <v>100703</v>
          </cell>
        </row>
        <row r="141">
          <cell r="B141" t="str">
            <v>451122000</v>
          </cell>
          <cell r="C141">
            <v>7504305</v>
          </cell>
          <cell r="D141" t="str">
            <v>-</v>
          </cell>
          <cell r="E141" t="str">
            <v>-</v>
          </cell>
          <cell r="F141" t="str">
            <v>-</v>
          </cell>
          <cell r="G141">
            <v>459949</v>
          </cell>
          <cell r="H141" t="str">
            <v>-</v>
          </cell>
          <cell r="I141" t="str">
            <v>-</v>
          </cell>
          <cell r="J141">
            <v>331370</v>
          </cell>
          <cell r="K141">
            <v>716057</v>
          </cell>
          <cell r="L141">
            <v>5284</v>
          </cell>
          <cell r="M141" t="str">
            <v>-</v>
          </cell>
          <cell r="N141" t="str">
            <v>-</v>
          </cell>
          <cell r="O141" t="str">
            <v>-</v>
          </cell>
          <cell r="P141" t="str">
            <v>-</v>
          </cell>
          <cell r="Q141">
            <v>100703</v>
          </cell>
        </row>
        <row r="142">
          <cell r="B142" t="str">
            <v>451123</v>
          </cell>
          <cell r="C142">
            <v>16798452</v>
          </cell>
          <cell r="D142">
            <v>88655</v>
          </cell>
          <cell r="E142" t="str">
            <v>-</v>
          </cell>
          <cell r="F142" t="str">
            <v>-</v>
          </cell>
          <cell r="G142" t="str">
            <v>-</v>
          </cell>
          <cell r="H142">
            <v>1523090</v>
          </cell>
          <cell r="I142">
            <v>335871</v>
          </cell>
          <cell r="J142">
            <v>7759</v>
          </cell>
          <cell r="K142">
            <v>7167</v>
          </cell>
          <cell r="L142" t="str">
            <v>-</v>
          </cell>
          <cell r="M142" t="str">
            <v>-</v>
          </cell>
          <cell r="N142">
            <v>9518</v>
          </cell>
          <cell r="O142" t="str">
            <v>-</v>
          </cell>
          <cell r="P142" t="str">
            <v>-</v>
          </cell>
          <cell r="Q142">
            <v>1964</v>
          </cell>
        </row>
        <row r="143">
          <cell r="B143" t="str">
            <v>451123100</v>
          </cell>
          <cell r="C143">
            <v>14094908</v>
          </cell>
          <cell r="D143">
            <v>88655</v>
          </cell>
          <cell r="E143" t="str">
            <v>-</v>
          </cell>
          <cell r="F143" t="str">
            <v>-</v>
          </cell>
          <cell r="G143" t="str">
            <v>-</v>
          </cell>
          <cell r="H143" t="str">
            <v>-</v>
          </cell>
          <cell r="I143" t="str">
            <v>-</v>
          </cell>
          <cell r="J143" t="str">
            <v>-</v>
          </cell>
          <cell r="K143">
            <v>4800</v>
          </cell>
          <cell r="L143" t="str">
            <v>-</v>
          </cell>
          <cell r="M143" t="str">
            <v>-</v>
          </cell>
          <cell r="N143">
            <v>9518</v>
          </cell>
          <cell r="O143" t="str">
            <v>-</v>
          </cell>
          <cell r="P143" t="str">
            <v>-</v>
          </cell>
          <cell r="Q143">
            <v>1964</v>
          </cell>
        </row>
        <row r="144">
          <cell r="B144" t="str">
            <v>451123200</v>
          </cell>
          <cell r="C144">
            <v>2703544</v>
          </cell>
          <cell r="D144" t="str">
            <v>-</v>
          </cell>
          <cell r="E144" t="str">
            <v>-</v>
          </cell>
          <cell r="F144" t="str">
            <v>-</v>
          </cell>
          <cell r="G144" t="str">
            <v>-</v>
          </cell>
          <cell r="H144">
            <v>1523090</v>
          </cell>
          <cell r="I144">
            <v>335871</v>
          </cell>
          <cell r="J144">
            <v>7759</v>
          </cell>
          <cell r="K144">
            <v>2367</v>
          </cell>
          <cell r="L144" t="str">
            <v>-</v>
          </cell>
          <cell r="M144" t="str">
            <v>-</v>
          </cell>
          <cell r="N144" t="str">
            <v>-</v>
          </cell>
          <cell r="O144" t="str">
            <v>-</v>
          </cell>
          <cell r="P144" t="str">
            <v>-</v>
          </cell>
          <cell r="Q144" t="str">
            <v>-</v>
          </cell>
        </row>
        <row r="145">
          <cell r="B145" t="str">
            <v>451124</v>
          </cell>
          <cell r="C145">
            <v>448040</v>
          </cell>
          <cell r="D145" t="str">
            <v>-</v>
          </cell>
          <cell r="E145" t="str">
            <v>-</v>
          </cell>
          <cell r="F145" t="str">
            <v>-</v>
          </cell>
          <cell r="G145" t="str">
            <v>-</v>
          </cell>
          <cell r="H145" t="str">
            <v>-</v>
          </cell>
          <cell r="I145" t="str">
            <v>-</v>
          </cell>
          <cell r="J145" t="str">
            <v>-</v>
          </cell>
          <cell r="K145" t="str">
            <v>-</v>
          </cell>
          <cell r="L145" t="str">
            <v>-</v>
          </cell>
          <cell r="M145" t="str">
            <v>-</v>
          </cell>
          <cell r="N145" t="str">
            <v>-</v>
          </cell>
          <cell r="O145" t="str">
            <v>-</v>
          </cell>
          <cell r="P145" t="str">
            <v>-</v>
          </cell>
          <cell r="Q145" t="str">
            <v>-</v>
          </cell>
        </row>
        <row r="146">
          <cell r="B146" t="str">
            <v>451124100</v>
          </cell>
          <cell r="C146">
            <v>436340</v>
          </cell>
          <cell r="D146" t="str">
            <v>-</v>
          </cell>
          <cell r="E146" t="str">
            <v>-</v>
          </cell>
          <cell r="F146" t="str">
            <v>-</v>
          </cell>
          <cell r="G146" t="str">
            <v>-</v>
          </cell>
          <cell r="H146" t="str">
            <v>-</v>
          </cell>
          <cell r="I146" t="str">
            <v>-</v>
          </cell>
          <cell r="J146" t="str">
            <v>-</v>
          </cell>
          <cell r="K146" t="str">
            <v>-</v>
          </cell>
          <cell r="L146" t="str">
            <v>-</v>
          </cell>
          <cell r="M146" t="str">
            <v>-</v>
          </cell>
          <cell r="N146" t="str">
            <v>-</v>
          </cell>
          <cell r="O146" t="str">
            <v>-</v>
          </cell>
          <cell r="P146" t="str">
            <v>-</v>
          </cell>
          <cell r="Q146" t="str">
            <v>-</v>
          </cell>
        </row>
        <row r="147">
          <cell r="B147" t="str">
            <v>451124200</v>
          </cell>
          <cell r="C147">
            <v>11700</v>
          </cell>
          <cell r="D147" t="str">
            <v>-</v>
          </cell>
          <cell r="E147" t="str">
            <v>-</v>
          </cell>
          <cell r="F147" t="str">
            <v>-</v>
          </cell>
          <cell r="G147" t="str">
            <v>-</v>
          </cell>
          <cell r="H147" t="str">
            <v>-</v>
          </cell>
          <cell r="I147" t="str">
            <v>-</v>
          </cell>
          <cell r="J147" t="str">
            <v>-</v>
          </cell>
          <cell r="K147" t="str">
            <v>-</v>
          </cell>
          <cell r="L147" t="str">
            <v>-</v>
          </cell>
          <cell r="M147" t="str">
            <v>-</v>
          </cell>
          <cell r="N147" t="str">
            <v>-</v>
          </cell>
          <cell r="O147" t="str">
            <v>-</v>
          </cell>
          <cell r="P147" t="str">
            <v>-</v>
          </cell>
          <cell r="Q147" t="str">
            <v>-</v>
          </cell>
        </row>
        <row r="148">
          <cell r="B148" t="str">
            <v>451131</v>
          </cell>
          <cell r="C148">
            <v>668169</v>
          </cell>
          <cell r="D148" t="str">
            <v>-</v>
          </cell>
          <cell r="E148" t="str">
            <v>-</v>
          </cell>
          <cell r="F148" t="str">
            <v>-</v>
          </cell>
          <cell r="G148" t="str">
            <v>-</v>
          </cell>
          <cell r="H148" t="str">
            <v>-</v>
          </cell>
          <cell r="I148" t="str">
            <v>-</v>
          </cell>
          <cell r="J148">
            <v>7116</v>
          </cell>
          <cell r="K148">
            <v>61680</v>
          </cell>
          <cell r="L148" t="str">
            <v>-</v>
          </cell>
          <cell r="M148" t="str">
            <v>-</v>
          </cell>
          <cell r="N148" t="str">
            <v>-</v>
          </cell>
          <cell r="O148" t="str">
            <v>-</v>
          </cell>
          <cell r="P148" t="str">
            <v>-</v>
          </cell>
          <cell r="Q148" t="str">
            <v>-</v>
          </cell>
        </row>
        <row r="149">
          <cell r="B149" t="str">
            <v>451131200</v>
          </cell>
          <cell r="C149">
            <v>68796</v>
          </cell>
          <cell r="D149" t="str">
            <v>-</v>
          </cell>
          <cell r="E149" t="str">
            <v>-</v>
          </cell>
          <cell r="F149" t="str">
            <v>-</v>
          </cell>
          <cell r="G149" t="str">
            <v>-</v>
          </cell>
          <cell r="H149" t="str">
            <v>-</v>
          </cell>
          <cell r="I149" t="str">
            <v>-</v>
          </cell>
          <cell r="J149">
            <v>7116</v>
          </cell>
          <cell r="K149">
            <v>61680</v>
          </cell>
          <cell r="L149" t="str">
            <v>-</v>
          </cell>
          <cell r="M149" t="str">
            <v>-</v>
          </cell>
          <cell r="N149" t="str">
            <v>-</v>
          </cell>
          <cell r="O149" t="str">
            <v>-</v>
          </cell>
          <cell r="P149" t="str">
            <v>-</v>
          </cell>
          <cell r="Q149" t="str">
            <v>-</v>
          </cell>
        </row>
        <row r="150">
          <cell r="B150" t="str">
            <v>451131400</v>
          </cell>
          <cell r="C150">
            <v>599373</v>
          </cell>
          <cell r="D150" t="str">
            <v>-</v>
          </cell>
          <cell r="E150" t="str">
            <v>-</v>
          </cell>
          <cell r="F150" t="str">
            <v>-</v>
          </cell>
          <cell r="G150" t="str">
            <v>-</v>
          </cell>
          <cell r="H150" t="str">
            <v>-</v>
          </cell>
          <cell r="I150" t="str">
            <v>-</v>
          </cell>
          <cell r="J150" t="str">
            <v>-</v>
          </cell>
          <cell r="K150" t="str">
            <v>-</v>
          </cell>
          <cell r="L150" t="str">
            <v>-</v>
          </cell>
          <cell r="M150" t="str">
            <v>-</v>
          </cell>
          <cell r="N150" t="str">
            <v>-</v>
          </cell>
          <cell r="O150" t="str">
            <v>-</v>
          </cell>
          <cell r="P150" t="str">
            <v>-</v>
          </cell>
          <cell r="Q150" t="str">
            <v>-</v>
          </cell>
        </row>
        <row r="151">
          <cell r="B151" t="str">
            <v>451139</v>
          </cell>
          <cell r="C151">
            <v>3253964</v>
          </cell>
          <cell r="D151">
            <v>58203</v>
          </cell>
          <cell r="E151">
            <v>11610</v>
          </cell>
          <cell r="F151">
            <v>224181</v>
          </cell>
          <cell r="G151">
            <v>95946</v>
          </cell>
          <cell r="H151">
            <v>14286</v>
          </cell>
          <cell r="I151" t="str">
            <v>-</v>
          </cell>
          <cell r="J151">
            <v>132525</v>
          </cell>
          <cell r="K151">
            <v>299174</v>
          </cell>
          <cell r="L151">
            <v>60240</v>
          </cell>
          <cell r="M151" t="str">
            <v>-</v>
          </cell>
          <cell r="N151">
            <v>201806</v>
          </cell>
          <cell r="O151">
            <v>4240</v>
          </cell>
          <cell r="P151" t="str">
            <v>-</v>
          </cell>
          <cell r="Q151">
            <v>99834</v>
          </cell>
        </row>
        <row r="152">
          <cell r="B152" t="str">
            <v>451139100</v>
          </cell>
          <cell r="C152">
            <v>1832361</v>
          </cell>
          <cell r="D152" t="str">
            <v>-</v>
          </cell>
          <cell r="E152">
            <v>7035</v>
          </cell>
          <cell r="F152">
            <v>187933</v>
          </cell>
          <cell r="G152" t="str">
            <v>-</v>
          </cell>
          <cell r="H152" t="str">
            <v>-</v>
          </cell>
          <cell r="I152" t="str">
            <v>-</v>
          </cell>
          <cell r="J152" t="str">
            <v>-</v>
          </cell>
          <cell r="K152" t="str">
            <v>-</v>
          </cell>
          <cell r="L152" t="str">
            <v>-</v>
          </cell>
          <cell r="M152" t="str">
            <v>-</v>
          </cell>
          <cell r="N152" t="str">
            <v>-</v>
          </cell>
          <cell r="O152" t="str">
            <v>-</v>
          </cell>
          <cell r="P152" t="str">
            <v>-</v>
          </cell>
          <cell r="Q152">
            <v>8678</v>
          </cell>
        </row>
        <row r="153">
          <cell r="B153" t="str">
            <v>451139200</v>
          </cell>
          <cell r="C153">
            <v>124007</v>
          </cell>
          <cell r="D153" t="str">
            <v>-</v>
          </cell>
          <cell r="E153" t="str">
            <v>-</v>
          </cell>
          <cell r="F153">
            <v>36247</v>
          </cell>
          <cell r="G153" t="str">
            <v>-</v>
          </cell>
          <cell r="H153">
            <v>14286</v>
          </cell>
          <cell r="I153" t="str">
            <v>-</v>
          </cell>
          <cell r="J153">
            <v>10064</v>
          </cell>
          <cell r="K153" t="str">
            <v>-</v>
          </cell>
          <cell r="L153">
            <v>60240</v>
          </cell>
          <cell r="M153" t="str">
            <v>-</v>
          </cell>
          <cell r="N153" t="str">
            <v>-</v>
          </cell>
          <cell r="O153" t="str">
            <v>-</v>
          </cell>
          <cell r="P153" t="str">
            <v>-</v>
          </cell>
          <cell r="Q153" t="str">
            <v>-</v>
          </cell>
        </row>
        <row r="154">
          <cell r="B154" t="str">
            <v>451139300</v>
          </cell>
          <cell r="C154">
            <v>17147</v>
          </cell>
          <cell r="D154" t="str">
            <v>-</v>
          </cell>
          <cell r="E154">
            <v>3125</v>
          </cell>
          <cell r="F154" t="str">
            <v>-</v>
          </cell>
          <cell r="G154" t="str">
            <v>-</v>
          </cell>
          <cell r="H154" t="str">
            <v>-</v>
          </cell>
          <cell r="I154" t="str">
            <v>-</v>
          </cell>
          <cell r="J154" t="str">
            <v>-</v>
          </cell>
          <cell r="K154" t="str">
            <v>-</v>
          </cell>
          <cell r="L154" t="str">
            <v>-</v>
          </cell>
          <cell r="M154" t="str">
            <v>-</v>
          </cell>
          <cell r="N154" t="str">
            <v>-</v>
          </cell>
          <cell r="O154" t="str">
            <v>-</v>
          </cell>
          <cell r="P154" t="str">
            <v>-</v>
          </cell>
          <cell r="Q154" t="str">
            <v>-</v>
          </cell>
        </row>
        <row r="155">
          <cell r="B155" t="str">
            <v>451139400</v>
          </cell>
          <cell r="C155" t="str">
            <v>-</v>
          </cell>
          <cell r="D155" t="str">
            <v>-</v>
          </cell>
          <cell r="E155" t="str">
            <v>-</v>
          </cell>
          <cell r="F155" t="str">
            <v>-</v>
          </cell>
          <cell r="G155" t="str">
            <v>-</v>
          </cell>
          <cell r="H155" t="str">
            <v>-</v>
          </cell>
          <cell r="I155" t="str">
            <v>-</v>
          </cell>
          <cell r="J155" t="str">
            <v>-</v>
          </cell>
          <cell r="K155" t="str">
            <v>-</v>
          </cell>
          <cell r="L155" t="str">
            <v>-</v>
          </cell>
          <cell r="M155" t="str">
            <v>-</v>
          </cell>
          <cell r="N155" t="str">
            <v>-</v>
          </cell>
          <cell r="O155" t="str">
            <v>-</v>
          </cell>
          <cell r="P155" t="str">
            <v>-</v>
          </cell>
          <cell r="Q155" t="str">
            <v>-</v>
          </cell>
        </row>
        <row r="156">
          <cell r="B156" t="str">
            <v>451139500</v>
          </cell>
          <cell r="C156" t="str">
            <v>-</v>
          </cell>
          <cell r="D156" t="str">
            <v>-</v>
          </cell>
          <cell r="E156" t="str">
            <v>-</v>
          </cell>
          <cell r="F156" t="str">
            <v>-</v>
          </cell>
          <cell r="G156" t="str">
            <v>-</v>
          </cell>
          <cell r="H156" t="str">
            <v>-</v>
          </cell>
          <cell r="I156" t="str">
            <v>-</v>
          </cell>
          <cell r="J156" t="str">
            <v>-</v>
          </cell>
          <cell r="K156" t="str">
            <v>-</v>
          </cell>
          <cell r="L156" t="str">
            <v>-</v>
          </cell>
          <cell r="M156" t="str">
            <v>-</v>
          </cell>
          <cell r="N156" t="str">
            <v>-</v>
          </cell>
          <cell r="O156" t="str">
            <v>-</v>
          </cell>
          <cell r="P156" t="str">
            <v>-</v>
          </cell>
          <cell r="Q156" t="str">
            <v>-</v>
          </cell>
        </row>
        <row r="157">
          <cell r="B157" t="str">
            <v>451139600</v>
          </cell>
          <cell r="C157">
            <v>54157</v>
          </cell>
          <cell r="D157" t="str">
            <v>-</v>
          </cell>
          <cell r="E157" t="str">
            <v>-</v>
          </cell>
          <cell r="F157" t="str">
            <v>-</v>
          </cell>
          <cell r="G157" t="str">
            <v>-</v>
          </cell>
          <cell r="H157" t="str">
            <v>-</v>
          </cell>
          <cell r="I157" t="str">
            <v>-</v>
          </cell>
          <cell r="J157" t="str">
            <v>-</v>
          </cell>
          <cell r="K157" t="str">
            <v>-</v>
          </cell>
          <cell r="L157" t="str">
            <v>-</v>
          </cell>
          <cell r="M157" t="str">
            <v>-</v>
          </cell>
          <cell r="N157" t="str">
            <v>-</v>
          </cell>
          <cell r="O157" t="str">
            <v>-</v>
          </cell>
          <cell r="P157" t="str">
            <v>-</v>
          </cell>
          <cell r="Q157" t="str">
            <v>-</v>
          </cell>
        </row>
        <row r="158">
          <cell r="B158" t="str">
            <v>451139900</v>
          </cell>
          <cell r="C158">
            <v>1226291</v>
          </cell>
          <cell r="D158">
            <v>58203</v>
          </cell>
          <cell r="E158">
            <v>1450</v>
          </cell>
          <cell r="F158" t="str">
            <v>-</v>
          </cell>
          <cell r="G158">
            <v>95946</v>
          </cell>
          <cell r="H158" t="str">
            <v>-</v>
          </cell>
          <cell r="I158" t="str">
            <v>-</v>
          </cell>
          <cell r="J158">
            <v>122460</v>
          </cell>
          <cell r="K158">
            <v>299174</v>
          </cell>
          <cell r="L158" t="str">
            <v>-</v>
          </cell>
          <cell r="M158" t="str">
            <v>-</v>
          </cell>
          <cell r="N158">
            <v>201806</v>
          </cell>
          <cell r="O158">
            <v>4240</v>
          </cell>
          <cell r="P158" t="str">
            <v>-</v>
          </cell>
          <cell r="Q158">
            <v>91156</v>
          </cell>
        </row>
        <row r="159">
          <cell r="B159" t="str">
            <v>45192</v>
          </cell>
          <cell r="C159">
            <v>21478468</v>
          </cell>
          <cell r="D159">
            <v>301321</v>
          </cell>
          <cell r="E159">
            <v>350814</v>
          </cell>
          <cell r="F159">
            <v>88768</v>
          </cell>
          <cell r="G159">
            <v>1835199</v>
          </cell>
          <cell r="H159">
            <v>30363</v>
          </cell>
          <cell r="I159" t="str">
            <v>-</v>
          </cell>
          <cell r="J159">
            <v>509606</v>
          </cell>
          <cell r="K159">
            <v>823676</v>
          </cell>
          <cell r="L159">
            <v>246535</v>
          </cell>
          <cell r="M159" t="str">
            <v>-</v>
          </cell>
          <cell r="N159">
            <v>192627</v>
          </cell>
          <cell r="O159">
            <v>537655</v>
          </cell>
          <cell r="P159" t="str">
            <v>-</v>
          </cell>
          <cell r="Q159">
            <v>292222</v>
          </cell>
        </row>
        <row r="160">
          <cell r="B160" t="str">
            <v>451921</v>
          </cell>
          <cell r="C160">
            <v>20939869</v>
          </cell>
          <cell r="D160">
            <v>301321</v>
          </cell>
          <cell r="E160">
            <v>349184</v>
          </cell>
          <cell r="F160">
            <v>88768</v>
          </cell>
          <cell r="G160">
            <v>1835199</v>
          </cell>
          <cell r="H160">
            <v>30363</v>
          </cell>
          <cell r="I160" t="str">
            <v>-</v>
          </cell>
          <cell r="J160">
            <v>509606</v>
          </cell>
          <cell r="K160">
            <v>823676</v>
          </cell>
          <cell r="L160">
            <v>246535</v>
          </cell>
          <cell r="M160" t="str">
            <v>-</v>
          </cell>
          <cell r="N160">
            <v>192627</v>
          </cell>
          <cell r="O160">
            <v>537655</v>
          </cell>
          <cell r="P160" t="str">
            <v>-</v>
          </cell>
          <cell r="Q160">
            <v>292222</v>
          </cell>
        </row>
        <row r="161">
          <cell r="B161" t="str">
            <v>451921100</v>
          </cell>
          <cell r="C161">
            <v>470347</v>
          </cell>
          <cell r="D161" t="str">
            <v>-</v>
          </cell>
          <cell r="E161">
            <v>349184</v>
          </cell>
          <cell r="F161" t="str">
            <v>-</v>
          </cell>
          <cell r="G161" t="str">
            <v>-</v>
          </cell>
          <cell r="H161" t="str">
            <v>-</v>
          </cell>
          <cell r="I161" t="str">
            <v>-</v>
          </cell>
          <cell r="J161" t="str">
            <v>-</v>
          </cell>
          <cell r="K161" t="str">
            <v>-</v>
          </cell>
          <cell r="L161">
            <v>13135</v>
          </cell>
          <cell r="M161" t="str">
            <v>-</v>
          </cell>
          <cell r="N161">
            <v>78260</v>
          </cell>
          <cell r="O161">
            <v>29768</v>
          </cell>
          <cell r="P161" t="str">
            <v>-</v>
          </cell>
          <cell r="Q161" t="str">
            <v>-</v>
          </cell>
        </row>
        <row r="162">
          <cell r="B162" t="str">
            <v>451921200</v>
          </cell>
          <cell r="C162">
            <v>14468752</v>
          </cell>
          <cell r="D162">
            <v>301321</v>
          </cell>
          <cell r="E162" t="str">
            <v>-</v>
          </cell>
          <cell r="F162">
            <v>88768</v>
          </cell>
          <cell r="G162">
            <v>1584828</v>
          </cell>
          <cell r="H162">
            <v>30363</v>
          </cell>
          <cell r="I162" t="str">
            <v>-</v>
          </cell>
          <cell r="J162">
            <v>492358</v>
          </cell>
          <cell r="K162">
            <v>657885</v>
          </cell>
          <cell r="L162">
            <v>233400</v>
          </cell>
          <cell r="M162" t="str">
            <v>-</v>
          </cell>
          <cell r="N162">
            <v>108798</v>
          </cell>
          <cell r="O162">
            <v>314804</v>
          </cell>
          <cell r="P162" t="str">
            <v>-</v>
          </cell>
          <cell r="Q162">
            <v>257142</v>
          </cell>
        </row>
        <row r="163">
          <cell r="B163" t="str">
            <v>451921300</v>
          </cell>
          <cell r="C163">
            <v>5325253</v>
          </cell>
          <cell r="D163" t="str">
            <v>-</v>
          </cell>
          <cell r="E163" t="str">
            <v>-</v>
          </cell>
          <cell r="F163" t="str">
            <v>-</v>
          </cell>
          <cell r="G163">
            <v>232563</v>
          </cell>
          <cell r="H163" t="str">
            <v>-</v>
          </cell>
          <cell r="I163" t="str">
            <v>-</v>
          </cell>
          <cell r="J163">
            <v>14718</v>
          </cell>
          <cell r="K163" t="str">
            <v>-</v>
          </cell>
          <cell r="L163" t="str">
            <v>-</v>
          </cell>
          <cell r="M163" t="str">
            <v>-</v>
          </cell>
          <cell r="N163" t="str">
            <v>-</v>
          </cell>
          <cell r="O163">
            <v>167888</v>
          </cell>
          <cell r="P163" t="str">
            <v>-</v>
          </cell>
          <cell r="Q163" t="str">
            <v>-</v>
          </cell>
        </row>
        <row r="164">
          <cell r="B164" t="str">
            <v>451921400</v>
          </cell>
          <cell r="C164">
            <v>675516</v>
          </cell>
          <cell r="D164" t="str">
            <v>-</v>
          </cell>
          <cell r="E164" t="str">
            <v>-</v>
          </cell>
          <cell r="F164" t="str">
            <v>-</v>
          </cell>
          <cell r="G164">
            <v>17807</v>
          </cell>
          <cell r="H164" t="str">
            <v>-</v>
          </cell>
          <cell r="I164" t="str">
            <v>-</v>
          </cell>
          <cell r="J164">
            <v>2530</v>
          </cell>
          <cell r="K164">
            <v>165791</v>
          </cell>
          <cell r="L164" t="str">
            <v>-</v>
          </cell>
          <cell r="M164" t="str">
            <v>-</v>
          </cell>
          <cell r="N164">
            <v>5569</v>
          </cell>
          <cell r="O164">
            <v>25195</v>
          </cell>
          <cell r="P164" t="str">
            <v>-</v>
          </cell>
          <cell r="Q164">
            <v>35080</v>
          </cell>
        </row>
        <row r="165">
          <cell r="B165" t="str">
            <v>451922</v>
          </cell>
          <cell r="C165">
            <v>538600</v>
          </cell>
          <cell r="D165" t="str">
            <v>-</v>
          </cell>
          <cell r="E165">
            <v>1630</v>
          </cell>
          <cell r="F165" t="str">
            <v>-</v>
          </cell>
          <cell r="G165" t="str">
            <v>-</v>
          </cell>
          <cell r="H165" t="str">
            <v>-</v>
          </cell>
          <cell r="I165" t="str">
            <v>-</v>
          </cell>
          <cell r="J165" t="str">
            <v>-</v>
          </cell>
          <cell r="K165" t="str">
            <v>-</v>
          </cell>
          <cell r="L165" t="str">
            <v>-</v>
          </cell>
          <cell r="M165" t="str">
            <v>-</v>
          </cell>
          <cell r="N165" t="str">
            <v>-</v>
          </cell>
          <cell r="O165" t="str">
            <v>-</v>
          </cell>
          <cell r="P165" t="str">
            <v>-</v>
          </cell>
          <cell r="Q165" t="str">
            <v>-</v>
          </cell>
        </row>
        <row r="166">
          <cell r="B166" t="str">
            <v>451922000</v>
          </cell>
          <cell r="C166">
            <v>538600</v>
          </cell>
          <cell r="D166" t="str">
            <v>-</v>
          </cell>
          <cell r="E166">
            <v>1630</v>
          </cell>
          <cell r="F166" t="str">
            <v>-</v>
          </cell>
          <cell r="G166" t="str">
            <v>-</v>
          </cell>
          <cell r="H166" t="str">
            <v>-</v>
          </cell>
          <cell r="I166" t="str">
            <v>-</v>
          </cell>
          <cell r="J166" t="str">
            <v>-</v>
          </cell>
          <cell r="K166" t="str">
            <v>-</v>
          </cell>
          <cell r="L166" t="str">
            <v>-</v>
          </cell>
          <cell r="M166" t="str">
            <v>-</v>
          </cell>
          <cell r="N166" t="str">
            <v>-</v>
          </cell>
          <cell r="O166" t="str">
            <v>-</v>
          </cell>
          <cell r="P166" t="str">
            <v>-</v>
          </cell>
          <cell r="Q166" t="str">
            <v>-</v>
          </cell>
        </row>
        <row r="167">
          <cell r="B167" t="str">
            <v>451939</v>
          </cell>
          <cell r="C167">
            <v>25604969</v>
          </cell>
          <cell r="D167">
            <v>1263715</v>
          </cell>
          <cell r="E167">
            <v>5956406</v>
          </cell>
          <cell r="F167">
            <v>13097</v>
          </cell>
          <cell r="G167">
            <v>322</v>
          </cell>
          <cell r="H167" t="str">
            <v>-</v>
          </cell>
          <cell r="I167" t="str">
            <v>-</v>
          </cell>
          <cell r="J167">
            <v>126545</v>
          </cell>
          <cell r="K167">
            <v>131665</v>
          </cell>
          <cell r="L167" t="str">
            <v>-</v>
          </cell>
          <cell r="M167" t="str">
            <v>-</v>
          </cell>
          <cell r="N167">
            <v>3293</v>
          </cell>
          <cell r="O167">
            <v>175449</v>
          </cell>
          <cell r="P167" t="str">
            <v>-</v>
          </cell>
          <cell r="Q167">
            <v>259968</v>
          </cell>
        </row>
        <row r="168">
          <cell r="B168" t="str">
            <v>451939100</v>
          </cell>
          <cell r="C168">
            <v>17437</v>
          </cell>
          <cell r="D168" t="str">
            <v>-</v>
          </cell>
          <cell r="E168" t="str">
            <v>-</v>
          </cell>
          <cell r="F168" t="str">
            <v>-</v>
          </cell>
          <cell r="G168" t="str">
            <v>-</v>
          </cell>
          <cell r="H168" t="str">
            <v>-</v>
          </cell>
          <cell r="I168" t="str">
            <v>-</v>
          </cell>
          <cell r="J168" t="str">
            <v>-</v>
          </cell>
          <cell r="K168" t="str">
            <v>-</v>
          </cell>
          <cell r="L168" t="str">
            <v>-</v>
          </cell>
          <cell r="M168" t="str">
            <v>-</v>
          </cell>
          <cell r="N168" t="str">
            <v>-</v>
          </cell>
          <cell r="O168" t="str">
            <v>-</v>
          </cell>
          <cell r="P168" t="str">
            <v>-</v>
          </cell>
          <cell r="Q168" t="str">
            <v>-</v>
          </cell>
        </row>
        <row r="169">
          <cell r="B169" t="str">
            <v>451939200</v>
          </cell>
          <cell r="C169">
            <v>7310150</v>
          </cell>
          <cell r="D169" t="str">
            <v>-</v>
          </cell>
          <cell r="E169">
            <v>5784091</v>
          </cell>
          <cell r="F169">
            <v>13097</v>
          </cell>
          <cell r="G169" t="str">
            <v>-</v>
          </cell>
          <cell r="H169" t="str">
            <v>-</v>
          </cell>
          <cell r="I169" t="str">
            <v>-</v>
          </cell>
          <cell r="J169" t="str">
            <v>-</v>
          </cell>
          <cell r="K169" t="str">
            <v>-</v>
          </cell>
          <cell r="L169" t="str">
            <v>-</v>
          </cell>
          <cell r="M169" t="str">
            <v>-</v>
          </cell>
          <cell r="N169" t="str">
            <v>-</v>
          </cell>
          <cell r="O169">
            <v>174049</v>
          </cell>
          <cell r="P169" t="str">
            <v>-</v>
          </cell>
          <cell r="Q169">
            <v>12891</v>
          </cell>
        </row>
        <row r="170">
          <cell r="B170" t="str">
            <v>451939300</v>
          </cell>
          <cell r="C170">
            <v>12076621</v>
          </cell>
          <cell r="D170">
            <v>1252911</v>
          </cell>
          <cell r="E170">
            <v>172315</v>
          </cell>
          <cell r="F170" t="str">
            <v>-</v>
          </cell>
          <cell r="G170">
            <v>322</v>
          </cell>
          <cell r="H170" t="str">
            <v>-</v>
          </cell>
          <cell r="I170" t="str">
            <v>-</v>
          </cell>
          <cell r="J170">
            <v>44122</v>
          </cell>
          <cell r="K170">
            <v>87408</v>
          </cell>
          <cell r="L170" t="str">
            <v>-</v>
          </cell>
          <cell r="M170" t="str">
            <v>-</v>
          </cell>
          <cell r="N170" t="str">
            <v>-</v>
          </cell>
          <cell r="O170" t="str">
            <v>-</v>
          </cell>
          <cell r="P170" t="str">
            <v>-</v>
          </cell>
          <cell r="Q170" t="str">
            <v>-</v>
          </cell>
        </row>
        <row r="171">
          <cell r="B171" t="str">
            <v>451939400</v>
          </cell>
          <cell r="C171">
            <v>719704</v>
          </cell>
          <cell r="D171">
            <v>10804</v>
          </cell>
          <cell r="E171" t="str">
            <v>-</v>
          </cell>
          <cell r="F171" t="str">
            <v>-</v>
          </cell>
          <cell r="G171" t="str">
            <v>-</v>
          </cell>
          <cell r="H171" t="str">
            <v>-</v>
          </cell>
          <cell r="I171" t="str">
            <v>-</v>
          </cell>
          <cell r="J171">
            <v>82423</v>
          </cell>
          <cell r="K171">
            <v>44257</v>
          </cell>
          <cell r="L171" t="str">
            <v>-</v>
          </cell>
          <cell r="M171" t="str">
            <v>-</v>
          </cell>
          <cell r="N171">
            <v>907</v>
          </cell>
          <cell r="O171">
            <v>1400</v>
          </cell>
          <cell r="P171" t="str">
            <v>-</v>
          </cell>
          <cell r="Q171" t="str">
            <v>-</v>
          </cell>
        </row>
        <row r="172">
          <cell r="B172" t="str">
            <v>451939900</v>
          </cell>
          <cell r="C172">
            <v>5481056</v>
          </cell>
          <cell r="D172" t="str">
            <v>-</v>
          </cell>
          <cell r="E172" t="str">
            <v>-</v>
          </cell>
          <cell r="F172" t="str">
            <v>-</v>
          </cell>
          <cell r="G172" t="str">
            <v>-</v>
          </cell>
          <cell r="H172" t="str">
            <v>-</v>
          </cell>
          <cell r="I172" t="str">
            <v>-</v>
          </cell>
          <cell r="J172" t="str">
            <v>-</v>
          </cell>
          <cell r="K172" t="str">
            <v>-</v>
          </cell>
          <cell r="L172" t="str">
            <v>-</v>
          </cell>
          <cell r="M172" t="str">
            <v>-</v>
          </cell>
          <cell r="N172">
            <v>2386</v>
          </cell>
          <cell r="O172" t="str">
            <v>-</v>
          </cell>
          <cell r="P172" t="str">
            <v>-</v>
          </cell>
          <cell r="Q172">
            <v>247077</v>
          </cell>
        </row>
        <row r="173">
          <cell r="B173" t="str">
            <v>453211</v>
          </cell>
          <cell r="C173">
            <v>50438209</v>
          </cell>
          <cell r="D173">
            <v>1099052</v>
          </cell>
          <cell r="E173">
            <v>3845536</v>
          </cell>
          <cell r="F173">
            <v>962350</v>
          </cell>
          <cell r="G173">
            <v>574144</v>
          </cell>
          <cell r="H173">
            <v>1416155</v>
          </cell>
          <cell r="I173">
            <v>1476833</v>
          </cell>
          <cell r="J173">
            <v>3372117</v>
          </cell>
          <cell r="K173">
            <v>3139685</v>
          </cell>
          <cell r="L173">
            <v>308974</v>
          </cell>
          <cell r="M173">
            <v>1045720</v>
          </cell>
          <cell r="N173">
            <v>1267082</v>
          </cell>
          <cell r="O173">
            <v>1395316</v>
          </cell>
          <cell r="P173">
            <v>607375</v>
          </cell>
          <cell r="Q173">
            <v>5306205</v>
          </cell>
        </row>
        <row r="174">
          <cell r="B174" t="str">
            <v>453211100</v>
          </cell>
          <cell r="C174">
            <v>28819967</v>
          </cell>
          <cell r="D174">
            <v>542079</v>
          </cell>
          <cell r="E174">
            <v>3385170</v>
          </cell>
          <cell r="F174">
            <v>521604</v>
          </cell>
          <cell r="G174">
            <v>453802</v>
          </cell>
          <cell r="H174">
            <v>1235059</v>
          </cell>
          <cell r="I174">
            <v>428482</v>
          </cell>
          <cell r="J174">
            <v>2096761</v>
          </cell>
          <cell r="K174">
            <v>2276488</v>
          </cell>
          <cell r="L174">
            <v>218193</v>
          </cell>
          <cell r="M174">
            <v>734751</v>
          </cell>
          <cell r="N174">
            <v>504239</v>
          </cell>
          <cell r="O174">
            <v>554621</v>
          </cell>
          <cell r="P174">
            <v>225841</v>
          </cell>
          <cell r="Q174">
            <v>1725345</v>
          </cell>
        </row>
        <row r="175">
          <cell r="B175" t="str">
            <v>453211200</v>
          </cell>
          <cell r="C175">
            <v>16395645</v>
          </cell>
          <cell r="D175">
            <v>425394</v>
          </cell>
          <cell r="E175">
            <v>352977</v>
          </cell>
          <cell r="F175">
            <v>411412</v>
          </cell>
          <cell r="G175">
            <v>115905</v>
          </cell>
          <cell r="H175">
            <v>179678</v>
          </cell>
          <cell r="I175">
            <v>1043043</v>
          </cell>
          <cell r="J175">
            <v>1138078</v>
          </cell>
          <cell r="K175">
            <v>527011</v>
          </cell>
          <cell r="L175">
            <v>87292</v>
          </cell>
          <cell r="M175">
            <v>306400</v>
          </cell>
          <cell r="N175">
            <v>344438</v>
          </cell>
          <cell r="O175">
            <v>698290</v>
          </cell>
          <cell r="P175">
            <v>60389</v>
          </cell>
          <cell r="Q175">
            <v>1499972</v>
          </cell>
        </row>
        <row r="176">
          <cell r="B176" t="str">
            <v>453211900</v>
          </cell>
          <cell r="C176">
            <v>5222597</v>
          </cell>
          <cell r="D176">
            <v>131579</v>
          </cell>
          <cell r="E176">
            <v>107389</v>
          </cell>
          <cell r="F176">
            <v>29335</v>
          </cell>
          <cell r="G176">
            <v>4436</v>
          </cell>
          <cell r="H176">
            <v>1418</v>
          </cell>
          <cell r="I176">
            <v>5308</v>
          </cell>
          <cell r="J176">
            <v>137278</v>
          </cell>
          <cell r="K176">
            <v>336186</v>
          </cell>
          <cell r="L176">
            <v>3490</v>
          </cell>
          <cell r="M176">
            <v>4569</v>
          </cell>
          <cell r="N176">
            <v>418405</v>
          </cell>
          <cell r="O176">
            <v>142405</v>
          </cell>
          <cell r="P176">
            <v>321144</v>
          </cell>
          <cell r="Q176">
            <v>2080888</v>
          </cell>
        </row>
        <row r="177">
          <cell r="B177" t="str">
            <v>453212</v>
          </cell>
          <cell r="C177">
            <v>202512626</v>
          </cell>
          <cell r="D177">
            <v>3501935</v>
          </cell>
          <cell r="E177">
            <v>4560746</v>
          </cell>
          <cell r="F177">
            <v>2896973</v>
          </cell>
          <cell r="G177">
            <v>4772456</v>
          </cell>
          <cell r="H177">
            <v>27842575</v>
          </cell>
          <cell r="I177">
            <v>1273513</v>
          </cell>
          <cell r="J177">
            <v>40981487</v>
          </cell>
          <cell r="K177">
            <v>9773915</v>
          </cell>
          <cell r="L177">
            <v>1802644</v>
          </cell>
          <cell r="M177">
            <v>5590396</v>
          </cell>
          <cell r="N177">
            <v>9676781</v>
          </cell>
          <cell r="O177">
            <v>8967318</v>
          </cell>
          <cell r="P177">
            <v>933772</v>
          </cell>
          <cell r="Q177">
            <v>13256959</v>
          </cell>
        </row>
        <row r="178">
          <cell r="B178" t="str">
            <v>453212000</v>
          </cell>
          <cell r="C178">
            <v>202512626</v>
          </cell>
          <cell r="D178">
            <v>3501935</v>
          </cell>
          <cell r="E178">
            <v>4560746</v>
          </cell>
          <cell r="F178">
            <v>2896973</v>
          </cell>
          <cell r="G178">
            <v>4772456</v>
          </cell>
          <cell r="H178">
            <v>27842575</v>
          </cell>
          <cell r="I178">
            <v>1273513</v>
          </cell>
          <cell r="J178">
            <v>40981487</v>
          </cell>
          <cell r="K178">
            <v>9773915</v>
          </cell>
          <cell r="L178">
            <v>1802644</v>
          </cell>
          <cell r="M178">
            <v>5590396</v>
          </cell>
          <cell r="N178">
            <v>9676781</v>
          </cell>
          <cell r="O178">
            <v>8967318</v>
          </cell>
          <cell r="P178">
            <v>933772</v>
          </cell>
          <cell r="Q178">
            <v>13256959</v>
          </cell>
        </row>
        <row r="179">
          <cell r="B179" t="str">
            <v>453222</v>
          </cell>
          <cell r="C179">
            <v>50607</v>
          </cell>
          <cell r="D179" t="str">
            <v>-</v>
          </cell>
          <cell r="E179">
            <v>17545</v>
          </cell>
          <cell r="F179" t="str">
            <v>-</v>
          </cell>
          <cell r="G179" t="str">
            <v>-</v>
          </cell>
          <cell r="H179">
            <v>13831</v>
          </cell>
          <cell r="I179" t="str">
            <v>-</v>
          </cell>
          <cell r="J179">
            <v>3045</v>
          </cell>
          <cell r="K179" t="str">
            <v>-</v>
          </cell>
          <cell r="L179" t="str">
            <v>-</v>
          </cell>
          <cell r="M179" t="str">
            <v>-</v>
          </cell>
          <cell r="N179">
            <v>11824</v>
          </cell>
          <cell r="O179" t="str">
            <v>-</v>
          </cell>
          <cell r="P179" t="str">
            <v>-</v>
          </cell>
          <cell r="Q179">
            <v>4362</v>
          </cell>
        </row>
        <row r="180">
          <cell r="B180" t="str">
            <v>453222000</v>
          </cell>
          <cell r="C180">
            <v>50607</v>
          </cell>
          <cell r="D180" t="str">
            <v>-</v>
          </cell>
          <cell r="E180">
            <v>17545</v>
          </cell>
          <cell r="F180" t="str">
            <v>-</v>
          </cell>
          <cell r="G180" t="str">
            <v>-</v>
          </cell>
          <cell r="H180">
            <v>13831</v>
          </cell>
          <cell r="I180" t="str">
            <v>-</v>
          </cell>
          <cell r="J180">
            <v>3045</v>
          </cell>
          <cell r="K180" t="str">
            <v>-</v>
          </cell>
          <cell r="L180" t="str">
            <v>-</v>
          </cell>
          <cell r="M180" t="str">
            <v>-</v>
          </cell>
          <cell r="N180">
            <v>11824</v>
          </cell>
          <cell r="O180" t="str">
            <v>-</v>
          </cell>
          <cell r="P180" t="str">
            <v>-</v>
          </cell>
          <cell r="Q180">
            <v>4362</v>
          </cell>
        </row>
        <row r="181">
          <cell r="B181" t="str">
            <v>453229</v>
          </cell>
          <cell r="C181">
            <v>50755735</v>
          </cell>
          <cell r="D181">
            <v>1731580</v>
          </cell>
          <cell r="E181">
            <v>2372906</v>
          </cell>
          <cell r="F181">
            <v>2573532</v>
          </cell>
          <cell r="G181">
            <v>2281845</v>
          </cell>
          <cell r="H181">
            <v>710271</v>
          </cell>
          <cell r="I181">
            <v>1502639</v>
          </cell>
          <cell r="J181">
            <v>2544576</v>
          </cell>
          <cell r="K181">
            <v>2508835</v>
          </cell>
          <cell r="L181">
            <v>500701</v>
          </cell>
          <cell r="M181">
            <v>182179</v>
          </cell>
          <cell r="N181">
            <v>1822433</v>
          </cell>
          <cell r="O181">
            <v>1683462</v>
          </cell>
          <cell r="P181">
            <v>1105647</v>
          </cell>
          <cell r="Q181">
            <v>1961955</v>
          </cell>
        </row>
        <row r="182">
          <cell r="B182" t="str">
            <v>453229100</v>
          </cell>
          <cell r="C182">
            <v>49180643</v>
          </cell>
          <cell r="D182">
            <v>1708443</v>
          </cell>
          <cell r="E182">
            <v>2352906</v>
          </cell>
          <cell r="F182">
            <v>2511698</v>
          </cell>
          <cell r="G182">
            <v>2281845</v>
          </cell>
          <cell r="H182">
            <v>710271</v>
          </cell>
          <cell r="I182">
            <v>1148289</v>
          </cell>
          <cell r="J182">
            <v>2524162</v>
          </cell>
          <cell r="K182">
            <v>2503109</v>
          </cell>
          <cell r="L182">
            <v>494100</v>
          </cell>
          <cell r="M182">
            <v>182179</v>
          </cell>
          <cell r="N182">
            <v>1822433</v>
          </cell>
          <cell r="O182">
            <v>1683462</v>
          </cell>
          <cell r="P182">
            <v>1052391</v>
          </cell>
          <cell r="Q182">
            <v>1961955</v>
          </cell>
        </row>
        <row r="183">
          <cell r="B183" t="str">
            <v>453229200</v>
          </cell>
          <cell r="C183">
            <v>1575092</v>
          </cell>
          <cell r="D183">
            <v>23137</v>
          </cell>
          <cell r="E183">
            <v>20000</v>
          </cell>
          <cell r="F183">
            <v>61834</v>
          </cell>
          <cell r="G183" t="str">
            <v>-</v>
          </cell>
          <cell r="H183" t="str">
            <v>-</v>
          </cell>
          <cell r="I183">
            <v>354350</v>
          </cell>
          <cell r="J183">
            <v>20414</v>
          </cell>
          <cell r="K183">
            <v>5726</v>
          </cell>
          <cell r="L183">
            <v>6601</v>
          </cell>
          <cell r="M183" t="str">
            <v>-</v>
          </cell>
          <cell r="N183" t="str">
            <v>-</v>
          </cell>
          <cell r="O183" t="str">
            <v>-</v>
          </cell>
          <cell r="P183">
            <v>53255</v>
          </cell>
          <cell r="Q183" t="str">
            <v>-</v>
          </cell>
        </row>
        <row r="184">
          <cell r="B184" t="str">
            <v>454020</v>
          </cell>
          <cell r="C184">
            <v>1751241</v>
          </cell>
          <cell r="D184">
            <v>30778</v>
          </cell>
          <cell r="E184">
            <v>59360</v>
          </cell>
          <cell r="F184">
            <v>2040</v>
          </cell>
          <cell r="G184" t="str">
            <v>-</v>
          </cell>
          <cell r="H184" t="str">
            <v>-</v>
          </cell>
          <cell r="I184" t="str">
            <v>-</v>
          </cell>
          <cell r="J184">
            <v>7610</v>
          </cell>
          <cell r="K184">
            <v>45173</v>
          </cell>
          <cell r="L184">
            <v>10303</v>
          </cell>
          <cell r="M184" t="str">
            <v>-</v>
          </cell>
          <cell r="N184">
            <v>29167</v>
          </cell>
          <cell r="O184">
            <v>163625</v>
          </cell>
          <cell r="P184">
            <v>18513</v>
          </cell>
          <cell r="Q184">
            <v>161893</v>
          </cell>
        </row>
        <row r="185">
          <cell r="B185" t="str">
            <v>454020100</v>
          </cell>
          <cell r="C185">
            <v>1407658</v>
          </cell>
          <cell r="D185">
            <v>30778</v>
          </cell>
          <cell r="E185">
            <v>29713</v>
          </cell>
          <cell r="F185" t="str">
            <v>-</v>
          </cell>
          <cell r="G185" t="str">
            <v>-</v>
          </cell>
          <cell r="H185" t="str">
            <v>-</v>
          </cell>
          <cell r="I185" t="str">
            <v>-</v>
          </cell>
          <cell r="J185">
            <v>1380</v>
          </cell>
          <cell r="K185">
            <v>45173</v>
          </cell>
          <cell r="L185">
            <v>2455</v>
          </cell>
          <cell r="M185" t="str">
            <v>-</v>
          </cell>
          <cell r="N185">
            <v>29167</v>
          </cell>
          <cell r="O185" t="str">
            <v>-</v>
          </cell>
          <cell r="P185" t="str">
            <v>-</v>
          </cell>
          <cell r="Q185">
            <v>154236</v>
          </cell>
        </row>
        <row r="186">
          <cell r="B186" t="str">
            <v>454020200</v>
          </cell>
          <cell r="C186">
            <v>343582</v>
          </cell>
          <cell r="D186" t="str">
            <v>-</v>
          </cell>
          <cell r="E186">
            <v>29647</v>
          </cell>
          <cell r="F186">
            <v>2040</v>
          </cell>
          <cell r="G186" t="str">
            <v>-</v>
          </cell>
          <cell r="H186" t="str">
            <v>-</v>
          </cell>
          <cell r="I186" t="str">
            <v>-</v>
          </cell>
          <cell r="J186">
            <v>6230</v>
          </cell>
          <cell r="K186" t="str">
            <v>-</v>
          </cell>
          <cell r="L186">
            <v>7848</v>
          </cell>
          <cell r="M186" t="str">
            <v>-</v>
          </cell>
          <cell r="N186" t="str">
            <v>-</v>
          </cell>
          <cell r="O186">
            <v>163625</v>
          </cell>
          <cell r="P186">
            <v>18513</v>
          </cell>
          <cell r="Q186">
            <v>7657</v>
          </cell>
        </row>
        <row r="187">
          <cell r="B187" t="str">
            <v>454030</v>
          </cell>
          <cell r="C187">
            <v>798203</v>
          </cell>
          <cell r="D187">
            <v>13111</v>
          </cell>
          <cell r="E187" t="str">
            <v>-</v>
          </cell>
          <cell r="F187">
            <v>9941</v>
          </cell>
          <cell r="G187" t="str">
            <v>-</v>
          </cell>
          <cell r="H187" t="str">
            <v>-</v>
          </cell>
          <cell r="I187" t="str">
            <v>-</v>
          </cell>
          <cell r="J187">
            <v>54194</v>
          </cell>
          <cell r="K187">
            <v>159104</v>
          </cell>
          <cell r="L187">
            <v>1005</v>
          </cell>
          <cell r="M187" t="str">
            <v>-</v>
          </cell>
          <cell r="N187" t="str">
            <v>-</v>
          </cell>
          <cell r="O187" t="str">
            <v>-</v>
          </cell>
          <cell r="P187" t="str">
            <v>-</v>
          </cell>
          <cell r="Q187">
            <v>212894</v>
          </cell>
        </row>
        <row r="188">
          <cell r="B188" t="str">
            <v>454030100</v>
          </cell>
          <cell r="C188">
            <v>653492</v>
          </cell>
          <cell r="D188" t="str">
            <v>-</v>
          </cell>
          <cell r="E188" t="str">
            <v>-</v>
          </cell>
          <cell r="F188" t="str">
            <v>-</v>
          </cell>
          <cell r="G188" t="str">
            <v>-</v>
          </cell>
          <cell r="H188" t="str">
            <v>-</v>
          </cell>
          <cell r="I188" t="str">
            <v>-</v>
          </cell>
          <cell r="J188">
            <v>40270</v>
          </cell>
          <cell r="K188">
            <v>159104</v>
          </cell>
          <cell r="L188" t="str">
            <v>-</v>
          </cell>
          <cell r="M188" t="str">
            <v>-</v>
          </cell>
          <cell r="N188" t="str">
            <v>-</v>
          </cell>
          <cell r="O188" t="str">
            <v>-</v>
          </cell>
          <cell r="P188" t="str">
            <v>-</v>
          </cell>
          <cell r="Q188">
            <v>190137</v>
          </cell>
        </row>
        <row r="189">
          <cell r="B189" t="str">
            <v>454030200</v>
          </cell>
          <cell r="C189">
            <v>144710</v>
          </cell>
          <cell r="D189">
            <v>13111</v>
          </cell>
          <cell r="E189" t="str">
            <v>-</v>
          </cell>
          <cell r="F189">
            <v>9941</v>
          </cell>
          <cell r="G189" t="str">
            <v>-</v>
          </cell>
          <cell r="H189" t="str">
            <v>-</v>
          </cell>
          <cell r="I189" t="str">
            <v>-</v>
          </cell>
          <cell r="J189">
            <v>13924</v>
          </cell>
          <cell r="K189" t="str">
            <v>-</v>
          </cell>
          <cell r="L189">
            <v>1005</v>
          </cell>
          <cell r="M189" t="str">
            <v>-</v>
          </cell>
          <cell r="N189" t="str">
            <v>-</v>
          </cell>
          <cell r="O189" t="str">
            <v>-</v>
          </cell>
          <cell r="P189" t="str">
            <v>-</v>
          </cell>
          <cell r="Q189">
            <v>22757</v>
          </cell>
        </row>
        <row r="190">
          <cell r="B190" t="str">
            <v>470031</v>
          </cell>
          <cell r="C190">
            <v>153427154</v>
          </cell>
          <cell r="D190">
            <v>1375354</v>
          </cell>
          <cell r="E190">
            <v>3022539</v>
          </cell>
          <cell r="F190">
            <v>1962156</v>
          </cell>
          <cell r="G190">
            <v>5357566</v>
          </cell>
          <cell r="H190">
            <v>2967322</v>
          </cell>
          <cell r="I190">
            <v>4808187</v>
          </cell>
          <cell r="J190">
            <v>25274025</v>
          </cell>
          <cell r="K190">
            <v>2828519</v>
          </cell>
          <cell r="L190">
            <v>1395219</v>
          </cell>
          <cell r="M190">
            <v>3311818</v>
          </cell>
          <cell r="N190">
            <v>3586616</v>
          </cell>
          <cell r="O190">
            <v>2005621</v>
          </cell>
          <cell r="P190">
            <v>1771960</v>
          </cell>
          <cell r="Q190">
            <v>8878716</v>
          </cell>
        </row>
        <row r="191">
          <cell r="B191" t="str">
            <v>470031100</v>
          </cell>
          <cell r="C191">
            <v>103618025</v>
          </cell>
          <cell r="D191">
            <v>818464</v>
          </cell>
          <cell r="E191">
            <v>1775381</v>
          </cell>
          <cell r="F191">
            <v>1219641</v>
          </cell>
          <cell r="G191">
            <v>4573986</v>
          </cell>
          <cell r="H191">
            <v>2178185</v>
          </cell>
          <cell r="I191">
            <v>3404417</v>
          </cell>
          <cell r="J191">
            <v>23381943</v>
          </cell>
          <cell r="K191">
            <v>1533896</v>
          </cell>
          <cell r="L191">
            <v>767848</v>
          </cell>
          <cell r="M191">
            <v>1681898</v>
          </cell>
          <cell r="N191">
            <v>2486840</v>
          </cell>
          <cell r="O191">
            <v>1486579</v>
          </cell>
          <cell r="P191">
            <v>1508486</v>
          </cell>
          <cell r="Q191">
            <v>6605872</v>
          </cell>
        </row>
        <row r="192">
          <cell r="B192" t="str">
            <v>470031300</v>
          </cell>
          <cell r="C192">
            <v>2567389</v>
          </cell>
          <cell r="D192">
            <v>35763</v>
          </cell>
          <cell r="E192">
            <v>17090</v>
          </cell>
          <cell r="F192">
            <v>13263</v>
          </cell>
          <cell r="G192">
            <v>7950</v>
          </cell>
          <cell r="H192">
            <v>44871</v>
          </cell>
          <cell r="I192">
            <v>39344</v>
          </cell>
          <cell r="J192">
            <v>50968</v>
          </cell>
          <cell r="K192">
            <v>22816</v>
          </cell>
          <cell r="L192">
            <v>44049</v>
          </cell>
          <cell r="M192">
            <v>34259</v>
          </cell>
          <cell r="N192">
            <v>157741</v>
          </cell>
          <cell r="O192">
            <v>36946</v>
          </cell>
          <cell r="P192">
            <v>30130</v>
          </cell>
          <cell r="Q192">
            <v>130075</v>
          </cell>
        </row>
        <row r="193">
          <cell r="B193" t="str">
            <v>470031110</v>
          </cell>
          <cell r="C193">
            <v>42589056</v>
          </cell>
          <cell r="D193">
            <v>244903</v>
          </cell>
          <cell r="E193">
            <v>452557</v>
          </cell>
          <cell r="F193">
            <v>182137</v>
          </cell>
          <cell r="G193">
            <v>2020641</v>
          </cell>
          <cell r="H193">
            <v>353716</v>
          </cell>
          <cell r="I193">
            <v>2535893</v>
          </cell>
          <cell r="J193">
            <v>16549082</v>
          </cell>
          <cell r="K193">
            <v>254184</v>
          </cell>
          <cell r="L193">
            <v>66556</v>
          </cell>
          <cell r="M193">
            <v>263386</v>
          </cell>
          <cell r="N193">
            <v>302170</v>
          </cell>
          <cell r="O193">
            <v>439593</v>
          </cell>
          <cell r="P193">
            <v>517898</v>
          </cell>
          <cell r="Q193">
            <v>2834256</v>
          </cell>
        </row>
        <row r="194">
          <cell r="B194" t="str">
            <v>470031120</v>
          </cell>
          <cell r="C194">
            <v>61028970</v>
          </cell>
          <cell r="D194">
            <v>573560</v>
          </cell>
          <cell r="E194">
            <v>1322823</v>
          </cell>
          <cell r="F194">
            <v>1037504</v>
          </cell>
          <cell r="G194">
            <v>2553345</v>
          </cell>
          <cell r="H194">
            <v>1824469</v>
          </cell>
          <cell r="I194">
            <v>868523</v>
          </cell>
          <cell r="J194">
            <v>6832861</v>
          </cell>
          <cell r="K194">
            <v>1279712</v>
          </cell>
          <cell r="L194">
            <v>701292</v>
          </cell>
          <cell r="M194">
            <v>1418512</v>
          </cell>
          <cell r="N194">
            <v>2184669</v>
          </cell>
          <cell r="O194">
            <v>1046986</v>
          </cell>
          <cell r="P194">
            <v>990588</v>
          </cell>
          <cell r="Q194">
            <v>3771616</v>
          </cell>
        </row>
        <row r="195">
          <cell r="B195" t="str">
            <v>470031210</v>
          </cell>
          <cell r="C195">
            <v>4959472</v>
          </cell>
          <cell r="D195">
            <v>69868</v>
          </cell>
          <cell r="E195">
            <v>85001</v>
          </cell>
          <cell r="F195">
            <v>108168</v>
          </cell>
          <cell r="G195">
            <v>70721</v>
          </cell>
          <cell r="H195">
            <v>35786</v>
          </cell>
          <cell r="I195">
            <v>18400</v>
          </cell>
          <cell r="J195">
            <v>858506</v>
          </cell>
          <cell r="K195">
            <v>57053</v>
          </cell>
          <cell r="L195">
            <v>46704</v>
          </cell>
          <cell r="M195">
            <v>68218</v>
          </cell>
          <cell r="N195">
            <v>104407</v>
          </cell>
          <cell r="O195">
            <v>62509</v>
          </cell>
          <cell r="P195">
            <v>1888</v>
          </cell>
          <cell r="Q195">
            <v>103897</v>
          </cell>
        </row>
        <row r="196">
          <cell r="B196" t="str">
            <v>470031220</v>
          </cell>
          <cell r="C196">
            <v>20726326</v>
          </cell>
          <cell r="D196">
            <v>129238</v>
          </cell>
          <cell r="E196">
            <v>336890</v>
          </cell>
          <cell r="F196">
            <v>311526</v>
          </cell>
          <cell r="G196">
            <v>284454</v>
          </cell>
          <cell r="H196">
            <v>251951</v>
          </cell>
          <cell r="I196">
            <v>1052052</v>
          </cell>
          <cell r="J196">
            <v>435064</v>
          </cell>
          <cell r="K196">
            <v>974752</v>
          </cell>
          <cell r="L196">
            <v>129829</v>
          </cell>
          <cell r="M196">
            <v>332984</v>
          </cell>
          <cell r="N196">
            <v>603249</v>
          </cell>
          <cell r="O196">
            <v>238988</v>
          </cell>
          <cell r="P196">
            <v>105615</v>
          </cell>
          <cell r="Q196">
            <v>1469916</v>
          </cell>
        </row>
        <row r="197">
          <cell r="B197" t="str">
            <v>470031290</v>
          </cell>
          <cell r="C197">
            <v>21555941</v>
          </cell>
          <cell r="D197">
            <v>322021</v>
          </cell>
          <cell r="E197">
            <v>808177</v>
          </cell>
          <cell r="F197">
            <v>309557</v>
          </cell>
          <cell r="G197">
            <v>420455</v>
          </cell>
          <cell r="H197">
            <v>456529</v>
          </cell>
          <cell r="I197">
            <v>293974</v>
          </cell>
          <cell r="J197">
            <v>547543</v>
          </cell>
          <cell r="K197">
            <v>240002</v>
          </cell>
          <cell r="L197">
            <v>406789</v>
          </cell>
          <cell r="M197">
            <v>1194460</v>
          </cell>
          <cell r="N197">
            <v>234380</v>
          </cell>
          <cell r="O197">
            <v>180598</v>
          </cell>
          <cell r="P197">
            <v>125841</v>
          </cell>
          <cell r="Q197">
            <v>568956</v>
          </cell>
        </row>
        <row r="198">
          <cell r="B198" t="str">
            <v>470032</v>
          </cell>
          <cell r="C198">
            <v>291022891</v>
          </cell>
          <cell r="D198">
            <v>4842493</v>
          </cell>
          <cell r="E198">
            <v>11295359</v>
          </cell>
          <cell r="F198">
            <v>9944115</v>
          </cell>
          <cell r="G198">
            <v>9671219</v>
          </cell>
          <cell r="H198">
            <v>8138447</v>
          </cell>
          <cell r="I198">
            <v>5151200</v>
          </cell>
          <cell r="J198">
            <v>17021685</v>
          </cell>
          <cell r="K198">
            <v>7209853</v>
          </cell>
          <cell r="L198">
            <v>6062366</v>
          </cell>
          <cell r="M198">
            <v>12187928</v>
          </cell>
          <cell r="N198">
            <v>3902579</v>
          </cell>
          <cell r="O198">
            <v>4154045</v>
          </cell>
          <cell r="P198">
            <v>6473744</v>
          </cell>
          <cell r="Q198">
            <v>12915280</v>
          </cell>
        </row>
        <row r="199">
          <cell r="B199" t="str">
            <v>470032100</v>
          </cell>
          <cell r="C199">
            <v>2153537</v>
          </cell>
          <cell r="D199">
            <v>777</v>
          </cell>
          <cell r="E199">
            <v>471</v>
          </cell>
          <cell r="F199">
            <v>5150</v>
          </cell>
          <cell r="G199" t="str">
            <v>-</v>
          </cell>
          <cell r="H199">
            <v>1444</v>
          </cell>
          <cell r="I199">
            <v>2413</v>
          </cell>
          <cell r="J199">
            <v>112715</v>
          </cell>
          <cell r="K199" t="str">
            <v>-</v>
          </cell>
          <cell r="L199">
            <v>244976</v>
          </cell>
          <cell r="M199">
            <v>262</v>
          </cell>
          <cell r="N199">
            <v>50180</v>
          </cell>
          <cell r="O199">
            <v>8766</v>
          </cell>
          <cell r="P199">
            <v>10446</v>
          </cell>
          <cell r="Q199">
            <v>14900</v>
          </cell>
        </row>
        <row r="200">
          <cell r="B200" t="str">
            <v>470032200</v>
          </cell>
          <cell r="C200">
            <v>283484927</v>
          </cell>
          <cell r="D200">
            <v>4652047</v>
          </cell>
          <cell r="E200">
            <v>11274103</v>
          </cell>
          <cell r="F200">
            <v>9302100</v>
          </cell>
          <cell r="G200">
            <v>9449160</v>
          </cell>
          <cell r="H200">
            <v>8068803</v>
          </cell>
          <cell r="I200">
            <v>5146907</v>
          </cell>
          <cell r="J200">
            <v>16754681</v>
          </cell>
          <cell r="K200">
            <v>7174887</v>
          </cell>
          <cell r="L200">
            <v>5812208</v>
          </cell>
          <cell r="M200">
            <v>9982161</v>
          </cell>
          <cell r="N200">
            <v>3849871</v>
          </cell>
          <cell r="O200">
            <v>4094828</v>
          </cell>
          <cell r="P200">
            <v>6403892</v>
          </cell>
          <cell r="Q200">
            <v>12786900</v>
          </cell>
        </row>
        <row r="201">
          <cell r="B201" t="str">
            <v>470032300</v>
          </cell>
          <cell r="C201">
            <v>1412138</v>
          </cell>
          <cell r="D201">
            <v>72013</v>
          </cell>
          <cell r="E201">
            <v>20785</v>
          </cell>
          <cell r="F201">
            <v>619959</v>
          </cell>
          <cell r="G201">
            <v>2942</v>
          </cell>
          <cell r="H201">
            <v>2882</v>
          </cell>
          <cell r="I201">
            <v>1881</v>
          </cell>
          <cell r="J201">
            <v>19324</v>
          </cell>
          <cell r="K201">
            <v>5555</v>
          </cell>
          <cell r="L201">
            <v>3794</v>
          </cell>
          <cell r="M201">
            <v>28082</v>
          </cell>
          <cell r="N201">
            <v>529</v>
          </cell>
          <cell r="O201">
            <v>48126</v>
          </cell>
          <cell r="P201">
            <v>58405</v>
          </cell>
          <cell r="Q201">
            <v>84178</v>
          </cell>
        </row>
        <row r="202">
          <cell r="B202" t="str">
            <v>470032400</v>
          </cell>
          <cell r="C202">
            <v>52480</v>
          </cell>
          <cell r="D202" t="str">
            <v>-</v>
          </cell>
          <cell r="E202" t="str">
            <v>-</v>
          </cell>
          <cell r="F202" t="str">
            <v>-</v>
          </cell>
          <cell r="G202" t="str">
            <v>-</v>
          </cell>
          <cell r="H202">
            <v>25121</v>
          </cell>
          <cell r="I202" t="str">
            <v>-</v>
          </cell>
          <cell r="J202">
            <v>976</v>
          </cell>
          <cell r="K202" t="str">
            <v>-</v>
          </cell>
          <cell r="L202">
            <v>1388</v>
          </cell>
          <cell r="M202">
            <v>2569</v>
          </cell>
          <cell r="N202" t="str">
            <v>-</v>
          </cell>
          <cell r="O202" t="str">
            <v>-</v>
          </cell>
          <cell r="P202" t="str">
            <v>-</v>
          </cell>
          <cell r="Q202" t="str">
            <v>-</v>
          </cell>
        </row>
        <row r="203">
          <cell r="B203" t="str">
            <v>470032900</v>
          </cell>
          <cell r="C203">
            <v>3919809</v>
          </cell>
          <cell r="D203">
            <v>117656</v>
          </cell>
          <cell r="E203" t="str">
            <v>-</v>
          </cell>
          <cell r="F203">
            <v>16906</v>
          </cell>
          <cell r="G203">
            <v>219117</v>
          </cell>
          <cell r="H203">
            <v>40196</v>
          </cell>
          <cell r="I203" t="str">
            <v>-</v>
          </cell>
          <cell r="J203">
            <v>133989</v>
          </cell>
          <cell r="K203">
            <v>29411</v>
          </cell>
          <cell r="L203" t="str">
            <v>-</v>
          </cell>
          <cell r="M203">
            <v>2174854</v>
          </cell>
          <cell r="N203">
            <v>2000</v>
          </cell>
          <cell r="O203">
            <v>2325</v>
          </cell>
          <cell r="P203">
            <v>1000</v>
          </cell>
          <cell r="Q203">
            <v>29301</v>
          </cell>
        </row>
        <row r="204">
          <cell r="B204" t="str">
            <v>470033</v>
          </cell>
          <cell r="C204">
            <v>103682767</v>
          </cell>
          <cell r="D204">
            <v>1666726</v>
          </cell>
          <cell r="E204">
            <v>3389594</v>
          </cell>
          <cell r="F204">
            <v>1949874</v>
          </cell>
          <cell r="G204">
            <v>2137489</v>
          </cell>
          <cell r="H204">
            <v>1715975</v>
          </cell>
          <cell r="I204">
            <v>3875112</v>
          </cell>
          <cell r="J204">
            <v>4227875</v>
          </cell>
          <cell r="K204">
            <v>2471425</v>
          </cell>
          <cell r="L204">
            <v>1752579</v>
          </cell>
          <cell r="M204">
            <v>2629928</v>
          </cell>
          <cell r="N204">
            <v>2196309</v>
          </cell>
          <cell r="O204">
            <v>2132839</v>
          </cell>
          <cell r="P204">
            <v>2218733</v>
          </cell>
          <cell r="Q204">
            <v>9228496</v>
          </cell>
        </row>
        <row r="205">
          <cell r="B205" t="str">
            <v>470033100</v>
          </cell>
          <cell r="C205">
            <v>1860509</v>
          </cell>
          <cell r="D205">
            <v>51503</v>
          </cell>
          <cell r="E205">
            <v>31955</v>
          </cell>
          <cell r="F205">
            <v>33048</v>
          </cell>
          <cell r="G205">
            <v>64545</v>
          </cell>
          <cell r="H205">
            <v>19905</v>
          </cell>
          <cell r="I205">
            <v>24195</v>
          </cell>
          <cell r="J205">
            <v>96292</v>
          </cell>
          <cell r="K205">
            <v>32919</v>
          </cell>
          <cell r="L205">
            <v>27213</v>
          </cell>
          <cell r="M205">
            <v>32555</v>
          </cell>
          <cell r="N205">
            <v>69617</v>
          </cell>
          <cell r="O205">
            <v>62349</v>
          </cell>
          <cell r="P205">
            <v>7888</v>
          </cell>
          <cell r="Q205">
            <v>82461</v>
          </cell>
        </row>
        <row r="206">
          <cell r="B206" t="str">
            <v>470033200</v>
          </cell>
          <cell r="C206">
            <v>85703974</v>
          </cell>
          <cell r="D206">
            <v>1565983</v>
          </cell>
          <cell r="E206">
            <v>2657417</v>
          </cell>
          <cell r="F206">
            <v>1874945</v>
          </cell>
          <cell r="G206">
            <v>2011529</v>
          </cell>
          <cell r="H206">
            <v>1485962</v>
          </cell>
          <cell r="I206">
            <v>2712589</v>
          </cell>
          <cell r="J206">
            <v>3538128</v>
          </cell>
          <cell r="K206">
            <v>2300446</v>
          </cell>
          <cell r="L206">
            <v>1219290</v>
          </cell>
          <cell r="M206">
            <v>2456543</v>
          </cell>
          <cell r="N206">
            <v>1965902</v>
          </cell>
          <cell r="O206">
            <v>2030780</v>
          </cell>
          <cell r="P206">
            <v>2156521</v>
          </cell>
          <cell r="Q206">
            <v>7561800</v>
          </cell>
        </row>
        <row r="207">
          <cell r="B207" t="str">
            <v>470033300</v>
          </cell>
          <cell r="C207">
            <v>3242952</v>
          </cell>
          <cell r="D207">
            <v>2141</v>
          </cell>
          <cell r="E207">
            <v>4689</v>
          </cell>
          <cell r="F207">
            <v>5778</v>
          </cell>
          <cell r="G207">
            <v>4665</v>
          </cell>
          <cell r="H207">
            <v>1979</v>
          </cell>
          <cell r="I207">
            <v>30539</v>
          </cell>
          <cell r="J207">
            <v>11080</v>
          </cell>
          <cell r="K207">
            <v>5625</v>
          </cell>
          <cell r="L207">
            <v>2584</v>
          </cell>
          <cell r="M207">
            <v>4434</v>
          </cell>
          <cell r="N207">
            <v>18994</v>
          </cell>
          <cell r="O207">
            <v>2280</v>
          </cell>
          <cell r="P207">
            <v>51417</v>
          </cell>
          <cell r="Q207">
            <v>45195</v>
          </cell>
        </row>
        <row r="208">
          <cell r="B208" t="str">
            <v>470033400</v>
          </cell>
          <cell r="C208">
            <v>2935749</v>
          </cell>
          <cell r="D208">
            <v>32128</v>
          </cell>
          <cell r="E208">
            <v>32749</v>
          </cell>
          <cell r="F208">
            <v>8643</v>
          </cell>
          <cell r="G208">
            <v>31684</v>
          </cell>
          <cell r="H208">
            <v>5944</v>
          </cell>
          <cell r="I208">
            <v>129658</v>
          </cell>
          <cell r="J208">
            <v>147662</v>
          </cell>
          <cell r="K208">
            <v>55669</v>
          </cell>
          <cell r="L208">
            <v>5159</v>
          </cell>
          <cell r="M208">
            <v>77676</v>
          </cell>
          <cell r="N208">
            <v>121811</v>
          </cell>
          <cell r="O208">
            <v>5267</v>
          </cell>
          <cell r="P208">
            <v>357</v>
          </cell>
          <cell r="Q208">
            <v>1144446</v>
          </cell>
        </row>
        <row r="209">
          <cell r="B209" t="str">
            <v>470033500</v>
          </cell>
          <cell r="C209">
            <v>1070928</v>
          </cell>
          <cell r="D209">
            <v>6014</v>
          </cell>
          <cell r="E209">
            <v>20031</v>
          </cell>
          <cell r="F209">
            <v>17596</v>
          </cell>
          <cell r="G209">
            <v>23686</v>
          </cell>
          <cell r="H209">
            <v>200024</v>
          </cell>
          <cell r="I209">
            <v>11800</v>
          </cell>
          <cell r="J209">
            <v>34099</v>
          </cell>
          <cell r="K209">
            <v>19521</v>
          </cell>
          <cell r="L209">
            <v>491351</v>
          </cell>
          <cell r="M209">
            <v>30632</v>
          </cell>
          <cell r="N209">
            <v>16338</v>
          </cell>
          <cell r="O209">
            <v>7496</v>
          </cell>
          <cell r="P209">
            <v>1505</v>
          </cell>
          <cell r="Q209">
            <v>33499</v>
          </cell>
        </row>
        <row r="210">
          <cell r="B210" t="str">
            <v>470033600</v>
          </cell>
          <cell r="C210">
            <v>861287</v>
          </cell>
          <cell r="D210">
            <v>1899</v>
          </cell>
          <cell r="E210">
            <v>5862</v>
          </cell>
          <cell r="F210" t="str">
            <v>-</v>
          </cell>
          <cell r="G210" t="str">
            <v>-</v>
          </cell>
          <cell r="H210" t="str">
            <v>-</v>
          </cell>
          <cell r="I210" t="str">
            <v>-</v>
          </cell>
          <cell r="J210">
            <v>299621</v>
          </cell>
          <cell r="K210" t="str">
            <v>-</v>
          </cell>
          <cell r="L210" t="str">
            <v>-</v>
          </cell>
          <cell r="M210">
            <v>3562</v>
          </cell>
          <cell r="N210">
            <v>792</v>
          </cell>
          <cell r="O210">
            <v>615</v>
          </cell>
          <cell r="P210" t="str">
            <v>-</v>
          </cell>
          <cell r="Q210">
            <v>289416</v>
          </cell>
        </row>
        <row r="211">
          <cell r="B211" t="str">
            <v>470033900</v>
          </cell>
          <cell r="C211">
            <v>8007368</v>
          </cell>
          <cell r="D211">
            <v>7058</v>
          </cell>
          <cell r="E211">
            <v>636890</v>
          </cell>
          <cell r="F211">
            <v>9864</v>
          </cell>
          <cell r="G211">
            <v>1379</v>
          </cell>
          <cell r="H211">
            <v>2161</v>
          </cell>
          <cell r="I211">
            <v>966331</v>
          </cell>
          <cell r="J211">
            <v>100993</v>
          </cell>
          <cell r="K211">
            <v>57245</v>
          </cell>
          <cell r="L211">
            <v>6981</v>
          </cell>
          <cell r="M211">
            <v>24526</v>
          </cell>
          <cell r="N211">
            <v>2856</v>
          </cell>
          <cell r="O211">
            <v>24053</v>
          </cell>
          <cell r="P211">
            <v>1045</v>
          </cell>
          <cell r="Q211">
            <v>71679</v>
          </cell>
        </row>
        <row r="212">
          <cell r="B212" t="str">
            <v>470033110</v>
          </cell>
          <cell r="C212">
            <v>169680</v>
          </cell>
          <cell r="D212" t="str">
            <v>-</v>
          </cell>
          <cell r="E212">
            <v>409</v>
          </cell>
          <cell r="F212">
            <v>204</v>
          </cell>
          <cell r="G212">
            <v>15439</v>
          </cell>
          <cell r="H212">
            <v>31</v>
          </cell>
          <cell r="I212">
            <v>4497</v>
          </cell>
          <cell r="J212">
            <v>29534</v>
          </cell>
          <cell r="K212">
            <v>541</v>
          </cell>
          <cell r="L212">
            <v>16224</v>
          </cell>
          <cell r="M212">
            <v>39</v>
          </cell>
          <cell r="N212">
            <v>16926</v>
          </cell>
          <cell r="O212">
            <v>824</v>
          </cell>
          <cell r="P212">
            <v>4830</v>
          </cell>
          <cell r="Q212">
            <v>16953</v>
          </cell>
        </row>
        <row r="213">
          <cell r="B213" t="str">
            <v>470033190</v>
          </cell>
          <cell r="C213">
            <v>1690830</v>
          </cell>
          <cell r="D213">
            <v>51503</v>
          </cell>
          <cell r="E213">
            <v>31546</v>
          </cell>
          <cell r="F213">
            <v>32844</v>
          </cell>
          <cell r="G213">
            <v>49106</v>
          </cell>
          <cell r="H213">
            <v>19874</v>
          </cell>
          <cell r="I213">
            <v>19698</v>
          </cell>
          <cell r="J213">
            <v>66758</v>
          </cell>
          <cell r="K213">
            <v>32378</v>
          </cell>
          <cell r="L213">
            <v>10989</v>
          </cell>
          <cell r="M213">
            <v>32516</v>
          </cell>
          <cell r="N213">
            <v>52691</v>
          </cell>
          <cell r="O213">
            <v>61525</v>
          </cell>
          <cell r="P213">
            <v>3058</v>
          </cell>
          <cell r="Q213">
            <v>65508</v>
          </cell>
        </row>
        <row r="214">
          <cell r="B214" t="str">
            <v>470041</v>
          </cell>
          <cell r="C214">
            <v>35122392</v>
          </cell>
          <cell r="D214">
            <v>474336</v>
          </cell>
          <cell r="E214">
            <v>755514</v>
          </cell>
          <cell r="F214">
            <v>1185296</v>
          </cell>
          <cell r="G214">
            <v>587382</v>
          </cell>
          <cell r="H214">
            <v>928437</v>
          </cell>
          <cell r="I214">
            <v>1341896</v>
          </cell>
          <cell r="J214">
            <v>1677014</v>
          </cell>
          <cell r="K214">
            <v>490796</v>
          </cell>
          <cell r="L214">
            <v>1524029</v>
          </cell>
          <cell r="M214">
            <v>690769</v>
          </cell>
          <cell r="N214">
            <v>1225028</v>
          </cell>
          <cell r="O214">
            <v>1738426</v>
          </cell>
          <cell r="P214">
            <v>294722</v>
          </cell>
          <cell r="Q214">
            <v>2249037</v>
          </cell>
        </row>
        <row r="215">
          <cell r="B215" t="str">
            <v>470041100</v>
          </cell>
          <cell r="C215">
            <v>20818677</v>
          </cell>
          <cell r="D215">
            <v>262179</v>
          </cell>
          <cell r="E215">
            <v>94757</v>
          </cell>
          <cell r="F215">
            <v>1118169</v>
          </cell>
          <cell r="G215">
            <v>244434</v>
          </cell>
          <cell r="H215">
            <v>632585</v>
          </cell>
          <cell r="I215">
            <v>122625</v>
          </cell>
          <cell r="J215">
            <v>231379</v>
          </cell>
          <cell r="K215">
            <v>272064</v>
          </cell>
          <cell r="L215">
            <v>26435</v>
          </cell>
          <cell r="M215">
            <v>555074</v>
          </cell>
          <cell r="N215">
            <v>1105463</v>
          </cell>
          <cell r="O215">
            <v>1614966</v>
          </cell>
          <cell r="P215">
            <v>80033</v>
          </cell>
          <cell r="Q215">
            <v>273106</v>
          </cell>
        </row>
        <row r="216">
          <cell r="B216" t="str">
            <v>470041200</v>
          </cell>
          <cell r="C216">
            <v>2886298</v>
          </cell>
          <cell r="D216">
            <v>54547</v>
          </cell>
          <cell r="E216">
            <v>301</v>
          </cell>
          <cell r="F216">
            <v>42393</v>
          </cell>
          <cell r="G216">
            <v>2044</v>
          </cell>
          <cell r="H216">
            <v>3728</v>
          </cell>
          <cell r="I216">
            <v>66536</v>
          </cell>
          <cell r="J216">
            <v>23927</v>
          </cell>
          <cell r="K216">
            <v>35345</v>
          </cell>
          <cell r="L216">
            <v>2000</v>
          </cell>
          <cell r="M216">
            <v>8553</v>
          </cell>
          <cell r="N216">
            <v>9429</v>
          </cell>
          <cell r="O216">
            <v>55235</v>
          </cell>
          <cell r="P216">
            <v>152247</v>
          </cell>
          <cell r="Q216">
            <v>1707563</v>
          </cell>
        </row>
        <row r="217">
          <cell r="B217" t="str">
            <v>470041300</v>
          </cell>
          <cell r="C217">
            <v>11417417</v>
          </cell>
          <cell r="D217">
            <v>157610</v>
          </cell>
          <cell r="E217">
            <v>660456</v>
          </cell>
          <cell r="F217">
            <v>24734</v>
          </cell>
          <cell r="G217">
            <v>340904</v>
          </cell>
          <cell r="H217">
            <v>292124</v>
          </cell>
          <cell r="I217">
            <v>1152735</v>
          </cell>
          <cell r="J217">
            <v>1421708</v>
          </cell>
          <cell r="K217">
            <v>183387</v>
          </cell>
          <cell r="L217">
            <v>1495593</v>
          </cell>
          <cell r="M217">
            <v>127141</v>
          </cell>
          <cell r="N217">
            <v>110136</v>
          </cell>
          <cell r="O217">
            <v>68225</v>
          </cell>
          <cell r="P217">
            <v>62442</v>
          </cell>
          <cell r="Q217">
            <v>268368</v>
          </cell>
        </row>
        <row r="218">
          <cell r="B218" t="str">
            <v>470042</v>
          </cell>
          <cell r="C218">
            <v>58777343</v>
          </cell>
          <cell r="D218">
            <v>1952697</v>
          </cell>
          <cell r="E218">
            <v>3199325</v>
          </cell>
          <cell r="F218">
            <v>5640254</v>
          </cell>
          <cell r="G218">
            <v>586428</v>
          </cell>
          <cell r="H218">
            <v>2230781</v>
          </cell>
          <cell r="I218">
            <v>1316753</v>
          </cell>
          <cell r="J218">
            <v>3670511</v>
          </cell>
          <cell r="K218">
            <v>742605</v>
          </cell>
          <cell r="L218">
            <v>1095995</v>
          </cell>
          <cell r="M218">
            <v>1049777</v>
          </cell>
          <cell r="N218">
            <v>1014114</v>
          </cell>
          <cell r="O218">
            <v>4605556</v>
          </cell>
          <cell r="P218">
            <v>909743</v>
          </cell>
          <cell r="Q218">
            <v>14662595</v>
          </cell>
        </row>
        <row r="219">
          <cell r="B219" t="str">
            <v>470042100</v>
          </cell>
          <cell r="C219">
            <v>39848609</v>
          </cell>
          <cell r="D219">
            <v>775324</v>
          </cell>
          <cell r="E219">
            <v>2291859</v>
          </cell>
          <cell r="F219">
            <v>3741924</v>
          </cell>
          <cell r="G219">
            <v>515092</v>
          </cell>
          <cell r="H219">
            <v>451557</v>
          </cell>
          <cell r="I219">
            <v>857056</v>
          </cell>
          <cell r="J219">
            <v>2894577</v>
          </cell>
          <cell r="K219">
            <v>623215</v>
          </cell>
          <cell r="L219">
            <v>547972</v>
          </cell>
          <cell r="M219">
            <v>952095</v>
          </cell>
          <cell r="N219">
            <v>836304</v>
          </cell>
          <cell r="O219">
            <v>4307999</v>
          </cell>
          <cell r="P219">
            <v>694234</v>
          </cell>
          <cell r="Q219">
            <v>12026074</v>
          </cell>
        </row>
        <row r="220">
          <cell r="B220" t="str">
            <v>470042200</v>
          </cell>
          <cell r="C220">
            <v>6079095</v>
          </cell>
          <cell r="D220">
            <v>300981</v>
          </cell>
          <cell r="E220">
            <v>13413</v>
          </cell>
          <cell r="F220">
            <v>989031</v>
          </cell>
          <cell r="G220">
            <v>330</v>
          </cell>
          <cell r="H220">
            <v>14324</v>
          </cell>
          <cell r="I220">
            <v>187268</v>
          </cell>
          <cell r="J220">
            <v>37246</v>
          </cell>
          <cell r="K220">
            <v>26057</v>
          </cell>
          <cell r="L220">
            <v>33625</v>
          </cell>
          <cell r="M220">
            <v>24207</v>
          </cell>
          <cell r="N220">
            <v>57218</v>
          </cell>
          <cell r="O220">
            <v>240537</v>
          </cell>
          <cell r="P220">
            <v>98496</v>
          </cell>
          <cell r="Q220">
            <v>2301830</v>
          </cell>
        </row>
        <row r="221">
          <cell r="B221" t="str">
            <v>470042900</v>
          </cell>
          <cell r="C221">
            <v>12849639</v>
          </cell>
          <cell r="D221">
            <v>876392</v>
          </cell>
          <cell r="E221">
            <v>894053</v>
          </cell>
          <cell r="F221">
            <v>909298</v>
          </cell>
          <cell r="G221">
            <v>71005</v>
          </cell>
          <cell r="H221">
            <v>1764900</v>
          </cell>
          <cell r="I221">
            <v>272429</v>
          </cell>
          <cell r="J221">
            <v>738688</v>
          </cell>
          <cell r="K221">
            <v>93332</v>
          </cell>
          <cell r="L221">
            <v>514398</v>
          </cell>
          <cell r="M221">
            <v>73475</v>
          </cell>
          <cell r="N221">
            <v>120592</v>
          </cell>
          <cell r="O221">
            <v>57021</v>
          </cell>
          <cell r="P221">
            <v>117013</v>
          </cell>
          <cell r="Q221">
            <v>334691</v>
          </cell>
        </row>
        <row r="222">
          <cell r="B222" t="str">
            <v>470043</v>
          </cell>
          <cell r="C222">
            <v>3317714</v>
          </cell>
          <cell r="D222">
            <v>17534</v>
          </cell>
          <cell r="E222">
            <v>11724</v>
          </cell>
          <cell r="F222" t="str">
            <v>-</v>
          </cell>
          <cell r="G222">
            <v>34123</v>
          </cell>
          <cell r="H222" t="str">
            <v>-</v>
          </cell>
          <cell r="I222">
            <v>869994</v>
          </cell>
          <cell r="J222" t="str">
            <v>-</v>
          </cell>
          <cell r="K222">
            <v>162384</v>
          </cell>
          <cell r="L222">
            <v>39748</v>
          </cell>
          <cell r="M222">
            <v>129208</v>
          </cell>
          <cell r="N222">
            <v>36278</v>
          </cell>
          <cell r="O222">
            <v>100048</v>
          </cell>
          <cell r="P222">
            <v>20135</v>
          </cell>
          <cell r="Q222">
            <v>1818577</v>
          </cell>
        </row>
        <row r="223">
          <cell r="B223" t="str">
            <v>470043000</v>
          </cell>
          <cell r="C223">
            <v>3317714</v>
          </cell>
          <cell r="D223">
            <v>17534</v>
          </cell>
          <cell r="E223">
            <v>11724</v>
          </cell>
          <cell r="F223" t="str">
            <v>-</v>
          </cell>
          <cell r="G223">
            <v>34123</v>
          </cell>
          <cell r="H223" t="str">
            <v>-</v>
          </cell>
          <cell r="I223">
            <v>869994</v>
          </cell>
          <cell r="J223" t="str">
            <v>-</v>
          </cell>
          <cell r="K223">
            <v>162384</v>
          </cell>
          <cell r="L223">
            <v>39748</v>
          </cell>
          <cell r="M223">
            <v>129208</v>
          </cell>
          <cell r="N223">
            <v>36278</v>
          </cell>
          <cell r="O223">
            <v>100048</v>
          </cell>
          <cell r="P223">
            <v>20135</v>
          </cell>
          <cell r="Q223">
            <v>1818577</v>
          </cell>
        </row>
        <row r="224">
          <cell r="B224" t="str">
            <v>470044</v>
          </cell>
          <cell r="C224">
            <v>3541644</v>
          </cell>
          <cell r="D224">
            <v>13650</v>
          </cell>
          <cell r="E224">
            <v>96628</v>
          </cell>
          <cell r="F224">
            <v>750</v>
          </cell>
          <cell r="G224">
            <v>1716</v>
          </cell>
          <cell r="H224">
            <v>7353</v>
          </cell>
          <cell r="I224">
            <v>889978</v>
          </cell>
          <cell r="J224">
            <v>23571</v>
          </cell>
          <cell r="K224">
            <v>112679</v>
          </cell>
          <cell r="L224">
            <v>66841</v>
          </cell>
          <cell r="M224">
            <v>2700</v>
          </cell>
          <cell r="N224">
            <v>90660</v>
          </cell>
          <cell r="O224">
            <v>16008</v>
          </cell>
          <cell r="P224">
            <v>20646</v>
          </cell>
          <cell r="Q224">
            <v>871310</v>
          </cell>
        </row>
        <row r="225">
          <cell r="B225" t="str">
            <v>470044000</v>
          </cell>
          <cell r="C225">
            <v>3541644</v>
          </cell>
          <cell r="D225">
            <v>13650</v>
          </cell>
          <cell r="E225">
            <v>96628</v>
          </cell>
          <cell r="F225">
            <v>750</v>
          </cell>
          <cell r="G225">
            <v>1716</v>
          </cell>
          <cell r="H225">
            <v>7353</v>
          </cell>
          <cell r="I225">
            <v>889978</v>
          </cell>
          <cell r="J225">
            <v>23571</v>
          </cell>
          <cell r="K225">
            <v>112679</v>
          </cell>
          <cell r="L225">
            <v>66841</v>
          </cell>
          <cell r="M225">
            <v>2700</v>
          </cell>
          <cell r="N225">
            <v>90660</v>
          </cell>
          <cell r="O225">
            <v>16008</v>
          </cell>
          <cell r="P225">
            <v>20646</v>
          </cell>
          <cell r="Q225">
            <v>871310</v>
          </cell>
        </row>
        <row r="226">
          <cell r="B226" t="str">
            <v>470045</v>
          </cell>
          <cell r="C226">
            <v>105840759</v>
          </cell>
          <cell r="D226">
            <v>1003462</v>
          </cell>
          <cell r="E226">
            <v>7026872</v>
          </cell>
          <cell r="F226">
            <v>813625</v>
          </cell>
          <cell r="G226">
            <v>588729</v>
          </cell>
          <cell r="H226">
            <v>5261512</v>
          </cell>
          <cell r="I226">
            <v>766465</v>
          </cell>
          <cell r="J226">
            <v>2622025</v>
          </cell>
          <cell r="K226">
            <v>1715444</v>
          </cell>
          <cell r="L226">
            <v>2941766</v>
          </cell>
          <cell r="M226">
            <v>693124</v>
          </cell>
          <cell r="N226">
            <v>649531</v>
          </cell>
          <cell r="O226">
            <v>1237488</v>
          </cell>
          <cell r="P226">
            <v>486848</v>
          </cell>
          <cell r="Q226">
            <v>14855300</v>
          </cell>
        </row>
        <row r="227">
          <cell r="B227" t="str">
            <v>470045100</v>
          </cell>
          <cell r="C227">
            <v>17389695</v>
          </cell>
          <cell r="D227">
            <v>317422</v>
          </cell>
          <cell r="E227">
            <v>2452321</v>
          </cell>
          <cell r="F227">
            <v>382742</v>
          </cell>
          <cell r="G227" t="str">
            <v>-</v>
          </cell>
          <cell r="H227">
            <v>1586819</v>
          </cell>
          <cell r="I227">
            <v>161636</v>
          </cell>
          <cell r="J227">
            <v>664088</v>
          </cell>
          <cell r="K227">
            <v>351057</v>
          </cell>
          <cell r="L227">
            <v>602828</v>
          </cell>
          <cell r="M227">
            <v>485886</v>
          </cell>
          <cell r="N227">
            <v>89969</v>
          </cell>
          <cell r="O227">
            <v>24806</v>
          </cell>
          <cell r="P227">
            <v>275846</v>
          </cell>
          <cell r="Q227">
            <v>1085923</v>
          </cell>
        </row>
        <row r="228">
          <cell r="B228" t="str">
            <v>470045200</v>
          </cell>
          <cell r="C228">
            <v>23367387</v>
          </cell>
          <cell r="D228">
            <v>170398</v>
          </cell>
          <cell r="E228">
            <v>1938640</v>
          </cell>
          <cell r="F228">
            <v>335983</v>
          </cell>
          <cell r="G228">
            <v>94326</v>
          </cell>
          <cell r="H228">
            <v>2934106</v>
          </cell>
          <cell r="I228">
            <v>146133</v>
          </cell>
          <cell r="J228">
            <v>414767</v>
          </cell>
          <cell r="K228">
            <v>522510</v>
          </cell>
          <cell r="L228">
            <v>2305972</v>
          </cell>
          <cell r="M228">
            <v>200042</v>
          </cell>
          <cell r="N228">
            <v>200655</v>
          </cell>
          <cell r="O228">
            <v>30672</v>
          </cell>
          <cell r="P228">
            <v>106713</v>
          </cell>
          <cell r="Q228">
            <v>2786452</v>
          </cell>
        </row>
        <row r="229">
          <cell r="B229" t="str">
            <v>470045300</v>
          </cell>
          <cell r="C229">
            <v>53056293</v>
          </cell>
          <cell r="D229">
            <v>176328</v>
          </cell>
          <cell r="E229">
            <v>2438308</v>
          </cell>
          <cell r="F229">
            <v>21426</v>
          </cell>
          <cell r="G229">
            <v>488240</v>
          </cell>
          <cell r="H229">
            <v>656879</v>
          </cell>
          <cell r="I229">
            <v>363175</v>
          </cell>
          <cell r="J229">
            <v>1490478</v>
          </cell>
          <cell r="K229">
            <v>582138</v>
          </cell>
          <cell r="L229">
            <v>31604</v>
          </cell>
          <cell r="M229">
            <v>4860</v>
          </cell>
          <cell r="N229">
            <v>325261</v>
          </cell>
          <cell r="O229">
            <v>165818</v>
          </cell>
          <cell r="P229">
            <v>29603</v>
          </cell>
          <cell r="Q229">
            <v>4543337</v>
          </cell>
        </row>
        <row r="230">
          <cell r="B230" t="str">
            <v>470045900</v>
          </cell>
          <cell r="C230">
            <v>12027384</v>
          </cell>
          <cell r="D230">
            <v>339315</v>
          </cell>
          <cell r="E230">
            <v>197603</v>
          </cell>
          <cell r="F230">
            <v>73474</v>
          </cell>
          <cell r="G230">
            <v>6163</v>
          </cell>
          <cell r="H230">
            <v>83708</v>
          </cell>
          <cell r="I230">
            <v>95522</v>
          </cell>
          <cell r="J230">
            <v>52691</v>
          </cell>
          <cell r="K230">
            <v>259739</v>
          </cell>
          <cell r="L230">
            <v>1362</v>
          </cell>
          <cell r="M230">
            <v>2336</v>
          </cell>
          <cell r="N230">
            <v>33646</v>
          </cell>
          <cell r="O230">
            <v>1016192</v>
          </cell>
          <cell r="P230">
            <v>74686</v>
          </cell>
          <cell r="Q230">
            <v>6439588</v>
          </cell>
        </row>
        <row r="231">
          <cell r="B231" t="str">
            <v>470046</v>
          </cell>
          <cell r="C231">
            <v>40520744</v>
          </cell>
          <cell r="D231">
            <v>688217</v>
          </cell>
          <cell r="E231">
            <v>2193063</v>
          </cell>
          <cell r="F231">
            <v>3771823</v>
          </cell>
          <cell r="G231">
            <v>1558189</v>
          </cell>
          <cell r="H231">
            <v>670849</v>
          </cell>
          <cell r="I231">
            <v>1052950</v>
          </cell>
          <cell r="J231">
            <v>2849251</v>
          </cell>
          <cell r="K231">
            <v>2929455</v>
          </cell>
          <cell r="L231">
            <v>696092</v>
          </cell>
          <cell r="M231">
            <v>2210719</v>
          </cell>
          <cell r="N231">
            <v>1624556</v>
          </cell>
          <cell r="O231">
            <v>416140</v>
          </cell>
          <cell r="P231">
            <v>333559</v>
          </cell>
          <cell r="Q231">
            <v>4674413</v>
          </cell>
        </row>
        <row r="232">
          <cell r="B232" t="str">
            <v>470046100</v>
          </cell>
          <cell r="C232">
            <v>11047434</v>
          </cell>
          <cell r="D232">
            <v>174807</v>
          </cell>
          <cell r="E232">
            <v>1305894</v>
          </cell>
          <cell r="F232">
            <v>1791998</v>
          </cell>
          <cell r="G232">
            <v>1002552</v>
          </cell>
          <cell r="H232">
            <v>302950</v>
          </cell>
          <cell r="I232">
            <v>17050</v>
          </cell>
          <cell r="J232">
            <v>82116</v>
          </cell>
          <cell r="K232">
            <v>274729</v>
          </cell>
          <cell r="L232">
            <v>568508</v>
          </cell>
          <cell r="M232">
            <v>1510261</v>
          </cell>
          <cell r="N232">
            <v>233159</v>
          </cell>
          <cell r="O232">
            <v>23822</v>
          </cell>
          <cell r="P232">
            <v>42712</v>
          </cell>
          <cell r="Q232">
            <v>1515842</v>
          </cell>
        </row>
        <row r="233">
          <cell r="B233" t="str">
            <v>470046200</v>
          </cell>
          <cell r="C233">
            <v>15626368</v>
          </cell>
          <cell r="D233">
            <v>167025</v>
          </cell>
          <cell r="E233">
            <v>551074</v>
          </cell>
          <cell r="F233">
            <v>402575</v>
          </cell>
          <cell r="G233">
            <v>88080</v>
          </cell>
          <cell r="H233">
            <v>132645</v>
          </cell>
          <cell r="I233">
            <v>6360</v>
          </cell>
          <cell r="J233">
            <v>2030203</v>
          </cell>
          <cell r="K233">
            <v>1592051</v>
          </cell>
          <cell r="L233">
            <v>3846</v>
          </cell>
          <cell r="M233">
            <v>15687</v>
          </cell>
          <cell r="N233">
            <v>864012</v>
          </cell>
          <cell r="O233">
            <v>45764</v>
          </cell>
          <cell r="P233">
            <v>31979</v>
          </cell>
          <cell r="Q233">
            <v>1780929</v>
          </cell>
        </row>
        <row r="234">
          <cell r="B234" t="str">
            <v>470046300</v>
          </cell>
          <cell r="C234">
            <v>6986295</v>
          </cell>
          <cell r="D234">
            <v>204333</v>
          </cell>
          <cell r="E234">
            <v>6379</v>
          </cell>
          <cell r="F234">
            <v>27992</v>
          </cell>
          <cell r="G234">
            <v>462760</v>
          </cell>
          <cell r="H234">
            <v>156018</v>
          </cell>
          <cell r="I234">
            <v>930</v>
          </cell>
          <cell r="J234">
            <v>634170</v>
          </cell>
          <cell r="K234">
            <v>172250</v>
          </cell>
          <cell r="L234">
            <v>122638</v>
          </cell>
          <cell r="M234">
            <v>651383</v>
          </cell>
          <cell r="N234">
            <v>488894</v>
          </cell>
          <cell r="O234">
            <v>42320</v>
          </cell>
          <cell r="P234">
            <v>240068</v>
          </cell>
          <cell r="Q234">
            <v>1155229</v>
          </cell>
        </row>
        <row r="235">
          <cell r="B235" t="str">
            <v>470046900</v>
          </cell>
          <cell r="C235">
            <v>6860647</v>
          </cell>
          <cell r="D235">
            <v>142053</v>
          </cell>
          <cell r="E235">
            <v>329716</v>
          </cell>
          <cell r="F235">
            <v>1549257</v>
          </cell>
          <cell r="G235">
            <v>4797</v>
          </cell>
          <cell r="H235">
            <v>79236</v>
          </cell>
          <cell r="I235">
            <v>1028610</v>
          </cell>
          <cell r="J235">
            <v>102762</v>
          </cell>
          <cell r="K235">
            <v>890424</v>
          </cell>
          <cell r="L235">
            <v>1100</v>
          </cell>
          <cell r="M235">
            <v>33388</v>
          </cell>
          <cell r="N235">
            <v>38491</v>
          </cell>
          <cell r="O235">
            <v>304234</v>
          </cell>
          <cell r="P235">
            <v>18799</v>
          </cell>
          <cell r="Q235">
            <v>222412</v>
          </cell>
        </row>
        <row r="236">
          <cell r="B236" t="str">
            <v>470047</v>
          </cell>
          <cell r="C236">
            <v>25058593</v>
          </cell>
          <cell r="D236">
            <v>256297</v>
          </cell>
          <cell r="E236">
            <v>879770</v>
          </cell>
          <cell r="F236">
            <v>1778793</v>
          </cell>
          <cell r="G236">
            <v>549399</v>
          </cell>
          <cell r="H236">
            <v>314799</v>
          </cell>
          <cell r="I236">
            <v>94642</v>
          </cell>
          <cell r="J236">
            <v>5532166</v>
          </cell>
          <cell r="K236">
            <v>968036</v>
          </cell>
          <cell r="L236">
            <v>1190512</v>
          </cell>
          <cell r="M236">
            <v>303717</v>
          </cell>
          <cell r="N236">
            <v>605103</v>
          </cell>
          <cell r="O236">
            <v>1540395</v>
          </cell>
          <cell r="P236">
            <v>12780</v>
          </cell>
          <cell r="Q236">
            <v>4678227</v>
          </cell>
        </row>
        <row r="237">
          <cell r="B237" t="str">
            <v>470047000</v>
          </cell>
          <cell r="C237">
            <v>25058593</v>
          </cell>
          <cell r="D237">
            <v>256297</v>
          </cell>
          <cell r="E237">
            <v>879770</v>
          </cell>
          <cell r="F237">
            <v>1778793</v>
          </cell>
          <cell r="G237">
            <v>549399</v>
          </cell>
          <cell r="H237">
            <v>314799</v>
          </cell>
          <cell r="I237">
            <v>94642</v>
          </cell>
          <cell r="J237">
            <v>5532166</v>
          </cell>
          <cell r="K237">
            <v>968036</v>
          </cell>
          <cell r="L237">
            <v>1190512</v>
          </cell>
          <cell r="M237">
            <v>303717</v>
          </cell>
          <cell r="N237">
            <v>605103</v>
          </cell>
          <cell r="O237">
            <v>1540395</v>
          </cell>
          <cell r="P237">
            <v>12780</v>
          </cell>
          <cell r="Q237">
            <v>4678227</v>
          </cell>
        </row>
        <row r="238">
          <cell r="B238" t="str">
            <v>470049</v>
          </cell>
          <cell r="C238">
            <v>440911448</v>
          </cell>
          <cell r="D238">
            <v>10293457</v>
          </cell>
          <cell r="E238">
            <v>24576536</v>
          </cell>
          <cell r="F238">
            <v>22031418</v>
          </cell>
          <cell r="G238">
            <v>19796565</v>
          </cell>
          <cell r="H238">
            <v>21949295</v>
          </cell>
          <cell r="I238">
            <v>17185758</v>
          </cell>
          <cell r="J238">
            <v>25037130</v>
          </cell>
          <cell r="K238">
            <v>6916089</v>
          </cell>
          <cell r="L238">
            <v>3273072</v>
          </cell>
          <cell r="M238">
            <v>5107104</v>
          </cell>
          <cell r="N238">
            <v>5205490</v>
          </cell>
          <cell r="O238">
            <v>5689370</v>
          </cell>
          <cell r="P238">
            <v>6370482</v>
          </cell>
          <cell r="Q238">
            <v>78123179</v>
          </cell>
        </row>
        <row r="239">
          <cell r="B239" t="str">
            <v>470049100</v>
          </cell>
          <cell r="C239">
            <v>149041767</v>
          </cell>
          <cell r="D239">
            <v>1864185</v>
          </cell>
          <cell r="E239">
            <v>7464689</v>
          </cell>
          <cell r="F239">
            <v>11381700</v>
          </cell>
          <cell r="G239">
            <v>4109675</v>
          </cell>
          <cell r="H239">
            <v>4938220</v>
          </cell>
          <cell r="I239">
            <v>1264911</v>
          </cell>
          <cell r="J239">
            <v>2419169</v>
          </cell>
          <cell r="K239">
            <v>1148923</v>
          </cell>
          <cell r="L239">
            <v>717134</v>
          </cell>
          <cell r="M239">
            <v>1302861</v>
          </cell>
          <cell r="N239">
            <v>1406231</v>
          </cell>
          <cell r="O239">
            <v>2316207</v>
          </cell>
          <cell r="P239">
            <v>3505338</v>
          </cell>
          <cell r="Q239">
            <v>20893210</v>
          </cell>
        </row>
        <row r="240">
          <cell r="B240" t="str">
            <v>470049200</v>
          </cell>
          <cell r="C240">
            <v>32453952</v>
          </cell>
          <cell r="D240">
            <v>1834172</v>
          </cell>
          <cell r="E240">
            <v>8884258</v>
          </cell>
          <cell r="F240">
            <v>28811</v>
          </cell>
          <cell r="G240">
            <v>650308</v>
          </cell>
          <cell r="H240">
            <v>2686547</v>
          </cell>
          <cell r="I240">
            <v>2150977</v>
          </cell>
          <cell r="J240">
            <v>524727</v>
          </cell>
          <cell r="K240">
            <v>426032</v>
          </cell>
          <cell r="L240">
            <v>175899</v>
          </cell>
          <cell r="M240">
            <v>667325</v>
          </cell>
          <cell r="N240">
            <v>220259</v>
          </cell>
          <cell r="O240">
            <v>874660</v>
          </cell>
          <cell r="P240">
            <v>1055832</v>
          </cell>
          <cell r="Q240">
            <v>7579807</v>
          </cell>
        </row>
        <row r="241">
          <cell r="B241" t="str">
            <v>470049300</v>
          </cell>
          <cell r="C241">
            <v>8569794</v>
          </cell>
          <cell r="D241">
            <v>12769</v>
          </cell>
          <cell r="E241">
            <v>21966</v>
          </cell>
          <cell r="F241" t="str">
            <v>-</v>
          </cell>
          <cell r="G241">
            <v>1127621</v>
          </cell>
          <cell r="H241">
            <v>11489</v>
          </cell>
          <cell r="I241">
            <v>350473</v>
          </cell>
          <cell r="J241">
            <v>4418</v>
          </cell>
          <cell r="K241" t="str">
            <v>-</v>
          </cell>
          <cell r="L241">
            <v>62213</v>
          </cell>
          <cell r="M241">
            <v>2552</v>
          </cell>
          <cell r="N241">
            <v>26134</v>
          </cell>
          <cell r="O241">
            <v>3588</v>
          </cell>
          <cell r="P241">
            <v>9949</v>
          </cell>
          <cell r="Q241">
            <v>5206692</v>
          </cell>
        </row>
        <row r="242">
          <cell r="B242" t="str">
            <v>470049400</v>
          </cell>
          <cell r="C242">
            <v>63587089</v>
          </cell>
          <cell r="D242">
            <v>393618</v>
          </cell>
          <cell r="E242">
            <v>2445070</v>
          </cell>
          <cell r="F242">
            <v>709811</v>
          </cell>
          <cell r="G242">
            <v>4120371</v>
          </cell>
          <cell r="H242">
            <v>8900698</v>
          </cell>
          <cell r="I242">
            <v>490311</v>
          </cell>
          <cell r="J242">
            <v>8013694</v>
          </cell>
          <cell r="K242">
            <v>2662051</v>
          </cell>
          <cell r="L242">
            <v>1588480</v>
          </cell>
          <cell r="M242">
            <v>1491843</v>
          </cell>
          <cell r="N242">
            <v>753692</v>
          </cell>
          <cell r="O242">
            <v>411668</v>
          </cell>
          <cell r="P242">
            <v>856114</v>
          </cell>
          <cell r="Q242">
            <v>7318613</v>
          </cell>
        </row>
        <row r="243">
          <cell r="B243" t="str">
            <v>470049500</v>
          </cell>
          <cell r="C243">
            <v>45763377</v>
          </cell>
          <cell r="D243">
            <v>969912</v>
          </cell>
          <cell r="E243">
            <v>1055059</v>
          </cell>
          <cell r="F243">
            <v>3900610</v>
          </cell>
          <cell r="G243">
            <v>1622936</v>
          </cell>
          <cell r="H243">
            <v>188257</v>
          </cell>
          <cell r="I243">
            <v>344760</v>
          </cell>
          <cell r="J243">
            <v>3906175</v>
          </cell>
          <cell r="K243">
            <v>837034</v>
          </cell>
          <cell r="L243">
            <v>33024</v>
          </cell>
          <cell r="M243">
            <v>166134</v>
          </cell>
          <cell r="N243">
            <v>416188</v>
          </cell>
          <cell r="O243">
            <v>246934</v>
          </cell>
          <cell r="P243">
            <v>323377</v>
          </cell>
          <cell r="Q243">
            <v>4069330</v>
          </cell>
        </row>
        <row r="244">
          <cell r="B244" t="str">
            <v>470049600</v>
          </cell>
          <cell r="C244">
            <v>33073282</v>
          </cell>
          <cell r="D244">
            <v>870016</v>
          </cell>
          <cell r="E244">
            <v>1990102</v>
          </cell>
          <cell r="F244">
            <v>4419850</v>
          </cell>
          <cell r="G244">
            <v>131660</v>
          </cell>
          <cell r="H244">
            <v>1040580</v>
          </cell>
          <cell r="I244">
            <v>8183110</v>
          </cell>
          <cell r="J244">
            <v>7863683</v>
          </cell>
          <cell r="K244">
            <v>108773</v>
          </cell>
          <cell r="L244">
            <v>195223</v>
          </cell>
          <cell r="M244">
            <v>81035</v>
          </cell>
          <cell r="N244">
            <v>59089</v>
          </cell>
          <cell r="O244">
            <v>130620</v>
          </cell>
          <cell r="P244">
            <v>32462</v>
          </cell>
          <cell r="Q244">
            <v>2834180</v>
          </cell>
        </row>
        <row r="245">
          <cell r="B245" t="str">
            <v>470049700</v>
          </cell>
          <cell r="C245">
            <v>19941567</v>
          </cell>
          <cell r="D245">
            <v>425101</v>
          </cell>
          <cell r="E245">
            <v>985779</v>
          </cell>
          <cell r="F245">
            <v>184872</v>
          </cell>
          <cell r="G245">
            <v>1057211</v>
          </cell>
          <cell r="H245">
            <v>586540</v>
          </cell>
          <cell r="I245">
            <v>923037</v>
          </cell>
          <cell r="J245">
            <v>997707</v>
          </cell>
          <cell r="K245">
            <v>326561</v>
          </cell>
          <cell r="L245">
            <v>17362</v>
          </cell>
          <cell r="M245">
            <v>1320663</v>
          </cell>
          <cell r="N245">
            <v>296633</v>
          </cell>
          <cell r="O245">
            <v>263564</v>
          </cell>
          <cell r="P245">
            <v>423882</v>
          </cell>
          <cell r="Q245">
            <v>8757485</v>
          </cell>
        </row>
        <row r="246">
          <cell r="B246" t="str">
            <v>470049900</v>
          </cell>
          <cell r="C246">
            <v>88480621</v>
          </cell>
          <cell r="D246">
            <v>3923684</v>
          </cell>
          <cell r="E246">
            <v>1729614</v>
          </cell>
          <cell r="F246">
            <v>1405765</v>
          </cell>
          <cell r="G246">
            <v>6976784</v>
          </cell>
          <cell r="H246">
            <v>3596965</v>
          </cell>
          <cell r="I246">
            <v>3478180</v>
          </cell>
          <cell r="J246">
            <v>1307557</v>
          </cell>
          <cell r="K246">
            <v>1406715</v>
          </cell>
          <cell r="L246">
            <v>483737</v>
          </cell>
          <cell r="M246">
            <v>74690</v>
          </cell>
          <cell r="N246">
            <v>2027264</v>
          </cell>
          <cell r="O246">
            <v>1442129</v>
          </cell>
          <cell r="P246">
            <v>163529</v>
          </cell>
          <cell r="Q246">
            <v>21463862</v>
          </cell>
        </row>
        <row r="247">
          <cell r="B247" t="str">
            <v>470049210</v>
          </cell>
          <cell r="C247">
            <v>27897291</v>
          </cell>
          <cell r="D247">
            <v>1530578</v>
          </cell>
          <cell r="E247">
            <v>8883694</v>
          </cell>
          <cell r="F247">
            <v>26659</v>
          </cell>
          <cell r="G247">
            <v>343154</v>
          </cell>
          <cell r="H247">
            <v>2434023</v>
          </cell>
          <cell r="I247">
            <v>1039082</v>
          </cell>
          <cell r="J247">
            <v>462177</v>
          </cell>
          <cell r="K247">
            <v>255710</v>
          </cell>
          <cell r="L247">
            <v>93840</v>
          </cell>
          <cell r="M247">
            <v>149437</v>
          </cell>
          <cell r="N247">
            <v>183114</v>
          </cell>
          <cell r="O247">
            <v>536049</v>
          </cell>
          <cell r="P247">
            <v>933818</v>
          </cell>
          <cell r="Q247">
            <v>6980688</v>
          </cell>
        </row>
        <row r="248">
          <cell r="B248" t="str">
            <v>470049220</v>
          </cell>
          <cell r="C248">
            <v>1299752</v>
          </cell>
          <cell r="D248">
            <v>50494</v>
          </cell>
          <cell r="E248">
            <v>85</v>
          </cell>
          <cell r="F248">
            <v>235</v>
          </cell>
          <cell r="G248" t="str">
            <v>-</v>
          </cell>
          <cell r="H248">
            <v>199616</v>
          </cell>
          <cell r="I248">
            <v>80661</v>
          </cell>
          <cell r="J248">
            <v>5563</v>
          </cell>
          <cell r="K248">
            <v>1144</v>
          </cell>
          <cell r="L248">
            <v>1388</v>
          </cell>
          <cell r="M248">
            <v>20454</v>
          </cell>
          <cell r="N248">
            <v>3022</v>
          </cell>
          <cell r="O248">
            <v>211889</v>
          </cell>
          <cell r="P248">
            <v>82588</v>
          </cell>
          <cell r="Q248">
            <v>530778</v>
          </cell>
        </row>
        <row r="249">
          <cell r="B249" t="str">
            <v>470049230</v>
          </cell>
          <cell r="C249">
            <v>3256909</v>
          </cell>
          <cell r="D249">
            <v>253101</v>
          </cell>
          <cell r="E249">
            <v>479</v>
          </cell>
          <cell r="F249">
            <v>1916</v>
          </cell>
          <cell r="G249">
            <v>307154</v>
          </cell>
          <cell r="H249">
            <v>52907</v>
          </cell>
          <cell r="I249">
            <v>1031234</v>
          </cell>
          <cell r="J249">
            <v>56987</v>
          </cell>
          <cell r="K249">
            <v>169178</v>
          </cell>
          <cell r="L249">
            <v>80671</v>
          </cell>
          <cell r="M249">
            <v>497434</v>
          </cell>
          <cell r="N249">
            <v>34123</v>
          </cell>
          <cell r="O249">
            <v>126722</v>
          </cell>
          <cell r="P249">
            <v>39426</v>
          </cell>
          <cell r="Q249">
            <v>68341</v>
          </cell>
        </row>
        <row r="250">
          <cell r="B250" t="str">
            <v>470049110</v>
          </cell>
          <cell r="C250">
            <v>13890286</v>
          </cell>
          <cell r="D250">
            <v>339960</v>
          </cell>
          <cell r="E250">
            <v>872462</v>
          </cell>
          <cell r="F250">
            <v>1813868</v>
          </cell>
          <cell r="G250" t="str">
            <v>-</v>
          </cell>
          <cell r="H250" t="str">
            <v>-</v>
          </cell>
          <cell r="I250" t="str">
            <v>-</v>
          </cell>
          <cell r="J250">
            <v>6481</v>
          </cell>
          <cell r="K250">
            <v>2090</v>
          </cell>
          <cell r="L250">
            <v>139183</v>
          </cell>
          <cell r="M250">
            <v>2600</v>
          </cell>
          <cell r="N250" t="str">
            <v>-</v>
          </cell>
          <cell r="O250" t="str">
            <v>-</v>
          </cell>
          <cell r="P250">
            <v>624641</v>
          </cell>
          <cell r="Q250">
            <v>9850385</v>
          </cell>
        </row>
        <row r="251">
          <cell r="B251" t="str">
            <v>470049120</v>
          </cell>
          <cell r="C251">
            <v>7044262</v>
          </cell>
          <cell r="D251">
            <v>48642</v>
          </cell>
          <cell r="E251">
            <v>682345</v>
          </cell>
          <cell r="F251">
            <v>13430</v>
          </cell>
          <cell r="G251">
            <v>2342</v>
          </cell>
          <cell r="H251">
            <v>780309</v>
          </cell>
          <cell r="I251">
            <v>37850</v>
          </cell>
          <cell r="J251">
            <v>6359</v>
          </cell>
          <cell r="K251">
            <v>62204</v>
          </cell>
          <cell r="L251">
            <v>35528</v>
          </cell>
          <cell r="M251">
            <v>48970</v>
          </cell>
          <cell r="N251">
            <v>14352</v>
          </cell>
          <cell r="O251">
            <v>1650933</v>
          </cell>
          <cell r="P251">
            <v>987630</v>
          </cell>
          <cell r="Q251">
            <v>2315483</v>
          </cell>
        </row>
        <row r="252">
          <cell r="B252" t="str">
            <v>470049130</v>
          </cell>
          <cell r="C252">
            <v>68436425</v>
          </cell>
          <cell r="D252" t="str">
            <v>-</v>
          </cell>
          <cell r="E252">
            <v>293214</v>
          </cell>
          <cell r="F252">
            <v>8879</v>
          </cell>
          <cell r="G252">
            <v>451122</v>
          </cell>
          <cell r="H252" t="str">
            <v>-</v>
          </cell>
          <cell r="I252">
            <v>116968</v>
          </cell>
          <cell r="J252">
            <v>149821</v>
          </cell>
          <cell r="K252">
            <v>100854</v>
          </cell>
          <cell r="L252">
            <v>13268</v>
          </cell>
          <cell r="M252">
            <v>45687</v>
          </cell>
          <cell r="N252">
            <v>48042</v>
          </cell>
          <cell r="O252" t="str">
            <v>-</v>
          </cell>
          <cell r="P252">
            <v>734180</v>
          </cell>
          <cell r="Q252">
            <v>36851</v>
          </cell>
        </row>
        <row r="253">
          <cell r="B253" t="str">
            <v>470049140</v>
          </cell>
          <cell r="C253">
            <v>1999242</v>
          </cell>
          <cell r="D253" t="str">
            <v>-</v>
          </cell>
          <cell r="E253">
            <v>519090</v>
          </cell>
          <cell r="F253">
            <v>37071</v>
          </cell>
          <cell r="G253">
            <v>133936</v>
          </cell>
          <cell r="H253">
            <v>29176</v>
          </cell>
          <cell r="I253">
            <v>2446</v>
          </cell>
          <cell r="J253" t="str">
            <v>-</v>
          </cell>
          <cell r="K253" t="str">
            <v>-</v>
          </cell>
          <cell r="L253">
            <v>90401</v>
          </cell>
          <cell r="M253">
            <v>41226</v>
          </cell>
          <cell r="N253" t="str">
            <v>-</v>
          </cell>
          <cell r="O253">
            <v>10503</v>
          </cell>
          <cell r="P253">
            <v>271391</v>
          </cell>
          <cell r="Q253">
            <v>13150</v>
          </cell>
        </row>
        <row r="254">
          <cell r="B254" t="str">
            <v>470049150</v>
          </cell>
          <cell r="C254">
            <v>26404705</v>
          </cell>
          <cell r="D254">
            <v>845152</v>
          </cell>
          <cell r="E254">
            <v>2063988</v>
          </cell>
          <cell r="F254">
            <v>358585</v>
          </cell>
          <cell r="G254">
            <v>1147941</v>
          </cell>
          <cell r="H254">
            <v>2987956</v>
          </cell>
          <cell r="I254">
            <v>1034990</v>
          </cell>
          <cell r="J254">
            <v>1205527</v>
          </cell>
          <cell r="K254">
            <v>474193</v>
          </cell>
          <cell r="L254">
            <v>334535</v>
          </cell>
          <cell r="M254">
            <v>326872</v>
          </cell>
          <cell r="N254">
            <v>1180509</v>
          </cell>
          <cell r="O254">
            <v>196857</v>
          </cell>
          <cell r="P254">
            <v>54690</v>
          </cell>
          <cell r="Q254">
            <v>3697597</v>
          </cell>
        </row>
        <row r="255">
          <cell r="B255" t="str">
            <v>470049160</v>
          </cell>
          <cell r="C255">
            <v>18735949</v>
          </cell>
          <cell r="D255">
            <v>297297</v>
          </cell>
          <cell r="E255">
            <v>1233776</v>
          </cell>
          <cell r="F255">
            <v>6219233</v>
          </cell>
          <cell r="G255">
            <v>287521</v>
          </cell>
          <cell r="H255">
            <v>390174</v>
          </cell>
          <cell r="I255">
            <v>3056</v>
          </cell>
          <cell r="J255">
            <v>343825</v>
          </cell>
          <cell r="K255">
            <v>508622</v>
          </cell>
          <cell r="L255">
            <v>46109</v>
          </cell>
          <cell r="M255">
            <v>365725</v>
          </cell>
          <cell r="N255">
            <v>155972</v>
          </cell>
          <cell r="O255">
            <v>445622</v>
          </cell>
          <cell r="P255">
            <v>703115</v>
          </cell>
          <cell r="Q255">
            <v>4330479</v>
          </cell>
        </row>
        <row r="256">
          <cell r="B256" t="str">
            <v>470049170</v>
          </cell>
          <cell r="C256">
            <v>493566</v>
          </cell>
          <cell r="D256" t="str">
            <v>-</v>
          </cell>
          <cell r="E256" t="str">
            <v>-</v>
          </cell>
          <cell r="F256" t="str">
            <v>-</v>
          </cell>
          <cell r="G256">
            <v>225100</v>
          </cell>
          <cell r="H256" t="str">
            <v>-</v>
          </cell>
          <cell r="I256" t="str">
            <v>-</v>
          </cell>
          <cell r="J256" t="str">
            <v>-</v>
          </cell>
          <cell r="K256" t="str">
            <v>-</v>
          </cell>
          <cell r="L256">
            <v>19452</v>
          </cell>
          <cell r="M256">
            <v>25822</v>
          </cell>
          <cell r="N256" t="str">
            <v>-</v>
          </cell>
          <cell r="O256" t="str">
            <v>-</v>
          </cell>
          <cell r="P256" t="str">
            <v>-</v>
          </cell>
          <cell r="Q256" t="str">
            <v>-</v>
          </cell>
        </row>
        <row r="257">
          <cell r="B257" t="str">
            <v>470049180</v>
          </cell>
          <cell r="C257">
            <v>71865</v>
          </cell>
          <cell r="D257" t="str">
            <v>-</v>
          </cell>
          <cell r="E257">
            <v>30817</v>
          </cell>
          <cell r="F257">
            <v>23</v>
          </cell>
          <cell r="G257">
            <v>3088</v>
          </cell>
          <cell r="H257" t="str">
            <v>-</v>
          </cell>
          <cell r="I257" t="str">
            <v>-</v>
          </cell>
          <cell r="J257" t="str">
            <v>-</v>
          </cell>
          <cell r="K257" t="str">
            <v>-</v>
          </cell>
          <cell r="L257" t="str">
            <v>-</v>
          </cell>
          <cell r="M257">
            <v>15523</v>
          </cell>
          <cell r="N257" t="str">
            <v>-</v>
          </cell>
          <cell r="O257">
            <v>277</v>
          </cell>
          <cell r="P257" t="str">
            <v>-</v>
          </cell>
          <cell r="Q257">
            <v>18876</v>
          </cell>
        </row>
        <row r="258">
          <cell r="B258" t="str">
            <v>470049190</v>
          </cell>
          <cell r="C258">
            <v>11965468</v>
          </cell>
          <cell r="D258">
            <v>333135</v>
          </cell>
          <cell r="E258">
            <v>1768997</v>
          </cell>
          <cell r="F258">
            <v>2930611</v>
          </cell>
          <cell r="G258">
            <v>1858624</v>
          </cell>
          <cell r="H258">
            <v>750605</v>
          </cell>
          <cell r="I258">
            <v>69601</v>
          </cell>
          <cell r="J258">
            <v>707156</v>
          </cell>
          <cell r="K258">
            <v>960</v>
          </cell>
          <cell r="L258">
            <v>38658</v>
          </cell>
          <cell r="M258">
            <v>430436</v>
          </cell>
          <cell r="N258">
            <v>7357</v>
          </cell>
          <cell r="O258">
            <v>12014</v>
          </cell>
          <cell r="P258">
            <v>129690</v>
          </cell>
          <cell r="Q258">
            <v>630388</v>
          </cell>
        </row>
        <row r="259">
          <cell r="B259" t="str">
            <v>470049410</v>
          </cell>
          <cell r="C259">
            <v>8859569</v>
          </cell>
          <cell r="D259">
            <v>40915</v>
          </cell>
          <cell r="E259">
            <v>554264</v>
          </cell>
          <cell r="F259" t="str">
            <v>-</v>
          </cell>
          <cell r="G259">
            <v>419004</v>
          </cell>
          <cell r="H259">
            <v>2333111</v>
          </cell>
          <cell r="I259">
            <v>20263</v>
          </cell>
          <cell r="J259">
            <v>31218</v>
          </cell>
          <cell r="K259">
            <v>1520930</v>
          </cell>
          <cell r="L259">
            <v>1314444</v>
          </cell>
          <cell r="M259">
            <v>26510</v>
          </cell>
          <cell r="N259" t="str">
            <v>-</v>
          </cell>
          <cell r="O259">
            <v>126959</v>
          </cell>
          <cell r="P259">
            <v>62040</v>
          </cell>
          <cell r="Q259">
            <v>1427633</v>
          </cell>
        </row>
        <row r="260">
          <cell r="B260" t="str">
            <v>470049420</v>
          </cell>
          <cell r="C260">
            <v>41598756</v>
          </cell>
          <cell r="D260">
            <v>207999</v>
          </cell>
          <cell r="E260">
            <v>1577659</v>
          </cell>
          <cell r="F260">
            <v>677214</v>
          </cell>
          <cell r="G260">
            <v>2532730</v>
          </cell>
          <cell r="H260">
            <v>2640639</v>
          </cell>
          <cell r="I260">
            <v>188632</v>
          </cell>
          <cell r="J260">
            <v>7831569</v>
          </cell>
          <cell r="K260">
            <v>1076765</v>
          </cell>
          <cell r="L260">
            <v>93297</v>
          </cell>
          <cell r="M260">
            <v>1018747</v>
          </cell>
          <cell r="N260">
            <v>711268</v>
          </cell>
          <cell r="O260">
            <v>190764</v>
          </cell>
          <cell r="P260">
            <v>111451</v>
          </cell>
          <cell r="Q260">
            <v>2829974</v>
          </cell>
        </row>
        <row r="261">
          <cell r="B261" t="str">
            <v>470049430</v>
          </cell>
          <cell r="C261">
            <v>13128763</v>
          </cell>
          <cell r="D261">
            <v>144704</v>
          </cell>
          <cell r="E261">
            <v>313146</v>
          </cell>
          <cell r="F261">
            <v>32597</v>
          </cell>
          <cell r="G261">
            <v>1168637</v>
          </cell>
          <cell r="H261">
            <v>3926949</v>
          </cell>
          <cell r="I261">
            <v>281415</v>
          </cell>
          <cell r="J261">
            <v>150908</v>
          </cell>
          <cell r="K261">
            <v>64357</v>
          </cell>
          <cell r="L261">
            <v>180739</v>
          </cell>
          <cell r="M261">
            <v>446586</v>
          </cell>
          <cell r="N261">
            <v>42423</v>
          </cell>
          <cell r="O261">
            <v>93945</v>
          </cell>
          <cell r="P261">
            <v>682623</v>
          </cell>
          <cell r="Q261">
            <v>3061006</v>
          </cell>
        </row>
        <row r="262">
          <cell r="B262" t="str">
            <v>470051</v>
          </cell>
          <cell r="C262">
            <v>66724203</v>
          </cell>
          <cell r="D262">
            <v>4003213</v>
          </cell>
          <cell r="E262">
            <v>1838545</v>
          </cell>
          <cell r="F262">
            <v>2795955</v>
          </cell>
          <cell r="G262">
            <v>234268</v>
          </cell>
          <cell r="H262">
            <v>334376</v>
          </cell>
          <cell r="I262">
            <v>2558156</v>
          </cell>
          <cell r="J262">
            <v>4029757</v>
          </cell>
          <cell r="K262">
            <v>631762</v>
          </cell>
          <cell r="L262">
            <v>696350</v>
          </cell>
          <cell r="M262">
            <v>787442</v>
          </cell>
          <cell r="N262">
            <v>1710435</v>
          </cell>
          <cell r="O262">
            <v>3946097</v>
          </cell>
          <cell r="P262">
            <v>572785</v>
          </cell>
          <cell r="Q262">
            <v>11439275</v>
          </cell>
        </row>
        <row r="263">
          <cell r="B263" t="str">
            <v>470051100</v>
          </cell>
          <cell r="C263">
            <v>1192948</v>
          </cell>
          <cell r="D263">
            <v>12134</v>
          </cell>
          <cell r="E263">
            <v>1993</v>
          </cell>
          <cell r="F263" t="str">
            <v>-</v>
          </cell>
          <cell r="G263" t="str">
            <v>-</v>
          </cell>
          <cell r="H263">
            <v>22766</v>
          </cell>
          <cell r="I263" t="str">
            <v>-</v>
          </cell>
          <cell r="J263">
            <v>72500</v>
          </cell>
          <cell r="K263">
            <v>166738</v>
          </cell>
          <cell r="L263">
            <v>4500</v>
          </cell>
          <cell r="M263" t="str">
            <v>-</v>
          </cell>
          <cell r="N263" t="str">
            <v>-</v>
          </cell>
          <cell r="O263">
            <v>26445</v>
          </cell>
          <cell r="P263">
            <v>11098</v>
          </cell>
          <cell r="Q263">
            <v>285601</v>
          </cell>
        </row>
        <row r="264">
          <cell r="B264" t="str">
            <v>470051200</v>
          </cell>
          <cell r="C264">
            <v>24649639</v>
          </cell>
          <cell r="D264">
            <v>24496</v>
          </cell>
          <cell r="E264">
            <v>90884</v>
          </cell>
          <cell r="F264">
            <v>1878778</v>
          </cell>
          <cell r="G264">
            <v>10556</v>
          </cell>
          <cell r="H264">
            <v>88769</v>
          </cell>
          <cell r="I264">
            <v>250487</v>
          </cell>
          <cell r="J264">
            <v>2919890</v>
          </cell>
          <cell r="K264">
            <v>20003</v>
          </cell>
          <cell r="L264">
            <v>603460</v>
          </cell>
          <cell r="M264">
            <v>142619</v>
          </cell>
          <cell r="N264">
            <v>69958</v>
          </cell>
          <cell r="O264">
            <v>3405622</v>
          </cell>
          <cell r="P264">
            <v>449848</v>
          </cell>
          <cell r="Q264">
            <v>4737223</v>
          </cell>
        </row>
        <row r="265">
          <cell r="B265" t="str">
            <v>470051300</v>
          </cell>
          <cell r="C265">
            <v>25817884</v>
          </cell>
          <cell r="D265">
            <v>3844665</v>
          </cell>
          <cell r="E265">
            <v>1667785</v>
          </cell>
          <cell r="F265">
            <v>651089</v>
          </cell>
          <cell r="G265">
            <v>188992</v>
          </cell>
          <cell r="H265">
            <v>210097</v>
          </cell>
          <cell r="I265">
            <v>1422010</v>
          </cell>
          <cell r="J265">
            <v>915295</v>
          </cell>
          <cell r="K265">
            <v>229052</v>
          </cell>
          <cell r="L265">
            <v>11588</v>
          </cell>
          <cell r="M265">
            <v>299180</v>
          </cell>
          <cell r="N265">
            <v>1457533</v>
          </cell>
          <cell r="O265">
            <v>325107</v>
          </cell>
          <cell r="P265">
            <v>96959</v>
          </cell>
          <cell r="Q265">
            <v>5112364</v>
          </cell>
        </row>
        <row r="266">
          <cell r="B266" t="str">
            <v>470051900</v>
          </cell>
          <cell r="C266">
            <v>15063731</v>
          </cell>
          <cell r="D266">
            <v>121917</v>
          </cell>
          <cell r="E266">
            <v>77883</v>
          </cell>
          <cell r="F266">
            <v>266088</v>
          </cell>
          <cell r="G266">
            <v>34720</v>
          </cell>
          <cell r="H266">
            <v>12744</v>
          </cell>
          <cell r="I266">
            <v>885659</v>
          </cell>
          <cell r="J266">
            <v>122072</v>
          </cell>
          <cell r="K266">
            <v>215969</v>
          </cell>
          <cell r="L266">
            <v>76802</v>
          </cell>
          <cell r="M266">
            <v>345644</v>
          </cell>
          <cell r="N266">
            <v>182944</v>
          </cell>
          <cell r="O266">
            <v>188923</v>
          </cell>
          <cell r="P266">
            <v>14880</v>
          </cell>
          <cell r="Q266">
            <v>1304087</v>
          </cell>
        </row>
        <row r="267">
          <cell r="B267" t="str">
            <v>470051210</v>
          </cell>
          <cell r="C267">
            <v>10407539</v>
          </cell>
          <cell r="D267">
            <v>60</v>
          </cell>
          <cell r="E267">
            <v>3478</v>
          </cell>
          <cell r="F267">
            <v>701069</v>
          </cell>
          <cell r="G267" t="str">
            <v>-</v>
          </cell>
          <cell r="H267">
            <v>13839</v>
          </cell>
          <cell r="I267">
            <v>38267</v>
          </cell>
          <cell r="J267">
            <v>2786012</v>
          </cell>
          <cell r="K267" t="str">
            <v>-</v>
          </cell>
          <cell r="L267">
            <v>428396</v>
          </cell>
          <cell r="M267">
            <v>18089</v>
          </cell>
          <cell r="N267">
            <v>9750</v>
          </cell>
          <cell r="O267">
            <v>3187866</v>
          </cell>
          <cell r="P267">
            <v>125107</v>
          </cell>
          <cell r="Q267">
            <v>611005</v>
          </cell>
        </row>
        <row r="268">
          <cell r="B268" t="str">
            <v>470051220</v>
          </cell>
          <cell r="C268">
            <v>1714230</v>
          </cell>
          <cell r="D268" t="str">
            <v>-</v>
          </cell>
          <cell r="E268">
            <v>3752</v>
          </cell>
          <cell r="F268">
            <v>643048</v>
          </cell>
          <cell r="G268" t="str">
            <v>-</v>
          </cell>
          <cell r="H268">
            <v>9530</v>
          </cell>
          <cell r="I268">
            <v>123846</v>
          </cell>
          <cell r="J268">
            <v>22018</v>
          </cell>
          <cell r="K268" t="str">
            <v>-</v>
          </cell>
          <cell r="L268">
            <v>18179</v>
          </cell>
          <cell r="M268">
            <v>112949</v>
          </cell>
          <cell r="N268" t="str">
            <v>-</v>
          </cell>
          <cell r="O268">
            <v>81643</v>
          </cell>
          <cell r="P268">
            <v>46700</v>
          </cell>
          <cell r="Q268">
            <v>204054</v>
          </cell>
        </row>
        <row r="269">
          <cell r="B269" t="str">
            <v>470051230</v>
          </cell>
          <cell r="C269">
            <v>1031308</v>
          </cell>
          <cell r="D269">
            <v>9972</v>
          </cell>
          <cell r="E269">
            <v>19345</v>
          </cell>
          <cell r="F269">
            <v>277158</v>
          </cell>
          <cell r="G269" t="str">
            <v>-</v>
          </cell>
          <cell r="H269">
            <v>17011</v>
          </cell>
          <cell r="I269">
            <v>3390</v>
          </cell>
          <cell r="J269">
            <v>11383</v>
          </cell>
          <cell r="K269" t="str">
            <v>-</v>
          </cell>
          <cell r="L269" t="str">
            <v>-</v>
          </cell>
          <cell r="M269" t="str">
            <v>-</v>
          </cell>
          <cell r="N269" t="str">
            <v>-</v>
          </cell>
          <cell r="O269">
            <v>27539</v>
          </cell>
          <cell r="P269">
            <v>55013</v>
          </cell>
          <cell r="Q269">
            <v>149665</v>
          </cell>
        </row>
        <row r="270">
          <cell r="B270" t="str">
            <v>470051290</v>
          </cell>
          <cell r="C270">
            <v>11496562</v>
          </cell>
          <cell r="D270">
            <v>14464</v>
          </cell>
          <cell r="E270">
            <v>64310</v>
          </cell>
          <cell r="F270">
            <v>257503</v>
          </cell>
          <cell r="G270">
            <v>10556</v>
          </cell>
          <cell r="H270">
            <v>48389</v>
          </cell>
          <cell r="I270">
            <v>84984</v>
          </cell>
          <cell r="J270">
            <v>100477</v>
          </cell>
          <cell r="K270">
            <v>20003</v>
          </cell>
          <cell r="L270">
            <v>156886</v>
          </cell>
          <cell r="M270">
            <v>11581</v>
          </cell>
          <cell r="N270">
            <v>60208</v>
          </cell>
          <cell r="O270">
            <v>108574</v>
          </cell>
          <cell r="P270">
            <v>223027</v>
          </cell>
          <cell r="Q270">
            <v>3772498</v>
          </cell>
        </row>
        <row r="271">
          <cell r="B271" t="str">
            <v>470052</v>
          </cell>
          <cell r="C271">
            <v>9927945</v>
          </cell>
          <cell r="D271">
            <v>4229456</v>
          </cell>
          <cell r="E271">
            <v>11044</v>
          </cell>
          <cell r="F271">
            <v>1766479</v>
          </cell>
          <cell r="G271">
            <v>4286</v>
          </cell>
          <cell r="H271">
            <v>78043</v>
          </cell>
          <cell r="I271">
            <v>134952</v>
          </cell>
          <cell r="J271">
            <v>277589</v>
          </cell>
          <cell r="K271">
            <v>21106</v>
          </cell>
          <cell r="L271">
            <v>10000</v>
          </cell>
          <cell r="M271">
            <v>10948</v>
          </cell>
          <cell r="N271" t="str">
            <v>-</v>
          </cell>
          <cell r="O271">
            <v>233885</v>
          </cell>
          <cell r="P271">
            <v>631187</v>
          </cell>
          <cell r="Q271">
            <v>1893913</v>
          </cell>
        </row>
        <row r="272">
          <cell r="B272" t="str">
            <v>470052000</v>
          </cell>
          <cell r="C272">
            <v>9927945</v>
          </cell>
          <cell r="D272">
            <v>4229456</v>
          </cell>
          <cell r="E272">
            <v>11044</v>
          </cell>
          <cell r="F272">
            <v>1766479</v>
          </cell>
          <cell r="G272">
            <v>4286</v>
          </cell>
          <cell r="H272">
            <v>78043</v>
          </cell>
          <cell r="I272">
            <v>134952</v>
          </cell>
          <cell r="J272">
            <v>277589</v>
          </cell>
          <cell r="K272">
            <v>21106</v>
          </cell>
          <cell r="L272">
            <v>10000</v>
          </cell>
          <cell r="M272">
            <v>10948</v>
          </cell>
          <cell r="N272" t="str">
            <v>-</v>
          </cell>
          <cell r="O272">
            <v>233885</v>
          </cell>
          <cell r="P272">
            <v>631187</v>
          </cell>
          <cell r="Q272">
            <v>1893913</v>
          </cell>
        </row>
        <row r="273">
          <cell r="B273" t="str">
            <v>470053</v>
          </cell>
          <cell r="C273">
            <v>88837722</v>
          </cell>
          <cell r="D273">
            <v>828485</v>
          </cell>
          <cell r="E273">
            <v>2051661</v>
          </cell>
          <cell r="F273">
            <v>4491321</v>
          </cell>
          <cell r="G273">
            <v>1981105</v>
          </cell>
          <cell r="H273">
            <v>5598642</v>
          </cell>
          <cell r="I273">
            <v>5177321</v>
          </cell>
          <cell r="J273">
            <v>5997068</v>
          </cell>
          <cell r="K273">
            <v>1962790</v>
          </cell>
          <cell r="L273">
            <v>9920239</v>
          </cell>
          <cell r="M273">
            <v>1375499</v>
          </cell>
          <cell r="N273">
            <v>2098932</v>
          </cell>
          <cell r="O273">
            <v>1391296</v>
          </cell>
          <cell r="P273">
            <v>1352887</v>
          </cell>
          <cell r="Q273">
            <v>14017508</v>
          </cell>
        </row>
        <row r="274">
          <cell r="B274" t="str">
            <v>470053100</v>
          </cell>
          <cell r="C274">
            <v>23627810</v>
          </cell>
          <cell r="D274">
            <v>385132</v>
          </cell>
          <cell r="E274">
            <v>515820</v>
          </cell>
          <cell r="F274">
            <v>557711</v>
          </cell>
          <cell r="G274">
            <v>248934</v>
          </cell>
          <cell r="H274">
            <v>566577</v>
          </cell>
          <cell r="I274">
            <v>1539823</v>
          </cell>
          <cell r="J274">
            <v>2072001</v>
          </cell>
          <cell r="K274">
            <v>793031</v>
          </cell>
          <cell r="L274">
            <v>763485</v>
          </cell>
          <cell r="M274">
            <v>315531</v>
          </cell>
          <cell r="N274">
            <v>865250</v>
          </cell>
          <cell r="O274">
            <v>334202</v>
          </cell>
          <cell r="P274">
            <v>99768</v>
          </cell>
          <cell r="Q274">
            <v>5122193</v>
          </cell>
        </row>
        <row r="275">
          <cell r="B275" t="str">
            <v>470053200</v>
          </cell>
          <cell r="C275">
            <v>39401267</v>
          </cell>
          <cell r="D275">
            <v>341834</v>
          </cell>
          <cell r="E275">
            <v>705267</v>
          </cell>
          <cell r="F275">
            <v>2555356</v>
          </cell>
          <cell r="G275">
            <v>1362149</v>
          </cell>
          <cell r="H275">
            <v>4860089</v>
          </cell>
          <cell r="I275">
            <v>2368625</v>
          </cell>
          <cell r="J275">
            <v>3039705</v>
          </cell>
          <cell r="K275">
            <v>1080604</v>
          </cell>
          <cell r="L275">
            <v>5470852</v>
          </cell>
          <cell r="M275">
            <v>948586</v>
          </cell>
          <cell r="N275">
            <v>1232918</v>
          </cell>
          <cell r="O275">
            <v>391694</v>
          </cell>
          <cell r="P275">
            <v>70612</v>
          </cell>
          <cell r="Q275">
            <v>3112634</v>
          </cell>
        </row>
        <row r="276">
          <cell r="B276" t="str">
            <v>470053300</v>
          </cell>
          <cell r="C276">
            <v>25808645</v>
          </cell>
          <cell r="D276">
            <v>101519</v>
          </cell>
          <cell r="E276">
            <v>830574</v>
          </cell>
          <cell r="F276">
            <v>1378254</v>
          </cell>
          <cell r="G276">
            <v>370023</v>
          </cell>
          <cell r="H276">
            <v>171977</v>
          </cell>
          <cell r="I276">
            <v>1268873</v>
          </cell>
          <cell r="J276">
            <v>885361</v>
          </cell>
          <cell r="K276">
            <v>89155</v>
          </cell>
          <cell r="L276">
            <v>3685902</v>
          </cell>
          <cell r="M276">
            <v>111382</v>
          </cell>
          <cell r="N276">
            <v>764</v>
          </cell>
          <cell r="O276">
            <v>665400</v>
          </cell>
          <cell r="P276">
            <v>1182507</v>
          </cell>
          <cell r="Q276">
            <v>5782681</v>
          </cell>
        </row>
        <row r="277">
          <cell r="B277" t="str">
            <v>470053210</v>
          </cell>
          <cell r="C277">
            <v>17333283</v>
          </cell>
          <cell r="D277">
            <v>278956</v>
          </cell>
          <cell r="E277">
            <v>89989</v>
          </cell>
          <cell r="F277">
            <v>891271</v>
          </cell>
          <cell r="G277">
            <v>1046320</v>
          </cell>
          <cell r="H277">
            <v>4242617</v>
          </cell>
          <cell r="I277">
            <v>1271195</v>
          </cell>
          <cell r="J277">
            <v>2532208</v>
          </cell>
          <cell r="K277">
            <v>604334</v>
          </cell>
          <cell r="L277">
            <v>2798704</v>
          </cell>
          <cell r="M277">
            <v>457538</v>
          </cell>
          <cell r="N277">
            <v>363695</v>
          </cell>
          <cell r="O277">
            <v>294971</v>
          </cell>
          <cell r="P277">
            <v>34205</v>
          </cell>
          <cell r="Q277">
            <v>1368708</v>
          </cell>
        </row>
        <row r="278">
          <cell r="B278" t="str">
            <v>470053220</v>
          </cell>
          <cell r="C278">
            <v>12016472</v>
          </cell>
          <cell r="D278">
            <v>50432</v>
          </cell>
          <cell r="E278">
            <v>515584</v>
          </cell>
          <cell r="F278">
            <v>656523</v>
          </cell>
          <cell r="G278">
            <v>90123</v>
          </cell>
          <cell r="H278">
            <v>263221</v>
          </cell>
          <cell r="I278">
            <v>1097430</v>
          </cell>
          <cell r="J278">
            <v>139402</v>
          </cell>
          <cell r="K278">
            <v>381677</v>
          </cell>
          <cell r="L278">
            <v>127074</v>
          </cell>
          <cell r="M278">
            <v>475820</v>
          </cell>
          <cell r="N278">
            <v>144967</v>
          </cell>
          <cell r="O278">
            <v>41759</v>
          </cell>
          <cell r="P278">
            <v>24382</v>
          </cell>
          <cell r="Q278">
            <v>467650</v>
          </cell>
        </row>
        <row r="279">
          <cell r="B279" t="str">
            <v>470053290</v>
          </cell>
          <cell r="C279">
            <v>10051513</v>
          </cell>
          <cell r="D279">
            <v>12446</v>
          </cell>
          <cell r="E279">
            <v>99694</v>
          </cell>
          <cell r="F279">
            <v>1007562</v>
          </cell>
          <cell r="G279">
            <v>225705</v>
          </cell>
          <cell r="H279">
            <v>354251</v>
          </cell>
          <cell r="I279" t="str">
            <v>-</v>
          </cell>
          <cell r="J279">
            <v>368095</v>
          </cell>
          <cell r="K279">
            <v>94593</v>
          </cell>
          <cell r="L279">
            <v>2545075</v>
          </cell>
          <cell r="M279">
            <v>15228</v>
          </cell>
          <cell r="N279">
            <v>724255</v>
          </cell>
          <cell r="O279">
            <v>54964</v>
          </cell>
          <cell r="P279">
            <v>12025</v>
          </cell>
          <cell r="Q279">
            <v>1276275</v>
          </cell>
        </row>
        <row r="280">
          <cell r="B280" t="str">
            <v>470054</v>
          </cell>
          <cell r="C280">
            <v>398999061</v>
          </cell>
          <cell r="D280">
            <v>4985717</v>
          </cell>
          <cell r="E280">
            <v>12780842</v>
          </cell>
          <cell r="F280">
            <v>7759043</v>
          </cell>
          <cell r="G280">
            <v>14253800</v>
          </cell>
          <cell r="H280">
            <v>6937551</v>
          </cell>
          <cell r="I280">
            <v>10416546</v>
          </cell>
          <cell r="J280">
            <v>19237478</v>
          </cell>
          <cell r="K280">
            <v>7119791</v>
          </cell>
          <cell r="L280">
            <v>3469442</v>
          </cell>
          <cell r="M280">
            <v>12043460</v>
          </cell>
          <cell r="N280">
            <v>9999308</v>
          </cell>
          <cell r="O280">
            <v>5882055</v>
          </cell>
          <cell r="P280">
            <v>5936770</v>
          </cell>
          <cell r="Q280">
            <v>27239811</v>
          </cell>
        </row>
        <row r="281">
          <cell r="B281" t="str">
            <v>470054100</v>
          </cell>
          <cell r="C281">
            <v>128329999</v>
          </cell>
          <cell r="D281">
            <v>1089009</v>
          </cell>
          <cell r="E281">
            <v>2092488</v>
          </cell>
          <cell r="F281">
            <v>1367708</v>
          </cell>
          <cell r="G281">
            <v>3282775</v>
          </cell>
          <cell r="H281">
            <v>1661312</v>
          </cell>
          <cell r="I281">
            <v>2018014</v>
          </cell>
          <cell r="J281">
            <v>2292426</v>
          </cell>
          <cell r="K281">
            <v>1319029</v>
          </cell>
          <cell r="L281">
            <v>722183</v>
          </cell>
          <cell r="M281">
            <v>2507059</v>
          </cell>
          <cell r="N281">
            <v>1428022</v>
          </cell>
          <cell r="O281">
            <v>1995474</v>
          </cell>
          <cell r="P281">
            <v>1455276</v>
          </cell>
          <cell r="Q281">
            <v>4091902</v>
          </cell>
        </row>
        <row r="282">
          <cell r="B282" t="str">
            <v>470054200</v>
          </cell>
          <cell r="C282">
            <v>41435084</v>
          </cell>
          <cell r="D282">
            <v>738040</v>
          </cell>
          <cell r="E282">
            <v>1188187</v>
          </cell>
          <cell r="F282">
            <v>2072055</v>
          </cell>
          <cell r="G282">
            <v>1144201</v>
          </cell>
          <cell r="H282">
            <v>847869</v>
          </cell>
          <cell r="I282">
            <v>1111104</v>
          </cell>
          <cell r="J282">
            <v>1632289</v>
          </cell>
          <cell r="K282">
            <v>992492</v>
          </cell>
          <cell r="L282">
            <v>297046</v>
          </cell>
          <cell r="M282">
            <v>1282327</v>
          </cell>
          <cell r="N282">
            <v>946927</v>
          </cell>
          <cell r="O282">
            <v>844641</v>
          </cell>
          <cell r="P282">
            <v>1275926</v>
          </cell>
          <cell r="Q282">
            <v>2645209</v>
          </cell>
        </row>
        <row r="283">
          <cell r="B283" t="str">
            <v>470054300</v>
          </cell>
          <cell r="C283">
            <v>4529726</v>
          </cell>
          <cell r="D283">
            <v>51904</v>
          </cell>
          <cell r="E283">
            <v>48382</v>
          </cell>
          <cell r="F283">
            <v>50050</v>
          </cell>
          <cell r="G283">
            <v>50550</v>
          </cell>
          <cell r="H283">
            <v>22553</v>
          </cell>
          <cell r="I283">
            <v>95458</v>
          </cell>
          <cell r="J283">
            <v>124044</v>
          </cell>
          <cell r="K283">
            <v>86028</v>
          </cell>
          <cell r="L283">
            <v>10969</v>
          </cell>
          <cell r="M283">
            <v>52461</v>
          </cell>
          <cell r="N283">
            <v>82263</v>
          </cell>
          <cell r="O283">
            <v>32794</v>
          </cell>
          <cell r="P283">
            <v>153651</v>
          </cell>
          <cell r="Q283">
            <v>364941</v>
          </cell>
        </row>
        <row r="284">
          <cell r="B284" t="str">
            <v>470054400</v>
          </cell>
          <cell r="C284">
            <v>5710746</v>
          </cell>
          <cell r="D284">
            <v>63302</v>
          </cell>
          <cell r="E284">
            <v>72497</v>
          </cell>
          <cell r="F284">
            <v>107121</v>
          </cell>
          <cell r="G284">
            <v>91285</v>
          </cell>
          <cell r="H284">
            <v>89758</v>
          </cell>
          <cell r="I284">
            <v>40371</v>
          </cell>
          <cell r="J284">
            <v>148201</v>
          </cell>
          <cell r="K284">
            <v>88892</v>
          </cell>
          <cell r="L284">
            <v>66313</v>
          </cell>
          <cell r="M284">
            <v>255227</v>
          </cell>
          <cell r="N284">
            <v>95171</v>
          </cell>
          <cell r="O284">
            <v>62916</v>
          </cell>
          <cell r="P284">
            <v>75279</v>
          </cell>
          <cell r="Q284">
            <v>201177</v>
          </cell>
        </row>
        <row r="285">
          <cell r="B285" t="str">
            <v>470054500</v>
          </cell>
          <cell r="C285">
            <v>26264805</v>
          </cell>
          <cell r="D285">
            <v>474868</v>
          </cell>
          <cell r="E285">
            <v>785670</v>
          </cell>
          <cell r="F285">
            <v>1039473</v>
          </cell>
          <cell r="G285">
            <v>566696</v>
          </cell>
          <cell r="H285">
            <v>716646</v>
          </cell>
          <cell r="I285">
            <v>594850</v>
          </cell>
          <cell r="J285">
            <v>1041995</v>
          </cell>
          <cell r="K285">
            <v>573337</v>
          </cell>
          <cell r="L285">
            <v>274618</v>
          </cell>
          <cell r="M285">
            <v>1080870</v>
          </cell>
          <cell r="N285">
            <v>659468</v>
          </cell>
          <cell r="O285">
            <v>609313</v>
          </cell>
          <cell r="P285">
            <v>857313</v>
          </cell>
          <cell r="Q285">
            <v>2673861</v>
          </cell>
        </row>
        <row r="286">
          <cell r="B286" t="str">
            <v>470054600</v>
          </cell>
          <cell r="C286">
            <v>19300390</v>
          </cell>
          <cell r="D286">
            <v>228988</v>
          </cell>
          <cell r="E286">
            <v>678763</v>
          </cell>
          <cell r="F286">
            <v>495740</v>
          </cell>
          <cell r="G286">
            <v>621203</v>
          </cell>
          <cell r="H286">
            <v>331612</v>
          </cell>
          <cell r="I286">
            <v>395223</v>
          </cell>
          <cell r="J286">
            <v>729597</v>
          </cell>
          <cell r="K286">
            <v>502098</v>
          </cell>
          <cell r="L286">
            <v>292482</v>
          </cell>
          <cell r="M286">
            <v>750916</v>
          </cell>
          <cell r="N286">
            <v>418261</v>
          </cell>
          <cell r="O286">
            <v>379861</v>
          </cell>
          <cell r="P286">
            <v>370346</v>
          </cell>
          <cell r="Q286">
            <v>996516</v>
          </cell>
        </row>
        <row r="287">
          <cell r="B287" t="str">
            <v>470054700</v>
          </cell>
          <cell r="C287">
            <v>12493825</v>
          </cell>
          <cell r="D287">
            <v>288935</v>
          </cell>
          <cell r="E287">
            <v>152095</v>
          </cell>
          <cell r="F287">
            <v>148233</v>
          </cell>
          <cell r="G287">
            <v>156230</v>
          </cell>
          <cell r="H287">
            <v>260775</v>
          </cell>
          <cell r="I287">
            <v>97372</v>
          </cell>
          <cell r="J287">
            <v>6233158</v>
          </cell>
          <cell r="K287">
            <v>106498</v>
          </cell>
          <cell r="L287">
            <v>89226</v>
          </cell>
          <cell r="M287">
            <v>308859</v>
          </cell>
          <cell r="N287">
            <v>340805</v>
          </cell>
          <cell r="O287">
            <v>140384</v>
          </cell>
          <cell r="P287">
            <v>506302</v>
          </cell>
          <cell r="Q287">
            <v>1831228</v>
          </cell>
        </row>
        <row r="288">
          <cell r="B288" t="str">
            <v>470054800</v>
          </cell>
          <cell r="C288">
            <v>37512000</v>
          </cell>
          <cell r="D288">
            <v>111800</v>
          </cell>
          <cell r="E288">
            <v>618014</v>
          </cell>
          <cell r="F288">
            <v>431287</v>
          </cell>
          <cell r="G288">
            <v>2408026</v>
          </cell>
          <cell r="H288">
            <v>466906</v>
          </cell>
          <cell r="I288">
            <v>500354</v>
          </cell>
          <cell r="J288">
            <v>1513588</v>
          </cell>
          <cell r="K288">
            <v>238833</v>
          </cell>
          <cell r="L288">
            <v>377818</v>
          </cell>
          <cell r="M288">
            <v>2647747</v>
          </cell>
          <cell r="N288">
            <v>285348</v>
          </cell>
          <cell r="O288">
            <v>125083</v>
          </cell>
          <cell r="P288">
            <v>529693</v>
          </cell>
          <cell r="Q288">
            <v>1100050</v>
          </cell>
        </row>
        <row r="289">
          <cell r="B289" t="str">
            <v>470054900</v>
          </cell>
          <cell r="C289">
            <v>123422484</v>
          </cell>
          <cell r="D289">
            <v>1938872</v>
          </cell>
          <cell r="E289">
            <v>7144746</v>
          </cell>
          <cell r="F289">
            <v>2047375</v>
          </cell>
          <cell r="G289">
            <v>5932834</v>
          </cell>
          <cell r="H289">
            <v>2540121</v>
          </cell>
          <cell r="I289">
            <v>5563800</v>
          </cell>
          <cell r="J289">
            <v>5522178</v>
          </cell>
          <cell r="K289">
            <v>3212584</v>
          </cell>
          <cell r="L289">
            <v>1338787</v>
          </cell>
          <cell r="M289">
            <v>3157995</v>
          </cell>
          <cell r="N289">
            <v>5743044</v>
          </cell>
          <cell r="O289">
            <v>1691590</v>
          </cell>
          <cell r="P289">
            <v>712985</v>
          </cell>
          <cell r="Q289">
            <v>13334926</v>
          </cell>
        </row>
        <row r="290">
          <cell r="B290" t="str">
            <v>470054510</v>
          </cell>
          <cell r="C290">
            <v>5829000</v>
          </cell>
          <cell r="D290">
            <v>100194</v>
          </cell>
          <cell r="E290">
            <v>92406</v>
          </cell>
          <cell r="F290">
            <v>618801</v>
          </cell>
          <cell r="G290">
            <v>97615</v>
          </cell>
          <cell r="H290">
            <v>94559</v>
          </cell>
          <cell r="I290">
            <v>74784</v>
          </cell>
          <cell r="J290">
            <v>301367</v>
          </cell>
          <cell r="K290">
            <v>123354</v>
          </cell>
          <cell r="L290">
            <v>68938</v>
          </cell>
          <cell r="M290">
            <v>155822</v>
          </cell>
          <cell r="N290">
            <v>165138</v>
          </cell>
          <cell r="O290">
            <v>154063</v>
          </cell>
          <cell r="P290">
            <v>136283</v>
          </cell>
          <cell r="Q290">
            <v>1029451</v>
          </cell>
        </row>
        <row r="291">
          <cell r="B291" t="str">
            <v>470054520</v>
          </cell>
          <cell r="C291">
            <v>20435805</v>
          </cell>
          <cell r="D291">
            <v>374674</v>
          </cell>
          <cell r="E291">
            <v>693264</v>
          </cell>
          <cell r="F291">
            <v>420672</v>
          </cell>
          <cell r="G291">
            <v>469081</v>
          </cell>
          <cell r="H291">
            <v>622087</v>
          </cell>
          <cell r="I291">
            <v>520065</v>
          </cell>
          <cell r="J291">
            <v>740628</v>
          </cell>
          <cell r="K291">
            <v>449983</v>
          </cell>
          <cell r="L291">
            <v>205680</v>
          </cell>
          <cell r="M291">
            <v>925048</v>
          </cell>
          <cell r="N291">
            <v>494330</v>
          </cell>
          <cell r="O291">
            <v>455249</v>
          </cell>
          <cell r="P291">
            <v>721030</v>
          </cell>
          <cell r="Q291">
            <v>1644410</v>
          </cell>
        </row>
        <row r="292">
          <cell r="B292" t="str">
            <v>470054810</v>
          </cell>
          <cell r="C292">
            <v>11273428</v>
          </cell>
          <cell r="D292">
            <v>34622</v>
          </cell>
          <cell r="E292">
            <v>24741</v>
          </cell>
          <cell r="F292">
            <v>28642</v>
          </cell>
          <cell r="G292">
            <v>71448</v>
          </cell>
          <cell r="H292">
            <v>132632</v>
          </cell>
          <cell r="I292">
            <v>138836</v>
          </cell>
          <cell r="J292">
            <v>129163</v>
          </cell>
          <cell r="K292">
            <v>41251</v>
          </cell>
          <cell r="L292">
            <v>61804</v>
          </cell>
          <cell r="M292">
            <v>127133</v>
          </cell>
          <cell r="N292">
            <v>77751</v>
          </cell>
          <cell r="O292">
            <v>48563</v>
          </cell>
          <cell r="P292">
            <v>5392</v>
          </cell>
          <cell r="Q292">
            <v>327382</v>
          </cell>
        </row>
        <row r="293">
          <cell r="B293" t="str">
            <v>470054820</v>
          </cell>
          <cell r="C293">
            <v>26238572</v>
          </cell>
          <cell r="D293">
            <v>77178</v>
          </cell>
          <cell r="E293">
            <v>593273</v>
          </cell>
          <cell r="F293">
            <v>402645</v>
          </cell>
          <cell r="G293">
            <v>2336579</v>
          </cell>
          <cell r="H293">
            <v>334274</v>
          </cell>
          <cell r="I293">
            <v>361518</v>
          </cell>
          <cell r="J293">
            <v>1384426</v>
          </cell>
          <cell r="K293">
            <v>197582</v>
          </cell>
          <cell r="L293">
            <v>316014</v>
          </cell>
          <cell r="M293">
            <v>2520614</v>
          </cell>
          <cell r="N293">
            <v>207597</v>
          </cell>
          <cell r="O293">
            <v>76519</v>
          </cell>
          <cell r="P293">
            <v>524301</v>
          </cell>
          <cell r="Q293">
            <v>772669</v>
          </cell>
        </row>
        <row r="294">
          <cell r="B294" t="str">
            <v>470054910</v>
          </cell>
          <cell r="C294">
            <v>11919490</v>
          </cell>
          <cell r="D294">
            <v>258737</v>
          </cell>
          <cell r="E294">
            <v>1400434</v>
          </cell>
          <cell r="F294">
            <v>37581</v>
          </cell>
          <cell r="G294">
            <v>609698</v>
          </cell>
          <cell r="H294">
            <v>508342</v>
          </cell>
          <cell r="I294">
            <v>18532</v>
          </cell>
          <cell r="J294">
            <v>83903</v>
          </cell>
          <cell r="K294">
            <v>725220</v>
          </cell>
          <cell r="L294">
            <v>19103</v>
          </cell>
          <cell r="M294">
            <v>794066</v>
          </cell>
          <cell r="N294">
            <v>122809</v>
          </cell>
          <cell r="O294">
            <v>102590</v>
          </cell>
          <cell r="P294">
            <v>39033</v>
          </cell>
          <cell r="Q294">
            <v>246333</v>
          </cell>
        </row>
        <row r="295">
          <cell r="B295" t="str">
            <v>470054920</v>
          </cell>
          <cell r="C295">
            <v>17238280</v>
          </cell>
          <cell r="D295">
            <v>104195</v>
          </cell>
          <cell r="E295">
            <v>40521</v>
          </cell>
          <cell r="F295">
            <v>606397</v>
          </cell>
          <cell r="G295">
            <v>947026</v>
          </cell>
          <cell r="H295">
            <v>43133</v>
          </cell>
          <cell r="I295">
            <v>3202866</v>
          </cell>
          <cell r="J295">
            <v>794645</v>
          </cell>
          <cell r="K295" t="str">
            <v>-</v>
          </cell>
          <cell r="L295">
            <v>704527</v>
          </cell>
          <cell r="M295">
            <v>188184</v>
          </cell>
          <cell r="N295">
            <v>992604</v>
          </cell>
          <cell r="O295">
            <v>537035</v>
          </cell>
          <cell r="P295">
            <v>149085</v>
          </cell>
          <cell r="Q295">
            <v>4132542</v>
          </cell>
        </row>
        <row r="296">
          <cell r="B296" t="str">
            <v>470054990</v>
          </cell>
          <cell r="C296">
            <v>94264714</v>
          </cell>
          <cell r="D296">
            <v>1575939</v>
          </cell>
          <cell r="E296">
            <v>5703790</v>
          </cell>
          <cell r="F296">
            <v>1403398</v>
          </cell>
          <cell r="G296">
            <v>4376110</v>
          </cell>
          <cell r="H296">
            <v>1988646</v>
          </cell>
          <cell r="I296">
            <v>2342402</v>
          </cell>
          <cell r="J296">
            <v>4643630</v>
          </cell>
          <cell r="K296">
            <v>2487364</v>
          </cell>
          <cell r="L296">
            <v>615157</v>
          </cell>
          <cell r="M296">
            <v>2175745</v>
          </cell>
          <cell r="N296">
            <v>4627631</v>
          </cell>
          <cell r="O296">
            <v>1051965</v>
          </cell>
          <cell r="P296">
            <v>524867</v>
          </cell>
          <cell r="Q296">
            <v>8956051</v>
          </cell>
        </row>
        <row r="297">
          <cell r="B297" t="str">
            <v>470055</v>
          </cell>
          <cell r="C297">
            <v>186617579</v>
          </cell>
          <cell r="D297">
            <v>21572042</v>
          </cell>
          <cell r="E297">
            <v>7404850</v>
          </cell>
          <cell r="F297">
            <v>5590482</v>
          </cell>
          <cell r="G297">
            <v>6503363</v>
          </cell>
          <cell r="H297">
            <v>5650636</v>
          </cell>
          <cell r="I297">
            <v>19630025</v>
          </cell>
          <cell r="J297">
            <v>7194497</v>
          </cell>
          <cell r="K297">
            <v>3525002</v>
          </cell>
          <cell r="L297">
            <v>1413836</v>
          </cell>
          <cell r="M297">
            <v>4856677</v>
          </cell>
          <cell r="N297">
            <v>2352212</v>
          </cell>
          <cell r="O297">
            <v>6457137</v>
          </cell>
          <cell r="P297">
            <v>970508</v>
          </cell>
          <cell r="Q297">
            <v>7872624</v>
          </cell>
        </row>
        <row r="298">
          <cell r="B298" t="str">
            <v>470055100</v>
          </cell>
          <cell r="C298">
            <v>74707840</v>
          </cell>
          <cell r="D298">
            <v>7334633</v>
          </cell>
          <cell r="E298">
            <v>1201624</v>
          </cell>
          <cell r="F298">
            <v>2347501</v>
          </cell>
          <cell r="G298">
            <v>822829</v>
          </cell>
          <cell r="H298">
            <v>2362107</v>
          </cell>
          <cell r="I298">
            <v>17308304</v>
          </cell>
          <cell r="J298">
            <v>1684580</v>
          </cell>
          <cell r="K298">
            <v>1522251</v>
          </cell>
          <cell r="L298">
            <v>725337</v>
          </cell>
          <cell r="M298">
            <v>2461076</v>
          </cell>
          <cell r="N298">
            <v>987972</v>
          </cell>
          <cell r="O298">
            <v>3471370</v>
          </cell>
          <cell r="P298">
            <v>629941</v>
          </cell>
          <cell r="Q298">
            <v>3626000</v>
          </cell>
        </row>
        <row r="299">
          <cell r="B299" t="str">
            <v>470055200</v>
          </cell>
          <cell r="C299">
            <v>15610692</v>
          </cell>
          <cell r="D299">
            <v>572826</v>
          </cell>
          <cell r="E299">
            <v>260772</v>
          </cell>
          <cell r="F299">
            <v>1713915</v>
          </cell>
          <cell r="G299">
            <v>561277</v>
          </cell>
          <cell r="H299">
            <v>1459309</v>
          </cell>
          <cell r="I299">
            <v>188115</v>
          </cell>
          <cell r="J299">
            <v>576485</v>
          </cell>
          <cell r="K299">
            <v>172747</v>
          </cell>
          <cell r="L299">
            <v>18311</v>
          </cell>
          <cell r="M299">
            <v>692322</v>
          </cell>
          <cell r="N299">
            <v>224541</v>
          </cell>
          <cell r="O299">
            <v>816033</v>
          </cell>
          <cell r="P299">
            <v>105377</v>
          </cell>
          <cell r="Q299">
            <v>1487976</v>
          </cell>
        </row>
        <row r="300">
          <cell r="B300" t="str">
            <v>470055300</v>
          </cell>
          <cell r="C300">
            <v>16289610</v>
          </cell>
          <cell r="D300">
            <v>599835</v>
          </cell>
          <cell r="E300">
            <v>1485315</v>
          </cell>
          <cell r="F300">
            <v>794360</v>
          </cell>
          <cell r="G300">
            <v>524841</v>
          </cell>
          <cell r="H300">
            <v>1246638</v>
          </cell>
          <cell r="I300">
            <v>818652</v>
          </cell>
          <cell r="J300">
            <v>1936179</v>
          </cell>
          <cell r="K300">
            <v>90458</v>
          </cell>
          <cell r="L300">
            <v>271616</v>
          </cell>
          <cell r="M300">
            <v>192838</v>
          </cell>
          <cell r="N300">
            <v>737867</v>
          </cell>
          <cell r="O300">
            <v>1224218</v>
          </cell>
          <cell r="P300">
            <v>43755</v>
          </cell>
          <cell r="Q300">
            <v>1242640</v>
          </cell>
        </row>
        <row r="301">
          <cell r="B301" t="str">
            <v>470055400</v>
          </cell>
          <cell r="C301">
            <v>12379649</v>
          </cell>
          <cell r="D301">
            <v>106822</v>
          </cell>
          <cell r="E301">
            <v>43319</v>
          </cell>
          <cell r="F301">
            <v>12488</v>
          </cell>
          <cell r="G301">
            <v>1101415</v>
          </cell>
          <cell r="H301">
            <v>187804</v>
          </cell>
          <cell r="I301">
            <v>20207</v>
          </cell>
          <cell r="J301">
            <v>2365494</v>
          </cell>
          <cell r="K301">
            <v>645</v>
          </cell>
          <cell r="L301">
            <v>86974</v>
          </cell>
          <cell r="M301">
            <v>832049</v>
          </cell>
          <cell r="N301">
            <v>67456</v>
          </cell>
          <cell r="O301">
            <v>74030</v>
          </cell>
          <cell r="P301">
            <v>84436</v>
          </cell>
          <cell r="Q301">
            <v>337029</v>
          </cell>
        </row>
        <row r="302">
          <cell r="B302" t="str">
            <v>470055500</v>
          </cell>
          <cell r="C302">
            <v>11276986</v>
          </cell>
          <cell r="D302">
            <v>334</v>
          </cell>
          <cell r="E302">
            <v>43776</v>
          </cell>
          <cell r="F302">
            <v>49505</v>
          </cell>
          <cell r="G302">
            <v>1846137</v>
          </cell>
          <cell r="H302">
            <v>22773</v>
          </cell>
          <cell r="I302" t="str">
            <v>-</v>
          </cell>
          <cell r="J302">
            <v>134844</v>
          </cell>
          <cell r="K302">
            <v>3299</v>
          </cell>
          <cell r="L302">
            <v>50250</v>
          </cell>
          <cell r="M302">
            <v>17179</v>
          </cell>
          <cell r="N302">
            <v>117058</v>
          </cell>
          <cell r="O302">
            <v>19735</v>
          </cell>
          <cell r="P302">
            <v>10586</v>
          </cell>
          <cell r="Q302">
            <v>148014</v>
          </cell>
        </row>
        <row r="303">
          <cell r="B303" t="str">
            <v>470055600</v>
          </cell>
          <cell r="C303">
            <v>2584845</v>
          </cell>
          <cell r="D303">
            <v>188467</v>
          </cell>
          <cell r="E303">
            <v>6416</v>
          </cell>
          <cell r="F303">
            <v>523452</v>
          </cell>
          <cell r="G303">
            <v>17491</v>
          </cell>
          <cell r="H303">
            <v>6632</v>
          </cell>
          <cell r="I303">
            <v>51052</v>
          </cell>
          <cell r="J303">
            <v>11246</v>
          </cell>
          <cell r="K303">
            <v>12943</v>
          </cell>
          <cell r="L303">
            <v>233648</v>
          </cell>
          <cell r="M303">
            <v>8419</v>
          </cell>
          <cell r="N303">
            <v>32893</v>
          </cell>
          <cell r="O303">
            <v>66081</v>
          </cell>
          <cell r="P303">
            <v>38833</v>
          </cell>
          <cell r="Q303">
            <v>135333</v>
          </cell>
        </row>
        <row r="304">
          <cell r="B304" t="str">
            <v>470055800</v>
          </cell>
          <cell r="C304">
            <v>5653074</v>
          </cell>
          <cell r="D304">
            <v>490054</v>
          </cell>
          <cell r="E304">
            <v>549293</v>
          </cell>
          <cell r="F304" t="str">
            <v>-</v>
          </cell>
          <cell r="G304" t="str">
            <v>-</v>
          </cell>
          <cell r="H304">
            <v>48699</v>
          </cell>
          <cell r="I304" t="str">
            <v>-</v>
          </cell>
          <cell r="J304">
            <v>22904</v>
          </cell>
          <cell r="K304">
            <v>751420</v>
          </cell>
          <cell r="L304" t="str">
            <v>-</v>
          </cell>
          <cell r="M304">
            <v>11300</v>
          </cell>
          <cell r="N304">
            <v>9239</v>
          </cell>
          <cell r="O304">
            <v>376089</v>
          </cell>
          <cell r="P304">
            <v>32165</v>
          </cell>
          <cell r="Q304">
            <v>75483</v>
          </cell>
        </row>
        <row r="305">
          <cell r="B305" t="str">
            <v>470055900</v>
          </cell>
          <cell r="C305">
            <v>48114883</v>
          </cell>
          <cell r="D305">
            <v>12279071</v>
          </cell>
          <cell r="E305">
            <v>3814336</v>
          </cell>
          <cell r="F305">
            <v>149261</v>
          </cell>
          <cell r="G305">
            <v>1629373</v>
          </cell>
          <cell r="H305">
            <v>316673</v>
          </cell>
          <cell r="I305">
            <v>1243694</v>
          </cell>
          <cell r="J305">
            <v>462765</v>
          </cell>
          <cell r="K305">
            <v>971238</v>
          </cell>
          <cell r="L305">
            <v>27700</v>
          </cell>
          <cell r="M305">
            <v>641493</v>
          </cell>
          <cell r="N305">
            <v>175188</v>
          </cell>
          <cell r="O305">
            <v>409580</v>
          </cell>
          <cell r="P305">
            <v>25414</v>
          </cell>
          <cell r="Q305">
            <v>820148</v>
          </cell>
        </row>
        <row r="306">
          <cell r="B306" t="str">
            <v>470056</v>
          </cell>
          <cell r="C306">
            <v>125633237</v>
          </cell>
          <cell r="D306">
            <v>878588</v>
          </cell>
          <cell r="E306">
            <v>3722527</v>
          </cell>
          <cell r="F306">
            <v>3162790</v>
          </cell>
          <cell r="G306">
            <v>2267749</v>
          </cell>
          <cell r="H306">
            <v>1205455</v>
          </cell>
          <cell r="I306">
            <v>1385232</v>
          </cell>
          <cell r="J306">
            <v>7323883</v>
          </cell>
          <cell r="K306">
            <v>1091845</v>
          </cell>
          <cell r="L306">
            <v>254120</v>
          </cell>
          <cell r="M306">
            <v>1919469</v>
          </cell>
          <cell r="N306">
            <v>1990420</v>
          </cell>
          <cell r="O306">
            <v>608865</v>
          </cell>
          <cell r="P306">
            <v>714497</v>
          </cell>
          <cell r="Q306">
            <v>1819026</v>
          </cell>
        </row>
        <row r="307">
          <cell r="B307" t="str">
            <v>470056100</v>
          </cell>
          <cell r="C307">
            <v>77155525</v>
          </cell>
          <cell r="D307">
            <v>234784</v>
          </cell>
          <cell r="E307">
            <v>1306359</v>
          </cell>
          <cell r="F307">
            <v>2216521</v>
          </cell>
          <cell r="G307">
            <v>986694</v>
          </cell>
          <cell r="H307">
            <v>148326</v>
          </cell>
          <cell r="I307">
            <v>114283</v>
          </cell>
          <cell r="J307">
            <v>4842419</v>
          </cell>
          <cell r="K307">
            <v>165255</v>
          </cell>
          <cell r="L307">
            <v>46805</v>
          </cell>
          <cell r="M307">
            <v>1166152</v>
          </cell>
          <cell r="N307">
            <v>653452</v>
          </cell>
          <cell r="O307">
            <v>314337</v>
          </cell>
          <cell r="P307">
            <v>549173</v>
          </cell>
          <cell r="Q307">
            <v>1051496</v>
          </cell>
        </row>
        <row r="308">
          <cell r="B308" t="str">
            <v>470056200</v>
          </cell>
          <cell r="C308">
            <v>23602603</v>
          </cell>
          <cell r="D308">
            <v>130388</v>
          </cell>
          <cell r="E308">
            <v>795369</v>
          </cell>
          <cell r="F308">
            <v>710382</v>
          </cell>
          <cell r="G308">
            <v>271765</v>
          </cell>
          <cell r="H308">
            <v>261646</v>
          </cell>
          <cell r="I308">
            <v>1093744</v>
          </cell>
          <cell r="J308">
            <v>1568942</v>
          </cell>
          <cell r="K308">
            <v>45384</v>
          </cell>
          <cell r="L308">
            <v>52262</v>
          </cell>
          <cell r="M308">
            <v>478383</v>
          </cell>
          <cell r="N308">
            <v>225257</v>
          </cell>
          <cell r="O308">
            <v>96723</v>
          </cell>
          <cell r="P308">
            <v>16152</v>
          </cell>
          <cell r="Q308">
            <v>430306</v>
          </cell>
        </row>
        <row r="309">
          <cell r="B309" t="str">
            <v>470056300</v>
          </cell>
          <cell r="C309">
            <v>19127041</v>
          </cell>
          <cell r="D309">
            <v>268354</v>
          </cell>
          <cell r="E309">
            <v>744340</v>
          </cell>
          <cell r="F309">
            <v>223243</v>
          </cell>
          <cell r="G309">
            <v>490874</v>
          </cell>
          <cell r="H309">
            <v>792389</v>
          </cell>
          <cell r="I309">
            <v>175039</v>
          </cell>
          <cell r="J309">
            <v>256079</v>
          </cell>
          <cell r="K309">
            <v>169638</v>
          </cell>
          <cell r="L309">
            <v>24983</v>
          </cell>
          <cell r="M309">
            <v>144126</v>
          </cell>
          <cell r="N309">
            <v>774759</v>
          </cell>
          <cell r="O309">
            <v>163718</v>
          </cell>
          <cell r="P309">
            <v>71899</v>
          </cell>
          <cell r="Q309">
            <v>257656</v>
          </cell>
        </row>
        <row r="310">
          <cell r="B310" t="str">
            <v>470056900</v>
          </cell>
          <cell r="C310">
            <v>5748068</v>
          </cell>
          <cell r="D310">
            <v>245062</v>
          </cell>
          <cell r="E310">
            <v>876458</v>
          </cell>
          <cell r="F310">
            <v>12644</v>
          </cell>
          <cell r="G310">
            <v>518417</v>
          </cell>
          <cell r="H310">
            <v>3094</v>
          </cell>
          <cell r="I310">
            <v>2166</v>
          </cell>
          <cell r="J310">
            <v>656443</v>
          </cell>
          <cell r="K310">
            <v>711568</v>
          </cell>
          <cell r="L310">
            <v>130069</v>
          </cell>
          <cell r="M310">
            <v>130808</v>
          </cell>
          <cell r="N310">
            <v>336952</v>
          </cell>
          <cell r="O310">
            <v>34088</v>
          </cell>
          <cell r="P310">
            <v>77272</v>
          </cell>
          <cell r="Q310">
            <v>79568</v>
          </cell>
        </row>
        <row r="311">
          <cell r="B311" t="str">
            <v>470056110</v>
          </cell>
          <cell r="C311">
            <v>2836975</v>
          </cell>
          <cell r="D311">
            <v>65381</v>
          </cell>
          <cell r="E311">
            <v>289</v>
          </cell>
          <cell r="F311">
            <v>513636</v>
          </cell>
          <cell r="G311">
            <v>4275</v>
          </cell>
          <cell r="H311">
            <v>3113</v>
          </cell>
          <cell r="I311">
            <v>419</v>
          </cell>
          <cell r="J311">
            <v>1771799</v>
          </cell>
          <cell r="K311">
            <v>10118</v>
          </cell>
          <cell r="L311">
            <v>6651</v>
          </cell>
          <cell r="M311">
            <v>86231</v>
          </cell>
          <cell r="N311">
            <v>935</v>
          </cell>
          <cell r="O311">
            <v>10142</v>
          </cell>
          <cell r="P311">
            <v>40013</v>
          </cell>
          <cell r="Q311">
            <v>502</v>
          </cell>
        </row>
        <row r="312">
          <cell r="B312" t="str">
            <v>470056120</v>
          </cell>
          <cell r="C312">
            <v>1798453</v>
          </cell>
          <cell r="D312">
            <v>19866</v>
          </cell>
          <cell r="E312">
            <v>87489</v>
          </cell>
          <cell r="F312">
            <v>807045</v>
          </cell>
          <cell r="G312" t="str">
            <v>-</v>
          </cell>
          <cell r="H312">
            <v>5869</v>
          </cell>
          <cell r="I312">
            <v>7370</v>
          </cell>
          <cell r="J312">
            <v>406416</v>
          </cell>
          <cell r="K312">
            <v>86</v>
          </cell>
          <cell r="L312">
            <v>3986</v>
          </cell>
          <cell r="M312">
            <v>108230</v>
          </cell>
          <cell r="N312">
            <v>4058</v>
          </cell>
          <cell r="O312">
            <v>11858</v>
          </cell>
          <cell r="P312">
            <v>12041</v>
          </cell>
          <cell r="Q312">
            <v>12855</v>
          </cell>
        </row>
        <row r="313">
          <cell r="B313" t="str">
            <v>470056130</v>
          </cell>
          <cell r="C313">
            <v>45119071</v>
          </cell>
          <cell r="D313">
            <v>78516</v>
          </cell>
          <cell r="E313">
            <v>342713</v>
          </cell>
          <cell r="F313">
            <v>744077</v>
          </cell>
          <cell r="G313">
            <v>197440</v>
          </cell>
          <cell r="H313">
            <v>41833</v>
          </cell>
          <cell r="I313">
            <v>28142</v>
          </cell>
          <cell r="J313">
            <v>1430131</v>
          </cell>
          <cell r="K313">
            <v>142348</v>
          </cell>
          <cell r="L313">
            <v>3402</v>
          </cell>
          <cell r="M313">
            <v>376016</v>
          </cell>
          <cell r="N313">
            <v>425744</v>
          </cell>
          <cell r="O313">
            <v>70548</v>
          </cell>
          <cell r="P313">
            <v>398269</v>
          </cell>
          <cell r="Q313">
            <v>563302</v>
          </cell>
        </row>
        <row r="314">
          <cell r="B314" t="str">
            <v>470056180</v>
          </cell>
          <cell r="C314">
            <v>1672394</v>
          </cell>
          <cell r="D314">
            <v>55131</v>
          </cell>
          <cell r="E314">
            <v>123397</v>
          </cell>
          <cell r="F314">
            <v>15492</v>
          </cell>
          <cell r="G314">
            <v>36874</v>
          </cell>
          <cell r="H314" t="str">
            <v>-</v>
          </cell>
          <cell r="I314">
            <v>4103</v>
          </cell>
          <cell r="J314">
            <v>1503</v>
          </cell>
          <cell r="K314">
            <v>826</v>
          </cell>
          <cell r="L314">
            <v>32424</v>
          </cell>
          <cell r="M314">
            <v>213</v>
          </cell>
          <cell r="N314">
            <v>132011</v>
          </cell>
          <cell r="O314">
            <v>41681</v>
          </cell>
          <cell r="P314">
            <v>23572</v>
          </cell>
          <cell r="Q314">
            <v>66699</v>
          </cell>
        </row>
        <row r="315">
          <cell r="B315" t="str">
            <v>470056190</v>
          </cell>
          <cell r="C315">
            <v>25728632</v>
          </cell>
          <cell r="D315">
            <v>15890</v>
          </cell>
          <cell r="E315">
            <v>752471</v>
          </cell>
          <cell r="F315">
            <v>136272</v>
          </cell>
          <cell r="G315">
            <v>748106</v>
          </cell>
          <cell r="H315">
            <v>97511</v>
          </cell>
          <cell r="I315">
            <v>74248</v>
          </cell>
          <cell r="J315">
            <v>1232570</v>
          </cell>
          <cell r="K315">
            <v>11876</v>
          </cell>
          <cell r="L315">
            <v>342</v>
          </cell>
          <cell r="M315">
            <v>595462</v>
          </cell>
          <cell r="N315">
            <v>90703</v>
          </cell>
          <cell r="O315">
            <v>180109</v>
          </cell>
          <cell r="P315">
            <v>75278</v>
          </cell>
          <cell r="Q315">
            <v>408138</v>
          </cell>
        </row>
        <row r="316">
          <cell r="B316" t="str">
            <v>470056210</v>
          </cell>
          <cell r="C316">
            <v>894973</v>
          </cell>
          <cell r="D316">
            <v>6203</v>
          </cell>
          <cell r="E316">
            <v>34916</v>
          </cell>
          <cell r="F316">
            <v>3824</v>
          </cell>
          <cell r="G316">
            <v>7381</v>
          </cell>
          <cell r="H316">
            <v>11485</v>
          </cell>
          <cell r="I316">
            <v>11966</v>
          </cell>
          <cell r="J316">
            <v>395942</v>
          </cell>
          <cell r="K316">
            <v>19306</v>
          </cell>
          <cell r="L316">
            <v>1865</v>
          </cell>
          <cell r="M316">
            <v>62122</v>
          </cell>
          <cell r="N316">
            <v>8174</v>
          </cell>
          <cell r="O316">
            <v>334</v>
          </cell>
          <cell r="P316">
            <v>633</v>
          </cell>
          <cell r="Q316">
            <v>4222</v>
          </cell>
        </row>
        <row r="317">
          <cell r="B317" t="str">
            <v>470056220</v>
          </cell>
          <cell r="C317">
            <v>8556511</v>
          </cell>
          <cell r="D317">
            <v>40094</v>
          </cell>
          <cell r="E317">
            <v>19798</v>
          </cell>
          <cell r="F317">
            <v>295601</v>
          </cell>
          <cell r="G317">
            <v>2679</v>
          </cell>
          <cell r="H317">
            <v>433</v>
          </cell>
          <cell r="I317">
            <v>10866</v>
          </cell>
          <cell r="J317">
            <v>63743</v>
          </cell>
          <cell r="K317">
            <v>1343</v>
          </cell>
          <cell r="L317">
            <v>1027</v>
          </cell>
          <cell r="M317">
            <v>63625</v>
          </cell>
          <cell r="N317">
            <v>3801</v>
          </cell>
          <cell r="O317">
            <v>208</v>
          </cell>
          <cell r="P317">
            <v>2970</v>
          </cell>
          <cell r="Q317">
            <v>41837</v>
          </cell>
        </row>
        <row r="318">
          <cell r="B318" t="str">
            <v>470056230</v>
          </cell>
          <cell r="C318">
            <v>2664903</v>
          </cell>
          <cell r="D318">
            <v>54738</v>
          </cell>
          <cell r="E318">
            <v>63202</v>
          </cell>
          <cell r="F318">
            <v>316631</v>
          </cell>
          <cell r="G318">
            <v>41456</v>
          </cell>
          <cell r="H318">
            <v>8845</v>
          </cell>
          <cell r="I318">
            <v>1035603</v>
          </cell>
          <cell r="J318">
            <v>34456</v>
          </cell>
          <cell r="K318">
            <v>11393</v>
          </cell>
          <cell r="L318">
            <v>3965</v>
          </cell>
          <cell r="M318">
            <v>45146</v>
          </cell>
          <cell r="N318">
            <v>56720</v>
          </cell>
          <cell r="O318">
            <v>71329</v>
          </cell>
          <cell r="P318">
            <v>12105</v>
          </cell>
          <cell r="Q318">
            <v>309029</v>
          </cell>
        </row>
        <row r="319">
          <cell r="B319" t="str">
            <v>470056290</v>
          </cell>
          <cell r="C319">
            <v>11486216</v>
          </cell>
          <cell r="D319">
            <v>29353</v>
          </cell>
          <cell r="E319">
            <v>677453</v>
          </cell>
          <cell r="F319">
            <v>94326</v>
          </cell>
          <cell r="G319">
            <v>220248</v>
          </cell>
          <cell r="H319">
            <v>240883</v>
          </cell>
          <cell r="I319">
            <v>35309</v>
          </cell>
          <cell r="J319">
            <v>1074802</v>
          </cell>
          <cell r="K319">
            <v>13342</v>
          </cell>
          <cell r="L319">
            <v>45405</v>
          </cell>
          <cell r="M319">
            <v>307490</v>
          </cell>
          <cell r="N319">
            <v>156562</v>
          </cell>
          <cell r="O319">
            <v>24852</v>
          </cell>
          <cell r="P319">
            <v>444</v>
          </cell>
          <cell r="Q319">
            <v>75217</v>
          </cell>
        </row>
        <row r="320">
          <cell r="B320" t="str">
            <v>470057</v>
          </cell>
          <cell r="C320">
            <v>2573702</v>
          </cell>
          <cell r="D320">
            <v>171889</v>
          </cell>
          <cell r="E320">
            <v>137225</v>
          </cell>
          <cell r="F320">
            <v>732332</v>
          </cell>
          <cell r="G320" t="str">
            <v>-</v>
          </cell>
          <cell r="H320">
            <v>28773</v>
          </cell>
          <cell r="I320">
            <v>384</v>
          </cell>
          <cell r="J320">
            <v>56193</v>
          </cell>
          <cell r="K320">
            <v>31313</v>
          </cell>
          <cell r="L320">
            <v>860</v>
          </cell>
          <cell r="M320" t="str">
            <v>-</v>
          </cell>
          <cell r="N320">
            <v>22491</v>
          </cell>
          <cell r="O320">
            <v>325751</v>
          </cell>
          <cell r="P320">
            <v>22186</v>
          </cell>
          <cell r="Q320">
            <v>82606</v>
          </cell>
        </row>
        <row r="321">
          <cell r="B321" t="str">
            <v>470057100</v>
          </cell>
          <cell r="C321">
            <v>229584</v>
          </cell>
          <cell r="D321" t="str">
            <v>-</v>
          </cell>
          <cell r="E321">
            <v>34728</v>
          </cell>
          <cell r="F321" t="str">
            <v>-</v>
          </cell>
          <cell r="G321" t="str">
            <v>-</v>
          </cell>
          <cell r="H321" t="str">
            <v>-</v>
          </cell>
          <cell r="I321" t="str">
            <v>-</v>
          </cell>
          <cell r="J321">
            <v>1261</v>
          </cell>
          <cell r="K321">
            <v>20769</v>
          </cell>
          <cell r="L321">
            <v>347</v>
          </cell>
          <cell r="M321" t="str">
            <v>-</v>
          </cell>
          <cell r="N321" t="str">
            <v>-</v>
          </cell>
          <cell r="O321">
            <v>59811</v>
          </cell>
          <cell r="P321">
            <v>19318</v>
          </cell>
          <cell r="Q321" t="str">
            <v>-</v>
          </cell>
        </row>
        <row r="322">
          <cell r="B322" t="str">
            <v>470057200</v>
          </cell>
          <cell r="C322">
            <v>2962</v>
          </cell>
          <cell r="D322" t="str">
            <v>-</v>
          </cell>
          <cell r="E322" t="str">
            <v>-</v>
          </cell>
          <cell r="F322" t="str">
            <v>-</v>
          </cell>
          <cell r="G322" t="str">
            <v>-</v>
          </cell>
          <cell r="H322" t="str">
            <v>-</v>
          </cell>
          <cell r="I322" t="str">
            <v>-</v>
          </cell>
          <cell r="J322">
            <v>962</v>
          </cell>
          <cell r="K322" t="str">
            <v>-</v>
          </cell>
          <cell r="L322" t="str">
            <v>-</v>
          </cell>
          <cell r="M322" t="str">
            <v>-</v>
          </cell>
          <cell r="N322" t="str">
            <v>-</v>
          </cell>
          <cell r="O322" t="str">
            <v>-</v>
          </cell>
          <cell r="P322" t="str">
            <v>-</v>
          </cell>
          <cell r="Q322" t="str">
            <v>-</v>
          </cell>
        </row>
        <row r="323">
          <cell r="B323" t="str">
            <v>470057300</v>
          </cell>
          <cell r="C323">
            <v>98782</v>
          </cell>
          <cell r="D323">
            <v>389</v>
          </cell>
          <cell r="E323">
            <v>30</v>
          </cell>
          <cell r="F323" t="str">
            <v>-</v>
          </cell>
          <cell r="G323" t="str">
            <v>-</v>
          </cell>
          <cell r="H323" t="str">
            <v>-</v>
          </cell>
          <cell r="I323" t="str">
            <v>-</v>
          </cell>
          <cell r="J323" t="str">
            <v>-</v>
          </cell>
          <cell r="K323" t="str">
            <v>-</v>
          </cell>
          <cell r="L323" t="str">
            <v>-</v>
          </cell>
          <cell r="M323" t="str">
            <v>-</v>
          </cell>
          <cell r="N323" t="str">
            <v>-</v>
          </cell>
          <cell r="O323" t="str">
            <v>-</v>
          </cell>
          <cell r="P323" t="str">
            <v>-</v>
          </cell>
          <cell r="Q323" t="str">
            <v>-</v>
          </cell>
        </row>
        <row r="324">
          <cell r="B324" t="str">
            <v>470057900</v>
          </cell>
          <cell r="C324">
            <v>2242373</v>
          </cell>
          <cell r="D324">
            <v>171500</v>
          </cell>
          <cell r="E324">
            <v>102467</v>
          </cell>
          <cell r="F324">
            <v>732332</v>
          </cell>
          <cell r="G324" t="str">
            <v>-</v>
          </cell>
          <cell r="H324">
            <v>28773</v>
          </cell>
          <cell r="I324">
            <v>384</v>
          </cell>
          <cell r="J324">
            <v>53970</v>
          </cell>
          <cell r="K324">
            <v>10544</v>
          </cell>
          <cell r="L324">
            <v>513</v>
          </cell>
          <cell r="M324" t="str">
            <v>-</v>
          </cell>
          <cell r="N324">
            <v>22491</v>
          </cell>
          <cell r="O324">
            <v>265940</v>
          </cell>
          <cell r="P324">
            <v>2868</v>
          </cell>
          <cell r="Q324">
            <v>82606</v>
          </cell>
        </row>
        <row r="325">
          <cell r="B325" t="str">
            <v>470058</v>
          </cell>
          <cell r="C325">
            <v>4373834</v>
          </cell>
          <cell r="D325">
            <v>976</v>
          </cell>
          <cell r="E325">
            <v>3152</v>
          </cell>
          <cell r="F325">
            <v>364725</v>
          </cell>
          <cell r="G325">
            <v>3031</v>
          </cell>
          <cell r="H325">
            <v>5526</v>
          </cell>
          <cell r="I325">
            <v>2695</v>
          </cell>
          <cell r="J325">
            <v>33510</v>
          </cell>
          <cell r="K325">
            <v>2324</v>
          </cell>
          <cell r="L325">
            <v>44089</v>
          </cell>
          <cell r="M325">
            <v>83260</v>
          </cell>
          <cell r="N325">
            <v>56423</v>
          </cell>
          <cell r="O325">
            <v>670</v>
          </cell>
          <cell r="P325">
            <v>17300</v>
          </cell>
          <cell r="Q325">
            <v>89597</v>
          </cell>
        </row>
        <row r="326">
          <cell r="B326" t="str">
            <v>470058100</v>
          </cell>
          <cell r="C326">
            <v>4111152</v>
          </cell>
          <cell r="D326">
            <v>976</v>
          </cell>
          <cell r="E326">
            <v>3152</v>
          </cell>
          <cell r="F326">
            <v>364725</v>
          </cell>
          <cell r="G326">
            <v>3031</v>
          </cell>
          <cell r="H326">
            <v>5526</v>
          </cell>
          <cell r="I326">
            <v>2695</v>
          </cell>
          <cell r="J326">
            <v>33510</v>
          </cell>
          <cell r="K326">
            <v>2324</v>
          </cell>
          <cell r="L326">
            <v>44089</v>
          </cell>
          <cell r="M326">
            <v>83260</v>
          </cell>
          <cell r="N326">
            <v>56423</v>
          </cell>
          <cell r="O326">
            <v>670</v>
          </cell>
          <cell r="P326">
            <v>17300</v>
          </cell>
          <cell r="Q326">
            <v>83728</v>
          </cell>
        </row>
        <row r="327">
          <cell r="B327" t="str">
            <v>470058200</v>
          </cell>
          <cell r="C327">
            <v>262682</v>
          </cell>
          <cell r="D327" t="str">
            <v>-</v>
          </cell>
          <cell r="E327" t="str">
            <v>-</v>
          </cell>
          <cell r="F327" t="str">
            <v>-</v>
          </cell>
          <cell r="G327" t="str">
            <v>-</v>
          </cell>
          <cell r="H327" t="str">
            <v>-</v>
          </cell>
          <cell r="I327" t="str">
            <v>-</v>
          </cell>
          <cell r="J327" t="str">
            <v>-</v>
          </cell>
          <cell r="K327" t="str">
            <v>-</v>
          </cell>
          <cell r="L327" t="str">
            <v>-</v>
          </cell>
          <cell r="M327" t="str">
            <v>-</v>
          </cell>
          <cell r="N327" t="str">
            <v>-</v>
          </cell>
          <cell r="O327" t="str">
            <v>-</v>
          </cell>
          <cell r="P327" t="str">
            <v>-</v>
          </cell>
          <cell r="Q327">
            <v>5869</v>
          </cell>
        </row>
        <row r="328">
          <cell r="B328" t="str">
            <v>470059</v>
          </cell>
          <cell r="C328">
            <v>74786152</v>
          </cell>
          <cell r="D328">
            <v>1380844</v>
          </cell>
          <cell r="E328">
            <v>3958862</v>
          </cell>
          <cell r="F328">
            <v>3747187</v>
          </cell>
          <cell r="G328">
            <v>1819672</v>
          </cell>
          <cell r="H328">
            <v>2625328</v>
          </cell>
          <cell r="I328">
            <v>1459649</v>
          </cell>
          <cell r="J328">
            <v>14599081</v>
          </cell>
          <cell r="K328">
            <v>1680974</v>
          </cell>
          <cell r="L328">
            <v>3013571</v>
          </cell>
          <cell r="M328">
            <v>1109317</v>
          </cell>
          <cell r="N328">
            <v>1740657</v>
          </cell>
          <cell r="O328">
            <v>2008790</v>
          </cell>
          <cell r="P328">
            <v>1220785</v>
          </cell>
          <cell r="Q328">
            <v>7735676</v>
          </cell>
        </row>
        <row r="329">
          <cell r="B329" t="str">
            <v>470059100</v>
          </cell>
          <cell r="C329">
            <v>61700534</v>
          </cell>
          <cell r="D329">
            <v>1261945</v>
          </cell>
          <cell r="E329">
            <v>3755964</v>
          </cell>
          <cell r="F329">
            <v>3453021</v>
          </cell>
          <cell r="G329">
            <v>1458796</v>
          </cell>
          <cell r="H329">
            <v>2530094</v>
          </cell>
          <cell r="I329">
            <v>1057813</v>
          </cell>
          <cell r="J329">
            <v>13754579</v>
          </cell>
          <cell r="K329">
            <v>1483510</v>
          </cell>
          <cell r="L329">
            <v>2808081</v>
          </cell>
          <cell r="M329">
            <v>831122</v>
          </cell>
          <cell r="N329">
            <v>1436826</v>
          </cell>
          <cell r="O329">
            <v>1653300</v>
          </cell>
          <cell r="P329">
            <v>618388</v>
          </cell>
          <cell r="Q329">
            <v>6029029</v>
          </cell>
        </row>
        <row r="330">
          <cell r="B330" t="str">
            <v>470059200</v>
          </cell>
          <cell r="C330">
            <v>2165183</v>
          </cell>
          <cell r="D330">
            <v>3785</v>
          </cell>
          <cell r="E330">
            <v>23056</v>
          </cell>
          <cell r="F330" t="str">
            <v>-</v>
          </cell>
          <cell r="G330" t="str">
            <v>-</v>
          </cell>
          <cell r="H330">
            <v>30503</v>
          </cell>
          <cell r="I330">
            <v>6248</v>
          </cell>
          <cell r="J330">
            <v>481129</v>
          </cell>
          <cell r="K330">
            <v>682</v>
          </cell>
          <cell r="L330" t="str">
            <v>-</v>
          </cell>
          <cell r="M330">
            <v>2214</v>
          </cell>
          <cell r="N330">
            <v>2618</v>
          </cell>
          <cell r="O330">
            <v>24349</v>
          </cell>
          <cell r="P330" t="str">
            <v>-</v>
          </cell>
          <cell r="Q330">
            <v>66886</v>
          </cell>
        </row>
        <row r="331">
          <cell r="B331" t="str">
            <v>470059300</v>
          </cell>
          <cell r="C331">
            <v>3162155</v>
          </cell>
          <cell r="D331">
            <v>77783</v>
          </cell>
          <cell r="E331" t="str">
            <v>-</v>
          </cell>
          <cell r="F331">
            <v>4752</v>
          </cell>
          <cell r="G331">
            <v>29047</v>
          </cell>
          <cell r="H331">
            <v>8592</v>
          </cell>
          <cell r="I331">
            <v>24451</v>
          </cell>
          <cell r="J331">
            <v>134677</v>
          </cell>
          <cell r="K331">
            <v>16382</v>
          </cell>
          <cell r="L331">
            <v>3091</v>
          </cell>
          <cell r="M331" t="str">
            <v>-</v>
          </cell>
          <cell r="N331">
            <v>20029</v>
          </cell>
          <cell r="O331">
            <v>72691</v>
          </cell>
          <cell r="P331">
            <v>445146</v>
          </cell>
          <cell r="Q331">
            <v>85689</v>
          </cell>
        </row>
        <row r="332">
          <cell r="B332" t="str">
            <v>470059900</v>
          </cell>
          <cell r="C332">
            <v>7758279</v>
          </cell>
          <cell r="D332">
            <v>37331</v>
          </cell>
          <cell r="E332">
            <v>179843</v>
          </cell>
          <cell r="F332">
            <v>289414</v>
          </cell>
          <cell r="G332">
            <v>331829</v>
          </cell>
          <cell r="H332">
            <v>56139</v>
          </cell>
          <cell r="I332">
            <v>371136</v>
          </cell>
          <cell r="J332">
            <v>228696</v>
          </cell>
          <cell r="K332">
            <v>180400</v>
          </cell>
          <cell r="L332">
            <v>202398</v>
          </cell>
          <cell r="M332">
            <v>275981</v>
          </cell>
          <cell r="N332">
            <v>281184</v>
          </cell>
          <cell r="O332">
            <v>258449</v>
          </cell>
          <cell r="P332">
            <v>157250</v>
          </cell>
          <cell r="Q332">
            <v>1554072</v>
          </cell>
        </row>
        <row r="333">
          <cell r="B333" t="str">
            <v>470059110</v>
          </cell>
          <cell r="C333">
            <v>11363246</v>
          </cell>
          <cell r="D333">
            <v>21480</v>
          </cell>
          <cell r="E333">
            <v>2140013</v>
          </cell>
          <cell r="F333">
            <v>552899</v>
          </cell>
          <cell r="G333">
            <v>184968</v>
          </cell>
          <cell r="H333">
            <v>400741</v>
          </cell>
          <cell r="I333">
            <v>18764</v>
          </cell>
          <cell r="J333">
            <v>1006368</v>
          </cell>
          <cell r="K333">
            <v>528948</v>
          </cell>
          <cell r="L333">
            <v>1127264</v>
          </cell>
          <cell r="M333">
            <v>197409</v>
          </cell>
          <cell r="N333">
            <v>16237</v>
          </cell>
          <cell r="O333">
            <v>142388</v>
          </cell>
          <cell r="P333">
            <v>92877</v>
          </cell>
          <cell r="Q333">
            <v>296385</v>
          </cell>
        </row>
        <row r="334">
          <cell r="B334" t="str">
            <v>470059120</v>
          </cell>
          <cell r="C334">
            <v>6055082</v>
          </cell>
          <cell r="D334">
            <v>14692</v>
          </cell>
          <cell r="E334">
            <v>766141</v>
          </cell>
          <cell r="F334">
            <v>683666</v>
          </cell>
          <cell r="G334">
            <v>9577</v>
          </cell>
          <cell r="H334">
            <v>297949</v>
          </cell>
          <cell r="I334">
            <v>11354</v>
          </cell>
          <cell r="J334">
            <v>1517554</v>
          </cell>
          <cell r="K334">
            <v>6580</v>
          </cell>
          <cell r="L334">
            <v>711478</v>
          </cell>
          <cell r="M334">
            <v>6498</v>
          </cell>
          <cell r="N334">
            <v>20539</v>
          </cell>
          <cell r="O334">
            <v>155737</v>
          </cell>
          <cell r="P334">
            <v>19134</v>
          </cell>
          <cell r="Q334">
            <v>2887</v>
          </cell>
        </row>
        <row r="335">
          <cell r="B335" t="str">
            <v>470059130</v>
          </cell>
          <cell r="C335">
            <v>14394655</v>
          </cell>
          <cell r="D335">
            <v>43472</v>
          </cell>
          <cell r="E335">
            <v>271326</v>
          </cell>
          <cell r="F335">
            <v>773151</v>
          </cell>
          <cell r="G335">
            <v>7246</v>
          </cell>
          <cell r="H335">
            <v>101330</v>
          </cell>
          <cell r="I335">
            <v>11246</v>
          </cell>
          <cell r="J335">
            <v>7781980</v>
          </cell>
          <cell r="K335">
            <v>179722</v>
          </cell>
          <cell r="L335">
            <v>9643</v>
          </cell>
          <cell r="M335">
            <v>142937</v>
          </cell>
          <cell r="N335">
            <v>263138</v>
          </cell>
          <cell r="O335">
            <v>400831</v>
          </cell>
          <cell r="P335">
            <v>86410</v>
          </cell>
          <cell r="Q335">
            <v>501933</v>
          </cell>
        </row>
        <row r="336">
          <cell r="B336" t="str">
            <v>470059140</v>
          </cell>
          <cell r="C336">
            <v>6505791</v>
          </cell>
          <cell r="D336">
            <v>22032</v>
          </cell>
          <cell r="E336">
            <v>26477</v>
          </cell>
          <cell r="F336">
            <v>396065</v>
          </cell>
          <cell r="G336" t="str">
            <v>-</v>
          </cell>
          <cell r="H336">
            <v>3798</v>
          </cell>
          <cell r="I336" t="str">
            <v>-</v>
          </cell>
          <cell r="J336">
            <v>2642109</v>
          </cell>
          <cell r="K336">
            <v>90036</v>
          </cell>
          <cell r="L336">
            <v>91379</v>
          </cell>
          <cell r="M336">
            <v>2500</v>
          </cell>
          <cell r="N336">
            <v>243035</v>
          </cell>
          <cell r="O336">
            <v>206200</v>
          </cell>
          <cell r="P336">
            <v>51378</v>
          </cell>
          <cell r="Q336">
            <v>1375419</v>
          </cell>
        </row>
        <row r="337">
          <cell r="B337" t="str">
            <v>470059150</v>
          </cell>
          <cell r="C337">
            <v>4127555</v>
          </cell>
          <cell r="D337">
            <v>16742</v>
          </cell>
          <cell r="E337" t="str">
            <v>-</v>
          </cell>
          <cell r="F337">
            <v>408186</v>
          </cell>
          <cell r="G337">
            <v>1079326</v>
          </cell>
          <cell r="H337">
            <v>1724483</v>
          </cell>
          <cell r="I337">
            <v>19182</v>
          </cell>
          <cell r="J337">
            <v>197801</v>
          </cell>
          <cell r="K337">
            <v>115669</v>
          </cell>
          <cell r="L337">
            <v>86382</v>
          </cell>
          <cell r="M337">
            <v>3800</v>
          </cell>
          <cell r="N337">
            <v>67821</v>
          </cell>
          <cell r="O337">
            <v>17005</v>
          </cell>
          <cell r="P337">
            <v>131656</v>
          </cell>
          <cell r="Q337">
            <v>111827</v>
          </cell>
        </row>
        <row r="338">
          <cell r="B338" t="str">
            <v>470059190</v>
          </cell>
          <cell r="C338">
            <v>19254204</v>
          </cell>
          <cell r="D338">
            <v>1143526</v>
          </cell>
          <cell r="E338">
            <v>552007</v>
          </cell>
          <cell r="F338">
            <v>639054</v>
          </cell>
          <cell r="G338">
            <v>177679</v>
          </cell>
          <cell r="H338">
            <v>1793</v>
          </cell>
          <cell r="I338">
            <v>997267</v>
          </cell>
          <cell r="J338">
            <v>608767</v>
          </cell>
          <cell r="K338">
            <v>562556</v>
          </cell>
          <cell r="L338">
            <v>781936</v>
          </cell>
          <cell r="M338">
            <v>477979</v>
          </cell>
          <cell r="N338">
            <v>826057</v>
          </cell>
          <cell r="O338">
            <v>731139</v>
          </cell>
          <cell r="P338">
            <v>236932</v>
          </cell>
          <cell r="Q338">
            <v>3740579</v>
          </cell>
        </row>
        <row r="339">
          <cell r="B339" t="str">
            <v>470061</v>
          </cell>
          <cell r="C339">
            <v>14878872</v>
          </cell>
          <cell r="D339">
            <v>267063</v>
          </cell>
          <cell r="E339">
            <v>179138</v>
          </cell>
          <cell r="F339">
            <v>596098</v>
          </cell>
          <cell r="G339">
            <v>76619</v>
          </cell>
          <cell r="H339">
            <v>60190</v>
          </cell>
          <cell r="I339">
            <v>60417</v>
          </cell>
          <cell r="J339">
            <v>1521002</v>
          </cell>
          <cell r="K339">
            <v>137656</v>
          </cell>
          <cell r="L339">
            <v>95335</v>
          </cell>
          <cell r="M339">
            <v>89090</v>
          </cell>
          <cell r="N339">
            <v>113134</v>
          </cell>
          <cell r="O339">
            <v>1000738</v>
          </cell>
          <cell r="P339">
            <v>96860</v>
          </cell>
          <cell r="Q339">
            <v>393918</v>
          </cell>
        </row>
        <row r="340">
          <cell r="B340" t="str">
            <v>470061000</v>
          </cell>
          <cell r="C340">
            <v>14878872</v>
          </cell>
          <cell r="D340">
            <v>267063</v>
          </cell>
          <cell r="E340">
            <v>179138</v>
          </cell>
          <cell r="F340">
            <v>596098</v>
          </cell>
          <cell r="G340">
            <v>76619</v>
          </cell>
          <cell r="H340">
            <v>60190</v>
          </cell>
          <cell r="I340">
            <v>60417</v>
          </cell>
          <cell r="J340">
            <v>1521002</v>
          </cell>
          <cell r="K340">
            <v>137656</v>
          </cell>
          <cell r="L340">
            <v>95335</v>
          </cell>
          <cell r="M340">
            <v>89090</v>
          </cell>
          <cell r="N340">
            <v>113134</v>
          </cell>
          <cell r="O340">
            <v>1000738</v>
          </cell>
          <cell r="P340">
            <v>96860</v>
          </cell>
          <cell r="Q340">
            <v>393918</v>
          </cell>
        </row>
        <row r="341">
          <cell r="B341" t="str">
            <v>470062</v>
          </cell>
          <cell r="C341">
            <v>13255337</v>
          </cell>
          <cell r="D341">
            <v>38163</v>
          </cell>
          <cell r="E341">
            <v>37564</v>
          </cell>
          <cell r="F341">
            <v>1773438</v>
          </cell>
          <cell r="G341">
            <v>1343</v>
          </cell>
          <cell r="H341">
            <v>2350</v>
          </cell>
          <cell r="I341">
            <v>98871</v>
          </cell>
          <cell r="J341">
            <v>697189</v>
          </cell>
          <cell r="K341">
            <v>5228</v>
          </cell>
          <cell r="L341">
            <v>44067</v>
          </cell>
          <cell r="M341">
            <v>26117</v>
          </cell>
          <cell r="N341">
            <v>291471</v>
          </cell>
          <cell r="O341">
            <v>143535</v>
          </cell>
          <cell r="P341">
            <v>72221</v>
          </cell>
          <cell r="Q341">
            <v>228206</v>
          </cell>
        </row>
        <row r="342">
          <cell r="B342" t="str">
            <v>470062000</v>
          </cell>
          <cell r="C342">
            <v>13255337</v>
          </cell>
          <cell r="D342">
            <v>38163</v>
          </cell>
          <cell r="E342">
            <v>37564</v>
          </cell>
          <cell r="F342">
            <v>1773438</v>
          </cell>
          <cell r="G342">
            <v>1343</v>
          </cell>
          <cell r="H342">
            <v>2350</v>
          </cell>
          <cell r="I342">
            <v>98871</v>
          </cell>
          <cell r="J342">
            <v>697189</v>
          </cell>
          <cell r="K342">
            <v>5228</v>
          </cell>
          <cell r="L342">
            <v>44067</v>
          </cell>
          <cell r="M342">
            <v>26117</v>
          </cell>
          <cell r="N342">
            <v>291471</v>
          </cell>
          <cell r="O342">
            <v>143535</v>
          </cell>
          <cell r="P342">
            <v>72221</v>
          </cell>
          <cell r="Q342">
            <v>228206</v>
          </cell>
        </row>
        <row r="343">
          <cell r="B343" t="str">
            <v>470063</v>
          </cell>
          <cell r="C343">
            <v>102450398</v>
          </cell>
          <cell r="D343">
            <v>1872207</v>
          </cell>
          <cell r="E343">
            <v>2600924</v>
          </cell>
          <cell r="F343">
            <v>4046278</v>
          </cell>
          <cell r="G343">
            <v>784785</v>
          </cell>
          <cell r="H343">
            <v>5687443</v>
          </cell>
          <cell r="I343">
            <v>3167918</v>
          </cell>
          <cell r="J343">
            <v>5826201</v>
          </cell>
          <cell r="K343">
            <v>1723791</v>
          </cell>
          <cell r="L343">
            <v>3715438</v>
          </cell>
          <cell r="M343">
            <v>1542234</v>
          </cell>
          <cell r="N343">
            <v>1905810</v>
          </cell>
          <cell r="O343">
            <v>1991420</v>
          </cell>
          <cell r="P343">
            <v>2038095</v>
          </cell>
          <cell r="Q343">
            <v>12014767</v>
          </cell>
        </row>
        <row r="344">
          <cell r="B344" t="str">
            <v>470063100</v>
          </cell>
          <cell r="C344">
            <v>88143790</v>
          </cell>
          <cell r="D344">
            <v>1800627</v>
          </cell>
          <cell r="E344">
            <v>1706032</v>
          </cell>
          <cell r="F344">
            <v>3145977</v>
          </cell>
          <cell r="G344">
            <v>468465</v>
          </cell>
          <cell r="H344">
            <v>5458523</v>
          </cell>
          <cell r="I344">
            <v>2854191</v>
          </cell>
          <cell r="J344">
            <v>5451481</v>
          </cell>
          <cell r="K344">
            <v>1287261</v>
          </cell>
          <cell r="L344">
            <v>3329205</v>
          </cell>
          <cell r="M344">
            <v>1069160</v>
          </cell>
          <cell r="N344">
            <v>1658581</v>
          </cell>
          <cell r="O344">
            <v>1592719</v>
          </cell>
          <cell r="P344">
            <v>1928680</v>
          </cell>
          <cell r="Q344">
            <v>10540781</v>
          </cell>
        </row>
        <row r="345">
          <cell r="B345" t="str">
            <v>470063200</v>
          </cell>
          <cell r="C345">
            <v>14306609</v>
          </cell>
          <cell r="D345">
            <v>71580</v>
          </cell>
          <cell r="E345">
            <v>894893</v>
          </cell>
          <cell r="F345">
            <v>900301</v>
          </cell>
          <cell r="G345">
            <v>316321</v>
          </cell>
          <cell r="H345">
            <v>228921</v>
          </cell>
          <cell r="I345">
            <v>313727</v>
          </cell>
          <cell r="J345">
            <v>374720</v>
          </cell>
          <cell r="K345">
            <v>436530</v>
          </cell>
          <cell r="L345">
            <v>386233</v>
          </cell>
          <cell r="M345">
            <v>473074</v>
          </cell>
          <cell r="N345">
            <v>247228</v>
          </cell>
          <cell r="O345">
            <v>398701</v>
          </cell>
          <cell r="P345">
            <v>109415</v>
          </cell>
          <cell r="Q345">
            <v>1473986</v>
          </cell>
        </row>
        <row r="346">
          <cell r="B346" t="str">
            <v>470063110</v>
          </cell>
          <cell r="C346">
            <v>16158518</v>
          </cell>
          <cell r="D346">
            <v>78118</v>
          </cell>
          <cell r="E346">
            <v>144564</v>
          </cell>
          <cell r="F346">
            <v>927905</v>
          </cell>
          <cell r="G346">
            <v>140676</v>
          </cell>
          <cell r="H346">
            <v>98015</v>
          </cell>
          <cell r="I346">
            <v>274157</v>
          </cell>
          <cell r="J346">
            <v>2675298</v>
          </cell>
          <cell r="K346">
            <v>245801</v>
          </cell>
          <cell r="L346">
            <v>341560</v>
          </cell>
          <cell r="M346">
            <v>206816</v>
          </cell>
          <cell r="N346">
            <v>194193</v>
          </cell>
          <cell r="O346">
            <v>805855</v>
          </cell>
          <cell r="P346">
            <v>962263</v>
          </cell>
          <cell r="Q346">
            <v>247539</v>
          </cell>
        </row>
        <row r="347">
          <cell r="B347" t="str">
            <v>470063120</v>
          </cell>
          <cell r="C347">
            <v>1787204</v>
          </cell>
          <cell r="D347">
            <v>16508</v>
          </cell>
          <cell r="E347">
            <v>36243</v>
          </cell>
          <cell r="F347">
            <v>328861</v>
          </cell>
          <cell r="G347" t="str">
            <v>-</v>
          </cell>
          <cell r="H347">
            <v>47969</v>
          </cell>
          <cell r="I347">
            <v>77460</v>
          </cell>
          <cell r="J347">
            <v>152914</v>
          </cell>
          <cell r="K347">
            <v>50407</v>
          </cell>
          <cell r="L347">
            <v>557873</v>
          </cell>
          <cell r="M347">
            <v>34219</v>
          </cell>
          <cell r="N347">
            <v>4673</v>
          </cell>
          <cell r="O347">
            <v>13941</v>
          </cell>
          <cell r="P347">
            <v>47138</v>
          </cell>
          <cell r="Q347">
            <v>112732</v>
          </cell>
        </row>
        <row r="348">
          <cell r="B348" t="str">
            <v>470063130</v>
          </cell>
          <cell r="C348">
            <v>2200034</v>
          </cell>
          <cell r="D348">
            <v>18486</v>
          </cell>
          <cell r="E348">
            <v>36385</v>
          </cell>
          <cell r="F348">
            <v>321497</v>
          </cell>
          <cell r="G348" t="str">
            <v>-</v>
          </cell>
          <cell r="H348">
            <v>81934</v>
          </cell>
          <cell r="I348">
            <v>89696</v>
          </cell>
          <cell r="J348">
            <v>109362</v>
          </cell>
          <cell r="K348">
            <v>50133</v>
          </cell>
          <cell r="L348">
            <v>562727</v>
          </cell>
          <cell r="M348">
            <v>34315</v>
          </cell>
          <cell r="N348">
            <v>20356</v>
          </cell>
          <cell r="O348">
            <v>22038</v>
          </cell>
          <cell r="P348">
            <v>109493</v>
          </cell>
          <cell r="Q348">
            <v>392068</v>
          </cell>
        </row>
        <row r="349">
          <cell r="B349" t="str">
            <v>470063140</v>
          </cell>
          <cell r="C349">
            <v>4886189</v>
          </cell>
          <cell r="D349">
            <v>50895</v>
          </cell>
          <cell r="E349">
            <v>90779</v>
          </cell>
          <cell r="F349">
            <v>759833</v>
          </cell>
          <cell r="G349">
            <v>108845</v>
          </cell>
          <cell r="H349">
            <v>154623</v>
          </cell>
          <cell r="I349">
            <v>180006</v>
          </cell>
          <cell r="J349">
            <v>122423</v>
          </cell>
          <cell r="K349">
            <v>201102</v>
          </cell>
          <cell r="L349">
            <v>864718</v>
          </cell>
          <cell r="M349">
            <v>84436</v>
          </cell>
          <cell r="N349">
            <v>101046</v>
          </cell>
          <cell r="O349">
            <v>139538</v>
          </cell>
          <cell r="P349">
            <v>83938</v>
          </cell>
          <cell r="Q349">
            <v>1224650</v>
          </cell>
        </row>
        <row r="350">
          <cell r="B350" t="str">
            <v>470063190</v>
          </cell>
          <cell r="C350">
            <v>63111845</v>
          </cell>
          <cell r="D350">
            <v>1636621</v>
          </cell>
          <cell r="E350">
            <v>1398060</v>
          </cell>
          <cell r="F350">
            <v>807881</v>
          </cell>
          <cell r="G350">
            <v>218943</v>
          </cell>
          <cell r="H350">
            <v>5075983</v>
          </cell>
          <cell r="I350">
            <v>2232872</v>
          </cell>
          <cell r="J350">
            <v>2391483</v>
          </cell>
          <cell r="K350">
            <v>739819</v>
          </cell>
          <cell r="L350">
            <v>1002328</v>
          </cell>
          <cell r="M350">
            <v>709374</v>
          </cell>
          <cell r="N350">
            <v>1338313</v>
          </cell>
          <cell r="O350">
            <v>611345</v>
          </cell>
          <cell r="P350">
            <v>725848</v>
          </cell>
          <cell r="Q350">
            <v>8563791</v>
          </cell>
        </row>
        <row r="351">
          <cell r="B351" t="str">
            <v>470063210</v>
          </cell>
          <cell r="C351">
            <v>10312272</v>
          </cell>
          <cell r="D351">
            <v>51579</v>
          </cell>
          <cell r="E351">
            <v>303817</v>
          </cell>
          <cell r="F351">
            <v>640319</v>
          </cell>
          <cell r="G351">
            <v>316321</v>
          </cell>
          <cell r="H351">
            <v>227654</v>
          </cell>
          <cell r="I351">
            <v>135741</v>
          </cell>
          <cell r="J351">
            <v>295824</v>
          </cell>
          <cell r="K351">
            <v>136191</v>
          </cell>
          <cell r="L351">
            <v>348233</v>
          </cell>
          <cell r="M351">
            <v>351371</v>
          </cell>
          <cell r="N351">
            <v>180807</v>
          </cell>
          <cell r="O351">
            <v>310691</v>
          </cell>
          <cell r="P351">
            <v>88891</v>
          </cell>
          <cell r="Q351">
            <v>1055867</v>
          </cell>
        </row>
        <row r="352">
          <cell r="B352" t="str">
            <v>470063220</v>
          </cell>
          <cell r="C352">
            <v>3994337</v>
          </cell>
          <cell r="D352">
            <v>20001</v>
          </cell>
          <cell r="E352">
            <v>591075</v>
          </cell>
          <cell r="F352">
            <v>259982</v>
          </cell>
          <cell r="G352" t="str">
            <v>-</v>
          </cell>
          <cell r="H352">
            <v>1267</v>
          </cell>
          <cell r="I352">
            <v>177986</v>
          </cell>
          <cell r="J352">
            <v>78896</v>
          </cell>
          <cell r="K352">
            <v>300338</v>
          </cell>
          <cell r="L352">
            <v>38001</v>
          </cell>
          <cell r="M352">
            <v>121702</v>
          </cell>
          <cell r="N352">
            <v>66421</v>
          </cell>
          <cell r="O352">
            <v>88010</v>
          </cell>
          <cell r="P352">
            <v>20524</v>
          </cell>
          <cell r="Q352">
            <v>418119</v>
          </cell>
        </row>
        <row r="353">
          <cell r="B353" t="str">
            <v>470064</v>
          </cell>
          <cell r="C353">
            <v>1283950</v>
          </cell>
          <cell r="D353">
            <v>28201</v>
          </cell>
          <cell r="E353">
            <v>58384</v>
          </cell>
          <cell r="F353">
            <v>147197</v>
          </cell>
          <cell r="G353">
            <v>1336</v>
          </cell>
          <cell r="H353">
            <v>18690</v>
          </cell>
          <cell r="I353">
            <v>98341</v>
          </cell>
          <cell r="J353">
            <v>16132</v>
          </cell>
          <cell r="K353" t="str">
            <v>-</v>
          </cell>
          <cell r="L353">
            <v>29690</v>
          </cell>
          <cell r="M353" t="str">
            <v>-</v>
          </cell>
          <cell r="N353">
            <v>6264</v>
          </cell>
          <cell r="O353">
            <v>682</v>
          </cell>
          <cell r="P353">
            <v>109186</v>
          </cell>
          <cell r="Q353">
            <v>279443</v>
          </cell>
        </row>
        <row r="354">
          <cell r="B354" t="str">
            <v>470064100</v>
          </cell>
          <cell r="C354">
            <v>694048</v>
          </cell>
          <cell r="D354" t="str">
            <v>-</v>
          </cell>
          <cell r="E354">
            <v>29310</v>
          </cell>
          <cell r="F354">
            <v>145910</v>
          </cell>
          <cell r="G354">
            <v>1336</v>
          </cell>
          <cell r="H354">
            <v>299</v>
          </cell>
          <cell r="I354">
            <v>2376</v>
          </cell>
          <cell r="J354">
            <v>15553</v>
          </cell>
          <cell r="K354" t="str">
            <v>-</v>
          </cell>
          <cell r="L354" t="str">
            <v>-</v>
          </cell>
          <cell r="M354" t="str">
            <v>-</v>
          </cell>
          <cell r="N354">
            <v>3728</v>
          </cell>
          <cell r="O354" t="str">
            <v>-</v>
          </cell>
          <cell r="P354">
            <v>95136</v>
          </cell>
          <cell r="Q354">
            <v>245627</v>
          </cell>
        </row>
        <row r="355">
          <cell r="B355" t="str">
            <v>470064200</v>
          </cell>
          <cell r="C355">
            <v>148119</v>
          </cell>
          <cell r="D355">
            <v>23</v>
          </cell>
          <cell r="E355" t="str">
            <v>-</v>
          </cell>
          <cell r="F355">
            <v>109</v>
          </cell>
          <cell r="G355" t="str">
            <v>-</v>
          </cell>
          <cell r="H355">
            <v>18290</v>
          </cell>
          <cell r="I355">
            <v>62531</v>
          </cell>
          <cell r="J355" t="str">
            <v>-</v>
          </cell>
          <cell r="K355" t="str">
            <v>-</v>
          </cell>
          <cell r="L355">
            <v>29690</v>
          </cell>
          <cell r="M355" t="str">
            <v>-</v>
          </cell>
          <cell r="N355">
            <v>9</v>
          </cell>
          <cell r="O355">
            <v>1</v>
          </cell>
          <cell r="P355">
            <v>14050</v>
          </cell>
          <cell r="Q355">
            <v>8029</v>
          </cell>
        </row>
        <row r="356">
          <cell r="B356" t="str">
            <v>470064900</v>
          </cell>
          <cell r="C356">
            <v>441784</v>
          </cell>
          <cell r="D356">
            <v>28178</v>
          </cell>
          <cell r="E356">
            <v>29073</v>
          </cell>
          <cell r="F356">
            <v>1178</v>
          </cell>
          <cell r="G356" t="str">
            <v>-</v>
          </cell>
          <cell r="H356">
            <v>101</v>
          </cell>
          <cell r="I356">
            <v>33434</v>
          </cell>
          <cell r="J356">
            <v>579</v>
          </cell>
          <cell r="K356" t="str">
            <v>-</v>
          </cell>
          <cell r="L356" t="str">
            <v>-</v>
          </cell>
          <cell r="M356" t="str">
            <v>-</v>
          </cell>
          <cell r="N356">
            <v>2527</v>
          </cell>
          <cell r="O356">
            <v>681</v>
          </cell>
          <cell r="P356" t="str">
            <v>-</v>
          </cell>
          <cell r="Q356">
            <v>25787</v>
          </cell>
        </row>
        <row r="357">
          <cell r="B357" t="str">
            <v>470065</v>
          </cell>
          <cell r="C357">
            <v>67035050</v>
          </cell>
          <cell r="D357">
            <v>1183085</v>
          </cell>
          <cell r="E357">
            <v>1621846</v>
          </cell>
          <cell r="F357">
            <v>1699009</v>
          </cell>
          <cell r="G357">
            <v>77245</v>
          </cell>
          <cell r="H357">
            <v>1876662</v>
          </cell>
          <cell r="I357">
            <v>1803367</v>
          </cell>
          <cell r="J357">
            <v>5232267</v>
          </cell>
          <cell r="K357">
            <v>1120714</v>
          </cell>
          <cell r="L357">
            <v>1579881</v>
          </cell>
          <cell r="M357">
            <v>627290</v>
          </cell>
          <cell r="N357">
            <v>1291791</v>
          </cell>
          <cell r="O357">
            <v>2182191</v>
          </cell>
          <cell r="P357">
            <v>670247</v>
          </cell>
          <cell r="Q357">
            <v>16506902</v>
          </cell>
        </row>
        <row r="358">
          <cell r="B358" t="str">
            <v>470065100</v>
          </cell>
          <cell r="C358">
            <v>14240821</v>
          </cell>
          <cell r="D358">
            <v>82444</v>
          </cell>
          <cell r="E358">
            <v>126856</v>
          </cell>
          <cell r="F358">
            <v>548037</v>
          </cell>
          <cell r="G358">
            <v>8200</v>
          </cell>
          <cell r="H358">
            <v>499754</v>
          </cell>
          <cell r="I358">
            <v>458266</v>
          </cell>
          <cell r="J358">
            <v>1210818</v>
          </cell>
          <cell r="K358">
            <v>119277</v>
          </cell>
          <cell r="L358">
            <v>21127</v>
          </cell>
          <cell r="M358">
            <v>160823</v>
          </cell>
          <cell r="N358">
            <v>163072</v>
          </cell>
          <cell r="O358">
            <v>216958</v>
          </cell>
          <cell r="P358">
            <v>191986</v>
          </cell>
          <cell r="Q358">
            <v>255338</v>
          </cell>
        </row>
        <row r="359">
          <cell r="B359" t="str">
            <v>470065200</v>
          </cell>
          <cell r="C359">
            <v>37144954</v>
          </cell>
          <cell r="D359">
            <v>993349</v>
          </cell>
          <cell r="E359">
            <v>1335075</v>
          </cell>
          <cell r="F359">
            <v>565392</v>
          </cell>
          <cell r="G359">
            <v>66525</v>
          </cell>
          <cell r="H359">
            <v>1284147</v>
          </cell>
          <cell r="I359">
            <v>1336722</v>
          </cell>
          <cell r="J359">
            <v>3651340</v>
          </cell>
          <cell r="K359">
            <v>854964</v>
          </cell>
          <cell r="L359">
            <v>648492</v>
          </cell>
          <cell r="M359">
            <v>186764</v>
          </cell>
          <cell r="N359">
            <v>551979</v>
          </cell>
          <cell r="O359">
            <v>1859759</v>
          </cell>
          <cell r="P359">
            <v>317453</v>
          </cell>
          <cell r="Q359">
            <v>9327864</v>
          </cell>
        </row>
        <row r="360">
          <cell r="B360" t="str">
            <v>470065300</v>
          </cell>
          <cell r="C360">
            <v>15649275</v>
          </cell>
          <cell r="D360">
            <v>107292</v>
          </cell>
          <cell r="E360">
            <v>159915</v>
          </cell>
          <cell r="F360">
            <v>585580</v>
          </cell>
          <cell r="G360">
            <v>2520</v>
          </cell>
          <cell r="H360">
            <v>92760</v>
          </cell>
          <cell r="I360">
            <v>8379</v>
          </cell>
          <cell r="J360">
            <v>370109</v>
          </cell>
          <cell r="K360">
            <v>146473</v>
          </cell>
          <cell r="L360">
            <v>910262</v>
          </cell>
          <cell r="M360">
            <v>279703</v>
          </cell>
          <cell r="N360">
            <v>576740</v>
          </cell>
          <cell r="O360">
            <v>105474</v>
          </cell>
          <cell r="P360">
            <v>160808</v>
          </cell>
          <cell r="Q360">
            <v>6923700</v>
          </cell>
        </row>
        <row r="361">
          <cell r="B361" t="str">
            <v>470065210</v>
          </cell>
          <cell r="C361">
            <v>12703001</v>
          </cell>
          <cell r="D361">
            <v>6153</v>
          </cell>
          <cell r="E361">
            <v>16678</v>
          </cell>
          <cell r="F361">
            <v>414599</v>
          </cell>
          <cell r="G361" t="str">
            <v>-</v>
          </cell>
          <cell r="H361">
            <v>53832</v>
          </cell>
          <cell r="I361">
            <v>629979</v>
          </cell>
          <cell r="J361">
            <v>2528952</v>
          </cell>
          <cell r="K361">
            <v>202581</v>
          </cell>
          <cell r="L361">
            <v>555276</v>
          </cell>
          <cell r="M361">
            <v>18681</v>
          </cell>
          <cell r="N361">
            <v>65189</v>
          </cell>
          <cell r="O361">
            <v>29834</v>
          </cell>
          <cell r="P361">
            <v>232962</v>
          </cell>
          <cell r="Q361">
            <v>5646811</v>
          </cell>
        </row>
        <row r="362">
          <cell r="B362" t="str">
            <v>470065220</v>
          </cell>
          <cell r="C362">
            <v>24441953</v>
          </cell>
          <cell r="D362">
            <v>987196</v>
          </cell>
          <cell r="E362">
            <v>1318397</v>
          </cell>
          <cell r="F362">
            <v>150793</v>
          </cell>
          <cell r="G362">
            <v>66525</v>
          </cell>
          <cell r="H362">
            <v>1230315</v>
          </cell>
          <cell r="I362">
            <v>706743</v>
          </cell>
          <cell r="J362">
            <v>1122388</v>
          </cell>
          <cell r="K362">
            <v>652383</v>
          </cell>
          <cell r="L362">
            <v>93215</v>
          </cell>
          <cell r="M362">
            <v>168083</v>
          </cell>
          <cell r="N362">
            <v>486790</v>
          </cell>
          <cell r="O362">
            <v>1829924</v>
          </cell>
          <cell r="P362">
            <v>84491</v>
          </cell>
          <cell r="Q362">
            <v>3681053</v>
          </cell>
        </row>
        <row r="363">
          <cell r="B363" t="str">
            <v>470066</v>
          </cell>
          <cell r="C363">
            <v>14213262</v>
          </cell>
          <cell r="D363">
            <v>218862</v>
          </cell>
          <cell r="E363">
            <v>217996</v>
          </cell>
          <cell r="F363">
            <v>60967</v>
          </cell>
          <cell r="G363">
            <v>116496</v>
          </cell>
          <cell r="H363">
            <v>24213</v>
          </cell>
          <cell r="I363">
            <v>1945</v>
          </cell>
          <cell r="J363">
            <v>305452</v>
          </cell>
          <cell r="K363">
            <v>326048</v>
          </cell>
          <cell r="L363">
            <v>365469</v>
          </cell>
          <cell r="M363">
            <v>34761</v>
          </cell>
          <cell r="N363">
            <v>145977</v>
          </cell>
          <cell r="O363">
            <v>101698</v>
          </cell>
          <cell r="P363">
            <v>101458</v>
          </cell>
          <cell r="Q363">
            <v>347727</v>
          </cell>
        </row>
        <row r="364">
          <cell r="B364" t="str">
            <v>470066100</v>
          </cell>
          <cell r="C364">
            <v>5465564</v>
          </cell>
          <cell r="D364">
            <v>28611</v>
          </cell>
          <cell r="E364">
            <v>80498</v>
          </cell>
          <cell r="F364">
            <v>36956</v>
          </cell>
          <cell r="G364" t="str">
            <v>-</v>
          </cell>
          <cell r="H364">
            <v>24213</v>
          </cell>
          <cell r="I364" t="str">
            <v>-</v>
          </cell>
          <cell r="J364">
            <v>102320</v>
          </cell>
          <cell r="K364">
            <v>39261</v>
          </cell>
          <cell r="L364">
            <v>403</v>
          </cell>
          <cell r="M364">
            <v>34761</v>
          </cell>
          <cell r="N364">
            <v>45514</v>
          </cell>
          <cell r="O364">
            <v>35345</v>
          </cell>
          <cell r="P364">
            <v>7462</v>
          </cell>
          <cell r="Q364">
            <v>118148</v>
          </cell>
        </row>
        <row r="365">
          <cell r="B365" t="str">
            <v>470066200</v>
          </cell>
          <cell r="C365">
            <v>8747698</v>
          </cell>
          <cell r="D365">
            <v>190251</v>
          </cell>
          <cell r="E365">
            <v>137498</v>
          </cell>
          <cell r="F365">
            <v>24011</v>
          </cell>
          <cell r="G365">
            <v>116496</v>
          </cell>
          <cell r="H365" t="str">
            <v>-</v>
          </cell>
          <cell r="I365">
            <v>1945</v>
          </cell>
          <cell r="J365">
            <v>203132</v>
          </cell>
          <cell r="K365">
            <v>286787</v>
          </cell>
          <cell r="L365">
            <v>365066</v>
          </cell>
          <cell r="M365" t="str">
            <v>-</v>
          </cell>
          <cell r="N365">
            <v>100463</v>
          </cell>
          <cell r="O365">
            <v>66353</v>
          </cell>
          <cell r="P365">
            <v>93997</v>
          </cell>
          <cell r="Q365">
            <v>229579</v>
          </cell>
        </row>
        <row r="366">
          <cell r="B366" t="str">
            <v>470066210</v>
          </cell>
          <cell r="C366">
            <v>8420769</v>
          </cell>
          <cell r="D366">
            <v>188193</v>
          </cell>
          <cell r="E366">
            <v>137498</v>
          </cell>
          <cell r="F366">
            <v>23416</v>
          </cell>
          <cell r="G366">
            <v>116496</v>
          </cell>
          <cell r="H366" t="str">
            <v>-</v>
          </cell>
          <cell r="I366">
            <v>1945</v>
          </cell>
          <cell r="J366">
            <v>104447</v>
          </cell>
          <cell r="K366">
            <v>286787</v>
          </cell>
          <cell r="L366">
            <v>365066</v>
          </cell>
          <cell r="M366" t="str">
            <v>-</v>
          </cell>
          <cell r="N366">
            <v>91889</v>
          </cell>
          <cell r="O366">
            <v>45351</v>
          </cell>
          <cell r="P366">
            <v>93997</v>
          </cell>
          <cell r="Q366">
            <v>146126</v>
          </cell>
        </row>
        <row r="367">
          <cell r="B367" t="str">
            <v>470066290</v>
          </cell>
          <cell r="C367">
            <v>326929</v>
          </cell>
          <cell r="D367">
            <v>2059</v>
          </cell>
          <cell r="E367" t="str">
            <v>-</v>
          </cell>
          <cell r="F367">
            <v>595</v>
          </cell>
          <cell r="G367" t="str">
            <v>-</v>
          </cell>
          <cell r="H367" t="str">
            <v>-</v>
          </cell>
          <cell r="I367" t="str">
            <v>-</v>
          </cell>
          <cell r="J367">
            <v>98685</v>
          </cell>
          <cell r="K367" t="str">
            <v>-</v>
          </cell>
          <cell r="L367" t="str">
            <v>-</v>
          </cell>
          <cell r="M367" t="str">
            <v>-</v>
          </cell>
          <cell r="N367">
            <v>8574</v>
          </cell>
          <cell r="O367">
            <v>21001</v>
          </cell>
          <cell r="P367" t="str">
            <v>-</v>
          </cell>
          <cell r="Q367">
            <v>83453</v>
          </cell>
        </row>
        <row r="368">
          <cell r="B368" t="str">
            <v>470067</v>
          </cell>
          <cell r="C368">
            <v>69320500</v>
          </cell>
          <cell r="D368">
            <v>535542</v>
          </cell>
          <cell r="E368">
            <v>2009068</v>
          </cell>
          <cell r="F368">
            <v>2477785</v>
          </cell>
          <cell r="G368">
            <v>985773</v>
          </cell>
          <cell r="H368">
            <v>845683</v>
          </cell>
          <cell r="I368">
            <v>579376</v>
          </cell>
          <cell r="J368">
            <v>14505826</v>
          </cell>
          <cell r="K368">
            <v>1664613</v>
          </cell>
          <cell r="L368">
            <v>1757152</v>
          </cell>
          <cell r="M368">
            <v>1301754</v>
          </cell>
          <cell r="N368">
            <v>2993885</v>
          </cell>
          <cell r="O368">
            <v>3179568</v>
          </cell>
          <cell r="P368">
            <v>1219726</v>
          </cell>
          <cell r="Q368">
            <v>13236134</v>
          </cell>
        </row>
        <row r="369">
          <cell r="B369" t="str">
            <v>470067000</v>
          </cell>
          <cell r="C369">
            <v>69320500</v>
          </cell>
          <cell r="D369">
            <v>535542</v>
          </cell>
          <cell r="E369">
            <v>2009068</v>
          </cell>
          <cell r="F369">
            <v>2477785</v>
          </cell>
          <cell r="G369">
            <v>985773</v>
          </cell>
          <cell r="H369">
            <v>845683</v>
          </cell>
          <cell r="I369">
            <v>579376</v>
          </cell>
          <cell r="J369">
            <v>14505826</v>
          </cell>
          <cell r="K369">
            <v>1664613</v>
          </cell>
          <cell r="L369">
            <v>1757152</v>
          </cell>
          <cell r="M369">
            <v>1301754</v>
          </cell>
          <cell r="N369">
            <v>2993885</v>
          </cell>
          <cell r="O369">
            <v>3179568</v>
          </cell>
          <cell r="P369">
            <v>1219726</v>
          </cell>
          <cell r="Q369">
            <v>13236134</v>
          </cell>
        </row>
        <row r="370">
          <cell r="B370" t="str">
            <v>470068</v>
          </cell>
          <cell r="C370">
            <v>8327</v>
          </cell>
          <cell r="D370" t="str">
            <v>-</v>
          </cell>
          <cell r="E370" t="str">
            <v>-</v>
          </cell>
          <cell r="F370" t="str">
            <v>-</v>
          </cell>
          <cell r="G370" t="str">
            <v>-</v>
          </cell>
          <cell r="H370" t="str">
            <v>-</v>
          </cell>
          <cell r="I370" t="str">
            <v>-</v>
          </cell>
          <cell r="J370" t="str">
            <v>-</v>
          </cell>
          <cell r="K370" t="str">
            <v>-</v>
          </cell>
          <cell r="L370" t="str">
            <v>-</v>
          </cell>
          <cell r="M370" t="str">
            <v>-</v>
          </cell>
          <cell r="N370" t="str">
            <v>-</v>
          </cell>
          <cell r="O370" t="str">
            <v>-</v>
          </cell>
          <cell r="P370" t="str">
            <v>-</v>
          </cell>
          <cell r="Q370" t="str">
            <v>-</v>
          </cell>
        </row>
        <row r="371">
          <cell r="B371" t="str">
            <v>470068000</v>
          </cell>
          <cell r="C371">
            <v>8327</v>
          </cell>
          <cell r="D371" t="str">
            <v>-</v>
          </cell>
          <cell r="E371" t="str">
            <v>-</v>
          </cell>
          <cell r="F371" t="str">
            <v>-</v>
          </cell>
          <cell r="G371" t="str">
            <v>-</v>
          </cell>
          <cell r="H371" t="str">
            <v>-</v>
          </cell>
          <cell r="I371" t="str">
            <v>-</v>
          </cell>
          <cell r="J371" t="str">
            <v>-</v>
          </cell>
          <cell r="K371" t="str">
            <v>-</v>
          </cell>
          <cell r="L371" t="str">
            <v>-</v>
          </cell>
          <cell r="M371" t="str">
            <v>-</v>
          </cell>
          <cell r="N371" t="str">
            <v>-</v>
          </cell>
          <cell r="O371" t="str">
            <v>-</v>
          </cell>
          <cell r="P371" t="str">
            <v>-</v>
          </cell>
          <cell r="Q371" t="str">
            <v>-</v>
          </cell>
        </row>
        <row r="372">
          <cell r="B372" t="str">
            <v>470069</v>
          </cell>
          <cell r="C372">
            <v>35642723</v>
          </cell>
          <cell r="D372">
            <v>43682</v>
          </cell>
          <cell r="E372">
            <v>484092</v>
          </cell>
          <cell r="F372">
            <v>880356</v>
          </cell>
          <cell r="G372">
            <v>234456</v>
          </cell>
          <cell r="H372">
            <v>141286</v>
          </cell>
          <cell r="I372">
            <v>2171179</v>
          </cell>
          <cell r="J372">
            <v>1538353</v>
          </cell>
          <cell r="K372">
            <v>262447</v>
          </cell>
          <cell r="L372">
            <v>2246820</v>
          </cell>
          <cell r="M372">
            <v>71883</v>
          </cell>
          <cell r="N372">
            <v>571291</v>
          </cell>
          <cell r="O372">
            <v>3489148</v>
          </cell>
          <cell r="P372">
            <v>2312132</v>
          </cell>
          <cell r="Q372">
            <v>3695065</v>
          </cell>
        </row>
        <row r="373">
          <cell r="B373" t="str">
            <v>470069100</v>
          </cell>
          <cell r="C373">
            <v>22288111</v>
          </cell>
          <cell r="D373">
            <v>29145</v>
          </cell>
          <cell r="E373">
            <v>484092</v>
          </cell>
          <cell r="F373">
            <v>377896</v>
          </cell>
          <cell r="G373">
            <v>234456</v>
          </cell>
          <cell r="H373">
            <v>130558</v>
          </cell>
          <cell r="I373">
            <v>1209275</v>
          </cell>
          <cell r="J373">
            <v>1411709</v>
          </cell>
          <cell r="K373">
            <v>143182</v>
          </cell>
          <cell r="L373">
            <v>2214314</v>
          </cell>
          <cell r="M373">
            <v>71583</v>
          </cell>
          <cell r="N373">
            <v>571291</v>
          </cell>
          <cell r="O373">
            <v>3481595</v>
          </cell>
          <cell r="P373">
            <v>2299910</v>
          </cell>
          <cell r="Q373">
            <v>3680461</v>
          </cell>
        </row>
        <row r="374">
          <cell r="B374" t="str">
            <v>470069200</v>
          </cell>
          <cell r="C374">
            <v>13354612</v>
          </cell>
          <cell r="D374">
            <v>14537</v>
          </cell>
          <cell r="E374" t="str">
            <v>-</v>
          </cell>
          <cell r="F374">
            <v>502461</v>
          </cell>
          <cell r="G374" t="str">
            <v>-</v>
          </cell>
          <cell r="H374">
            <v>10727</v>
          </cell>
          <cell r="I374">
            <v>961904</v>
          </cell>
          <cell r="J374">
            <v>126644</v>
          </cell>
          <cell r="K374">
            <v>119265</v>
          </cell>
          <cell r="L374">
            <v>32506</v>
          </cell>
          <cell r="M374">
            <v>300</v>
          </cell>
          <cell r="N374" t="str">
            <v>-</v>
          </cell>
          <cell r="O374">
            <v>7553</v>
          </cell>
          <cell r="P374">
            <v>12222</v>
          </cell>
          <cell r="Q374">
            <v>14604</v>
          </cell>
        </row>
        <row r="375">
          <cell r="B375" t="str">
            <v>470071</v>
          </cell>
          <cell r="C375">
            <v>963720953</v>
          </cell>
          <cell r="D375">
            <v>20359775</v>
          </cell>
          <cell r="E375">
            <v>23882516</v>
          </cell>
          <cell r="F375">
            <v>47732941</v>
          </cell>
          <cell r="G375">
            <v>4292960</v>
          </cell>
          <cell r="H375">
            <v>15088653</v>
          </cell>
          <cell r="I375">
            <v>9276905</v>
          </cell>
          <cell r="J375">
            <v>149696744</v>
          </cell>
          <cell r="K375">
            <v>80165356</v>
          </cell>
          <cell r="L375">
            <v>21568678</v>
          </cell>
          <cell r="M375">
            <v>5991469</v>
          </cell>
          <cell r="N375">
            <v>69013127</v>
          </cell>
          <cell r="O375">
            <v>20883315</v>
          </cell>
          <cell r="P375">
            <v>4951362</v>
          </cell>
          <cell r="Q375">
            <v>90143634</v>
          </cell>
        </row>
        <row r="376">
          <cell r="B376" t="str">
            <v>470071100</v>
          </cell>
          <cell r="C376">
            <v>525018551</v>
          </cell>
          <cell r="D376">
            <v>9945105</v>
          </cell>
          <cell r="E376">
            <v>8302807</v>
          </cell>
          <cell r="F376">
            <v>29032099</v>
          </cell>
          <cell r="G376">
            <v>1484270</v>
          </cell>
          <cell r="H376">
            <v>11806180</v>
          </cell>
          <cell r="I376">
            <v>7010278</v>
          </cell>
          <cell r="J376">
            <v>45854308</v>
          </cell>
          <cell r="K376">
            <v>65839643</v>
          </cell>
          <cell r="L376">
            <v>10430963</v>
          </cell>
          <cell r="M376">
            <v>3515991</v>
          </cell>
          <cell r="N376">
            <v>34145624</v>
          </cell>
          <cell r="O376">
            <v>11217315</v>
          </cell>
          <cell r="P376">
            <v>2837187</v>
          </cell>
          <cell r="Q376">
            <v>50923818</v>
          </cell>
        </row>
        <row r="377">
          <cell r="B377" t="str">
            <v>470071200</v>
          </cell>
          <cell r="C377">
            <v>29963635</v>
          </cell>
          <cell r="D377">
            <v>57642</v>
          </cell>
          <cell r="E377">
            <v>626991</v>
          </cell>
          <cell r="F377">
            <v>3457424</v>
          </cell>
          <cell r="G377" t="str">
            <v>-</v>
          </cell>
          <cell r="H377">
            <v>41511</v>
          </cell>
          <cell r="I377">
            <v>13625</v>
          </cell>
          <cell r="J377">
            <v>4821342</v>
          </cell>
          <cell r="K377">
            <v>611266</v>
          </cell>
          <cell r="L377">
            <v>4715819</v>
          </cell>
          <cell r="M377">
            <v>14743</v>
          </cell>
          <cell r="N377">
            <v>1002520</v>
          </cell>
          <cell r="O377">
            <v>472462</v>
          </cell>
          <cell r="P377">
            <v>207875</v>
          </cell>
          <cell r="Q377">
            <v>8174277</v>
          </cell>
        </row>
        <row r="378">
          <cell r="B378" t="str">
            <v>470071300</v>
          </cell>
          <cell r="C378">
            <v>12037802</v>
          </cell>
          <cell r="D378">
            <v>2006</v>
          </cell>
          <cell r="E378" t="str">
            <v>-</v>
          </cell>
          <cell r="F378">
            <v>3031678</v>
          </cell>
          <cell r="G378">
            <v>327</v>
          </cell>
          <cell r="H378">
            <v>309234</v>
          </cell>
          <cell r="I378">
            <v>80145</v>
          </cell>
          <cell r="J378">
            <v>375569</v>
          </cell>
          <cell r="K378">
            <v>12216</v>
          </cell>
          <cell r="L378">
            <v>1987357</v>
          </cell>
          <cell r="M378">
            <v>11018</v>
          </cell>
          <cell r="N378">
            <v>97181</v>
          </cell>
          <cell r="O378">
            <v>1426204</v>
          </cell>
          <cell r="P378">
            <v>201661</v>
          </cell>
          <cell r="Q378">
            <v>1329157</v>
          </cell>
        </row>
        <row r="379">
          <cell r="B379" t="str">
            <v>470071400</v>
          </cell>
          <cell r="C379">
            <v>40232226</v>
          </cell>
          <cell r="D379">
            <v>321411</v>
          </cell>
          <cell r="E379">
            <v>1035205</v>
          </cell>
          <cell r="F379">
            <v>4478613</v>
          </cell>
          <cell r="G379">
            <v>929933</v>
          </cell>
          <cell r="H379">
            <v>609932</v>
          </cell>
          <cell r="I379">
            <v>750094</v>
          </cell>
          <cell r="J379">
            <v>1956512</v>
          </cell>
          <cell r="K379">
            <v>553244</v>
          </cell>
          <cell r="L379">
            <v>1294513</v>
          </cell>
          <cell r="M379">
            <v>853999</v>
          </cell>
          <cell r="N379">
            <v>599226</v>
          </cell>
          <cell r="O379">
            <v>740280</v>
          </cell>
          <cell r="P379">
            <v>614457</v>
          </cell>
          <cell r="Q379">
            <v>5978557</v>
          </cell>
        </row>
        <row r="380">
          <cell r="B380" t="str">
            <v>470071500</v>
          </cell>
          <cell r="C380">
            <v>20735639</v>
          </cell>
          <cell r="D380">
            <v>290344</v>
          </cell>
          <cell r="E380">
            <v>737375</v>
          </cell>
          <cell r="F380">
            <v>1628379</v>
          </cell>
          <cell r="G380">
            <v>190641</v>
          </cell>
          <cell r="H380">
            <v>334692</v>
          </cell>
          <cell r="I380">
            <v>148042</v>
          </cell>
          <cell r="J380">
            <v>6425961</v>
          </cell>
          <cell r="K380">
            <v>333369</v>
          </cell>
          <cell r="L380">
            <v>278987</v>
          </cell>
          <cell r="M380">
            <v>51850</v>
          </cell>
          <cell r="N380">
            <v>860750</v>
          </cell>
          <cell r="O380">
            <v>524788</v>
          </cell>
          <cell r="P380">
            <v>422368</v>
          </cell>
          <cell r="Q380">
            <v>3072551</v>
          </cell>
        </row>
        <row r="381">
          <cell r="B381" t="str">
            <v>470071600</v>
          </cell>
          <cell r="C381">
            <v>14140876</v>
          </cell>
          <cell r="D381">
            <v>326860</v>
          </cell>
          <cell r="E381">
            <v>97697</v>
          </cell>
          <cell r="F381">
            <v>1874262</v>
          </cell>
          <cell r="G381">
            <v>19426</v>
          </cell>
          <cell r="H381">
            <v>82186</v>
          </cell>
          <cell r="I381">
            <v>121789</v>
          </cell>
          <cell r="J381">
            <v>2696231</v>
          </cell>
          <cell r="K381">
            <v>426958</v>
          </cell>
          <cell r="L381">
            <v>876177</v>
          </cell>
          <cell r="M381">
            <v>146320</v>
          </cell>
          <cell r="N381">
            <v>217483</v>
          </cell>
          <cell r="O381">
            <v>366742</v>
          </cell>
          <cell r="P381">
            <v>31606</v>
          </cell>
          <cell r="Q381">
            <v>3965091</v>
          </cell>
        </row>
        <row r="382">
          <cell r="B382" t="str">
            <v>470071700</v>
          </cell>
          <cell r="C382">
            <v>5392179</v>
          </cell>
          <cell r="D382">
            <v>63241</v>
          </cell>
          <cell r="E382">
            <v>294504</v>
          </cell>
          <cell r="F382">
            <v>962756</v>
          </cell>
          <cell r="G382">
            <v>675923</v>
          </cell>
          <cell r="H382">
            <v>535109</v>
          </cell>
          <cell r="I382">
            <v>156844</v>
          </cell>
          <cell r="J382">
            <v>158044</v>
          </cell>
          <cell r="K382">
            <v>12035</v>
          </cell>
          <cell r="L382">
            <v>58</v>
          </cell>
          <cell r="M382">
            <v>324220</v>
          </cell>
          <cell r="N382">
            <v>236615</v>
          </cell>
          <cell r="O382">
            <v>588366</v>
          </cell>
          <cell r="P382">
            <v>13889</v>
          </cell>
          <cell r="Q382">
            <v>137938</v>
          </cell>
        </row>
        <row r="383">
          <cell r="B383" t="str">
            <v>470071800</v>
          </cell>
          <cell r="C383">
            <v>15911128</v>
          </cell>
          <cell r="D383">
            <v>89512</v>
          </cell>
          <cell r="E383">
            <v>139042</v>
          </cell>
          <cell r="F383">
            <v>1490601</v>
          </cell>
          <cell r="G383">
            <v>70591</v>
          </cell>
          <cell r="H383">
            <v>85600</v>
          </cell>
          <cell r="I383">
            <v>106880</v>
          </cell>
          <cell r="J383">
            <v>650234</v>
          </cell>
          <cell r="K383">
            <v>73329</v>
          </cell>
          <cell r="L383">
            <v>227942</v>
          </cell>
          <cell r="M383">
            <v>69422</v>
          </cell>
          <cell r="N383">
            <v>155252</v>
          </cell>
          <cell r="O383">
            <v>264592</v>
          </cell>
          <cell r="P383">
            <v>95504</v>
          </cell>
          <cell r="Q383">
            <v>4348537</v>
          </cell>
        </row>
        <row r="384">
          <cell r="B384" t="str">
            <v>470071900</v>
          </cell>
          <cell r="C384">
            <v>300288918</v>
          </cell>
          <cell r="D384">
            <v>9263655</v>
          </cell>
          <cell r="E384">
            <v>12648895</v>
          </cell>
          <cell r="F384">
            <v>1777129</v>
          </cell>
          <cell r="G384">
            <v>921849</v>
          </cell>
          <cell r="H384">
            <v>1284209</v>
          </cell>
          <cell r="I384">
            <v>889210</v>
          </cell>
          <cell r="J384">
            <v>86758544</v>
          </cell>
          <cell r="K384">
            <v>12303296</v>
          </cell>
          <cell r="L384">
            <v>1756862</v>
          </cell>
          <cell r="M384">
            <v>1003906</v>
          </cell>
          <cell r="N384">
            <v>31698476</v>
          </cell>
          <cell r="O384">
            <v>5282567</v>
          </cell>
          <cell r="P384">
            <v>526815</v>
          </cell>
          <cell r="Q384">
            <v>12213707</v>
          </cell>
        </row>
        <row r="385">
          <cell r="B385" t="str">
            <v>470071110</v>
          </cell>
          <cell r="C385">
            <v>303460822</v>
          </cell>
          <cell r="D385">
            <v>3572903</v>
          </cell>
          <cell r="E385">
            <v>6088181</v>
          </cell>
          <cell r="F385">
            <v>12889185</v>
          </cell>
          <cell r="G385">
            <v>1011144</v>
          </cell>
          <cell r="H385">
            <v>6415234</v>
          </cell>
          <cell r="I385">
            <v>4525400</v>
          </cell>
          <cell r="J385">
            <v>23642809</v>
          </cell>
          <cell r="K385">
            <v>46227345</v>
          </cell>
          <cell r="L385">
            <v>5646951</v>
          </cell>
          <cell r="M385">
            <v>2572767</v>
          </cell>
          <cell r="N385">
            <v>18311924</v>
          </cell>
          <cell r="O385">
            <v>6147642</v>
          </cell>
          <cell r="P385">
            <v>1266634</v>
          </cell>
          <cell r="Q385">
            <v>23673929</v>
          </cell>
        </row>
        <row r="386">
          <cell r="B386" t="str">
            <v>470071120</v>
          </cell>
          <cell r="C386">
            <v>113177153</v>
          </cell>
          <cell r="D386">
            <v>5950323</v>
          </cell>
          <cell r="E386">
            <v>1058080</v>
          </cell>
          <cell r="F386">
            <v>8555663</v>
          </cell>
          <cell r="G386">
            <v>182186</v>
          </cell>
          <cell r="H386">
            <v>3689992</v>
          </cell>
          <cell r="I386">
            <v>1774789</v>
          </cell>
          <cell r="J386">
            <v>13787120</v>
          </cell>
          <cell r="K386">
            <v>14745398</v>
          </cell>
          <cell r="L386">
            <v>3725026</v>
          </cell>
          <cell r="M386">
            <v>385223</v>
          </cell>
          <cell r="N386">
            <v>14484864</v>
          </cell>
          <cell r="O386">
            <v>3591370</v>
          </cell>
          <cell r="P386">
            <v>906360</v>
          </cell>
          <cell r="Q386">
            <v>16061095</v>
          </cell>
        </row>
        <row r="387">
          <cell r="B387" t="str">
            <v>470071130</v>
          </cell>
          <cell r="C387">
            <v>108380576</v>
          </cell>
          <cell r="D387">
            <v>421879</v>
          </cell>
          <cell r="E387">
            <v>1156546</v>
          </cell>
          <cell r="F387">
            <v>7587251</v>
          </cell>
          <cell r="G387">
            <v>290939</v>
          </cell>
          <cell r="H387">
            <v>1700954</v>
          </cell>
          <cell r="I387">
            <v>710088</v>
          </cell>
          <cell r="J387">
            <v>8424379</v>
          </cell>
          <cell r="K387">
            <v>4866900</v>
          </cell>
          <cell r="L387">
            <v>1058985</v>
          </cell>
          <cell r="M387">
            <v>558002</v>
          </cell>
          <cell r="N387">
            <v>1348836</v>
          </cell>
          <cell r="O387">
            <v>1478304</v>
          </cell>
          <cell r="P387">
            <v>664192</v>
          </cell>
          <cell r="Q387">
            <v>11188794</v>
          </cell>
        </row>
        <row r="388">
          <cell r="B388" t="str">
            <v>470071410</v>
          </cell>
          <cell r="C388">
            <v>11974463</v>
          </cell>
          <cell r="D388">
            <v>111085</v>
          </cell>
          <cell r="E388">
            <v>230160</v>
          </cell>
          <cell r="F388">
            <v>2315350</v>
          </cell>
          <cell r="G388">
            <v>24658</v>
          </cell>
          <cell r="H388">
            <v>400598</v>
          </cell>
          <cell r="I388">
            <v>91098</v>
          </cell>
          <cell r="J388">
            <v>800212</v>
          </cell>
          <cell r="K388">
            <v>311525</v>
          </cell>
          <cell r="L388">
            <v>188194</v>
          </cell>
          <cell r="M388">
            <v>467108</v>
          </cell>
          <cell r="N388">
            <v>386302</v>
          </cell>
          <cell r="O388">
            <v>247817</v>
          </cell>
          <cell r="P388">
            <v>461900</v>
          </cell>
          <cell r="Q388">
            <v>1820597</v>
          </cell>
        </row>
        <row r="389">
          <cell r="B389" t="str">
            <v>470071490</v>
          </cell>
          <cell r="C389">
            <v>28257763</v>
          </cell>
          <cell r="D389">
            <v>210326</v>
          </cell>
          <cell r="E389">
            <v>805044</v>
          </cell>
          <cell r="F389">
            <v>2163264</v>
          </cell>
          <cell r="G389">
            <v>905275</v>
          </cell>
          <cell r="H389">
            <v>209334</v>
          </cell>
          <cell r="I389">
            <v>658996</v>
          </cell>
          <cell r="J389">
            <v>1156300</v>
          </cell>
          <cell r="K389">
            <v>241719</v>
          </cell>
          <cell r="L389">
            <v>1106319</v>
          </cell>
          <cell r="M389">
            <v>386891</v>
          </cell>
          <cell r="N389">
            <v>212925</v>
          </cell>
          <cell r="O389">
            <v>492464</v>
          </cell>
          <cell r="P389">
            <v>152558</v>
          </cell>
          <cell r="Q389">
            <v>4157960</v>
          </cell>
        </row>
        <row r="390">
          <cell r="B390" t="str">
            <v>470071111</v>
          </cell>
          <cell r="C390">
            <v>89200638</v>
          </cell>
          <cell r="D390">
            <v>1307073</v>
          </cell>
          <cell r="E390">
            <v>1713318</v>
          </cell>
          <cell r="F390">
            <v>6309693</v>
          </cell>
          <cell r="G390">
            <v>220516</v>
          </cell>
          <cell r="H390">
            <v>3720091</v>
          </cell>
          <cell r="I390">
            <v>1716797</v>
          </cell>
          <cell r="J390">
            <v>5169295</v>
          </cell>
          <cell r="K390">
            <v>17768272</v>
          </cell>
          <cell r="L390">
            <v>3624025</v>
          </cell>
          <cell r="M390">
            <v>659678</v>
          </cell>
          <cell r="N390">
            <v>3409821</v>
          </cell>
          <cell r="O390">
            <v>2926637</v>
          </cell>
          <cell r="P390">
            <v>677523</v>
          </cell>
          <cell r="Q390">
            <v>3698422</v>
          </cell>
        </row>
        <row r="391">
          <cell r="B391" t="str">
            <v>470071112</v>
          </cell>
          <cell r="C391">
            <v>15364331</v>
          </cell>
          <cell r="D391">
            <v>380504</v>
          </cell>
          <cell r="E391">
            <v>43543</v>
          </cell>
          <cell r="F391">
            <v>2246615</v>
          </cell>
          <cell r="G391">
            <v>310868</v>
          </cell>
          <cell r="H391">
            <v>430181</v>
          </cell>
          <cell r="I391">
            <v>94250</v>
          </cell>
          <cell r="J391">
            <v>579266</v>
          </cell>
          <cell r="K391">
            <v>74902</v>
          </cell>
          <cell r="L391">
            <v>672962</v>
          </cell>
          <cell r="M391">
            <v>314149</v>
          </cell>
          <cell r="N391">
            <v>266743</v>
          </cell>
          <cell r="O391">
            <v>339120</v>
          </cell>
          <cell r="P391">
            <v>341409</v>
          </cell>
          <cell r="Q391">
            <v>1378752</v>
          </cell>
        </row>
        <row r="392">
          <cell r="B392" t="str">
            <v>470071119</v>
          </cell>
          <cell r="C392">
            <v>198895853</v>
          </cell>
          <cell r="D392">
            <v>1885327</v>
          </cell>
          <cell r="E392">
            <v>4331319</v>
          </cell>
          <cell r="F392">
            <v>4332876</v>
          </cell>
          <cell r="G392">
            <v>479760</v>
          </cell>
          <cell r="H392">
            <v>2264962</v>
          </cell>
          <cell r="I392">
            <v>2714353</v>
          </cell>
          <cell r="J392">
            <v>17894248</v>
          </cell>
          <cell r="K392">
            <v>28384171</v>
          </cell>
          <cell r="L392">
            <v>1349964</v>
          </cell>
          <cell r="M392">
            <v>1598940</v>
          </cell>
          <cell r="N392">
            <v>14635359</v>
          </cell>
          <cell r="O392">
            <v>2881885</v>
          </cell>
          <cell r="P392">
            <v>247702</v>
          </cell>
          <cell r="Q392">
            <v>18596755</v>
          </cell>
        </row>
        <row r="393">
          <cell r="B393" t="str">
            <v>470071121</v>
          </cell>
          <cell r="C393">
            <v>48394486</v>
          </cell>
          <cell r="D393">
            <v>5070418</v>
          </cell>
          <cell r="E393">
            <v>225505</v>
          </cell>
          <cell r="F393">
            <v>3980522</v>
          </cell>
          <cell r="G393">
            <v>2275</v>
          </cell>
          <cell r="H393">
            <v>1352797</v>
          </cell>
          <cell r="I393">
            <v>347880</v>
          </cell>
          <cell r="J393">
            <v>4980204</v>
          </cell>
          <cell r="K393">
            <v>5952628</v>
          </cell>
          <cell r="L393">
            <v>2806917</v>
          </cell>
          <cell r="M393">
            <v>103182</v>
          </cell>
          <cell r="N393">
            <v>10459768</v>
          </cell>
          <cell r="O393">
            <v>1674524</v>
          </cell>
          <cell r="P393">
            <v>277587</v>
          </cell>
          <cell r="Q393">
            <v>7235107</v>
          </cell>
        </row>
        <row r="394">
          <cell r="B394" t="str">
            <v>470071122</v>
          </cell>
          <cell r="C394">
            <v>14526322</v>
          </cell>
          <cell r="D394">
            <v>98569</v>
          </cell>
          <cell r="E394">
            <v>32300</v>
          </cell>
          <cell r="F394">
            <v>1815361</v>
          </cell>
          <cell r="G394">
            <v>14982</v>
          </cell>
          <cell r="H394">
            <v>76392</v>
          </cell>
          <cell r="I394">
            <v>100887</v>
          </cell>
          <cell r="J394">
            <v>1127834</v>
          </cell>
          <cell r="K394">
            <v>247842</v>
          </cell>
          <cell r="L394">
            <v>137598</v>
          </cell>
          <cell r="M394">
            <v>1921</v>
          </cell>
          <cell r="N394">
            <v>176600</v>
          </cell>
          <cell r="O394">
            <v>237024</v>
          </cell>
          <cell r="P394">
            <v>194935</v>
          </cell>
          <cell r="Q394">
            <v>710066</v>
          </cell>
        </row>
        <row r="395">
          <cell r="B395" t="str">
            <v>470071129</v>
          </cell>
          <cell r="C395">
            <v>50256345</v>
          </cell>
          <cell r="D395">
            <v>781336</v>
          </cell>
          <cell r="E395">
            <v>800275</v>
          </cell>
          <cell r="F395">
            <v>2759779</v>
          </cell>
          <cell r="G395">
            <v>164929</v>
          </cell>
          <cell r="H395">
            <v>2260803</v>
          </cell>
          <cell r="I395">
            <v>1326022</v>
          </cell>
          <cell r="J395">
            <v>7679082</v>
          </cell>
          <cell r="K395">
            <v>8544928</v>
          </cell>
          <cell r="L395">
            <v>780511</v>
          </cell>
          <cell r="M395">
            <v>280120</v>
          </cell>
          <cell r="N395">
            <v>3848496</v>
          </cell>
          <cell r="O395">
            <v>1679822</v>
          </cell>
          <cell r="P395">
            <v>433838</v>
          </cell>
          <cell r="Q395">
            <v>8115923</v>
          </cell>
        </row>
        <row r="396">
          <cell r="B396" t="str">
            <v>470072</v>
          </cell>
          <cell r="C396">
            <v>280880867</v>
          </cell>
          <cell r="D396">
            <v>2152724</v>
          </cell>
          <cell r="E396">
            <v>4523355</v>
          </cell>
          <cell r="F396">
            <v>20365146</v>
          </cell>
          <cell r="G396">
            <v>1965900</v>
          </cell>
          <cell r="H396">
            <v>7145267</v>
          </cell>
          <cell r="I396">
            <v>4976733</v>
          </cell>
          <cell r="J396">
            <v>9855885</v>
          </cell>
          <cell r="K396">
            <v>7746550</v>
          </cell>
          <cell r="L396">
            <v>5887207</v>
          </cell>
          <cell r="M396">
            <v>1477622</v>
          </cell>
          <cell r="N396">
            <v>40435134</v>
          </cell>
          <cell r="O396">
            <v>8305652</v>
          </cell>
          <cell r="P396">
            <v>1632767</v>
          </cell>
          <cell r="Q396">
            <v>36997809</v>
          </cell>
        </row>
        <row r="397">
          <cell r="B397" t="str">
            <v>470072100</v>
          </cell>
          <cell r="C397">
            <v>112548877</v>
          </cell>
          <cell r="D397">
            <v>740898</v>
          </cell>
          <cell r="E397">
            <v>827580</v>
          </cell>
          <cell r="F397">
            <v>9150527</v>
          </cell>
          <cell r="G397">
            <v>145612</v>
          </cell>
          <cell r="H397">
            <v>3270197</v>
          </cell>
          <cell r="I397">
            <v>1192646</v>
          </cell>
          <cell r="J397">
            <v>2152172</v>
          </cell>
          <cell r="K397">
            <v>1071035</v>
          </cell>
          <cell r="L397">
            <v>4962230</v>
          </cell>
          <cell r="M397">
            <v>356246</v>
          </cell>
          <cell r="N397">
            <v>10575905</v>
          </cell>
          <cell r="O397">
            <v>3315300</v>
          </cell>
          <cell r="P397">
            <v>781430</v>
          </cell>
          <cell r="Q397">
            <v>17511884</v>
          </cell>
        </row>
        <row r="398">
          <cell r="B398" t="str">
            <v>470072200</v>
          </cell>
          <cell r="C398">
            <v>8667331</v>
          </cell>
          <cell r="D398">
            <v>34411</v>
          </cell>
          <cell r="E398">
            <v>63651</v>
          </cell>
          <cell r="F398">
            <v>1256054</v>
          </cell>
          <cell r="G398" t="str">
            <v>-</v>
          </cell>
          <cell r="H398">
            <v>41220</v>
          </cell>
          <cell r="I398">
            <v>1037413</v>
          </cell>
          <cell r="J398">
            <v>95064</v>
          </cell>
          <cell r="K398">
            <v>429219</v>
          </cell>
          <cell r="L398">
            <v>8492</v>
          </cell>
          <cell r="M398">
            <v>383084</v>
          </cell>
          <cell r="N398">
            <v>110449</v>
          </cell>
          <cell r="O398">
            <v>479064</v>
          </cell>
          <cell r="P398">
            <v>15057</v>
          </cell>
          <cell r="Q398">
            <v>147374</v>
          </cell>
        </row>
        <row r="399">
          <cell r="B399" t="str">
            <v>470072300</v>
          </cell>
          <cell r="C399">
            <v>10445836</v>
          </cell>
          <cell r="D399">
            <v>160113</v>
          </cell>
          <cell r="E399">
            <v>405050</v>
          </cell>
          <cell r="F399">
            <v>1789039</v>
          </cell>
          <cell r="G399">
            <v>1214</v>
          </cell>
          <cell r="H399">
            <v>326852</v>
          </cell>
          <cell r="I399">
            <v>155909</v>
          </cell>
          <cell r="J399">
            <v>1388445</v>
          </cell>
          <cell r="K399">
            <v>74511</v>
          </cell>
          <cell r="L399">
            <v>72179</v>
          </cell>
          <cell r="M399">
            <v>17135</v>
          </cell>
          <cell r="N399">
            <v>153820</v>
          </cell>
          <cell r="O399">
            <v>768936</v>
          </cell>
          <cell r="P399">
            <v>87269</v>
          </cell>
          <cell r="Q399">
            <v>978876</v>
          </cell>
        </row>
        <row r="400">
          <cell r="B400" t="str">
            <v>470072400</v>
          </cell>
          <cell r="C400">
            <v>2470808</v>
          </cell>
          <cell r="D400">
            <v>311</v>
          </cell>
          <cell r="E400" t="str">
            <v>-</v>
          </cell>
          <cell r="F400">
            <v>771101</v>
          </cell>
          <cell r="G400" t="str">
            <v>-</v>
          </cell>
          <cell r="H400" t="str">
            <v>-</v>
          </cell>
          <cell r="I400">
            <v>324</v>
          </cell>
          <cell r="J400">
            <v>19542</v>
          </cell>
          <cell r="K400">
            <v>17994</v>
          </cell>
          <cell r="L400">
            <v>42757</v>
          </cell>
          <cell r="M400" t="str">
            <v>-</v>
          </cell>
          <cell r="N400">
            <v>59415</v>
          </cell>
          <cell r="O400">
            <v>71</v>
          </cell>
          <cell r="P400">
            <v>19052</v>
          </cell>
          <cell r="Q400">
            <v>430059</v>
          </cell>
        </row>
        <row r="401">
          <cell r="B401" t="str">
            <v>470072500</v>
          </cell>
          <cell r="C401">
            <v>43703087</v>
          </cell>
          <cell r="D401">
            <v>169495</v>
          </cell>
          <cell r="E401">
            <v>327734</v>
          </cell>
          <cell r="F401">
            <v>5489319</v>
          </cell>
          <cell r="G401">
            <v>64132</v>
          </cell>
          <cell r="H401">
            <v>1377599</v>
          </cell>
          <cell r="I401">
            <v>1245415</v>
          </cell>
          <cell r="J401">
            <v>1324393</v>
          </cell>
          <cell r="K401">
            <v>4102112</v>
          </cell>
          <cell r="L401">
            <v>382749</v>
          </cell>
          <cell r="M401">
            <v>428053</v>
          </cell>
          <cell r="N401">
            <v>7660301</v>
          </cell>
          <cell r="O401">
            <v>425132</v>
          </cell>
          <cell r="P401">
            <v>544088</v>
          </cell>
          <cell r="Q401">
            <v>11287014</v>
          </cell>
        </row>
        <row r="402">
          <cell r="B402" t="str">
            <v>470072900</v>
          </cell>
          <cell r="C402">
            <v>103044927</v>
          </cell>
          <cell r="D402">
            <v>1047496</v>
          </cell>
          <cell r="E402">
            <v>2899340</v>
          </cell>
          <cell r="F402">
            <v>1909106</v>
          </cell>
          <cell r="G402">
            <v>1754942</v>
          </cell>
          <cell r="H402">
            <v>2129399</v>
          </cell>
          <cell r="I402">
            <v>1345027</v>
          </cell>
          <cell r="J402">
            <v>4876269</v>
          </cell>
          <cell r="K402">
            <v>2051680</v>
          </cell>
          <cell r="L402">
            <v>418800</v>
          </cell>
          <cell r="M402">
            <v>293104</v>
          </cell>
          <cell r="N402">
            <v>21875245</v>
          </cell>
          <cell r="O402">
            <v>3317148</v>
          </cell>
          <cell r="P402">
            <v>185871</v>
          </cell>
          <cell r="Q402">
            <v>6642602</v>
          </cell>
        </row>
        <row r="403">
          <cell r="B403" t="str">
            <v>470073</v>
          </cell>
          <cell r="C403">
            <v>28194777</v>
          </cell>
          <cell r="D403">
            <v>227445</v>
          </cell>
          <cell r="E403">
            <v>196847</v>
          </cell>
          <cell r="F403">
            <v>5390179</v>
          </cell>
          <cell r="G403">
            <v>4143</v>
          </cell>
          <cell r="H403">
            <v>317227</v>
          </cell>
          <cell r="I403">
            <v>119450</v>
          </cell>
          <cell r="J403">
            <v>2741678</v>
          </cell>
          <cell r="K403">
            <v>80435</v>
          </cell>
          <cell r="L403">
            <v>37484</v>
          </cell>
          <cell r="M403">
            <v>342293</v>
          </cell>
          <cell r="N403">
            <v>663543</v>
          </cell>
          <cell r="O403">
            <v>2063758</v>
          </cell>
          <cell r="P403">
            <v>349371</v>
          </cell>
          <cell r="Q403">
            <v>2777274</v>
          </cell>
        </row>
        <row r="404">
          <cell r="B404" t="str">
            <v>470073100</v>
          </cell>
          <cell r="C404">
            <v>21326956</v>
          </cell>
          <cell r="D404">
            <v>201511</v>
          </cell>
          <cell r="E404">
            <v>106575</v>
          </cell>
          <cell r="F404">
            <v>3853942</v>
          </cell>
          <cell r="G404">
            <v>1233</v>
          </cell>
          <cell r="H404">
            <v>281847</v>
          </cell>
          <cell r="I404">
            <v>102471</v>
          </cell>
          <cell r="J404">
            <v>1950519</v>
          </cell>
          <cell r="K404">
            <v>66945</v>
          </cell>
          <cell r="L404">
            <v>37479</v>
          </cell>
          <cell r="M404">
            <v>342163</v>
          </cell>
          <cell r="N404">
            <v>657864</v>
          </cell>
          <cell r="O404">
            <v>208825</v>
          </cell>
          <cell r="P404">
            <v>325567</v>
          </cell>
          <cell r="Q404">
            <v>2614870</v>
          </cell>
        </row>
        <row r="405">
          <cell r="B405" t="str">
            <v>470073200</v>
          </cell>
          <cell r="C405">
            <v>89090</v>
          </cell>
          <cell r="D405" t="str">
            <v>-</v>
          </cell>
          <cell r="E405">
            <v>24</v>
          </cell>
          <cell r="F405" t="str">
            <v>-</v>
          </cell>
          <cell r="G405" t="str">
            <v>-</v>
          </cell>
          <cell r="H405" t="str">
            <v>-</v>
          </cell>
          <cell r="I405" t="str">
            <v>-</v>
          </cell>
          <cell r="J405">
            <v>418</v>
          </cell>
          <cell r="K405" t="str">
            <v>-</v>
          </cell>
          <cell r="L405" t="str">
            <v>-</v>
          </cell>
          <cell r="M405">
            <v>7</v>
          </cell>
          <cell r="N405">
            <v>4116</v>
          </cell>
          <cell r="O405">
            <v>4</v>
          </cell>
          <cell r="P405">
            <v>18405</v>
          </cell>
          <cell r="Q405" t="str">
            <v>-</v>
          </cell>
        </row>
        <row r="406">
          <cell r="B406" t="str">
            <v>470073900</v>
          </cell>
          <cell r="C406">
            <v>6778731</v>
          </cell>
          <cell r="D406">
            <v>25934</v>
          </cell>
          <cell r="E406">
            <v>90248</v>
          </cell>
          <cell r="F406">
            <v>1536237</v>
          </cell>
          <cell r="G406">
            <v>2910</v>
          </cell>
          <cell r="H406">
            <v>35380</v>
          </cell>
          <cell r="I406">
            <v>16979</v>
          </cell>
          <cell r="J406">
            <v>790741</v>
          </cell>
          <cell r="K406">
            <v>13491</v>
          </cell>
          <cell r="L406">
            <v>5</v>
          </cell>
          <cell r="M406">
            <v>123</v>
          </cell>
          <cell r="N406">
            <v>1563</v>
          </cell>
          <cell r="O406">
            <v>1854929</v>
          </cell>
          <cell r="P406">
            <v>5398</v>
          </cell>
          <cell r="Q406">
            <v>162404</v>
          </cell>
        </row>
        <row r="407">
          <cell r="B407" t="str">
            <v>470074</v>
          </cell>
          <cell r="C407">
            <v>248585427</v>
          </cell>
          <cell r="D407">
            <v>19616421</v>
          </cell>
          <cell r="E407">
            <v>8539718</v>
          </cell>
          <cell r="F407">
            <v>9488400</v>
          </cell>
          <cell r="G407">
            <v>3916864</v>
          </cell>
          <cell r="H407">
            <v>2558002</v>
          </cell>
          <cell r="I407">
            <v>12076095</v>
          </cell>
          <cell r="J407">
            <v>30551786</v>
          </cell>
          <cell r="K407">
            <v>20144565</v>
          </cell>
          <cell r="L407">
            <v>4487437</v>
          </cell>
          <cell r="M407">
            <v>3806903</v>
          </cell>
          <cell r="N407">
            <v>10725304</v>
          </cell>
          <cell r="O407">
            <v>7947993</v>
          </cell>
          <cell r="P407">
            <v>2346781</v>
          </cell>
          <cell r="Q407">
            <v>16884559</v>
          </cell>
        </row>
        <row r="408">
          <cell r="B408" t="str">
            <v>470077</v>
          </cell>
          <cell r="C408">
            <v>14918225</v>
          </cell>
          <cell r="D408">
            <v>306213</v>
          </cell>
          <cell r="E408">
            <v>90346</v>
          </cell>
          <cell r="F408">
            <v>1579845</v>
          </cell>
          <cell r="G408">
            <v>2229</v>
          </cell>
          <cell r="H408">
            <v>1127444</v>
          </cell>
          <cell r="I408">
            <v>949986</v>
          </cell>
          <cell r="J408">
            <v>444606</v>
          </cell>
          <cell r="K408">
            <v>214303</v>
          </cell>
          <cell r="L408">
            <v>72261</v>
          </cell>
          <cell r="M408">
            <v>2121</v>
          </cell>
          <cell r="N408">
            <v>267684</v>
          </cell>
          <cell r="O408">
            <v>1621080</v>
          </cell>
          <cell r="P408">
            <v>128865</v>
          </cell>
          <cell r="Q408">
            <v>1479245</v>
          </cell>
        </row>
        <row r="409">
          <cell r="B409" t="str">
            <v>470077100</v>
          </cell>
          <cell r="C409">
            <v>13618431</v>
          </cell>
          <cell r="D409">
            <v>291036</v>
          </cell>
          <cell r="E409">
            <v>78622</v>
          </cell>
          <cell r="F409">
            <v>814490</v>
          </cell>
          <cell r="G409">
            <v>2229</v>
          </cell>
          <cell r="H409">
            <v>1127444</v>
          </cell>
          <cell r="I409">
            <v>911835</v>
          </cell>
          <cell r="J409">
            <v>431264</v>
          </cell>
          <cell r="K409">
            <v>214303</v>
          </cell>
          <cell r="L409">
            <v>70661</v>
          </cell>
          <cell r="M409">
            <v>2121</v>
          </cell>
          <cell r="N409">
            <v>264752</v>
          </cell>
          <cell r="O409">
            <v>1363479</v>
          </cell>
          <cell r="P409">
            <v>72877</v>
          </cell>
          <cell r="Q409">
            <v>1477370</v>
          </cell>
        </row>
        <row r="410">
          <cell r="B410" t="str">
            <v>470077200</v>
          </cell>
          <cell r="C410">
            <v>747040</v>
          </cell>
          <cell r="D410">
            <v>7296</v>
          </cell>
          <cell r="E410">
            <v>11724</v>
          </cell>
          <cell r="F410">
            <v>371463</v>
          </cell>
          <cell r="G410" t="str">
            <v>-</v>
          </cell>
          <cell r="H410" t="str">
            <v>-</v>
          </cell>
          <cell r="I410">
            <v>31373</v>
          </cell>
          <cell r="J410">
            <v>6914</v>
          </cell>
          <cell r="K410" t="str">
            <v>-</v>
          </cell>
          <cell r="L410">
            <v>300</v>
          </cell>
          <cell r="M410" t="str">
            <v>-</v>
          </cell>
          <cell r="N410" t="str">
            <v>-</v>
          </cell>
          <cell r="O410">
            <v>256507</v>
          </cell>
          <cell r="P410">
            <v>47034</v>
          </cell>
          <cell r="Q410" t="str">
            <v>-</v>
          </cell>
        </row>
        <row r="411">
          <cell r="B411" t="str">
            <v>470077300</v>
          </cell>
          <cell r="C411">
            <v>7741</v>
          </cell>
          <cell r="D411" t="str">
            <v>-</v>
          </cell>
          <cell r="E411" t="str">
            <v>-</v>
          </cell>
          <cell r="F411" t="str">
            <v>-</v>
          </cell>
          <cell r="G411" t="str">
            <v>-</v>
          </cell>
          <cell r="H411" t="str">
            <v>-</v>
          </cell>
          <cell r="I411" t="str">
            <v>-</v>
          </cell>
          <cell r="J411" t="str">
            <v>-</v>
          </cell>
          <cell r="K411" t="str">
            <v>-</v>
          </cell>
          <cell r="L411">
            <v>100</v>
          </cell>
          <cell r="M411" t="str">
            <v>-</v>
          </cell>
          <cell r="N411" t="str">
            <v>-</v>
          </cell>
          <cell r="O411">
            <v>1094</v>
          </cell>
          <cell r="P411" t="str">
            <v>-</v>
          </cell>
          <cell r="Q411" t="str">
            <v>-</v>
          </cell>
        </row>
        <row r="412">
          <cell r="B412" t="str">
            <v>470077400</v>
          </cell>
          <cell r="C412">
            <v>413253</v>
          </cell>
          <cell r="D412">
            <v>7880</v>
          </cell>
          <cell r="E412" t="str">
            <v>-</v>
          </cell>
          <cell r="F412">
            <v>393892</v>
          </cell>
          <cell r="G412" t="str">
            <v>-</v>
          </cell>
          <cell r="H412" t="str">
            <v>-</v>
          </cell>
          <cell r="I412">
            <v>5869</v>
          </cell>
          <cell r="J412">
            <v>5612</v>
          </cell>
          <cell r="K412" t="str">
            <v>-</v>
          </cell>
          <cell r="L412" t="str">
            <v>-</v>
          </cell>
          <cell r="M412" t="str">
            <v>-</v>
          </cell>
          <cell r="N412" t="str">
            <v>-</v>
          </cell>
          <cell r="O412" t="str">
            <v>-</v>
          </cell>
          <cell r="P412" t="str">
            <v>-</v>
          </cell>
          <cell r="Q412" t="str">
            <v>-</v>
          </cell>
        </row>
        <row r="413">
          <cell r="B413" t="str">
            <v>470077500</v>
          </cell>
          <cell r="C413">
            <v>131760</v>
          </cell>
          <cell r="D413" t="str">
            <v>-</v>
          </cell>
          <cell r="E413" t="str">
            <v>-</v>
          </cell>
          <cell r="F413" t="str">
            <v>-</v>
          </cell>
          <cell r="G413" t="str">
            <v>-</v>
          </cell>
          <cell r="H413" t="str">
            <v>-</v>
          </cell>
          <cell r="I413">
            <v>908</v>
          </cell>
          <cell r="J413">
            <v>816</v>
          </cell>
          <cell r="K413" t="str">
            <v>-</v>
          </cell>
          <cell r="L413">
            <v>1200</v>
          </cell>
          <cell r="M413" t="str">
            <v>-</v>
          </cell>
          <cell r="N413">
            <v>2932</v>
          </cell>
          <cell r="O413" t="str">
            <v>-</v>
          </cell>
          <cell r="P413">
            <v>8954</v>
          </cell>
          <cell r="Q413">
            <v>1875</v>
          </cell>
        </row>
        <row r="414">
          <cell r="B414" t="str">
            <v>470078</v>
          </cell>
          <cell r="C414">
            <v>5876242</v>
          </cell>
          <cell r="D414">
            <v>26634</v>
          </cell>
          <cell r="E414">
            <v>12338</v>
          </cell>
          <cell r="F414">
            <v>926709</v>
          </cell>
          <cell r="G414">
            <v>3991</v>
          </cell>
          <cell r="H414">
            <v>420</v>
          </cell>
          <cell r="I414">
            <v>1673088</v>
          </cell>
          <cell r="J414">
            <v>20250</v>
          </cell>
          <cell r="K414">
            <v>71172</v>
          </cell>
          <cell r="L414">
            <v>49358</v>
          </cell>
          <cell r="M414" t="str">
            <v>-</v>
          </cell>
          <cell r="N414">
            <v>10652</v>
          </cell>
          <cell r="O414">
            <v>60143</v>
          </cell>
          <cell r="P414">
            <v>96830</v>
          </cell>
          <cell r="Q414">
            <v>2274720</v>
          </cell>
        </row>
        <row r="415">
          <cell r="B415" t="str">
            <v>470078100</v>
          </cell>
          <cell r="C415">
            <v>3296941</v>
          </cell>
          <cell r="D415">
            <v>8552</v>
          </cell>
          <cell r="E415">
            <v>665</v>
          </cell>
          <cell r="F415">
            <v>447502</v>
          </cell>
          <cell r="G415">
            <v>2191</v>
          </cell>
          <cell r="H415">
            <v>420</v>
          </cell>
          <cell r="I415" t="str">
            <v>-</v>
          </cell>
          <cell r="J415">
            <v>4498</v>
          </cell>
          <cell r="K415">
            <v>69294</v>
          </cell>
          <cell r="L415">
            <v>751</v>
          </cell>
          <cell r="M415" t="str">
            <v>-</v>
          </cell>
          <cell r="N415">
            <v>1190</v>
          </cell>
          <cell r="O415">
            <v>54881</v>
          </cell>
          <cell r="P415">
            <v>91855</v>
          </cell>
          <cell r="Q415">
            <v>2274604</v>
          </cell>
        </row>
        <row r="416">
          <cell r="B416" t="str">
            <v>470078200</v>
          </cell>
          <cell r="C416">
            <v>2342424</v>
          </cell>
          <cell r="D416">
            <v>3064</v>
          </cell>
          <cell r="E416" t="str">
            <v>-</v>
          </cell>
          <cell r="F416">
            <v>471034</v>
          </cell>
          <cell r="G416" t="str">
            <v>-</v>
          </cell>
          <cell r="H416" t="str">
            <v>-</v>
          </cell>
          <cell r="I416">
            <v>1673088</v>
          </cell>
          <cell r="J416">
            <v>2141</v>
          </cell>
          <cell r="K416" t="str">
            <v>-</v>
          </cell>
          <cell r="L416" t="str">
            <v>-</v>
          </cell>
          <cell r="M416" t="str">
            <v>-</v>
          </cell>
          <cell r="N416">
            <v>2218</v>
          </cell>
          <cell r="O416">
            <v>3356</v>
          </cell>
          <cell r="P416" t="str">
            <v>-</v>
          </cell>
          <cell r="Q416">
            <v>100</v>
          </cell>
        </row>
        <row r="417">
          <cell r="B417" t="str">
            <v>470078300</v>
          </cell>
          <cell r="C417">
            <v>236877</v>
          </cell>
          <cell r="D417">
            <v>15018</v>
          </cell>
          <cell r="E417">
            <v>11673</v>
          </cell>
          <cell r="F417">
            <v>8174</v>
          </cell>
          <cell r="G417">
            <v>1800</v>
          </cell>
          <cell r="H417" t="str">
            <v>-</v>
          </cell>
          <cell r="I417" t="str">
            <v>-</v>
          </cell>
          <cell r="J417">
            <v>13610</v>
          </cell>
          <cell r="K417">
            <v>1878</v>
          </cell>
          <cell r="L417">
            <v>48607</v>
          </cell>
          <cell r="M417" t="str">
            <v>-</v>
          </cell>
          <cell r="N417">
            <v>7244</v>
          </cell>
          <cell r="O417">
            <v>1906</v>
          </cell>
          <cell r="P417">
            <v>4974</v>
          </cell>
          <cell r="Q417">
            <v>16</v>
          </cell>
        </row>
        <row r="418">
          <cell r="B418" t="str">
            <v>470078110</v>
          </cell>
          <cell r="C418">
            <v>917493</v>
          </cell>
          <cell r="D418">
            <v>8320</v>
          </cell>
          <cell r="E418">
            <v>665</v>
          </cell>
          <cell r="F418">
            <v>447102</v>
          </cell>
          <cell r="G418">
            <v>1191</v>
          </cell>
          <cell r="H418">
            <v>420</v>
          </cell>
          <cell r="I418" t="str">
            <v>-</v>
          </cell>
          <cell r="J418">
            <v>4498</v>
          </cell>
          <cell r="K418">
            <v>64896</v>
          </cell>
          <cell r="L418">
            <v>451</v>
          </cell>
          <cell r="M418" t="str">
            <v>-</v>
          </cell>
          <cell r="N418">
            <v>1190</v>
          </cell>
          <cell r="O418">
            <v>54881</v>
          </cell>
          <cell r="P418">
            <v>62204</v>
          </cell>
          <cell r="Q418">
            <v>8430</v>
          </cell>
        </row>
        <row r="419">
          <cell r="B419" t="str">
            <v>470078120</v>
          </cell>
          <cell r="C419">
            <v>2379448</v>
          </cell>
          <cell r="D419">
            <v>232</v>
          </cell>
          <cell r="E419" t="str">
            <v>-</v>
          </cell>
          <cell r="F419">
            <v>400</v>
          </cell>
          <cell r="G419">
            <v>1000</v>
          </cell>
          <cell r="H419" t="str">
            <v>-</v>
          </cell>
          <cell r="I419" t="str">
            <v>-</v>
          </cell>
          <cell r="J419" t="str">
            <v>-</v>
          </cell>
          <cell r="K419">
            <v>4398</v>
          </cell>
          <cell r="L419">
            <v>300</v>
          </cell>
          <cell r="M419" t="str">
            <v>-</v>
          </cell>
          <cell r="N419" t="str">
            <v>-</v>
          </cell>
          <cell r="O419" t="str">
            <v>-</v>
          </cell>
          <cell r="P419">
            <v>29651</v>
          </cell>
          <cell r="Q419">
            <v>2266174</v>
          </cell>
        </row>
        <row r="420">
          <cell r="B420" t="str">
            <v>470079</v>
          </cell>
          <cell r="C420">
            <v>19314603</v>
          </cell>
          <cell r="D420">
            <v>46548</v>
          </cell>
          <cell r="E420">
            <v>997952</v>
          </cell>
          <cell r="F420">
            <v>452350</v>
          </cell>
          <cell r="G420">
            <v>362202</v>
          </cell>
          <cell r="H420">
            <v>575524</v>
          </cell>
          <cell r="I420">
            <v>935879</v>
          </cell>
          <cell r="J420">
            <v>1526358</v>
          </cell>
          <cell r="K420">
            <v>320013</v>
          </cell>
          <cell r="L420">
            <v>24177</v>
          </cell>
          <cell r="M420">
            <v>254736</v>
          </cell>
          <cell r="N420">
            <v>1004232</v>
          </cell>
          <cell r="O420">
            <v>458640</v>
          </cell>
          <cell r="P420">
            <v>349442</v>
          </cell>
          <cell r="Q420">
            <v>1152469</v>
          </cell>
        </row>
        <row r="421">
          <cell r="B421" t="str">
            <v>470079100</v>
          </cell>
          <cell r="C421">
            <v>419753</v>
          </cell>
          <cell r="D421" t="str">
            <v>-</v>
          </cell>
          <cell r="E421" t="str">
            <v>-</v>
          </cell>
          <cell r="F421" t="str">
            <v>-</v>
          </cell>
          <cell r="G421" t="str">
            <v>-</v>
          </cell>
          <cell r="H421" t="str">
            <v>-</v>
          </cell>
          <cell r="I421" t="str">
            <v>-</v>
          </cell>
          <cell r="J421">
            <v>18111</v>
          </cell>
          <cell r="K421" t="str">
            <v>-</v>
          </cell>
          <cell r="L421">
            <v>1000</v>
          </cell>
          <cell r="M421">
            <v>160338</v>
          </cell>
          <cell r="N421" t="str">
            <v>-</v>
          </cell>
          <cell r="O421">
            <v>209213</v>
          </cell>
          <cell r="P421">
            <v>2487</v>
          </cell>
          <cell r="Q421">
            <v>17352</v>
          </cell>
        </row>
        <row r="422">
          <cell r="B422" t="str">
            <v>470079200</v>
          </cell>
          <cell r="C422">
            <v>7570385</v>
          </cell>
          <cell r="D422" t="str">
            <v>-</v>
          </cell>
          <cell r="E422">
            <v>5664</v>
          </cell>
          <cell r="F422" t="str">
            <v>-</v>
          </cell>
          <cell r="G422" t="str">
            <v>-</v>
          </cell>
          <cell r="H422" t="str">
            <v>-</v>
          </cell>
          <cell r="I422" t="str">
            <v>-</v>
          </cell>
          <cell r="J422">
            <v>107442</v>
          </cell>
          <cell r="K422" t="str">
            <v>-</v>
          </cell>
          <cell r="L422" t="str">
            <v>-</v>
          </cell>
          <cell r="M422">
            <v>8220</v>
          </cell>
          <cell r="N422">
            <v>651620</v>
          </cell>
          <cell r="O422">
            <v>1243</v>
          </cell>
          <cell r="P422">
            <v>2173</v>
          </cell>
          <cell r="Q422">
            <v>388735</v>
          </cell>
        </row>
        <row r="423">
          <cell r="B423" t="str">
            <v>470079300</v>
          </cell>
          <cell r="C423">
            <v>10299843</v>
          </cell>
          <cell r="D423">
            <v>35219</v>
          </cell>
          <cell r="E423">
            <v>991953</v>
          </cell>
          <cell r="F423">
            <v>427348</v>
          </cell>
          <cell r="G423">
            <v>330987</v>
          </cell>
          <cell r="H423">
            <v>575524</v>
          </cell>
          <cell r="I423">
            <v>935879</v>
          </cell>
          <cell r="J423">
            <v>1334528</v>
          </cell>
          <cell r="K423">
            <v>279412</v>
          </cell>
          <cell r="L423">
            <v>23177</v>
          </cell>
          <cell r="M423">
            <v>85961</v>
          </cell>
          <cell r="N423">
            <v>338629</v>
          </cell>
          <cell r="O423">
            <v>244608</v>
          </cell>
          <cell r="P423">
            <v>344782</v>
          </cell>
          <cell r="Q423">
            <v>565777</v>
          </cell>
        </row>
        <row r="424">
          <cell r="B424" t="str">
            <v>470081</v>
          </cell>
          <cell r="C424">
            <v>1115980738</v>
          </cell>
          <cell r="D424">
            <v>45063054</v>
          </cell>
          <cell r="E424">
            <v>58508461</v>
          </cell>
          <cell r="F424">
            <v>133931945</v>
          </cell>
          <cell r="G424">
            <v>44784669</v>
          </cell>
          <cell r="H424">
            <v>50970878</v>
          </cell>
          <cell r="I424">
            <v>74279490</v>
          </cell>
          <cell r="J424">
            <v>65466660</v>
          </cell>
          <cell r="K424">
            <v>48580046</v>
          </cell>
          <cell r="L424">
            <v>34164568</v>
          </cell>
          <cell r="M424">
            <v>38701057</v>
          </cell>
          <cell r="N424">
            <v>48151139</v>
          </cell>
          <cell r="O424">
            <v>28429539</v>
          </cell>
          <cell r="P424">
            <v>63748094</v>
          </cell>
          <cell r="Q424">
            <v>61486567</v>
          </cell>
        </row>
        <row r="425">
          <cell r="B425" t="str">
            <v>470081100</v>
          </cell>
          <cell r="C425">
            <v>1100458226</v>
          </cell>
          <cell r="D425">
            <v>44633155</v>
          </cell>
          <cell r="E425">
            <v>57251658</v>
          </cell>
          <cell r="F425">
            <v>132831446</v>
          </cell>
          <cell r="G425">
            <v>44650371</v>
          </cell>
          <cell r="H425">
            <v>50216873</v>
          </cell>
          <cell r="I425">
            <v>73919727</v>
          </cell>
          <cell r="J425">
            <v>64226345</v>
          </cell>
          <cell r="K425">
            <v>47843824</v>
          </cell>
          <cell r="L425">
            <v>33626025</v>
          </cell>
          <cell r="M425">
            <v>36249487</v>
          </cell>
          <cell r="N425">
            <v>47851660</v>
          </cell>
          <cell r="O425">
            <v>27500057</v>
          </cell>
          <cell r="P425">
            <v>63717215</v>
          </cell>
          <cell r="Q425">
            <v>60293756</v>
          </cell>
        </row>
        <row r="426">
          <cell r="B426" t="str">
            <v>470081200</v>
          </cell>
          <cell r="C426">
            <v>15522512</v>
          </cell>
          <cell r="D426">
            <v>429899</v>
          </cell>
          <cell r="E426">
            <v>1256803</v>
          </cell>
          <cell r="F426">
            <v>1100498</v>
          </cell>
          <cell r="G426">
            <v>134297</v>
          </cell>
          <cell r="H426">
            <v>754005</v>
          </cell>
          <cell r="I426">
            <v>359762</v>
          </cell>
          <cell r="J426">
            <v>1240315</v>
          </cell>
          <cell r="K426">
            <v>736222</v>
          </cell>
          <cell r="L426">
            <v>538543</v>
          </cell>
          <cell r="M426">
            <v>2451570</v>
          </cell>
          <cell r="N426">
            <v>299479</v>
          </cell>
          <cell r="O426">
            <v>929482</v>
          </cell>
          <cell r="P426">
            <v>30879</v>
          </cell>
          <cell r="Q426">
            <v>1192811</v>
          </cell>
        </row>
        <row r="427">
          <cell r="B427" t="str">
            <v>470081110</v>
          </cell>
          <cell r="C427">
            <v>688419939</v>
          </cell>
          <cell r="D427">
            <v>27752393</v>
          </cell>
          <cell r="E427">
            <v>26676811</v>
          </cell>
          <cell r="F427">
            <v>93613764</v>
          </cell>
          <cell r="G427">
            <v>20295369</v>
          </cell>
          <cell r="H427">
            <v>21710672</v>
          </cell>
          <cell r="I427">
            <v>48309684</v>
          </cell>
          <cell r="J427">
            <v>39978235</v>
          </cell>
          <cell r="K427">
            <v>25763558</v>
          </cell>
          <cell r="L427">
            <v>21571062</v>
          </cell>
          <cell r="M427">
            <v>11093746</v>
          </cell>
          <cell r="N427">
            <v>28745424</v>
          </cell>
          <cell r="O427">
            <v>15553938</v>
          </cell>
          <cell r="P427">
            <v>35760535</v>
          </cell>
          <cell r="Q427">
            <v>44451156</v>
          </cell>
        </row>
        <row r="428">
          <cell r="B428" t="str">
            <v>470081120</v>
          </cell>
          <cell r="C428" t="str">
            <v>-</v>
          </cell>
          <cell r="D428" t="str">
            <v>-</v>
          </cell>
          <cell r="E428" t="str">
            <v>-</v>
          </cell>
          <cell r="F428" t="str">
            <v>-</v>
          </cell>
          <cell r="G428" t="str">
            <v>-</v>
          </cell>
          <cell r="H428" t="str">
            <v>-</v>
          </cell>
          <cell r="I428" t="str">
            <v>-</v>
          </cell>
          <cell r="J428" t="str">
            <v>-</v>
          </cell>
          <cell r="K428" t="str">
            <v>-</v>
          </cell>
          <cell r="L428" t="str">
            <v>-</v>
          </cell>
          <cell r="M428" t="str">
            <v>-</v>
          </cell>
          <cell r="N428" t="str">
            <v>-</v>
          </cell>
          <cell r="O428" t="str">
            <v>-</v>
          </cell>
          <cell r="P428" t="str">
            <v>-</v>
          </cell>
          <cell r="Q428" t="str">
            <v>-</v>
          </cell>
        </row>
        <row r="429">
          <cell r="B429" t="str">
            <v>470081130</v>
          </cell>
          <cell r="C429">
            <v>315534783</v>
          </cell>
          <cell r="D429">
            <v>11079626</v>
          </cell>
          <cell r="E429">
            <v>24235908</v>
          </cell>
          <cell r="F429">
            <v>35003556</v>
          </cell>
          <cell r="G429">
            <v>15996034</v>
          </cell>
          <cell r="H429">
            <v>24756039</v>
          </cell>
          <cell r="I429">
            <v>23080280</v>
          </cell>
          <cell r="J429">
            <v>20782128</v>
          </cell>
          <cell r="K429">
            <v>17961320</v>
          </cell>
          <cell r="L429">
            <v>7714741</v>
          </cell>
          <cell r="M429">
            <v>7037148</v>
          </cell>
          <cell r="N429">
            <v>16760251</v>
          </cell>
          <cell r="O429">
            <v>9024606</v>
          </cell>
          <cell r="P429">
            <v>20363258</v>
          </cell>
          <cell r="Q429">
            <v>14962585</v>
          </cell>
        </row>
        <row r="430">
          <cell r="B430" t="str">
            <v>470081140</v>
          </cell>
          <cell r="C430">
            <v>18455</v>
          </cell>
          <cell r="D430" t="str">
            <v>-</v>
          </cell>
          <cell r="E430" t="str">
            <v>-</v>
          </cell>
          <cell r="F430" t="str">
            <v>-</v>
          </cell>
          <cell r="G430" t="str">
            <v>-</v>
          </cell>
          <cell r="H430" t="str">
            <v>-</v>
          </cell>
          <cell r="I430" t="str">
            <v>-</v>
          </cell>
          <cell r="J430">
            <v>13826</v>
          </cell>
          <cell r="K430">
            <v>2974</v>
          </cell>
          <cell r="L430" t="str">
            <v>-</v>
          </cell>
          <cell r="M430" t="str">
            <v>-</v>
          </cell>
          <cell r="N430" t="str">
            <v>-</v>
          </cell>
          <cell r="O430" t="str">
            <v>-</v>
          </cell>
          <cell r="P430" t="str">
            <v>-</v>
          </cell>
          <cell r="Q430">
            <v>1531</v>
          </cell>
        </row>
        <row r="431">
          <cell r="B431" t="str">
            <v>470081150</v>
          </cell>
          <cell r="C431" t="str">
            <v>-</v>
          </cell>
          <cell r="D431" t="str">
            <v>-</v>
          </cell>
          <cell r="E431" t="str">
            <v>-</v>
          </cell>
          <cell r="F431" t="str">
            <v>-</v>
          </cell>
          <cell r="G431" t="str">
            <v>-</v>
          </cell>
          <cell r="H431" t="str">
            <v>-</v>
          </cell>
          <cell r="I431" t="str">
            <v>-</v>
          </cell>
          <cell r="J431" t="str">
            <v>-</v>
          </cell>
          <cell r="K431" t="str">
            <v>-</v>
          </cell>
          <cell r="L431" t="str">
            <v>-</v>
          </cell>
          <cell r="M431" t="str">
            <v>-</v>
          </cell>
          <cell r="N431" t="str">
            <v>-</v>
          </cell>
          <cell r="O431" t="str">
            <v>-</v>
          </cell>
          <cell r="P431" t="str">
            <v>-</v>
          </cell>
          <cell r="Q431" t="str">
            <v>-</v>
          </cell>
        </row>
        <row r="432">
          <cell r="B432" t="str">
            <v>470081160</v>
          </cell>
          <cell r="C432">
            <v>88512921</v>
          </cell>
          <cell r="D432">
            <v>5797962</v>
          </cell>
          <cell r="E432">
            <v>6274645</v>
          </cell>
          <cell r="F432">
            <v>4204609</v>
          </cell>
          <cell r="G432">
            <v>3044925</v>
          </cell>
          <cell r="H432">
            <v>3727835</v>
          </cell>
          <cell r="I432">
            <v>2509431</v>
          </cell>
          <cell r="J432">
            <v>3445653</v>
          </cell>
          <cell r="K432">
            <v>4105616</v>
          </cell>
          <cell r="L432">
            <v>4332870</v>
          </cell>
          <cell r="M432">
            <v>17604092</v>
          </cell>
          <cell r="N432">
            <v>2299898</v>
          </cell>
          <cell r="O432">
            <v>2862804</v>
          </cell>
          <cell r="P432">
            <v>7593422</v>
          </cell>
          <cell r="Q432">
            <v>685806</v>
          </cell>
        </row>
        <row r="433">
          <cell r="B433" t="str">
            <v>470081190</v>
          </cell>
          <cell r="C433">
            <v>7215259</v>
          </cell>
          <cell r="D433">
            <v>3174</v>
          </cell>
          <cell r="E433">
            <v>24507</v>
          </cell>
          <cell r="F433">
            <v>9518</v>
          </cell>
          <cell r="G433">
            <v>5124953</v>
          </cell>
          <cell r="H433">
            <v>8834</v>
          </cell>
          <cell r="I433">
            <v>20332</v>
          </cell>
          <cell r="J433">
            <v>6502</v>
          </cell>
          <cell r="K433">
            <v>10355</v>
          </cell>
          <cell r="L433">
            <v>7352</v>
          </cell>
          <cell r="M433" t="str">
            <v>-</v>
          </cell>
          <cell r="N433">
            <v>46086</v>
          </cell>
          <cell r="O433">
            <v>58709</v>
          </cell>
          <cell r="P433" t="str">
            <v>-</v>
          </cell>
          <cell r="Q433">
            <v>192678</v>
          </cell>
        </row>
        <row r="434">
          <cell r="B434" t="str">
            <v>470081111</v>
          </cell>
          <cell r="C434">
            <v>7077286</v>
          </cell>
          <cell r="D434">
            <v>172276</v>
          </cell>
          <cell r="E434">
            <v>7661</v>
          </cell>
          <cell r="F434">
            <v>2704257</v>
          </cell>
          <cell r="G434">
            <v>408</v>
          </cell>
          <cell r="H434">
            <v>451102</v>
          </cell>
          <cell r="I434">
            <v>1590043</v>
          </cell>
          <cell r="J434">
            <v>648651</v>
          </cell>
          <cell r="K434">
            <v>37798</v>
          </cell>
          <cell r="L434">
            <v>445768</v>
          </cell>
          <cell r="M434">
            <v>250551</v>
          </cell>
          <cell r="N434">
            <v>43334</v>
          </cell>
          <cell r="O434">
            <v>17828</v>
          </cell>
          <cell r="P434">
            <v>144718</v>
          </cell>
          <cell r="Q434">
            <v>159525</v>
          </cell>
        </row>
        <row r="435">
          <cell r="B435" t="str">
            <v>470081113</v>
          </cell>
          <cell r="C435">
            <v>599477042</v>
          </cell>
          <cell r="D435">
            <v>24690040</v>
          </cell>
          <cell r="E435">
            <v>22084939</v>
          </cell>
          <cell r="F435">
            <v>81702477</v>
          </cell>
          <cell r="G435">
            <v>17258636</v>
          </cell>
          <cell r="H435">
            <v>18512117</v>
          </cell>
          <cell r="I435">
            <v>42306050</v>
          </cell>
          <cell r="J435">
            <v>34344463</v>
          </cell>
          <cell r="K435">
            <v>23308121</v>
          </cell>
          <cell r="L435">
            <v>19489061</v>
          </cell>
          <cell r="M435">
            <v>8266235</v>
          </cell>
          <cell r="N435">
            <v>25984065</v>
          </cell>
          <cell r="O435">
            <v>14416640</v>
          </cell>
          <cell r="P435">
            <v>33880744</v>
          </cell>
          <cell r="Q435">
            <v>41150766</v>
          </cell>
        </row>
        <row r="436">
          <cell r="B436" t="str">
            <v>470081114</v>
          </cell>
          <cell r="C436">
            <v>326586</v>
          </cell>
          <cell r="D436">
            <v>36198</v>
          </cell>
          <cell r="E436" t="str">
            <v>-</v>
          </cell>
          <cell r="F436" t="str">
            <v>-</v>
          </cell>
          <cell r="G436" t="str">
            <v>-</v>
          </cell>
          <cell r="H436">
            <v>251974</v>
          </cell>
          <cell r="I436">
            <v>38413</v>
          </cell>
          <cell r="J436" t="str">
            <v>-</v>
          </cell>
          <cell r="K436" t="str">
            <v>-</v>
          </cell>
          <cell r="L436" t="str">
            <v>-</v>
          </cell>
          <cell r="M436" t="str">
            <v>-</v>
          </cell>
          <cell r="N436" t="str">
            <v>-</v>
          </cell>
          <cell r="O436" t="str">
            <v>-</v>
          </cell>
          <cell r="P436" t="str">
            <v>-</v>
          </cell>
          <cell r="Q436" t="str">
            <v>-</v>
          </cell>
        </row>
        <row r="437">
          <cell r="B437" t="str">
            <v>470081115</v>
          </cell>
          <cell r="C437">
            <v>77559619</v>
          </cell>
          <cell r="D437">
            <v>2737794</v>
          </cell>
          <cell r="E437">
            <v>4446191</v>
          </cell>
          <cell r="F437">
            <v>9049333</v>
          </cell>
          <cell r="G437">
            <v>2981708</v>
          </cell>
          <cell r="H437">
            <v>2443337</v>
          </cell>
          <cell r="I437">
            <v>4173796</v>
          </cell>
          <cell r="J437">
            <v>4969511</v>
          </cell>
          <cell r="K437">
            <v>2353966</v>
          </cell>
          <cell r="L437">
            <v>1306457</v>
          </cell>
          <cell r="M437">
            <v>2441315</v>
          </cell>
          <cell r="N437">
            <v>2635910</v>
          </cell>
          <cell r="O437">
            <v>1090135</v>
          </cell>
          <cell r="P437">
            <v>1400990</v>
          </cell>
          <cell r="Q437">
            <v>3024034</v>
          </cell>
        </row>
        <row r="438">
          <cell r="B438" t="str">
            <v>470081116</v>
          </cell>
          <cell r="C438">
            <v>1222641</v>
          </cell>
          <cell r="D438">
            <v>19254</v>
          </cell>
          <cell r="E438" t="str">
            <v>-</v>
          </cell>
          <cell r="F438">
            <v>101531</v>
          </cell>
          <cell r="G438">
            <v>18451</v>
          </cell>
          <cell r="H438" t="str">
            <v>-</v>
          </cell>
          <cell r="I438">
            <v>80631</v>
          </cell>
          <cell r="J438" t="str">
            <v>-</v>
          </cell>
          <cell r="K438" t="str">
            <v>-</v>
          </cell>
          <cell r="L438">
            <v>329776</v>
          </cell>
          <cell r="M438" t="str">
            <v>-</v>
          </cell>
          <cell r="N438" t="str">
            <v>-</v>
          </cell>
          <cell r="O438" t="str">
            <v>-</v>
          </cell>
          <cell r="P438">
            <v>329845</v>
          </cell>
          <cell r="Q438">
            <v>7073</v>
          </cell>
        </row>
        <row r="439">
          <cell r="B439" t="str">
            <v>470081117</v>
          </cell>
          <cell r="C439">
            <v>2756766</v>
          </cell>
          <cell r="D439">
            <v>96831</v>
          </cell>
          <cell r="E439">
            <v>138020</v>
          </cell>
          <cell r="F439">
            <v>56166</v>
          </cell>
          <cell r="G439">
            <v>36166</v>
          </cell>
          <cell r="H439">
            <v>52142</v>
          </cell>
          <cell r="I439">
            <v>120751</v>
          </cell>
          <cell r="J439">
            <v>15610</v>
          </cell>
          <cell r="K439">
            <v>63674</v>
          </cell>
          <cell r="L439" t="str">
            <v>-</v>
          </cell>
          <cell r="M439">
            <v>135645</v>
          </cell>
          <cell r="N439">
            <v>82115</v>
          </cell>
          <cell r="O439">
            <v>29335</v>
          </cell>
          <cell r="P439">
            <v>4238</v>
          </cell>
          <cell r="Q439">
            <v>109758</v>
          </cell>
        </row>
        <row r="440">
          <cell r="B440" t="str">
            <v>470081131</v>
          </cell>
          <cell r="C440">
            <v>283973298</v>
          </cell>
          <cell r="D440">
            <v>10603302</v>
          </cell>
          <cell r="E440">
            <v>19429958</v>
          </cell>
          <cell r="F440">
            <v>32906007</v>
          </cell>
          <cell r="G440">
            <v>14241920</v>
          </cell>
          <cell r="H440">
            <v>22363640</v>
          </cell>
          <cell r="I440">
            <v>20512572</v>
          </cell>
          <cell r="J440">
            <v>19733386</v>
          </cell>
          <cell r="K440">
            <v>17035679</v>
          </cell>
          <cell r="L440">
            <v>7088320</v>
          </cell>
          <cell r="M440">
            <v>6079495</v>
          </cell>
          <cell r="N440">
            <v>16218710</v>
          </cell>
          <cell r="O440">
            <v>8900958</v>
          </cell>
          <cell r="P440">
            <v>19875142</v>
          </cell>
          <cell r="Q440">
            <v>14202127</v>
          </cell>
        </row>
        <row r="441">
          <cell r="B441" t="str">
            <v>470081132</v>
          </cell>
          <cell r="C441">
            <v>31561485</v>
          </cell>
          <cell r="D441">
            <v>476324</v>
          </cell>
          <cell r="E441">
            <v>4805950</v>
          </cell>
          <cell r="F441">
            <v>2097549</v>
          </cell>
          <cell r="G441">
            <v>1754115</v>
          </cell>
          <cell r="H441">
            <v>2392399</v>
          </cell>
          <cell r="I441">
            <v>2567708</v>
          </cell>
          <cell r="J441">
            <v>1048743</v>
          </cell>
          <cell r="K441">
            <v>925642</v>
          </cell>
          <cell r="L441">
            <v>626421</v>
          </cell>
          <cell r="M441">
            <v>957653</v>
          </cell>
          <cell r="N441">
            <v>541541</v>
          </cell>
          <cell r="O441">
            <v>123648</v>
          </cell>
          <cell r="P441">
            <v>488116</v>
          </cell>
          <cell r="Q441">
            <v>760458</v>
          </cell>
        </row>
        <row r="442">
          <cell r="B442" t="str">
            <v>470082</v>
          </cell>
          <cell r="C442">
            <v>70120246</v>
          </cell>
          <cell r="D442">
            <v>747011</v>
          </cell>
          <cell r="E442">
            <v>1164901</v>
          </cell>
          <cell r="F442">
            <v>2683699</v>
          </cell>
          <cell r="G442">
            <v>154249</v>
          </cell>
          <cell r="H442">
            <v>1515666</v>
          </cell>
          <cell r="I442">
            <v>1394799</v>
          </cell>
          <cell r="J442">
            <v>787767</v>
          </cell>
          <cell r="K442">
            <v>903278</v>
          </cell>
          <cell r="L442">
            <v>764775</v>
          </cell>
          <cell r="M442">
            <v>385921</v>
          </cell>
          <cell r="N442">
            <v>698119</v>
          </cell>
          <cell r="O442">
            <v>5198601</v>
          </cell>
          <cell r="P442">
            <v>145174</v>
          </cell>
          <cell r="Q442">
            <v>2728731</v>
          </cell>
        </row>
        <row r="443">
          <cell r="B443" t="str">
            <v>470082100</v>
          </cell>
          <cell r="C443">
            <v>8341663</v>
          </cell>
          <cell r="D443">
            <v>14607</v>
          </cell>
          <cell r="E443">
            <v>361</v>
          </cell>
          <cell r="F443">
            <v>234603</v>
          </cell>
          <cell r="G443" t="str">
            <v>-</v>
          </cell>
          <cell r="H443">
            <v>58541</v>
          </cell>
          <cell r="I443">
            <v>45084</v>
          </cell>
          <cell r="J443">
            <v>37211</v>
          </cell>
          <cell r="K443">
            <v>550</v>
          </cell>
          <cell r="L443">
            <v>54029</v>
          </cell>
          <cell r="M443">
            <v>5625</v>
          </cell>
          <cell r="N443">
            <v>162013</v>
          </cell>
          <cell r="O443">
            <v>132752</v>
          </cell>
          <cell r="P443">
            <v>47565</v>
          </cell>
          <cell r="Q443">
            <v>192770</v>
          </cell>
        </row>
        <row r="444">
          <cell r="B444" t="str">
            <v>470082200</v>
          </cell>
          <cell r="C444">
            <v>61778582</v>
          </cell>
          <cell r="D444">
            <v>732404</v>
          </cell>
          <cell r="E444">
            <v>1164540</v>
          </cell>
          <cell r="F444">
            <v>2449097</v>
          </cell>
          <cell r="G444">
            <v>154249</v>
          </cell>
          <cell r="H444">
            <v>1457125</v>
          </cell>
          <cell r="I444">
            <v>1349714</v>
          </cell>
          <cell r="J444">
            <v>750556</v>
          </cell>
          <cell r="K444">
            <v>902728</v>
          </cell>
          <cell r="L444">
            <v>710746</v>
          </cell>
          <cell r="M444">
            <v>380296</v>
          </cell>
          <cell r="N444">
            <v>536105</v>
          </cell>
          <cell r="O444">
            <v>5065849</v>
          </cell>
          <cell r="P444">
            <v>97608</v>
          </cell>
          <cell r="Q444">
            <v>2535961</v>
          </cell>
        </row>
        <row r="445">
          <cell r="B445" t="str">
            <v>470082210</v>
          </cell>
          <cell r="C445">
            <v>44529746</v>
          </cell>
          <cell r="D445">
            <v>595896</v>
          </cell>
          <cell r="E445">
            <v>968098</v>
          </cell>
          <cell r="F445">
            <v>1528743</v>
          </cell>
          <cell r="G445">
            <v>154249</v>
          </cell>
          <cell r="H445">
            <v>1457125</v>
          </cell>
          <cell r="I445">
            <v>1335127</v>
          </cell>
          <cell r="J445">
            <v>637762</v>
          </cell>
          <cell r="K445">
            <v>611813</v>
          </cell>
          <cell r="L445">
            <v>153618</v>
          </cell>
          <cell r="M445">
            <v>380251</v>
          </cell>
          <cell r="N445">
            <v>361755</v>
          </cell>
          <cell r="O445">
            <v>3734481</v>
          </cell>
          <cell r="P445">
            <v>21390</v>
          </cell>
          <cell r="Q445">
            <v>1669326</v>
          </cell>
        </row>
        <row r="446">
          <cell r="B446" t="str">
            <v>470082220</v>
          </cell>
          <cell r="C446">
            <v>17248836</v>
          </cell>
          <cell r="D446">
            <v>136508</v>
          </cell>
          <cell r="E446">
            <v>196443</v>
          </cell>
          <cell r="F446">
            <v>920354</v>
          </cell>
          <cell r="G446" t="str">
            <v>-</v>
          </cell>
          <cell r="H446" t="str">
            <v>-</v>
          </cell>
          <cell r="I446">
            <v>14587</v>
          </cell>
          <cell r="J446">
            <v>112794</v>
          </cell>
          <cell r="K446">
            <v>290914</v>
          </cell>
          <cell r="L446">
            <v>557128</v>
          </cell>
          <cell r="M446">
            <v>45</v>
          </cell>
          <cell r="N446">
            <v>174350</v>
          </cell>
          <cell r="O446">
            <v>1331368</v>
          </cell>
          <cell r="P446">
            <v>76218</v>
          </cell>
          <cell r="Q446">
            <v>866635</v>
          </cell>
        </row>
        <row r="447">
          <cell r="B447" t="str">
            <v>470083</v>
          </cell>
          <cell r="C447">
            <v>17568401</v>
          </cell>
          <cell r="D447">
            <v>175269</v>
          </cell>
          <cell r="E447">
            <v>574787</v>
          </cell>
          <cell r="F447">
            <v>352327</v>
          </cell>
          <cell r="G447">
            <v>76220</v>
          </cell>
          <cell r="H447">
            <v>308877</v>
          </cell>
          <cell r="I447">
            <v>284840</v>
          </cell>
          <cell r="J447">
            <v>1392566</v>
          </cell>
          <cell r="K447">
            <v>172536</v>
          </cell>
          <cell r="L447">
            <v>173029</v>
          </cell>
          <cell r="M447">
            <v>577851</v>
          </cell>
          <cell r="N447">
            <v>893041</v>
          </cell>
          <cell r="O447">
            <v>85629</v>
          </cell>
          <cell r="P447">
            <v>42295</v>
          </cell>
          <cell r="Q447">
            <v>1310250</v>
          </cell>
        </row>
        <row r="448">
          <cell r="B448" t="str">
            <v>470083100</v>
          </cell>
          <cell r="C448">
            <v>5007296</v>
          </cell>
          <cell r="D448">
            <v>26764</v>
          </cell>
          <cell r="E448">
            <v>89480</v>
          </cell>
          <cell r="F448">
            <v>32459</v>
          </cell>
          <cell r="G448">
            <v>46343</v>
          </cell>
          <cell r="H448">
            <v>33583</v>
          </cell>
          <cell r="I448">
            <v>36960</v>
          </cell>
          <cell r="J448">
            <v>135332</v>
          </cell>
          <cell r="K448">
            <v>49982</v>
          </cell>
          <cell r="L448">
            <v>28225</v>
          </cell>
          <cell r="M448">
            <v>41829</v>
          </cell>
          <cell r="N448">
            <v>56338</v>
          </cell>
          <cell r="O448">
            <v>32951</v>
          </cell>
          <cell r="P448">
            <v>10268</v>
          </cell>
          <cell r="Q448">
            <v>1198608</v>
          </cell>
        </row>
        <row r="449">
          <cell r="B449" t="str">
            <v>470083200</v>
          </cell>
          <cell r="C449">
            <v>371893</v>
          </cell>
          <cell r="D449">
            <v>1997</v>
          </cell>
          <cell r="E449">
            <v>121438</v>
          </cell>
          <cell r="F449" t="str">
            <v>-</v>
          </cell>
          <cell r="G449" t="str">
            <v>-</v>
          </cell>
          <cell r="H449" t="str">
            <v>-</v>
          </cell>
          <cell r="I449">
            <v>3498</v>
          </cell>
          <cell r="J449">
            <v>31480</v>
          </cell>
          <cell r="K449">
            <v>18913</v>
          </cell>
          <cell r="L449">
            <v>87006</v>
          </cell>
          <cell r="M449">
            <v>214</v>
          </cell>
          <cell r="N449" t="str">
            <v>-</v>
          </cell>
          <cell r="O449" t="str">
            <v>-</v>
          </cell>
          <cell r="P449">
            <v>1400</v>
          </cell>
          <cell r="Q449">
            <v>4</v>
          </cell>
        </row>
        <row r="450">
          <cell r="B450" t="str">
            <v>470083300</v>
          </cell>
          <cell r="C450">
            <v>11568833</v>
          </cell>
          <cell r="D450">
            <v>146508</v>
          </cell>
          <cell r="E450">
            <v>113934</v>
          </cell>
          <cell r="F450">
            <v>319868</v>
          </cell>
          <cell r="G450">
            <v>29430</v>
          </cell>
          <cell r="H450">
            <v>275294</v>
          </cell>
          <cell r="I450">
            <v>244382</v>
          </cell>
          <cell r="J450">
            <v>1137492</v>
          </cell>
          <cell r="K450">
            <v>84446</v>
          </cell>
          <cell r="L450">
            <v>57798</v>
          </cell>
          <cell r="M450">
            <v>535289</v>
          </cell>
          <cell r="N450">
            <v>835426</v>
          </cell>
          <cell r="O450">
            <v>52678</v>
          </cell>
          <cell r="P450">
            <v>27642</v>
          </cell>
          <cell r="Q450">
            <v>98499</v>
          </cell>
        </row>
        <row r="451">
          <cell r="B451" t="str">
            <v>470083400</v>
          </cell>
          <cell r="C451">
            <v>620380</v>
          </cell>
          <cell r="D451" t="str">
            <v>-</v>
          </cell>
          <cell r="E451">
            <v>249935</v>
          </cell>
          <cell r="F451" t="str">
            <v>-</v>
          </cell>
          <cell r="G451">
            <v>446</v>
          </cell>
          <cell r="H451" t="str">
            <v>-</v>
          </cell>
          <cell r="I451" t="str">
            <v>-</v>
          </cell>
          <cell r="J451">
            <v>88262</v>
          </cell>
          <cell r="K451">
            <v>19195</v>
          </cell>
          <cell r="L451" t="str">
            <v>-</v>
          </cell>
          <cell r="M451">
            <v>519</v>
          </cell>
          <cell r="N451">
            <v>1278</v>
          </cell>
          <cell r="O451" t="str">
            <v>-</v>
          </cell>
          <cell r="P451">
            <v>2985</v>
          </cell>
          <cell r="Q451">
            <v>13139</v>
          </cell>
        </row>
        <row r="452">
          <cell r="B452" t="str">
            <v>470083110</v>
          </cell>
          <cell r="C452">
            <v>4671690</v>
          </cell>
          <cell r="D452">
            <v>23386</v>
          </cell>
          <cell r="E452">
            <v>56479</v>
          </cell>
          <cell r="F452">
            <v>29840</v>
          </cell>
          <cell r="G452">
            <v>41922</v>
          </cell>
          <cell r="H452">
            <v>20681</v>
          </cell>
          <cell r="I452">
            <v>21673</v>
          </cell>
          <cell r="J452">
            <v>71562</v>
          </cell>
          <cell r="K452">
            <v>47212</v>
          </cell>
          <cell r="L452">
            <v>26317</v>
          </cell>
          <cell r="M452">
            <v>36627</v>
          </cell>
          <cell r="N452">
            <v>51699</v>
          </cell>
          <cell r="O452">
            <v>28323</v>
          </cell>
          <cell r="P452">
            <v>10082</v>
          </cell>
          <cell r="Q452">
            <v>1192813</v>
          </cell>
        </row>
        <row r="453">
          <cell r="B453" t="str">
            <v>470083120</v>
          </cell>
          <cell r="C453">
            <v>283640</v>
          </cell>
          <cell r="D453">
            <v>3378</v>
          </cell>
          <cell r="E453">
            <v>33001</v>
          </cell>
          <cell r="F453">
            <v>2619</v>
          </cell>
          <cell r="G453">
            <v>4421</v>
          </cell>
          <cell r="H453">
            <v>12902</v>
          </cell>
          <cell r="I453">
            <v>15286</v>
          </cell>
          <cell r="J453">
            <v>63769</v>
          </cell>
          <cell r="K453">
            <v>2770</v>
          </cell>
          <cell r="L453">
            <v>1908</v>
          </cell>
          <cell r="M453">
            <v>5202</v>
          </cell>
          <cell r="N453">
            <v>4527</v>
          </cell>
          <cell r="O453">
            <v>4628</v>
          </cell>
          <cell r="P453">
            <v>186</v>
          </cell>
          <cell r="Q453">
            <v>5795</v>
          </cell>
        </row>
        <row r="454">
          <cell r="B454" t="str">
            <v>470083130</v>
          </cell>
          <cell r="C454">
            <v>51966</v>
          </cell>
          <cell r="D454" t="str">
            <v>-</v>
          </cell>
          <cell r="E454" t="str">
            <v>-</v>
          </cell>
          <cell r="F454" t="str">
            <v>-</v>
          </cell>
          <cell r="G454" t="str">
            <v>-</v>
          </cell>
          <cell r="H454" t="str">
            <v>-</v>
          </cell>
          <cell r="I454" t="str">
            <v>-</v>
          </cell>
          <cell r="J454" t="str">
            <v>-</v>
          </cell>
          <cell r="K454" t="str">
            <v>-</v>
          </cell>
          <cell r="L454" t="str">
            <v>-</v>
          </cell>
          <cell r="M454" t="str">
            <v>-</v>
          </cell>
          <cell r="N454">
            <v>111</v>
          </cell>
          <cell r="O454" t="str">
            <v>-</v>
          </cell>
          <cell r="P454" t="str">
            <v>-</v>
          </cell>
          <cell r="Q454" t="str">
            <v>-</v>
          </cell>
        </row>
        <row r="455">
          <cell r="B455" t="str">
            <v>470083310</v>
          </cell>
          <cell r="C455">
            <v>9931755</v>
          </cell>
          <cell r="D455">
            <v>146508</v>
          </cell>
          <cell r="E455">
            <v>83299</v>
          </cell>
          <cell r="F455">
            <v>317190</v>
          </cell>
          <cell r="G455">
            <v>26777</v>
          </cell>
          <cell r="H455">
            <v>60763</v>
          </cell>
          <cell r="I455">
            <v>216354</v>
          </cell>
          <cell r="J455">
            <v>424349</v>
          </cell>
          <cell r="K455">
            <v>84446</v>
          </cell>
          <cell r="L455">
            <v>16812</v>
          </cell>
          <cell r="M455">
            <v>517729</v>
          </cell>
          <cell r="N455">
            <v>486894</v>
          </cell>
          <cell r="O455">
            <v>24692</v>
          </cell>
          <cell r="P455">
            <v>8632</v>
          </cell>
          <cell r="Q455">
            <v>81507</v>
          </cell>
        </row>
        <row r="456">
          <cell r="B456" t="str">
            <v>470083320</v>
          </cell>
          <cell r="C456">
            <v>1637077</v>
          </cell>
          <cell r="D456" t="str">
            <v>-</v>
          </cell>
          <cell r="E456">
            <v>30635</v>
          </cell>
          <cell r="F456">
            <v>2678</v>
          </cell>
          <cell r="G456">
            <v>2653</v>
          </cell>
          <cell r="H456">
            <v>214531</v>
          </cell>
          <cell r="I456">
            <v>28028</v>
          </cell>
          <cell r="J456">
            <v>713143</v>
          </cell>
          <cell r="K456" t="str">
            <v>-</v>
          </cell>
          <cell r="L456">
            <v>40985</v>
          </cell>
          <cell r="M456">
            <v>17560</v>
          </cell>
          <cell r="N456">
            <v>348532</v>
          </cell>
          <cell r="O456">
            <v>27986</v>
          </cell>
          <cell r="P456">
            <v>19010</v>
          </cell>
          <cell r="Q456">
            <v>16993</v>
          </cell>
        </row>
        <row r="457">
          <cell r="B457" t="str">
            <v>470084</v>
          </cell>
          <cell r="C457">
            <v>121802710</v>
          </cell>
          <cell r="D457">
            <v>2685809</v>
          </cell>
          <cell r="E457">
            <v>27308006</v>
          </cell>
          <cell r="F457">
            <v>5265549</v>
          </cell>
          <cell r="G457">
            <v>1849575</v>
          </cell>
          <cell r="H457">
            <v>4095906</v>
          </cell>
          <cell r="I457">
            <v>3397598</v>
          </cell>
          <cell r="J457">
            <v>10830408</v>
          </cell>
          <cell r="K457">
            <v>7933902</v>
          </cell>
          <cell r="L457">
            <v>10203911</v>
          </cell>
          <cell r="M457">
            <v>1333205</v>
          </cell>
          <cell r="N457">
            <v>5425492</v>
          </cell>
          <cell r="O457">
            <v>2960612</v>
          </cell>
          <cell r="P457">
            <v>782512</v>
          </cell>
          <cell r="Q457">
            <v>6257496</v>
          </cell>
        </row>
        <row r="458">
          <cell r="B458" t="str">
            <v>470084100</v>
          </cell>
          <cell r="C458">
            <v>103374918</v>
          </cell>
          <cell r="D458">
            <v>2343850</v>
          </cell>
          <cell r="E458">
            <v>22775205</v>
          </cell>
          <cell r="F458">
            <v>3919348</v>
          </cell>
          <cell r="G458">
            <v>1601532</v>
          </cell>
          <cell r="H458">
            <v>3763822</v>
          </cell>
          <cell r="I458">
            <v>2955361</v>
          </cell>
          <cell r="J458">
            <v>9524730</v>
          </cell>
          <cell r="K458">
            <v>6470417</v>
          </cell>
          <cell r="L458">
            <v>6648087</v>
          </cell>
          <cell r="M458">
            <v>1183408</v>
          </cell>
          <cell r="N458">
            <v>5037571</v>
          </cell>
          <cell r="O458">
            <v>2339115</v>
          </cell>
          <cell r="P458">
            <v>498410</v>
          </cell>
          <cell r="Q458">
            <v>6096529</v>
          </cell>
        </row>
        <row r="459">
          <cell r="B459" t="str">
            <v>470084200</v>
          </cell>
          <cell r="C459">
            <v>9145860</v>
          </cell>
          <cell r="D459">
            <v>148928</v>
          </cell>
          <cell r="E459">
            <v>1060728</v>
          </cell>
          <cell r="F459">
            <v>800148</v>
          </cell>
          <cell r="G459">
            <v>161100</v>
          </cell>
          <cell r="H459">
            <v>272354</v>
          </cell>
          <cell r="I459">
            <v>323120</v>
          </cell>
          <cell r="J459">
            <v>667222</v>
          </cell>
          <cell r="K459">
            <v>554054</v>
          </cell>
          <cell r="L459">
            <v>2216406</v>
          </cell>
          <cell r="M459">
            <v>82237</v>
          </cell>
          <cell r="N459">
            <v>262292</v>
          </cell>
          <cell r="O459">
            <v>377445</v>
          </cell>
          <cell r="P459">
            <v>109015</v>
          </cell>
          <cell r="Q459">
            <v>112076</v>
          </cell>
        </row>
        <row r="460">
          <cell r="B460" t="str">
            <v>470084300</v>
          </cell>
          <cell r="C460">
            <v>9281933</v>
          </cell>
          <cell r="D460">
            <v>193031</v>
          </cell>
          <cell r="E460">
            <v>3472072</v>
          </cell>
          <cell r="F460">
            <v>546053</v>
          </cell>
          <cell r="G460">
            <v>86943</v>
          </cell>
          <cell r="H460">
            <v>59731</v>
          </cell>
          <cell r="I460">
            <v>119118</v>
          </cell>
          <cell r="J460">
            <v>638456</v>
          </cell>
          <cell r="K460">
            <v>909431</v>
          </cell>
          <cell r="L460">
            <v>1339418</v>
          </cell>
          <cell r="M460">
            <v>67559</v>
          </cell>
          <cell r="N460">
            <v>125628</v>
          </cell>
          <cell r="O460">
            <v>244052</v>
          </cell>
          <cell r="P460">
            <v>175088</v>
          </cell>
          <cell r="Q460">
            <v>48891</v>
          </cell>
        </row>
        <row r="461">
          <cell r="B461" t="str">
            <v>470084110</v>
          </cell>
          <cell r="C461">
            <v>38966453</v>
          </cell>
          <cell r="D461">
            <v>692861</v>
          </cell>
          <cell r="E461">
            <v>11231457</v>
          </cell>
          <cell r="F461">
            <v>1486396</v>
          </cell>
          <cell r="G461">
            <v>265699</v>
          </cell>
          <cell r="H461">
            <v>292489</v>
          </cell>
          <cell r="I461">
            <v>799785</v>
          </cell>
          <cell r="J461">
            <v>7042018</v>
          </cell>
          <cell r="K461">
            <v>2228238</v>
          </cell>
          <cell r="L461">
            <v>1016839</v>
          </cell>
          <cell r="M461">
            <v>608171</v>
          </cell>
          <cell r="N461">
            <v>1691256</v>
          </cell>
          <cell r="O461">
            <v>1130686</v>
          </cell>
          <cell r="P461">
            <v>232294</v>
          </cell>
          <cell r="Q461">
            <v>302784</v>
          </cell>
        </row>
        <row r="462">
          <cell r="B462" t="str">
            <v>470084120</v>
          </cell>
          <cell r="C462">
            <v>14365708</v>
          </cell>
          <cell r="D462">
            <v>336209</v>
          </cell>
          <cell r="E462">
            <v>1715155</v>
          </cell>
          <cell r="F462">
            <v>1134646</v>
          </cell>
          <cell r="G462">
            <v>83897</v>
          </cell>
          <cell r="H462">
            <v>215379</v>
          </cell>
          <cell r="I462">
            <v>521938</v>
          </cell>
          <cell r="J462">
            <v>851073</v>
          </cell>
          <cell r="K462">
            <v>3016042</v>
          </cell>
          <cell r="L462">
            <v>3105846</v>
          </cell>
          <cell r="M462">
            <v>207694</v>
          </cell>
          <cell r="N462">
            <v>324471</v>
          </cell>
          <cell r="O462">
            <v>558437</v>
          </cell>
          <cell r="P462">
            <v>153475</v>
          </cell>
          <cell r="Q462">
            <v>108842</v>
          </cell>
        </row>
        <row r="463">
          <cell r="B463" t="str">
            <v>470084190</v>
          </cell>
          <cell r="C463">
            <v>50042756</v>
          </cell>
          <cell r="D463">
            <v>1314781</v>
          </cell>
          <cell r="E463">
            <v>9828593</v>
          </cell>
          <cell r="F463">
            <v>1298306</v>
          </cell>
          <cell r="G463">
            <v>1251936</v>
          </cell>
          <cell r="H463">
            <v>3255954</v>
          </cell>
          <cell r="I463">
            <v>1633638</v>
          </cell>
          <cell r="J463">
            <v>1631639</v>
          </cell>
          <cell r="K463">
            <v>1226137</v>
          </cell>
          <cell r="L463">
            <v>2525402</v>
          </cell>
          <cell r="M463">
            <v>367543</v>
          </cell>
          <cell r="N463">
            <v>3021844</v>
          </cell>
          <cell r="O463">
            <v>649992</v>
          </cell>
          <cell r="P463">
            <v>112640</v>
          </cell>
          <cell r="Q463">
            <v>5684903</v>
          </cell>
        </row>
        <row r="464">
          <cell r="B464" t="str">
            <v>470085</v>
          </cell>
          <cell r="C464">
            <v>48272664</v>
          </cell>
          <cell r="D464">
            <v>3469096</v>
          </cell>
          <cell r="E464">
            <v>109566</v>
          </cell>
          <cell r="F464">
            <v>9951443</v>
          </cell>
          <cell r="G464">
            <v>712737</v>
          </cell>
          <cell r="H464">
            <v>148573</v>
          </cell>
          <cell r="I464">
            <v>1985277</v>
          </cell>
          <cell r="J464">
            <v>6749755</v>
          </cell>
          <cell r="K464">
            <v>2279673</v>
          </cell>
          <cell r="L464">
            <v>1896425</v>
          </cell>
          <cell r="M464">
            <v>53674</v>
          </cell>
          <cell r="N464">
            <v>2209412</v>
          </cell>
          <cell r="O464">
            <v>5248269</v>
          </cell>
          <cell r="P464">
            <v>728893</v>
          </cell>
          <cell r="Q464">
            <v>6478669</v>
          </cell>
        </row>
        <row r="465">
          <cell r="B465" t="str">
            <v>470085100</v>
          </cell>
          <cell r="C465">
            <v>1365700</v>
          </cell>
          <cell r="D465" t="str">
            <v>-</v>
          </cell>
          <cell r="E465" t="str">
            <v>-</v>
          </cell>
          <cell r="F465" t="str">
            <v>-</v>
          </cell>
          <cell r="G465" t="str">
            <v>-</v>
          </cell>
          <cell r="H465" t="str">
            <v>-</v>
          </cell>
          <cell r="I465" t="str">
            <v>-</v>
          </cell>
          <cell r="J465">
            <v>457946</v>
          </cell>
          <cell r="K465">
            <v>23829</v>
          </cell>
          <cell r="L465" t="str">
            <v>-</v>
          </cell>
          <cell r="M465" t="str">
            <v>-</v>
          </cell>
          <cell r="N465">
            <v>116322</v>
          </cell>
          <cell r="O465">
            <v>685527</v>
          </cell>
          <cell r="P465">
            <v>18098</v>
          </cell>
          <cell r="Q465">
            <v>40724</v>
          </cell>
        </row>
        <row r="466">
          <cell r="B466" t="str">
            <v>470085200</v>
          </cell>
          <cell r="C466">
            <v>8930323</v>
          </cell>
          <cell r="D466">
            <v>1461440</v>
          </cell>
          <cell r="E466">
            <v>107110</v>
          </cell>
          <cell r="F466">
            <v>2189363</v>
          </cell>
          <cell r="G466" t="str">
            <v>-</v>
          </cell>
          <cell r="H466">
            <v>21378</v>
          </cell>
          <cell r="I466" t="str">
            <v>-</v>
          </cell>
          <cell r="J466">
            <v>50502</v>
          </cell>
          <cell r="K466">
            <v>727550</v>
          </cell>
          <cell r="L466">
            <v>464718</v>
          </cell>
          <cell r="M466">
            <v>12151</v>
          </cell>
          <cell r="N466">
            <v>237577</v>
          </cell>
          <cell r="O466">
            <v>366372</v>
          </cell>
          <cell r="P466">
            <v>115996</v>
          </cell>
          <cell r="Q466">
            <v>1734138</v>
          </cell>
        </row>
        <row r="467">
          <cell r="B467" t="str">
            <v>470085300</v>
          </cell>
          <cell r="C467">
            <v>34376825</v>
          </cell>
          <cell r="D467">
            <v>1975249</v>
          </cell>
          <cell r="E467" t="str">
            <v>-</v>
          </cell>
          <cell r="F467">
            <v>7732156</v>
          </cell>
          <cell r="G467">
            <v>708306</v>
          </cell>
          <cell r="H467">
            <v>127195</v>
          </cell>
          <cell r="I467">
            <v>1968242</v>
          </cell>
          <cell r="J467">
            <v>5920550</v>
          </cell>
          <cell r="K467">
            <v>1522908</v>
          </cell>
          <cell r="L467">
            <v>794829</v>
          </cell>
          <cell r="M467">
            <v>41523</v>
          </cell>
          <cell r="N467">
            <v>1593631</v>
          </cell>
          <cell r="O467">
            <v>4162832</v>
          </cell>
          <cell r="P467">
            <v>394057</v>
          </cell>
          <cell r="Q467">
            <v>4595927</v>
          </cell>
        </row>
        <row r="468">
          <cell r="B468" t="str">
            <v>470085400</v>
          </cell>
          <cell r="C468">
            <v>1435264</v>
          </cell>
          <cell r="D468">
            <v>20126</v>
          </cell>
          <cell r="E468">
            <v>2456</v>
          </cell>
          <cell r="F468">
            <v>23825</v>
          </cell>
          <cell r="G468" t="str">
            <v>-</v>
          </cell>
          <cell r="H468" t="str">
            <v>-</v>
          </cell>
          <cell r="I468">
            <v>17035</v>
          </cell>
          <cell r="J468">
            <v>243144</v>
          </cell>
          <cell r="K468">
            <v>4571</v>
          </cell>
          <cell r="L468">
            <v>636878</v>
          </cell>
          <cell r="M468" t="str">
            <v>-</v>
          </cell>
          <cell r="N468">
            <v>259995</v>
          </cell>
          <cell r="O468">
            <v>33538</v>
          </cell>
          <cell r="P468">
            <v>174643</v>
          </cell>
          <cell r="Q468">
            <v>16522</v>
          </cell>
        </row>
        <row r="469">
          <cell r="B469" t="str">
            <v>470085900</v>
          </cell>
          <cell r="C469">
            <v>2164552</v>
          </cell>
          <cell r="D469">
            <v>12281</v>
          </cell>
          <cell r="E469" t="str">
            <v>-</v>
          </cell>
          <cell r="F469">
            <v>6099</v>
          </cell>
          <cell r="G469">
            <v>4431</v>
          </cell>
          <cell r="H469" t="str">
            <v>-</v>
          </cell>
          <cell r="I469" t="str">
            <v>-</v>
          </cell>
          <cell r="J469">
            <v>77614</v>
          </cell>
          <cell r="K469">
            <v>816</v>
          </cell>
          <cell r="L469" t="str">
            <v>-</v>
          </cell>
          <cell r="M469" t="str">
            <v>-</v>
          </cell>
          <cell r="N469">
            <v>1888</v>
          </cell>
          <cell r="O469" t="str">
            <v>-</v>
          </cell>
          <cell r="P469">
            <v>26098</v>
          </cell>
          <cell r="Q469">
            <v>91358</v>
          </cell>
        </row>
        <row r="470">
          <cell r="B470" t="str">
            <v>470086</v>
          </cell>
          <cell r="C470">
            <v>198982989</v>
          </cell>
          <cell r="D470">
            <v>1306925</v>
          </cell>
          <cell r="E470">
            <v>18791835</v>
          </cell>
          <cell r="F470">
            <v>2558286</v>
          </cell>
          <cell r="G470">
            <v>43066702</v>
          </cell>
          <cell r="H470">
            <v>2120340</v>
          </cell>
          <cell r="I470">
            <v>1405976</v>
          </cell>
          <cell r="J470">
            <v>9637398</v>
          </cell>
          <cell r="K470">
            <v>2647773</v>
          </cell>
          <cell r="L470">
            <v>1418385</v>
          </cell>
          <cell r="M470">
            <v>545919</v>
          </cell>
          <cell r="N470">
            <v>1642081</v>
          </cell>
          <cell r="O470">
            <v>3731472</v>
          </cell>
          <cell r="P470">
            <v>472967</v>
          </cell>
          <cell r="Q470">
            <v>27058608</v>
          </cell>
        </row>
        <row r="471">
          <cell r="B471" t="str">
            <v>470086100</v>
          </cell>
          <cell r="C471">
            <v>983654</v>
          </cell>
          <cell r="D471">
            <v>1833</v>
          </cell>
          <cell r="E471">
            <v>39873</v>
          </cell>
          <cell r="F471">
            <v>439602</v>
          </cell>
          <cell r="G471" t="str">
            <v>-</v>
          </cell>
          <cell r="H471" t="str">
            <v>-</v>
          </cell>
          <cell r="I471" t="str">
            <v>-</v>
          </cell>
          <cell r="J471" t="str">
            <v>-</v>
          </cell>
          <cell r="K471" t="str">
            <v>-</v>
          </cell>
          <cell r="L471" t="str">
            <v>-</v>
          </cell>
          <cell r="M471" t="str">
            <v>-</v>
          </cell>
          <cell r="N471">
            <v>6243</v>
          </cell>
          <cell r="O471">
            <v>5387</v>
          </cell>
          <cell r="P471" t="str">
            <v>-</v>
          </cell>
          <cell r="Q471" t="str">
            <v>-</v>
          </cell>
        </row>
        <row r="472">
          <cell r="B472" t="str">
            <v>470086300</v>
          </cell>
          <cell r="C472">
            <v>2574159</v>
          </cell>
          <cell r="D472">
            <v>52289</v>
          </cell>
          <cell r="E472">
            <v>358020</v>
          </cell>
          <cell r="F472">
            <v>394954</v>
          </cell>
          <cell r="G472">
            <v>1980</v>
          </cell>
          <cell r="H472">
            <v>40941</v>
          </cell>
          <cell r="I472">
            <v>1228</v>
          </cell>
          <cell r="J472">
            <v>16360</v>
          </cell>
          <cell r="K472">
            <v>17917</v>
          </cell>
          <cell r="L472">
            <v>653768</v>
          </cell>
          <cell r="M472">
            <v>47947</v>
          </cell>
          <cell r="N472">
            <v>311</v>
          </cell>
          <cell r="O472">
            <v>53360</v>
          </cell>
          <cell r="P472">
            <v>9512</v>
          </cell>
          <cell r="Q472">
            <v>7453</v>
          </cell>
        </row>
        <row r="473">
          <cell r="B473" t="str">
            <v>470086400</v>
          </cell>
          <cell r="C473">
            <v>13329074</v>
          </cell>
          <cell r="D473">
            <v>17368</v>
          </cell>
          <cell r="E473">
            <v>39055</v>
          </cell>
          <cell r="F473">
            <v>628959</v>
          </cell>
          <cell r="G473">
            <v>62266</v>
          </cell>
          <cell r="H473">
            <v>160774</v>
          </cell>
          <cell r="I473">
            <v>16544</v>
          </cell>
          <cell r="J473">
            <v>55708</v>
          </cell>
          <cell r="K473">
            <v>82921</v>
          </cell>
          <cell r="L473">
            <v>147580</v>
          </cell>
          <cell r="M473">
            <v>46961</v>
          </cell>
          <cell r="N473">
            <v>25904</v>
          </cell>
          <cell r="O473">
            <v>25493</v>
          </cell>
          <cell r="P473">
            <v>358626</v>
          </cell>
          <cell r="Q473">
            <v>1130755</v>
          </cell>
        </row>
        <row r="474">
          <cell r="B474" t="str">
            <v>470086500</v>
          </cell>
          <cell r="C474">
            <v>4209719</v>
          </cell>
          <cell r="D474">
            <v>19128</v>
          </cell>
          <cell r="E474">
            <v>216379</v>
          </cell>
          <cell r="F474">
            <v>222774</v>
          </cell>
          <cell r="G474">
            <v>32820</v>
          </cell>
          <cell r="H474">
            <v>641</v>
          </cell>
          <cell r="I474" t="str">
            <v>-</v>
          </cell>
          <cell r="J474">
            <v>77200</v>
          </cell>
          <cell r="K474">
            <v>32100</v>
          </cell>
          <cell r="L474">
            <v>7406</v>
          </cell>
          <cell r="M474">
            <v>39847</v>
          </cell>
          <cell r="N474">
            <v>111441</v>
          </cell>
          <cell r="O474">
            <v>65326</v>
          </cell>
          <cell r="P474">
            <v>6964</v>
          </cell>
          <cell r="Q474">
            <v>12499</v>
          </cell>
        </row>
        <row r="475">
          <cell r="B475" t="str">
            <v>470086900</v>
          </cell>
          <cell r="C475">
            <v>171529303</v>
          </cell>
          <cell r="D475">
            <v>1144659</v>
          </cell>
          <cell r="E475">
            <v>18058076</v>
          </cell>
          <cell r="F475">
            <v>681070</v>
          </cell>
          <cell r="G475">
            <v>42839265</v>
          </cell>
          <cell r="H475">
            <v>857210</v>
          </cell>
          <cell r="I475">
            <v>1289119</v>
          </cell>
          <cell r="J475">
            <v>9253223</v>
          </cell>
          <cell r="K475">
            <v>2281691</v>
          </cell>
          <cell r="L475">
            <v>378260</v>
          </cell>
          <cell r="M475">
            <v>405028</v>
          </cell>
          <cell r="N475">
            <v>1052085</v>
          </cell>
          <cell r="O475">
            <v>3525687</v>
          </cell>
          <cell r="P475">
            <v>97864</v>
          </cell>
          <cell r="Q475">
            <v>25742350</v>
          </cell>
        </row>
        <row r="476">
          <cell r="B476" t="str">
            <v>470087</v>
          </cell>
          <cell r="C476">
            <v>5172648</v>
          </cell>
          <cell r="D476">
            <v>2784129</v>
          </cell>
          <cell r="E476" t="str">
            <v>-</v>
          </cell>
          <cell r="F476">
            <v>1214</v>
          </cell>
          <cell r="G476" t="str">
            <v>-</v>
          </cell>
          <cell r="H476" t="str">
            <v>-</v>
          </cell>
          <cell r="I476">
            <v>3109</v>
          </cell>
          <cell r="J476">
            <v>918</v>
          </cell>
          <cell r="K476" t="str">
            <v>-</v>
          </cell>
          <cell r="L476" t="str">
            <v>-</v>
          </cell>
          <cell r="M476" t="str">
            <v>-</v>
          </cell>
          <cell r="N476">
            <v>18696</v>
          </cell>
          <cell r="O476">
            <v>32</v>
          </cell>
          <cell r="P476" t="str">
            <v>-</v>
          </cell>
          <cell r="Q476">
            <v>2423</v>
          </cell>
        </row>
        <row r="477">
          <cell r="B477" t="str">
            <v>470087100</v>
          </cell>
          <cell r="C477">
            <v>2394</v>
          </cell>
          <cell r="D477" t="str">
            <v>-</v>
          </cell>
          <cell r="E477" t="str">
            <v>-</v>
          </cell>
          <cell r="F477" t="str">
            <v>-</v>
          </cell>
          <cell r="G477" t="str">
            <v>-</v>
          </cell>
          <cell r="H477" t="str">
            <v>-</v>
          </cell>
          <cell r="I477" t="str">
            <v>-</v>
          </cell>
          <cell r="J477" t="str">
            <v>-</v>
          </cell>
          <cell r="K477" t="str">
            <v>-</v>
          </cell>
          <cell r="L477" t="str">
            <v>-</v>
          </cell>
          <cell r="M477" t="str">
            <v>-</v>
          </cell>
          <cell r="N477" t="str">
            <v>-</v>
          </cell>
          <cell r="O477" t="str">
            <v>-</v>
          </cell>
          <cell r="P477" t="str">
            <v>-</v>
          </cell>
          <cell r="Q477">
            <v>2394</v>
          </cell>
        </row>
        <row r="478">
          <cell r="B478" t="str">
            <v>470087200</v>
          </cell>
          <cell r="C478">
            <v>906</v>
          </cell>
          <cell r="D478" t="str">
            <v>-</v>
          </cell>
          <cell r="E478" t="str">
            <v>-</v>
          </cell>
          <cell r="F478" t="str">
            <v>-</v>
          </cell>
          <cell r="G478" t="str">
            <v>-</v>
          </cell>
          <cell r="H478" t="str">
            <v>-</v>
          </cell>
          <cell r="I478" t="str">
            <v>-</v>
          </cell>
          <cell r="J478">
            <v>906</v>
          </cell>
          <cell r="K478" t="str">
            <v>-</v>
          </cell>
          <cell r="L478" t="str">
            <v>-</v>
          </cell>
          <cell r="M478" t="str">
            <v>-</v>
          </cell>
          <cell r="N478" t="str">
            <v>-</v>
          </cell>
          <cell r="O478" t="str">
            <v>-</v>
          </cell>
          <cell r="P478" t="str">
            <v>-</v>
          </cell>
          <cell r="Q478" t="str">
            <v>-</v>
          </cell>
        </row>
        <row r="479">
          <cell r="B479" t="str">
            <v>470087900</v>
          </cell>
          <cell r="C479">
            <v>5169348</v>
          </cell>
          <cell r="D479">
            <v>2784129</v>
          </cell>
          <cell r="E479" t="str">
            <v>-</v>
          </cell>
          <cell r="F479">
            <v>1214</v>
          </cell>
          <cell r="G479" t="str">
            <v>-</v>
          </cell>
          <cell r="H479" t="str">
            <v>-</v>
          </cell>
          <cell r="I479">
            <v>3109</v>
          </cell>
          <cell r="J479">
            <v>12</v>
          </cell>
          <cell r="K479" t="str">
            <v>-</v>
          </cell>
          <cell r="L479" t="str">
            <v>-</v>
          </cell>
          <cell r="M479" t="str">
            <v>-</v>
          </cell>
          <cell r="N479">
            <v>18696</v>
          </cell>
          <cell r="O479">
            <v>32</v>
          </cell>
          <cell r="P479" t="str">
            <v>-</v>
          </cell>
          <cell r="Q479">
            <v>29</v>
          </cell>
        </row>
        <row r="480">
          <cell r="B480" t="str">
            <v>470088</v>
          </cell>
          <cell r="C480">
            <v>27068730</v>
          </cell>
          <cell r="D480">
            <v>293912</v>
          </cell>
          <cell r="E480">
            <v>254847</v>
          </cell>
          <cell r="F480">
            <v>937405</v>
          </cell>
          <cell r="G480">
            <v>1880269</v>
          </cell>
          <cell r="H480">
            <v>10000</v>
          </cell>
          <cell r="I480">
            <v>467923</v>
          </cell>
          <cell r="J480">
            <v>529968</v>
          </cell>
          <cell r="K480">
            <v>320485</v>
          </cell>
          <cell r="L480">
            <v>116182</v>
          </cell>
          <cell r="M480">
            <v>37608</v>
          </cell>
          <cell r="N480">
            <v>383940</v>
          </cell>
          <cell r="O480">
            <v>7209</v>
          </cell>
          <cell r="P480">
            <v>2250</v>
          </cell>
          <cell r="Q480">
            <v>573271</v>
          </cell>
        </row>
        <row r="481">
          <cell r="B481" t="str">
            <v>470088000</v>
          </cell>
          <cell r="C481">
            <v>27068730</v>
          </cell>
          <cell r="D481">
            <v>293912</v>
          </cell>
          <cell r="E481">
            <v>254847</v>
          </cell>
          <cell r="F481">
            <v>937405</v>
          </cell>
          <cell r="G481">
            <v>1880269</v>
          </cell>
          <cell r="H481">
            <v>10000</v>
          </cell>
          <cell r="I481">
            <v>467923</v>
          </cell>
          <cell r="J481">
            <v>529968</v>
          </cell>
          <cell r="K481">
            <v>320485</v>
          </cell>
          <cell r="L481">
            <v>116182</v>
          </cell>
          <cell r="M481">
            <v>37608</v>
          </cell>
          <cell r="N481">
            <v>383940</v>
          </cell>
          <cell r="O481">
            <v>7209</v>
          </cell>
          <cell r="P481">
            <v>2250</v>
          </cell>
          <cell r="Q481">
            <v>573271</v>
          </cell>
        </row>
        <row r="482">
          <cell r="B482" t="str">
            <v>470089</v>
          </cell>
          <cell r="C482">
            <v>116308259</v>
          </cell>
          <cell r="D482">
            <v>19701584</v>
          </cell>
          <cell r="E482">
            <v>2028997</v>
          </cell>
          <cell r="F482">
            <v>332470</v>
          </cell>
          <cell r="G482">
            <v>726530</v>
          </cell>
          <cell r="H482">
            <v>434134</v>
          </cell>
          <cell r="I482">
            <v>49044</v>
          </cell>
          <cell r="J482">
            <v>2294991</v>
          </cell>
          <cell r="K482">
            <v>1071259</v>
          </cell>
          <cell r="L482">
            <v>625372</v>
          </cell>
          <cell r="M482">
            <v>300622</v>
          </cell>
          <cell r="N482">
            <v>1096853</v>
          </cell>
          <cell r="O482">
            <v>676991</v>
          </cell>
          <cell r="P482">
            <v>96278</v>
          </cell>
          <cell r="Q482">
            <v>17963725</v>
          </cell>
        </row>
        <row r="483">
          <cell r="B483" t="str">
            <v>470089000</v>
          </cell>
          <cell r="C483">
            <v>116308259</v>
          </cell>
          <cell r="D483">
            <v>19701584</v>
          </cell>
          <cell r="E483">
            <v>2028997</v>
          </cell>
          <cell r="F483">
            <v>332470</v>
          </cell>
          <cell r="G483">
            <v>726530</v>
          </cell>
          <cell r="H483">
            <v>434134</v>
          </cell>
          <cell r="I483">
            <v>49044</v>
          </cell>
          <cell r="J483">
            <v>2294991</v>
          </cell>
          <cell r="K483">
            <v>1071259</v>
          </cell>
          <cell r="L483">
            <v>625372</v>
          </cell>
          <cell r="M483">
            <v>300622</v>
          </cell>
          <cell r="N483">
            <v>1096853</v>
          </cell>
          <cell r="O483">
            <v>676991</v>
          </cell>
          <cell r="P483">
            <v>96278</v>
          </cell>
          <cell r="Q483">
            <v>17963725</v>
          </cell>
        </row>
        <row r="484">
          <cell r="B484" t="str">
            <v>470091</v>
          </cell>
          <cell r="C484">
            <v>8593277</v>
          </cell>
          <cell r="D484">
            <v>8500000</v>
          </cell>
          <cell r="E484" t="str">
            <v>-</v>
          </cell>
          <cell r="F484" t="str">
            <v>-</v>
          </cell>
          <cell r="G484" t="str">
            <v>-</v>
          </cell>
          <cell r="H484">
            <v>4151</v>
          </cell>
          <cell r="I484" t="str">
            <v>-</v>
          </cell>
          <cell r="J484" t="str">
            <v>-</v>
          </cell>
          <cell r="K484" t="str">
            <v>-</v>
          </cell>
          <cell r="L484" t="str">
            <v>-</v>
          </cell>
          <cell r="M484" t="str">
            <v>-</v>
          </cell>
          <cell r="N484" t="str">
            <v>-</v>
          </cell>
          <cell r="O484" t="str">
            <v>-</v>
          </cell>
          <cell r="P484">
            <v>79955</v>
          </cell>
          <cell r="Q484">
            <v>8001</v>
          </cell>
        </row>
        <row r="485">
          <cell r="B485" t="str">
            <v>470091000</v>
          </cell>
          <cell r="C485">
            <v>8593277</v>
          </cell>
          <cell r="D485">
            <v>8500000</v>
          </cell>
          <cell r="E485" t="str">
            <v>-</v>
          </cell>
          <cell r="F485" t="str">
            <v>-</v>
          </cell>
          <cell r="G485" t="str">
            <v>-</v>
          </cell>
          <cell r="H485">
            <v>4151</v>
          </cell>
          <cell r="I485" t="str">
            <v>-</v>
          </cell>
          <cell r="J485" t="str">
            <v>-</v>
          </cell>
          <cell r="K485" t="str">
            <v>-</v>
          </cell>
          <cell r="L485" t="str">
            <v>-</v>
          </cell>
          <cell r="M485" t="str">
            <v>-</v>
          </cell>
          <cell r="N485" t="str">
            <v>-</v>
          </cell>
          <cell r="O485" t="str">
            <v>-</v>
          </cell>
          <cell r="P485">
            <v>79955</v>
          </cell>
          <cell r="Q485">
            <v>8001</v>
          </cell>
        </row>
        <row r="486">
          <cell r="B486" t="str">
            <v>470092</v>
          </cell>
          <cell r="C486">
            <v>113416</v>
          </cell>
          <cell r="D486" t="str">
            <v>-</v>
          </cell>
          <cell r="E486" t="str">
            <v>-</v>
          </cell>
          <cell r="F486" t="str">
            <v>-</v>
          </cell>
          <cell r="G486" t="str">
            <v>-</v>
          </cell>
          <cell r="H486" t="str">
            <v>-</v>
          </cell>
          <cell r="I486">
            <v>41924</v>
          </cell>
          <cell r="J486">
            <v>1296</v>
          </cell>
          <cell r="K486" t="str">
            <v>-</v>
          </cell>
          <cell r="L486" t="str">
            <v>-</v>
          </cell>
          <cell r="M486">
            <v>11351</v>
          </cell>
          <cell r="N486" t="str">
            <v>-</v>
          </cell>
          <cell r="O486" t="str">
            <v>-</v>
          </cell>
          <cell r="P486">
            <v>51515</v>
          </cell>
          <cell r="Q486" t="str">
            <v>-</v>
          </cell>
        </row>
        <row r="487">
          <cell r="B487" t="str">
            <v>470092000</v>
          </cell>
          <cell r="C487">
            <v>113416</v>
          </cell>
          <cell r="D487" t="str">
            <v>-</v>
          </cell>
          <cell r="E487" t="str">
            <v>-</v>
          </cell>
          <cell r="F487" t="str">
            <v>-</v>
          </cell>
          <cell r="G487" t="str">
            <v>-</v>
          </cell>
          <cell r="H487" t="str">
            <v>-</v>
          </cell>
          <cell r="I487">
            <v>41924</v>
          </cell>
          <cell r="J487">
            <v>1296</v>
          </cell>
          <cell r="K487" t="str">
            <v>-</v>
          </cell>
          <cell r="L487" t="str">
            <v>-</v>
          </cell>
          <cell r="M487">
            <v>11351</v>
          </cell>
          <cell r="N487" t="str">
            <v>-</v>
          </cell>
          <cell r="O487" t="str">
            <v>-</v>
          </cell>
          <cell r="P487">
            <v>51515</v>
          </cell>
          <cell r="Q487" t="str">
            <v>-</v>
          </cell>
        </row>
        <row r="488">
          <cell r="B488" t="str">
            <v>470099</v>
          </cell>
          <cell r="C488">
            <v>13251839</v>
          </cell>
          <cell r="D488" t="str">
            <v>-</v>
          </cell>
          <cell r="E488" t="str">
            <v>-</v>
          </cell>
          <cell r="F488">
            <v>337666</v>
          </cell>
          <cell r="G488">
            <v>78144</v>
          </cell>
          <cell r="H488">
            <v>23118</v>
          </cell>
          <cell r="I488">
            <v>1150469</v>
          </cell>
          <cell r="J488">
            <v>59746</v>
          </cell>
          <cell r="K488" t="str">
            <v>-</v>
          </cell>
          <cell r="L488">
            <v>5891</v>
          </cell>
          <cell r="M488" t="str">
            <v>-</v>
          </cell>
          <cell r="N488">
            <v>435453</v>
          </cell>
          <cell r="O488">
            <v>1054922</v>
          </cell>
          <cell r="P488">
            <v>218821</v>
          </cell>
          <cell r="Q488">
            <v>8737198</v>
          </cell>
        </row>
        <row r="489">
          <cell r="B489" t="str">
            <v>470099000</v>
          </cell>
          <cell r="C489">
            <v>13251839</v>
          </cell>
          <cell r="D489" t="str">
            <v>-</v>
          </cell>
          <cell r="E489" t="str">
            <v>-</v>
          </cell>
          <cell r="F489">
            <v>337666</v>
          </cell>
          <cell r="G489">
            <v>78144</v>
          </cell>
          <cell r="H489">
            <v>23118</v>
          </cell>
          <cell r="I489">
            <v>1150469</v>
          </cell>
          <cell r="J489">
            <v>59746</v>
          </cell>
          <cell r="K489" t="str">
            <v>-</v>
          </cell>
          <cell r="L489">
            <v>5891</v>
          </cell>
          <cell r="M489" t="str">
            <v>-</v>
          </cell>
          <cell r="N489">
            <v>435453</v>
          </cell>
          <cell r="O489">
            <v>1054922</v>
          </cell>
          <cell r="P489">
            <v>218821</v>
          </cell>
          <cell r="Q489">
            <v>8737198</v>
          </cell>
        </row>
        <row r="490">
          <cell r="C490">
            <v>3035758600</v>
          </cell>
          <cell r="D490">
            <v>88104487</v>
          </cell>
          <cell r="E490">
            <v>242561586</v>
          </cell>
          <cell r="F490">
            <v>160101361</v>
          </cell>
          <cell r="G490">
            <v>101230169</v>
          </cell>
          <cell r="H490">
            <v>82029679</v>
          </cell>
          <cell r="I490">
            <v>92480770</v>
          </cell>
          <cell r="J490">
            <v>333682029</v>
          </cell>
          <cell r="K490">
            <v>86382568</v>
          </cell>
          <cell r="L490">
            <v>125800174</v>
          </cell>
          <cell r="M490">
            <v>101920100</v>
          </cell>
          <cell r="N490">
            <v>114188171</v>
          </cell>
          <cell r="O490">
            <v>88785764</v>
          </cell>
          <cell r="P490">
            <v>57895869</v>
          </cell>
          <cell r="Q490">
            <v>277489899</v>
          </cell>
        </row>
        <row r="491">
          <cell r="B491" t="str">
            <v>470011</v>
          </cell>
          <cell r="C491">
            <v>377177661</v>
          </cell>
          <cell r="D491">
            <v>5608097</v>
          </cell>
          <cell r="E491">
            <v>27708174</v>
          </cell>
          <cell r="F491">
            <v>31097251</v>
          </cell>
          <cell r="G491">
            <v>11400376</v>
          </cell>
          <cell r="H491">
            <v>14408520</v>
          </cell>
          <cell r="I491">
            <v>11337920</v>
          </cell>
          <cell r="J491">
            <v>33222850</v>
          </cell>
          <cell r="K491">
            <v>6155564</v>
          </cell>
          <cell r="L491">
            <v>14389746</v>
          </cell>
          <cell r="M491">
            <v>9442803</v>
          </cell>
          <cell r="N491">
            <v>10555889</v>
          </cell>
          <cell r="O491">
            <v>14278742</v>
          </cell>
          <cell r="P491">
            <v>6350218</v>
          </cell>
          <cell r="Q491">
            <v>30114104</v>
          </cell>
        </row>
        <row r="492">
          <cell r="B492" t="str">
            <v>470011100</v>
          </cell>
          <cell r="C492">
            <v>81676396</v>
          </cell>
          <cell r="D492">
            <v>1623321</v>
          </cell>
          <cell r="E492">
            <v>11871496</v>
          </cell>
          <cell r="F492">
            <v>7805123</v>
          </cell>
          <cell r="G492">
            <v>1663313</v>
          </cell>
          <cell r="H492">
            <v>3332750</v>
          </cell>
          <cell r="I492">
            <v>2116066</v>
          </cell>
          <cell r="J492">
            <v>13653618</v>
          </cell>
          <cell r="K492">
            <v>1453575</v>
          </cell>
          <cell r="L492">
            <v>3534202</v>
          </cell>
          <cell r="M492">
            <v>2975861</v>
          </cell>
          <cell r="N492">
            <v>2018221</v>
          </cell>
          <cell r="O492">
            <v>7134639</v>
          </cell>
          <cell r="P492">
            <v>2108850</v>
          </cell>
          <cell r="Q492">
            <v>7979316</v>
          </cell>
        </row>
        <row r="493">
          <cell r="B493" t="str">
            <v>470011200</v>
          </cell>
          <cell r="C493">
            <v>7279242</v>
          </cell>
          <cell r="D493">
            <v>80360</v>
          </cell>
          <cell r="E493">
            <v>793395</v>
          </cell>
          <cell r="F493">
            <v>746720</v>
          </cell>
          <cell r="G493">
            <v>1266268</v>
          </cell>
          <cell r="H493">
            <v>117807</v>
          </cell>
          <cell r="I493">
            <v>30459</v>
          </cell>
          <cell r="J493">
            <v>785162</v>
          </cell>
          <cell r="K493">
            <v>22718</v>
          </cell>
          <cell r="L493">
            <v>15863</v>
          </cell>
          <cell r="M493">
            <v>80760</v>
          </cell>
          <cell r="N493">
            <v>331673</v>
          </cell>
          <cell r="O493">
            <v>883033</v>
          </cell>
          <cell r="P493">
            <v>382816</v>
          </cell>
          <cell r="Q493">
            <v>211106</v>
          </cell>
        </row>
        <row r="494">
          <cell r="B494" t="str">
            <v>470011300</v>
          </cell>
          <cell r="C494">
            <v>79547163</v>
          </cell>
          <cell r="D494">
            <v>1013923</v>
          </cell>
          <cell r="E494">
            <v>3497939</v>
          </cell>
          <cell r="F494">
            <v>7745975</v>
          </cell>
          <cell r="G494">
            <v>3650000</v>
          </cell>
          <cell r="H494">
            <v>5610102</v>
          </cell>
          <cell r="I494">
            <v>847093</v>
          </cell>
          <cell r="J494">
            <v>4968011</v>
          </cell>
          <cell r="K494">
            <v>709129</v>
          </cell>
          <cell r="L494">
            <v>5286827</v>
          </cell>
          <cell r="M494">
            <v>801657</v>
          </cell>
          <cell r="N494">
            <v>1125570</v>
          </cell>
          <cell r="O494">
            <v>1438565</v>
          </cell>
          <cell r="P494">
            <v>1036680</v>
          </cell>
          <cell r="Q494">
            <v>5313350</v>
          </cell>
        </row>
        <row r="495">
          <cell r="B495" t="str">
            <v>470011400</v>
          </cell>
          <cell r="C495">
            <v>166908288</v>
          </cell>
          <cell r="D495">
            <v>1990615</v>
          </cell>
          <cell r="E495">
            <v>10391906</v>
          </cell>
          <cell r="F495">
            <v>9971320</v>
          </cell>
          <cell r="G495">
            <v>1049743</v>
          </cell>
          <cell r="H495">
            <v>4165293</v>
          </cell>
          <cell r="I495">
            <v>3441215</v>
          </cell>
          <cell r="J495">
            <v>12433408</v>
          </cell>
          <cell r="K495">
            <v>3196418</v>
          </cell>
          <cell r="L495">
            <v>4669667</v>
          </cell>
          <cell r="M495">
            <v>4944105</v>
          </cell>
          <cell r="N495">
            <v>5965949</v>
          </cell>
          <cell r="O495">
            <v>4456156</v>
          </cell>
          <cell r="P495">
            <v>1907172</v>
          </cell>
          <cell r="Q495">
            <v>10645588</v>
          </cell>
        </row>
        <row r="496">
          <cell r="B496" t="str">
            <v>470011500</v>
          </cell>
          <cell r="C496">
            <v>1803758</v>
          </cell>
          <cell r="D496">
            <v>249821</v>
          </cell>
          <cell r="E496">
            <v>17033</v>
          </cell>
          <cell r="F496">
            <v>627826</v>
          </cell>
          <cell r="G496">
            <v>1595</v>
          </cell>
          <cell r="H496">
            <v>4396</v>
          </cell>
          <cell r="I496">
            <v>90999</v>
          </cell>
          <cell r="J496">
            <v>101487</v>
          </cell>
          <cell r="K496">
            <v>5991</v>
          </cell>
          <cell r="L496">
            <v>29</v>
          </cell>
          <cell r="M496">
            <v>15144</v>
          </cell>
          <cell r="N496">
            <v>8085</v>
          </cell>
          <cell r="O496">
            <v>5342</v>
          </cell>
          <cell r="P496">
            <v>15600</v>
          </cell>
          <cell r="Q496">
            <v>6494</v>
          </cell>
        </row>
        <row r="497">
          <cell r="B497" t="str">
            <v>470011900</v>
          </cell>
          <cell r="C497">
            <v>39962812</v>
          </cell>
          <cell r="D497">
            <v>650058</v>
          </cell>
          <cell r="E497">
            <v>1136405</v>
          </cell>
          <cell r="F497">
            <v>4200287</v>
          </cell>
          <cell r="G497">
            <v>3769457</v>
          </cell>
          <cell r="H497">
            <v>1178171</v>
          </cell>
          <cell r="I497">
            <v>4812088</v>
          </cell>
          <cell r="J497">
            <v>1281164</v>
          </cell>
          <cell r="K497">
            <v>767733</v>
          </cell>
          <cell r="L497">
            <v>883157</v>
          </cell>
          <cell r="M497">
            <v>625277</v>
          </cell>
          <cell r="N497">
            <v>1106391</v>
          </cell>
          <cell r="O497">
            <v>361006</v>
          </cell>
          <cell r="P497">
            <v>899100</v>
          </cell>
          <cell r="Q497">
            <v>5958249</v>
          </cell>
        </row>
        <row r="498">
          <cell r="B498" t="str">
            <v>470011410</v>
          </cell>
          <cell r="C498">
            <v>12971353</v>
          </cell>
          <cell r="D498">
            <v>329233</v>
          </cell>
          <cell r="E498">
            <v>477001</v>
          </cell>
          <cell r="F498">
            <v>1876142</v>
          </cell>
          <cell r="G498">
            <v>43899</v>
          </cell>
          <cell r="H498">
            <v>447993</v>
          </cell>
          <cell r="I498">
            <v>580145</v>
          </cell>
          <cell r="J498">
            <v>1796158</v>
          </cell>
          <cell r="K498">
            <v>700569</v>
          </cell>
          <cell r="L498">
            <v>970272</v>
          </cell>
          <cell r="M498">
            <v>701882</v>
          </cell>
          <cell r="N498">
            <v>568712</v>
          </cell>
          <cell r="O498">
            <v>323317</v>
          </cell>
          <cell r="P498">
            <v>329144</v>
          </cell>
          <cell r="Q498">
            <v>1558746</v>
          </cell>
        </row>
        <row r="499">
          <cell r="B499" t="str">
            <v>470011420</v>
          </cell>
          <cell r="C499">
            <v>12964769</v>
          </cell>
          <cell r="D499">
            <v>253809</v>
          </cell>
          <cell r="E499">
            <v>904948</v>
          </cell>
          <cell r="F499">
            <v>1733730</v>
          </cell>
          <cell r="G499">
            <v>19314</v>
          </cell>
          <cell r="H499">
            <v>399762</v>
          </cell>
          <cell r="I499">
            <v>591339</v>
          </cell>
          <cell r="J499">
            <v>2048363</v>
          </cell>
          <cell r="K499">
            <v>563363</v>
          </cell>
          <cell r="L499">
            <v>1210984</v>
          </cell>
          <cell r="M499">
            <v>784602</v>
          </cell>
          <cell r="N499">
            <v>490985</v>
          </cell>
          <cell r="O499">
            <v>304094</v>
          </cell>
          <cell r="P499">
            <v>274201</v>
          </cell>
          <cell r="Q499">
            <v>1435104</v>
          </cell>
        </row>
        <row r="500">
          <cell r="B500" t="str">
            <v>470011430</v>
          </cell>
          <cell r="C500">
            <v>36777813</v>
          </cell>
          <cell r="D500">
            <v>252332</v>
          </cell>
          <cell r="E500">
            <v>2505438</v>
          </cell>
          <cell r="F500">
            <v>1605150</v>
          </cell>
          <cell r="G500">
            <v>15684</v>
          </cell>
          <cell r="H500">
            <v>358314</v>
          </cell>
          <cell r="I500">
            <v>594254</v>
          </cell>
          <cell r="J500">
            <v>829565</v>
          </cell>
          <cell r="K500">
            <v>167036</v>
          </cell>
          <cell r="L500">
            <v>951561</v>
          </cell>
          <cell r="M500">
            <v>585521</v>
          </cell>
          <cell r="N500">
            <v>515079</v>
          </cell>
          <cell r="O500">
            <v>534097</v>
          </cell>
          <cell r="P500">
            <v>341625</v>
          </cell>
          <cell r="Q500">
            <v>2137320</v>
          </cell>
        </row>
        <row r="501">
          <cell r="B501" t="str">
            <v>470011440</v>
          </cell>
          <cell r="C501">
            <v>38831742</v>
          </cell>
          <cell r="D501">
            <v>340302</v>
          </cell>
          <cell r="E501">
            <v>1930861</v>
          </cell>
          <cell r="F501">
            <v>1667986</v>
          </cell>
          <cell r="G501">
            <v>116166</v>
          </cell>
          <cell r="H501">
            <v>509213</v>
          </cell>
          <cell r="I501">
            <v>643701</v>
          </cell>
          <cell r="J501">
            <v>2509237</v>
          </cell>
          <cell r="K501">
            <v>561091</v>
          </cell>
          <cell r="L501">
            <v>486720</v>
          </cell>
          <cell r="M501">
            <v>672032</v>
          </cell>
          <cell r="N501">
            <v>564433</v>
          </cell>
          <cell r="O501">
            <v>393584</v>
          </cell>
          <cell r="P501">
            <v>197321</v>
          </cell>
          <cell r="Q501">
            <v>1125231</v>
          </cell>
        </row>
        <row r="502">
          <cell r="B502" t="str">
            <v>470011450</v>
          </cell>
          <cell r="C502">
            <v>40683597</v>
          </cell>
          <cell r="D502">
            <v>620949</v>
          </cell>
          <cell r="E502">
            <v>3778375</v>
          </cell>
          <cell r="F502">
            <v>1593415</v>
          </cell>
          <cell r="G502">
            <v>20015</v>
          </cell>
          <cell r="H502">
            <v>936862</v>
          </cell>
          <cell r="I502">
            <v>636760</v>
          </cell>
          <cell r="J502">
            <v>1248877</v>
          </cell>
          <cell r="K502">
            <v>265405</v>
          </cell>
          <cell r="L502">
            <v>896362</v>
          </cell>
          <cell r="M502">
            <v>367935</v>
          </cell>
          <cell r="N502">
            <v>773526</v>
          </cell>
          <cell r="O502">
            <v>851817</v>
          </cell>
          <cell r="P502">
            <v>506300</v>
          </cell>
          <cell r="Q502">
            <v>2461243</v>
          </cell>
        </row>
        <row r="503">
          <cell r="B503" t="str">
            <v>470011490</v>
          </cell>
          <cell r="C503">
            <v>24679014</v>
          </cell>
          <cell r="D503">
            <v>193990</v>
          </cell>
          <cell r="E503">
            <v>795282</v>
          </cell>
          <cell r="F503">
            <v>1494896</v>
          </cell>
          <cell r="G503">
            <v>834665</v>
          </cell>
          <cell r="H503">
            <v>1513150</v>
          </cell>
          <cell r="I503">
            <v>395015</v>
          </cell>
          <cell r="J503">
            <v>4001209</v>
          </cell>
          <cell r="K503">
            <v>938954</v>
          </cell>
          <cell r="L503">
            <v>153767</v>
          </cell>
          <cell r="M503">
            <v>1832133</v>
          </cell>
          <cell r="N503">
            <v>3053214</v>
          </cell>
          <cell r="O503">
            <v>2049247</v>
          </cell>
          <cell r="P503">
            <v>258581</v>
          </cell>
          <cell r="Q503">
            <v>1927944</v>
          </cell>
        </row>
        <row r="504">
          <cell r="B504" t="str">
            <v>470011110</v>
          </cell>
          <cell r="C504">
            <v>38213624</v>
          </cell>
          <cell r="D504">
            <v>665506</v>
          </cell>
          <cell r="E504">
            <v>9737155</v>
          </cell>
          <cell r="F504">
            <v>3724149</v>
          </cell>
          <cell r="G504">
            <v>732388</v>
          </cell>
          <cell r="H504">
            <v>1397954</v>
          </cell>
          <cell r="I504">
            <v>903328</v>
          </cell>
          <cell r="J504">
            <v>6093122</v>
          </cell>
          <cell r="K504">
            <v>467968</v>
          </cell>
          <cell r="L504">
            <v>1735463</v>
          </cell>
          <cell r="M504">
            <v>1491981</v>
          </cell>
          <cell r="N504">
            <v>670219</v>
          </cell>
          <cell r="O504">
            <v>1387323</v>
          </cell>
          <cell r="P504">
            <v>995161</v>
          </cell>
          <cell r="Q504">
            <v>3280642</v>
          </cell>
        </row>
        <row r="505">
          <cell r="B505" t="str">
            <v>470011120</v>
          </cell>
          <cell r="C505">
            <v>43462773</v>
          </cell>
          <cell r="D505">
            <v>957815</v>
          </cell>
          <cell r="E505">
            <v>2134341</v>
          </cell>
          <cell r="F505">
            <v>4080974</v>
          </cell>
          <cell r="G505">
            <v>930926</v>
          </cell>
          <cell r="H505">
            <v>1934797</v>
          </cell>
          <cell r="I505">
            <v>1212738</v>
          </cell>
          <cell r="J505">
            <v>7560496</v>
          </cell>
          <cell r="K505">
            <v>985608</v>
          </cell>
          <cell r="L505">
            <v>1798739</v>
          </cell>
          <cell r="M505">
            <v>1483880</v>
          </cell>
          <cell r="N505">
            <v>1348002</v>
          </cell>
          <cell r="O505">
            <v>5747316</v>
          </cell>
          <cell r="P505">
            <v>1113689</v>
          </cell>
          <cell r="Q505">
            <v>4698675</v>
          </cell>
        </row>
        <row r="506">
          <cell r="B506" t="str">
            <v>470012</v>
          </cell>
          <cell r="C506">
            <v>65237852</v>
          </cell>
          <cell r="D506">
            <v>642349</v>
          </cell>
          <cell r="E506">
            <v>18359782</v>
          </cell>
          <cell r="F506">
            <v>4472902</v>
          </cell>
          <cell r="G506">
            <v>1510570</v>
          </cell>
          <cell r="H506">
            <v>1421634</v>
          </cell>
          <cell r="I506">
            <v>548731</v>
          </cell>
          <cell r="J506">
            <v>4268478</v>
          </cell>
          <cell r="K506">
            <v>1391346</v>
          </cell>
          <cell r="L506">
            <v>672944</v>
          </cell>
          <cell r="M506">
            <v>1321431</v>
          </cell>
          <cell r="N506">
            <v>1185282</v>
          </cell>
          <cell r="O506">
            <v>1319152</v>
          </cell>
          <cell r="P506">
            <v>645497</v>
          </cell>
          <cell r="Q506">
            <v>1592803</v>
          </cell>
        </row>
        <row r="507">
          <cell r="B507" t="str">
            <v>470012100</v>
          </cell>
          <cell r="C507">
            <v>794253</v>
          </cell>
          <cell r="D507">
            <v>1811</v>
          </cell>
          <cell r="E507">
            <v>3245</v>
          </cell>
          <cell r="F507">
            <v>138563</v>
          </cell>
          <cell r="G507" t="str">
            <v>-</v>
          </cell>
          <cell r="H507">
            <v>231</v>
          </cell>
          <cell r="I507" t="str">
            <v>-</v>
          </cell>
          <cell r="J507">
            <v>45993</v>
          </cell>
          <cell r="K507">
            <v>29896</v>
          </cell>
          <cell r="L507">
            <v>45959</v>
          </cell>
          <cell r="M507">
            <v>3260</v>
          </cell>
          <cell r="N507">
            <v>25</v>
          </cell>
          <cell r="O507">
            <v>9722</v>
          </cell>
          <cell r="P507" t="str">
            <v>-</v>
          </cell>
          <cell r="Q507">
            <v>32016</v>
          </cell>
        </row>
        <row r="508">
          <cell r="B508" t="str">
            <v>470012200</v>
          </cell>
          <cell r="C508">
            <v>1439793</v>
          </cell>
          <cell r="D508">
            <v>210517</v>
          </cell>
          <cell r="E508">
            <v>234</v>
          </cell>
          <cell r="F508">
            <v>456</v>
          </cell>
          <cell r="G508" t="str">
            <v>-</v>
          </cell>
          <cell r="H508">
            <v>27758</v>
          </cell>
          <cell r="I508">
            <v>27200</v>
          </cell>
          <cell r="J508">
            <v>72038</v>
          </cell>
          <cell r="K508">
            <v>166608</v>
          </cell>
          <cell r="L508">
            <v>217387</v>
          </cell>
          <cell r="M508">
            <v>264192</v>
          </cell>
          <cell r="N508">
            <v>11469</v>
          </cell>
          <cell r="O508">
            <v>80227</v>
          </cell>
          <cell r="P508">
            <v>6858</v>
          </cell>
          <cell r="Q508">
            <v>1506</v>
          </cell>
        </row>
        <row r="509">
          <cell r="B509" t="str">
            <v>470012300</v>
          </cell>
          <cell r="C509">
            <v>27643610</v>
          </cell>
          <cell r="D509">
            <v>201554</v>
          </cell>
          <cell r="E509">
            <v>15179045</v>
          </cell>
          <cell r="F509">
            <v>1136791</v>
          </cell>
          <cell r="G509">
            <v>121961</v>
          </cell>
          <cell r="H509">
            <v>511028</v>
          </cell>
          <cell r="I509" t="str">
            <v>-</v>
          </cell>
          <cell r="J509">
            <v>2333732</v>
          </cell>
          <cell r="K509">
            <v>365875</v>
          </cell>
          <cell r="L509">
            <v>115520</v>
          </cell>
          <cell r="M509">
            <v>48704</v>
          </cell>
          <cell r="N509">
            <v>62156</v>
          </cell>
          <cell r="O509">
            <v>260538</v>
          </cell>
          <cell r="P509">
            <v>79412</v>
          </cell>
          <cell r="Q509">
            <v>311286</v>
          </cell>
        </row>
        <row r="510">
          <cell r="B510" t="str">
            <v>470012400</v>
          </cell>
          <cell r="C510">
            <v>1024339</v>
          </cell>
          <cell r="D510">
            <v>4052</v>
          </cell>
          <cell r="E510">
            <v>80</v>
          </cell>
          <cell r="F510">
            <v>5961</v>
          </cell>
          <cell r="G510">
            <v>24265</v>
          </cell>
          <cell r="H510">
            <v>44500</v>
          </cell>
          <cell r="I510" t="str">
            <v>-</v>
          </cell>
          <cell r="J510">
            <v>78836</v>
          </cell>
          <cell r="K510">
            <v>6534</v>
          </cell>
          <cell r="L510">
            <v>12414</v>
          </cell>
          <cell r="M510">
            <v>67072</v>
          </cell>
          <cell r="N510">
            <v>24834</v>
          </cell>
          <cell r="O510">
            <v>90977</v>
          </cell>
          <cell r="P510" t="str">
            <v>-</v>
          </cell>
          <cell r="Q510">
            <v>3068</v>
          </cell>
        </row>
        <row r="511">
          <cell r="B511" t="str">
            <v>470012500</v>
          </cell>
          <cell r="C511">
            <v>8830227</v>
          </cell>
          <cell r="D511">
            <v>5432</v>
          </cell>
          <cell r="E511">
            <v>291757</v>
          </cell>
          <cell r="F511">
            <v>232727</v>
          </cell>
          <cell r="G511">
            <v>256053</v>
          </cell>
          <cell r="H511">
            <v>15349</v>
          </cell>
          <cell r="I511">
            <v>73866</v>
          </cell>
          <cell r="J511">
            <v>578627</v>
          </cell>
          <cell r="K511">
            <v>122165</v>
          </cell>
          <cell r="L511">
            <v>15000</v>
          </cell>
          <cell r="M511">
            <v>77017</v>
          </cell>
          <cell r="N511">
            <v>565261</v>
          </cell>
          <cell r="O511">
            <v>58438</v>
          </cell>
          <cell r="P511">
            <v>4830</v>
          </cell>
          <cell r="Q511">
            <v>387597</v>
          </cell>
        </row>
        <row r="512">
          <cell r="B512" t="str">
            <v>470012600</v>
          </cell>
          <cell r="C512">
            <v>11945676</v>
          </cell>
          <cell r="D512">
            <v>186009</v>
          </cell>
          <cell r="E512">
            <v>2783012</v>
          </cell>
          <cell r="F512">
            <v>1771419</v>
          </cell>
          <cell r="G512">
            <v>399520</v>
          </cell>
          <cell r="H512">
            <v>455580</v>
          </cell>
          <cell r="I512">
            <v>379929</v>
          </cell>
          <cell r="J512">
            <v>535533</v>
          </cell>
          <cell r="K512">
            <v>264522</v>
          </cell>
          <cell r="L512">
            <v>114338</v>
          </cell>
          <cell r="M512">
            <v>173687</v>
          </cell>
          <cell r="N512">
            <v>203599</v>
          </cell>
          <cell r="O512">
            <v>661908</v>
          </cell>
          <cell r="P512">
            <v>440378</v>
          </cell>
          <cell r="Q512">
            <v>550619</v>
          </cell>
        </row>
        <row r="513">
          <cell r="B513" t="str">
            <v>470012700</v>
          </cell>
          <cell r="C513">
            <v>961907</v>
          </cell>
          <cell r="D513">
            <v>6609</v>
          </cell>
          <cell r="E513">
            <v>174</v>
          </cell>
          <cell r="F513">
            <v>400934</v>
          </cell>
          <cell r="G513" t="str">
            <v>-</v>
          </cell>
          <cell r="H513">
            <v>4638</v>
          </cell>
          <cell r="I513" t="str">
            <v>-</v>
          </cell>
          <cell r="J513">
            <v>59931</v>
          </cell>
          <cell r="K513">
            <v>112293</v>
          </cell>
          <cell r="L513">
            <v>2871</v>
          </cell>
          <cell r="M513">
            <v>3654</v>
          </cell>
          <cell r="N513">
            <v>1658</v>
          </cell>
          <cell r="O513">
            <v>17404</v>
          </cell>
          <cell r="P513">
            <v>7183</v>
          </cell>
          <cell r="Q513">
            <v>44967</v>
          </cell>
        </row>
        <row r="514">
          <cell r="B514" t="str">
            <v>470012900</v>
          </cell>
          <cell r="C514">
            <v>12598047</v>
          </cell>
          <cell r="D514">
            <v>26366</v>
          </cell>
          <cell r="E514">
            <v>102233</v>
          </cell>
          <cell r="F514">
            <v>786052</v>
          </cell>
          <cell r="G514">
            <v>708770</v>
          </cell>
          <cell r="H514">
            <v>362550</v>
          </cell>
          <cell r="I514">
            <v>67736</v>
          </cell>
          <cell r="J514">
            <v>563788</v>
          </cell>
          <cell r="K514">
            <v>323452</v>
          </cell>
          <cell r="L514">
            <v>149455</v>
          </cell>
          <cell r="M514">
            <v>683846</v>
          </cell>
          <cell r="N514">
            <v>316281</v>
          </cell>
          <cell r="O514">
            <v>139938</v>
          </cell>
          <cell r="P514">
            <v>106837</v>
          </cell>
          <cell r="Q514">
            <v>261744</v>
          </cell>
        </row>
        <row r="515">
          <cell r="B515" t="str">
            <v>470012610</v>
          </cell>
          <cell r="C515">
            <v>5136329</v>
          </cell>
          <cell r="D515">
            <v>75238</v>
          </cell>
          <cell r="E515">
            <v>1262858</v>
          </cell>
          <cell r="F515">
            <v>750775</v>
          </cell>
          <cell r="G515">
            <v>20941</v>
          </cell>
          <cell r="H515">
            <v>57645</v>
          </cell>
          <cell r="I515">
            <v>270123</v>
          </cell>
          <cell r="J515">
            <v>224818</v>
          </cell>
          <cell r="K515">
            <v>156273</v>
          </cell>
          <cell r="L515">
            <v>14889</v>
          </cell>
          <cell r="M515">
            <v>50299</v>
          </cell>
          <cell r="N515">
            <v>44935</v>
          </cell>
          <cell r="O515">
            <v>128983</v>
          </cell>
          <cell r="P515">
            <v>153798</v>
          </cell>
          <cell r="Q515">
            <v>186198</v>
          </cell>
        </row>
        <row r="516">
          <cell r="B516" t="str">
            <v>470012620</v>
          </cell>
          <cell r="C516">
            <v>4187568</v>
          </cell>
          <cell r="D516">
            <v>76153</v>
          </cell>
          <cell r="E516">
            <v>794169</v>
          </cell>
          <cell r="F516">
            <v>541061</v>
          </cell>
          <cell r="G516">
            <v>378082</v>
          </cell>
          <cell r="H516">
            <v>373064</v>
          </cell>
          <cell r="I516">
            <v>93037</v>
          </cell>
          <cell r="J516">
            <v>241461</v>
          </cell>
          <cell r="K516">
            <v>93643</v>
          </cell>
          <cell r="L516">
            <v>75747</v>
          </cell>
          <cell r="M516">
            <v>63556</v>
          </cell>
          <cell r="N516">
            <v>127557</v>
          </cell>
          <cell r="O516">
            <v>199733</v>
          </cell>
          <cell r="P516">
            <v>197502</v>
          </cell>
          <cell r="Q516">
            <v>139086</v>
          </cell>
        </row>
        <row r="517">
          <cell r="B517" t="str">
            <v>470012630</v>
          </cell>
          <cell r="C517">
            <v>2621779</v>
          </cell>
          <cell r="D517">
            <v>34617</v>
          </cell>
          <cell r="E517">
            <v>725986</v>
          </cell>
          <cell r="F517">
            <v>479583</v>
          </cell>
          <cell r="G517">
            <v>497</v>
          </cell>
          <cell r="H517">
            <v>24872</v>
          </cell>
          <cell r="I517">
            <v>16769</v>
          </cell>
          <cell r="J517">
            <v>69254</v>
          </cell>
          <cell r="K517">
            <v>14607</v>
          </cell>
          <cell r="L517">
            <v>23702</v>
          </cell>
          <cell r="M517">
            <v>59832</v>
          </cell>
          <cell r="N517">
            <v>31107</v>
          </cell>
          <cell r="O517">
            <v>333192</v>
          </cell>
          <cell r="P517">
            <v>89078</v>
          </cell>
          <cell r="Q517">
            <v>225335</v>
          </cell>
        </row>
        <row r="518">
          <cell r="B518" t="str">
            <v>470013</v>
          </cell>
          <cell r="C518">
            <v>320168719</v>
          </cell>
          <cell r="D518">
            <v>6178254</v>
          </cell>
          <cell r="E518">
            <v>22118657</v>
          </cell>
          <cell r="F518">
            <v>27855532</v>
          </cell>
          <cell r="G518">
            <v>1534735</v>
          </cell>
          <cell r="H518">
            <v>12174952</v>
          </cell>
          <cell r="I518">
            <v>14609188</v>
          </cell>
          <cell r="J518">
            <v>42440876</v>
          </cell>
          <cell r="K518">
            <v>7585007</v>
          </cell>
          <cell r="L518">
            <v>15708762</v>
          </cell>
          <cell r="M518">
            <v>14248794</v>
          </cell>
          <cell r="N518">
            <v>12793868</v>
          </cell>
          <cell r="O518">
            <v>5251833</v>
          </cell>
          <cell r="P518">
            <v>9504665</v>
          </cell>
          <cell r="Q518">
            <v>41663551</v>
          </cell>
        </row>
        <row r="519">
          <cell r="B519" t="str">
            <v>470013100</v>
          </cell>
          <cell r="C519">
            <v>214159448</v>
          </cell>
          <cell r="D519">
            <v>3442308</v>
          </cell>
          <cell r="E519">
            <v>14226639</v>
          </cell>
          <cell r="F519">
            <v>19628862</v>
          </cell>
          <cell r="G519">
            <v>1344411</v>
          </cell>
          <cell r="H519">
            <v>11400688</v>
          </cell>
          <cell r="I519">
            <v>12813845</v>
          </cell>
          <cell r="J519">
            <v>34292923</v>
          </cell>
          <cell r="K519">
            <v>5319711</v>
          </cell>
          <cell r="L519">
            <v>6863487</v>
          </cell>
          <cell r="M519">
            <v>9132784</v>
          </cell>
          <cell r="N519">
            <v>9600999</v>
          </cell>
          <cell r="O519">
            <v>4456045</v>
          </cell>
          <cell r="P519">
            <v>8807049</v>
          </cell>
          <cell r="Q519">
            <v>31118473</v>
          </cell>
        </row>
        <row r="520">
          <cell r="B520" t="str">
            <v>470013200</v>
          </cell>
          <cell r="C520">
            <v>9344637</v>
          </cell>
          <cell r="D520">
            <v>105200</v>
          </cell>
          <cell r="E520">
            <v>2322458</v>
          </cell>
          <cell r="F520">
            <v>1008982</v>
          </cell>
          <cell r="G520" t="str">
            <v>-</v>
          </cell>
          <cell r="H520">
            <v>45222</v>
          </cell>
          <cell r="I520">
            <v>38326</v>
          </cell>
          <cell r="J520">
            <v>279934</v>
          </cell>
          <cell r="K520">
            <v>208628</v>
          </cell>
          <cell r="L520">
            <v>76915</v>
          </cell>
          <cell r="M520">
            <v>795769</v>
          </cell>
          <cell r="N520">
            <v>66110</v>
          </cell>
          <cell r="O520">
            <v>63606</v>
          </cell>
          <cell r="P520">
            <v>223495</v>
          </cell>
          <cell r="Q520">
            <v>1884629</v>
          </cell>
        </row>
        <row r="521">
          <cell r="B521" t="str">
            <v>470013300</v>
          </cell>
          <cell r="C521">
            <v>84722113</v>
          </cell>
          <cell r="D521">
            <v>2179153</v>
          </cell>
          <cell r="E521">
            <v>4283117</v>
          </cell>
          <cell r="F521">
            <v>4561367</v>
          </cell>
          <cell r="G521">
            <v>180518</v>
          </cell>
          <cell r="H521">
            <v>490463</v>
          </cell>
          <cell r="I521">
            <v>1754702</v>
          </cell>
          <cell r="J521">
            <v>6645821</v>
          </cell>
          <cell r="K521">
            <v>1994067</v>
          </cell>
          <cell r="L521">
            <v>8718426</v>
          </cell>
          <cell r="M521">
            <v>3799937</v>
          </cell>
          <cell r="N521">
            <v>3055048</v>
          </cell>
          <cell r="O521">
            <v>688239</v>
          </cell>
          <cell r="P521">
            <v>374334</v>
          </cell>
          <cell r="Q521">
            <v>8037856</v>
          </cell>
        </row>
        <row r="522">
          <cell r="B522" t="str">
            <v>470013400</v>
          </cell>
          <cell r="C522">
            <v>11942521</v>
          </cell>
          <cell r="D522">
            <v>451593</v>
          </cell>
          <cell r="E522">
            <v>1286443</v>
          </cell>
          <cell r="F522">
            <v>2656321</v>
          </cell>
          <cell r="G522">
            <v>9806</v>
          </cell>
          <cell r="H522">
            <v>238578</v>
          </cell>
          <cell r="I522">
            <v>2315</v>
          </cell>
          <cell r="J522">
            <v>1222197</v>
          </cell>
          <cell r="K522">
            <v>62601</v>
          </cell>
          <cell r="L522">
            <v>49934</v>
          </cell>
          <cell r="M522">
            <v>520304</v>
          </cell>
          <cell r="N522">
            <v>71712</v>
          </cell>
          <cell r="O522">
            <v>43943</v>
          </cell>
          <cell r="P522">
            <v>99786</v>
          </cell>
          <cell r="Q522">
            <v>622593</v>
          </cell>
        </row>
        <row r="523">
          <cell r="B523" t="str">
            <v>470013110</v>
          </cell>
          <cell r="C523">
            <v>128215679</v>
          </cell>
          <cell r="D523">
            <v>1955820</v>
          </cell>
          <cell r="E523">
            <v>6186779</v>
          </cell>
          <cell r="F523">
            <v>8758610</v>
          </cell>
          <cell r="G523">
            <v>819321</v>
          </cell>
          <cell r="H523">
            <v>8419189</v>
          </cell>
          <cell r="I523">
            <v>2648204</v>
          </cell>
          <cell r="J523">
            <v>24371499</v>
          </cell>
          <cell r="K523">
            <v>1021934</v>
          </cell>
          <cell r="L523">
            <v>5123755</v>
          </cell>
          <cell r="M523">
            <v>7089950</v>
          </cell>
          <cell r="N523">
            <v>6303823</v>
          </cell>
          <cell r="O523">
            <v>3147758</v>
          </cell>
          <cell r="P523">
            <v>5505101</v>
          </cell>
          <cell r="Q523">
            <v>17892071</v>
          </cell>
        </row>
        <row r="524">
          <cell r="B524" t="str">
            <v>470013120</v>
          </cell>
          <cell r="C524">
            <v>32745729</v>
          </cell>
          <cell r="D524">
            <v>336480</v>
          </cell>
          <cell r="E524">
            <v>2899592</v>
          </cell>
          <cell r="F524">
            <v>5437543</v>
          </cell>
          <cell r="G524">
            <v>116413</v>
          </cell>
          <cell r="H524">
            <v>2045274</v>
          </cell>
          <cell r="I524">
            <v>6342115</v>
          </cell>
          <cell r="J524">
            <v>4222600</v>
          </cell>
          <cell r="K524">
            <v>88479</v>
          </cell>
          <cell r="L524">
            <v>742805</v>
          </cell>
          <cell r="M524">
            <v>828738</v>
          </cell>
          <cell r="N524">
            <v>972486</v>
          </cell>
          <cell r="O524">
            <v>188841</v>
          </cell>
          <cell r="P524">
            <v>1652839</v>
          </cell>
          <cell r="Q524">
            <v>1789691</v>
          </cell>
        </row>
        <row r="525">
          <cell r="B525" t="str">
            <v>470013130</v>
          </cell>
          <cell r="C525">
            <v>22950382</v>
          </cell>
          <cell r="D525">
            <v>116176</v>
          </cell>
          <cell r="E525">
            <v>2254935</v>
          </cell>
          <cell r="F525">
            <v>4506789</v>
          </cell>
          <cell r="G525">
            <v>21127</v>
          </cell>
          <cell r="H525">
            <v>603172</v>
          </cell>
          <cell r="I525">
            <v>926220</v>
          </cell>
          <cell r="J525">
            <v>1054192</v>
          </cell>
          <cell r="K525">
            <v>108</v>
          </cell>
          <cell r="L525">
            <v>762485</v>
          </cell>
          <cell r="M525">
            <v>1139331</v>
          </cell>
          <cell r="N525">
            <v>1029</v>
          </cell>
          <cell r="O525">
            <v>31747</v>
          </cell>
          <cell r="P525">
            <v>1335322</v>
          </cell>
          <cell r="Q525">
            <v>5889010</v>
          </cell>
        </row>
        <row r="526">
          <cell r="B526" t="str">
            <v>470013140</v>
          </cell>
          <cell r="C526">
            <v>17257816</v>
          </cell>
          <cell r="D526">
            <v>481683</v>
          </cell>
          <cell r="E526">
            <v>2021027</v>
          </cell>
          <cell r="F526">
            <v>421750</v>
          </cell>
          <cell r="G526">
            <v>241748</v>
          </cell>
          <cell r="H526">
            <v>333052</v>
          </cell>
          <cell r="I526">
            <v>40902</v>
          </cell>
          <cell r="J526">
            <v>4172708</v>
          </cell>
          <cell r="K526">
            <v>511624</v>
          </cell>
          <cell r="L526" t="str">
            <v>-</v>
          </cell>
          <cell r="M526">
            <v>60770</v>
          </cell>
          <cell r="N526">
            <v>2259520</v>
          </cell>
          <cell r="O526">
            <v>794352</v>
          </cell>
          <cell r="P526">
            <v>23555</v>
          </cell>
          <cell r="Q526">
            <v>4679019</v>
          </cell>
        </row>
        <row r="527">
          <cell r="B527" t="str">
            <v>470013190</v>
          </cell>
          <cell r="C527">
            <v>12989842</v>
          </cell>
          <cell r="D527">
            <v>552150</v>
          </cell>
          <cell r="E527">
            <v>864306</v>
          </cell>
          <cell r="F527">
            <v>504171</v>
          </cell>
          <cell r="G527">
            <v>145802</v>
          </cell>
          <cell r="H527" t="str">
            <v>-</v>
          </cell>
          <cell r="I527">
            <v>2856405</v>
          </cell>
          <cell r="J527">
            <v>471925</v>
          </cell>
          <cell r="K527">
            <v>3697565</v>
          </cell>
          <cell r="L527">
            <v>234441</v>
          </cell>
          <cell r="M527">
            <v>13994</v>
          </cell>
          <cell r="N527">
            <v>64141</v>
          </cell>
          <cell r="O527">
            <v>293347</v>
          </cell>
          <cell r="P527">
            <v>290233</v>
          </cell>
          <cell r="Q527">
            <v>868682</v>
          </cell>
        </row>
        <row r="528">
          <cell r="B528" t="str">
            <v>470014</v>
          </cell>
          <cell r="C528">
            <v>158291140</v>
          </cell>
          <cell r="D528">
            <v>5974532</v>
          </cell>
          <cell r="E528">
            <v>8604648</v>
          </cell>
          <cell r="F528">
            <v>5682998</v>
          </cell>
          <cell r="G528">
            <v>3665256</v>
          </cell>
          <cell r="H528">
            <v>5254902</v>
          </cell>
          <cell r="I528">
            <v>3602162</v>
          </cell>
          <cell r="J528">
            <v>26883419</v>
          </cell>
          <cell r="K528">
            <v>4331806</v>
          </cell>
          <cell r="L528">
            <v>5015474</v>
          </cell>
          <cell r="M528">
            <v>4673718</v>
          </cell>
          <cell r="N528">
            <v>10430612</v>
          </cell>
          <cell r="O528">
            <v>4419454</v>
          </cell>
          <cell r="P528">
            <v>1439215</v>
          </cell>
          <cell r="Q528">
            <v>15190393</v>
          </cell>
        </row>
        <row r="529">
          <cell r="B529" t="str">
            <v>470014100</v>
          </cell>
          <cell r="C529">
            <v>105096326</v>
          </cell>
          <cell r="D529">
            <v>5116115</v>
          </cell>
          <cell r="E529">
            <v>6713240</v>
          </cell>
          <cell r="F529">
            <v>3702636</v>
          </cell>
          <cell r="G529">
            <v>453348</v>
          </cell>
          <cell r="H529">
            <v>2964805</v>
          </cell>
          <cell r="I529">
            <v>2003632</v>
          </cell>
          <cell r="J529">
            <v>22371974</v>
          </cell>
          <cell r="K529">
            <v>3377359</v>
          </cell>
          <cell r="L529">
            <v>3645678</v>
          </cell>
          <cell r="M529">
            <v>2980283</v>
          </cell>
          <cell r="N529">
            <v>7212564</v>
          </cell>
          <cell r="O529">
            <v>3125705</v>
          </cell>
          <cell r="P529">
            <v>589297</v>
          </cell>
          <cell r="Q529">
            <v>12471165</v>
          </cell>
        </row>
        <row r="530">
          <cell r="B530" t="str">
            <v>470014200</v>
          </cell>
          <cell r="C530">
            <v>38917272</v>
          </cell>
          <cell r="D530">
            <v>656321</v>
          </cell>
          <cell r="E530">
            <v>962574</v>
          </cell>
          <cell r="F530">
            <v>1183783</v>
          </cell>
          <cell r="G530">
            <v>2353087</v>
          </cell>
          <cell r="H530">
            <v>872157</v>
          </cell>
          <cell r="I530">
            <v>1205464</v>
          </cell>
          <cell r="J530">
            <v>3195793</v>
          </cell>
          <cell r="K530">
            <v>796200</v>
          </cell>
          <cell r="L530">
            <v>954817</v>
          </cell>
          <cell r="M530">
            <v>1369001</v>
          </cell>
          <cell r="N530">
            <v>988467</v>
          </cell>
          <cell r="O530">
            <v>827649</v>
          </cell>
          <cell r="P530">
            <v>811040</v>
          </cell>
          <cell r="Q530">
            <v>2195612</v>
          </cell>
        </row>
        <row r="531">
          <cell r="B531" t="str">
            <v>470014300</v>
          </cell>
          <cell r="C531">
            <v>14277541</v>
          </cell>
          <cell r="D531">
            <v>202095</v>
          </cell>
          <cell r="E531">
            <v>928834</v>
          </cell>
          <cell r="F531">
            <v>796579</v>
          </cell>
          <cell r="G531">
            <v>858821</v>
          </cell>
          <cell r="H531">
            <v>1417940</v>
          </cell>
          <cell r="I531">
            <v>393066</v>
          </cell>
          <cell r="J531">
            <v>1315652</v>
          </cell>
          <cell r="K531">
            <v>158247</v>
          </cell>
          <cell r="L531">
            <v>414978</v>
          </cell>
          <cell r="M531">
            <v>324435</v>
          </cell>
          <cell r="N531">
            <v>2229581</v>
          </cell>
          <cell r="O531">
            <v>466099</v>
          </cell>
          <cell r="P531">
            <v>38878</v>
          </cell>
          <cell r="Q531">
            <v>523615</v>
          </cell>
        </row>
        <row r="532">
          <cell r="B532" t="str">
            <v>470014210</v>
          </cell>
          <cell r="C532">
            <v>13994115</v>
          </cell>
          <cell r="D532">
            <v>322137</v>
          </cell>
          <cell r="E532">
            <v>886445</v>
          </cell>
          <cell r="F532">
            <v>160581</v>
          </cell>
          <cell r="G532">
            <v>2091900</v>
          </cell>
          <cell r="H532">
            <v>487818</v>
          </cell>
          <cell r="I532">
            <v>1076958</v>
          </cell>
          <cell r="J532">
            <v>1019672</v>
          </cell>
          <cell r="K532">
            <v>669237</v>
          </cell>
          <cell r="L532">
            <v>940880</v>
          </cell>
          <cell r="M532">
            <v>1223612</v>
          </cell>
          <cell r="N532">
            <v>44926</v>
          </cell>
          <cell r="O532">
            <v>723847</v>
          </cell>
          <cell r="P532">
            <v>695607</v>
          </cell>
          <cell r="Q532">
            <v>1154697</v>
          </cell>
        </row>
        <row r="533">
          <cell r="B533" t="str">
            <v>470014290</v>
          </cell>
          <cell r="C533">
            <v>24923158</v>
          </cell>
          <cell r="D533">
            <v>334183</v>
          </cell>
          <cell r="E533">
            <v>76129</v>
          </cell>
          <cell r="F533">
            <v>1023202</v>
          </cell>
          <cell r="G533">
            <v>261188</v>
          </cell>
          <cell r="H533">
            <v>384339</v>
          </cell>
          <cell r="I533">
            <v>128506</v>
          </cell>
          <cell r="J533">
            <v>2176121</v>
          </cell>
          <cell r="K533">
            <v>126964</v>
          </cell>
          <cell r="L533">
            <v>13937</v>
          </cell>
          <cell r="M533">
            <v>145389</v>
          </cell>
          <cell r="N533">
            <v>943541</v>
          </cell>
          <cell r="O533">
            <v>103802</v>
          </cell>
          <cell r="P533">
            <v>115433</v>
          </cell>
          <cell r="Q533">
            <v>1040915</v>
          </cell>
        </row>
        <row r="534">
          <cell r="B534" t="str">
            <v>470015</v>
          </cell>
          <cell r="C534">
            <v>80773951</v>
          </cell>
          <cell r="D534">
            <v>978968</v>
          </cell>
          <cell r="E534">
            <v>7734909</v>
          </cell>
          <cell r="F534">
            <v>4905474</v>
          </cell>
          <cell r="G534">
            <v>601121</v>
          </cell>
          <cell r="H534">
            <v>1609298</v>
          </cell>
          <cell r="I534">
            <v>3398944</v>
          </cell>
          <cell r="J534">
            <v>15543087</v>
          </cell>
          <cell r="K534">
            <v>2014560</v>
          </cell>
          <cell r="L534">
            <v>2493970</v>
          </cell>
          <cell r="M534">
            <v>1857793</v>
          </cell>
          <cell r="N534">
            <v>3908900</v>
          </cell>
          <cell r="O534">
            <v>2419330</v>
          </cell>
          <cell r="P534">
            <v>1934516</v>
          </cell>
          <cell r="Q534">
            <v>8202248</v>
          </cell>
        </row>
        <row r="535">
          <cell r="B535" t="str">
            <v>470015100</v>
          </cell>
          <cell r="C535">
            <v>40413188</v>
          </cell>
          <cell r="D535">
            <v>498382</v>
          </cell>
          <cell r="E535">
            <v>4861660</v>
          </cell>
          <cell r="F535">
            <v>1971874</v>
          </cell>
          <cell r="G535">
            <v>273254</v>
          </cell>
          <cell r="H535">
            <v>525177</v>
          </cell>
          <cell r="I535">
            <v>1711306</v>
          </cell>
          <cell r="J535">
            <v>12622037</v>
          </cell>
          <cell r="K535">
            <v>449259</v>
          </cell>
          <cell r="L535">
            <v>1172609</v>
          </cell>
          <cell r="M535">
            <v>1556407</v>
          </cell>
          <cell r="N535">
            <v>1608432</v>
          </cell>
          <cell r="O535">
            <v>442120</v>
          </cell>
          <cell r="P535">
            <v>1643706</v>
          </cell>
          <cell r="Q535">
            <v>4493262</v>
          </cell>
        </row>
        <row r="536">
          <cell r="B536" t="str">
            <v>470015200</v>
          </cell>
          <cell r="C536">
            <v>4786610</v>
          </cell>
          <cell r="D536">
            <v>2432</v>
          </cell>
          <cell r="E536">
            <v>118877</v>
          </cell>
          <cell r="F536">
            <v>440102</v>
          </cell>
          <cell r="G536">
            <v>3372</v>
          </cell>
          <cell r="H536">
            <v>22105</v>
          </cell>
          <cell r="I536" t="str">
            <v>-</v>
          </cell>
          <cell r="J536">
            <v>110982</v>
          </cell>
          <cell r="K536">
            <v>42808</v>
          </cell>
          <cell r="L536">
            <v>53419</v>
          </cell>
          <cell r="M536">
            <v>88529</v>
          </cell>
          <cell r="N536">
            <v>211846</v>
          </cell>
          <cell r="O536">
            <v>25734</v>
          </cell>
          <cell r="P536" t="str">
            <v>-</v>
          </cell>
          <cell r="Q536">
            <v>253306</v>
          </cell>
        </row>
        <row r="537">
          <cell r="B537" t="str">
            <v>470015300</v>
          </cell>
          <cell r="C537">
            <v>35574153</v>
          </cell>
          <cell r="D537">
            <v>478154</v>
          </cell>
          <cell r="E537">
            <v>2754371</v>
          </cell>
          <cell r="F537">
            <v>2493499</v>
          </cell>
          <cell r="G537">
            <v>324495</v>
          </cell>
          <cell r="H537">
            <v>1062016</v>
          </cell>
          <cell r="I537">
            <v>1687637</v>
          </cell>
          <cell r="J537">
            <v>2810068</v>
          </cell>
          <cell r="K537">
            <v>1522493</v>
          </cell>
          <cell r="L537">
            <v>1267942</v>
          </cell>
          <cell r="M537">
            <v>212858</v>
          </cell>
          <cell r="N537">
            <v>2088621</v>
          </cell>
          <cell r="O537">
            <v>1951476</v>
          </cell>
          <cell r="P537">
            <v>290810</v>
          </cell>
          <cell r="Q537">
            <v>3455680</v>
          </cell>
        </row>
        <row r="538">
          <cell r="B538" t="str">
            <v>470015110</v>
          </cell>
          <cell r="C538">
            <v>20171138</v>
          </cell>
          <cell r="D538">
            <v>130180</v>
          </cell>
          <cell r="E538">
            <v>4369278</v>
          </cell>
          <cell r="F538">
            <v>1071042</v>
          </cell>
          <cell r="G538">
            <v>273254</v>
          </cell>
          <cell r="H538">
            <v>157140</v>
          </cell>
          <cell r="I538">
            <v>588712</v>
          </cell>
          <cell r="J538">
            <v>2291253</v>
          </cell>
          <cell r="K538">
            <v>285712</v>
          </cell>
          <cell r="L538">
            <v>559332</v>
          </cell>
          <cell r="M538">
            <v>1502026</v>
          </cell>
          <cell r="N538">
            <v>434094</v>
          </cell>
          <cell r="O538">
            <v>194785</v>
          </cell>
          <cell r="P538">
            <v>1124997</v>
          </cell>
          <cell r="Q538">
            <v>2987946</v>
          </cell>
        </row>
        <row r="539">
          <cell r="B539" t="str">
            <v>470015120</v>
          </cell>
          <cell r="C539">
            <v>20242050</v>
          </cell>
          <cell r="D539">
            <v>368202</v>
          </cell>
          <cell r="E539">
            <v>492382</v>
          </cell>
          <cell r="F539">
            <v>900832</v>
          </cell>
          <cell r="G539" t="str">
            <v>-</v>
          </cell>
          <cell r="H539">
            <v>368037</v>
          </cell>
          <cell r="I539">
            <v>1122594</v>
          </cell>
          <cell r="J539">
            <v>10330783</v>
          </cell>
          <cell r="K539">
            <v>163547</v>
          </cell>
          <cell r="L539">
            <v>613277</v>
          </cell>
          <cell r="M539">
            <v>54381</v>
          </cell>
          <cell r="N539">
            <v>1174338</v>
          </cell>
          <cell r="O539">
            <v>247335</v>
          </cell>
          <cell r="P539">
            <v>518709</v>
          </cell>
          <cell r="Q539">
            <v>1505316</v>
          </cell>
        </row>
        <row r="540">
          <cell r="B540" t="str">
            <v>470015310</v>
          </cell>
          <cell r="C540">
            <v>14730094</v>
          </cell>
          <cell r="D540">
            <v>186777</v>
          </cell>
          <cell r="E540">
            <v>1220783</v>
          </cell>
          <cell r="F540">
            <v>569796</v>
          </cell>
          <cell r="G540">
            <v>58471</v>
          </cell>
          <cell r="H540">
            <v>316545</v>
          </cell>
          <cell r="I540">
            <v>1048546</v>
          </cell>
          <cell r="J540">
            <v>1306851</v>
          </cell>
          <cell r="K540">
            <v>448167</v>
          </cell>
          <cell r="L540">
            <v>1030104</v>
          </cell>
          <cell r="M540">
            <v>136873</v>
          </cell>
          <cell r="N540">
            <v>379216</v>
          </cell>
          <cell r="O540">
            <v>781037</v>
          </cell>
          <cell r="P540">
            <v>112286</v>
          </cell>
          <cell r="Q540">
            <v>1991411</v>
          </cell>
        </row>
        <row r="541">
          <cell r="B541" t="str">
            <v>470015320</v>
          </cell>
          <cell r="C541">
            <v>10853636</v>
          </cell>
          <cell r="D541">
            <v>185405</v>
          </cell>
          <cell r="E541">
            <v>738616</v>
          </cell>
          <cell r="F541">
            <v>701304</v>
          </cell>
          <cell r="G541">
            <v>113982</v>
          </cell>
          <cell r="H541">
            <v>600033</v>
          </cell>
          <cell r="I541">
            <v>20126</v>
          </cell>
          <cell r="J541">
            <v>999688</v>
          </cell>
          <cell r="K541">
            <v>581296</v>
          </cell>
          <cell r="L541">
            <v>20711</v>
          </cell>
          <cell r="M541">
            <v>1431</v>
          </cell>
          <cell r="N541">
            <v>1294601</v>
          </cell>
          <cell r="O541">
            <v>983681</v>
          </cell>
          <cell r="P541">
            <v>151602</v>
          </cell>
          <cell r="Q541">
            <v>733336</v>
          </cell>
        </row>
        <row r="542">
          <cell r="B542" t="str">
            <v>470015330</v>
          </cell>
          <cell r="C542">
            <v>2486562</v>
          </cell>
          <cell r="D542">
            <v>9906</v>
          </cell>
          <cell r="E542">
            <v>271001</v>
          </cell>
          <cell r="F542">
            <v>509167</v>
          </cell>
          <cell r="G542" t="str">
            <v>-</v>
          </cell>
          <cell r="H542">
            <v>3113</v>
          </cell>
          <cell r="I542">
            <v>32246</v>
          </cell>
          <cell r="J542">
            <v>177496</v>
          </cell>
          <cell r="K542">
            <v>100136</v>
          </cell>
          <cell r="L542">
            <v>87123</v>
          </cell>
          <cell r="M542">
            <v>28380</v>
          </cell>
          <cell r="N542">
            <v>34251</v>
          </cell>
          <cell r="O542">
            <v>76647</v>
          </cell>
          <cell r="P542">
            <v>5786</v>
          </cell>
          <cell r="Q542">
            <v>181588</v>
          </cell>
        </row>
        <row r="543">
          <cell r="B543" t="str">
            <v>470015390</v>
          </cell>
          <cell r="C543">
            <v>7503861</v>
          </cell>
          <cell r="D543">
            <v>96066</v>
          </cell>
          <cell r="E543">
            <v>523971</v>
          </cell>
          <cell r="F543">
            <v>713232</v>
          </cell>
          <cell r="G543">
            <v>152042</v>
          </cell>
          <cell r="H543">
            <v>142325</v>
          </cell>
          <cell r="I543">
            <v>586719</v>
          </cell>
          <cell r="J543">
            <v>326033</v>
          </cell>
          <cell r="K543">
            <v>392893</v>
          </cell>
          <cell r="L543">
            <v>130004</v>
          </cell>
          <cell r="M543">
            <v>46173</v>
          </cell>
          <cell r="N543">
            <v>380553</v>
          </cell>
          <cell r="O543">
            <v>110111</v>
          </cell>
          <cell r="P543">
            <v>21137</v>
          </cell>
          <cell r="Q543">
            <v>549344</v>
          </cell>
        </row>
        <row r="544">
          <cell r="B544" t="str">
            <v>470016</v>
          </cell>
          <cell r="C544">
            <v>175387776</v>
          </cell>
          <cell r="D544">
            <v>4943267</v>
          </cell>
          <cell r="E544">
            <v>21054157</v>
          </cell>
          <cell r="F544">
            <v>8116691</v>
          </cell>
          <cell r="G544">
            <v>2191242</v>
          </cell>
          <cell r="H544">
            <v>4045890</v>
          </cell>
          <cell r="I544">
            <v>3178506</v>
          </cell>
          <cell r="J544">
            <v>17620462</v>
          </cell>
          <cell r="K544">
            <v>3696411</v>
          </cell>
          <cell r="L544">
            <v>8071467</v>
          </cell>
          <cell r="M544">
            <v>8472335</v>
          </cell>
          <cell r="N544">
            <v>6674067</v>
          </cell>
          <cell r="O544">
            <v>7164966</v>
          </cell>
          <cell r="P544">
            <v>3561073</v>
          </cell>
          <cell r="Q544">
            <v>19951999</v>
          </cell>
        </row>
        <row r="545">
          <cell r="B545" t="str">
            <v>470016100</v>
          </cell>
          <cell r="C545">
            <v>113382709</v>
          </cell>
          <cell r="D545">
            <v>3537910</v>
          </cell>
          <cell r="E545">
            <v>7852972</v>
          </cell>
          <cell r="F545">
            <v>5576082</v>
          </cell>
          <cell r="G545">
            <v>1385133</v>
          </cell>
          <cell r="H545">
            <v>2189819</v>
          </cell>
          <cell r="I545">
            <v>2043021</v>
          </cell>
          <cell r="J545">
            <v>11839399</v>
          </cell>
          <cell r="K545">
            <v>1458573</v>
          </cell>
          <cell r="L545">
            <v>5395626</v>
          </cell>
          <cell r="M545">
            <v>3068028</v>
          </cell>
          <cell r="N545">
            <v>5347982</v>
          </cell>
          <cell r="O545">
            <v>4901405</v>
          </cell>
          <cell r="P545">
            <v>2896417</v>
          </cell>
          <cell r="Q545">
            <v>13399930</v>
          </cell>
        </row>
        <row r="546">
          <cell r="B546" t="str">
            <v>470016200</v>
          </cell>
          <cell r="C546">
            <v>62005067</v>
          </cell>
          <cell r="D546">
            <v>1405356</v>
          </cell>
          <cell r="E546">
            <v>13201185</v>
          </cell>
          <cell r="F546">
            <v>2540609</v>
          </cell>
          <cell r="G546">
            <v>806109</v>
          </cell>
          <cell r="H546">
            <v>1856071</v>
          </cell>
          <cell r="I546">
            <v>1135484</v>
          </cell>
          <cell r="J546">
            <v>5781062</v>
          </cell>
          <cell r="K546">
            <v>2237838</v>
          </cell>
          <cell r="L546">
            <v>2675841</v>
          </cell>
          <cell r="M546">
            <v>5404307</v>
          </cell>
          <cell r="N546">
            <v>1326086</v>
          </cell>
          <cell r="O546">
            <v>2263560</v>
          </cell>
          <cell r="P546">
            <v>664656</v>
          </cell>
          <cell r="Q546">
            <v>6552070</v>
          </cell>
        </row>
        <row r="547">
          <cell r="B547" t="str">
            <v>470016110</v>
          </cell>
          <cell r="C547">
            <v>73926561</v>
          </cell>
          <cell r="D547">
            <v>2820284</v>
          </cell>
          <cell r="E547">
            <v>6978416</v>
          </cell>
          <cell r="F547">
            <v>3092065</v>
          </cell>
          <cell r="G547">
            <v>953054</v>
          </cell>
          <cell r="H547">
            <v>1780484</v>
          </cell>
          <cell r="I547">
            <v>1726486</v>
          </cell>
          <cell r="J547">
            <v>8410261</v>
          </cell>
          <cell r="K547">
            <v>695735</v>
          </cell>
          <cell r="L547">
            <v>4528691</v>
          </cell>
          <cell r="M547">
            <v>1134911</v>
          </cell>
          <cell r="N547">
            <v>4322626</v>
          </cell>
          <cell r="O547">
            <v>3926439</v>
          </cell>
          <cell r="P547">
            <v>2050713</v>
          </cell>
          <cell r="Q547">
            <v>9552149</v>
          </cell>
        </row>
        <row r="548">
          <cell r="B548" t="str">
            <v>470017</v>
          </cell>
          <cell r="C548">
            <v>154670537</v>
          </cell>
          <cell r="D548">
            <v>3609512</v>
          </cell>
          <cell r="E548">
            <v>6366109</v>
          </cell>
          <cell r="F548">
            <v>7956939</v>
          </cell>
          <cell r="G548">
            <v>3904240</v>
          </cell>
          <cell r="H548">
            <v>2862654</v>
          </cell>
          <cell r="I548">
            <v>3231531</v>
          </cell>
          <cell r="J548">
            <v>19115965</v>
          </cell>
          <cell r="K548">
            <v>5421371</v>
          </cell>
          <cell r="L548">
            <v>3662207</v>
          </cell>
          <cell r="M548">
            <v>5541614</v>
          </cell>
          <cell r="N548">
            <v>3619936</v>
          </cell>
          <cell r="O548">
            <v>4395640</v>
          </cell>
          <cell r="P548">
            <v>1388557</v>
          </cell>
          <cell r="Q548">
            <v>13429253</v>
          </cell>
        </row>
        <row r="549">
          <cell r="B549" t="str">
            <v>470017100</v>
          </cell>
          <cell r="C549">
            <v>84760935</v>
          </cell>
          <cell r="D549">
            <v>1424965</v>
          </cell>
          <cell r="E549">
            <v>3692926</v>
          </cell>
          <cell r="F549">
            <v>3002420</v>
          </cell>
          <cell r="G549">
            <v>227537</v>
          </cell>
          <cell r="H549">
            <v>344776</v>
          </cell>
          <cell r="I549">
            <v>1792047</v>
          </cell>
          <cell r="J549">
            <v>6422734</v>
          </cell>
          <cell r="K549">
            <v>1598425</v>
          </cell>
          <cell r="L549">
            <v>1318465</v>
          </cell>
          <cell r="M549">
            <v>3369987</v>
          </cell>
          <cell r="N549">
            <v>903761</v>
          </cell>
          <cell r="O549">
            <v>2818028</v>
          </cell>
          <cell r="P549">
            <v>643999</v>
          </cell>
          <cell r="Q549">
            <v>9656940</v>
          </cell>
        </row>
        <row r="550">
          <cell r="B550" t="str">
            <v>470017200</v>
          </cell>
          <cell r="C550">
            <v>61425289</v>
          </cell>
          <cell r="D550">
            <v>2161290</v>
          </cell>
          <cell r="E550">
            <v>2183727</v>
          </cell>
          <cell r="F550">
            <v>4392436</v>
          </cell>
          <cell r="G550">
            <v>1385024</v>
          </cell>
          <cell r="H550">
            <v>2375622</v>
          </cell>
          <cell r="I550">
            <v>1359491</v>
          </cell>
          <cell r="J550">
            <v>10529212</v>
          </cell>
          <cell r="K550">
            <v>3485579</v>
          </cell>
          <cell r="L550">
            <v>2322207</v>
          </cell>
          <cell r="M550">
            <v>1722995</v>
          </cell>
          <cell r="N550">
            <v>2268680</v>
          </cell>
          <cell r="O550">
            <v>1455467</v>
          </cell>
          <cell r="P550">
            <v>585302</v>
          </cell>
          <cell r="Q550">
            <v>3663035</v>
          </cell>
        </row>
        <row r="551">
          <cell r="B551" t="str">
            <v>470017300</v>
          </cell>
          <cell r="C551">
            <v>8484313</v>
          </cell>
          <cell r="D551">
            <v>23257</v>
          </cell>
          <cell r="E551">
            <v>489456</v>
          </cell>
          <cell r="F551">
            <v>562082</v>
          </cell>
          <cell r="G551">
            <v>2291679</v>
          </cell>
          <cell r="H551">
            <v>142256</v>
          </cell>
          <cell r="I551">
            <v>79993</v>
          </cell>
          <cell r="J551">
            <v>2164019</v>
          </cell>
          <cell r="K551">
            <v>337366</v>
          </cell>
          <cell r="L551">
            <v>21535</v>
          </cell>
          <cell r="M551">
            <v>448632</v>
          </cell>
          <cell r="N551">
            <v>447495</v>
          </cell>
          <cell r="O551">
            <v>122145</v>
          </cell>
          <cell r="P551">
            <v>159256</v>
          </cell>
          <cell r="Q551">
            <v>109279</v>
          </cell>
        </row>
        <row r="552">
          <cell r="B552" t="str">
            <v>470018</v>
          </cell>
          <cell r="C552">
            <v>276964088</v>
          </cell>
          <cell r="D552">
            <v>10045557</v>
          </cell>
          <cell r="E552">
            <v>17132580</v>
          </cell>
          <cell r="F552">
            <v>15005718</v>
          </cell>
          <cell r="G552">
            <v>7936606</v>
          </cell>
          <cell r="H552">
            <v>6766227</v>
          </cell>
          <cell r="I552">
            <v>8635617</v>
          </cell>
          <cell r="J552">
            <v>31091296</v>
          </cell>
          <cell r="K552">
            <v>6807257</v>
          </cell>
          <cell r="L552">
            <v>13373725</v>
          </cell>
          <cell r="M552">
            <v>11300269</v>
          </cell>
          <cell r="N552">
            <v>11155129</v>
          </cell>
          <cell r="O552">
            <v>8297259</v>
          </cell>
          <cell r="P552">
            <v>3936058</v>
          </cell>
          <cell r="Q552">
            <v>28022727</v>
          </cell>
        </row>
        <row r="553">
          <cell r="B553" t="str">
            <v>470018100</v>
          </cell>
          <cell r="C553">
            <v>78756209</v>
          </cell>
          <cell r="D553">
            <v>3532254</v>
          </cell>
          <cell r="E553">
            <v>2986848</v>
          </cell>
          <cell r="F553">
            <v>3850555</v>
          </cell>
          <cell r="G553">
            <v>1304743</v>
          </cell>
          <cell r="H553">
            <v>4057195</v>
          </cell>
          <cell r="I553">
            <v>1728358</v>
          </cell>
          <cell r="J553">
            <v>7707358</v>
          </cell>
          <cell r="K553">
            <v>1296274</v>
          </cell>
          <cell r="L553">
            <v>6168039</v>
          </cell>
          <cell r="M553">
            <v>3436540</v>
          </cell>
          <cell r="N553">
            <v>2722341</v>
          </cell>
          <cell r="O553">
            <v>4406715</v>
          </cell>
          <cell r="P553">
            <v>1032733</v>
          </cell>
          <cell r="Q553">
            <v>9249275</v>
          </cell>
        </row>
        <row r="554">
          <cell r="B554" t="str">
            <v>470018200</v>
          </cell>
          <cell r="C554">
            <v>33545361</v>
          </cell>
          <cell r="D554">
            <v>1739349</v>
          </cell>
          <cell r="E554">
            <v>1363573</v>
          </cell>
          <cell r="F554">
            <v>2300900</v>
          </cell>
          <cell r="G554">
            <v>1815823</v>
          </cell>
          <cell r="H554">
            <v>752769</v>
          </cell>
          <cell r="I554">
            <v>1105878</v>
          </cell>
          <cell r="J554">
            <v>2462360</v>
          </cell>
          <cell r="K554">
            <v>698137</v>
          </cell>
          <cell r="L554">
            <v>2030732</v>
          </cell>
          <cell r="M554">
            <v>1596677</v>
          </cell>
          <cell r="N554">
            <v>1448772</v>
          </cell>
          <cell r="O554">
            <v>508789</v>
          </cell>
          <cell r="P554">
            <v>883544</v>
          </cell>
          <cell r="Q554">
            <v>5060096</v>
          </cell>
        </row>
        <row r="555">
          <cell r="B555" t="str">
            <v>470018300</v>
          </cell>
          <cell r="C555">
            <v>68501290</v>
          </cell>
          <cell r="D555">
            <v>1595770</v>
          </cell>
          <cell r="E555">
            <v>9013580</v>
          </cell>
          <cell r="F555">
            <v>3730328</v>
          </cell>
          <cell r="G555">
            <v>2404999</v>
          </cell>
          <cell r="H555">
            <v>755983</v>
          </cell>
          <cell r="I555">
            <v>364539</v>
          </cell>
          <cell r="J555">
            <v>10435514</v>
          </cell>
          <cell r="K555">
            <v>1717458</v>
          </cell>
          <cell r="L555">
            <v>1936820</v>
          </cell>
          <cell r="M555">
            <v>1958654</v>
          </cell>
          <cell r="N555">
            <v>2075418</v>
          </cell>
          <cell r="O555">
            <v>1136927</v>
          </cell>
          <cell r="P555">
            <v>523730</v>
          </cell>
          <cell r="Q555">
            <v>7918031</v>
          </cell>
        </row>
        <row r="556">
          <cell r="B556" t="str">
            <v>470018400</v>
          </cell>
          <cell r="C556">
            <v>46560842</v>
          </cell>
          <cell r="D556">
            <v>1330088</v>
          </cell>
          <cell r="E556">
            <v>1985895</v>
          </cell>
          <cell r="F556">
            <v>1723660</v>
          </cell>
          <cell r="G556">
            <v>542602</v>
          </cell>
          <cell r="H556">
            <v>548590</v>
          </cell>
          <cell r="I556">
            <v>942729</v>
          </cell>
          <cell r="J556">
            <v>6292822</v>
          </cell>
          <cell r="K556">
            <v>843001</v>
          </cell>
          <cell r="L556">
            <v>1840388</v>
          </cell>
          <cell r="M556">
            <v>2694208</v>
          </cell>
          <cell r="N556">
            <v>1815062</v>
          </cell>
          <cell r="O556">
            <v>1212719</v>
          </cell>
          <cell r="P556">
            <v>848553</v>
          </cell>
          <cell r="Q556">
            <v>4069249</v>
          </cell>
        </row>
        <row r="557">
          <cell r="B557" t="str">
            <v>470018500</v>
          </cell>
          <cell r="C557">
            <v>17919060</v>
          </cell>
          <cell r="D557">
            <v>908784</v>
          </cell>
          <cell r="E557">
            <v>1160351</v>
          </cell>
          <cell r="F557">
            <v>1274168</v>
          </cell>
          <cell r="G557">
            <v>485785</v>
          </cell>
          <cell r="H557">
            <v>90739</v>
          </cell>
          <cell r="I557">
            <v>558902</v>
          </cell>
          <cell r="J557">
            <v>2089613</v>
          </cell>
          <cell r="K557">
            <v>605931</v>
          </cell>
          <cell r="L557">
            <v>976316</v>
          </cell>
          <cell r="M557">
            <v>665874</v>
          </cell>
          <cell r="N557">
            <v>1213210</v>
          </cell>
          <cell r="O557">
            <v>441157</v>
          </cell>
          <cell r="P557">
            <v>444421</v>
          </cell>
          <cell r="Q557">
            <v>712217</v>
          </cell>
        </row>
        <row r="558">
          <cell r="B558" t="str">
            <v>470018900</v>
          </cell>
          <cell r="C558">
            <v>31681326</v>
          </cell>
          <cell r="D558">
            <v>939312</v>
          </cell>
          <cell r="E558">
            <v>622334</v>
          </cell>
          <cell r="F558">
            <v>2126108</v>
          </cell>
          <cell r="G558">
            <v>1382653</v>
          </cell>
          <cell r="H558">
            <v>560952</v>
          </cell>
          <cell r="I558">
            <v>3935210</v>
          </cell>
          <cell r="J558">
            <v>2103629</v>
          </cell>
          <cell r="K558">
            <v>1646455</v>
          </cell>
          <cell r="L558">
            <v>421430</v>
          </cell>
          <cell r="M558">
            <v>948316</v>
          </cell>
          <cell r="N558">
            <v>1880325</v>
          </cell>
          <cell r="O558">
            <v>590952</v>
          </cell>
          <cell r="P558">
            <v>203076</v>
          </cell>
          <cell r="Q558">
            <v>1013860</v>
          </cell>
        </row>
        <row r="559">
          <cell r="B559" t="str">
            <v>470018410</v>
          </cell>
          <cell r="C559">
            <v>15190675</v>
          </cell>
          <cell r="D559">
            <v>509707</v>
          </cell>
          <cell r="E559">
            <v>938868</v>
          </cell>
          <cell r="F559">
            <v>580504</v>
          </cell>
          <cell r="G559">
            <v>435946</v>
          </cell>
          <cell r="H559">
            <v>147919</v>
          </cell>
          <cell r="I559">
            <v>168565</v>
          </cell>
          <cell r="J559">
            <v>1853207</v>
          </cell>
          <cell r="K559">
            <v>325791</v>
          </cell>
          <cell r="L559">
            <v>370002</v>
          </cell>
          <cell r="M559">
            <v>872479</v>
          </cell>
          <cell r="N559">
            <v>808216</v>
          </cell>
          <cell r="O559">
            <v>313236</v>
          </cell>
          <cell r="P559">
            <v>241306</v>
          </cell>
          <cell r="Q559">
            <v>281086</v>
          </cell>
        </row>
        <row r="560">
          <cell r="B560" t="str">
            <v>470018420</v>
          </cell>
          <cell r="C560">
            <v>16160783</v>
          </cell>
          <cell r="D560">
            <v>441821</v>
          </cell>
          <cell r="E560">
            <v>200249</v>
          </cell>
          <cell r="F560">
            <v>922903</v>
          </cell>
          <cell r="G560">
            <v>78982</v>
          </cell>
          <cell r="H560">
            <v>3871</v>
          </cell>
          <cell r="I560">
            <v>743882</v>
          </cell>
          <cell r="J560">
            <v>1125555</v>
          </cell>
          <cell r="K560">
            <v>297986</v>
          </cell>
          <cell r="L560">
            <v>292794</v>
          </cell>
          <cell r="M560">
            <v>1599064</v>
          </cell>
          <cell r="N560">
            <v>951477</v>
          </cell>
          <cell r="O560">
            <v>517462</v>
          </cell>
          <cell r="P560">
            <v>399394</v>
          </cell>
          <cell r="Q560">
            <v>2518057</v>
          </cell>
        </row>
        <row r="561">
          <cell r="B561" t="str">
            <v>470018490</v>
          </cell>
          <cell r="C561">
            <v>15209384</v>
          </cell>
          <cell r="D561">
            <v>378560</v>
          </cell>
          <cell r="E561">
            <v>846778</v>
          </cell>
          <cell r="F561">
            <v>220252</v>
          </cell>
          <cell r="G561">
            <v>27675</v>
          </cell>
          <cell r="H561">
            <v>396800</v>
          </cell>
          <cell r="I561">
            <v>30282</v>
          </cell>
          <cell r="J561">
            <v>3314060</v>
          </cell>
          <cell r="K561">
            <v>219224</v>
          </cell>
          <cell r="L561">
            <v>1177592</v>
          </cell>
          <cell r="M561">
            <v>222665</v>
          </cell>
          <cell r="N561">
            <v>55370</v>
          </cell>
          <cell r="O561">
            <v>382020</v>
          </cell>
          <cell r="P561">
            <v>207853</v>
          </cell>
          <cell r="Q561">
            <v>1270106</v>
          </cell>
        </row>
        <row r="562">
          <cell r="B562" t="str">
            <v>470018310</v>
          </cell>
          <cell r="C562">
            <v>51949728</v>
          </cell>
          <cell r="D562">
            <v>1166771</v>
          </cell>
          <cell r="E562">
            <v>7924666</v>
          </cell>
          <cell r="F562">
            <v>2532420</v>
          </cell>
          <cell r="G562">
            <v>1915735</v>
          </cell>
          <cell r="H562">
            <v>491675</v>
          </cell>
          <cell r="I562">
            <v>329252</v>
          </cell>
          <cell r="J562">
            <v>8616450</v>
          </cell>
          <cell r="K562">
            <v>1330989</v>
          </cell>
          <cell r="L562">
            <v>1071186</v>
          </cell>
          <cell r="M562">
            <v>1214017</v>
          </cell>
          <cell r="N562">
            <v>1843010</v>
          </cell>
          <cell r="O562">
            <v>980119</v>
          </cell>
          <cell r="P562">
            <v>292265</v>
          </cell>
          <cell r="Q562">
            <v>6761466</v>
          </cell>
        </row>
        <row r="563">
          <cell r="B563" t="str">
            <v>470018320</v>
          </cell>
          <cell r="C563">
            <v>16551562</v>
          </cell>
          <cell r="D563">
            <v>428999</v>
          </cell>
          <cell r="E563">
            <v>1088914</v>
          </cell>
          <cell r="F563">
            <v>1197908</v>
          </cell>
          <cell r="G563">
            <v>489264</v>
          </cell>
          <cell r="H563">
            <v>264308</v>
          </cell>
          <cell r="I563">
            <v>35287</v>
          </cell>
          <cell r="J563">
            <v>1819064</v>
          </cell>
          <cell r="K563">
            <v>386469</v>
          </cell>
          <cell r="L563">
            <v>865634</v>
          </cell>
          <cell r="M563">
            <v>744637</v>
          </cell>
          <cell r="N563">
            <v>232408</v>
          </cell>
          <cell r="O563">
            <v>156808</v>
          </cell>
          <cell r="P563">
            <v>231465</v>
          </cell>
          <cell r="Q563">
            <v>1156566</v>
          </cell>
        </row>
        <row r="564">
          <cell r="B564" t="str">
            <v>470019</v>
          </cell>
          <cell r="C564">
            <v>47174333</v>
          </cell>
          <cell r="D564">
            <v>1588038</v>
          </cell>
          <cell r="E564">
            <v>2100715</v>
          </cell>
          <cell r="F564">
            <v>3468682</v>
          </cell>
          <cell r="G564">
            <v>2508673</v>
          </cell>
          <cell r="H564">
            <v>715280</v>
          </cell>
          <cell r="I564">
            <v>1032623</v>
          </cell>
          <cell r="J564">
            <v>2571822</v>
          </cell>
          <cell r="K564">
            <v>1819425</v>
          </cell>
          <cell r="L564">
            <v>2295618</v>
          </cell>
          <cell r="M564">
            <v>3602641</v>
          </cell>
          <cell r="N564">
            <v>1381454</v>
          </cell>
          <cell r="O564">
            <v>825922</v>
          </cell>
          <cell r="P564">
            <v>1181456</v>
          </cell>
          <cell r="Q564">
            <v>6128049</v>
          </cell>
        </row>
        <row r="565">
          <cell r="B565" t="str">
            <v>470019000</v>
          </cell>
          <cell r="C565">
            <v>47174333</v>
          </cell>
          <cell r="D565">
            <v>1588038</v>
          </cell>
          <cell r="E565">
            <v>2100715</v>
          </cell>
          <cell r="F565">
            <v>3468682</v>
          </cell>
          <cell r="G565">
            <v>2508673</v>
          </cell>
          <cell r="H565">
            <v>715280</v>
          </cell>
          <cell r="I565">
            <v>1032623</v>
          </cell>
          <cell r="J565">
            <v>2571822</v>
          </cell>
          <cell r="K565">
            <v>1819425</v>
          </cell>
          <cell r="L565">
            <v>2295618</v>
          </cell>
          <cell r="M565">
            <v>3602641</v>
          </cell>
          <cell r="N565">
            <v>1381454</v>
          </cell>
          <cell r="O565">
            <v>825922</v>
          </cell>
          <cell r="P565">
            <v>1181456</v>
          </cell>
          <cell r="Q565">
            <v>6128049</v>
          </cell>
        </row>
        <row r="566">
          <cell r="B566" t="str">
            <v>470021</v>
          </cell>
          <cell r="C566">
            <v>94253058</v>
          </cell>
          <cell r="D566">
            <v>3869373</v>
          </cell>
          <cell r="E566">
            <v>8452879</v>
          </cell>
          <cell r="F566">
            <v>5043549</v>
          </cell>
          <cell r="G566">
            <v>1526043</v>
          </cell>
          <cell r="H566">
            <v>1232872</v>
          </cell>
          <cell r="I566">
            <v>1756126</v>
          </cell>
          <cell r="J566">
            <v>12239584</v>
          </cell>
          <cell r="K566">
            <v>3554091</v>
          </cell>
          <cell r="L566">
            <v>3196049</v>
          </cell>
          <cell r="M566">
            <v>3314044</v>
          </cell>
          <cell r="N566">
            <v>2318319</v>
          </cell>
          <cell r="O566">
            <v>5965442</v>
          </cell>
          <cell r="P566">
            <v>1677414</v>
          </cell>
          <cell r="Q566">
            <v>10009479</v>
          </cell>
        </row>
        <row r="567">
          <cell r="B567" t="str">
            <v>470021100</v>
          </cell>
          <cell r="C567">
            <v>30385771</v>
          </cell>
          <cell r="D567">
            <v>696100</v>
          </cell>
          <cell r="E567">
            <v>4767565</v>
          </cell>
          <cell r="F567">
            <v>1142189</v>
          </cell>
          <cell r="G567">
            <v>218360</v>
          </cell>
          <cell r="H567">
            <v>49560</v>
          </cell>
          <cell r="I567">
            <v>419689</v>
          </cell>
          <cell r="J567">
            <v>3511946</v>
          </cell>
          <cell r="K567">
            <v>1330162</v>
          </cell>
          <cell r="L567">
            <v>113396</v>
          </cell>
          <cell r="M567">
            <v>539206</v>
          </cell>
          <cell r="N567">
            <v>420069</v>
          </cell>
          <cell r="O567">
            <v>2115695</v>
          </cell>
          <cell r="P567">
            <v>470755</v>
          </cell>
          <cell r="Q567">
            <v>4148146</v>
          </cell>
        </row>
        <row r="568">
          <cell r="B568" t="str">
            <v>470021200</v>
          </cell>
          <cell r="C568">
            <v>54702484</v>
          </cell>
          <cell r="D568">
            <v>2784436</v>
          </cell>
          <cell r="E568">
            <v>3323021</v>
          </cell>
          <cell r="F568">
            <v>3102921</v>
          </cell>
          <cell r="G568">
            <v>887373</v>
          </cell>
          <cell r="H568">
            <v>1107943</v>
          </cell>
          <cell r="I568">
            <v>1187178</v>
          </cell>
          <cell r="J568">
            <v>7248391</v>
          </cell>
          <cell r="K568">
            <v>1995003</v>
          </cell>
          <cell r="L568">
            <v>2898036</v>
          </cell>
          <cell r="M568">
            <v>2566447</v>
          </cell>
          <cell r="N568">
            <v>1655936</v>
          </cell>
          <cell r="O568">
            <v>3592807</v>
          </cell>
          <cell r="P568">
            <v>1000487</v>
          </cell>
          <cell r="Q568">
            <v>5248087</v>
          </cell>
        </row>
        <row r="569">
          <cell r="B569" t="str">
            <v>470021300</v>
          </cell>
          <cell r="C569">
            <v>2497224</v>
          </cell>
          <cell r="D569">
            <v>45753</v>
          </cell>
          <cell r="E569">
            <v>11738</v>
          </cell>
          <cell r="F569">
            <v>381979</v>
          </cell>
          <cell r="G569">
            <v>461</v>
          </cell>
          <cell r="H569">
            <v>6054</v>
          </cell>
          <cell r="I569">
            <v>37322</v>
          </cell>
          <cell r="J569">
            <v>146040</v>
          </cell>
          <cell r="K569">
            <v>25744</v>
          </cell>
          <cell r="L569">
            <v>23483</v>
          </cell>
          <cell r="M569">
            <v>9785</v>
          </cell>
          <cell r="N569">
            <v>19871</v>
          </cell>
          <cell r="O569">
            <v>73640</v>
          </cell>
          <cell r="P569">
            <v>54107</v>
          </cell>
          <cell r="Q569">
            <v>114467</v>
          </cell>
        </row>
        <row r="570">
          <cell r="B570" t="str">
            <v>470021400</v>
          </cell>
          <cell r="C570">
            <v>6667579</v>
          </cell>
          <cell r="D570">
            <v>343083</v>
          </cell>
          <cell r="E570">
            <v>350555</v>
          </cell>
          <cell r="F570">
            <v>416459</v>
          </cell>
          <cell r="G570">
            <v>419849</v>
          </cell>
          <cell r="H570">
            <v>69316</v>
          </cell>
          <cell r="I570">
            <v>111937</v>
          </cell>
          <cell r="J570">
            <v>1333207</v>
          </cell>
          <cell r="K570">
            <v>203181</v>
          </cell>
          <cell r="L570">
            <v>161134</v>
          </cell>
          <cell r="M570">
            <v>198606</v>
          </cell>
          <cell r="N570">
            <v>222444</v>
          </cell>
          <cell r="O570">
            <v>183301</v>
          </cell>
          <cell r="P570">
            <v>152065</v>
          </cell>
          <cell r="Q570">
            <v>498778</v>
          </cell>
        </row>
        <row r="571">
          <cell r="B571" t="str">
            <v>470022</v>
          </cell>
          <cell r="C571">
            <v>124034780</v>
          </cell>
          <cell r="D571">
            <v>4490840</v>
          </cell>
          <cell r="E571">
            <v>15421902</v>
          </cell>
          <cell r="F571">
            <v>4295690</v>
          </cell>
          <cell r="G571">
            <v>2876487</v>
          </cell>
          <cell r="H571">
            <v>2714344</v>
          </cell>
          <cell r="I571">
            <v>4286538</v>
          </cell>
          <cell r="J571">
            <v>9732865</v>
          </cell>
          <cell r="K571">
            <v>3233622</v>
          </cell>
          <cell r="L571">
            <v>7748192</v>
          </cell>
          <cell r="M571">
            <v>4135157</v>
          </cell>
          <cell r="N571">
            <v>1165478</v>
          </cell>
          <cell r="O571">
            <v>3406326</v>
          </cell>
          <cell r="P571">
            <v>3193990</v>
          </cell>
          <cell r="Q571">
            <v>7635261</v>
          </cell>
        </row>
        <row r="572">
          <cell r="B572" t="str">
            <v>470022100</v>
          </cell>
          <cell r="C572">
            <v>3212700</v>
          </cell>
          <cell r="D572">
            <v>48774</v>
          </cell>
          <cell r="E572" t="str">
            <v>-</v>
          </cell>
          <cell r="F572">
            <v>280550</v>
          </cell>
          <cell r="G572">
            <v>1591</v>
          </cell>
          <cell r="H572">
            <v>9374</v>
          </cell>
          <cell r="I572">
            <v>337786</v>
          </cell>
          <cell r="J572">
            <v>1844747</v>
          </cell>
          <cell r="K572">
            <v>28079</v>
          </cell>
          <cell r="L572">
            <v>16451</v>
          </cell>
          <cell r="M572">
            <v>1000</v>
          </cell>
          <cell r="N572">
            <v>21983</v>
          </cell>
          <cell r="O572">
            <v>24437</v>
          </cell>
          <cell r="P572">
            <v>24260</v>
          </cell>
          <cell r="Q572">
            <v>151621</v>
          </cell>
        </row>
        <row r="573">
          <cell r="B573" t="str">
            <v>470022200</v>
          </cell>
          <cell r="C573">
            <v>105737614</v>
          </cell>
          <cell r="D573">
            <v>4044720</v>
          </cell>
          <cell r="E573">
            <v>14863996</v>
          </cell>
          <cell r="F573">
            <v>3281699</v>
          </cell>
          <cell r="G573">
            <v>1218244</v>
          </cell>
          <cell r="H573">
            <v>2431006</v>
          </cell>
          <cell r="I573">
            <v>3165274</v>
          </cell>
          <cell r="J573">
            <v>6469778</v>
          </cell>
          <cell r="K573">
            <v>2583824</v>
          </cell>
          <cell r="L573">
            <v>7523751</v>
          </cell>
          <cell r="M573">
            <v>3652385</v>
          </cell>
          <cell r="N573">
            <v>1100736</v>
          </cell>
          <cell r="O573">
            <v>3254705</v>
          </cell>
          <cell r="P573">
            <v>3062024</v>
          </cell>
          <cell r="Q573">
            <v>5045829</v>
          </cell>
        </row>
        <row r="574">
          <cell r="B574" t="str">
            <v>470022300</v>
          </cell>
          <cell r="C574">
            <v>15084466</v>
          </cell>
          <cell r="D574">
            <v>397345</v>
          </cell>
          <cell r="E574">
            <v>557906</v>
          </cell>
          <cell r="F574">
            <v>733440</v>
          </cell>
          <cell r="G574">
            <v>1656651</v>
          </cell>
          <cell r="H574">
            <v>273963</v>
          </cell>
          <cell r="I574">
            <v>783478</v>
          </cell>
          <cell r="J574">
            <v>1418339</v>
          </cell>
          <cell r="K574">
            <v>621719</v>
          </cell>
          <cell r="L574">
            <v>207990</v>
          </cell>
          <cell r="M574">
            <v>481772</v>
          </cell>
          <cell r="N574">
            <v>42759</v>
          </cell>
          <cell r="O574">
            <v>127185</v>
          </cell>
          <cell r="P574">
            <v>107707</v>
          </cell>
          <cell r="Q574">
            <v>2437811</v>
          </cell>
        </row>
        <row r="575">
          <cell r="B575" t="str">
            <v>470022210</v>
          </cell>
          <cell r="C575">
            <v>90722646</v>
          </cell>
          <cell r="D575">
            <v>2124948</v>
          </cell>
          <cell r="E575">
            <v>13686477</v>
          </cell>
          <cell r="F575">
            <v>2209399</v>
          </cell>
          <cell r="G575">
            <v>471318</v>
          </cell>
          <cell r="H575">
            <v>2002678</v>
          </cell>
          <cell r="I575">
            <v>2956341</v>
          </cell>
          <cell r="J575">
            <v>5258711</v>
          </cell>
          <cell r="K575">
            <v>2322590</v>
          </cell>
          <cell r="L575">
            <v>6359129</v>
          </cell>
          <cell r="M575">
            <v>3266333</v>
          </cell>
          <cell r="N575">
            <v>940020</v>
          </cell>
          <cell r="O575">
            <v>2835601</v>
          </cell>
          <cell r="P575">
            <v>2174133</v>
          </cell>
          <cell r="Q575">
            <v>4628684</v>
          </cell>
        </row>
        <row r="576">
          <cell r="B576" t="str">
            <v>470022220</v>
          </cell>
          <cell r="C576">
            <v>1156660</v>
          </cell>
          <cell r="D576">
            <v>47035</v>
          </cell>
          <cell r="E576">
            <v>13255</v>
          </cell>
          <cell r="F576">
            <v>19104</v>
          </cell>
          <cell r="G576">
            <v>67434</v>
          </cell>
          <cell r="H576" t="str">
            <v>-</v>
          </cell>
          <cell r="I576">
            <v>12696</v>
          </cell>
          <cell r="J576">
            <v>141746</v>
          </cell>
          <cell r="K576">
            <v>4035</v>
          </cell>
          <cell r="L576">
            <v>1829</v>
          </cell>
          <cell r="M576" t="str">
            <v>-</v>
          </cell>
          <cell r="N576">
            <v>15546</v>
          </cell>
          <cell r="O576">
            <v>15835</v>
          </cell>
          <cell r="P576">
            <v>16689</v>
          </cell>
          <cell r="Q576">
            <v>15063</v>
          </cell>
        </row>
        <row r="577">
          <cell r="B577" t="str">
            <v>470022230</v>
          </cell>
          <cell r="C577">
            <v>1847123</v>
          </cell>
          <cell r="D577" t="str">
            <v>-</v>
          </cell>
          <cell r="E577">
            <v>2438</v>
          </cell>
          <cell r="F577" t="str">
            <v>-</v>
          </cell>
          <cell r="G577" t="str">
            <v>-</v>
          </cell>
          <cell r="H577" t="str">
            <v>-</v>
          </cell>
          <cell r="I577">
            <v>196237</v>
          </cell>
          <cell r="J577">
            <v>976</v>
          </cell>
          <cell r="K577">
            <v>73</v>
          </cell>
          <cell r="L577">
            <v>70322</v>
          </cell>
          <cell r="M577" t="str">
            <v>-</v>
          </cell>
          <cell r="N577">
            <v>531</v>
          </cell>
          <cell r="O577">
            <v>1065</v>
          </cell>
          <cell r="P577">
            <v>530654</v>
          </cell>
          <cell r="Q577" t="str">
            <v>-</v>
          </cell>
        </row>
        <row r="578">
          <cell r="B578" t="str">
            <v>470022240</v>
          </cell>
          <cell r="C578">
            <v>137478</v>
          </cell>
          <cell r="D578">
            <v>4040</v>
          </cell>
          <cell r="E578" t="str">
            <v>-</v>
          </cell>
          <cell r="F578">
            <v>14504</v>
          </cell>
          <cell r="G578" t="str">
            <v>-</v>
          </cell>
          <cell r="H578" t="str">
            <v>-</v>
          </cell>
          <cell r="I578" t="str">
            <v>-</v>
          </cell>
          <cell r="J578">
            <v>10886</v>
          </cell>
          <cell r="K578">
            <v>9182</v>
          </cell>
          <cell r="L578">
            <v>172</v>
          </cell>
          <cell r="M578" t="str">
            <v>-</v>
          </cell>
          <cell r="N578">
            <v>181</v>
          </cell>
          <cell r="O578">
            <v>8682</v>
          </cell>
          <cell r="P578" t="str">
            <v>-</v>
          </cell>
          <cell r="Q578">
            <v>9</v>
          </cell>
        </row>
        <row r="579">
          <cell r="B579" t="str">
            <v>470022250</v>
          </cell>
          <cell r="C579">
            <v>33751</v>
          </cell>
          <cell r="D579" t="str">
            <v>-</v>
          </cell>
          <cell r="E579" t="str">
            <v>-</v>
          </cell>
          <cell r="F579" t="str">
            <v>-</v>
          </cell>
          <cell r="G579">
            <v>32141</v>
          </cell>
          <cell r="H579" t="str">
            <v>-</v>
          </cell>
          <cell r="I579" t="str">
            <v>-</v>
          </cell>
          <cell r="J579" t="str">
            <v>-</v>
          </cell>
          <cell r="K579" t="str">
            <v>-</v>
          </cell>
          <cell r="L579" t="str">
            <v>-</v>
          </cell>
          <cell r="M579" t="str">
            <v>-</v>
          </cell>
          <cell r="N579" t="str">
            <v>-</v>
          </cell>
          <cell r="O579" t="str">
            <v>-</v>
          </cell>
          <cell r="P579">
            <v>1610</v>
          </cell>
          <cell r="Q579" t="str">
            <v>-</v>
          </cell>
        </row>
        <row r="580">
          <cell r="B580" t="str">
            <v>470022260</v>
          </cell>
          <cell r="C580">
            <v>3132</v>
          </cell>
          <cell r="D580">
            <v>2432</v>
          </cell>
          <cell r="E580" t="str">
            <v>-</v>
          </cell>
          <cell r="F580" t="str">
            <v>-</v>
          </cell>
          <cell r="G580" t="str">
            <v>-</v>
          </cell>
          <cell r="H580" t="str">
            <v>-</v>
          </cell>
          <cell r="I580" t="str">
            <v>-</v>
          </cell>
          <cell r="J580" t="str">
            <v>-</v>
          </cell>
          <cell r="K580" t="str">
            <v>-</v>
          </cell>
          <cell r="L580">
            <v>112</v>
          </cell>
          <cell r="M580" t="str">
            <v>-</v>
          </cell>
          <cell r="N580">
            <v>531</v>
          </cell>
          <cell r="O580" t="str">
            <v>-</v>
          </cell>
          <cell r="P580" t="str">
            <v>-</v>
          </cell>
          <cell r="Q580" t="str">
            <v>-</v>
          </cell>
        </row>
        <row r="581">
          <cell r="B581" t="str">
            <v>470022290</v>
          </cell>
          <cell r="C581">
            <v>11836825</v>
          </cell>
          <cell r="D581">
            <v>1866266</v>
          </cell>
          <cell r="E581">
            <v>1161825</v>
          </cell>
          <cell r="F581">
            <v>1038693</v>
          </cell>
          <cell r="G581">
            <v>647351</v>
          </cell>
          <cell r="H581">
            <v>428328</v>
          </cell>
          <cell r="I581" t="str">
            <v>-</v>
          </cell>
          <cell r="J581">
            <v>1057459</v>
          </cell>
          <cell r="K581">
            <v>247944</v>
          </cell>
          <cell r="L581">
            <v>1092187</v>
          </cell>
          <cell r="M581">
            <v>386052</v>
          </cell>
          <cell r="N581">
            <v>143927</v>
          </cell>
          <cell r="O581">
            <v>393521</v>
          </cell>
          <cell r="P581">
            <v>338938</v>
          </cell>
          <cell r="Q581">
            <v>402073</v>
          </cell>
        </row>
        <row r="582">
          <cell r="B582" t="str">
            <v>470022310</v>
          </cell>
          <cell r="C582">
            <v>10237603</v>
          </cell>
          <cell r="D582">
            <v>294509</v>
          </cell>
          <cell r="E582">
            <v>104046</v>
          </cell>
          <cell r="F582">
            <v>469961</v>
          </cell>
          <cell r="G582">
            <v>1656651</v>
          </cell>
          <cell r="H582">
            <v>216574</v>
          </cell>
          <cell r="I582">
            <v>571487</v>
          </cell>
          <cell r="J582">
            <v>511330</v>
          </cell>
          <cell r="K582">
            <v>493959</v>
          </cell>
          <cell r="L582">
            <v>115892</v>
          </cell>
          <cell r="M582">
            <v>95157</v>
          </cell>
          <cell r="N582">
            <v>39945</v>
          </cell>
          <cell r="O582">
            <v>120614</v>
          </cell>
          <cell r="P582">
            <v>82583</v>
          </cell>
          <cell r="Q582">
            <v>2419057</v>
          </cell>
        </row>
        <row r="583">
          <cell r="B583" t="str">
            <v>470022390</v>
          </cell>
          <cell r="C583">
            <v>4846863</v>
          </cell>
          <cell r="D583">
            <v>102836</v>
          </cell>
          <cell r="E583">
            <v>453860</v>
          </cell>
          <cell r="F583">
            <v>263480</v>
          </cell>
          <cell r="G583" t="str">
            <v>-</v>
          </cell>
          <cell r="H583">
            <v>57389</v>
          </cell>
          <cell r="I583">
            <v>211990</v>
          </cell>
          <cell r="J583">
            <v>907009</v>
          </cell>
          <cell r="K583">
            <v>127760</v>
          </cell>
          <cell r="L583">
            <v>92098</v>
          </cell>
          <cell r="M583">
            <v>386615</v>
          </cell>
          <cell r="N583">
            <v>2814</v>
          </cell>
          <cell r="O583">
            <v>6571</v>
          </cell>
          <cell r="P583">
            <v>25125</v>
          </cell>
          <cell r="Q583">
            <v>18754</v>
          </cell>
        </row>
        <row r="584">
          <cell r="B584" t="str">
            <v>470023</v>
          </cell>
          <cell r="C584">
            <v>20355868</v>
          </cell>
          <cell r="D584">
            <v>1496259</v>
          </cell>
          <cell r="E584">
            <v>761759</v>
          </cell>
          <cell r="F584">
            <v>2132259</v>
          </cell>
          <cell r="G584">
            <v>243444</v>
          </cell>
          <cell r="H584">
            <v>383182</v>
          </cell>
          <cell r="I584">
            <v>353832</v>
          </cell>
          <cell r="J584">
            <v>2041173</v>
          </cell>
          <cell r="K584">
            <v>411560</v>
          </cell>
          <cell r="L584">
            <v>288197</v>
          </cell>
          <cell r="M584">
            <v>273162</v>
          </cell>
          <cell r="N584">
            <v>768710</v>
          </cell>
          <cell r="O584">
            <v>608872</v>
          </cell>
          <cell r="P584">
            <v>238096</v>
          </cell>
          <cell r="Q584">
            <v>466120</v>
          </cell>
        </row>
        <row r="585">
          <cell r="B585" t="str">
            <v>470023100</v>
          </cell>
          <cell r="C585">
            <v>12943650</v>
          </cell>
          <cell r="D585">
            <v>1390528</v>
          </cell>
          <cell r="E585">
            <v>632743</v>
          </cell>
          <cell r="F585">
            <v>1230031</v>
          </cell>
          <cell r="G585">
            <v>228864</v>
          </cell>
          <cell r="H585">
            <v>371258</v>
          </cell>
          <cell r="I585">
            <v>247689</v>
          </cell>
          <cell r="J585">
            <v>1336094</v>
          </cell>
          <cell r="K585">
            <v>193793</v>
          </cell>
          <cell r="L585">
            <v>171632</v>
          </cell>
          <cell r="M585">
            <v>239854</v>
          </cell>
          <cell r="N585">
            <v>632665</v>
          </cell>
          <cell r="O585">
            <v>531278</v>
          </cell>
          <cell r="P585">
            <v>121078</v>
          </cell>
          <cell r="Q585">
            <v>365525</v>
          </cell>
        </row>
        <row r="586">
          <cell r="B586" t="str">
            <v>470023200</v>
          </cell>
          <cell r="C586">
            <v>3262287</v>
          </cell>
          <cell r="D586">
            <v>8367</v>
          </cell>
          <cell r="E586">
            <v>122803</v>
          </cell>
          <cell r="F586">
            <v>403535</v>
          </cell>
          <cell r="G586">
            <v>14580</v>
          </cell>
          <cell r="H586">
            <v>5189</v>
          </cell>
          <cell r="I586">
            <v>23945</v>
          </cell>
          <cell r="J586">
            <v>667221</v>
          </cell>
          <cell r="K586">
            <v>186807</v>
          </cell>
          <cell r="L586">
            <v>10370</v>
          </cell>
          <cell r="M586">
            <v>33052</v>
          </cell>
          <cell r="N586">
            <v>42668</v>
          </cell>
          <cell r="O586">
            <v>68069</v>
          </cell>
          <cell r="P586">
            <v>58243</v>
          </cell>
          <cell r="Q586">
            <v>32013</v>
          </cell>
        </row>
        <row r="587">
          <cell r="B587" t="str">
            <v>470023900</v>
          </cell>
          <cell r="C587">
            <v>4149931</v>
          </cell>
          <cell r="D587">
            <v>97364</v>
          </cell>
          <cell r="E587">
            <v>6213</v>
          </cell>
          <cell r="F587">
            <v>498693</v>
          </cell>
          <cell r="G587" t="str">
            <v>-</v>
          </cell>
          <cell r="H587">
            <v>6734</v>
          </cell>
          <cell r="I587">
            <v>82199</v>
          </cell>
          <cell r="J587">
            <v>37858</v>
          </cell>
          <cell r="K587">
            <v>30961</v>
          </cell>
          <cell r="L587">
            <v>106194</v>
          </cell>
          <cell r="M587">
            <v>255</v>
          </cell>
          <cell r="N587">
            <v>93378</v>
          </cell>
          <cell r="O587">
            <v>9524</v>
          </cell>
          <cell r="P587">
            <v>58776</v>
          </cell>
          <cell r="Q587">
            <v>68582</v>
          </cell>
        </row>
        <row r="588">
          <cell r="B588" t="str">
            <v>470024</v>
          </cell>
          <cell r="C588">
            <v>584785084</v>
          </cell>
          <cell r="D588">
            <v>14789851</v>
          </cell>
          <cell r="E588">
            <v>59169182</v>
          </cell>
          <cell r="F588">
            <v>17563523</v>
          </cell>
          <cell r="G588">
            <v>50346293</v>
          </cell>
          <cell r="H588">
            <v>14247555</v>
          </cell>
          <cell r="I588">
            <v>18555824</v>
          </cell>
          <cell r="J588">
            <v>43751692</v>
          </cell>
          <cell r="K588">
            <v>15718669</v>
          </cell>
          <cell r="L588">
            <v>31230292</v>
          </cell>
          <cell r="M588">
            <v>18264872</v>
          </cell>
          <cell r="N588">
            <v>29917919</v>
          </cell>
          <cell r="O588">
            <v>11070103</v>
          </cell>
          <cell r="P588">
            <v>6798854</v>
          </cell>
          <cell r="Q588">
            <v>39067232</v>
          </cell>
        </row>
        <row r="589">
          <cell r="B589" t="str">
            <v>470024100</v>
          </cell>
          <cell r="C589">
            <v>3654049</v>
          </cell>
          <cell r="D589">
            <v>38163</v>
          </cell>
          <cell r="E589">
            <v>47536</v>
          </cell>
          <cell r="F589">
            <v>461236</v>
          </cell>
          <cell r="G589">
            <v>2825</v>
          </cell>
          <cell r="H589">
            <v>77564</v>
          </cell>
          <cell r="I589">
            <v>217504</v>
          </cell>
          <cell r="J589">
            <v>411316</v>
          </cell>
          <cell r="K589">
            <v>51584</v>
          </cell>
          <cell r="L589">
            <v>275049</v>
          </cell>
          <cell r="M589">
            <v>63936</v>
          </cell>
          <cell r="N589">
            <v>61852</v>
          </cell>
          <cell r="O589">
            <v>74465</v>
          </cell>
          <cell r="P589">
            <v>85276</v>
          </cell>
          <cell r="Q589">
            <v>414279</v>
          </cell>
        </row>
        <row r="590">
          <cell r="B590" t="str">
            <v>470024200</v>
          </cell>
          <cell r="C590">
            <v>133909475</v>
          </cell>
          <cell r="D590">
            <v>4496249</v>
          </cell>
          <cell r="E590">
            <v>15763546</v>
          </cell>
          <cell r="F590">
            <v>4329604</v>
          </cell>
          <cell r="G590">
            <v>2380994</v>
          </cell>
          <cell r="H590">
            <v>3441416</v>
          </cell>
          <cell r="I590">
            <v>5564879</v>
          </cell>
          <cell r="J590">
            <v>8462887</v>
          </cell>
          <cell r="K590">
            <v>3664276</v>
          </cell>
          <cell r="L590">
            <v>10378568</v>
          </cell>
          <cell r="M590">
            <v>6584182</v>
          </cell>
          <cell r="N590">
            <v>4368021</v>
          </cell>
          <cell r="O590">
            <v>2171200</v>
          </cell>
          <cell r="P590">
            <v>1721187</v>
          </cell>
          <cell r="Q590">
            <v>5239061</v>
          </cell>
        </row>
        <row r="591">
          <cell r="B591" t="str">
            <v>470024300</v>
          </cell>
          <cell r="C591">
            <v>423478</v>
          </cell>
          <cell r="D591">
            <v>3487</v>
          </cell>
          <cell r="E591" t="str">
            <v>-</v>
          </cell>
          <cell r="F591">
            <v>474</v>
          </cell>
          <cell r="G591" t="str">
            <v>-</v>
          </cell>
          <cell r="H591">
            <v>1945</v>
          </cell>
          <cell r="I591" t="str">
            <v>-</v>
          </cell>
          <cell r="J591">
            <v>42807</v>
          </cell>
          <cell r="K591">
            <v>5610</v>
          </cell>
          <cell r="L591">
            <v>280</v>
          </cell>
          <cell r="M591">
            <v>500</v>
          </cell>
          <cell r="N591">
            <v>578</v>
          </cell>
          <cell r="O591">
            <v>2781</v>
          </cell>
          <cell r="P591" t="str">
            <v>-</v>
          </cell>
          <cell r="Q591">
            <v>3631</v>
          </cell>
        </row>
        <row r="592">
          <cell r="B592" t="str">
            <v>470024400</v>
          </cell>
          <cell r="C592">
            <v>120719319</v>
          </cell>
          <cell r="D592">
            <v>3466763</v>
          </cell>
          <cell r="E592">
            <v>17314516</v>
          </cell>
          <cell r="F592">
            <v>3099457</v>
          </cell>
          <cell r="G592">
            <v>1212530</v>
          </cell>
          <cell r="H592">
            <v>1595342</v>
          </cell>
          <cell r="I592">
            <v>2650059</v>
          </cell>
          <cell r="J592">
            <v>11188256</v>
          </cell>
          <cell r="K592">
            <v>2828954</v>
          </cell>
          <cell r="L592">
            <v>5798119</v>
          </cell>
          <cell r="M592">
            <v>3040139</v>
          </cell>
          <cell r="N592">
            <v>2952312</v>
          </cell>
          <cell r="O592">
            <v>3370094</v>
          </cell>
          <cell r="P592">
            <v>2095503</v>
          </cell>
          <cell r="Q592">
            <v>15772279</v>
          </cell>
        </row>
        <row r="593">
          <cell r="B593" t="str">
            <v>470024500</v>
          </cell>
          <cell r="C593">
            <v>2635485</v>
          </cell>
          <cell r="D593">
            <v>16764</v>
          </cell>
          <cell r="E593">
            <v>36883</v>
          </cell>
          <cell r="F593">
            <v>214051</v>
          </cell>
          <cell r="G593" t="str">
            <v>-</v>
          </cell>
          <cell r="H593">
            <v>4612</v>
          </cell>
          <cell r="I593">
            <v>74654</v>
          </cell>
          <cell r="J593">
            <v>482693</v>
          </cell>
          <cell r="K593">
            <v>8407</v>
          </cell>
          <cell r="L593">
            <v>3855</v>
          </cell>
          <cell r="M593">
            <v>1695</v>
          </cell>
          <cell r="N593">
            <v>102425</v>
          </cell>
          <cell r="O593">
            <v>33464</v>
          </cell>
          <cell r="P593">
            <v>5226</v>
          </cell>
          <cell r="Q593">
            <v>102933</v>
          </cell>
        </row>
        <row r="594">
          <cell r="B594" t="str">
            <v>470024600</v>
          </cell>
          <cell r="C594">
            <v>11268940</v>
          </cell>
          <cell r="D594">
            <v>236030</v>
          </cell>
          <cell r="E594">
            <v>721137</v>
          </cell>
          <cell r="F594">
            <v>580424</v>
          </cell>
          <cell r="G594">
            <v>1032604</v>
          </cell>
          <cell r="H594">
            <v>29862</v>
          </cell>
          <cell r="I594">
            <v>535863</v>
          </cell>
          <cell r="J594">
            <v>383633</v>
          </cell>
          <cell r="K594">
            <v>350783</v>
          </cell>
          <cell r="L594">
            <v>495113</v>
          </cell>
          <cell r="M594">
            <v>3480</v>
          </cell>
          <cell r="N594">
            <v>634106</v>
          </cell>
          <cell r="O594">
            <v>163020</v>
          </cell>
          <cell r="P594">
            <v>320105</v>
          </cell>
          <cell r="Q594">
            <v>1633503</v>
          </cell>
        </row>
        <row r="595">
          <cell r="B595" t="str">
            <v>470024700</v>
          </cell>
          <cell r="C595">
            <v>102004830</v>
          </cell>
          <cell r="D595">
            <v>2227197</v>
          </cell>
          <cell r="E595">
            <v>15838174</v>
          </cell>
          <cell r="F595">
            <v>3423232</v>
          </cell>
          <cell r="G595">
            <v>1076989</v>
          </cell>
          <cell r="H595">
            <v>5743784</v>
          </cell>
          <cell r="I595">
            <v>2629488</v>
          </cell>
          <cell r="J595">
            <v>5941012</v>
          </cell>
          <cell r="K595">
            <v>1943146</v>
          </cell>
          <cell r="L595">
            <v>8586207</v>
          </cell>
          <cell r="M595">
            <v>4186369</v>
          </cell>
          <cell r="N595">
            <v>9378140</v>
          </cell>
          <cell r="O595">
            <v>541236</v>
          </cell>
          <cell r="P595">
            <v>1246778</v>
          </cell>
          <cell r="Q595">
            <v>4276705</v>
          </cell>
        </row>
        <row r="596">
          <cell r="B596" t="str">
            <v>470024800</v>
          </cell>
          <cell r="C596">
            <v>54134210</v>
          </cell>
          <cell r="D596">
            <v>1463653</v>
          </cell>
          <cell r="E596">
            <v>3646558</v>
          </cell>
          <cell r="F596">
            <v>2372339</v>
          </cell>
          <cell r="G596">
            <v>2291118</v>
          </cell>
          <cell r="H596">
            <v>2636002</v>
          </cell>
          <cell r="I596">
            <v>1470890</v>
          </cell>
          <cell r="J596">
            <v>5895515</v>
          </cell>
          <cell r="K596">
            <v>2261802</v>
          </cell>
          <cell r="L596">
            <v>3960776</v>
          </cell>
          <cell r="M596">
            <v>3226661</v>
          </cell>
          <cell r="N596">
            <v>1440970</v>
          </cell>
          <cell r="O596">
            <v>1677885</v>
          </cell>
          <cell r="P596">
            <v>1184765</v>
          </cell>
          <cell r="Q596">
            <v>5122320</v>
          </cell>
        </row>
        <row r="597">
          <cell r="B597" t="str">
            <v>470024900</v>
          </cell>
          <cell r="C597">
            <v>156035299</v>
          </cell>
          <cell r="D597">
            <v>2841545</v>
          </cell>
          <cell r="E597">
            <v>5800833</v>
          </cell>
          <cell r="F597">
            <v>3082704</v>
          </cell>
          <cell r="G597">
            <v>42349232</v>
          </cell>
          <cell r="H597">
            <v>717028</v>
          </cell>
          <cell r="I597">
            <v>5412487</v>
          </cell>
          <cell r="J597">
            <v>10943573</v>
          </cell>
          <cell r="K597">
            <v>4604105</v>
          </cell>
          <cell r="L597">
            <v>1732325</v>
          </cell>
          <cell r="M597">
            <v>1157910</v>
          </cell>
          <cell r="N597">
            <v>10979515</v>
          </cell>
          <cell r="O597">
            <v>3035958</v>
          </cell>
          <cell r="P597">
            <v>140013</v>
          </cell>
          <cell r="Q597">
            <v>6502522</v>
          </cell>
        </row>
        <row r="598">
          <cell r="B598" t="str">
            <v>470024210</v>
          </cell>
          <cell r="C598">
            <v>50370400</v>
          </cell>
          <cell r="D598">
            <v>2385967</v>
          </cell>
          <cell r="E598">
            <v>10044860</v>
          </cell>
          <cell r="F598">
            <v>2519708</v>
          </cell>
          <cell r="G598">
            <v>605448</v>
          </cell>
          <cell r="H598">
            <v>1195757</v>
          </cell>
          <cell r="I598">
            <v>2372727</v>
          </cell>
          <cell r="J598">
            <v>2306657</v>
          </cell>
          <cell r="K598">
            <v>859432</v>
          </cell>
          <cell r="L598">
            <v>8671555</v>
          </cell>
          <cell r="M598">
            <v>2008060</v>
          </cell>
          <cell r="N598">
            <v>1766983</v>
          </cell>
          <cell r="O598">
            <v>910157</v>
          </cell>
          <cell r="P598">
            <v>1434062</v>
          </cell>
          <cell r="Q598">
            <v>1996158</v>
          </cell>
        </row>
        <row r="599">
          <cell r="B599" t="str">
            <v>470024220</v>
          </cell>
          <cell r="C599">
            <v>20917968</v>
          </cell>
          <cell r="D599">
            <v>746354</v>
          </cell>
          <cell r="E599">
            <v>1751241</v>
          </cell>
          <cell r="F599">
            <v>1053485</v>
          </cell>
          <cell r="G599">
            <v>386544</v>
          </cell>
          <cell r="H599">
            <v>338796</v>
          </cell>
          <cell r="I599">
            <v>2193426</v>
          </cell>
          <cell r="J599">
            <v>1707154</v>
          </cell>
          <cell r="K599">
            <v>1347708</v>
          </cell>
          <cell r="L599">
            <v>1554483</v>
          </cell>
          <cell r="M599">
            <v>1235697</v>
          </cell>
          <cell r="N599">
            <v>1234810</v>
          </cell>
          <cell r="O599">
            <v>402298</v>
          </cell>
          <cell r="P599">
            <v>156828</v>
          </cell>
          <cell r="Q599">
            <v>743449</v>
          </cell>
        </row>
        <row r="600">
          <cell r="B600" t="str">
            <v>470024230</v>
          </cell>
          <cell r="C600">
            <v>6768931</v>
          </cell>
          <cell r="D600">
            <v>71601</v>
          </cell>
          <cell r="E600">
            <v>1031219</v>
          </cell>
          <cell r="F600">
            <v>37947</v>
          </cell>
          <cell r="G600">
            <v>307790</v>
          </cell>
          <cell r="H600">
            <v>154976</v>
          </cell>
          <cell r="I600">
            <v>130911</v>
          </cell>
          <cell r="J600">
            <v>1180949</v>
          </cell>
          <cell r="K600">
            <v>160035</v>
          </cell>
          <cell r="L600">
            <v>4223</v>
          </cell>
          <cell r="M600">
            <v>364159</v>
          </cell>
          <cell r="N600">
            <v>29189</v>
          </cell>
          <cell r="O600">
            <v>58303</v>
          </cell>
          <cell r="P600">
            <v>17796</v>
          </cell>
          <cell r="Q600">
            <v>105945</v>
          </cell>
        </row>
        <row r="601">
          <cell r="B601" t="str">
            <v>470024240</v>
          </cell>
          <cell r="C601">
            <v>3440661</v>
          </cell>
          <cell r="D601">
            <v>56649</v>
          </cell>
          <cell r="E601">
            <v>38382</v>
          </cell>
          <cell r="F601">
            <v>12473</v>
          </cell>
          <cell r="G601">
            <v>314463</v>
          </cell>
          <cell r="H601">
            <v>159186</v>
          </cell>
          <cell r="I601">
            <v>384</v>
          </cell>
          <cell r="J601">
            <v>982025</v>
          </cell>
          <cell r="K601">
            <v>73179</v>
          </cell>
          <cell r="L601">
            <v>2730</v>
          </cell>
          <cell r="M601" t="str">
            <v>-</v>
          </cell>
          <cell r="N601">
            <v>8078</v>
          </cell>
          <cell r="O601">
            <v>34444</v>
          </cell>
          <cell r="P601">
            <v>33130</v>
          </cell>
          <cell r="Q601">
            <v>8865</v>
          </cell>
        </row>
        <row r="602">
          <cell r="B602" t="str">
            <v>470024290</v>
          </cell>
          <cell r="C602">
            <v>52411514</v>
          </cell>
          <cell r="D602">
            <v>1235678</v>
          </cell>
          <cell r="E602">
            <v>2897843</v>
          </cell>
          <cell r="F602">
            <v>705992</v>
          </cell>
          <cell r="G602">
            <v>766750</v>
          </cell>
          <cell r="H602">
            <v>1592701</v>
          </cell>
          <cell r="I602">
            <v>867430</v>
          </cell>
          <cell r="J602">
            <v>2286103</v>
          </cell>
          <cell r="K602">
            <v>1223923</v>
          </cell>
          <cell r="L602">
            <v>145578</v>
          </cell>
          <cell r="M602">
            <v>2976266</v>
          </cell>
          <cell r="N602">
            <v>1328960</v>
          </cell>
          <cell r="O602">
            <v>765999</v>
          </cell>
          <cell r="P602">
            <v>79372</v>
          </cell>
          <cell r="Q602">
            <v>2384644</v>
          </cell>
        </row>
        <row r="603">
          <cell r="B603" t="str">
            <v>470024410</v>
          </cell>
          <cell r="C603">
            <v>119489958</v>
          </cell>
          <cell r="D603">
            <v>3466763</v>
          </cell>
          <cell r="E603">
            <v>17314516</v>
          </cell>
          <cell r="F603">
            <v>3098166</v>
          </cell>
          <cell r="G603">
            <v>1212530</v>
          </cell>
          <cell r="H603">
            <v>1594129</v>
          </cell>
          <cell r="I603">
            <v>2650059</v>
          </cell>
          <cell r="J603">
            <v>11169203</v>
          </cell>
          <cell r="K603">
            <v>2826841</v>
          </cell>
          <cell r="L603">
            <v>5515896</v>
          </cell>
          <cell r="M603">
            <v>3039639</v>
          </cell>
          <cell r="N603">
            <v>2951675</v>
          </cell>
          <cell r="O603">
            <v>3369346</v>
          </cell>
          <cell r="P603">
            <v>1626695</v>
          </cell>
          <cell r="Q603">
            <v>15770461</v>
          </cell>
        </row>
        <row r="604">
          <cell r="B604" t="str">
            <v>470024420</v>
          </cell>
          <cell r="C604">
            <v>1229361</v>
          </cell>
          <cell r="D604" t="str">
            <v>-</v>
          </cell>
          <cell r="E604" t="str">
            <v>-</v>
          </cell>
          <cell r="F604">
            <v>1291</v>
          </cell>
          <cell r="G604" t="str">
            <v>-</v>
          </cell>
          <cell r="H604">
            <v>1213</v>
          </cell>
          <cell r="I604" t="str">
            <v>-</v>
          </cell>
          <cell r="J604">
            <v>19053</v>
          </cell>
          <cell r="K604">
            <v>2113</v>
          </cell>
          <cell r="L604">
            <v>282223</v>
          </cell>
          <cell r="M604">
            <v>500</v>
          </cell>
          <cell r="N604">
            <v>637</v>
          </cell>
          <cell r="O604">
            <v>748</v>
          </cell>
          <cell r="P604">
            <v>468809</v>
          </cell>
          <cell r="Q604">
            <v>1818</v>
          </cell>
        </row>
        <row r="605">
          <cell r="B605" t="str">
            <v>470024710</v>
          </cell>
          <cell r="C605">
            <v>89087708</v>
          </cell>
          <cell r="D605">
            <v>2208926</v>
          </cell>
          <cell r="E605">
            <v>13689340</v>
          </cell>
          <cell r="F605">
            <v>3419866</v>
          </cell>
          <cell r="G605">
            <v>1030913</v>
          </cell>
          <cell r="H605">
            <v>5670652</v>
          </cell>
          <cell r="I605">
            <v>2629488</v>
          </cell>
          <cell r="J605">
            <v>5879532</v>
          </cell>
          <cell r="K605">
            <v>1930453</v>
          </cell>
          <cell r="L605">
            <v>4113820</v>
          </cell>
          <cell r="M605">
            <v>4164455</v>
          </cell>
          <cell r="N605">
            <v>9358588</v>
          </cell>
          <cell r="O605">
            <v>502652</v>
          </cell>
          <cell r="P605">
            <v>1221342</v>
          </cell>
          <cell r="Q605">
            <v>4267799</v>
          </cell>
        </row>
        <row r="606">
          <cell r="B606" t="str">
            <v>470024720</v>
          </cell>
          <cell r="C606">
            <v>12917122</v>
          </cell>
          <cell r="D606">
            <v>18271</v>
          </cell>
          <cell r="E606">
            <v>2148834</v>
          </cell>
          <cell r="F606">
            <v>3366</v>
          </cell>
          <cell r="G606">
            <v>46076</v>
          </cell>
          <cell r="H606">
            <v>73132</v>
          </cell>
          <cell r="I606" t="str">
            <v>-</v>
          </cell>
          <cell r="J606">
            <v>61480</v>
          </cell>
          <cell r="K606">
            <v>12693</v>
          </cell>
          <cell r="L606">
            <v>4472387</v>
          </cell>
          <cell r="M606">
            <v>21914</v>
          </cell>
          <cell r="N606">
            <v>19552</v>
          </cell>
          <cell r="O606">
            <v>38583</v>
          </cell>
          <cell r="P606">
            <v>25435</v>
          </cell>
          <cell r="Q606">
            <v>8906</v>
          </cell>
        </row>
        <row r="607">
          <cell r="B607" t="str">
            <v>470024910</v>
          </cell>
          <cell r="C607">
            <v>11534371</v>
          </cell>
          <cell r="D607">
            <v>188843</v>
          </cell>
          <cell r="E607">
            <v>49295</v>
          </cell>
          <cell r="F607">
            <v>571494</v>
          </cell>
          <cell r="G607">
            <v>141062</v>
          </cell>
          <cell r="H607">
            <v>52545</v>
          </cell>
          <cell r="I607">
            <v>150476</v>
          </cell>
          <cell r="J607">
            <v>3012870</v>
          </cell>
          <cell r="K607">
            <v>274095</v>
          </cell>
          <cell r="L607">
            <v>388407</v>
          </cell>
          <cell r="M607">
            <v>8768</v>
          </cell>
          <cell r="N607">
            <v>436061</v>
          </cell>
          <cell r="O607">
            <v>872009</v>
          </cell>
          <cell r="P607">
            <v>89916</v>
          </cell>
          <cell r="Q607">
            <v>478518</v>
          </cell>
        </row>
        <row r="608">
          <cell r="B608" t="str">
            <v>470024920</v>
          </cell>
          <cell r="C608">
            <v>7902171</v>
          </cell>
          <cell r="D608">
            <v>96437</v>
          </cell>
          <cell r="E608">
            <v>119391</v>
          </cell>
          <cell r="F608">
            <v>509175</v>
          </cell>
          <cell r="G608">
            <v>13350</v>
          </cell>
          <cell r="H608">
            <v>110563</v>
          </cell>
          <cell r="I608">
            <v>16700</v>
          </cell>
          <cell r="J608">
            <v>968206</v>
          </cell>
          <cell r="K608">
            <v>115929</v>
          </cell>
          <cell r="L608">
            <v>3603</v>
          </cell>
          <cell r="M608" t="str">
            <v>-</v>
          </cell>
          <cell r="N608">
            <v>1147355</v>
          </cell>
          <cell r="O608">
            <v>110104</v>
          </cell>
          <cell r="P608">
            <v>21314</v>
          </cell>
          <cell r="Q608">
            <v>1412975</v>
          </cell>
        </row>
        <row r="609">
          <cell r="B609" t="str">
            <v>470024990</v>
          </cell>
          <cell r="C609">
            <v>136598757</v>
          </cell>
          <cell r="D609">
            <v>2556265</v>
          </cell>
          <cell r="E609">
            <v>5632147</v>
          </cell>
          <cell r="F609">
            <v>2002036</v>
          </cell>
          <cell r="G609">
            <v>42194821</v>
          </cell>
          <cell r="H609">
            <v>553920</v>
          </cell>
          <cell r="I609">
            <v>5245311</v>
          </cell>
          <cell r="J609">
            <v>6962498</v>
          </cell>
          <cell r="K609">
            <v>4214080</v>
          </cell>
          <cell r="L609">
            <v>1340315</v>
          </cell>
          <cell r="M609">
            <v>1149142</v>
          </cell>
          <cell r="N609">
            <v>9396098</v>
          </cell>
          <cell r="O609">
            <v>2053845</v>
          </cell>
          <cell r="P609">
            <v>28783</v>
          </cell>
          <cell r="Q609">
            <v>4611029</v>
          </cell>
        </row>
        <row r="610">
          <cell r="B610" t="str">
            <v>470025</v>
          </cell>
          <cell r="C610">
            <v>300095061</v>
          </cell>
          <cell r="D610">
            <v>12906209</v>
          </cell>
          <cell r="E610">
            <v>17909395</v>
          </cell>
          <cell r="F610">
            <v>9729563</v>
          </cell>
          <cell r="G610">
            <v>4490455</v>
          </cell>
          <cell r="H610">
            <v>9594199</v>
          </cell>
          <cell r="I610">
            <v>9596776</v>
          </cell>
          <cell r="J610">
            <v>47217689</v>
          </cell>
          <cell r="K610">
            <v>14529262</v>
          </cell>
          <cell r="L610">
            <v>7134200</v>
          </cell>
          <cell r="M610">
            <v>7295158</v>
          </cell>
          <cell r="N610">
            <v>8172054</v>
          </cell>
          <cell r="O610">
            <v>11399651</v>
          </cell>
          <cell r="P610">
            <v>10135578</v>
          </cell>
          <cell r="Q610">
            <v>28946400</v>
          </cell>
        </row>
        <row r="611">
          <cell r="B611" t="str">
            <v>470025100</v>
          </cell>
          <cell r="C611">
            <v>61935212</v>
          </cell>
          <cell r="D611">
            <v>2147880</v>
          </cell>
          <cell r="E611">
            <v>5575127</v>
          </cell>
          <cell r="F611">
            <v>1477354</v>
          </cell>
          <cell r="G611">
            <v>713079</v>
          </cell>
          <cell r="H611">
            <v>850527</v>
          </cell>
          <cell r="I611">
            <v>1886819</v>
          </cell>
          <cell r="J611">
            <v>13691350</v>
          </cell>
          <cell r="K611">
            <v>2059067</v>
          </cell>
          <cell r="L611">
            <v>160743</v>
          </cell>
          <cell r="M611">
            <v>780428</v>
          </cell>
          <cell r="N611">
            <v>1400777</v>
          </cell>
          <cell r="O611">
            <v>1639678</v>
          </cell>
          <cell r="P611">
            <v>1503377</v>
          </cell>
          <cell r="Q611">
            <v>7521167</v>
          </cell>
        </row>
        <row r="612">
          <cell r="B612" t="str">
            <v>470025200</v>
          </cell>
          <cell r="C612">
            <v>79502052</v>
          </cell>
          <cell r="D612">
            <v>4639225</v>
          </cell>
          <cell r="E612">
            <v>4380145</v>
          </cell>
          <cell r="F612">
            <v>3681460</v>
          </cell>
          <cell r="G612">
            <v>1851315</v>
          </cell>
          <cell r="H612">
            <v>3577518</v>
          </cell>
          <cell r="I612">
            <v>1766271</v>
          </cell>
          <cell r="J612">
            <v>12925881</v>
          </cell>
          <cell r="K612">
            <v>2925724</v>
          </cell>
          <cell r="L612">
            <v>1068923</v>
          </cell>
          <cell r="M612">
            <v>2350022</v>
          </cell>
          <cell r="N612">
            <v>2493556</v>
          </cell>
          <cell r="O612">
            <v>3985221</v>
          </cell>
          <cell r="P612">
            <v>3856242</v>
          </cell>
          <cell r="Q612">
            <v>10357276</v>
          </cell>
        </row>
        <row r="613">
          <cell r="B613" t="str">
            <v>470025300</v>
          </cell>
          <cell r="C613">
            <v>30549498</v>
          </cell>
          <cell r="D613">
            <v>1575017</v>
          </cell>
          <cell r="E613">
            <v>1835058</v>
          </cell>
          <cell r="F613">
            <v>1130473</v>
          </cell>
          <cell r="G613">
            <v>720294</v>
          </cell>
          <cell r="H613">
            <v>1643079</v>
          </cell>
          <cell r="I613">
            <v>678909</v>
          </cell>
          <cell r="J613">
            <v>8413777</v>
          </cell>
          <cell r="K613">
            <v>1599623</v>
          </cell>
          <cell r="L613">
            <v>216257</v>
          </cell>
          <cell r="M613">
            <v>809672</v>
          </cell>
          <cell r="N613">
            <v>974708</v>
          </cell>
          <cell r="O613">
            <v>847962</v>
          </cell>
          <cell r="P613">
            <v>766694</v>
          </cell>
          <cell r="Q613">
            <v>1628366</v>
          </cell>
        </row>
        <row r="614">
          <cell r="B614" t="str">
            <v>470025400</v>
          </cell>
          <cell r="C614">
            <v>71081345</v>
          </cell>
          <cell r="D614">
            <v>3805983</v>
          </cell>
          <cell r="E614">
            <v>3936228</v>
          </cell>
          <cell r="F614">
            <v>2481389</v>
          </cell>
          <cell r="G614">
            <v>844888</v>
          </cell>
          <cell r="H614">
            <v>3054731</v>
          </cell>
          <cell r="I614">
            <v>3073759</v>
          </cell>
          <cell r="J614">
            <v>8048696</v>
          </cell>
          <cell r="K614">
            <v>5704911</v>
          </cell>
          <cell r="L614">
            <v>2216762</v>
          </cell>
          <cell r="M614">
            <v>1696924</v>
          </cell>
          <cell r="N614">
            <v>2809324</v>
          </cell>
          <cell r="O614">
            <v>4269630</v>
          </cell>
          <cell r="P614">
            <v>1274446</v>
          </cell>
          <cell r="Q614">
            <v>5680693</v>
          </cell>
        </row>
        <row r="615">
          <cell r="B615" t="str">
            <v>470025500</v>
          </cell>
          <cell r="C615">
            <v>8503106</v>
          </cell>
          <cell r="D615">
            <v>83505</v>
          </cell>
          <cell r="E615">
            <v>96006</v>
          </cell>
          <cell r="F615">
            <v>347321</v>
          </cell>
          <cell r="G615">
            <v>74730</v>
          </cell>
          <cell r="H615">
            <v>5894</v>
          </cell>
          <cell r="I615">
            <v>572587</v>
          </cell>
          <cell r="J615">
            <v>714035</v>
          </cell>
          <cell r="K615">
            <v>313406</v>
          </cell>
          <cell r="L615">
            <v>47494</v>
          </cell>
          <cell r="M615">
            <v>114569</v>
          </cell>
          <cell r="N615">
            <v>134262</v>
          </cell>
          <cell r="O615">
            <v>202358</v>
          </cell>
          <cell r="P615">
            <v>416147</v>
          </cell>
          <cell r="Q615">
            <v>384847</v>
          </cell>
        </row>
        <row r="616">
          <cell r="B616" t="str">
            <v>470025900</v>
          </cell>
          <cell r="C616">
            <v>48523847</v>
          </cell>
          <cell r="D616">
            <v>654600</v>
          </cell>
          <cell r="E616">
            <v>2086831</v>
          </cell>
          <cell r="F616">
            <v>611565</v>
          </cell>
          <cell r="G616">
            <v>286148</v>
          </cell>
          <cell r="H616">
            <v>462449</v>
          </cell>
          <cell r="I616">
            <v>1618432</v>
          </cell>
          <cell r="J616">
            <v>3423950</v>
          </cell>
          <cell r="K616">
            <v>1926530</v>
          </cell>
          <cell r="L616">
            <v>3424022</v>
          </cell>
          <cell r="M616">
            <v>1543542</v>
          </cell>
          <cell r="N616">
            <v>359428</v>
          </cell>
          <cell r="O616">
            <v>454802</v>
          </cell>
          <cell r="P616">
            <v>2318672</v>
          </cell>
          <cell r="Q616">
            <v>3374052</v>
          </cell>
        </row>
        <row r="617">
          <cell r="B617" t="str">
            <v>470026</v>
          </cell>
          <cell r="C617">
            <v>169874085</v>
          </cell>
          <cell r="D617">
            <v>5923838</v>
          </cell>
          <cell r="E617">
            <v>6019293</v>
          </cell>
          <cell r="F617">
            <v>8464761</v>
          </cell>
          <cell r="G617">
            <v>4174830</v>
          </cell>
          <cell r="H617">
            <v>3597388</v>
          </cell>
          <cell r="I617">
            <v>6610445</v>
          </cell>
          <cell r="J617">
            <v>16718975</v>
          </cell>
          <cell r="K617">
            <v>5962326</v>
          </cell>
          <cell r="L617">
            <v>8196084</v>
          </cell>
          <cell r="M617">
            <v>5904475</v>
          </cell>
          <cell r="N617">
            <v>7671733</v>
          </cell>
          <cell r="O617">
            <v>3927984</v>
          </cell>
          <cell r="P617">
            <v>5015413</v>
          </cell>
          <cell r="Q617">
            <v>16633286</v>
          </cell>
        </row>
        <row r="618">
          <cell r="B618" t="str">
            <v>470026100</v>
          </cell>
          <cell r="C618">
            <v>35114814</v>
          </cell>
          <cell r="D618">
            <v>1522365</v>
          </cell>
          <cell r="E618">
            <v>1527994</v>
          </cell>
          <cell r="F618">
            <v>1738969</v>
          </cell>
          <cell r="G618">
            <v>1237637</v>
          </cell>
          <cell r="H618">
            <v>672696</v>
          </cell>
          <cell r="I618">
            <v>449189</v>
          </cell>
          <cell r="J618">
            <v>4021592</v>
          </cell>
          <cell r="K618">
            <v>1336199</v>
          </cell>
          <cell r="L618">
            <v>1151568</v>
          </cell>
          <cell r="M618">
            <v>3432011</v>
          </cell>
          <cell r="N618">
            <v>2424135</v>
          </cell>
          <cell r="O618">
            <v>937702</v>
          </cell>
          <cell r="P618">
            <v>576042</v>
          </cell>
          <cell r="Q618">
            <v>4278743</v>
          </cell>
        </row>
        <row r="619">
          <cell r="B619" t="str">
            <v>470026200</v>
          </cell>
          <cell r="C619">
            <v>36742776</v>
          </cell>
          <cell r="D619">
            <v>1849155</v>
          </cell>
          <cell r="E619">
            <v>1409148</v>
          </cell>
          <cell r="F619">
            <v>2009739</v>
          </cell>
          <cell r="G619">
            <v>1339402</v>
          </cell>
          <cell r="H619">
            <v>720648</v>
          </cell>
          <cell r="I619">
            <v>910369</v>
          </cell>
          <cell r="J619">
            <v>4608638</v>
          </cell>
          <cell r="K619">
            <v>375995</v>
          </cell>
          <cell r="L619">
            <v>1835752</v>
          </cell>
          <cell r="M619">
            <v>816167</v>
          </cell>
          <cell r="N619">
            <v>1626258</v>
          </cell>
          <cell r="O619">
            <v>743580</v>
          </cell>
          <cell r="P619">
            <v>876329</v>
          </cell>
          <cell r="Q619">
            <v>4912136</v>
          </cell>
        </row>
        <row r="620">
          <cell r="B620" t="str">
            <v>470026900</v>
          </cell>
          <cell r="C620">
            <v>98016495</v>
          </cell>
          <cell r="D620">
            <v>2552317</v>
          </cell>
          <cell r="E620">
            <v>3082151</v>
          </cell>
          <cell r="F620">
            <v>4716053</v>
          </cell>
          <cell r="G620">
            <v>1597791</v>
          </cell>
          <cell r="H620">
            <v>2204044</v>
          </cell>
          <cell r="I620">
            <v>5250886</v>
          </cell>
          <cell r="J620">
            <v>8088746</v>
          </cell>
          <cell r="K620">
            <v>4250131</v>
          </cell>
          <cell r="L620">
            <v>5208763</v>
          </cell>
          <cell r="M620">
            <v>1656297</v>
          </cell>
          <cell r="N620">
            <v>3621340</v>
          </cell>
          <cell r="O620">
            <v>2246702</v>
          </cell>
          <cell r="P620">
            <v>3563042</v>
          </cell>
          <cell r="Q620">
            <v>7442407</v>
          </cell>
        </row>
        <row r="621">
          <cell r="B621" t="str">
            <v>470027</v>
          </cell>
          <cell r="C621">
            <v>86514606</v>
          </cell>
          <cell r="D621">
            <v>5059544</v>
          </cell>
          <cell r="E621">
            <v>3647445</v>
          </cell>
          <cell r="F621">
            <v>4309830</v>
          </cell>
          <cell r="G621">
            <v>2319798</v>
          </cell>
          <cell r="H621">
            <v>1000783</v>
          </cell>
          <cell r="I621">
            <v>1746008</v>
          </cell>
          <cell r="J621">
            <v>9221797</v>
          </cell>
          <cell r="K621">
            <v>3750290</v>
          </cell>
          <cell r="L621">
            <v>2323248</v>
          </cell>
          <cell r="M621">
            <v>2271835</v>
          </cell>
          <cell r="N621">
            <v>2468820</v>
          </cell>
          <cell r="O621">
            <v>4035090</v>
          </cell>
          <cell r="P621">
            <v>895267</v>
          </cell>
          <cell r="Q621">
            <v>10436994</v>
          </cell>
        </row>
        <row r="622">
          <cell r="B622" t="str">
            <v>470027000</v>
          </cell>
          <cell r="C622">
            <v>86514606</v>
          </cell>
          <cell r="D622">
            <v>5059544</v>
          </cell>
          <cell r="E622">
            <v>3647445</v>
          </cell>
          <cell r="F622">
            <v>4309830</v>
          </cell>
          <cell r="G622">
            <v>2319798</v>
          </cell>
          <cell r="H622">
            <v>1000783</v>
          </cell>
          <cell r="I622">
            <v>1746008</v>
          </cell>
          <cell r="J622">
            <v>9221797</v>
          </cell>
          <cell r="K622">
            <v>3750290</v>
          </cell>
          <cell r="L622">
            <v>2323248</v>
          </cell>
          <cell r="M622">
            <v>2271835</v>
          </cell>
          <cell r="N622">
            <v>2468820</v>
          </cell>
          <cell r="O622">
            <v>4035090</v>
          </cell>
          <cell r="P622">
            <v>895267</v>
          </cell>
          <cell r="Q622">
            <v>614553180</v>
          </cell>
        </row>
        <row r="623">
          <cell r="C623">
            <v>7010013726</v>
          </cell>
          <cell r="D623">
            <v>210751108</v>
          </cell>
          <cell r="E623">
            <v>283182351</v>
          </cell>
          <cell r="F623">
            <v>351700713</v>
          </cell>
          <cell r="G623">
            <v>204485574</v>
          </cell>
          <cell r="H623">
            <v>210809109</v>
          </cell>
          <cell r="I623">
            <v>210162191</v>
          </cell>
          <cell r="J623">
            <v>546358801</v>
          </cell>
          <cell r="K623">
            <v>274027773</v>
          </cell>
          <cell r="L623">
            <v>141451877</v>
          </cell>
          <cell r="M623">
            <v>132746376</v>
          </cell>
          <cell r="N623">
            <v>264986514</v>
          </cell>
          <cell r="O623">
            <v>172768568</v>
          </cell>
          <cell r="P623">
            <v>119665840</v>
          </cell>
          <cell r="Q623">
            <v>614553180</v>
          </cell>
        </row>
        <row r="624">
          <cell r="B624" t="str">
            <v>451121</v>
          </cell>
          <cell r="C624">
            <v>447779672</v>
          </cell>
          <cell r="D624">
            <v>2972780</v>
          </cell>
          <cell r="E624">
            <v>16355862</v>
          </cell>
          <cell r="F624">
            <v>2139934</v>
          </cell>
          <cell r="G624">
            <v>15067490</v>
          </cell>
          <cell r="H624">
            <v>14573426</v>
          </cell>
          <cell r="I624">
            <v>273378</v>
          </cell>
          <cell r="J624">
            <v>16370130</v>
          </cell>
          <cell r="K624">
            <v>24471327</v>
          </cell>
          <cell r="L624">
            <v>2304120</v>
          </cell>
          <cell r="M624">
            <v>14649375</v>
          </cell>
          <cell r="N624">
            <v>12830610</v>
          </cell>
          <cell r="O624">
            <v>2641979</v>
          </cell>
          <cell r="P624" t="str">
            <v>-</v>
          </cell>
          <cell r="Q624">
            <v>15847334</v>
          </cell>
        </row>
        <row r="625">
          <cell r="B625" t="str">
            <v>451121000</v>
          </cell>
          <cell r="C625">
            <v>447779672</v>
          </cell>
          <cell r="D625">
            <v>2972780</v>
          </cell>
          <cell r="E625">
            <v>16355862</v>
          </cell>
          <cell r="F625">
            <v>2139934</v>
          </cell>
          <cell r="G625">
            <v>15067490</v>
          </cell>
          <cell r="H625">
            <v>14573426</v>
          </cell>
          <cell r="I625">
            <v>273378</v>
          </cell>
          <cell r="J625">
            <v>16370130</v>
          </cell>
          <cell r="K625">
            <v>24471327</v>
          </cell>
          <cell r="L625">
            <v>2304120</v>
          </cell>
          <cell r="M625">
            <v>14649375</v>
          </cell>
          <cell r="N625">
            <v>12830610</v>
          </cell>
          <cell r="O625">
            <v>2641979</v>
          </cell>
          <cell r="P625" t="str">
            <v>-</v>
          </cell>
          <cell r="Q625">
            <v>15847334</v>
          </cell>
        </row>
        <row r="626">
          <cell r="B626" t="str">
            <v>451122</v>
          </cell>
          <cell r="C626">
            <v>7504305</v>
          </cell>
          <cell r="D626" t="str">
            <v>-</v>
          </cell>
          <cell r="E626" t="str">
            <v>-</v>
          </cell>
          <cell r="F626" t="str">
            <v>-</v>
          </cell>
          <cell r="G626">
            <v>459949</v>
          </cell>
          <cell r="H626" t="str">
            <v>-</v>
          </cell>
          <cell r="I626" t="str">
            <v>-</v>
          </cell>
          <cell r="J626">
            <v>331370</v>
          </cell>
          <cell r="K626">
            <v>716057</v>
          </cell>
          <cell r="L626">
            <v>5284</v>
          </cell>
          <cell r="M626" t="str">
            <v>-</v>
          </cell>
          <cell r="N626" t="str">
            <v>-</v>
          </cell>
          <cell r="O626" t="str">
            <v>-</v>
          </cell>
          <cell r="P626" t="str">
            <v>-</v>
          </cell>
          <cell r="Q626">
            <v>100703</v>
          </cell>
        </row>
        <row r="627">
          <cell r="B627" t="str">
            <v>451122000</v>
          </cell>
          <cell r="C627">
            <v>7504305</v>
          </cell>
          <cell r="D627" t="str">
            <v>-</v>
          </cell>
          <cell r="E627" t="str">
            <v>-</v>
          </cell>
          <cell r="F627" t="str">
            <v>-</v>
          </cell>
          <cell r="G627">
            <v>459949</v>
          </cell>
          <cell r="H627" t="str">
            <v>-</v>
          </cell>
          <cell r="I627" t="str">
            <v>-</v>
          </cell>
          <cell r="J627">
            <v>331370</v>
          </cell>
          <cell r="K627">
            <v>716057</v>
          </cell>
          <cell r="L627">
            <v>5284</v>
          </cell>
          <cell r="M627" t="str">
            <v>-</v>
          </cell>
          <cell r="N627" t="str">
            <v>-</v>
          </cell>
          <cell r="O627" t="str">
            <v>-</v>
          </cell>
          <cell r="P627" t="str">
            <v>-</v>
          </cell>
          <cell r="Q627">
            <v>100703</v>
          </cell>
        </row>
        <row r="628">
          <cell r="B628" t="str">
            <v>451123</v>
          </cell>
          <cell r="C628">
            <v>16798452</v>
          </cell>
          <cell r="D628">
            <v>88655</v>
          </cell>
          <cell r="E628" t="str">
            <v>-</v>
          </cell>
          <cell r="F628" t="str">
            <v>-</v>
          </cell>
          <cell r="G628" t="str">
            <v>-</v>
          </cell>
          <cell r="H628">
            <v>1523090</v>
          </cell>
          <cell r="I628">
            <v>335871</v>
          </cell>
          <cell r="J628">
            <v>7759</v>
          </cell>
          <cell r="K628">
            <v>7167</v>
          </cell>
          <cell r="L628" t="str">
            <v>-</v>
          </cell>
          <cell r="M628" t="str">
            <v>-</v>
          </cell>
          <cell r="N628">
            <v>9518</v>
          </cell>
          <cell r="O628" t="str">
            <v>-</v>
          </cell>
          <cell r="P628" t="str">
            <v>-</v>
          </cell>
          <cell r="Q628">
            <v>1964</v>
          </cell>
        </row>
        <row r="629">
          <cell r="B629" t="str">
            <v>451123100</v>
          </cell>
          <cell r="C629">
            <v>14094908</v>
          </cell>
          <cell r="D629">
            <v>88655</v>
          </cell>
          <cell r="E629" t="str">
            <v>-</v>
          </cell>
          <cell r="F629" t="str">
            <v>-</v>
          </cell>
          <cell r="G629" t="str">
            <v>-</v>
          </cell>
          <cell r="H629" t="str">
            <v>-</v>
          </cell>
          <cell r="I629" t="str">
            <v>-</v>
          </cell>
          <cell r="J629" t="str">
            <v>-</v>
          </cell>
          <cell r="K629">
            <v>4800</v>
          </cell>
          <cell r="L629" t="str">
            <v>-</v>
          </cell>
          <cell r="M629" t="str">
            <v>-</v>
          </cell>
          <cell r="N629">
            <v>9518</v>
          </cell>
          <cell r="O629" t="str">
            <v>-</v>
          </cell>
          <cell r="P629" t="str">
            <v>-</v>
          </cell>
          <cell r="Q629">
            <v>1964</v>
          </cell>
        </row>
        <row r="630">
          <cell r="B630" t="str">
            <v>451123200</v>
          </cell>
          <cell r="C630">
            <v>2703544</v>
          </cell>
          <cell r="D630" t="str">
            <v>-</v>
          </cell>
          <cell r="E630" t="str">
            <v>-</v>
          </cell>
          <cell r="F630" t="str">
            <v>-</v>
          </cell>
          <cell r="G630" t="str">
            <v>-</v>
          </cell>
          <cell r="H630">
            <v>1523090</v>
          </cell>
          <cell r="I630">
            <v>335871</v>
          </cell>
          <cell r="J630">
            <v>7759</v>
          </cell>
          <cell r="K630">
            <v>2367</v>
          </cell>
          <cell r="L630" t="str">
            <v>-</v>
          </cell>
          <cell r="M630" t="str">
            <v>-</v>
          </cell>
          <cell r="N630" t="str">
            <v>-</v>
          </cell>
          <cell r="O630" t="str">
            <v>-</v>
          </cell>
          <cell r="P630" t="str">
            <v>-</v>
          </cell>
          <cell r="Q630" t="str">
            <v>-</v>
          </cell>
        </row>
        <row r="631">
          <cell r="B631" t="str">
            <v>451124</v>
          </cell>
          <cell r="C631">
            <v>448040</v>
          </cell>
          <cell r="D631" t="str">
            <v>-</v>
          </cell>
          <cell r="E631" t="str">
            <v>-</v>
          </cell>
          <cell r="F631" t="str">
            <v>-</v>
          </cell>
          <cell r="G631" t="str">
            <v>-</v>
          </cell>
          <cell r="H631" t="str">
            <v>-</v>
          </cell>
          <cell r="I631" t="str">
            <v>-</v>
          </cell>
          <cell r="J631" t="str">
            <v>-</v>
          </cell>
          <cell r="K631" t="str">
            <v>-</v>
          </cell>
          <cell r="L631" t="str">
            <v>-</v>
          </cell>
          <cell r="M631" t="str">
            <v>-</v>
          </cell>
          <cell r="N631" t="str">
            <v>-</v>
          </cell>
          <cell r="O631" t="str">
            <v>-</v>
          </cell>
          <cell r="P631" t="str">
            <v>-</v>
          </cell>
          <cell r="Q631" t="str">
            <v>-</v>
          </cell>
        </row>
        <row r="632">
          <cell r="B632" t="str">
            <v>451124100</v>
          </cell>
          <cell r="C632">
            <v>436340</v>
          </cell>
          <cell r="D632" t="str">
            <v>-</v>
          </cell>
          <cell r="E632" t="str">
            <v>-</v>
          </cell>
          <cell r="F632" t="str">
            <v>-</v>
          </cell>
          <cell r="G632" t="str">
            <v>-</v>
          </cell>
          <cell r="H632" t="str">
            <v>-</v>
          </cell>
          <cell r="I632" t="str">
            <v>-</v>
          </cell>
          <cell r="J632" t="str">
            <v>-</v>
          </cell>
          <cell r="K632" t="str">
            <v>-</v>
          </cell>
          <cell r="L632" t="str">
            <v>-</v>
          </cell>
          <cell r="M632" t="str">
            <v>-</v>
          </cell>
          <cell r="N632" t="str">
            <v>-</v>
          </cell>
          <cell r="O632" t="str">
            <v>-</v>
          </cell>
          <cell r="P632" t="str">
            <v>-</v>
          </cell>
          <cell r="Q632" t="str">
            <v>-</v>
          </cell>
        </row>
        <row r="633">
          <cell r="B633" t="str">
            <v>451124200</v>
          </cell>
          <cell r="C633">
            <v>11700</v>
          </cell>
          <cell r="D633" t="str">
            <v>-</v>
          </cell>
          <cell r="E633" t="str">
            <v>-</v>
          </cell>
          <cell r="F633" t="str">
            <v>-</v>
          </cell>
          <cell r="G633" t="str">
            <v>-</v>
          </cell>
          <cell r="H633" t="str">
            <v>-</v>
          </cell>
          <cell r="I633" t="str">
            <v>-</v>
          </cell>
          <cell r="J633" t="str">
            <v>-</v>
          </cell>
          <cell r="K633" t="str">
            <v>-</v>
          </cell>
          <cell r="L633" t="str">
            <v>-</v>
          </cell>
          <cell r="M633" t="str">
            <v>-</v>
          </cell>
          <cell r="N633" t="str">
            <v>-</v>
          </cell>
          <cell r="O633" t="str">
            <v>-</v>
          </cell>
          <cell r="P633" t="str">
            <v>-</v>
          </cell>
          <cell r="Q633" t="str">
            <v>-</v>
          </cell>
        </row>
        <row r="634">
          <cell r="B634" t="str">
            <v>451131</v>
          </cell>
          <cell r="C634">
            <v>668169</v>
          </cell>
          <cell r="D634" t="str">
            <v>-</v>
          </cell>
          <cell r="E634" t="str">
            <v>-</v>
          </cell>
          <cell r="F634" t="str">
            <v>-</v>
          </cell>
          <cell r="G634" t="str">
            <v>-</v>
          </cell>
          <cell r="H634" t="str">
            <v>-</v>
          </cell>
          <cell r="I634" t="str">
            <v>-</v>
          </cell>
          <cell r="J634">
            <v>7116</v>
          </cell>
          <cell r="K634">
            <v>61680</v>
          </cell>
          <cell r="L634" t="str">
            <v>-</v>
          </cell>
          <cell r="M634" t="str">
            <v>-</v>
          </cell>
          <cell r="N634" t="str">
            <v>-</v>
          </cell>
          <cell r="O634" t="str">
            <v>-</v>
          </cell>
          <cell r="P634" t="str">
            <v>-</v>
          </cell>
          <cell r="Q634" t="str">
            <v>-</v>
          </cell>
        </row>
        <row r="635">
          <cell r="B635" t="str">
            <v>451131200</v>
          </cell>
          <cell r="C635">
            <v>68796</v>
          </cell>
          <cell r="D635" t="str">
            <v>-</v>
          </cell>
          <cell r="E635" t="str">
            <v>-</v>
          </cell>
          <cell r="F635" t="str">
            <v>-</v>
          </cell>
          <cell r="G635" t="str">
            <v>-</v>
          </cell>
          <cell r="H635" t="str">
            <v>-</v>
          </cell>
          <cell r="I635" t="str">
            <v>-</v>
          </cell>
          <cell r="J635">
            <v>7116</v>
          </cell>
          <cell r="K635">
            <v>61680</v>
          </cell>
          <cell r="L635" t="str">
            <v>-</v>
          </cell>
          <cell r="M635" t="str">
            <v>-</v>
          </cell>
          <cell r="N635" t="str">
            <v>-</v>
          </cell>
          <cell r="O635" t="str">
            <v>-</v>
          </cell>
          <cell r="P635" t="str">
            <v>-</v>
          </cell>
          <cell r="Q635" t="str">
            <v>-</v>
          </cell>
        </row>
        <row r="636">
          <cell r="B636" t="str">
            <v>451131400</v>
          </cell>
          <cell r="C636">
            <v>599373</v>
          </cell>
          <cell r="D636" t="str">
            <v>-</v>
          </cell>
          <cell r="E636" t="str">
            <v>-</v>
          </cell>
          <cell r="F636" t="str">
            <v>-</v>
          </cell>
          <cell r="G636" t="str">
            <v>-</v>
          </cell>
          <cell r="H636" t="str">
            <v>-</v>
          </cell>
          <cell r="I636" t="str">
            <v>-</v>
          </cell>
          <cell r="J636" t="str">
            <v>-</v>
          </cell>
          <cell r="K636" t="str">
            <v>-</v>
          </cell>
          <cell r="L636" t="str">
            <v>-</v>
          </cell>
          <cell r="M636" t="str">
            <v>-</v>
          </cell>
          <cell r="N636" t="str">
            <v>-</v>
          </cell>
          <cell r="O636" t="str">
            <v>-</v>
          </cell>
          <cell r="P636" t="str">
            <v>-</v>
          </cell>
          <cell r="Q636" t="str">
            <v>-</v>
          </cell>
        </row>
        <row r="637">
          <cell r="B637" t="str">
            <v>451139</v>
          </cell>
          <cell r="C637">
            <v>3253964</v>
          </cell>
          <cell r="D637">
            <v>58203</v>
          </cell>
          <cell r="E637">
            <v>11610</v>
          </cell>
          <cell r="F637">
            <v>224181</v>
          </cell>
          <cell r="G637">
            <v>95946</v>
          </cell>
          <cell r="H637">
            <v>14286</v>
          </cell>
          <cell r="I637" t="str">
            <v>-</v>
          </cell>
          <cell r="J637">
            <v>132525</v>
          </cell>
          <cell r="K637">
            <v>299174</v>
          </cell>
          <cell r="L637">
            <v>60240</v>
          </cell>
          <cell r="M637" t="str">
            <v>-</v>
          </cell>
          <cell r="N637">
            <v>201806</v>
          </cell>
          <cell r="O637">
            <v>4240</v>
          </cell>
          <cell r="P637" t="str">
            <v>-</v>
          </cell>
          <cell r="Q637">
            <v>99834</v>
          </cell>
        </row>
        <row r="638">
          <cell r="B638" t="str">
            <v>451139100</v>
          </cell>
          <cell r="C638">
            <v>1832361</v>
          </cell>
          <cell r="D638" t="str">
            <v>-</v>
          </cell>
          <cell r="E638">
            <v>7035</v>
          </cell>
          <cell r="F638">
            <v>187933</v>
          </cell>
          <cell r="G638" t="str">
            <v>-</v>
          </cell>
          <cell r="H638" t="str">
            <v>-</v>
          </cell>
          <cell r="I638" t="str">
            <v>-</v>
          </cell>
          <cell r="J638" t="str">
            <v>-</v>
          </cell>
          <cell r="K638" t="str">
            <v>-</v>
          </cell>
          <cell r="L638" t="str">
            <v>-</v>
          </cell>
          <cell r="M638" t="str">
            <v>-</v>
          </cell>
          <cell r="N638" t="str">
            <v>-</v>
          </cell>
          <cell r="O638" t="str">
            <v>-</v>
          </cell>
          <cell r="P638" t="str">
            <v>-</v>
          </cell>
          <cell r="Q638">
            <v>8678</v>
          </cell>
        </row>
        <row r="639">
          <cell r="B639" t="str">
            <v>451139200</v>
          </cell>
          <cell r="C639">
            <v>124007</v>
          </cell>
          <cell r="D639" t="str">
            <v>-</v>
          </cell>
          <cell r="E639" t="str">
            <v>-</v>
          </cell>
          <cell r="F639">
            <v>36247</v>
          </cell>
          <cell r="G639" t="str">
            <v>-</v>
          </cell>
          <cell r="H639">
            <v>14286</v>
          </cell>
          <cell r="I639" t="str">
            <v>-</v>
          </cell>
          <cell r="J639">
            <v>10064</v>
          </cell>
          <cell r="K639" t="str">
            <v>-</v>
          </cell>
          <cell r="L639">
            <v>60240</v>
          </cell>
          <cell r="M639" t="str">
            <v>-</v>
          </cell>
          <cell r="N639" t="str">
            <v>-</v>
          </cell>
          <cell r="O639" t="str">
            <v>-</v>
          </cell>
          <cell r="P639" t="str">
            <v>-</v>
          </cell>
          <cell r="Q639" t="str">
            <v>-</v>
          </cell>
        </row>
        <row r="640">
          <cell r="B640" t="str">
            <v>451139300</v>
          </cell>
          <cell r="C640">
            <v>17147</v>
          </cell>
          <cell r="D640" t="str">
            <v>-</v>
          </cell>
          <cell r="E640">
            <v>3125</v>
          </cell>
          <cell r="F640" t="str">
            <v>-</v>
          </cell>
          <cell r="G640" t="str">
            <v>-</v>
          </cell>
          <cell r="H640" t="str">
            <v>-</v>
          </cell>
          <cell r="I640" t="str">
            <v>-</v>
          </cell>
          <cell r="J640" t="str">
            <v>-</v>
          </cell>
          <cell r="K640" t="str">
            <v>-</v>
          </cell>
          <cell r="L640" t="str">
            <v>-</v>
          </cell>
          <cell r="M640" t="str">
            <v>-</v>
          </cell>
          <cell r="N640" t="str">
            <v>-</v>
          </cell>
          <cell r="O640" t="str">
            <v>-</v>
          </cell>
          <cell r="P640" t="str">
            <v>-</v>
          </cell>
          <cell r="Q640" t="str">
            <v>-</v>
          </cell>
        </row>
        <row r="641">
          <cell r="B641" t="str">
            <v>451139400</v>
          </cell>
          <cell r="C641" t="str">
            <v>-</v>
          </cell>
          <cell r="D641" t="str">
            <v>-</v>
          </cell>
          <cell r="E641" t="str">
            <v>-</v>
          </cell>
          <cell r="F641" t="str">
            <v>-</v>
          </cell>
          <cell r="G641" t="str">
            <v>-</v>
          </cell>
          <cell r="H641" t="str">
            <v>-</v>
          </cell>
          <cell r="I641" t="str">
            <v>-</v>
          </cell>
          <cell r="J641" t="str">
            <v>-</v>
          </cell>
          <cell r="K641" t="str">
            <v>-</v>
          </cell>
          <cell r="L641" t="str">
            <v>-</v>
          </cell>
          <cell r="M641" t="str">
            <v>-</v>
          </cell>
          <cell r="N641" t="str">
            <v>-</v>
          </cell>
          <cell r="O641" t="str">
            <v>-</v>
          </cell>
          <cell r="P641" t="str">
            <v>-</v>
          </cell>
          <cell r="Q641" t="str">
            <v>-</v>
          </cell>
        </row>
        <row r="642">
          <cell r="B642" t="str">
            <v>451139500</v>
          </cell>
          <cell r="C642" t="str">
            <v>-</v>
          </cell>
          <cell r="D642" t="str">
            <v>-</v>
          </cell>
          <cell r="E642" t="str">
            <v>-</v>
          </cell>
          <cell r="F642" t="str">
            <v>-</v>
          </cell>
          <cell r="G642" t="str">
            <v>-</v>
          </cell>
          <cell r="H642" t="str">
            <v>-</v>
          </cell>
          <cell r="I642" t="str">
            <v>-</v>
          </cell>
          <cell r="J642" t="str">
            <v>-</v>
          </cell>
          <cell r="K642" t="str">
            <v>-</v>
          </cell>
          <cell r="L642" t="str">
            <v>-</v>
          </cell>
          <cell r="M642" t="str">
            <v>-</v>
          </cell>
          <cell r="N642" t="str">
            <v>-</v>
          </cell>
          <cell r="O642" t="str">
            <v>-</v>
          </cell>
          <cell r="P642" t="str">
            <v>-</v>
          </cell>
          <cell r="Q642" t="str">
            <v>-</v>
          </cell>
        </row>
        <row r="643">
          <cell r="B643" t="str">
            <v>451139600</v>
          </cell>
          <cell r="C643">
            <v>54157</v>
          </cell>
          <cell r="D643" t="str">
            <v>-</v>
          </cell>
          <cell r="E643" t="str">
            <v>-</v>
          </cell>
          <cell r="F643" t="str">
            <v>-</v>
          </cell>
          <cell r="G643" t="str">
            <v>-</v>
          </cell>
          <cell r="H643" t="str">
            <v>-</v>
          </cell>
          <cell r="I643" t="str">
            <v>-</v>
          </cell>
          <cell r="J643" t="str">
            <v>-</v>
          </cell>
          <cell r="K643" t="str">
            <v>-</v>
          </cell>
          <cell r="L643" t="str">
            <v>-</v>
          </cell>
          <cell r="M643" t="str">
            <v>-</v>
          </cell>
          <cell r="N643" t="str">
            <v>-</v>
          </cell>
          <cell r="O643" t="str">
            <v>-</v>
          </cell>
          <cell r="P643" t="str">
            <v>-</v>
          </cell>
          <cell r="Q643" t="str">
            <v>-</v>
          </cell>
        </row>
        <row r="644">
          <cell r="B644" t="str">
            <v>451139900</v>
          </cell>
          <cell r="C644">
            <v>1226291</v>
          </cell>
          <cell r="D644">
            <v>58203</v>
          </cell>
          <cell r="E644">
            <v>1450</v>
          </cell>
          <cell r="F644" t="str">
            <v>-</v>
          </cell>
          <cell r="G644">
            <v>95946</v>
          </cell>
          <cell r="H644" t="str">
            <v>-</v>
          </cell>
          <cell r="I644" t="str">
            <v>-</v>
          </cell>
          <cell r="J644">
            <v>122460</v>
          </cell>
          <cell r="K644">
            <v>299174</v>
          </cell>
          <cell r="L644" t="str">
            <v>-</v>
          </cell>
          <cell r="M644" t="str">
            <v>-</v>
          </cell>
          <cell r="N644">
            <v>201806</v>
          </cell>
          <cell r="O644">
            <v>4240</v>
          </cell>
          <cell r="P644" t="str">
            <v>-</v>
          </cell>
          <cell r="Q644">
            <v>91156</v>
          </cell>
        </row>
        <row r="645">
          <cell r="B645" t="str">
            <v>45192</v>
          </cell>
          <cell r="C645">
            <v>21478468</v>
          </cell>
          <cell r="D645">
            <v>301321</v>
          </cell>
          <cell r="E645">
            <v>350814</v>
          </cell>
          <cell r="F645">
            <v>88768</v>
          </cell>
          <cell r="G645">
            <v>1835199</v>
          </cell>
          <cell r="H645">
            <v>30363</v>
          </cell>
          <cell r="I645" t="str">
            <v>-</v>
          </cell>
          <cell r="J645">
            <v>509606</v>
          </cell>
          <cell r="K645">
            <v>823676</v>
          </cell>
          <cell r="L645">
            <v>246535</v>
          </cell>
          <cell r="M645" t="str">
            <v>-</v>
          </cell>
          <cell r="N645">
            <v>192627</v>
          </cell>
          <cell r="O645">
            <v>537655</v>
          </cell>
          <cell r="P645" t="str">
            <v>-</v>
          </cell>
          <cell r="Q645">
            <v>292222</v>
          </cell>
        </row>
        <row r="646">
          <cell r="B646" t="str">
            <v>451921</v>
          </cell>
          <cell r="C646">
            <v>20939869</v>
          </cell>
          <cell r="D646">
            <v>301321</v>
          </cell>
          <cell r="E646">
            <v>349184</v>
          </cell>
          <cell r="F646">
            <v>88768</v>
          </cell>
          <cell r="G646">
            <v>1835199</v>
          </cell>
          <cell r="H646">
            <v>30363</v>
          </cell>
          <cell r="I646" t="str">
            <v>-</v>
          </cell>
          <cell r="J646">
            <v>509606</v>
          </cell>
          <cell r="K646">
            <v>823676</v>
          </cell>
          <cell r="L646">
            <v>246535</v>
          </cell>
          <cell r="M646" t="str">
            <v>-</v>
          </cell>
          <cell r="N646">
            <v>192627</v>
          </cell>
          <cell r="O646">
            <v>537655</v>
          </cell>
          <cell r="P646" t="str">
            <v>-</v>
          </cell>
          <cell r="Q646">
            <v>292222</v>
          </cell>
        </row>
        <row r="647">
          <cell r="B647" t="str">
            <v>451921100</v>
          </cell>
          <cell r="C647">
            <v>470347</v>
          </cell>
          <cell r="D647" t="str">
            <v>-</v>
          </cell>
          <cell r="E647">
            <v>349184</v>
          </cell>
          <cell r="F647" t="str">
            <v>-</v>
          </cell>
          <cell r="G647" t="str">
            <v>-</v>
          </cell>
          <cell r="H647" t="str">
            <v>-</v>
          </cell>
          <cell r="I647" t="str">
            <v>-</v>
          </cell>
          <cell r="J647" t="str">
            <v>-</v>
          </cell>
          <cell r="K647" t="str">
            <v>-</v>
          </cell>
          <cell r="L647">
            <v>13135</v>
          </cell>
          <cell r="M647" t="str">
            <v>-</v>
          </cell>
          <cell r="N647">
            <v>78260</v>
          </cell>
          <cell r="O647">
            <v>29768</v>
          </cell>
          <cell r="P647" t="str">
            <v>-</v>
          </cell>
          <cell r="Q647" t="str">
            <v>-</v>
          </cell>
        </row>
        <row r="648">
          <cell r="B648" t="str">
            <v>451921200</v>
          </cell>
          <cell r="C648">
            <v>14468752</v>
          </cell>
          <cell r="D648">
            <v>301321</v>
          </cell>
          <cell r="E648" t="str">
            <v>-</v>
          </cell>
          <cell r="F648">
            <v>88768</v>
          </cell>
          <cell r="G648">
            <v>1584828</v>
          </cell>
          <cell r="H648">
            <v>30363</v>
          </cell>
          <cell r="I648" t="str">
            <v>-</v>
          </cell>
          <cell r="J648">
            <v>492358</v>
          </cell>
          <cell r="K648">
            <v>657885</v>
          </cell>
          <cell r="L648">
            <v>233400</v>
          </cell>
          <cell r="M648" t="str">
            <v>-</v>
          </cell>
          <cell r="N648">
            <v>108798</v>
          </cell>
          <cell r="O648">
            <v>314804</v>
          </cell>
          <cell r="P648" t="str">
            <v>-</v>
          </cell>
          <cell r="Q648">
            <v>257142</v>
          </cell>
        </row>
        <row r="649">
          <cell r="B649" t="str">
            <v>451921300</v>
          </cell>
          <cell r="C649">
            <v>5325253</v>
          </cell>
          <cell r="D649" t="str">
            <v>-</v>
          </cell>
          <cell r="E649" t="str">
            <v>-</v>
          </cell>
          <cell r="F649" t="str">
            <v>-</v>
          </cell>
          <cell r="G649">
            <v>232563</v>
          </cell>
          <cell r="H649" t="str">
            <v>-</v>
          </cell>
          <cell r="I649" t="str">
            <v>-</v>
          </cell>
          <cell r="J649">
            <v>14718</v>
          </cell>
          <cell r="K649" t="str">
            <v>-</v>
          </cell>
          <cell r="L649" t="str">
            <v>-</v>
          </cell>
          <cell r="M649" t="str">
            <v>-</v>
          </cell>
          <cell r="N649" t="str">
            <v>-</v>
          </cell>
          <cell r="O649">
            <v>167888</v>
          </cell>
          <cell r="P649" t="str">
            <v>-</v>
          </cell>
          <cell r="Q649" t="str">
            <v>-</v>
          </cell>
        </row>
        <row r="650">
          <cell r="B650" t="str">
            <v>451921400</v>
          </cell>
          <cell r="C650">
            <v>675516</v>
          </cell>
          <cell r="D650" t="str">
            <v>-</v>
          </cell>
          <cell r="E650" t="str">
            <v>-</v>
          </cell>
          <cell r="F650" t="str">
            <v>-</v>
          </cell>
          <cell r="G650">
            <v>17807</v>
          </cell>
          <cell r="H650" t="str">
            <v>-</v>
          </cell>
          <cell r="I650" t="str">
            <v>-</v>
          </cell>
          <cell r="J650">
            <v>2530</v>
          </cell>
          <cell r="K650">
            <v>165791</v>
          </cell>
          <cell r="L650" t="str">
            <v>-</v>
          </cell>
          <cell r="M650" t="str">
            <v>-</v>
          </cell>
          <cell r="N650">
            <v>5569</v>
          </cell>
          <cell r="O650">
            <v>25195</v>
          </cell>
          <cell r="P650" t="str">
            <v>-</v>
          </cell>
          <cell r="Q650">
            <v>35080</v>
          </cell>
        </row>
        <row r="651">
          <cell r="B651" t="str">
            <v>451922</v>
          </cell>
          <cell r="C651">
            <v>538600</v>
          </cell>
          <cell r="D651" t="str">
            <v>-</v>
          </cell>
          <cell r="E651">
            <v>1630</v>
          </cell>
          <cell r="F651" t="str">
            <v>-</v>
          </cell>
          <cell r="G651" t="str">
            <v>-</v>
          </cell>
          <cell r="H651" t="str">
            <v>-</v>
          </cell>
          <cell r="I651" t="str">
            <v>-</v>
          </cell>
          <cell r="J651" t="str">
            <v>-</v>
          </cell>
          <cell r="K651" t="str">
            <v>-</v>
          </cell>
          <cell r="L651" t="str">
            <v>-</v>
          </cell>
          <cell r="M651" t="str">
            <v>-</v>
          </cell>
          <cell r="N651" t="str">
            <v>-</v>
          </cell>
          <cell r="O651" t="str">
            <v>-</v>
          </cell>
          <cell r="P651" t="str">
            <v>-</v>
          </cell>
          <cell r="Q651" t="str">
            <v>-</v>
          </cell>
        </row>
        <row r="652">
          <cell r="B652" t="str">
            <v>451922000</v>
          </cell>
          <cell r="C652">
            <v>538600</v>
          </cell>
          <cell r="D652" t="str">
            <v>-</v>
          </cell>
          <cell r="E652">
            <v>1630</v>
          </cell>
          <cell r="F652" t="str">
            <v>-</v>
          </cell>
          <cell r="G652" t="str">
            <v>-</v>
          </cell>
          <cell r="H652" t="str">
            <v>-</v>
          </cell>
          <cell r="I652" t="str">
            <v>-</v>
          </cell>
          <cell r="J652" t="str">
            <v>-</v>
          </cell>
          <cell r="K652" t="str">
            <v>-</v>
          </cell>
          <cell r="L652" t="str">
            <v>-</v>
          </cell>
          <cell r="M652" t="str">
            <v>-</v>
          </cell>
          <cell r="N652" t="str">
            <v>-</v>
          </cell>
          <cell r="O652" t="str">
            <v>-</v>
          </cell>
          <cell r="P652" t="str">
            <v>-</v>
          </cell>
          <cell r="Q652" t="str">
            <v>-</v>
          </cell>
        </row>
        <row r="653">
          <cell r="B653" t="str">
            <v>451939</v>
          </cell>
          <cell r="C653">
            <v>25604969</v>
          </cell>
          <cell r="D653">
            <v>1263715</v>
          </cell>
          <cell r="E653">
            <v>5956406</v>
          </cell>
          <cell r="F653">
            <v>13097</v>
          </cell>
          <cell r="G653">
            <v>322</v>
          </cell>
          <cell r="H653" t="str">
            <v>-</v>
          </cell>
          <cell r="I653" t="str">
            <v>-</v>
          </cell>
          <cell r="J653">
            <v>126545</v>
          </cell>
          <cell r="K653">
            <v>131665</v>
          </cell>
          <cell r="L653" t="str">
            <v>-</v>
          </cell>
          <cell r="M653" t="str">
            <v>-</v>
          </cell>
          <cell r="N653">
            <v>3293</v>
          </cell>
          <cell r="O653">
            <v>175449</v>
          </cell>
          <cell r="P653" t="str">
            <v>-</v>
          </cell>
          <cell r="Q653">
            <v>259968</v>
          </cell>
        </row>
        <row r="654">
          <cell r="B654" t="str">
            <v>451939100</v>
          </cell>
          <cell r="C654">
            <v>17437</v>
          </cell>
          <cell r="D654" t="str">
            <v>-</v>
          </cell>
          <cell r="E654" t="str">
            <v>-</v>
          </cell>
          <cell r="F654" t="str">
            <v>-</v>
          </cell>
          <cell r="G654" t="str">
            <v>-</v>
          </cell>
          <cell r="H654" t="str">
            <v>-</v>
          </cell>
          <cell r="I654" t="str">
            <v>-</v>
          </cell>
          <cell r="J654" t="str">
            <v>-</v>
          </cell>
          <cell r="K654" t="str">
            <v>-</v>
          </cell>
          <cell r="L654" t="str">
            <v>-</v>
          </cell>
          <cell r="M654" t="str">
            <v>-</v>
          </cell>
          <cell r="N654" t="str">
            <v>-</v>
          </cell>
          <cell r="O654" t="str">
            <v>-</v>
          </cell>
          <cell r="P654" t="str">
            <v>-</v>
          </cell>
          <cell r="Q654" t="str">
            <v>-</v>
          </cell>
        </row>
        <row r="655">
          <cell r="B655" t="str">
            <v>451939200</v>
          </cell>
          <cell r="C655">
            <v>7310150</v>
          </cell>
          <cell r="D655" t="str">
            <v>-</v>
          </cell>
          <cell r="E655">
            <v>5784091</v>
          </cell>
          <cell r="F655">
            <v>13097</v>
          </cell>
          <cell r="G655" t="str">
            <v>-</v>
          </cell>
          <cell r="H655" t="str">
            <v>-</v>
          </cell>
          <cell r="I655" t="str">
            <v>-</v>
          </cell>
          <cell r="J655" t="str">
            <v>-</v>
          </cell>
          <cell r="K655" t="str">
            <v>-</v>
          </cell>
          <cell r="L655" t="str">
            <v>-</v>
          </cell>
          <cell r="M655" t="str">
            <v>-</v>
          </cell>
          <cell r="N655" t="str">
            <v>-</v>
          </cell>
          <cell r="O655">
            <v>174049</v>
          </cell>
          <cell r="P655" t="str">
            <v>-</v>
          </cell>
          <cell r="Q655">
            <v>12891</v>
          </cell>
        </row>
        <row r="656">
          <cell r="B656" t="str">
            <v>451939300</v>
          </cell>
          <cell r="C656">
            <v>12076621</v>
          </cell>
          <cell r="D656">
            <v>1252911</v>
          </cell>
          <cell r="E656">
            <v>172315</v>
          </cell>
          <cell r="F656" t="str">
            <v>-</v>
          </cell>
          <cell r="G656">
            <v>322</v>
          </cell>
          <cell r="H656" t="str">
            <v>-</v>
          </cell>
          <cell r="I656" t="str">
            <v>-</v>
          </cell>
          <cell r="J656">
            <v>44122</v>
          </cell>
          <cell r="K656">
            <v>87408</v>
          </cell>
          <cell r="L656" t="str">
            <v>-</v>
          </cell>
          <cell r="M656" t="str">
            <v>-</v>
          </cell>
          <cell r="N656" t="str">
            <v>-</v>
          </cell>
          <cell r="O656" t="str">
            <v>-</v>
          </cell>
          <cell r="P656" t="str">
            <v>-</v>
          </cell>
          <cell r="Q656" t="str">
            <v>-</v>
          </cell>
        </row>
        <row r="657">
          <cell r="B657" t="str">
            <v>451939400</v>
          </cell>
          <cell r="C657">
            <v>719704</v>
          </cell>
          <cell r="D657">
            <v>10804</v>
          </cell>
          <cell r="E657" t="str">
            <v>-</v>
          </cell>
          <cell r="F657" t="str">
            <v>-</v>
          </cell>
          <cell r="G657" t="str">
            <v>-</v>
          </cell>
          <cell r="H657" t="str">
            <v>-</v>
          </cell>
          <cell r="I657" t="str">
            <v>-</v>
          </cell>
          <cell r="J657">
            <v>82423</v>
          </cell>
          <cell r="K657">
            <v>44257</v>
          </cell>
          <cell r="L657" t="str">
            <v>-</v>
          </cell>
          <cell r="M657" t="str">
            <v>-</v>
          </cell>
          <cell r="N657">
            <v>907</v>
          </cell>
          <cell r="O657">
            <v>1400</v>
          </cell>
          <cell r="P657" t="str">
            <v>-</v>
          </cell>
          <cell r="Q657" t="str">
            <v>-</v>
          </cell>
        </row>
        <row r="658">
          <cell r="B658" t="str">
            <v>451939900</v>
          </cell>
          <cell r="C658">
            <v>5481056</v>
          </cell>
          <cell r="D658" t="str">
            <v>-</v>
          </cell>
          <cell r="E658" t="str">
            <v>-</v>
          </cell>
          <cell r="F658" t="str">
            <v>-</v>
          </cell>
          <cell r="G658" t="str">
            <v>-</v>
          </cell>
          <cell r="H658" t="str">
            <v>-</v>
          </cell>
          <cell r="I658" t="str">
            <v>-</v>
          </cell>
          <cell r="J658" t="str">
            <v>-</v>
          </cell>
          <cell r="K658" t="str">
            <v>-</v>
          </cell>
          <cell r="L658" t="str">
            <v>-</v>
          </cell>
          <cell r="M658" t="str">
            <v>-</v>
          </cell>
          <cell r="N658">
            <v>2386</v>
          </cell>
          <cell r="O658" t="str">
            <v>-</v>
          </cell>
          <cell r="P658" t="str">
            <v>-</v>
          </cell>
          <cell r="Q658">
            <v>247077</v>
          </cell>
        </row>
        <row r="659">
          <cell r="B659" t="str">
            <v>453211</v>
          </cell>
          <cell r="C659">
            <v>50438209</v>
          </cell>
          <cell r="D659">
            <v>1099052</v>
          </cell>
          <cell r="E659">
            <v>3845536</v>
          </cell>
          <cell r="F659">
            <v>962350</v>
          </cell>
          <cell r="G659">
            <v>574144</v>
          </cell>
          <cell r="H659">
            <v>1416155</v>
          </cell>
          <cell r="I659">
            <v>1476833</v>
          </cell>
          <cell r="J659">
            <v>3372117</v>
          </cell>
          <cell r="K659">
            <v>3139685</v>
          </cell>
          <cell r="L659">
            <v>308974</v>
          </cell>
          <cell r="M659">
            <v>1045720</v>
          </cell>
          <cell r="N659">
            <v>1267082</v>
          </cell>
          <cell r="O659">
            <v>1395316</v>
          </cell>
          <cell r="P659">
            <v>607375</v>
          </cell>
          <cell r="Q659">
            <v>5306205</v>
          </cell>
        </row>
        <row r="660">
          <cell r="B660" t="str">
            <v>453211100</v>
          </cell>
          <cell r="C660">
            <v>28819967</v>
          </cell>
          <cell r="D660">
            <v>542079</v>
          </cell>
          <cell r="E660">
            <v>3385170</v>
          </cell>
          <cell r="F660">
            <v>521604</v>
          </cell>
          <cell r="G660">
            <v>453802</v>
          </cell>
          <cell r="H660">
            <v>1235059</v>
          </cell>
          <cell r="I660">
            <v>428482</v>
          </cell>
          <cell r="J660">
            <v>2096761</v>
          </cell>
          <cell r="K660">
            <v>2276488</v>
          </cell>
          <cell r="L660">
            <v>218193</v>
          </cell>
          <cell r="M660">
            <v>734751</v>
          </cell>
          <cell r="N660">
            <v>504239</v>
          </cell>
          <cell r="O660">
            <v>554621</v>
          </cell>
          <cell r="P660">
            <v>225841</v>
          </cell>
          <cell r="Q660">
            <v>1725345</v>
          </cell>
        </row>
        <row r="661">
          <cell r="B661" t="str">
            <v>453211200</v>
          </cell>
          <cell r="C661">
            <v>16395645</v>
          </cell>
          <cell r="D661">
            <v>425394</v>
          </cell>
          <cell r="E661">
            <v>352977</v>
          </cell>
          <cell r="F661">
            <v>411412</v>
          </cell>
          <cell r="G661">
            <v>115905</v>
          </cell>
          <cell r="H661">
            <v>179678</v>
          </cell>
          <cell r="I661">
            <v>1043043</v>
          </cell>
          <cell r="J661">
            <v>1138078</v>
          </cell>
          <cell r="K661">
            <v>527011</v>
          </cell>
          <cell r="L661">
            <v>87292</v>
          </cell>
          <cell r="M661">
            <v>306400</v>
          </cell>
          <cell r="N661">
            <v>344438</v>
          </cell>
          <cell r="O661">
            <v>698290</v>
          </cell>
          <cell r="P661">
            <v>60389</v>
          </cell>
          <cell r="Q661">
            <v>1499972</v>
          </cell>
        </row>
        <row r="662">
          <cell r="B662" t="str">
            <v>453211900</v>
          </cell>
          <cell r="C662">
            <v>5222597</v>
          </cell>
          <cell r="D662">
            <v>131579</v>
          </cell>
          <cell r="E662">
            <v>107389</v>
          </cell>
          <cell r="F662">
            <v>29335</v>
          </cell>
          <cell r="G662">
            <v>4436</v>
          </cell>
          <cell r="H662">
            <v>1418</v>
          </cell>
          <cell r="I662">
            <v>5308</v>
          </cell>
          <cell r="J662">
            <v>137278</v>
          </cell>
          <cell r="K662">
            <v>336186</v>
          </cell>
          <cell r="L662">
            <v>3490</v>
          </cell>
          <cell r="M662">
            <v>4569</v>
          </cell>
          <cell r="N662">
            <v>418405</v>
          </cell>
          <cell r="O662">
            <v>142405</v>
          </cell>
          <cell r="P662">
            <v>321144</v>
          </cell>
          <cell r="Q662">
            <v>2080888</v>
          </cell>
        </row>
        <row r="663">
          <cell r="B663" t="str">
            <v>453212</v>
          </cell>
          <cell r="C663">
            <v>202512626</v>
          </cell>
          <cell r="D663">
            <v>3501935</v>
          </cell>
          <cell r="E663">
            <v>4560746</v>
          </cell>
          <cell r="F663">
            <v>2896973</v>
          </cell>
          <cell r="G663">
            <v>4772456</v>
          </cell>
          <cell r="H663">
            <v>27842575</v>
          </cell>
          <cell r="I663">
            <v>1273513</v>
          </cell>
          <cell r="J663">
            <v>40981487</v>
          </cell>
          <cell r="K663">
            <v>9773915</v>
          </cell>
          <cell r="L663">
            <v>1802644</v>
          </cell>
          <cell r="M663">
            <v>5590396</v>
          </cell>
          <cell r="N663">
            <v>9676781</v>
          </cell>
          <cell r="O663">
            <v>8967318</v>
          </cell>
          <cell r="P663">
            <v>933772</v>
          </cell>
          <cell r="Q663">
            <v>13256959</v>
          </cell>
        </row>
        <row r="664">
          <cell r="B664" t="str">
            <v>453212000</v>
          </cell>
          <cell r="C664">
            <v>202512626</v>
          </cell>
          <cell r="D664">
            <v>3501935</v>
          </cell>
          <cell r="E664">
            <v>4560746</v>
          </cell>
          <cell r="F664">
            <v>2896973</v>
          </cell>
          <cell r="G664">
            <v>4772456</v>
          </cell>
          <cell r="H664">
            <v>27842575</v>
          </cell>
          <cell r="I664">
            <v>1273513</v>
          </cell>
          <cell r="J664">
            <v>40981487</v>
          </cell>
          <cell r="K664">
            <v>9773915</v>
          </cell>
          <cell r="L664">
            <v>1802644</v>
          </cell>
          <cell r="M664">
            <v>5590396</v>
          </cell>
          <cell r="N664">
            <v>9676781</v>
          </cell>
          <cell r="O664">
            <v>8967318</v>
          </cell>
          <cell r="P664">
            <v>933772</v>
          </cell>
          <cell r="Q664">
            <v>13256959</v>
          </cell>
        </row>
        <row r="665">
          <cell r="B665" t="str">
            <v>453222</v>
          </cell>
          <cell r="C665">
            <v>50607</v>
          </cell>
          <cell r="D665" t="str">
            <v>-</v>
          </cell>
          <cell r="E665">
            <v>17545</v>
          </cell>
          <cell r="F665" t="str">
            <v>-</v>
          </cell>
          <cell r="G665" t="str">
            <v>-</v>
          </cell>
          <cell r="H665">
            <v>13831</v>
          </cell>
          <cell r="I665" t="str">
            <v>-</v>
          </cell>
          <cell r="J665">
            <v>3045</v>
          </cell>
          <cell r="K665" t="str">
            <v>-</v>
          </cell>
          <cell r="L665" t="str">
            <v>-</v>
          </cell>
          <cell r="M665" t="str">
            <v>-</v>
          </cell>
          <cell r="N665">
            <v>11824</v>
          </cell>
          <cell r="O665" t="str">
            <v>-</v>
          </cell>
          <cell r="P665" t="str">
            <v>-</v>
          </cell>
          <cell r="Q665">
            <v>4362</v>
          </cell>
        </row>
        <row r="666">
          <cell r="B666" t="str">
            <v>453222000</v>
          </cell>
          <cell r="C666">
            <v>50607</v>
          </cell>
          <cell r="D666" t="str">
            <v>-</v>
          </cell>
          <cell r="E666">
            <v>17545</v>
          </cell>
          <cell r="F666" t="str">
            <v>-</v>
          </cell>
          <cell r="G666" t="str">
            <v>-</v>
          </cell>
          <cell r="H666">
            <v>13831</v>
          </cell>
          <cell r="I666" t="str">
            <v>-</v>
          </cell>
          <cell r="J666">
            <v>3045</v>
          </cell>
          <cell r="K666" t="str">
            <v>-</v>
          </cell>
          <cell r="L666" t="str">
            <v>-</v>
          </cell>
          <cell r="M666" t="str">
            <v>-</v>
          </cell>
          <cell r="N666">
            <v>11824</v>
          </cell>
          <cell r="O666" t="str">
            <v>-</v>
          </cell>
          <cell r="P666" t="str">
            <v>-</v>
          </cell>
          <cell r="Q666">
            <v>4362</v>
          </cell>
        </row>
        <row r="667">
          <cell r="B667" t="str">
            <v>453229</v>
          </cell>
          <cell r="C667">
            <v>50755735</v>
          </cell>
          <cell r="D667">
            <v>1731580</v>
          </cell>
          <cell r="E667">
            <v>2372906</v>
          </cell>
          <cell r="F667">
            <v>2573532</v>
          </cell>
          <cell r="G667">
            <v>2281845</v>
          </cell>
          <cell r="H667">
            <v>710271</v>
          </cell>
          <cell r="I667">
            <v>1502639</v>
          </cell>
          <cell r="J667">
            <v>2544576</v>
          </cell>
          <cell r="K667">
            <v>2508835</v>
          </cell>
          <cell r="L667">
            <v>500701</v>
          </cell>
          <cell r="M667">
            <v>182179</v>
          </cell>
          <cell r="N667">
            <v>1822433</v>
          </cell>
          <cell r="O667">
            <v>1683462</v>
          </cell>
          <cell r="P667">
            <v>1105647</v>
          </cell>
          <cell r="Q667">
            <v>1961955</v>
          </cell>
        </row>
        <row r="668">
          <cell r="B668" t="str">
            <v>453229100</v>
          </cell>
          <cell r="C668">
            <v>49180643</v>
          </cell>
          <cell r="D668">
            <v>1708443</v>
          </cell>
          <cell r="E668">
            <v>2352906</v>
          </cell>
          <cell r="F668">
            <v>2511698</v>
          </cell>
          <cell r="G668">
            <v>2281845</v>
          </cell>
          <cell r="H668">
            <v>710271</v>
          </cell>
          <cell r="I668">
            <v>1148289</v>
          </cell>
          <cell r="J668">
            <v>2524162</v>
          </cell>
          <cell r="K668">
            <v>2503109</v>
          </cell>
          <cell r="L668">
            <v>494100</v>
          </cell>
          <cell r="M668">
            <v>182179</v>
          </cell>
          <cell r="N668">
            <v>1822433</v>
          </cell>
          <cell r="O668">
            <v>1683462</v>
          </cell>
          <cell r="P668">
            <v>1052391</v>
          </cell>
          <cell r="Q668">
            <v>1961955</v>
          </cell>
        </row>
        <row r="669">
          <cell r="B669" t="str">
            <v>453229200</v>
          </cell>
          <cell r="C669">
            <v>1575092</v>
          </cell>
          <cell r="D669">
            <v>23137</v>
          </cell>
          <cell r="E669">
            <v>20000</v>
          </cell>
          <cell r="F669">
            <v>61834</v>
          </cell>
          <cell r="G669" t="str">
            <v>-</v>
          </cell>
          <cell r="H669" t="str">
            <v>-</v>
          </cell>
          <cell r="I669">
            <v>354350</v>
          </cell>
          <cell r="J669">
            <v>20414</v>
          </cell>
          <cell r="K669">
            <v>5726</v>
          </cell>
          <cell r="L669">
            <v>6601</v>
          </cell>
          <cell r="M669" t="str">
            <v>-</v>
          </cell>
          <cell r="N669" t="str">
            <v>-</v>
          </cell>
          <cell r="O669" t="str">
            <v>-</v>
          </cell>
          <cell r="P669">
            <v>53255</v>
          </cell>
          <cell r="Q669" t="str">
            <v>-</v>
          </cell>
        </row>
        <row r="670">
          <cell r="B670" t="str">
            <v>454020</v>
          </cell>
          <cell r="C670">
            <v>1751241</v>
          </cell>
          <cell r="D670">
            <v>30778</v>
          </cell>
          <cell r="E670">
            <v>59360</v>
          </cell>
          <cell r="F670">
            <v>2040</v>
          </cell>
          <cell r="G670" t="str">
            <v>-</v>
          </cell>
          <cell r="H670" t="str">
            <v>-</v>
          </cell>
          <cell r="I670" t="str">
            <v>-</v>
          </cell>
          <cell r="J670">
            <v>7610</v>
          </cell>
          <cell r="K670">
            <v>45173</v>
          </cell>
          <cell r="L670">
            <v>10303</v>
          </cell>
          <cell r="M670" t="str">
            <v>-</v>
          </cell>
          <cell r="N670">
            <v>29167</v>
          </cell>
          <cell r="O670">
            <v>163625</v>
          </cell>
          <cell r="P670">
            <v>18513</v>
          </cell>
          <cell r="Q670">
            <v>161893</v>
          </cell>
        </row>
        <row r="671">
          <cell r="B671" t="str">
            <v>454020100</v>
          </cell>
          <cell r="C671">
            <v>1407658</v>
          </cell>
          <cell r="D671">
            <v>30778</v>
          </cell>
          <cell r="E671">
            <v>29713</v>
          </cell>
          <cell r="F671" t="str">
            <v>-</v>
          </cell>
          <cell r="G671" t="str">
            <v>-</v>
          </cell>
          <cell r="H671" t="str">
            <v>-</v>
          </cell>
          <cell r="I671" t="str">
            <v>-</v>
          </cell>
          <cell r="J671">
            <v>1380</v>
          </cell>
          <cell r="K671">
            <v>45173</v>
          </cell>
          <cell r="L671">
            <v>2455</v>
          </cell>
          <cell r="M671" t="str">
            <v>-</v>
          </cell>
          <cell r="N671">
            <v>29167</v>
          </cell>
          <cell r="O671" t="str">
            <v>-</v>
          </cell>
          <cell r="P671" t="str">
            <v>-</v>
          </cell>
          <cell r="Q671">
            <v>154236</v>
          </cell>
        </row>
        <row r="672">
          <cell r="B672" t="str">
            <v>454020200</v>
          </cell>
          <cell r="C672">
            <v>343582</v>
          </cell>
          <cell r="D672" t="str">
            <v>-</v>
          </cell>
          <cell r="E672">
            <v>29647</v>
          </cell>
          <cell r="F672">
            <v>2040</v>
          </cell>
          <cell r="G672" t="str">
            <v>-</v>
          </cell>
          <cell r="H672" t="str">
            <v>-</v>
          </cell>
          <cell r="I672" t="str">
            <v>-</v>
          </cell>
          <cell r="J672">
            <v>6230</v>
          </cell>
          <cell r="K672" t="str">
            <v>-</v>
          </cell>
          <cell r="L672">
            <v>7848</v>
          </cell>
          <cell r="M672" t="str">
            <v>-</v>
          </cell>
          <cell r="N672" t="str">
            <v>-</v>
          </cell>
          <cell r="O672">
            <v>163625</v>
          </cell>
          <cell r="P672">
            <v>18513</v>
          </cell>
          <cell r="Q672">
            <v>7657</v>
          </cell>
        </row>
        <row r="673">
          <cell r="B673" t="str">
            <v>454030</v>
          </cell>
          <cell r="C673">
            <v>798203</v>
          </cell>
          <cell r="D673">
            <v>13111</v>
          </cell>
          <cell r="E673" t="str">
            <v>-</v>
          </cell>
          <cell r="F673">
            <v>9941</v>
          </cell>
          <cell r="G673" t="str">
            <v>-</v>
          </cell>
          <cell r="H673" t="str">
            <v>-</v>
          </cell>
          <cell r="I673" t="str">
            <v>-</v>
          </cell>
          <cell r="J673">
            <v>54194</v>
          </cell>
          <cell r="K673">
            <v>159104</v>
          </cell>
          <cell r="L673">
            <v>1005</v>
          </cell>
          <cell r="M673" t="str">
            <v>-</v>
          </cell>
          <cell r="N673" t="str">
            <v>-</v>
          </cell>
          <cell r="O673" t="str">
            <v>-</v>
          </cell>
          <cell r="P673" t="str">
            <v>-</v>
          </cell>
          <cell r="Q673">
            <v>212894</v>
          </cell>
        </row>
        <row r="674">
          <cell r="B674" t="str">
            <v>454030100</v>
          </cell>
          <cell r="C674">
            <v>653492</v>
          </cell>
          <cell r="D674" t="str">
            <v>-</v>
          </cell>
          <cell r="E674" t="str">
            <v>-</v>
          </cell>
          <cell r="F674" t="str">
            <v>-</v>
          </cell>
          <cell r="G674" t="str">
            <v>-</v>
          </cell>
          <cell r="H674" t="str">
            <v>-</v>
          </cell>
          <cell r="I674" t="str">
            <v>-</v>
          </cell>
          <cell r="J674">
            <v>40270</v>
          </cell>
          <cell r="K674">
            <v>159104</v>
          </cell>
          <cell r="L674" t="str">
            <v>-</v>
          </cell>
          <cell r="M674" t="str">
            <v>-</v>
          </cell>
          <cell r="N674" t="str">
            <v>-</v>
          </cell>
          <cell r="O674" t="str">
            <v>-</v>
          </cell>
          <cell r="P674" t="str">
            <v>-</v>
          </cell>
          <cell r="Q674">
            <v>190137</v>
          </cell>
        </row>
        <row r="675">
          <cell r="B675" t="str">
            <v>454030200</v>
          </cell>
          <cell r="C675">
            <v>144710</v>
          </cell>
          <cell r="D675">
            <v>13111</v>
          </cell>
          <cell r="E675" t="str">
            <v>-</v>
          </cell>
          <cell r="F675">
            <v>9941</v>
          </cell>
          <cell r="G675" t="str">
            <v>-</v>
          </cell>
          <cell r="H675" t="str">
            <v>-</v>
          </cell>
          <cell r="I675" t="str">
            <v>-</v>
          </cell>
          <cell r="J675">
            <v>13924</v>
          </cell>
          <cell r="K675" t="str">
            <v>-</v>
          </cell>
          <cell r="L675">
            <v>1005</v>
          </cell>
          <cell r="M675" t="str">
            <v>-</v>
          </cell>
          <cell r="N675" t="str">
            <v>-</v>
          </cell>
          <cell r="O675" t="str">
            <v>-</v>
          </cell>
          <cell r="P675" t="str">
            <v>-</v>
          </cell>
          <cell r="Q675">
            <v>22757</v>
          </cell>
        </row>
        <row r="676">
          <cell r="B676" t="str">
            <v>470031</v>
          </cell>
          <cell r="C676">
            <v>153427154</v>
          </cell>
          <cell r="D676">
            <v>1375354</v>
          </cell>
          <cell r="E676">
            <v>3022539</v>
          </cell>
          <cell r="F676">
            <v>1962156</v>
          </cell>
          <cell r="G676">
            <v>5357566</v>
          </cell>
          <cell r="H676">
            <v>2967322</v>
          </cell>
          <cell r="I676">
            <v>4808187</v>
          </cell>
          <cell r="J676">
            <v>25274025</v>
          </cell>
          <cell r="K676">
            <v>2828519</v>
          </cell>
          <cell r="L676">
            <v>1395219</v>
          </cell>
          <cell r="M676">
            <v>3311818</v>
          </cell>
          <cell r="N676">
            <v>3586616</v>
          </cell>
          <cell r="O676">
            <v>2005621</v>
          </cell>
          <cell r="P676">
            <v>1771960</v>
          </cell>
          <cell r="Q676">
            <v>8878716</v>
          </cell>
        </row>
        <row r="677">
          <cell r="B677" t="str">
            <v>470031100</v>
          </cell>
          <cell r="C677">
            <v>103618025</v>
          </cell>
          <cell r="D677">
            <v>818464</v>
          </cell>
          <cell r="E677">
            <v>1775381</v>
          </cell>
          <cell r="F677">
            <v>1219641</v>
          </cell>
          <cell r="G677">
            <v>4573986</v>
          </cell>
          <cell r="H677">
            <v>2178185</v>
          </cell>
          <cell r="I677">
            <v>3404417</v>
          </cell>
          <cell r="J677">
            <v>23381943</v>
          </cell>
          <cell r="K677">
            <v>1533896</v>
          </cell>
          <cell r="L677">
            <v>767848</v>
          </cell>
          <cell r="M677">
            <v>1681898</v>
          </cell>
          <cell r="N677">
            <v>2486840</v>
          </cell>
          <cell r="O677">
            <v>1486579</v>
          </cell>
          <cell r="P677">
            <v>1508486</v>
          </cell>
          <cell r="Q677">
            <v>6605872</v>
          </cell>
        </row>
        <row r="678">
          <cell r="B678" t="str">
            <v>470031300</v>
          </cell>
          <cell r="C678">
            <v>2567389</v>
          </cell>
          <cell r="D678">
            <v>35763</v>
          </cell>
          <cell r="E678">
            <v>17090</v>
          </cell>
          <cell r="F678">
            <v>13263</v>
          </cell>
          <cell r="G678">
            <v>7950</v>
          </cell>
          <cell r="H678">
            <v>44871</v>
          </cell>
          <cell r="I678">
            <v>39344</v>
          </cell>
          <cell r="J678">
            <v>50968</v>
          </cell>
          <cell r="K678">
            <v>22816</v>
          </cell>
          <cell r="L678">
            <v>44049</v>
          </cell>
          <cell r="M678">
            <v>34259</v>
          </cell>
          <cell r="N678">
            <v>157741</v>
          </cell>
          <cell r="O678">
            <v>36946</v>
          </cell>
          <cell r="P678">
            <v>30130</v>
          </cell>
          <cell r="Q678">
            <v>130075</v>
          </cell>
        </row>
        <row r="679">
          <cell r="B679" t="str">
            <v>470031110</v>
          </cell>
          <cell r="C679">
            <v>42589056</v>
          </cell>
          <cell r="D679">
            <v>244903</v>
          </cell>
          <cell r="E679">
            <v>452557</v>
          </cell>
          <cell r="F679">
            <v>182137</v>
          </cell>
          <cell r="G679">
            <v>2020641</v>
          </cell>
          <cell r="H679">
            <v>353716</v>
          </cell>
          <cell r="I679">
            <v>2535893</v>
          </cell>
          <cell r="J679">
            <v>16549082</v>
          </cell>
          <cell r="K679">
            <v>254184</v>
          </cell>
          <cell r="L679">
            <v>66556</v>
          </cell>
          <cell r="M679">
            <v>263386</v>
          </cell>
          <cell r="N679">
            <v>302170</v>
          </cell>
          <cell r="O679">
            <v>439593</v>
          </cell>
          <cell r="P679">
            <v>517898</v>
          </cell>
          <cell r="Q679">
            <v>2834256</v>
          </cell>
        </row>
        <row r="680">
          <cell r="B680" t="str">
            <v>470031120</v>
          </cell>
          <cell r="C680">
            <v>61028970</v>
          </cell>
          <cell r="D680">
            <v>573560</v>
          </cell>
          <cell r="E680">
            <v>1322823</v>
          </cell>
          <cell r="F680">
            <v>1037504</v>
          </cell>
          <cell r="G680">
            <v>2553345</v>
          </cell>
          <cell r="H680">
            <v>1824469</v>
          </cell>
          <cell r="I680">
            <v>868523</v>
          </cell>
          <cell r="J680">
            <v>6832861</v>
          </cell>
          <cell r="K680">
            <v>1279712</v>
          </cell>
          <cell r="L680">
            <v>701292</v>
          </cell>
          <cell r="M680">
            <v>1418512</v>
          </cell>
          <cell r="N680">
            <v>2184669</v>
          </cell>
          <cell r="O680">
            <v>1046986</v>
          </cell>
          <cell r="P680">
            <v>990588</v>
          </cell>
          <cell r="Q680">
            <v>3771616</v>
          </cell>
        </row>
        <row r="681">
          <cell r="B681" t="str">
            <v>470031210</v>
          </cell>
          <cell r="C681">
            <v>4959472</v>
          </cell>
          <cell r="D681">
            <v>69868</v>
          </cell>
          <cell r="E681">
            <v>85001</v>
          </cell>
          <cell r="F681">
            <v>108168</v>
          </cell>
          <cell r="G681">
            <v>70721</v>
          </cell>
          <cell r="H681">
            <v>35786</v>
          </cell>
          <cell r="I681">
            <v>18400</v>
          </cell>
          <cell r="J681">
            <v>858506</v>
          </cell>
          <cell r="K681">
            <v>57053</v>
          </cell>
          <cell r="L681">
            <v>46704</v>
          </cell>
          <cell r="M681">
            <v>68218</v>
          </cell>
          <cell r="N681">
            <v>104407</v>
          </cell>
          <cell r="O681">
            <v>62509</v>
          </cell>
          <cell r="P681">
            <v>1888</v>
          </cell>
          <cell r="Q681">
            <v>103897</v>
          </cell>
        </row>
        <row r="682">
          <cell r="B682" t="str">
            <v>470031220</v>
          </cell>
          <cell r="C682">
            <v>20726326</v>
          </cell>
          <cell r="D682">
            <v>129238</v>
          </cell>
          <cell r="E682">
            <v>336890</v>
          </cell>
          <cell r="F682">
            <v>311526</v>
          </cell>
          <cell r="G682">
            <v>284454</v>
          </cell>
          <cell r="H682">
            <v>251951</v>
          </cell>
          <cell r="I682">
            <v>1052052</v>
          </cell>
          <cell r="J682">
            <v>435064</v>
          </cell>
          <cell r="K682">
            <v>974752</v>
          </cell>
          <cell r="L682">
            <v>129829</v>
          </cell>
          <cell r="M682">
            <v>332984</v>
          </cell>
          <cell r="N682">
            <v>603249</v>
          </cell>
          <cell r="O682">
            <v>238988</v>
          </cell>
          <cell r="P682">
            <v>105615</v>
          </cell>
          <cell r="Q682">
            <v>1469916</v>
          </cell>
        </row>
        <row r="683">
          <cell r="B683" t="str">
            <v>470031290</v>
          </cell>
          <cell r="C683">
            <v>21555941</v>
          </cell>
          <cell r="D683">
            <v>322021</v>
          </cell>
          <cell r="E683">
            <v>808177</v>
          </cell>
          <cell r="F683">
            <v>309557</v>
          </cell>
          <cell r="G683">
            <v>420455</v>
          </cell>
          <cell r="H683">
            <v>456529</v>
          </cell>
          <cell r="I683">
            <v>293974</v>
          </cell>
          <cell r="J683">
            <v>547543</v>
          </cell>
          <cell r="K683">
            <v>240002</v>
          </cell>
          <cell r="L683">
            <v>406789</v>
          </cell>
          <cell r="M683">
            <v>1194460</v>
          </cell>
          <cell r="N683">
            <v>234380</v>
          </cell>
          <cell r="O683">
            <v>180598</v>
          </cell>
          <cell r="P683">
            <v>125841</v>
          </cell>
          <cell r="Q683">
            <v>568956</v>
          </cell>
        </row>
        <row r="684">
          <cell r="B684" t="str">
            <v>470032</v>
          </cell>
          <cell r="C684">
            <v>291022891</v>
          </cell>
          <cell r="D684">
            <v>4842493</v>
          </cell>
          <cell r="E684">
            <v>11295359</v>
          </cell>
          <cell r="F684">
            <v>9944115</v>
          </cell>
          <cell r="G684">
            <v>9671219</v>
          </cell>
          <cell r="H684">
            <v>8138447</v>
          </cell>
          <cell r="I684">
            <v>5151200</v>
          </cell>
          <cell r="J684">
            <v>17021685</v>
          </cell>
          <cell r="K684">
            <v>7209853</v>
          </cell>
          <cell r="L684">
            <v>6062366</v>
          </cell>
          <cell r="M684">
            <v>12187928</v>
          </cell>
          <cell r="N684">
            <v>3902579</v>
          </cell>
          <cell r="O684">
            <v>4154045</v>
          </cell>
          <cell r="P684">
            <v>6473744</v>
          </cell>
          <cell r="Q684">
            <v>12915280</v>
          </cell>
        </row>
        <row r="685">
          <cell r="B685" t="str">
            <v>470032100</v>
          </cell>
          <cell r="C685">
            <v>2153537</v>
          </cell>
          <cell r="D685">
            <v>777</v>
          </cell>
          <cell r="E685">
            <v>471</v>
          </cell>
          <cell r="F685">
            <v>5150</v>
          </cell>
          <cell r="G685" t="str">
            <v>-</v>
          </cell>
          <cell r="H685">
            <v>1444</v>
          </cell>
          <cell r="I685">
            <v>2413</v>
          </cell>
          <cell r="J685">
            <v>112715</v>
          </cell>
          <cell r="K685" t="str">
            <v>-</v>
          </cell>
          <cell r="L685">
            <v>244976</v>
          </cell>
          <cell r="M685">
            <v>262</v>
          </cell>
          <cell r="N685">
            <v>50180</v>
          </cell>
          <cell r="O685">
            <v>8766</v>
          </cell>
          <cell r="P685">
            <v>10446</v>
          </cell>
          <cell r="Q685">
            <v>14900</v>
          </cell>
        </row>
        <row r="686">
          <cell r="B686" t="str">
            <v>470032200</v>
          </cell>
          <cell r="C686">
            <v>283484927</v>
          </cell>
          <cell r="D686">
            <v>4652047</v>
          </cell>
          <cell r="E686">
            <v>11274103</v>
          </cell>
          <cell r="F686">
            <v>9302100</v>
          </cell>
          <cell r="G686">
            <v>9449160</v>
          </cell>
          <cell r="H686">
            <v>8068803</v>
          </cell>
          <cell r="I686">
            <v>5146907</v>
          </cell>
          <cell r="J686">
            <v>16754681</v>
          </cell>
          <cell r="K686">
            <v>7174887</v>
          </cell>
          <cell r="L686">
            <v>5812208</v>
          </cell>
          <cell r="M686">
            <v>9982161</v>
          </cell>
          <cell r="N686">
            <v>3849871</v>
          </cell>
          <cell r="O686">
            <v>4094828</v>
          </cell>
          <cell r="P686">
            <v>6403892</v>
          </cell>
          <cell r="Q686">
            <v>12786900</v>
          </cell>
        </row>
        <row r="687">
          <cell r="B687" t="str">
            <v>470032300</v>
          </cell>
          <cell r="C687">
            <v>1412138</v>
          </cell>
          <cell r="D687">
            <v>72013</v>
          </cell>
          <cell r="E687">
            <v>20785</v>
          </cell>
          <cell r="F687">
            <v>619959</v>
          </cell>
          <cell r="G687">
            <v>2942</v>
          </cell>
          <cell r="H687">
            <v>2882</v>
          </cell>
          <cell r="I687">
            <v>1881</v>
          </cell>
          <cell r="J687">
            <v>19324</v>
          </cell>
          <cell r="K687">
            <v>5555</v>
          </cell>
          <cell r="L687">
            <v>3794</v>
          </cell>
          <cell r="M687">
            <v>28082</v>
          </cell>
          <cell r="N687">
            <v>529</v>
          </cell>
          <cell r="O687">
            <v>48126</v>
          </cell>
          <cell r="P687">
            <v>58405</v>
          </cell>
          <cell r="Q687">
            <v>84178</v>
          </cell>
        </row>
        <row r="688">
          <cell r="B688" t="str">
            <v>470032400</v>
          </cell>
          <cell r="C688">
            <v>52480</v>
          </cell>
          <cell r="D688" t="str">
            <v>-</v>
          </cell>
          <cell r="E688" t="str">
            <v>-</v>
          </cell>
          <cell r="F688" t="str">
            <v>-</v>
          </cell>
          <cell r="G688" t="str">
            <v>-</v>
          </cell>
          <cell r="H688">
            <v>25121</v>
          </cell>
          <cell r="I688" t="str">
            <v>-</v>
          </cell>
          <cell r="J688">
            <v>976</v>
          </cell>
          <cell r="K688" t="str">
            <v>-</v>
          </cell>
          <cell r="L688">
            <v>1388</v>
          </cell>
          <cell r="M688">
            <v>2569</v>
          </cell>
          <cell r="N688" t="str">
            <v>-</v>
          </cell>
          <cell r="O688" t="str">
            <v>-</v>
          </cell>
          <cell r="P688" t="str">
            <v>-</v>
          </cell>
          <cell r="Q688" t="str">
            <v>-</v>
          </cell>
        </row>
        <row r="689">
          <cell r="B689" t="str">
            <v>470032900</v>
          </cell>
          <cell r="C689">
            <v>3919809</v>
          </cell>
          <cell r="D689">
            <v>117656</v>
          </cell>
          <cell r="E689" t="str">
            <v>-</v>
          </cell>
          <cell r="F689">
            <v>16906</v>
          </cell>
          <cell r="G689">
            <v>219117</v>
          </cell>
          <cell r="H689">
            <v>40196</v>
          </cell>
          <cell r="I689" t="str">
            <v>-</v>
          </cell>
          <cell r="J689">
            <v>133989</v>
          </cell>
          <cell r="K689">
            <v>29411</v>
          </cell>
          <cell r="L689" t="str">
            <v>-</v>
          </cell>
          <cell r="M689">
            <v>2174854</v>
          </cell>
          <cell r="N689">
            <v>2000</v>
          </cell>
          <cell r="O689">
            <v>2325</v>
          </cell>
          <cell r="P689">
            <v>1000</v>
          </cell>
          <cell r="Q689">
            <v>29301</v>
          </cell>
        </row>
        <row r="690">
          <cell r="B690" t="str">
            <v>470033</v>
          </cell>
          <cell r="C690">
            <v>103682767</v>
          </cell>
          <cell r="D690">
            <v>1666726</v>
          </cell>
          <cell r="E690">
            <v>3389594</v>
          </cell>
          <cell r="F690">
            <v>1949874</v>
          </cell>
          <cell r="G690">
            <v>2137489</v>
          </cell>
          <cell r="H690">
            <v>1715975</v>
          </cell>
          <cell r="I690">
            <v>3875112</v>
          </cell>
          <cell r="J690">
            <v>4227875</v>
          </cell>
          <cell r="K690">
            <v>2471425</v>
          </cell>
          <cell r="L690">
            <v>1752579</v>
          </cell>
          <cell r="M690">
            <v>2629928</v>
          </cell>
          <cell r="N690">
            <v>2196309</v>
          </cell>
          <cell r="O690">
            <v>2132839</v>
          </cell>
          <cell r="P690">
            <v>2218733</v>
          </cell>
          <cell r="Q690">
            <v>9228496</v>
          </cell>
        </row>
        <row r="691">
          <cell r="B691" t="str">
            <v>470033100</v>
          </cell>
          <cell r="C691">
            <v>1860509</v>
          </cell>
          <cell r="D691">
            <v>51503</v>
          </cell>
          <cell r="E691">
            <v>31955</v>
          </cell>
          <cell r="F691">
            <v>33048</v>
          </cell>
          <cell r="G691">
            <v>64545</v>
          </cell>
          <cell r="H691">
            <v>19905</v>
          </cell>
          <cell r="I691">
            <v>24195</v>
          </cell>
          <cell r="J691">
            <v>96292</v>
          </cell>
          <cell r="K691">
            <v>32919</v>
          </cell>
          <cell r="L691">
            <v>27213</v>
          </cell>
          <cell r="M691">
            <v>32555</v>
          </cell>
          <cell r="N691">
            <v>69617</v>
          </cell>
          <cell r="O691">
            <v>62349</v>
          </cell>
          <cell r="P691">
            <v>7888</v>
          </cell>
          <cell r="Q691">
            <v>82461</v>
          </cell>
        </row>
        <row r="692">
          <cell r="B692" t="str">
            <v>470033200</v>
          </cell>
          <cell r="C692">
            <v>85703974</v>
          </cell>
          <cell r="D692">
            <v>1565983</v>
          </cell>
          <cell r="E692">
            <v>2657417</v>
          </cell>
          <cell r="F692">
            <v>1874945</v>
          </cell>
          <cell r="G692">
            <v>2011529</v>
          </cell>
          <cell r="H692">
            <v>1485962</v>
          </cell>
          <cell r="I692">
            <v>2712589</v>
          </cell>
          <cell r="J692">
            <v>3538128</v>
          </cell>
          <cell r="K692">
            <v>2300446</v>
          </cell>
          <cell r="L692">
            <v>1219290</v>
          </cell>
          <cell r="M692">
            <v>2456543</v>
          </cell>
          <cell r="N692">
            <v>1965902</v>
          </cell>
          <cell r="O692">
            <v>2030780</v>
          </cell>
          <cell r="P692">
            <v>2156521</v>
          </cell>
          <cell r="Q692">
            <v>7561800</v>
          </cell>
        </row>
        <row r="693">
          <cell r="B693" t="str">
            <v>470033300</v>
          </cell>
          <cell r="C693">
            <v>3242952</v>
          </cell>
          <cell r="D693">
            <v>2141</v>
          </cell>
          <cell r="E693">
            <v>4689</v>
          </cell>
          <cell r="F693">
            <v>5778</v>
          </cell>
          <cell r="G693">
            <v>4665</v>
          </cell>
          <cell r="H693">
            <v>1979</v>
          </cell>
          <cell r="I693">
            <v>30539</v>
          </cell>
          <cell r="J693">
            <v>11080</v>
          </cell>
          <cell r="K693">
            <v>5625</v>
          </cell>
          <cell r="L693">
            <v>2584</v>
          </cell>
          <cell r="M693">
            <v>4434</v>
          </cell>
          <cell r="N693">
            <v>18994</v>
          </cell>
          <cell r="O693">
            <v>2280</v>
          </cell>
          <cell r="P693">
            <v>51417</v>
          </cell>
          <cell r="Q693">
            <v>45195</v>
          </cell>
        </row>
        <row r="694">
          <cell r="B694" t="str">
            <v>470033400</v>
          </cell>
          <cell r="C694">
            <v>2935749</v>
          </cell>
          <cell r="D694">
            <v>32128</v>
          </cell>
          <cell r="E694">
            <v>32749</v>
          </cell>
          <cell r="F694">
            <v>8643</v>
          </cell>
          <cell r="G694">
            <v>31684</v>
          </cell>
          <cell r="H694">
            <v>5944</v>
          </cell>
          <cell r="I694">
            <v>129658</v>
          </cell>
          <cell r="J694">
            <v>147662</v>
          </cell>
          <cell r="K694">
            <v>55669</v>
          </cell>
          <cell r="L694">
            <v>5159</v>
          </cell>
          <cell r="M694">
            <v>77676</v>
          </cell>
          <cell r="N694">
            <v>121811</v>
          </cell>
          <cell r="O694">
            <v>5267</v>
          </cell>
          <cell r="P694">
            <v>357</v>
          </cell>
          <cell r="Q694">
            <v>1144446</v>
          </cell>
        </row>
        <row r="695">
          <cell r="B695" t="str">
            <v>470033500</v>
          </cell>
          <cell r="C695">
            <v>1070928</v>
          </cell>
          <cell r="D695">
            <v>6014</v>
          </cell>
          <cell r="E695">
            <v>20031</v>
          </cell>
          <cell r="F695">
            <v>17596</v>
          </cell>
          <cell r="G695">
            <v>23686</v>
          </cell>
          <cell r="H695">
            <v>200024</v>
          </cell>
          <cell r="I695">
            <v>11800</v>
          </cell>
          <cell r="J695">
            <v>34099</v>
          </cell>
          <cell r="K695">
            <v>19521</v>
          </cell>
          <cell r="L695">
            <v>491351</v>
          </cell>
          <cell r="M695">
            <v>30632</v>
          </cell>
          <cell r="N695">
            <v>16338</v>
          </cell>
          <cell r="O695">
            <v>7496</v>
          </cell>
          <cell r="P695">
            <v>1505</v>
          </cell>
          <cell r="Q695">
            <v>33499</v>
          </cell>
        </row>
        <row r="696">
          <cell r="B696" t="str">
            <v>470033600</v>
          </cell>
          <cell r="C696">
            <v>861287</v>
          </cell>
          <cell r="D696">
            <v>1899</v>
          </cell>
          <cell r="E696">
            <v>5862</v>
          </cell>
          <cell r="F696" t="str">
            <v>-</v>
          </cell>
          <cell r="G696" t="str">
            <v>-</v>
          </cell>
          <cell r="H696" t="str">
            <v>-</v>
          </cell>
          <cell r="I696" t="str">
            <v>-</v>
          </cell>
          <cell r="J696">
            <v>299621</v>
          </cell>
          <cell r="K696" t="str">
            <v>-</v>
          </cell>
          <cell r="L696" t="str">
            <v>-</v>
          </cell>
          <cell r="M696">
            <v>3562</v>
          </cell>
          <cell r="N696">
            <v>792</v>
          </cell>
          <cell r="O696">
            <v>615</v>
          </cell>
          <cell r="P696" t="str">
            <v>-</v>
          </cell>
          <cell r="Q696">
            <v>289416</v>
          </cell>
        </row>
        <row r="697">
          <cell r="B697" t="str">
            <v>470033900</v>
          </cell>
          <cell r="C697">
            <v>8007368</v>
          </cell>
          <cell r="D697">
            <v>7058</v>
          </cell>
          <cell r="E697">
            <v>636890</v>
          </cell>
          <cell r="F697">
            <v>9864</v>
          </cell>
          <cell r="G697">
            <v>1379</v>
          </cell>
          <cell r="H697">
            <v>2161</v>
          </cell>
          <cell r="I697">
            <v>966331</v>
          </cell>
          <cell r="J697">
            <v>100993</v>
          </cell>
          <cell r="K697">
            <v>57245</v>
          </cell>
          <cell r="L697">
            <v>6981</v>
          </cell>
          <cell r="M697">
            <v>24526</v>
          </cell>
          <cell r="N697">
            <v>2856</v>
          </cell>
          <cell r="O697">
            <v>24053</v>
          </cell>
          <cell r="P697">
            <v>1045</v>
          </cell>
          <cell r="Q697">
            <v>71679</v>
          </cell>
        </row>
        <row r="698">
          <cell r="B698" t="str">
            <v>470033110</v>
          </cell>
          <cell r="C698">
            <v>169680</v>
          </cell>
          <cell r="D698" t="str">
            <v>-</v>
          </cell>
          <cell r="E698">
            <v>409</v>
          </cell>
          <cell r="F698">
            <v>204</v>
          </cell>
          <cell r="G698">
            <v>15439</v>
          </cell>
          <cell r="H698">
            <v>31</v>
          </cell>
          <cell r="I698">
            <v>4497</v>
          </cell>
          <cell r="J698">
            <v>29534</v>
          </cell>
          <cell r="K698">
            <v>541</v>
          </cell>
          <cell r="L698">
            <v>16224</v>
          </cell>
          <cell r="M698">
            <v>39</v>
          </cell>
          <cell r="N698">
            <v>16926</v>
          </cell>
          <cell r="O698">
            <v>824</v>
          </cell>
          <cell r="P698">
            <v>4830</v>
          </cell>
          <cell r="Q698">
            <v>16953</v>
          </cell>
        </row>
        <row r="699">
          <cell r="B699" t="str">
            <v>470033190</v>
          </cell>
          <cell r="C699">
            <v>1690830</v>
          </cell>
          <cell r="D699">
            <v>51503</v>
          </cell>
          <cell r="E699">
            <v>31546</v>
          </cell>
          <cell r="F699">
            <v>32844</v>
          </cell>
          <cell r="G699">
            <v>49106</v>
          </cell>
          <cell r="H699">
            <v>19874</v>
          </cell>
          <cell r="I699">
            <v>19698</v>
          </cell>
          <cell r="J699">
            <v>66758</v>
          </cell>
          <cell r="K699">
            <v>32378</v>
          </cell>
          <cell r="L699">
            <v>10989</v>
          </cell>
          <cell r="M699">
            <v>32516</v>
          </cell>
          <cell r="N699">
            <v>52691</v>
          </cell>
          <cell r="O699">
            <v>61525</v>
          </cell>
          <cell r="P699">
            <v>3058</v>
          </cell>
          <cell r="Q699">
            <v>65508</v>
          </cell>
        </row>
        <row r="700">
          <cell r="B700" t="str">
            <v>470041</v>
          </cell>
          <cell r="C700">
            <v>35122392</v>
          </cell>
          <cell r="D700">
            <v>474336</v>
          </cell>
          <cell r="E700">
            <v>755514</v>
          </cell>
          <cell r="F700">
            <v>1185296</v>
          </cell>
          <cell r="G700">
            <v>587382</v>
          </cell>
          <cell r="H700">
            <v>928437</v>
          </cell>
          <cell r="I700">
            <v>1341896</v>
          </cell>
          <cell r="J700">
            <v>1677014</v>
          </cell>
          <cell r="K700">
            <v>490796</v>
          </cell>
          <cell r="L700">
            <v>1524029</v>
          </cell>
          <cell r="M700">
            <v>690769</v>
          </cell>
          <cell r="N700">
            <v>1225028</v>
          </cell>
          <cell r="O700">
            <v>1738426</v>
          </cell>
          <cell r="P700">
            <v>294722</v>
          </cell>
          <cell r="Q700">
            <v>2249037</v>
          </cell>
        </row>
        <row r="701">
          <cell r="B701" t="str">
            <v>470041100</v>
          </cell>
          <cell r="C701">
            <v>20818677</v>
          </cell>
          <cell r="D701">
            <v>262179</v>
          </cell>
          <cell r="E701">
            <v>94757</v>
          </cell>
          <cell r="F701">
            <v>1118169</v>
          </cell>
          <cell r="G701">
            <v>244434</v>
          </cell>
          <cell r="H701">
            <v>632585</v>
          </cell>
          <cell r="I701">
            <v>122625</v>
          </cell>
          <cell r="J701">
            <v>231379</v>
          </cell>
          <cell r="K701">
            <v>272064</v>
          </cell>
          <cell r="L701">
            <v>26435</v>
          </cell>
          <cell r="M701">
            <v>555074</v>
          </cell>
          <cell r="N701">
            <v>1105463</v>
          </cell>
          <cell r="O701">
            <v>1614966</v>
          </cell>
          <cell r="P701">
            <v>80033</v>
          </cell>
          <cell r="Q701">
            <v>273106</v>
          </cell>
        </row>
        <row r="702">
          <cell r="B702" t="str">
            <v>470041200</v>
          </cell>
          <cell r="C702">
            <v>2886298</v>
          </cell>
          <cell r="D702">
            <v>54547</v>
          </cell>
          <cell r="E702">
            <v>301</v>
          </cell>
          <cell r="F702">
            <v>42393</v>
          </cell>
          <cell r="G702">
            <v>2044</v>
          </cell>
          <cell r="H702">
            <v>3728</v>
          </cell>
          <cell r="I702">
            <v>66536</v>
          </cell>
          <cell r="J702">
            <v>23927</v>
          </cell>
          <cell r="K702">
            <v>35345</v>
          </cell>
          <cell r="L702">
            <v>2000</v>
          </cell>
          <cell r="M702">
            <v>8553</v>
          </cell>
          <cell r="N702">
            <v>9429</v>
          </cell>
          <cell r="O702">
            <v>55235</v>
          </cell>
          <cell r="P702">
            <v>152247</v>
          </cell>
          <cell r="Q702">
            <v>1707563</v>
          </cell>
        </row>
        <row r="703">
          <cell r="B703" t="str">
            <v>470041300</v>
          </cell>
          <cell r="C703">
            <v>11417417</v>
          </cell>
          <cell r="D703">
            <v>157610</v>
          </cell>
          <cell r="E703">
            <v>660456</v>
          </cell>
          <cell r="F703">
            <v>24734</v>
          </cell>
          <cell r="G703">
            <v>340904</v>
          </cell>
          <cell r="H703">
            <v>292124</v>
          </cell>
          <cell r="I703">
            <v>1152735</v>
          </cell>
          <cell r="J703">
            <v>1421708</v>
          </cell>
          <cell r="K703">
            <v>183387</v>
          </cell>
          <cell r="L703">
            <v>1495593</v>
          </cell>
          <cell r="M703">
            <v>127141</v>
          </cell>
          <cell r="N703">
            <v>110136</v>
          </cell>
          <cell r="O703">
            <v>68225</v>
          </cell>
          <cell r="P703">
            <v>62442</v>
          </cell>
          <cell r="Q703">
            <v>268368</v>
          </cell>
        </row>
        <row r="704">
          <cell r="B704" t="str">
            <v>470042</v>
          </cell>
          <cell r="C704">
            <v>58777343</v>
          </cell>
          <cell r="D704">
            <v>1952697</v>
          </cell>
          <cell r="E704">
            <v>3199325</v>
          </cell>
          <cell r="F704">
            <v>5640254</v>
          </cell>
          <cell r="G704">
            <v>586428</v>
          </cell>
          <cell r="H704">
            <v>2230781</v>
          </cell>
          <cell r="I704">
            <v>1316753</v>
          </cell>
          <cell r="J704">
            <v>3670511</v>
          </cell>
          <cell r="K704">
            <v>742605</v>
          </cell>
          <cell r="L704">
            <v>1095995</v>
          </cell>
          <cell r="M704">
            <v>1049777</v>
          </cell>
          <cell r="N704">
            <v>1014114</v>
          </cell>
          <cell r="O704">
            <v>4605556</v>
          </cell>
          <cell r="P704">
            <v>909743</v>
          </cell>
          <cell r="Q704">
            <v>14662595</v>
          </cell>
        </row>
        <row r="705">
          <cell r="B705" t="str">
            <v>470042100</v>
          </cell>
          <cell r="C705">
            <v>39848609</v>
          </cell>
          <cell r="D705">
            <v>775324</v>
          </cell>
          <cell r="E705">
            <v>2291859</v>
          </cell>
          <cell r="F705">
            <v>3741924</v>
          </cell>
          <cell r="G705">
            <v>515092</v>
          </cell>
          <cell r="H705">
            <v>451557</v>
          </cell>
          <cell r="I705">
            <v>857056</v>
          </cell>
          <cell r="J705">
            <v>2894577</v>
          </cell>
          <cell r="K705">
            <v>623215</v>
          </cell>
          <cell r="L705">
            <v>547972</v>
          </cell>
          <cell r="M705">
            <v>952095</v>
          </cell>
          <cell r="N705">
            <v>836304</v>
          </cell>
          <cell r="O705">
            <v>4307999</v>
          </cell>
          <cell r="P705">
            <v>694234</v>
          </cell>
          <cell r="Q705">
            <v>12026074</v>
          </cell>
        </row>
        <row r="706">
          <cell r="B706" t="str">
            <v>470042200</v>
          </cell>
          <cell r="C706">
            <v>6079095</v>
          </cell>
          <cell r="D706">
            <v>300981</v>
          </cell>
          <cell r="E706">
            <v>13413</v>
          </cell>
          <cell r="F706">
            <v>989031</v>
          </cell>
          <cell r="G706">
            <v>330</v>
          </cell>
          <cell r="H706">
            <v>14324</v>
          </cell>
          <cell r="I706">
            <v>187268</v>
          </cell>
          <cell r="J706">
            <v>37246</v>
          </cell>
          <cell r="K706">
            <v>26057</v>
          </cell>
          <cell r="L706">
            <v>33625</v>
          </cell>
          <cell r="M706">
            <v>24207</v>
          </cell>
          <cell r="N706">
            <v>57218</v>
          </cell>
          <cell r="O706">
            <v>240537</v>
          </cell>
          <cell r="P706">
            <v>98496</v>
          </cell>
          <cell r="Q706">
            <v>2301830</v>
          </cell>
        </row>
        <row r="707">
          <cell r="B707" t="str">
            <v>470042900</v>
          </cell>
          <cell r="C707">
            <v>12849639</v>
          </cell>
          <cell r="D707">
            <v>876392</v>
          </cell>
          <cell r="E707">
            <v>894053</v>
          </cell>
          <cell r="F707">
            <v>909298</v>
          </cell>
          <cell r="G707">
            <v>71005</v>
          </cell>
          <cell r="H707">
            <v>1764900</v>
          </cell>
          <cell r="I707">
            <v>272429</v>
          </cell>
          <cell r="J707">
            <v>738688</v>
          </cell>
          <cell r="K707">
            <v>93332</v>
          </cell>
          <cell r="L707">
            <v>514398</v>
          </cell>
          <cell r="M707">
            <v>73475</v>
          </cell>
          <cell r="N707">
            <v>120592</v>
          </cell>
          <cell r="O707">
            <v>57021</v>
          </cell>
          <cell r="P707">
            <v>117013</v>
          </cell>
          <cell r="Q707">
            <v>334691</v>
          </cell>
        </row>
        <row r="708">
          <cell r="B708" t="str">
            <v>470043</v>
          </cell>
          <cell r="C708">
            <v>3317714</v>
          </cell>
          <cell r="D708">
            <v>17534</v>
          </cell>
          <cell r="E708">
            <v>11724</v>
          </cell>
          <cell r="F708" t="str">
            <v>-</v>
          </cell>
          <cell r="G708">
            <v>34123</v>
          </cell>
          <cell r="H708" t="str">
            <v>-</v>
          </cell>
          <cell r="I708">
            <v>869994</v>
          </cell>
          <cell r="J708" t="str">
            <v>-</v>
          </cell>
          <cell r="K708">
            <v>162384</v>
          </cell>
          <cell r="L708">
            <v>39748</v>
          </cell>
          <cell r="M708">
            <v>129208</v>
          </cell>
          <cell r="N708">
            <v>36278</v>
          </cell>
          <cell r="O708">
            <v>100048</v>
          </cell>
          <cell r="P708">
            <v>20135</v>
          </cell>
          <cell r="Q708">
            <v>1818577</v>
          </cell>
        </row>
        <row r="709">
          <cell r="B709" t="str">
            <v>470043000</v>
          </cell>
          <cell r="C709">
            <v>3317714</v>
          </cell>
          <cell r="D709">
            <v>17534</v>
          </cell>
          <cell r="E709">
            <v>11724</v>
          </cell>
          <cell r="F709" t="str">
            <v>-</v>
          </cell>
          <cell r="G709">
            <v>34123</v>
          </cell>
          <cell r="H709" t="str">
            <v>-</v>
          </cell>
          <cell r="I709">
            <v>869994</v>
          </cell>
          <cell r="J709" t="str">
            <v>-</v>
          </cell>
          <cell r="K709">
            <v>162384</v>
          </cell>
          <cell r="L709">
            <v>39748</v>
          </cell>
          <cell r="M709">
            <v>129208</v>
          </cell>
          <cell r="N709">
            <v>36278</v>
          </cell>
          <cell r="O709">
            <v>100048</v>
          </cell>
          <cell r="P709">
            <v>20135</v>
          </cell>
          <cell r="Q709">
            <v>1818577</v>
          </cell>
        </row>
        <row r="710">
          <cell r="B710" t="str">
            <v>470044</v>
          </cell>
          <cell r="C710">
            <v>3541644</v>
          </cell>
          <cell r="D710">
            <v>13650</v>
          </cell>
          <cell r="E710">
            <v>96628</v>
          </cell>
          <cell r="F710">
            <v>750</v>
          </cell>
          <cell r="G710">
            <v>1716</v>
          </cell>
          <cell r="H710">
            <v>7353</v>
          </cell>
          <cell r="I710">
            <v>889978</v>
          </cell>
          <cell r="J710">
            <v>23571</v>
          </cell>
          <cell r="K710">
            <v>112679</v>
          </cell>
          <cell r="L710">
            <v>66841</v>
          </cell>
          <cell r="M710">
            <v>2700</v>
          </cell>
          <cell r="N710">
            <v>90660</v>
          </cell>
          <cell r="O710">
            <v>16008</v>
          </cell>
          <cell r="P710">
            <v>20646</v>
          </cell>
          <cell r="Q710">
            <v>871310</v>
          </cell>
        </row>
        <row r="711">
          <cell r="B711" t="str">
            <v>470044000</v>
          </cell>
          <cell r="C711">
            <v>3541644</v>
          </cell>
          <cell r="D711">
            <v>13650</v>
          </cell>
          <cell r="E711">
            <v>96628</v>
          </cell>
          <cell r="F711">
            <v>750</v>
          </cell>
          <cell r="G711">
            <v>1716</v>
          </cell>
          <cell r="H711">
            <v>7353</v>
          </cell>
          <cell r="I711">
            <v>889978</v>
          </cell>
          <cell r="J711">
            <v>23571</v>
          </cell>
          <cell r="K711">
            <v>112679</v>
          </cell>
          <cell r="L711">
            <v>66841</v>
          </cell>
          <cell r="M711">
            <v>2700</v>
          </cell>
          <cell r="N711">
            <v>90660</v>
          </cell>
          <cell r="O711">
            <v>16008</v>
          </cell>
          <cell r="P711">
            <v>20646</v>
          </cell>
          <cell r="Q711">
            <v>871310</v>
          </cell>
        </row>
        <row r="712">
          <cell r="B712" t="str">
            <v>470045</v>
          </cell>
          <cell r="C712">
            <v>105840759</v>
          </cell>
          <cell r="D712">
            <v>1003462</v>
          </cell>
          <cell r="E712">
            <v>7026872</v>
          </cell>
          <cell r="F712">
            <v>813625</v>
          </cell>
          <cell r="G712">
            <v>588729</v>
          </cell>
          <cell r="H712">
            <v>5261512</v>
          </cell>
          <cell r="I712">
            <v>766465</v>
          </cell>
          <cell r="J712">
            <v>2622025</v>
          </cell>
          <cell r="K712">
            <v>1715444</v>
          </cell>
          <cell r="L712">
            <v>2941766</v>
          </cell>
          <cell r="M712">
            <v>693124</v>
          </cell>
          <cell r="N712">
            <v>649531</v>
          </cell>
          <cell r="O712">
            <v>1237488</v>
          </cell>
          <cell r="P712">
            <v>486848</v>
          </cell>
          <cell r="Q712">
            <v>14855300</v>
          </cell>
        </row>
        <row r="713">
          <cell r="B713" t="str">
            <v>470045100</v>
          </cell>
          <cell r="C713">
            <v>17389695</v>
          </cell>
          <cell r="D713">
            <v>317422</v>
          </cell>
          <cell r="E713">
            <v>2452321</v>
          </cell>
          <cell r="F713">
            <v>382742</v>
          </cell>
          <cell r="G713" t="str">
            <v>-</v>
          </cell>
          <cell r="H713">
            <v>1586819</v>
          </cell>
          <cell r="I713">
            <v>161636</v>
          </cell>
          <cell r="J713">
            <v>664088</v>
          </cell>
          <cell r="K713">
            <v>351057</v>
          </cell>
          <cell r="L713">
            <v>602828</v>
          </cell>
          <cell r="M713">
            <v>485886</v>
          </cell>
          <cell r="N713">
            <v>89969</v>
          </cell>
          <cell r="O713">
            <v>24806</v>
          </cell>
          <cell r="P713">
            <v>275846</v>
          </cell>
          <cell r="Q713">
            <v>1085923</v>
          </cell>
        </row>
        <row r="714">
          <cell r="B714" t="str">
            <v>470045200</v>
          </cell>
          <cell r="C714">
            <v>23367387</v>
          </cell>
          <cell r="D714">
            <v>170398</v>
          </cell>
          <cell r="E714">
            <v>1938640</v>
          </cell>
          <cell r="F714">
            <v>335983</v>
          </cell>
          <cell r="G714">
            <v>94326</v>
          </cell>
          <cell r="H714">
            <v>2934106</v>
          </cell>
          <cell r="I714">
            <v>146133</v>
          </cell>
          <cell r="J714">
            <v>414767</v>
          </cell>
          <cell r="K714">
            <v>522510</v>
          </cell>
          <cell r="L714">
            <v>2305972</v>
          </cell>
          <cell r="M714">
            <v>200042</v>
          </cell>
          <cell r="N714">
            <v>200655</v>
          </cell>
          <cell r="O714">
            <v>30672</v>
          </cell>
          <cell r="P714">
            <v>106713</v>
          </cell>
          <cell r="Q714">
            <v>2786452</v>
          </cell>
        </row>
        <row r="715">
          <cell r="B715" t="str">
            <v>470045300</v>
          </cell>
          <cell r="C715">
            <v>53056293</v>
          </cell>
          <cell r="D715">
            <v>176328</v>
          </cell>
          <cell r="E715">
            <v>2438308</v>
          </cell>
          <cell r="F715">
            <v>21426</v>
          </cell>
          <cell r="G715">
            <v>488240</v>
          </cell>
          <cell r="H715">
            <v>656879</v>
          </cell>
          <cell r="I715">
            <v>363175</v>
          </cell>
          <cell r="J715">
            <v>1490478</v>
          </cell>
          <cell r="K715">
            <v>582138</v>
          </cell>
          <cell r="L715">
            <v>31604</v>
          </cell>
          <cell r="M715">
            <v>4860</v>
          </cell>
          <cell r="N715">
            <v>325261</v>
          </cell>
          <cell r="O715">
            <v>165818</v>
          </cell>
          <cell r="P715">
            <v>29603</v>
          </cell>
          <cell r="Q715">
            <v>4543337</v>
          </cell>
        </row>
        <row r="716">
          <cell r="B716" t="str">
            <v>470045900</v>
          </cell>
          <cell r="C716">
            <v>12027384</v>
          </cell>
          <cell r="D716">
            <v>339315</v>
          </cell>
          <cell r="E716">
            <v>197603</v>
          </cell>
          <cell r="F716">
            <v>73474</v>
          </cell>
          <cell r="G716">
            <v>6163</v>
          </cell>
          <cell r="H716">
            <v>83708</v>
          </cell>
          <cell r="I716">
            <v>95522</v>
          </cell>
          <cell r="J716">
            <v>52691</v>
          </cell>
          <cell r="K716">
            <v>259739</v>
          </cell>
          <cell r="L716">
            <v>1362</v>
          </cell>
          <cell r="M716">
            <v>2336</v>
          </cell>
          <cell r="N716">
            <v>33646</v>
          </cell>
          <cell r="O716">
            <v>1016192</v>
          </cell>
          <cell r="P716">
            <v>74686</v>
          </cell>
          <cell r="Q716">
            <v>6439588</v>
          </cell>
        </row>
        <row r="717">
          <cell r="B717" t="str">
            <v>470046</v>
          </cell>
          <cell r="C717">
            <v>40520744</v>
          </cell>
          <cell r="D717">
            <v>688217</v>
          </cell>
          <cell r="E717">
            <v>2193063</v>
          </cell>
          <cell r="F717">
            <v>3771823</v>
          </cell>
          <cell r="G717">
            <v>1558189</v>
          </cell>
          <cell r="H717">
            <v>670849</v>
          </cell>
          <cell r="I717">
            <v>1052950</v>
          </cell>
          <cell r="J717">
            <v>2849251</v>
          </cell>
          <cell r="K717">
            <v>2929455</v>
          </cell>
          <cell r="L717">
            <v>696092</v>
          </cell>
          <cell r="M717">
            <v>2210719</v>
          </cell>
          <cell r="N717">
            <v>1624556</v>
          </cell>
          <cell r="O717">
            <v>416140</v>
          </cell>
          <cell r="P717">
            <v>333559</v>
          </cell>
          <cell r="Q717">
            <v>4674413</v>
          </cell>
        </row>
        <row r="718">
          <cell r="B718" t="str">
            <v>470046100</v>
          </cell>
          <cell r="C718">
            <v>11047434</v>
          </cell>
          <cell r="D718">
            <v>174807</v>
          </cell>
          <cell r="E718">
            <v>1305894</v>
          </cell>
          <cell r="F718">
            <v>1791998</v>
          </cell>
          <cell r="G718">
            <v>1002552</v>
          </cell>
          <cell r="H718">
            <v>302950</v>
          </cell>
          <cell r="I718">
            <v>17050</v>
          </cell>
          <cell r="J718">
            <v>82116</v>
          </cell>
          <cell r="K718">
            <v>274729</v>
          </cell>
          <cell r="L718">
            <v>568508</v>
          </cell>
          <cell r="M718">
            <v>1510261</v>
          </cell>
          <cell r="N718">
            <v>233159</v>
          </cell>
          <cell r="O718">
            <v>23822</v>
          </cell>
          <cell r="P718">
            <v>42712</v>
          </cell>
          <cell r="Q718">
            <v>1515842</v>
          </cell>
        </row>
        <row r="719">
          <cell r="B719" t="str">
            <v>470046200</v>
          </cell>
          <cell r="C719">
            <v>15626368</v>
          </cell>
          <cell r="D719">
            <v>167025</v>
          </cell>
          <cell r="E719">
            <v>551074</v>
          </cell>
          <cell r="F719">
            <v>402575</v>
          </cell>
          <cell r="G719">
            <v>88080</v>
          </cell>
          <cell r="H719">
            <v>132645</v>
          </cell>
          <cell r="I719">
            <v>6360</v>
          </cell>
          <cell r="J719">
            <v>2030203</v>
          </cell>
          <cell r="K719">
            <v>1592051</v>
          </cell>
          <cell r="L719">
            <v>3846</v>
          </cell>
          <cell r="M719">
            <v>15687</v>
          </cell>
          <cell r="N719">
            <v>864012</v>
          </cell>
          <cell r="O719">
            <v>45764</v>
          </cell>
          <cell r="P719">
            <v>31979</v>
          </cell>
          <cell r="Q719">
            <v>1780929</v>
          </cell>
        </row>
        <row r="720">
          <cell r="B720" t="str">
            <v>470046300</v>
          </cell>
          <cell r="C720">
            <v>6986295</v>
          </cell>
          <cell r="D720">
            <v>204333</v>
          </cell>
          <cell r="E720">
            <v>6379</v>
          </cell>
          <cell r="F720">
            <v>27992</v>
          </cell>
          <cell r="G720">
            <v>462760</v>
          </cell>
          <cell r="H720">
            <v>156018</v>
          </cell>
          <cell r="I720">
            <v>930</v>
          </cell>
          <cell r="J720">
            <v>634170</v>
          </cell>
          <cell r="K720">
            <v>172250</v>
          </cell>
          <cell r="L720">
            <v>122638</v>
          </cell>
          <cell r="M720">
            <v>651383</v>
          </cell>
          <cell r="N720">
            <v>488894</v>
          </cell>
          <cell r="O720">
            <v>42320</v>
          </cell>
          <cell r="P720">
            <v>240068</v>
          </cell>
          <cell r="Q720">
            <v>1155229</v>
          </cell>
        </row>
        <row r="721">
          <cell r="B721" t="str">
            <v>470046900</v>
          </cell>
          <cell r="C721">
            <v>6860647</v>
          </cell>
          <cell r="D721">
            <v>142053</v>
          </cell>
          <cell r="E721">
            <v>329716</v>
          </cell>
          <cell r="F721">
            <v>1549257</v>
          </cell>
          <cell r="G721">
            <v>4797</v>
          </cell>
          <cell r="H721">
            <v>79236</v>
          </cell>
          <cell r="I721">
            <v>1028610</v>
          </cell>
          <cell r="J721">
            <v>102762</v>
          </cell>
          <cell r="K721">
            <v>890424</v>
          </cell>
          <cell r="L721">
            <v>1100</v>
          </cell>
          <cell r="M721">
            <v>33388</v>
          </cell>
          <cell r="N721">
            <v>38491</v>
          </cell>
          <cell r="O721">
            <v>304234</v>
          </cell>
          <cell r="P721">
            <v>18799</v>
          </cell>
          <cell r="Q721">
            <v>222412</v>
          </cell>
        </row>
        <row r="722">
          <cell r="B722" t="str">
            <v>470047</v>
          </cell>
          <cell r="C722">
            <v>25058593</v>
          </cell>
          <cell r="D722">
            <v>256297</v>
          </cell>
          <cell r="E722">
            <v>879770</v>
          </cell>
          <cell r="F722">
            <v>1778793</v>
          </cell>
          <cell r="G722">
            <v>549399</v>
          </cell>
          <cell r="H722">
            <v>314799</v>
          </cell>
          <cell r="I722">
            <v>94642</v>
          </cell>
          <cell r="J722">
            <v>5532166</v>
          </cell>
          <cell r="K722">
            <v>968036</v>
          </cell>
          <cell r="L722">
            <v>1190512</v>
          </cell>
          <cell r="M722">
            <v>303717</v>
          </cell>
          <cell r="N722">
            <v>605103</v>
          </cell>
          <cell r="O722">
            <v>1540395</v>
          </cell>
          <cell r="P722">
            <v>12780</v>
          </cell>
          <cell r="Q722">
            <v>4678227</v>
          </cell>
        </row>
        <row r="723">
          <cell r="B723" t="str">
            <v>470047000</v>
          </cell>
          <cell r="C723">
            <v>25058593</v>
          </cell>
          <cell r="D723">
            <v>256297</v>
          </cell>
          <cell r="E723">
            <v>879770</v>
          </cell>
          <cell r="F723">
            <v>1778793</v>
          </cell>
          <cell r="G723">
            <v>549399</v>
          </cell>
          <cell r="H723">
            <v>314799</v>
          </cell>
          <cell r="I723">
            <v>94642</v>
          </cell>
          <cell r="J723">
            <v>5532166</v>
          </cell>
          <cell r="K723">
            <v>968036</v>
          </cell>
          <cell r="L723">
            <v>1190512</v>
          </cell>
          <cell r="M723">
            <v>303717</v>
          </cell>
          <cell r="N723">
            <v>605103</v>
          </cell>
          <cell r="O723">
            <v>1540395</v>
          </cell>
          <cell r="P723">
            <v>12780</v>
          </cell>
          <cell r="Q723">
            <v>4678227</v>
          </cell>
        </row>
        <row r="724">
          <cell r="B724" t="str">
            <v>470049</v>
          </cell>
          <cell r="C724">
            <v>440911448</v>
          </cell>
          <cell r="D724">
            <v>10293457</v>
          </cell>
          <cell r="E724">
            <v>24576536</v>
          </cell>
          <cell r="F724">
            <v>22031418</v>
          </cell>
          <cell r="G724">
            <v>19796565</v>
          </cell>
          <cell r="H724">
            <v>21949295</v>
          </cell>
          <cell r="I724">
            <v>17185758</v>
          </cell>
          <cell r="J724">
            <v>25037130</v>
          </cell>
          <cell r="K724">
            <v>6916089</v>
          </cell>
          <cell r="L724">
            <v>3273072</v>
          </cell>
          <cell r="M724">
            <v>5107104</v>
          </cell>
          <cell r="N724">
            <v>5205490</v>
          </cell>
          <cell r="O724">
            <v>5689370</v>
          </cell>
          <cell r="P724">
            <v>6370482</v>
          </cell>
          <cell r="Q724">
            <v>78123179</v>
          </cell>
        </row>
        <row r="725">
          <cell r="B725" t="str">
            <v>470049100</v>
          </cell>
          <cell r="C725">
            <v>149041767</v>
          </cell>
          <cell r="D725">
            <v>1864185</v>
          </cell>
          <cell r="E725">
            <v>7464689</v>
          </cell>
          <cell r="F725">
            <v>11381700</v>
          </cell>
          <cell r="G725">
            <v>4109675</v>
          </cell>
          <cell r="H725">
            <v>4938220</v>
          </cell>
          <cell r="I725">
            <v>1264911</v>
          </cell>
          <cell r="J725">
            <v>2419169</v>
          </cell>
          <cell r="K725">
            <v>1148923</v>
          </cell>
          <cell r="L725">
            <v>717134</v>
          </cell>
          <cell r="M725">
            <v>1302861</v>
          </cell>
          <cell r="N725">
            <v>1406231</v>
          </cell>
          <cell r="O725">
            <v>2316207</v>
          </cell>
          <cell r="P725">
            <v>3505338</v>
          </cell>
          <cell r="Q725">
            <v>20893210</v>
          </cell>
        </row>
        <row r="726">
          <cell r="B726" t="str">
            <v>470049200</v>
          </cell>
          <cell r="C726">
            <v>32453952</v>
          </cell>
          <cell r="D726">
            <v>1834172</v>
          </cell>
          <cell r="E726">
            <v>8884258</v>
          </cell>
          <cell r="F726">
            <v>28811</v>
          </cell>
          <cell r="G726">
            <v>650308</v>
          </cell>
          <cell r="H726">
            <v>2686547</v>
          </cell>
          <cell r="I726">
            <v>2150977</v>
          </cell>
          <cell r="J726">
            <v>524727</v>
          </cell>
          <cell r="K726">
            <v>426032</v>
          </cell>
          <cell r="L726">
            <v>175899</v>
          </cell>
          <cell r="M726">
            <v>667325</v>
          </cell>
          <cell r="N726">
            <v>220259</v>
          </cell>
          <cell r="O726">
            <v>874660</v>
          </cell>
          <cell r="P726">
            <v>1055832</v>
          </cell>
          <cell r="Q726">
            <v>7579807</v>
          </cell>
        </row>
        <row r="727">
          <cell r="B727" t="str">
            <v>470049300</v>
          </cell>
          <cell r="C727">
            <v>8569794</v>
          </cell>
          <cell r="D727">
            <v>12769</v>
          </cell>
          <cell r="E727">
            <v>21966</v>
          </cell>
          <cell r="F727" t="str">
            <v>-</v>
          </cell>
          <cell r="G727">
            <v>1127621</v>
          </cell>
          <cell r="H727">
            <v>11489</v>
          </cell>
          <cell r="I727">
            <v>350473</v>
          </cell>
          <cell r="J727">
            <v>4418</v>
          </cell>
          <cell r="K727" t="str">
            <v>-</v>
          </cell>
          <cell r="L727">
            <v>62213</v>
          </cell>
          <cell r="M727">
            <v>2552</v>
          </cell>
          <cell r="N727">
            <v>26134</v>
          </cell>
          <cell r="O727">
            <v>3588</v>
          </cell>
          <cell r="P727">
            <v>9949</v>
          </cell>
          <cell r="Q727">
            <v>5206692</v>
          </cell>
        </row>
        <row r="728">
          <cell r="B728" t="str">
            <v>470049400</v>
          </cell>
          <cell r="C728">
            <v>63587089</v>
          </cell>
          <cell r="D728">
            <v>393618</v>
          </cell>
          <cell r="E728">
            <v>2445070</v>
          </cell>
          <cell r="F728">
            <v>709811</v>
          </cell>
          <cell r="G728">
            <v>4120371</v>
          </cell>
          <cell r="H728">
            <v>8900698</v>
          </cell>
          <cell r="I728">
            <v>490311</v>
          </cell>
          <cell r="J728">
            <v>8013694</v>
          </cell>
          <cell r="K728">
            <v>2662051</v>
          </cell>
          <cell r="L728">
            <v>1588480</v>
          </cell>
          <cell r="M728">
            <v>1491843</v>
          </cell>
          <cell r="N728">
            <v>753692</v>
          </cell>
          <cell r="O728">
            <v>411668</v>
          </cell>
          <cell r="P728">
            <v>856114</v>
          </cell>
          <cell r="Q728">
            <v>7318613</v>
          </cell>
        </row>
        <row r="729">
          <cell r="B729" t="str">
            <v>470049500</v>
          </cell>
          <cell r="C729">
            <v>45763377</v>
          </cell>
          <cell r="D729">
            <v>969912</v>
          </cell>
          <cell r="E729">
            <v>1055059</v>
          </cell>
          <cell r="F729">
            <v>3900610</v>
          </cell>
          <cell r="G729">
            <v>1622936</v>
          </cell>
          <cell r="H729">
            <v>188257</v>
          </cell>
          <cell r="I729">
            <v>344760</v>
          </cell>
          <cell r="J729">
            <v>3906175</v>
          </cell>
          <cell r="K729">
            <v>837034</v>
          </cell>
          <cell r="L729">
            <v>33024</v>
          </cell>
          <cell r="M729">
            <v>166134</v>
          </cell>
          <cell r="N729">
            <v>416188</v>
          </cell>
          <cell r="O729">
            <v>246934</v>
          </cell>
          <cell r="P729">
            <v>323377</v>
          </cell>
          <cell r="Q729">
            <v>4069330</v>
          </cell>
        </row>
        <row r="730">
          <cell r="B730" t="str">
            <v>470049600</v>
          </cell>
          <cell r="C730">
            <v>33073282</v>
          </cell>
          <cell r="D730">
            <v>870016</v>
          </cell>
          <cell r="E730">
            <v>1990102</v>
          </cell>
          <cell r="F730">
            <v>4419850</v>
          </cell>
          <cell r="G730">
            <v>131660</v>
          </cell>
          <cell r="H730">
            <v>1040580</v>
          </cell>
          <cell r="I730">
            <v>8183110</v>
          </cell>
          <cell r="J730">
            <v>7863683</v>
          </cell>
          <cell r="K730">
            <v>108773</v>
          </cell>
          <cell r="L730">
            <v>195223</v>
          </cell>
          <cell r="M730">
            <v>81035</v>
          </cell>
          <cell r="N730">
            <v>59089</v>
          </cell>
          <cell r="O730">
            <v>130620</v>
          </cell>
          <cell r="P730">
            <v>32462</v>
          </cell>
          <cell r="Q730">
            <v>2834180</v>
          </cell>
        </row>
        <row r="731">
          <cell r="B731" t="str">
            <v>470049700</v>
          </cell>
          <cell r="C731">
            <v>19941567</v>
          </cell>
          <cell r="D731">
            <v>425101</v>
          </cell>
          <cell r="E731">
            <v>985779</v>
          </cell>
          <cell r="F731">
            <v>184872</v>
          </cell>
          <cell r="G731">
            <v>1057211</v>
          </cell>
          <cell r="H731">
            <v>586540</v>
          </cell>
          <cell r="I731">
            <v>923037</v>
          </cell>
          <cell r="J731">
            <v>997707</v>
          </cell>
          <cell r="K731">
            <v>326561</v>
          </cell>
          <cell r="L731">
            <v>17362</v>
          </cell>
          <cell r="M731">
            <v>1320663</v>
          </cell>
          <cell r="N731">
            <v>296633</v>
          </cell>
          <cell r="O731">
            <v>263564</v>
          </cell>
          <cell r="P731">
            <v>423882</v>
          </cell>
          <cell r="Q731">
            <v>8757485</v>
          </cell>
        </row>
        <row r="732">
          <cell r="B732" t="str">
            <v>470049900</v>
          </cell>
          <cell r="C732">
            <v>88480621</v>
          </cell>
          <cell r="D732">
            <v>3923684</v>
          </cell>
          <cell r="E732">
            <v>1729614</v>
          </cell>
          <cell r="F732">
            <v>1405765</v>
          </cell>
          <cell r="G732">
            <v>6976784</v>
          </cell>
          <cell r="H732">
            <v>3596965</v>
          </cell>
          <cell r="I732">
            <v>3478180</v>
          </cell>
          <cell r="J732">
            <v>1307557</v>
          </cell>
          <cell r="K732">
            <v>1406715</v>
          </cell>
          <cell r="L732">
            <v>483737</v>
          </cell>
          <cell r="M732">
            <v>74690</v>
          </cell>
          <cell r="N732">
            <v>2027264</v>
          </cell>
          <cell r="O732">
            <v>1442129</v>
          </cell>
          <cell r="P732">
            <v>163529</v>
          </cell>
          <cell r="Q732">
            <v>21463862</v>
          </cell>
        </row>
        <row r="733">
          <cell r="B733" t="str">
            <v>470049210</v>
          </cell>
          <cell r="C733">
            <v>27897291</v>
          </cell>
          <cell r="D733">
            <v>1530578</v>
          </cell>
          <cell r="E733">
            <v>8883694</v>
          </cell>
          <cell r="F733">
            <v>26659</v>
          </cell>
          <cell r="G733">
            <v>343154</v>
          </cell>
          <cell r="H733">
            <v>2434023</v>
          </cell>
          <cell r="I733">
            <v>1039082</v>
          </cell>
          <cell r="J733">
            <v>462177</v>
          </cell>
          <cell r="K733">
            <v>255710</v>
          </cell>
          <cell r="L733">
            <v>93840</v>
          </cell>
          <cell r="M733">
            <v>149437</v>
          </cell>
          <cell r="N733">
            <v>183114</v>
          </cell>
          <cell r="O733">
            <v>536049</v>
          </cell>
          <cell r="P733">
            <v>933818</v>
          </cell>
          <cell r="Q733">
            <v>6980688</v>
          </cell>
        </row>
        <row r="734">
          <cell r="B734" t="str">
            <v>470049220</v>
          </cell>
          <cell r="C734">
            <v>1299752</v>
          </cell>
          <cell r="D734">
            <v>50494</v>
          </cell>
          <cell r="E734">
            <v>85</v>
          </cell>
          <cell r="F734">
            <v>235</v>
          </cell>
          <cell r="G734" t="str">
            <v>-</v>
          </cell>
          <cell r="H734">
            <v>199616</v>
          </cell>
          <cell r="I734">
            <v>80661</v>
          </cell>
          <cell r="J734">
            <v>5563</v>
          </cell>
          <cell r="K734">
            <v>1144</v>
          </cell>
          <cell r="L734">
            <v>1388</v>
          </cell>
          <cell r="M734">
            <v>20454</v>
          </cell>
          <cell r="N734">
            <v>3022</v>
          </cell>
          <cell r="O734">
            <v>211889</v>
          </cell>
          <cell r="P734">
            <v>82588</v>
          </cell>
          <cell r="Q734">
            <v>530778</v>
          </cell>
        </row>
        <row r="735">
          <cell r="B735" t="str">
            <v>470049230</v>
          </cell>
          <cell r="C735">
            <v>3256909</v>
          </cell>
          <cell r="D735">
            <v>253101</v>
          </cell>
          <cell r="E735">
            <v>479</v>
          </cell>
          <cell r="F735">
            <v>1916</v>
          </cell>
          <cell r="G735">
            <v>307154</v>
          </cell>
          <cell r="H735">
            <v>52907</v>
          </cell>
          <cell r="I735">
            <v>1031234</v>
          </cell>
          <cell r="J735">
            <v>56987</v>
          </cell>
          <cell r="K735">
            <v>169178</v>
          </cell>
          <cell r="L735">
            <v>80671</v>
          </cell>
          <cell r="M735">
            <v>497434</v>
          </cell>
          <cell r="N735">
            <v>34123</v>
          </cell>
          <cell r="O735">
            <v>126722</v>
          </cell>
          <cell r="P735">
            <v>39426</v>
          </cell>
          <cell r="Q735">
            <v>68341</v>
          </cell>
        </row>
        <row r="736">
          <cell r="B736" t="str">
            <v>470049110</v>
          </cell>
          <cell r="C736">
            <v>13890286</v>
          </cell>
          <cell r="D736">
            <v>339960</v>
          </cell>
          <cell r="E736">
            <v>872462</v>
          </cell>
          <cell r="F736">
            <v>1813868</v>
          </cell>
          <cell r="G736" t="str">
            <v>-</v>
          </cell>
          <cell r="H736" t="str">
            <v>-</v>
          </cell>
          <cell r="I736" t="str">
            <v>-</v>
          </cell>
          <cell r="J736">
            <v>6481</v>
          </cell>
          <cell r="K736">
            <v>2090</v>
          </cell>
          <cell r="L736">
            <v>139183</v>
          </cell>
          <cell r="M736">
            <v>2600</v>
          </cell>
          <cell r="N736" t="str">
            <v>-</v>
          </cell>
          <cell r="O736" t="str">
            <v>-</v>
          </cell>
          <cell r="P736">
            <v>624641</v>
          </cell>
          <cell r="Q736">
            <v>9850385</v>
          </cell>
        </row>
        <row r="737">
          <cell r="B737" t="str">
            <v>470049120</v>
          </cell>
          <cell r="C737">
            <v>7044262</v>
          </cell>
          <cell r="D737">
            <v>48642</v>
          </cell>
          <cell r="E737">
            <v>682345</v>
          </cell>
          <cell r="F737">
            <v>13430</v>
          </cell>
          <cell r="G737">
            <v>2342</v>
          </cell>
          <cell r="H737">
            <v>780309</v>
          </cell>
          <cell r="I737">
            <v>37850</v>
          </cell>
          <cell r="J737">
            <v>6359</v>
          </cell>
          <cell r="K737">
            <v>62204</v>
          </cell>
          <cell r="L737">
            <v>35528</v>
          </cell>
          <cell r="M737">
            <v>48970</v>
          </cell>
          <cell r="N737">
            <v>14352</v>
          </cell>
          <cell r="O737">
            <v>1650933</v>
          </cell>
          <cell r="P737">
            <v>987630</v>
          </cell>
          <cell r="Q737">
            <v>2315483</v>
          </cell>
        </row>
        <row r="738">
          <cell r="B738" t="str">
            <v>470049130</v>
          </cell>
          <cell r="C738">
            <v>68436425</v>
          </cell>
          <cell r="D738" t="str">
            <v>-</v>
          </cell>
          <cell r="E738">
            <v>293214</v>
          </cell>
          <cell r="F738">
            <v>8879</v>
          </cell>
          <cell r="G738">
            <v>451122</v>
          </cell>
          <cell r="H738" t="str">
            <v>-</v>
          </cell>
          <cell r="I738">
            <v>116968</v>
          </cell>
          <cell r="J738">
            <v>149821</v>
          </cell>
          <cell r="K738">
            <v>100854</v>
          </cell>
          <cell r="L738">
            <v>13268</v>
          </cell>
          <cell r="M738">
            <v>45687</v>
          </cell>
          <cell r="N738">
            <v>48042</v>
          </cell>
          <cell r="O738" t="str">
            <v>-</v>
          </cell>
          <cell r="P738">
            <v>734180</v>
          </cell>
          <cell r="Q738">
            <v>36851</v>
          </cell>
        </row>
        <row r="739">
          <cell r="B739" t="str">
            <v>470049140</v>
          </cell>
          <cell r="C739">
            <v>1999242</v>
          </cell>
          <cell r="D739" t="str">
            <v>-</v>
          </cell>
          <cell r="E739">
            <v>519090</v>
          </cell>
          <cell r="F739">
            <v>37071</v>
          </cell>
          <cell r="G739">
            <v>133936</v>
          </cell>
          <cell r="H739">
            <v>29176</v>
          </cell>
          <cell r="I739">
            <v>2446</v>
          </cell>
          <cell r="J739" t="str">
            <v>-</v>
          </cell>
          <cell r="K739" t="str">
            <v>-</v>
          </cell>
          <cell r="L739">
            <v>90401</v>
          </cell>
          <cell r="M739">
            <v>41226</v>
          </cell>
          <cell r="N739" t="str">
            <v>-</v>
          </cell>
          <cell r="O739">
            <v>10503</v>
          </cell>
          <cell r="P739">
            <v>271391</v>
          </cell>
          <cell r="Q739">
            <v>13150</v>
          </cell>
        </row>
        <row r="740">
          <cell r="B740" t="str">
            <v>470049150</v>
          </cell>
          <cell r="C740">
            <v>26404705</v>
          </cell>
          <cell r="D740">
            <v>845152</v>
          </cell>
          <cell r="E740">
            <v>2063988</v>
          </cell>
          <cell r="F740">
            <v>358585</v>
          </cell>
          <cell r="G740">
            <v>1147941</v>
          </cell>
          <cell r="H740">
            <v>2987956</v>
          </cell>
          <cell r="I740">
            <v>1034990</v>
          </cell>
          <cell r="J740">
            <v>1205527</v>
          </cell>
          <cell r="K740">
            <v>474193</v>
          </cell>
          <cell r="L740">
            <v>334535</v>
          </cell>
          <cell r="M740">
            <v>326872</v>
          </cell>
          <cell r="N740">
            <v>1180509</v>
          </cell>
          <cell r="O740">
            <v>196857</v>
          </cell>
          <cell r="P740">
            <v>54690</v>
          </cell>
          <cell r="Q740">
            <v>3697597</v>
          </cell>
        </row>
        <row r="741">
          <cell r="B741" t="str">
            <v>470049160</v>
          </cell>
          <cell r="C741">
            <v>18735949</v>
          </cell>
          <cell r="D741">
            <v>297297</v>
          </cell>
          <cell r="E741">
            <v>1233776</v>
          </cell>
          <cell r="F741">
            <v>6219233</v>
          </cell>
          <cell r="G741">
            <v>287521</v>
          </cell>
          <cell r="H741">
            <v>390174</v>
          </cell>
          <cell r="I741">
            <v>3056</v>
          </cell>
          <cell r="J741">
            <v>343825</v>
          </cell>
          <cell r="K741">
            <v>508622</v>
          </cell>
          <cell r="L741">
            <v>46109</v>
          </cell>
          <cell r="M741">
            <v>365725</v>
          </cell>
          <cell r="N741">
            <v>155972</v>
          </cell>
          <cell r="O741">
            <v>445622</v>
          </cell>
          <cell r="P741">
            <v>703115</v>
          </cell>
          <cell r="Q741">
            <v>4330479</v>
          </cell>
        </row>
        <row r="742">
          <cell r="B742" t="str">
            <v>470049170</v>
          </cell>
          <cell r="C742">
            <v>493566</v>
          </cell>
          <cell r="D742" t="str">
            <v>-</v>
          </cell>
          <cell r="E742" t="str">
            <v>-</v>
          </cell>
          <cell r="F742" t="str">
            <v>-</v>
          </cell>
          <cell r="G742">
            <v>225100</v>
          </cell>
          <cell r="H742" t="str">
            <v>-</v>
          </cell>
          <cell r="I742" t="str">
            <v>-</v>
          </cell>
          <cell r="J742" t="str">
            <v>-</v>
          </cell>
          <cell r="K742" t="str">
            <v>-</v>
          </cell>
          <cell r="L742">
            <v>19452</v>
          </cell>
          <cell r="M742">
            <v>25822</v>
          </cell>
          <cell r="N742" t="str">
            <v>-</v>
          </cell>
          <cell r="O742" t="str">
            <v>-</v>
          </cell>
          <cell r="P742" t="str">
            <v>-</v>
          </cell>
          <cell r="Q742" t="str">
            <v>-</v>
          </cell>
        </row>
        <row r="743">
          <cell r="B743" t="str">
            <v>470049180</v>
          </cell>
          <cell r="C743">
            <v>71865</v>
          </cell>
          <cell r="D743" t="str">
            <v>-</v>
          </cell>
          <cell r="E743">
            <v>30817</v>
          </cell>
          <cell r="F743">
            <v>23</v>
          </cell>
          <cell r="G743">
            <v>3088</v>
          </cell>
          <cell r="H743" t="str">
            <v>-</v>
          </cell>
          <cell r="I743" t="str">
            <v>-</v>
          </cell>
          <cell r="J743" t="str">
            <v>-</v>
          </cell>
          <cell r="K743" t="str">
            <v>-</v>
          </cell>
          <cell r="L743" t="str">
            <v>-</v>
          </cell>
          <cell r="M743">
            <v>15523</v>
          </cell>
          <cell r="N743" t="str">
            <v>-</v>
          </cell>
          <cell r="O743">
            <v>277</v>
          </cell>
          <cell r="P743" t="str">
            <v>-</v>
          </cell>
          <cell r="Q743">
            <v>18876</v>
          </cell>
        </row>
        <row r="744">
          <cell r="B744" t="str">
            <v>470049190</v>
          </cell>
          <cell r="C744">
            <v>11965468</v>
          </cell>
          <cell r="D744">
            <v>333135</v>
          </cell>
          <cell r="E744">
            <v>1768997</v>
          </cell>
          <cell r="F744">
            <v>2930611</v>
          </cell>
          <cell r="G744">
            <v>1858624</v>
          </cell>
          <cell r="H744">
            <v>750605</v>
          </cell>
          <cell r="I744">
            <v>69601</v>
          </cell>
          <cell r="J744">
            <v>707156</v>
          </cell>
          <cell r="K744">
            <v>960</v>
          </cell>
          <cell r="L744">
            <v>38658</v>
          </cell>
          <cell r="M744">
            <v>430436</v>
          </cell>
          <cell r="N744">
            <v>7357</v>
          </cell>
          <cell r="O744">
            <v>12014</v>
          </cell>
          <cell r="P744">
            <v>129690</v>
          </cell>
          <cell r="Q744">
            <v>630388</v>
          </cell>
        </row>
        <row r="745">
          <cell r="B745" t="str">
            <v>470049410</v>
          </cell>
          <cell r="C745">
            <v>8859569</v>
          </cell>
          <cell r="D745">
            <v>40915</v>
          </cell>
          <cell r="E745">
            <v>554264</v>
          </cell>
          <cell r="F745" t="str">
            <v>-</v>
          </cell>
          <cell r="G745">
            <v>419004</v>
          </cell>
          <cell r="H745">
            <v>2333111</v>
          </cell>
          <cell r="I745">
            <v>20263</v>
          </cell>
          <cell r="J745">
            <v>31218</v>
          </cell>
          <cell r="K745">
            <v>1520930</v>
          </cell>
          <cell r="L745">
            <v>1314444</v>
          </cell>
          <cell r="M745">
            <v>26510</v>
          </cell>
          <cell r="N745" t="str">
            <v>-</v>
          </cell>
          <cell r="O745">
            <v>126959</v>
          </cell>
          <cell r="P745">
            <v>62040</v>
          </cell>
          <cell r="Q745">
            <v>1427633</v>
          </cell>
        </row>
        <row r="746">
          <cell r="B746" t="str">
            <v>470049420</v>
          </cell>
          <cell r="C746">
            <v>41598756</v>
          </cell>
          <cell r="D746">
            <v>207999</v>
          </cell>
          <cell r="E746">
            <v>1577659</v>
          </cell>
          <cell r="F746">
            <v>677214</v>
          </cell>
          <cell r="G746">
            <v>2532730</v>
          </cell>
          <cell r="H746">
            <v>2640639</v>
          </cell>
          <cell r="I746">
            <v>188632</v>
          </cell>
          <cell r="J746">
            <v>7831569</v>
          </cell>
          <cell r="K746">
            <v>1076765</v>
          </cell>
          <cell r="L746">
            <v>93297</v>
          </cell>
          <cell r="M746">
            <v>1018747</v>
          </cell>
          <cell r="N746">
            <v>711268</v>
          </cell>
          <cell r="O746">
            <v>190764</v>
          </cell>
          <cell r="P746">
            <v>111451</v>
          </cell>
          <cell r="Q746">
            <v>2829974</v>
          </cell>
        </row>
        <row r="747">
          <cell r="B747" t="str">
            <v>470049430</v>
          </cell>
          <cell r="C747">
            <v>13128763</v>
          </cell>
          <cell r="D747">
            <v>144704</v>
          </cell>
          <cell r="E747">
            <v>313146</v>
          </cell>
          <cell r="F747">
            <v>32597</v>
          </cell>
          <cell r="G747">
            <v>1168637</v>
          </cell>
          <cell r="H747">
            <v>3926949</v>
          </cell>
          <cell r="I747">
            <v>281415</v>
          </cell>
          <cell r="J747">
            <v>150908</v>
          </cell>
          <cell r="K747">
            <v>64357</v>
          </cell>
          <cell r="L747">
            <v>180739</v>
          </cell>
          <cell r="M747">
            <v>446586</v>
          </cell>
          <cell r="N747">
            <v>42423</v>
          </cell>
          <cell r="O747">
            <v>93945</v>
          </cell>
          <cell r="P747">
            <v>682623</v>
          </cell>
          <cell r="Q747">
            <v>3061006</v>
          </cell>
        </row>
        <row r="748">
          <cell r="B748" t="str">
            <v>470051</v>
          </cell>
          <cell r="C748">
            <v>66724203</v>
          </cell>
          <cell r="D748">
            <v>4003213</v>
          </cell>
          <cell r="E748">
            <v>1838545</v>
          </cell>
          <cell r="F748">
            <v>2795955</v>
          </cell>
          <cell r="G748">
            <v>234268</v>
          </cell>
          <cell r="H748">
            <v>334376</v>
          </cell>
          <cell r="I748">
            <v>2558156</v>
          </cell>
          <cell r="J748">
            <v>4029757</v>
          </cell>
          <cell r="K748">
            <v>631762</v>
          </cell>
          <cell r="L748">
            <v>696350</v>
          </cell>
          <cell r="M748">
            <v>787442</v>
          </cell>
          <cell r="N748">
            <v>1710435</v>
          </cell>
          <cell r="O748">
            <v>3946097</v>
          </cell>
          <cell r="P748">
            <v>572785</v>
          </cell>
          <cell r="Q748">
            <v>11439275</v>
          </cell>
        </row>
        <row r="749">
          <cell r="B749" t="str">
            <v>470051100</v>
          </cell>
          <cell r="C749">
            <v>1192948</v>
          </cell>
          <cell r="D749">
            <v>12134</v>
          </cell>
          <cell r="E749">
            <v>1993</v>
          </cell>
          <cell r="F749" t="str">
            <v>-</v>
          </cell>
          <cell r="G749" t="str">
            <v>-</v>
          </cell>
          <cell r="H749">
            <v>22766</v>
          </cell>
          <cell r="I749" t="str">
            <v>-</v>
          </cell>
          <cell r="J749">
            <v>72500</v>
          </cell>
          <cell r="K749">
            <v>166738</v>
          </cell>
          <cell r="L749">
            <v>4500</v>
          </cell>
          <cell r="M749" t="str">
            <v>-</v>
          </cell>
          <cell r="N749" t="str">
            <v>-</v>
          </cell>
          <cell r="O749">
            <v>26445</v>
          </cell>
          <cell r="P749">
            <v>11098</v>
          </cell>
          <cell r="Q749">
            <v>285601</v>
          </cell>
        </row>
        <row r="750">
          <cell r="B750" t="str">
            <v>470051200</v>
          </cell>
          <cell r="C750">
            <v>24649639</v>
          </cell>
          <cell r="D750">
            <v>24496</v>
          </cell>
          <cell r="E750">
            <v>90884</v>
          </cell>
          <cell r="F750">
            <v>1878778</v>
          </cell>
          <cell r="G750">
            <v>10556</v>
          </cell>
          <cell r="H750">
            <v>88769</v>
          </cell>
          <cell r="I750">
            <v>250487</v>
          </cell>
          <cell r="J750">
            <v>2919890</v>
          </cell>
          <cell r="K750">
            <v>20003</v>
          </cell>
          <cell r="L750">
            <v>603460</v>
          </cell>
          <cell r="M750">
            <v>142619</v>
          </cell>
          <cell r="N750">
            <v>69958</v>
          </cell>
          <cell r="O750">
            <v>3405622</v>
          </cell>
          <cell r="P750">
            <v>449848</v>
          </cell>
          <cell r="Q750">
            <v>4737223</v>
          </cell>
        </row>
        <row r="751">
          <cell r="B751" t="str">
            <v>470051300</v>
          </cell>
          <cell r="C751">
            <v>25817884</v>
          </cell>
          <cell r="D751">
            <v>3844665</v>
          </cell>
          <cell r="E751">
            <v>1667785</v>
          </cell>
          <cell r="F751">
            <v>651089</v>
          </cell>
          <cell r="G751">
            <v>188992</v>
          </cell>
          <cell r="H751">
            <v>210097</v>
          </cell>
          <cell r="I751">
            <v>1422010</v>
          </cell>
          <cell r="J751">
            <v>915295</v>
          </cell>
          <cell r="K751">
            <v>229052</v>
          </cell>
          <cell r="L751">
            <v>11588</v>
          </cell>
          <cell r="M751">
            <v>299180</v>
          </cell>
          <cell r="N751">
            <v>1457533</v>
          </cell>
          <cell r="O751">
            <v>325107</v>
          </cell>
          <cell r="P751">
            <v>96959</v>
          </cell>
          <cell r="Q751">
            <v>5112364</v>
          </cell>
        </row>
        <row r="752">
          <cell r="B752" t="str">
            <v>470051900</v>
          </cell>
          <cell r="C752">
            <v>15063731</v>
          </cell>
          <cell r="D752">
            <v>121917</v>
          </cell>
          <cell r="E752">
            <v>77883</v>
          </cell>
          <cell r="F752">
            <v>266088</v>
          </cell>
          <cell r="G752">
            <v>34720</v>
          </cell>
          <cell r="H752">
            <v>12744</v>
          </cell>
          <cell r="I752">
            <v>885659</v>
          </cell>
          <cell r="J752">
            <v>122072</v>
          </cell>
          <cell r="K752">
            <v>215969</v>
          </cell>
          <cell r="L752">
            <v>76802</v>
          </cell>
          <cell r="M752">
            <v>345644</v>
          </cell>
          <cell r="N752">
            <v>182944</v>
          </cell>
          <cell r="O752">
            <v>188923</v>
          </cell>
          <cell r="P752">
            <v>14880</v>
          </cell>
          <cell r="Q752">
            <v>1304087</v>
          </cell>
        </row>
        <row r="753">
          <cell r="B753" t="str">
            <v>470051210</v>
          </cell>
          <cell r="C753">
            <v>10407539</v>
          </cell>
          <cell r="D753">
            <v>60</v>
          </cell>
          <cell r="E753">
            <v>3478</v>
          </cell>
          <cell r="F753">
            <v>701069</v>
          </cell>
          <cell r="G753" t="str">
            <v>-</v>
          </cell>
          <cell r="H753">
            <v>13839</v>
          </cell>
          <cell r="I753">
            <v>38267</v>
          </cell>
          <cell r="J753">
            <v>2786012</v>
          </cell>
          <cell r="K753" t="str">
            <v>-</v>
          </cell>
          <cell r="L753">
            <v>428396</v>
          </cell>
          <cell r="M753">
            <v>18089</v>
          </cell>
          <cell r="N753">
            <v>9750</v>
          </cell>
          <cell r="O753">
            <v>3187866</v>
          </cell>
          <cell r="P753">
            <v>125107</v>
          </cell>
          <cell r="Q753">
            <v>611005</v>
          </cell>
        </row>
        <row r="754">
          <cell r="B754" t="str">
            <v>470051220</v>
          </cell>
          <cell r="C754">
            <v>1714230</v>
          </cell>
          <cell r="D754" t="str">
            <v>-</v>
          </cell>
          <cell r="E754">
            <v>3752</v>
          </cell>
          <cell r="F754">
            <v>643048</v>
          </cell>
          <cell r="G754" t="str">
            <v>-</v>
          </cell>
          <cell r="H754">
            <v>9530</v>
          </cell>
          <cell r="I754">
            <v>123846</v>
          </cell>
          <cell r="J754">
            <v>22018</v>
          </cell>
          <cell r="K754" t="str">
            <v>-</v>
          </cell>
          <cell r="L754">
            <v>18179</v>
          </cell>
          <cell r="M754">
            <v>112949</v>
          </cell>
          <cell r="N754" t="str">
            <v>-</v>
          </cell>
          <cell r="O754">
            <v>81643</v>
          </cell>
          <cell r="P754">
            <v>46700</v>
          </cell>
          <cell r="Q754">
            <v>204054</v>
          </cell>
        </row>
        <row r="755">
          <cell r="B755" t="str">
            <v>470051230</v>
          </cell>
          <cell r="C755">
            <v>1031308</v>
          </cell>
          <cell r="D755">
            <v>9972</v>
          </cell>
          <cell r="E755">
            <v>19345</v>
          </cell>
          <cell r="F755">
            <v>277158</v>
          </cell>
          <cell r="G755" t="str">
            <v>-</v>
          </cell>
          <cell r="H755">
            <v>17011</v>
          </cell>
          <cell r="I755">
            <v>3390</v>
          </cell>
          <cell r="J755">
            <v>11383</v>
          </cell>
          <cell r="K755" t="str">
            <v>-</v>
          </cell>
          <cell r="L755" t="str">
            <v>-</v>
          </cell>
          <cell r="M755" t="str">
            <v>-</v>
          </cell>
          <cell r="N755" t="str">
            <v>-</v>
          </cell>
          <cell r="O755">
            <v>27539</v>
          </cell>
          <cell r="P755">
            <v>55013</v>
          </cell>
          <cell r="Q755">
            <v>149665</v>
          </cell>
        </row>
        <row r="756">
          <cell r="B756" t="str">
            <v>470051290</v>
          </cell>
          <cell r="C756">
            <v>11496562</v>
          </cell>
          <cell r="D756">
            <v>14464</v>
          </cell>
          <cell r="E756">
            <v>64310</v>
          </cell>
          <cell r="F756">
            <v>257503</v>
          </cell>
          <cell r="G756">
            <v>10556</v>
          </cell>
          <cell r="H756">
            <v>48389</v>
          </cell>
          <cell r="I756">
            <v>84984</v>
          </cell>
          <cell r="J756">
            <v>100477</v>
          </cell>
          <cell r="K756">
            <v>20003</v>
          </cell>
          <cell r="L756">
            <v>156886</v>
          </cell>
          <cell r="M756">
            <v>11581</v>
          </cell>
          <cell r="N756">
            <v>60208</v>
          </cell>
          <cell r="O756">
            <v>108574</v>
          </cell>
          <cell r="P756">
            <v>223027</v>
          </cell>
          <cell r="Q756">
            <v>3772498</v>
          </cell>
        </row>
        <row r="757">
          <cell r="B757" t="str">
            <v>470052</v>
          </cell>
          <cell r="C757">
            <v>9927945</v>
          </cell>
          <cell r="D757">
            <v>4229456</v>
          </cell>
          <cell r="E757">
            <v>11044</v>
          </cell>
          <cell r="F757">
            <v>1766479</v>
          </cell>
          <cell r="G757">
            <v>4286</v>
          </cell>
          <cell r="H757">
            <v>78043</v>
          </cell>
          <cell r="I757">
            <v>134952</v>
          </cell>
          <cell r="J757">
            <v>277589</v>
          </cell>
          <cell r="K757">
            <v>21106</v>
          </cell>
          <cell r="L757">
            <v>10000</v>
          </cell>
          <cell r="M757">
            <v>10948</v>
          </cell>
          <cell r="N757" t="str">
            <v>-</v>
          </cell>
          <cell r="O757">
            <v>233885</v>
          </cell>
          <cell r="P757">
            <v>631187</v>
          </cell>
          <cell r="Q757">
            <v>1893913</v>
          </cell>
        </row>
        <row r="758">
          <cell r="B758" t="str">
            <v>470052000</v>
          </cell>
          <cell r="C758">
            <v>9927945</v>
          </cell>
          <cell r="D758">
            <v>4229456</v>
          </cell>
          <cell r="E758">
            <v>11044</v>
          </cell>
          <cell r="F758">
            <v>1766479</v>
          </cell>
          <cell r="G758">
            <v>4286</v>
          </cell>
          <cell r="H758">
            <v>78043</v>
          </cell>
          <cell r="I758">
            <v>134952</v>
          </cell>
          <cell r="J758">
            <v>277589</v>
          </cell>
          <cell r="K758">
            <v>21106</v>
          </cell>
          <cell r="L758">
            <v>10000</v>
          </cell>
          <cell r="M758">
            <v>10948</v>
          </cell>
          <cell r="N758" t="str">
            <v>-</v>
          </cell>
          <cell r="O758">
            <v>233885</v>
          </cell>
          <cell r="P758">
            <v>631187</v>
          </cell>
          <cell r="Q758">
            <v>1893913</v>
          </cell>
        </row>
        <row r="759">
          <cell r="B759" t="str">
            <v>470053</v>
          </cell>
          <cell r="C759">
            <v>88837722</v>
          </cell>
          <cell r="D759">
            <v>828485</v>
          </cell>
          <cell r="E759">
            <v>2051661</v>
          </cell>
          <cell r="F759">
            <v>4491321</v>
          </cell>
          <cell r="G759">
            <v>1981105</v>
          </cell>
          <cell r="H759">
            <v>5598642</v>
          </cell>
          <cell r="I759">
            <v>5177321</v>
          </cell>
          <cell r="J759">
            <v>5997068</v>
          </cell>
          <cell r="K759">
            <v>1962790</v>
          </cell>
          <cell r="L759">
            <v>9920239</v>
          </cell>
          <cell r="M759">
            <v>1375499</v>
          </cell>
          <cell r="N759">
            <v>2098932</v>
          </cell>
          <cell r="O759">
            <v>1391296</v>
          </cell>
          <cell r="P759">
            <v>1352887</v>
          </cell>
          <cell r="Q759">
            <v>14017508</v>
          </cell>
        </row>
        <row r="760">
          <cell r="B760" t="str">
            <v>470053100</v>
          </cell>
          <cell r="C760">
            <v>23627810</v>
          </cell>
          <cell r="D760">
            <v>385132</v>
          </cell>
          <cell r="E760">
            <v>515820</v>
          </cell>
          <cell r="F760">
            <v>557711</v>
          </cell>
          <cell r="G760">
            <v>248934</v>
          </cell>
          <cell r="H760">
            <v>566577</v>
          </cell>
          <cell r="I760">
            <v>1539823</v>
          </cell>
          <cell r="J760">
            <v>2072001</v>
          </cell>
          <cell r="K760">
            <v>793031</v>
          </cell>
          <cell r="L760">
            <v>763485</v>
          </cell>
          <cell r="M760">
            <v>315531</v>
          </cell>
          <cell r="N760">
            <v>865250</v>
          </cell>
          <cell r="O760">
            <v>334202</v>
          </cell>
          <cell r="P760">
            <v>99768</v>
          </cell>
          <cell r="Q760">
            <v>5122193</v>
          </cell>
        </row>
        <row r="761">
          <cell r="B761" t="str">
            <v>470053200</v>
          </cell>
          <cell r="C761">
            <v>39401267</v>
          </cell>
          <cell r="D761">
            <v>341834</v>
          </cell>
          <cell r="E761">
            <v>705267</v>
          </cell>
          <cell r="F761">
            <v>2555356</v>
          </cell>
          <cell r="G761">
            <v>1362149</v>
          </cell>
          <cell r="H761">
            <v>4860089</v>
          </cell>
          <cell r="I761">
            <v>2368625</v>
          </cell>
          <cell r="J761">
            <v>3039705</v>
          </cell>
          <cell r="K761">
            <v>1080604</v>
          </cell>
          <cell r="L761">
            <v>5470852</v>
          </cell>
          <cell r="M761">
            <v>948586</v>
          </cell>
          <cell r="N761">
            <v>1232918</v>
          </cell>
          <cell r="O761">
            <v>391694</v>
          </cell>
          <cell r="P761">
            <v>70612</v>
          </cell>
          <cell r="Q761">
            <v>3112634</v>
          </cell>
        </row>
        <row r="762">
          <cell r="B762" t="str">
            <v>470053300</v>
          </cell>
          <cell r="C762">
            <v>25808645</v>
          </cell>
          <cell r="D762">
            <v>101519</v>
          </cell>
          <cell r="E762">
            <v>830574</v>
          </cell>
          <cell r="F762">
            <v>1378254</v>
          </cell>
          <cell r="G762">
            <v>370023</v>
          </cell>
          <cell r="H762">
            <v>171977</v>
          </cell>
          <cell r="I762">
            <v>1268873</v>
          </cell>
          <cell r="J762">
            <v>885361</v>
          </cell>
          <cell r="K762">
            <v>89155</v>
          </cell>
          <cell r="L762">
            <v>3685902</v>
          </cell>
          <cell r="M762">
            <v>111382</v>
          </cell>
          <cell r="N762">
            <v>764</v>
          </cell>
          <cell r="O762">
            <v>665400</v>
          </cell>
          <cell r="P762">
            <v>1182507</v>
          </cell>
          <cell r="Q762">
            <v>5782681</v>
          </cell>
        </row>
        <row r="763">
          <cell r="B763" t="str">
            <v>470053210</v>
          </cell>
          <cell r="C763">
            <v>17333283</v>
          </cell>
          <cell r="D763">
            <v>278956</v>
          </cell>
          <cell r="E763">
            <v>89989</v>
          </cell>
          <cell r="F763">
            <v>891271</v>
          </cell>
          <cell r="G763">
            <v>1046320</v>
          </cell>
          <cell r="H763">
            <v>4242617</v>
          </cell>
          <cell r="I763">
            <v>1271195</v>
          </cell>
          <cell r="J763">
            <v>2532208</v>
          </cell>
          <cell r="K763">
            <v>604334</v>
          </cell>
          <cell r="L763">
            <v>2798704</v>
          </cell>
          <cell r="M763">
            <v>457538</v>
          </cell>
          <cell r="N763">
            <v>363695</v>
          </cell>
          <cell r="O763">
            <v>294971</v>
          </cell>
          <cell r="P763">
            <v>34205</v>
          </cell>
          <cell r="Q763">
            <v>1368708</v>
          </cell>
        </row>
        <row r="764">
          <cell r="B764" t="str">
            <v>470053220</v>
          </cell>
          <cell r="C764">
            <v>12016472</v>
          </cell>
          <cell r="D764">
            <v>50432</v>
          </cell>
          <cell r="E764">
            <v>515584</v>
          </cell>
          <cell r="F764">
            <v>656523</v>
          </cell>
          <cell r="G764">
            <v>90123</v>
          </cell>
          <cell r="H764">
            <v>263221</v>
          </cell>
          <cell r="I764">
            <v>1097430</v>
          </cell>
          <cell r="J764">
            <v>139402</v>
          </cell>
          <cell r="K764">
            <v>381677</v>
          </cell>
          <cell r="L764">
            <v>127074</v>
          </cell>
          <cell r="M764">
            <v>475820</v>
          </cell>
          <cell r="N764">
            <v>144967</v>
          </cell>
          <cell r="O764">
            <v>41759</v>
          </cell>
          <cell r="P764">
            <v>24382</v>
          </cell>
          <cell r="Q764">
            <v>467650</v>
          </cell>
        </row>
        <row r="765">
          <cell r="B765" t="str">
            <v>470053290</v>
          </cell>
          <cell r="C765">
            <v>10051513</v>
          </cell>
          <cell r="D765">
            <v>12446</v>
          </cell>
          <cell r="E765">
            <v>99694</v>
          </cell>
          <cell r="F765">
            <v>1007562</v>
          </cell>
          <cell r="G765">
            <v>225705</v>
          </cell>
          <cell r="H765">
            <v>354251</v>
          </cell>
          <cell r="I765" t="str">
            <v>-</v>
          </cell>
          <cell r="J765">
            <v>368095</v>
          </cell>
          <cell r="K765">
            <v>94593</v>
          </cell>
          <cell r="L765">
            <v>2545075</v>
          </cell>
          <cell r="M765">
            <v>15228</v>
          </cell>
          <cell r="N765">
            <v>724255</v>
          </cell>
          <cell r="O765">
            <v>54964</v>
          </cell>
          <cell r="P765">
            <v>12025</v>
          </cell>
          <cell r="Q765">
            <v>1276275</v>
          </cell>
        </row>
        <row r="766">
          <cell r="B766" t="str">
            <v>470054</v>
          </cell>
          <cell r="C766">
            <v>398999061</v>
          </cell>
          <cell r="D766">
            <v>4985717</v>
          </cell>
          <cell r="E766">
            <v>12780842</v>
          </cell>
          <cell r="F766">
            <v>7759043</v>
          </cell>
          <cell r="G766">
            <v>14253800</v>
          </cell>
          <cell r="H766">
            <v>6937551</v>
          </cell>
          <cell r="I766">
            <v>10416546</v>
          </cell>
          <cell r="J766">
            <v>19237478</v>
          </cell>
          <cell r="K766">
            <v>7119791</v>
          </cell>
          <cell r="L766">
            <v>3469442</v>
          </cell>
          <cell r="M766">
            <v>12043460</v>
          </cell>
          <cell r="N766">
            <v>9999308</v>
          </cell>
          <cell r="O766">
            <v>5882055</v>
          </cell>
          <cell r="P766">
            <v>5936770</v>
          </cell>
          <cell r="Q766">
            <v>27239811</v>
          </cell>
        </row>
        <row r="767">
          <cell r="B767" t="str">
            <v>470054100</v>
          </cell>
          <cell r="C767">
            <v>128329999</v>
          </cell>
          <cell r="D767">
            <v>1089009</v>
          </cell>
          <cell r="E767">
            <v>2092488</v>
          </cell>
          <cell r="F767">
            <v>1367708</v>
          </cell>
          <cell r="G767">
            <v>3282775</v>
          </cell>
          <cell r="H767">
            <v>1661312</v>
          </cell>
          <cell r="I767">
            <v>2018014</v>
          </cell>
          <cell r="J767">
            <v>2292426</v>
          </cell>
          <cell r="K767">
            <v>1319029</v>
          </cell>
          <cell r="L767">
            <v>722183</v>
          </cell>
          <cell r="M767">
            <v>2507059</v>
          </cell>
          <cell r="N767">
            <v>1428022</v>
          </cell>
          <cell r="O767">
            <v>1995474</v>
          </cell>
          <cell r="P767">
            <v>1455276</v>
          </cell>
          <cell r="Q767">
            <v>4091902</v>
          </cell>
        </row>
        <row r="768">
          <cell r="B768" t="str">
            <v>470054200</v>
          </cell>
          <cell r="C768">
            <v>41435084</v>
          </cell>
          <cell r="D768">
            <v>738040</v>
          </cell>
          <cell r="E768">
            <v>1188187</v>
          </cell>
          <cell r="F768">
            <v>2072055</v>
          </cell>
          <cell r="G768">
            <v>1144201</v>
          </cell>
          <cell r="H768">
            <v>847869</v>
          </cell>
          <cell r="I768">
            <v>1111104</v>
          </cell>
          <cell r="J768">
            <v>1632289</v>
          </cell>
          <cell r="K768">
            <v>992492</v>
          </cell>
          <cell r="L768">
            <v>297046</v>
          </cell>
          <cell r="M768">
            <v>1282327</v>
          </cell>
          <cell r="N768">
            <v>946927</v>
          </cell>
          <cell r="O768">
            <v>844641</v>
          </cell>
          <cell r="P768">
            <v>1275926</v>
          </cell>
          <cell r="Q768">
            <v>2645209</v>
          </cell>
        </row>
        <row r="769">
          <cell r="B769" t="str">
            <v>470054300</v>
          </cell>
          <cell r="C769">
            <v>4529726</v>
          </cell>
          <cell r="D769">
            <v>51904</v>
          </cell>
          <cell r="E769">
            <v>48382</v>
          </cell>
          <cell r="F769">
            <v>50050</v>
          </cell>
          <cell r="G769">
            <v>50550</v>
          </cell>
          <cell r="H769">
            <v>22553</v>
          </cell>
          <cell r="I769">
            <v>95458</v>
          </cell>
          <cell r="J769">
            <v>124044</v>
          </cell>
          <cell r="K769">
            <v>86028</v>
          </cell>
          <cell r="L769">
            <v>10969</v>
          </cell>
          <cell r="M769">
            <v>52461</v>
          </cell>
          <cell r="N769">
            <v>82263</v>
          </cell>
          <cell r="O769">
            <v>32794</v>
          </cell>
          <cell r="P769">
            <v>153651</v>
          </cell>
          <cell r="Q769">
            <v>364941</v>
          </cell>
        </row>
        <row r="770">
          <cell r="B770" t="str">
            <v>470054400</v>
          </cell>
          <cell r="C770">
            <v>5710746</v>
          </cell>
          <cell r="D770">
            <v>63302</v>
          </cell>
          <cell r="E770">
            <v>72497</v>
          </cell>
          <cell r="F770">
            <v>107121</v>
          </cell>
          <cell r="G770">
            <v>91285</v>
          </cell>
          <cell r="H770">
            <v>89758</v>
          </cell>
          <cell r="I770">
            <v>40371</v>
          </cell>
          <cell r="J770">
            <v>148201</v>
          </cell>
          <cell r="K770">
            <v>88892</v>
          </cell>
          <cell r="L770">
            <v>66313</v>
          </cell>
          <cell r="M770">
            <v>255227</v>
          </cell>
          <cell r="N770">
            <v>95171</v>
          </cell>
          <cell r="O770">
            <v>62916</v>
          </cell>
          <cell r="P770">
            <v>75279</v>
          </cell>
          <cell r="Q770">
            <v>201177</v>
          </cell>
        </row>
        <row r="771">
          <cell r="B771" t="str">
            <v>470054500</v>
          </cell>
          <cell r="C771">
            <v>26264805</v>
          </cell>
          <cell r="D771">
            <v>474868</v>
          </cell>
          <cell r="E771">
            <v>785670</v>
          </cell>
          <cell r="F771">
            <v>1039473</v>
          </cell>
          <cell r="G771">
            <v>566696</v>
          </cell>
          <cell r="H771">
            <v>716646</v>
          </cell>
          <cell r="I771">
            <v>594850</v>
          </cell>
          <cell r="J771">
            <v>1041995</v>
          </cell>
          <cell r="K771">
            <v>573337</v>
          </cell>
          <cell r="L771">
            <v>274618</v>
          </cell>
          <cell r="M771">
            <v>1080870</v>
          </cell>
          <cell r="N771">
            <v>659468</v>
          </cell>
          <cell r="O771">
            <v>609313</v>
          </cell>
          <cell r="P771">
            <v>857313</v>
          </cell>
          <cell r="Q771">
            <v>2673861</v>
          </cell>
        </row>
        <row r="772">
          <cell r="B772" t="str">
            <v>470054600</v>
          </cell>
          <cell r="C772">
            <v>19300390</v>
          </cell>
          <cell r="D772">
            <v>228988</v>
          </cell>
          <cell r="E772">
            <v>678763</v>
          </cell>
          <cell r="F772">
            <v>495740</v>
          </cell>
          <cell r="G772">
            <v>621203</v>
          </cell>
          <cell r="H772">
            <v>331612</v>
          </cell>
          <cell r="I772">
            <v>395223</v>
          </cell>
          <cell r="J772">
            <v>729597</v>
          </cell>
          <cell r="K772">
            <v>502098</v>
          </cell>
          <cell r="L772">
            <v>292482</v>
          </cell>
          <cell r="M772">
            <v>750916</v>
          </cell>
          <cell r="N772">
            <v>418261</v>
          </cell>
          <cell r="O772">
            <v>379861</v>
          </cell>
          <cell r="P772">
            <v>370346</v>
          </cell>
          <cell r="Q772">
            <v>996516</v>
          </cell>
        </row>
        <row r="773">
          <cell r="B773" t="str">
            <v>470054700</v>
          </cell>
          <cell r="C773">
            <v>12493825</v>
          </cell>
          <cell r="D773">
            <v>288935</v>
          </cell>
          <cell r="E773">
            <v>152095</v>
          </cell>
          <cell r="F773">
            <v>148233</v>
          </cell>
          <cell r="G773">
            <v>156230</v>
          </cell>
          <cell r="H773">
            <v>260775</v>
          </cell>
          <cell r="I773">
            <v>97372</v>
          </cell>
          <cell r="J773">
            <v>6233158</v>
          </cell>
          <cell r="K773">
            <v>106498</v>
          </cell>
          <cell r="L773">
            <v>89226</v>
          </cell>
          <cell r="M773">
            <v>308859</v>
          </cell>
          <cell r="N773">
            <v>340805</v>
          </cell>
          <cell r="O773">
            <v>140384</v>
          </cell>
          <cell r="P773">
            <v>506302</v>
          </cell>
          <cell r="Q773">
            <v>1831228</v>
          </cell>
        </row>
        <row r="774">
          <cell r="B774" t="str">
            <v>470054800</v>
          </cell>
          <cell r="C774">
            <v>37512000</v>
          </cell>
          <cell r="D774">
            <v>111800</v>
          </cell>
          <cell r="E774">
            <v>618014</v>
          </cell>
          <cell r="F774">
            <v>431287</v>
          </cell>
          <cell r="G774">
            <v>2408026</v>
          </cell>
          <cell r="H774">
            <v>466906</v>
          </cell>
          <cell r="I774">
            <v>500354</v>
          </cell>
          <cell r="J774">
            <v>1513588</v>
          </cell>
          <cell r="K774">
            <v>238833</v>
          </cell>
          <cell r="L774">
            <v>377818</v>
          </cell>
          <cell r="M774">
            <v>2647747</v>
          </cell>
          <cell r="N774">
            <v>285348</v>
          </cell>
          <cell r="O774">
            <v>125083</v>
          </cell>
          <cell r="P774">
            <v>529693</v>
          </cell>
          <cell r="Q774">
            <v>1100050</v>
          </cell>
        </row>
        <row r="775">
          <cell r="B775" t="str">
            <v>470054900</v>
          </cell>
          <cell r="C775">
            <v>123422484</v>
          </cell>
          <cell r="D775">
            <v>1938872</v>
          </cell>
          <cell r="E775">
            <v>7144746</v>
          </cell>
          <cell r="F775">
            <v>2047375</v>
          </cell>
          <cell r="G775">
            <v>5932834</v>
          </cell>
          <cell r="H775">
            <v>2540121</v>
          </cell>
          <cell r="I775">
            <v>5563800</v>
          </cell>
          <cell r="J775">
            <v>5522178</v>
          </cell>
          <cell r="K775">
            <v>3212584</v>
          </cell>
          <cell r="L775">
            <v>1338787</v>
          </cell>
          <cell r="M775">
            <v>3157995</v>
          </cell>
          <cell r="N775">
            <v>5743044</v>
          </cell>
          <cell r="O775">
            <v>1691590</v>
          </cell>
          <cell r="P775">
            <v>712985</v>
          </cell>
          <cell r="Q775">
            <v>13334926</v>
          </cell>
        </row>
        <row r="776">
          <cell r="B776" t="str">
            <v>470054510</v>
          </cell>
          <cell r="C776">
            <v>5829000</v>
          </cell>
          <cell r="D776">
            <v>100194</v>
          </cell>
          <cell r="E776">
            <v>92406</v>
          </cell>
          <cell r="F776">
            <v>618801</v>
          </cell>
          <cell r="G776">
            <v>97615</v>
          </cell>
          <cell r="H776">
            <v>94559</v>
          </cell>
          <cell r="I776">
            <v>74784</v>
          </cell>
          <cell r="J776">
            <v>301367</v>
          </cell>
          <cell r="K776">
            <v>123354</v>
          </cell>
          <cell r="L776">
            <v>68938</v>
          </cell>
          <cell r="M776">
            <v>155822</v>
          </cell>
          <cell r="N776">
            <v>165138</v>
          </cell>
          <cell r="O776">
            <v>154063</v>
          </cell>
          <cell r="P776">
            <v>136283</v>
          </cell>
          <cell r="Q776">
            <v>1029451</v>
          </cell>
        </row>
        <row r="777">
          <cell r="B777" t="str">
            <v>470054520</v>
          </cell>
          <cell r="C777">
            <v>20435805</v>
          </cell>
          <cell r="D777">
            <v>374674</v>
          </cell>
          <cell r="E777">
            <v>693264</v>
          </cell>
          <cell r="F777">
            <v>420672</v>
          </cell>
          <cell r="G777">
            <v>469081</v>
          </cell>
          <cell r="H777">
            <v>622087</v>
          </cell>
          <cell r="I777">
            <v>520065</v>
          </cell>
          <cell r="J777">
            <v>740628</v>
          </cell>
          <cell r="K777">
            <v>449983</v>
          </cell>
          <cell r="L777">
            <v>205680</v>
          </cell>
          <cell r="M777">
            <v>925048</v>
          </cell>
          <cell r="N777">
            <v>494330</v>
          </cell>
          <cell r="O777">
            <v>455249</v>
          </cell>
          <cell r="P777">
            <v>721030</v>
          </cell>
          <cell r="Q777">
            <v>1644410</v>
          </cell>
        </row>
        <row r="778">
          <cell r="B778" t="str">
            <v>470054810</v>
          </cell>
          <cell r="C778">
            <v>11273428</v>
          </cell>
          <cell r="D778">
            <v>34622</v>
          </cell>
          <cell r="E778">
            <v>24741</v>
          </cell>
          <cell r="F778">
            <v>28642</v>
          </cell>
          <cell r="G778">
            <v>71448</v>
          </cell>
          <cell r="H778">
            <v>132632</v>
          </cell>
          <cell r="I778">
            <v>138836</v>
          </cell>
          <cell r="J778">
            <v>129163</v>
          </cell>
          <cell r="K778">
            <v>41251</v>
          </cell>
          <cell r="L778">
            <v>61804</v>
          </cell>
          <cell r="M778">
            <v>127133</v>
          </cell>
          <cell r="N778">
            <v>77751</v>
          </cell>
          <cell r="O778">
            <v>48563</v>
          </cell>
          <cell r="P778">
            <v>5392</v>
          </cell>
          <cell r="Q778">
            <v>327382</v>
          </cell>
        </row>
        <row r="779">
          <cell r="B779" t="str">
            <v>470054820</v>
          </cell>
          <cell r="C779">
            <v>26238572</v>
          </cell>
          <cell r="D779">
            <v>77178</v>
          </cell>
          <cell r="E779">
            <v>593273</v>
          </cell>
          <cell r="F779">
            <v>402645</v>
          </cell>
          <cell r="G779">
            <v>2336579</v>
          </cell>
          <cell r="H779">
            <v>334274</v>
          </cell>
          <cell r="I779">
            <v>361518</v>
          </cell>
          <cell r="J779">
            <v>1384426</v>
          </cell>
          <cell r="K779">
            <v>197582</v>
          </cell>
          <cell r="L779">
            <v>316014</v>
          </cell>
          <cell r="M779">
            <v>2520614</v>
          </cell>
          <cell r="N779">
            <v>207597</v>
          </cell>
          <cell r="O779">
            <v>76519</v>
          </cell>
          <cell r="P779">
            <v>524301</v>
          </cell>
          <cell r="Q779">
            <v>772669</v>
          </cell>
        </row>
        <row r="780">
          <cell r="B780" t="str">
            <v>470054910</v>
          </cell>
          <cell r="C780">
            <v>11919490</v>
          </cell>
          <cell r="D780">
            <v>258737</v>
          </cell>
          <cell r="E780">
            <v>1400434</v>
          </cell>
          <cell r="F780">
            <v>37581</v>
          </cell>
          <cell r="G780">
            <v>609698</v>
          </cell>
          <cell r="H780">
            <v>508342</v>
          </cell>
          <cell r="I780">
            <v>18532</v>
          </cell>
          <cell r="J780">
            <v>83903</v>
          </cell>
          <cell r="K780">
            <v>725220</v>
          </cell>
          <cell r="L780">
            <v>19103</v>
          </cell>
          <cell r="M780">
            <v>794066</v>
          </cell>
          <cell r="N780">
            <v>122809</v>
          </cell>
          <cell r="O780">
            <v>102590</v>
          </cell>
          <cell r="P780">
            <v>39033</v>
          </cell>
          <cell r="Q780">
            <v>246333</v>
          </cell>
        </row>
        <row r="781">
          <cell r="B781" t="str">
            <v>470054920</v>
          </cell>
          <cell r="C781">
            <v>17238280</v>
          </cell>
          <cell r="D781">
            <v>104195</v>
          </cell>
          <cell r="E781">
            <v>40521</v>
          </cell>
          <cell r="F781">
            <v>606397</v>
          </cell>
          <cell r="G781">
            <v>947026</v>
          </cell>
          <cell r="H781">
            <v>43133</v>
          </cell>
          <cell r="I781">
            <v>3202866</v>
          </cell>
          <cell r="J781">
            <v>794645</v>
          </cell>
          <cell r="K781" t="str">
            <v>-</v>
          </cell>
          <cell r="L781">
            <v>704527</v>
          </cell>
          <cell r="M781">
            <v>188184</v>
          </cell>
          <cell r="N781">
            <v>992604</v>
          </cell>
          <cell r="O781">
            <v>537035</v>
          </cell>
          <cell r="P781">
            <v>149085</v>
          </cell>
          <cell r="Q781">
            <v>4132542</v>
          </cell>
        </row>
        <row r="782">
          <cell r="B782" t="str">
            <v>470054990</v>
          </cell>
          <cell r="C782">
            <v>94264714</v>
          </cell>
          <cell r="D782">
            <v>1575939</v>
          </cell>
          <cell r="E782">
            <v>5703790</v>
          </cell>
          <cell r="F782">
            <v>1403398</v>
          </cell>
          <cell r="G782">
            <v>4376110</v>
          </cell>
          <cell r="H782">
            <v>1988646</v>
          </cell>
          <cell r="I782">
            <v>2342402</v>
          </cell>
          <cell r="J782">
            <v>4643630</v>
          </cell>
          <cell r="K782">
            <v>2487364</v>
          </cell>
          <cell r="L782">
            <v>615157</v>
          </cell>
          <cell r="M782">
            <v>2175745</v>
          </cell>
          <cell r="N782">
            <v>4627631</v>
          </cell>
          <cell r="O782">
            <v>1051965</v>
          </cell>
          <cell r="P782">
            <v>524867</v>
          </cell>
          <cell r="Q782">
            <v>8956051</v>
          </cell>
        </row>
        <row r="783">
          <cell r="B783" t="str">
            <v>470055</v>
          </cell>
          <cell r="C783">
            <v>186617579</v>
          </cell>
          <cell r="D783">
            <v>21572042</v>
          </cell>
          <cell r="E783">
            <v>7404850</v>
          </cell>
          <cell r="F783">
            <v>5590482</v>
          </cell>
          <cell r="G783">
            <v>6503363</v>
          </cell>
          <cell r="H783">
            <v>5650636</v>
          </cell>
          <cell r="I783">
            <v>19630025</v>
          </cell>
          <cell r="J783">
            <v>7194497</v>
          </cell>
          <cell r="K783">
            <v>3525002</v>
          </cell>
          <cell r="L783">
            <v>1413836</v>
          </cell>
          <cell r="M783">
            <v>4856677</v>
          </cell>
          <cell r="N783">
            <v>2352212</v>
          </cell>
          <cell r="O783">
            <v>6457137</v>
          </cell>
          <cell r="P783">
            <v>970508</v>
          </cell>
          <cell r="Q783">
            <v>7872624</v>
          </cell>
        </row>
        <row r="784">
          <cell r="B784" t="str">
            <v>470055100</v>
          </cell>
          <cell r="C784">
            <v>74707840</v>
          </cell>
          <cell r="D784">
            <v>7334633</v>
          </cell>
          <cell r="E784">
            <v>1201624</v>
          </cell>
          <cell r="F784">
            <v>2347501</v>
          </cell>
          <cell r="G784">
            <v>822829</v>
          </cell>
          <cell r="H784">
            <v>2362107</v>
          </cell>
          <cell r="I784">
            <v>17308304</v>
          </cell>
          <cell r="J784">
            <v>1684580</v>
          </cell>
          <cell r="K784">
            <v>1522251</v>
          </cell>
          <cell r="L784">
            <v>725337</v>
          </cell>
          <cell r="M784">
            <v>2461076</v>
          </cell>
          <cell r="N784">
            <v>987972</v>
          </cell>
          <cell r="O784">
            <v>3471370</v>
          </cell>
          <cell r="P784">
            <v>629941</v>
          </cell>
          <cell r="Q784">
            <v>3626000</v>
          </cell>
        </row>
        <row r="785">
          <cell r="B785" t="str">
            <v>470055200</v>
          </cell>
          <cell r="C785">
            <v>15610692</v>
          </cell>
          <cell r="D785">
            <v>572826</v>
          </cell>
          <cell r="E785">
            <v>260772</v>
          </cell>
          <cell r="F785">
            <v>1713915</v>
          </cell>
          <cell r="G785">
            <v>561277</v>
          </cell>
          <cell r="H785">
            <v>1459309</v>
          </cell>
          <cell r="I785">
            <v>188115</v>
          </cell>
          <cell r="J785">
            <v>576485</v>
          </cell>
          <cell r="K785">
            <v>172747</v>
          </cell>
          <cell r="L785">
            <v>18311</v>
          </cell>
          <cell r="M785">
            <v>692322</v>
          </cell>
          <cell r="N785">
            <v>224541</v>
          </cell>
          <cell r="O785">
            <v>816033</v>
          </cell>
          <cell r="P785">
            <v>105377</v>
          </cell>
          <cell r="Q785">
            <v>1487976</v>
          </cell>
        </row>
        <row r="786">
          <cell r="B786" t="str">
            <v>470055300</v>
          </cell>
          <cell r="C786">
            <v>16289610</v>
          </cell>
          <cell r="D786">
            <v>599835</v>
          </cell>
          <cell r="E786">
            <v>1485315</v>
          </cell>
          <cell r="F786">
            <v>794360</v>
          </cell>
          <cell r="G786">
            <v>524841</v>
          </cell>
          <cell r="H786">
            <v>1246638</v>
          </cell>
          <cell r="I786">
            <v>818652</v>
          </cell>
          <cell r="J786">
            <v>1936179</v>
          </cell>
          <cell r="K786">
            <v>90458</v>
          </cell>
          <cell r="L786">
            <v>271616</v>
          </cell>
          <cell r="M786">
            <v>192838</v>
          </cell>
          <cell r="N786">
            <v>737867</v>
          </cell>
          <cell r="O786">
            <v>1224218</v>
          </cell>
          <cell r="P786">
            <v>43755</v>
          </cell>
          <cell r="Q786">
            <v>1242640</v>
          </cell>
        </row>
        <row r="787">
          <cell r="B787" t="str">
            <v>470055400</v>
          </cell>
          <cell r="C787">
            <v>12379649</v>
          </cell>
          <cell r="D787">
            <v>106822</v>
          </cell>
          <cell r="E787">
            <v>43319</v>
          </cell>
          <cell r="F787">
            <v>12488</v>
          </cell>
          <cell r="G787">
            <v>1101415</v>
          </cell>
          <cell r="H787">
            <v>187804</v>
          </cell>
          <cell r="I787">
            <v>20207</v>
          </cell>
          <cell r="J787">
            <v>2365494</v>
          </cell>
          <cell r="K787">
            <v>645</v>
          </cell>
          <cell r="L787">
            <v>86974</v>
          </cell>
          <cell r="M787">
            <v>832049</v>
          </cell>
          <cell r="N787">
            <v>67456</v>
          </cell>
          <cell r="O787">
            <v>74030</v>
          </cell>
          <cell r="P787">
            <v>84436</v>
          </cell>
          <cell r="Q787">
            <v>337029</v>
          </cell>
        </row>
        <row r="788">
          <cell r="B788" t="str">
            <v>470055500</v>
          </cell>
          <cell r="C788">
            <v>11276986</v>
          </cell>
          <cell r="D788">
            <v>334</v>
          </cell>
          <cell r="E788">
            <v>43776</v>
          </cell>
          <cell r="F788">
            <v>49505</v>
          </cell>
          <cell r="G788">
            <v>1846137</v>
          </cell>
          <cell r="H788">
            <v>22773</v>
          </cell>
          <cell r="I788" t="str">
            <v>-</v>
          </cell>
          <cell r="J788">
            <v>134844</v>
          </cell>
          <cell r="K788">
            <v>3299</v>
          </cell>
          <cell r="L788">
            <v>50250</v>
          </cell>
          <cell r="M788">
            <v>17179</v>
          </cell>
          <cell r="N788">
            <v>117058</v>
          </cell>
          <cell r="O788">
            <v>19735</v>
          </cell>
          <cell r="P788">
            <v>10586</v>
          </cell>
          <cell r="Q788">
            <v>148014</v>
          </cell>
        </row>
        <row r="789">
          <cell r="B789" t="str">
            <v>470055600</v>
          </cell>
          <cell r="C789">
            <v>2584845</v>
          </cell>
          <cell r="D789">
            <v>188467</v>
          </cell>
          <cell r="E789">
            <v>6416</v>
          </cell>
          <cell r="F789">
            <v>523452</v>
          </cell>
          <cell r="G789">
            <v>17491</v>
          </cell>
          <cell r="H789">
            <v>6632</v>
          </cell>
          <cell r="I789">
            <v>51052</v>
          </cell>
          <cell r="J789">
            <v>11246</v>
          </cell>
          <cell r="K789">
            <v>12943</v>
          </cell>
          <cell r="L789">
            <v>233648</v>
          </cell>
          <cell r="M789">
            <v>8419</v>
          </cell>
          <cell r="N789">
            <v>32893</v>
          </cell>
          <cell r="O789">
            <v>66081</v>
          </cell>
          <cell r="P789">
            <v>38833</v>
          </cell>
          <cell r="Q789">
            <v>135333</v>
          </cell>
        </row>
        <row r="790">
          <cell r="B790" t="str">
            <v>470055800</v>
          </cell>
          <cell r="C790">
            <v>5653074</v>
          </cell>
          <cell r="D790">
            <v>490054</v>
          </cell>
          <cell r="E790">
            <v>549293</v>
          </cell>
          <cell r="F790" t="str">
            <v>-</v>
          </cell>
          <cell r="G790" t="str">
            <v>-</v>
          </cell>
          <cell r="H790">
            <v>48699</v>
          </cell>
          <cell r="I790" t="str">
            <v>-</v>
          </cell>
          <cell r="J790">
            <v>22904</v>
          </cell>
          <cell r="K790">
            <v>751420</v>
          </cell>
          <cell r="L790" t="str">
            <v>-</v>
          </cell>
          <cell r="M790">
            <v>11300</v>
          </cell>
          <cell r="N790">
            <v>9239</v>
          </cell>
          <cell r="O790">
            <v>376089</v>
          </cell>
          <cell r="P790">
            <v>32165</v>
          </cell>
          <cell r="Q790">
            <v>75483</v>
          </cell>
        </row>
        <row r="791">
          <cell r="B791" t="str">
            <v>470055900</v>
          </cell>
          <cell r="C791">
            <v>48114883</v>
          </cell>
          <cell r="D791">
            <v>12279071</v>
          </cell>
          <cell r="E791">
            <v>3814336</v>
          </cell>
          <cell r="F791">
            <v>149261</v>
          </cell>
          <cell r="G791">
            <v>1629373</v>
          </cell>
          <cell r="H791">
            <v>316673</v>
          </cell>
          <cell r="I791">
            <v>1243694</v>
          </cell>
          <cell r="J791">
            <v>462765</v>
          </cell>
          <cell r="K791">
            <v>971238</v>
          </cell>
          <cell r="L791">
            <v>27700</v>
          </cell>
          <cell r="M791">
            <v>641493</v>
          </cell>
          <cell r="N791">
            <v>175188</v>
          </cell>
          <cell r="O791">
            <v>409580</v>
          </cell>
          <cell r="P791">
            <v>25414</v>
          </cell>
          <cell r="Q791">
            <v>820148</v>
          </cell>
        </row>
        <row r="792">
          <cell r="B792" t="str">
            <v>470056</v>
          </cell>
          <cell r="C792">
            <v>125633237</v>
          </cell>
          <cell r="D792">
            <v>878588</v>
          </cell>
          <cell r="E792">
            <v>3722527</v>
          </cell>
          <cell r="F792">
            <v>3162790</v>
          </cell>
          <cell r="G792">
            <v>2267749</v>
          </cell>
          <cell r="H792">
            <v>1205455</v>
          </cell>
          <cell r="I792">
            <v>1385232</v>
          </cell>
          <cell r="J792">
            <v>7323883</v>
          </cell>
          <cell r="K792">
            <v>1091845</v>
          </cell>
          <cell r="L792">
            <v>254120</v>
          </cell>
          <cell r="M792">
            <v>1919469</v>
          </cell>
          <cell r="N792">
            <v>1990420</v>
          </cell>
          <cell r="O792">
            <v>608865</v>
          </cell>
          <cell r="P792">
            <v>714497</v>
          </cell>
          <cell r="Q792">
            <v>1819026</v>
          </cell>
        </row>
        <row r="793">
          <cell r="B793" t="str">
            <v>470056100</v>
          </cell>
          <cell r="C793">
            <v>77155525</v>
          </cell>
          <cell r="D793">
            <v>234784</v>
          </cell>
          <cell r="E793">
            <v>1306359</v>
          </cell>
          <cell r="F793">
            <v>2216521</v>
          </cell>
          <cell r="G793">
            <v>986694</v>
          </cell>
          <cell r="H793">
            <v>148326</v>
          </cell>
          <cell r="I793">
            <v>114283</v>
          </cell>
          <cell r="J793">
            <v>4842419</v>
          </cell>
          <cell r="K793">
            <v>165255</v>
          </cell>
          <cell r="L793">
            <v>46805</v>
          </cell>
          <cell r="M793">
            <v>1166152</v>
          </cell>
          <cell r="N793">
            <v>653452</v>
          </cell>
          <cell r="O793">
            <v>314337</v>
          </cell>
          <cell r="P793">
            <v>549173</v>
          </cell>
          <cell r="Q793">
            <v>1051496</v>
          </cell>
        </row>
        <row r="794">
          <cell r="B794" t="str">
            <v>470056200</v>
          </cell>
          <cell r="C794">
            <v>23602603</v>
          </cell>
          <cell r="D794">
            <v>130388</v>
          </cell>
          <cell r="E794">
            <v>795369</v>
          </cell>
          <cell r="F794">
            <v>710382</v>
          </cell>
          <cell r="G794">
            <v>271765</v>
          </cell>
          <cell r="H794">
            <v>261646</v>
          </cell>
          <cell r="I794">
            <v>1093744</v>
          </cell>
          <cell r="J794">
            <v>1568942</v>
          </cell>
          <cell r="K794">
            <v>45384</v>
          </cell>
          <cell r="L794">
            <v>52262</v>
          </cell>
          <cell r="M794">
            <v>478383</v>
          </cell>
          <cell r="N794">
            <v>225257</v>
          </cell>
          <cell r="O794">
            <v>96723</v>
          </cell>
          <cell r="P794">
            <v>16152</v>
          </cell>
          <cell r="Q794">
            <v>430306</v>
          </cell>
        </row>
        <row r="795">
          <cell r="B795" t="str">
            <v>470056300</v>
          </cell>
          <cell r="C795">
            <v>19127041</v>
          </cell>
          <cell r="D795">
            <v>268354</v>
          </cell>
          <cell r="E795">
            <v>744340</v>
          </cell>
          <cell r="F795">
            <v>223243</v>
          </cell>
          <cell r="G795">
            <v>490874</v>
          </cell>
          <cell r="H795">
            <v>792389</v>
          </cell>
          <cell r="I795">
            <v>175039</v>
          </cell>
          <cell r="J795">
            <v>256079</v>
          </cell>
          <cell r="K795">
            <v>169638</v>
          </cell>
          <cell r="L795">
            <v>24983</v>
          </cell>
          <cell r="M795">
            <v>144126</v>
          </cell>
          <cell r="N795">
            <v>774759</v>
          </cell>
          <cell r="O795">
            <v>163718</v>
          </cell>
          <cell r="P795">
            <v>71899</v>
          </cell>
          <cell r="Q795">
            <v>257656</v>
          </cell>
        </row>
        <row r="796">
          <cell r="B796" t="str">
            <v>470056900</v>
          </cell>
          <cell r="C796">
            <v>5748068</v>
          </cell>
          <cell r="D796">
            <v>245062</v>
          </cell>
          <cell r="E796">
            <v>876458</v>
          </cell>
          <cell r="F796">
            <v>12644</v>
          </cell>
          <cell r="G796">
            <v>518417</v>
          </cell>
          <cell r="H796">
            <v>3094</v>
          </cell>
          <cell r="I796">
            <v>2166</v>
          </cell>
          <cell r="J796">
            <v>656443</v>
          </cell>
          <cell r="K796">
            <v>711568</v>
          </cell>
          <cell r="L796">
            <v>130069</v>
          </cell>
          <cell r="M796">
            <v>130808</v>
          </cell>
          <cell r="N796">
            <v>336952</v>
          </cell>
          <cell r="O796">
            <v>34088</v>
          </cell>
          <cell r="P796">
            <v>77272</v>
          </cell>
          <cell r="Q796">
            <v>79568</v>
          </cell>
        </row>
        <row r="797">
          <cell r="B797" t="str">
            <v>470056110</v>
          </cell>
          <cell r="C797">
            <v>2836975</v>
          </cell>
          <cell r="D797">
            <v>65381</v>
          </cell>
          <cell r="E797">
            <v>289</v>
          </cell>
          <cell r="F797">
            <v>513636</v>
          </cell>
          <cell r="G797">
            <v>4275</v>
          </cell>
          <cell r="H797">
            <v>3113</v>
          </cell>
          <cell r="I797">
            <v>419</v>
          </cell>
          <cell r="J797">
            <v>1771799</v>
          </cell>
          <cell r="K797">
            <v>10118</v>
          </cell>
          <cell r="L797">
            <v>6651</v>
          </cell>
          <cell r="M797">
            <v>86231</v>
          </cell>
          <cell r="N797">
            <v>935</v>
          </cell>
          <cell r="O797">
            <v>10142</v>
          </cell>
          <cell r="P797">
            <v>40013</v>
          </cell>
          <cell r="Q797">
            <v>502</v>
          </cell>
        </row>
        <row r="798">
          <cell r="B798" t="str">
            <v>470056120</v>
          </cell>
          <cell r="C798">
            <v>1798453</v>
          </cell>
          <cell r="D798">
            <v>19866</v>
          </cell>
          <cell r="E798">
            <v>87489</v>
          </cell>
          <cell r="F798">
            <v>807045</v>
          </cell>
          <cell r="G798" t="str">
            <v>-</v>
          </cell>
          <cell r="H798">
            <v>5869</v>
          </cell>
          <cell r="I798">
            <v>7370</v>
          </cell>
          <cell r="J798">
            <v>406416</v>
          </cell>
          <cell r="K798">
            <v>86</v>
          </cell>
          <cell r="L798">
            <v>3986</v>
          </cell>
          <cell r="M798">
            <v>108230</v>
          </cell>
          <cell r="N798">
            <v>4058</v>
          </cell>
          <cell r="O798">
            <v>11858</v>
          </cell>
          <cell r="P798">
            <v>12041</v>
          </cell>
          <cell r="Q798">
            <v>12855</v>
          </cell>
        </row>
        <row r="799">
          <cell r="B799" t="str">
            <v>470056130</v>
          </cell>
          <cell r="C799">
            <v>45119071</v>
          </cell>
          <cell r="D799">
            <v>78516</v>
          </cell>
          <cell r="E799">
            <v>342713</v>
          </cell>
          <cell r="F799">
            <v>744077</v>
          </cell>
          <cell r="G799">
            <v>197440</v>
          </cell>
          <cell r="H799">
            <v>41833</v>
          </cell>
          <cell r="I799">
            <v>28142</v>
          </cell>
          <cell r="J799">
            <v>1430131</v>
          </cell>
          <cell r="K799">
            <v>142348</v>
          </cell>
          <cell r="L799">
            <v>3402</v>
          </cell>
          <cell r="M799">
            <v>376016</v>
          </cell>
          <cell r="N799">
            <v>425744</v>
          </cell>
          <cell r="O799">
            <v>70548</v>
          </cell>
          <cell r="P799">
            <v>398269</v>
          </cell>
          <cell r="Q799">
            <v>563302</v>
          </cell>
        </row>
        <row r="800">
          <cell r="B800" t="str">
            <v>470056180</v>
          </cell>
          <cell r="C800">
            <v>1672394</v>
          </cell>
          <cell r="D800">
            <v>55131</v>
          </cell>
          <cell r="E800">
            <v>123397</v>
          </cell>
          <cell r="F800">
            <v>15492</v>
          </cell>
          <cell r="G800">
            <v>36874</v>
          </cell>
          <cell r="H800" t="str">
            <v>-</v>
          </cell>
          <cell r="I800">
            <v>4103</v>
          </cell>
          <cell r="J800">
            <v>1503</v>
          </cell>
          <cell r="K800">
            <v>826</v>
          </cell>
          <cell r="L800">
            <v>32424</v>
          </cell>
          <cell r="M800">
            <v>213</v>
          </cell>
          <cell r="N800">
            <v>132011</v>
          </cell>
          <cell r="O800">
            <v>41681</v>
          </cell>
          <cell r="P800">
            <v>23572</v>
          </cell>
          <cell r="Q800">
            <v>66699</v>
          </cell>
        </row>
        <row r="801">
          <cell r="B801" t="str">
            <v>470056190</v>
          </cell>
          <cell r="C801">
            <v>25728632</v>
          </cell>
          <cell r="D801">
            <v>15890</v>
          </cell>
          <cell r="E801">
            <v>752471</v>
          </cell>
          <cell r="F801">
            <v>136272</v>
          </cell>
          <cell r="G801">
            <v>748106</v>
          </cell>
          <cell r="H801">
            <v>97511</v>
          </cell>
          <cell r="I801">
            <v>74248</v>
          </cell>
          <cell r="J801">
            <v>1232570</v>
          </cell>
          <cell r="K801">
            <v>11876</v>
          </cell>
          <cell r="L801">
            <v>342</v>
          </cell>
          <cell r="M801">
            <v>595462</v>
          </cell>
          <cell r="N801">
            <v>90703</v>
          </cell>
          <cell r="O801">
            <v>180109</v>
          </cell>
          <cell r="P801">
            <v>75278</v>
          </cell>
          <cell r="Q801">
            <v>408138</v>
          </cell>
        </row>
        <row r="802">
          <cell r="B802" t="str">
            <v>470056210</v>
          </cell>
          <cell r="C802">
            <v>894973</v>
          </cell>
          <cell r="D802">
            <v>6203</v>
          </cell>
          <cell r="E802">
            <v>34916</v>
          </cell>
          <cell r="F802">
            <v>3824</v>
          </cell>
          <cell r="G802">
            <v>7381</v>
          </cell>
          <cell r="H802">
            <v>11485</v>
          </cell>
          <cell r="I802">
            <v>11966</v>
          </cell>
          <cell r="J802">
            <v>395942</v>
          </cell>
          <cell r="K802">
            <v>19306</v>
          </cell>
          <cell r="L802">
            <v>1865</v>
          </cell>
          <cell r="M802">
            <v>62122</v>
          </cell>
          <cell r="N802">
            <v>8174</v>
          </cell>
          <cell r="O802">
            <v>334</v>
          </cell>
          <cell r="P802">
            <v>633</v>
          </cell>
          <cell r="Q802">
            <v>4222</v>
          </cell>
        </row>
        <row r="803">
          <cell r="B803" t="str">
            <v>470056220</v>
          </cell>
          <cell r="C803">
            <v>8556511</v>
          </cell>
          <cell r="D803">
            <v>40094</v>
          </cell>
          <cell r="E803">
            <v>19798</v>
          </cell>
          <cell r="F803">
            <v>295601</v>
          </cell>
          <cell r="G803">
            <v>2679</v>
          </cell>
          <cell r="H803">
            <v>433</v>
          </cell>
          <cell r="I803">
            <v>10866</v>
          </cell>
          <cell r="J803">
            <v>63743</v>
          </cell>
          <cell r="K803">
            <v>1343</v>
          </cell>
          <cell r="L803">
            <v>1027</v>
          </cell>
          <cell r="M803">
            <v>63625</v>
          </cell>
          <cell r="N803">
            <v>3801</v>
          </cell>
          <cell r="O803">
            <v>208</v>
          </cell>
          <cell r="P803">
            <v>2970</v>
          </cell>
          <cell r="Q803">
            <v>41837</v>
          </cell>
        </row>
        <row r="804">
          <cell r="B804" t="str">
            <v>470056230</v>
          </cell>
          <cell r="C804">
            <v>2664903</v>
          </cell>
          <cell r="D804">
            <v>54738</v>
          </cell>
          <cell r="E804">
            <v>63202</v>
          </cell>
          <cell r="F804">
            <v>316631</v>
          </cell>
          <cell r="G804">
            <v>41456</v>
          </cell>
          <cell r="H804">
            <v>8845</v>
          </cell>
          <cell r="I804">
            <v>1035603</v>
          </cell>
          <cell r="J804">
            <v>34456</v>
          </cell>
          <cell r="K804">
            <v>11393</v>
          </cell>
          <cell r="L804">
            <v>3965</v>
          </cell>
          <cell r="M804">
            <v>45146</v>
          </cell>
          <cell r="N804">
            <v>56720</v>
          </cell>
          <cell r="O804">
            <v>71329</v>
          </cell>
          <cell r="P804">
            <v>12105</v>
          </cell>
          <cell r="Q804">
            <v>309029</v>
          </cell>
        </row>
        <row r="805">
          <cell r="B805" t="str">
            <v>470056290</v>
          </cell>
          <cell r="C805">
            <v>11486216</v>
          </cell>
          <cell r="D805">
            <v>29353</v>
          </cell>
          <cell r="E805">
            <v>677453</v>
          </cell>
          <cell r="F805">
            <v>94326</v>
          </cell>
          <cell r="G805">
            <v>220248</v>
          </cell>
          <cell r="H805">
            <v>240883</v>
          </cell>
          <cell r="I805">
            <v>35309</v>
          </cell>
          <cell r="J805">
            <v>1074802</v>
          </cell>
          <cell r="K805">
            <v>13342</v>
          </cell>
          <cell r="L805">
            <v>45405</v>
          </cell>
          <cell r="M805">
            <v>307490</v>
          </cell>
          <cell r="N805">
            <v>156562</v>
          </cell>
          <cell r="O805">
            <v>24852</v>
          </cell>
          <cell r="P805">
            <v>444</v>
          </cell>
          <cell r="Q805">
            <v>75217</v>
          </cell>
        </row>
        <row r="806">
          <cell r="B806" t="str">
            <v>470057</v>
          </cell>
          <cell r="C806">
            <v>2573702</v>
          </cell>
          <cell r="D806">
            <v>171889</v>
          </cell>
          <cell r="E806">
            <v>137225</v>
          </cell>
          <cell r="F806">
            <v>732332</v>
          </cell>
          <cell r="G806" t="str">
            <v>-</v>
          </cell>
          <cell r="H806">
            <v>28773</v>
          </cell>
          <cell r="I806">
            <v>384</v>
          </cell>
          <cell r="J806">
            <v>56193</v>
          </cell>
          <cell r="K806">
            <v>31313</v>
          </cell>
          <cell r="L806">
            <v>860</v>
          </cell>
          <cell r="M806" t="str">
            <v>-</v>
          </cell>
          <cell r="N806">
            <v>22491</v>
          </cell>
          <cell r="O806">
            <v>325751</v>
          </cell>
          <cell r="P806">
            <v>22186</v>
          </cell>
          <cell r="Q806">
            <v>82606</v>
          </cell>
        </row>
        <row r="807">
          <cell r="B807" t="str">
            <v>470057100</v>
          </cell>
          <cell r="C807">
            <v>229584</v>
          </cell>
          <cell r="D807" t="str">
            <v>-</v>
          </cell>
          <cell r="E807">
            <v>34728</v>
          </cell>
          <cell r="F807" t="str">
            <v>-</v>
          </cell>
          <cell r="G807" t="str">
            <v>-</v>
          </cell>
          <cell r="H807" t="str">
            <v>-</v>
          </cell>
          <cell r="I807" t="str">
            <v>-</v>
          </cell>
          <cell r="J807">
            <v>1261</v>
          </cell>
          <cell r="K807">
            <v>20769</v>
          </cell>
          <cell r="L807">
            <v>347</v>
          </cell>
          <cell r="M807" t="str">
            <v>-</v>
          </cell>
          <cell r="N807" t="str">
            <v>-</v>
          </cell>
          <cell r="O807">
            <v>59811</v>
          </cell>
          <cell r="P807">
            <v>19318</v>
          </cell>
          <cell r="Q807" t="str">
            <v>-</v>
          </cell>
        </row>
        <row r="808">
          <cell r="B808" t="str">
            <v>470057200</v>
          </cell>
          <cell r="C808">
            <v>2962</v>
          </cell>
          <cell r="D808" t="str">
            <v>-</v>
          </cell>
          <cell r="E808" t="str">
            <v>-</v>
          </cell>
          <cell r="F808" t="str">
            <v>-</v>
          </cell>
          <cell r="G808" t="str">
            <v>-</v>
          </cell>
          <cell r="H808" t="str">
            <v>-</v>
          </cell>
          <cell r="I808" t="str">
            <v>-</v>
          </cell>
          <cell r="J808">
            <v>962</v>
          </cell>
          <cell r="K808" t="str">
            <v>-</v>
          </cell>
          <cell r="L808" t="str">
            <v>-</v>
          </cell>
          <cell r="M808" t="str">
            <v>-</v>
          </cell>
          <cell r="N808" t="str">
            <v>-</v>
          </cell>
          <cell r="O808" t="str">
            <v>-</v>
          </cell>
          <cell r="P808" t="str">
            <v>-</v>
          </cell>
          <cell r="Q808" t="str">
            <v>-</v>
          </cell>
        </row>
        <row r="809">
          <cell r="B809" t="str">
            <v>470057300</v>
          </cell>
          <cell r="C809">
            <v>98782</v>
          </cell>
          <cell r="D809">
            <v>389</v>
          </cell>
          <cell r="E809">
            <v>30</v>
          </cell>
          <cell r="F809" t="str">
            <v>-</v>
          </cell>
          <cell r="G809" t="str">
            <v>-</v>
          </cell>
          <cell r="H809" t="str">
            <v>-</v>
          </cell>
          <cell r="I809" t="str">
            <v>-</v>
          </cell>
          <cell r="J809" t="str">
            <v>-</v>
          </cell>
          <cell r="K809" t="str">
            <v>-</v>
          </cell>
          <cell r="L809" t="str">
            <v>-</v>
          </cell>
          <cell r="M809" t="str">
            <v>-</v>
          </cell>
          <cell r="N809" t="str">
            <v>-</v>
          </cell>
          <cell r="O809" t="str">
            <v>-</v>
          </cell>
          <cell r="P809" t="str">
            <v>-</v>
          </cell>
          <cell r="Q809" t="str">
            <v>-</v>
          </cell>
        </row>
        <row r="810">
          <cell r="B810" t="str">
            <v>470057900</v>
          </cell>
          <cell r="C810">
            <v>2242373</v>
          </cell>
          <cell r="D810">
            <v>171500</v>
          </cell>
          <cell r="E810">
            <v>102467</v>
          </cell>
          <cell r="F810">
            <v>732332</v>
          </cell>
          <cell r="G810" t="str">
            <v>-</v>
          </cell>
          <cell r="H810">
            <v>28773</v>
          </cell>
          <cell r="I810">
            <v>384</v>
          </cell>
          <cell r="J810">
            <v>53970</v>
          </cell>
          <cell r="K810">
            <v>10544</v>
          </cell>
          <cell r="L810">
            <v>513</v>
          </cell>
          <cell r="M810" t="str">
            <v>-</v>
          </cell>
          <cell r="N810">
            <v>22491</v>
          </cell>
          <cell r="O810">
            <v>265940</v>
          </cell>
          <cell r="P810">
            <v>2868</v>
          </cell>
          <cell r="Q810">
            <v>82606</v>
          </cell>
        </row>
        <row r="811">
          <cell r="B811" t="str">
            <v>470058</v>
          </cell>
          <cell r="C811">
            <v>4373834</v>
          </cell>
          <cell r="D811">
            <v>976</v>
          </cell>
          <cell r="E811">
            <v>3152</v>
          </cell>
          <cell r="F811">
            <v>364725</v>
          </cell>
          <cell r="G811">
            <v>3031</v>
          </cell>
          <cell r="H811">
            <v>5526</v>
          </cell>
          <cell r="I811">
            <v>2695</v>
          </cell>
          <cell r="J811">
            <v>33510</v>
          </cell>
          <cell r="K811">
            <v>2324</v>
          </cell>
          <cell r="L811">
            <v>44089</v>
          </cell>
          <cell r="M811">
            <v>83260</v>
          </cell>
          <cell r="N811">
            <v>56423</v>
          </cell>
          <cell r="O811">
            <v>670</v>
          </cell>
          <cell r="P811">
            <v>17300</v>
          </cell>
          <cell r="Q811">
            <v>89597</v>
          </cell>
        </row>
        <row r="812">
          <cell r="B812" t="str">
            <v>470058100</v>
          </cell>
          <cell r="C812">
            <v>4111152</v>
          </cell>
          <cell r="D812">
            <v>976</v>
          </cell>
          <cell r="E812">
            <v>3152</v>
          </cell>
          <cell r="F812">
            <v>364725</v>
          </cell>
          <cell r="G812">
            <v>3031</v>
          </cell>
          <cell r="H812">
            <v>5526</v>
          </cell>
          <cell r="I812">
            <v>2695</v>
          </cell>
          <cell r="J812">
            <v>33510</v>
          </cell>
          <cell r="K812">
            <v>2324</v>
          </cell>
          <cell r="L812">
            <v>44089</v>
          </cell>
          <cell r="M812">
            <v>83260</v>
          </cell>
          <cell r="N812">
            <v>56423</v>
          </cell>
          <cell r="O812">
            <v>670</v>
          </cell>
          <cell r="P812">
            <v>17300</v>
          </cell>
          <cell r="Q812">
            <v>83728</v>
          </cell>
        </row>
        <row r="813">
          <cell r="B813" t="str">
            <v>470058200</v>
          </cell>
          <cell r="C813">
            <v>262682</v>
          </cell>
          <cell r="D813" t="str">
            <v>-</v>
          </cell>
          <cell r="E813" t="str">
            <v>-</v>
          </cell>
          <cell r="F813" t="str">
            <v>-</v>
          </cell>
          <cell r="G813" t="str">
            <v>-</v>
          </cell>
          <cell r="H813" t="str">
            <v>-</v>
          </cell>
          <cell r="I813" t="str">
            <v>-</v>
          </cell>
          <cell r="J813" t="str">
            <v>-</v>
          </cell>
          <cell r="K813" t="str">
            <v>-</v>
          </cell>
          <cell r="L813" t="str">
            <v>-</v>
          </cell>
          <cell r="M813" t="str">
            <v>-</v>
          </cell>
          <cell r="N813" t="str">
            <v>-</v>
          </cell>
          <cell r="O813" t="str">
            <v>-</v>
          </cell>
          <cell r="P813" t="str">
            <v>-</v>
          </cell>
          <cell r="Q813">
            <v>5869</v>
          </cell>
        </row>
        <row r="814">
          <cell r="B814" t="str">
            <v>470059</v>
          </cell>
          <cell r="C814">
            <v>74786152</v>
          </cell>
          <cell r="D814">
            <v>1380844</v>
          </cell>
          <cell r="E814">
            <v>3958862</v>
          </cell>
          <cell r="F814">
            <v>3747187</v>
          </cell>
          <cell r="G814">
            <v>1819672</v>
          </cell>
          <cell r="H814">
            <v>2625328</v>
          </cell>
          <cell r="I814">
            <v>1459649</v>
          </cell>
          <cell r="J814">
            <v>14599081</v>
          </cell>
          <cell r="K814">
            <v>1680974</v>
          </cell>
          <cell r="L814">
            <v>3013571</v>
          </cell>
          <cell r="M814">
            <v>1109317</v>
          </cell>
          <cell r="N814">
            <v>1740657</v>
          </cell>
          <cell r="O814">
            <v>2008790</v>
          </cell>
          <cell r="P814">
            <v>1220785</v>
          </cell>
          <cell r="Q814">
            <v>7735676</v>
          </cell>
        </row>
        <row r="815">
          <cell r="B815" t="str">
            <v>470059100</v>
          </cell>
          <cell r="C815">
            <v>61700534</v>
          </cell>
          <cell r="D815">
            <v>1261945</v>
          </cell>
          <cell r="E815">
            <v>3755964</v>
          </cell>
          <cell r="F815">
            <v>3453021</v>
          </cell>
          <cell r="G815">
            <v>1458796</v>
          </cell>
          <cell r="H815">
            <v>2530094</v>
          </cell>
          <cell r="I815">
            <v>1057813</v>
          </cell>
          <cell r="J815">
            <v>13754579</v>
          </cell>
          <cell r="K815">
            <v>1483510</v>
          </cell>
          <cell r="L815">
            <v>2808081</v>
          </cell>
          <cell r="M815">
            <v>831122</v>
          </cell>
          <cell r="N815">
            <v>1436826</v>
          </cell>
          <cell r="O815">
            <v>1653300</v>
          </cell>
          <cell r="P815">
            <v>618388</v>
          </cell>
          <cell r="Q815">
            <v>6029029</v>
          </cell>
        </row>
        <row r="816">
          <cell r="B816" t="str">
            <v>470059200</v>
          </cell>
          <cell r="C816">
            <v>2165183</v>
          </cell>
          <cell r="D816">
            <v>3785</v>
          </cell>
          <cell r="E816">
            <v>23056</v>
          </cell>
          <cell r="F816" t="str">
            <v>-</v>
          </cell>
          <cell r="G816" t="str">
            <v>-</v>
          </cell>
          <cell r="H816">
            <v>30503</v>
          </cell>
          <cell r="I816">
            <v>6248</v>
          </cell>
          <cell r="J816">
            <v>481129</v>
          </cell>
          <cell r="K816">
            <v>682</v>
          </cell>
          <cell r="L816" t="str">
            <v>-</v>
          </cell>
          <cell r="M816">
            <v>2214</v>
          </cell>
          <cell r="N816">
            <v>2618</v>
          </cell>
          <cell r="O816">
            <v>24349</v>
          </cell>
          <cell r="P816" t="str">
            <v>-</v>
          </cell>
          <cell r="Q816">
            <v>66886</v>
          </cell>
        </row>
        <row r="817">
          <cell r="B817" t="str">
            <v>470059300</v>
          </cell>
          <cell r="C817">
            <v>3162155</v>
          </cell>
          <cell r="D817">
            <v>77783</v>
          </cell>
          <cell r="E817" t="str">
            <v>-</v>
          </cell>
          <cell r="F817">
            <v>4752</v>
          </cell>
          <cell r="G817">
            <v>29047</v>
          </cell>
          <cell r="H817">
            <v>8592</v>
          </cell>
          <cell r="I817">
            <v>24451</v>
          </cell>
          <cell r="J817">
            <v>134677</v>
          </cell>
          <cell r="K817">
            <v>16382</v>
          </cell>
          <cell r="L817">
            <v>3091</v>
          </cell>
          <cell r="M817" t="str">
            <v>-</v>
          </cell>
          <cell r="N817">
            <v>20029</v>
          </cell>
          <cell r="O817">
            <v>72691</v>
          </cell>
          <cell r="P817">
            <v>445146</v>
          </cell>
          <cell r="Q817">
            <v>85689</v>
          </cell>
        </row>
        <row r="818">
          <cell r="B818" t="str">
            <v>470059900</v>
          </cell>
          <cell r="C818">
            <v>7758279</v>
          </cell>
          <cell r="D818">
            <v>37331</v>
          </cell>
          <cell r="E818">
            <v>179843</v>
          </cell>
          <cell r="F818">
            <v>289414</v>
          </cell>
          <cell r="G818">
            <v>331829</v>
          </cell>
          <cell r="H818">
            <v>56139</v>
          </cell>
          <cell r="I818">
            <v>371136</v>
          </cell>
          <cell r="J818">
            <v>228696</v>
          </cell>
          <cell r="K818">
            <v>180400</v>
          </cell>
          <cell r="L818">
            <v>202398</v>
          </cell>
          <cell r="M818">
            <v>275981</v>
          </cell>
          <cell r="N818">
            <v>281184</v>
          </cell>
          <cell r="O818">
            <v>258449</v>
          </cell>
          <cell r="P818">
            <v>157250</v>
          </cell>
          <cell r="Q818">
            <v>1554072</v>
          </cell>
        </row>
        <row r="819">
          <cell r="B819" t="str">
            <v>470059110</v>
          </cell>
          <cell r="C819">
            <v>11363246</v>
          </cell>
          <cell r="D819">
            <v>21480</v>
          </cell>
          <cell r="E819">
            <v>2140013</v>
          </cell>
          <cell r="F819">
            <v>552899</v>
          </cell>
          <cell r="G819">
            <v>184968</v>
          </cell>
          <cell r="H819">
            <v>400741</v>
          </cell>
          <cell r="I819">
            <v>18764</v>
          </cell>
          <cell r="J819">
            <v>1006368</v>
          </cell>
          <cell r="K819">
            <v>528948</v>
          </cell>
          <cell r="L819">
            <v>1127264</v>
          </cell>
          <cell r="M819">
            <v>197409</v>
          </cell>
          <cell r="N819">
            <v>16237</v>
          </cell>
          <cell r="O819">
            <v>142388</v>
          </cell>
          <cell r="P819">
            <v>92877</v>
          </cell>
          <cell r="Q819">
            <v>296385</v>
          </cell>
        </row>
        <row r="820">
          <cell r="B820" t="str">
            <v>470059120</v>
          </cell>
          <cell r="C820">
            <v>6055082</v>
          </cell>
          <cell r="D820">
            <v>14692</v>
          </cell>
          <cell r="E820">
            <v>766141</v>
          </cell>
          <cell r="F820">
            <v>683666</v>
          </cell>
          <cell r="G820">
            <v>9577</v>
          </cell>
          <cell r="H820">
            <v>297949</v>
          </cell>
          <cell r="I820">
            <v>11354</v>
          </cell>
          <cell r="J820">
            <v>1517554</v>
          </cell>
          <cell r="K820">
            <v>6580</v>
          </cell>
          <cell r="L820">
            <v>711478</v>
          </cell>
          <cell r="M820">
            <v>6498</v>
          </cell>
          <cell r="N820">
            <v>20539</v>
          </cell>
          <cell r="O820">
            <v>155737</v>
          </cell>
          <cell r="P820">
            <v>19134</v>
          </cell>
          <cell r="Q820">
            <v>2887</v>
          </cell>
        </row>
        <row r="821">
          <cell r="B821" t="str">
            <v>470059130</v>
          </cell>
          <cell r="C821">
            <v>14394655</v>
          </cell>
          <cell r="D821">
            <v>43472</v>
          </cell>
          <cell r="E821">
            <v>271326</v>
          </cell>
          <cell r="F821">
            <v>773151</v>
          </cell>
          <cell r="G821">
            <v>7246</v>
          </cell>
          <cell r="H821">
            <v>101330</v>
          </cell>
          <cell r="I821">
            <v>11246</v>
          </cell>
          <cell r="J821">
            <v>7781980</v>
          </cell>
          <cell r="K821">
            <v>179722</v>
          </cell>
          <cell r="L821">
            <v>9643</v>
          </cell>
          <cell r="M821">
            <v>142937</v>
          </cell>
          <cell r="N821">
            <v>263138</v>
          </cell>
          <cell r="O821">
            <v>400831</v>
          </cell>
          <cell r="P821">
            <v>86410</v>
          </cell>
          <cell r="Q821">
            <v>501933</v>
          </cell>
        </row>
        <row r="822">
          <cell r="B822" t="str">
            <v>470059140</v>
          </cell>
          <cell r="C822">
            <v>6505791</v>
          </cell>
          <cell r="D822">
            <v>22032</v>
          </cell>
          <cell r="E822">
            <v>26477</v>
          </cell>
          <cell r="F822">
            <v>396065</v>
          </cell>
          <cell r="G822" t="str">
            <v>-</v>
          </cell>
          <cell r="H822">
            <v>3798</v>
          </cell>
          <cell r="I822" t="str">
            <v>-</v>
          </cell>
          <cell r="J822">
            <v>2642109</v>
          </cell>
          <cell r="K822">
            <v>90036</v>
          </cell>
          <cell r="L822">
            <v>91379</v>
          </cell>
          <cell r="M822">
            <v>2500</v>
          </cell>
          <cell r="N822">
            <v>243035</v>
          </cell>
          <cell r="O822">
            <v>206200</v>
          </cell>
          <cell r="P822">
            <v>51378</v>
          </cell>
          <cell r="Q822">
            <v>1375419</v>
          </cell>
        </row>
        <row r="823">
          <cell r="B823" t="str">
            <v>470059150</v>
          </cell>
          <cell r="C823">
            <v>4127555</v>
          </cell>
          <cell r="D823">
            <v>16742</v>
          </cell>
          <cell r="E823" t="str">
            <v>-</v>
          </cell>
          <cell r="F823">
            <v>408186</v>
          </cell>
          <cell r="G823">
            <v>1079326</v>
          </cell>
          <cell r="H823">
            <v>1724483</v>
          </cell>
          <cell r="I823">
            <v>19182</v>
          </cell>
          <cell r="J823">
            <v>197801</v>
          </cell>
          <cell r="K823">
            <v>115669</v>
          </cell>
          <cell r="L823">
            <v>86382</v>
          </cell>
          <cell r="M823">
            <v>3800</v>
          </cell>
          <cell r="N823">
            <v>67821</v>
          </cell>
          <cell r="O823">
            <v>17005</v>
          </cell>
          <cell r="P823">
            <v>131656</v>
          </cell>
          <cell r="Q823">
            <v>111827</v>
          </cell>
        </row>
        <row r="824">
          <cell r="B824" t="str">
            <v>470059190</v>
          </cell>
          <cell r="C824">
            <v>19254204</v>
          </cell>
          <cell r="D824">
            <v>1143526</v>
          </cell>
          <cell r="E824">
            <v>552007</v>
          </cell>
          <cell r="F824">
            <v>639054</v>
          </cell>
          <cell r="G824">
            <v>177679</v>
          </cell>
          <cell r="H824">
            <v>1793</v>
          </cell>
          <cell r="I824">
            <v>997267</v>
          </cell>
          <cell r="J824">
            <v>608767</v>
          </cell>
          <cell r="K824">
            <v>562556</v>
          </cell>
          <cell r="L824">
            <v>781936</v>
          </cell>
          <cell r="M824">
            <v>477979</v>
          </cell>
          <cell r="N824">
            <v>826057</v>
          </cell>
          <cell r="O824">
            <v>731139</v>
          </cell>
          <cell r="P824">
            <v>236932</v>
          </cell>
          <cell r="Q824">
            <v>3740579</v>
          </cell>
        </row>
        <row r="825">
          <cell r="B825" t="str">
            <v>470061</v>
          </cell>
          <cell r="C825">
            <v>14878872</v>
          </cell>
          <cell r="D825">
            <v>267063</v>
          </cell>
          <cell r="E825">
            <v>179138</v>
          </cell>
          <cell r="F825">
            <v>596098</v>
          </cell>
          <cell r="G825">
            <v>76619</v>
          </cell>
          <cell r="H825">
            <v>60190</v>
          </cell>
          <cell r="I825">
            <v>60417</v>
          </cell>
          <cell r="J825">
            <v>1521002</v>
          </cell>
          <cell r="K825">
            <v>137656</v>
          </cell>
          <cell r="L825">
            <v>95335</v>
          </cell>
          <cell r="M825">
            <v>89090</v>
          </cell>
          <cell r="N825">
            <v>113134</v>
          </cell>
          <cell r="O825">
            <v>1000738</v>
          </cell>
          <cell r="P825">
            <v>96860</v>
          </cell>
          <cell r="Q825">
            <v>393918</v>
          </cell>
        </row>
        <row r="826">
          <cell r="B826" t="str">
            <v>470061000</v>
          </cell>
          <cell r="C826">
            <v>14878872</v>
          </cell>
          <cell r="D826">
            <v>267063</v>
          </cell>
          <cell r="E826">
            <v>179138</v>
          </cell>
          <cell r="F826">
            <v>596098</v>
          </cell>
          <cell r="G826">
            <v>76619</v>
          </cell>
          <cell r="H826">
            <v>60190</v>
          </cell>
          <cell r="I826">
            <v>60417</v>
          </cell>
          <cell r="J826">
            <v>1521002</v>
          </cell>
          <cell r="K826">
            <v>137656</v>
          </cell>
          <cell r="L826">
            <v>95335</v>
          </cell>
          <cell r="M826">
            <v>89090</v>
          </cell>
          <cell r="N826">
            <v>113134</v>
          </cell>
          <cell r="O826">
            <v>1000738</v>
          </cell>
          <cell r="P826">
            <v>96860</v>
          </cell>
          <cell r="Q826">
            <v>393918</v>
          </cell>
        </row>
        <row r="827">
          <cell r="B827" t="str">
            <v>470062</v>
          </cell>
          <cell r="C827">
            <v>13255337</v>
          </cell>
          <cell r="D827">
            <v>38163</v>
          </cell>
          <cell r="E827">
            <v>37564</v>
          </cell>
          <cell r="F827">
            <v>1773438</v>
          </cell>
          <cell r="G827">
            <v>1343</v>
          </cell>
          <cell r="H827">
            <v>2350</v>
          </cell>
          <cell r="I827">
            <v>98871</v>
          </cell>
          <cell r="J827">
            <v>697189</v>
          </cell>
          <cell r="K827">
            <v>5228</v>
          </cell>
          <cell r="L827">
            <v>44067</v>
          </cell>
          <cell r="M827">
            <v>26117</v>
          </cell>
          <cell r="N827">
            <v>291471</v>
          </cell>
          <cell r="O827">
            <v>143535</v>
          </cell>
          <cell r="P827">
            <v>72221</v>
          </cell>
          <cell r="Q827">
            <v>228206</v>
          </cell>
        </row>
        <row r="828">
          <cell r="B828" t="str">
            <v>470062000</v>
          </cell>
          <cell r="C828">
            <v>13255337</v>
          </cell>
          <cell r="D828">
            <v>38163</v>
          </cell>
          <cell r="E828">
            <v>37564</v>
          </cell>
          <cell r="F828">
            <v>1773438</v>
          </cell>
          <cell r="G828">
            <v>1343</v>
          </cell>
          <cell r="H828">
            <v>2350</v>
          </cell>
          <cell r="I828">
            <v>98871</v>
          </cell>
          <cell r="J828">
            <v>697189</v>
          </cell>
          <cell r="K828">
            <v>5228</v>
          </cell>
          <cell r="L828">
            <v>44067</v>
          </cell>
          <cell r="M828">
            <v>26117</v>
          </cell>
          <cell r="N828">
            <v>291471</v>
          </cell>
          <cell r="O828">
            <v>143535</v>
          </cell>
          <cell r="P828">
            <v>72221</v>
          </cell>
          <cell r="Q828">
            <v>228206</v>
          </cell>
        </row>
        <row r="829">
          <cell r="B829" t="str">
            <v>470063</v>
          </cell>
          <cell r="C829">
            <v>102450398</v>
          </cell>
          <cell r="D829">
            <v>1872207</v>
          </cell>
          <cell r="E829">
            <v>2600924</v>
          </cell>
          <cell r="F829">
            <v>4046278</v>
          </cell>
          <cell r="G829">
            <v>784785</v>
          </cell>
          <cell r="H829">
            <v>5687443</v>
          </cell>
          <cell r="I829">
            <v>3167918</v>
          </cell>
          <cell r="J829">
            <v>5826201</v>
          </cell>
          <cell r="K829">
            <v>1723791</v>
          </cell>
          <cell r="L829">
            <v>3715438</v>
          </cell>
          <cell r="M829">
            <v>1542234</v>
          </cell>
          <cell r="N829">
            <v>1905810</v>
          </cell>
          <cell r="O829">
            <v>1991420</v>
          </cell>
          <cell r="P829">
            <v>2038095</v>
          </cell>
          <cell r="Q829">
            <v>12014767</v>
          </cell>
        </row>
        <row r="830">
          <cell r="B830" t="str">
            <v>470063100</v>
          </cell>
          <cell r="C830">
            <v>88143790</v>
          </cell>
          <cell r="D830">
            <v>1800627</v>
          </cell>
          <cell r="E830">
            <v>1706032</v>
          </cell>
          <cell r="F830">
            <v>3145977</v>
          </cell>
          <cell r="G830">
            <v>468465</v>
          </cell>
          <cell r="H830">
            <v>5458523</v>
          </cell>
          <cell r="I830">
            <v>2854191</v>
          </cell>
          <cell r="J830">
            <v>5451481</v>
          </cell>
          <cell r="K830">
            <v>1287261</v>
          </cell>
          <cell r="L830">
            <v>3329205</v>
          </cell>
          <cell r="M830">
            <v>1069160</v>
          </cell>
          <cell r="N830">
            <v>1658581</v>
          </cell>
          <cell r="O830">
            <v>1592719</v>
          </cell>
          <cell r="P830">
            <v>1928680</v>
          </cell>
          <cell r="Q830">
            <v>10540781</v>
          </cell>
        </row>
        <row r="831">
          <cell r="B831" t="str">
            <v>470063200</v>
          </cell>
          <cell r="C831">
            <v>14306609</v>
          </cell>
          <cell r="D831">
            <v>71580</v>
          </cell>
          <cell r="E831">
            <v>894893</v>
          </cell>
          <cell r="F831">
            <v>900301</v>
          </cell>
          <cell r="G831">
            <v>316321</v>
          </cell>
          <cell r="H831">
            <v>228921</v>
          </cell>
          <cell r="I831">
            <v>313727</v>
          </cell>
          <cell r="J831">
            <v>374720</v>
          </cell>
          <cell r="K831">
            <v>436530</v>
          </cell>
          <cell r="L831">
            <v>386233</v>
          </cell>
          <cell r="M831">
            <v>473074</v>
          </cell>
          <cell r="N831">
            <v>247228</v>
          </cell>
          <cell r="O831">
            <v>398701</v>
          </cell>
          <cell r="P831">
            <v>109415</v>
          </cell>
          <cell r="Q831">
            <v>1473986</v>
          </cell>
        </row>
        <row r="832">
          <cell r="B832" t="str">
            <v>470063110</v>
          </cell>
          <cell r="C832">
            <v>16158518</v>
          </cell>
          <cell r="D832">
            <v>78118</v>
          </cell>
          <cell r="E832">
            <v>144564</v>
          </cell>
          <cell r="F832">
            <v>927905</v>
          </cell>
          <cell r="G832">
            <v>140676</v>
          </cell>
          <cell r="H832">
            <v>98015</v>
          </cell>
          <cell r="I832">
            <v>274157</v>
          </cell>
          <cell r="J832">
            <v>2675298</v>
          </cell>
          <cell r="K832">
            <v>245801</v>
          </cell>
          <cell r="L832">
            <v>341560</v>
          </cell>
          <cell r="M832">
            <v>206816</v>
          </cell>
          <cell r="N832">
            <v>194193</v>
          </cell>
          <cell r="O832">
            <v>805855</v>
          </cell>
          <cell r="P832">
            <v>962263</v>
          </cell>
          <cell r="Q832">
            <v>247539</v>
          </cell>
        </row>
        <row r="833">
          <cell r="B833" t="str">
            <v>470063120</v>
          </cell>
          <cell r="C833">
            <v>1787204</v>
          </cell>
          <cell r="D833">
            <v>16508</v>
          </cell>
          <cell r="E833">
            <v>36243</v>
          </cell>
          <cell r="F833">
            <v>328861</v>
          </cell>
          <cell r="G833" t="str">
            <v>-</v>
          </cell>
          <cell r="H833">
            <v>47969</v>
          </cell>
          <cell r="I833">
            <v>77460</v>
          </cell>
          <cell r="J833">
            <v>152914</v>
          </cell>
          <cell r="K833">
            <v>50407</v>
          </cell>
          <cell r="L833">
            <v>557873</v>
          </cell>
          <cell r="M833">
            <v>34219</v>
          </cell>
          <cell r="N833">
            <v>4673</v>
          </cell>
          <cell r="O833">
            <v>13941</v>
          </cell>
          <cell r="P833">
            <v>47138</v>
          </cell>
          <cell r="Q833">
            <v>112732</v>
          </cell>
        </row>
        <row r="834">
          <cell r="B834" t="str">
            <v>470063130</v>
          </cell>
          <cell r="C834">
            <v>2200034</v>
          </cell>
          <cell r="D834">
            <v>18486</v>
          </cell>
          <cell r="E834">
            <v>36385</v>
          </cell>
          <cell r="F834">
            <v>321497</v>
          </cell>
          <cell r="G834" t="str">
            <v>-</v>
          </cell>
          <cell r="H834">
            <v>81934</v>
          </cell>
          <cell r="I834">
            <v>89696</v>
          </cell>
          <cell r="J834">
            <v>109362</v>
          </cell>
          <cell r="K834">
            <v>50133</v>
          </cell>
          <cell r="L834">
            <v>562727</v>
          </cell>
          <cell r="M834">
            <v>34315</v>
          </cell>
          <cell r="N834">
            <v>20356</v>
          </cell>
          <cell r="O834">
            <v>22038</v>
          </cell>
          <cell r="P834">
            <v>109493</v>
          </cell>
          <cell r="Q834">
            <v>392068</v>
          </cell>
        </row>
        <row r="835">
          <cell r="B835" t="str">
            <v>470063140</v>
          </cell>
          <cell r="C835">
            <v>4886189</v>
          </cell>
          <cell r="D835">
            <v>50895</v>
          </cell>
          <cell r="E835">
            <v>90779</v>
          </cell>
          <cell r="F835">
            <v>759833</v>
          </cell>
          <cell r="G835">
            <v>108845</v>
          </cell>
          <cell r="H835">
            <v>154623</v>
          </cell>
          <cell r="I835">
            <v>180006</v>
          </cell>
          <cell r="J835">
            <v>122423</v>
          </cell>
          <cell r="K835">
            <v>201102</v>
          </cell>
          <cell r="L835">
            <v>864718</v>
          </cell>
          <cell r="M835">
            <v>84436</v>
          </cell>
          <cell r="N835">
            <v>101046</v>
          </cell>
          <cell r="O835">
            <v>139538</v>
          </cell>
          <cell r="P835">
            <v>83938</v>
          </cell>
          <cell r="Q835">
            <v>1224650</v>
          </cell>
        </row>
        <row r="836">
          <cell r="B836" t="str">
            <v>470063190</v>
          </cell>
          <cell r="C836">
            <v>63111845</v>
          </cell>
          <cell r="D836">
            <v>1636621</v>
          </cell>
          <cell r="E836">
            <v>1398060</v>
          </cell>
          <cell r="F836">
            <v>807881</v>
          </cell>
          <cell r="G836">
            <v>218943</v>
          </cell>
          <cell r="H836">
            <v>5075983</v>
          </cell>
          <cell r="I836">
            <v>2232872</v>
          </cell>
          <cell r="J836">
            <v>2391483</v>
          </cell>
          <cell r="K836">
            <v>739819</v>
          </cell>
          <cell r="L836">
            <v>1002328</v>
          </cell>
          <cell r="M836">
            <v>709374</v>
          </cell>
          <cell r="N836">
            <v>1338313</v>
          </cell>
          <cell r="O836">
            <v>611345</v>
          </cell>
          <cell r="P836">
            <v>725848</v>
          </cell>
          <cell r="Q836">
            <v>8563791</v>
          </cell>
        </row>
        <row r="837">
          <cell r="B837" t="str">
            <v>470063210</v>
          </cell>
          <cell r="C837">
            <v>10312272</v>
          </cell>
          <cell r="D837">
            <v>51579</v>
          </cell>
          <cell r="E837">
            <v>303817</v>
          </cell>
          <cell r="F837">
            <v>640319</v>
          </cell>
          <cell r="G837">
            <v>316321</v>
          </cell>
          <cell r="H837">
            <v>227654</v>
          </cell>
          <cell r="I837">
            <v>135741</v>
          </cell>
          <cell r="J837">
            <v>295824</v>
          </cell>
          <cell r="K837">
            <v>136191</v>
          </cell>
          <cell r="L837">
            <v>348233</v>
          </cell>
          <cell r="M837">
            <v>351371</v>
          </cell>
          <cell r="N837">
            <v>180807</v>
          </cell>
          <cell r="O837">
            <v>310691</v>
          </cell>
          <cell r="P837">
            <v>88891</v>
          </cell>
          <cell r="Q837">
            <v>1055867</v>
          </cell>
        </row>
        <row r="838">
          <cell r="B838" t="str">
            <v>470063220</v>
          </cell>
          <cell r="C838">
            <v>3994337</v>
          </cell>
          <cell r="D838">
            <v>20001</v>
          </cell>
          <cell r="E838">
            <v>591075</v>
          </cell>
          <cell r="F838">
            <v>259982</v>
          </cell>
          <cell r="G838" t="str">
            <v>-</v>
          </cell>
          <cell r="H838">
            <v>1267</v>
          </cell>
          <cell r="I838">
            <v>177986</v>
          </cell>
          <cell r="J838">
            <v>78896</v>
          </cell>
          <cell r="K838">
            <v>300338</v>
          </cell>
          <cell r="L838">
            <v>38001</v>
          </cell>
          <cell r="M838">
            <v>121702</v>
          </cell>
          <cell r="N838">
            <v>66421</v>
          </cell>
          <cell r="O838">
            <v>88010</v>
          </cell>
          <cell r="P838">
            <v>20524</v>
          </cell>
          <cell r="Q838">
            <v>418119</v>
          </cell>
        </row>
        <row r="839">
          <cell r="B839" t="str">
            <v>470064</v>
          </cell>
          <cell r="C839">
            <v>1283950</v>
          </cell>
          <cell r="D839">
            <v>28201</v>
          </cell>
          <cell r="E839">
            <v>58384</v>
          </cell>
          <cell r="F839">
            <v>147197</v>
          </cell>
          <cell r="G839">
            <v>1336</v>
          </cell>
          <cell r="H839">
            <v>18690</v>
          </cell>
          <cell r="I839">
            <v>98341</v>
          </cell>
          <cell r="J839">
            <v>16132</v>
          </cell>
          <cell r="K839" t="str">
            <v>-</v>
          </cell>
          <cell r="L839">
            <v>29690</v>
          </cell>
          <cell r="M839" t="str">
            <v>-</v>
          </cell>
          <cell r="N839">
            <v>6264</v>
          </cell>
          <cell r="O839">
            <v>682</v>
          </cell>
          <cell r="P839">
            <v>109186</v>
          </cell>
          <cell r="Q839">
            <v>279443</v>
          </cell>
        </row>
        <row r="840">
          <cell r="B840" t="str">
            <v>470064100</v>
          </cell>
          <cell r="C840">
            <v>694048</v>
          </cell>
          <cell r="D840" t="str">
            <v>-</v>
          </cell>
          <cell r="E840">
            <v>29310</v>
          </cell>
          <cell r="F840">
            <v>145910</v>
          </cell>
          <cell r="G840">
            <v>1336</v>
          </cell>
          <cell r="H840">
            <v>299</v>
          </cell>
          <cell r="I840">
            <v>2376</v>
          </cell>
          <cell r="J840">
            <v>15553</v>
          </cell>
          <cell r="K840" t="str">
            <v>-</v>
          </cell>
          <cell r="L840" t="str">
            <v>-</v>
          </cell>
          <cell r="M840" t="str">
            <v>-</v>
          </cell>
          <cell r="N840">
            <v>3728</v>
          </cell>
          <cell r="O840" t="str">
            <v>-</v>
          </cell>
          <cell r="P840">
            <v>95136</v>
          </cell>
          <cell r="Q840">
            <v>245627</v>
          </cell>
        </row>
        <row r="841">
          <cell r="B841" t="str">
            <v>470064200</v>
          </cell>
          <cell r="C841">
            <v>148119</v>
          </cell>
          <cell r="D841">
            <v>23</v>
          </cell>
          <cell r="E841" t="str">
            <v>-</v>
          </cell>
          <cell r="F841">
            <v>109</v>
          </cell>
          <cell r="G841" t="str">
            <v>-</v>
          </cell>
          <cell r="H841">
            <v>18290</v>
          </cell>
          <cell r="I841">
            <v>62531</v>
          </cell>
          <cell r="J841" t="str">
            <v>-</v>
          </cell>
          <cell r="K841" t="str">
            <v>-</v>
          </cell>
          <cell r="L841">
            <v>29690</v>
          </cell>
          <cell r="M841" t="str">
            <v>-</v>
          </cell>
          <cell r="N841">
            <v>9</v>
          </cell>
          <cell r="O841">
            <v>1</v>
          </cell>
          <cell r="P841">
            <v>14050</v>
          </cell>
          <cell r="Q841">
            <v>8029</v>
          </cell>
        </row>
        <row r="842">
          <cell r="B842" t="str">
            <v>470064900</v>
          </cell>
          <cell r="C842">
            <v>441784</v>
          </cell>
          <cell r="D842">
            <v>28178</v>
          </cell>
          <cell r="E842">
            <v>29073</v>
          </cell>
          <cell r="F842">
            <v>1178</v>
          </cell>
          <cell r="G842" t="str">
            <v>-</v>
          </cell>
          <cell r="H842">
            <v>101</v>
          </cell>
          <cell r="I842">
            <v>33434</v>
          </cell>
          <cell r="J842">
            <v>579</v>
          </cell>
          <cell r="K842" t="str">
            <v>-</v>
          </cell>
          <cell r="L842" t="str">
            <v>-</v>
          </cell>
          <cell r="M842" t="str">
            <v>-</v>
          </cell>
          <cell r="N842">
            <v>2527</v>
          </cell>
          <cell r="O842">
            <v>681</v>
          </cell>
          <cell r="P842" t="str">
            <v>-</v>
          </cell>
          <cell r="Q842">
            <v>25787</v>
          </cell>
        </row>
        <row r="843">
          <cell r="B843" t="str">
            <v>470065</v>
          </cell>
          <cell r="C843">
            <v>67035050</v>
          </cell>
          <cell r="D843">
            <v>1183085</v>
          </cell>
          <cell r="E843">
            <v>1621846</v>
          </cell>
          <cell r="F843">
            <v>1699009</v>
          </cell>
          <cell r="G843">
            <v>77245</v>
          </cell>
          <cell r="H843">
            <v>1876662</v>
          </cell>
          <cell r="I843">
            <v>1803367</v>
          </cell>
          <cell r="J843">
            <v>5232267</v>
          </cell>
          <cell r="K843">
            <v>1120714</v>
          </cell>
          <cell r="L843">
            <v>1579881</v>
          </cell>
          <cell r="M843">
            <v>627290</v>
          </cell>
          <cell r="N843">
            <v>1291791</v>
          </cell>
          <cell r="O843">
            <v>2182191</v>
          </cell>
          <cell r="P843">
            <v>670247</v>
          </cell>
          <cell r="Q843">
            <v>16506902</v>
          </cell>
        </row>
        <row r="844">
          <cell r="B844" t="str">
            <v>470065100</v>
          </cell>
          <cell r="C844">
            <v>14240821</v>
          </cell>
          <cell r="D844">
            <v>82444</v>
          </cell>
          <cell r="E844">
            <v>126856</v>
          </cell>
          <cell r="F844">
            <v>548037</v>
          </cell>
          <cell r="G844">
            <v>8200</v>
          </cell>
          <cell r="H844">
            <v>499754</v>
          </cell>
          <cell r="I844">
            <v>458266</v>
          </cell>
          <cell r="J844">
            <v>1210818</v>
          </cell>
          <cell r="K844">
            <v>119277</v>
          </cell>
          <cell r="L844">
            <v>21127</v>
          </cell>
          <cell r="M844">
            <v>160823</v>
          </cell>
          <cell r="N844">
            <v>163072</v>
          </cell>
          <cell r="O844">
            <v>216958</v>
          </cell>
          <cell r="P844">
            <v>191986</v>
          </cell>
          <cell r="Q844">
            <v>255338</v>
          </cell>
        </row>
        <row r="845">
          <cell r="B845" t="str">
            <v>470065200</v>
          </cell>
          <cell r="C845">
            <v>37144954</v>
          </cell>
          <cell r="D845">
            <v>993349</v>
          </cell>
          <cell r="E845">
            <v>1335075</v>
          </cell>
          <cell r="F845">
            <v>565392</v>
          </cell>
          <cell r="G845">
            <v>66525</v>
          </cell>
          <cell r="H845">
            <v>1284147</v>
          </cell>
          <cell r="I845">
            <v>1336722</v>
          </cell>
          <cell r="J845">
            <v>3651340</v>
          </cell>
          <cell r="K845">
            <v>854964</v>
          </cell>
          <cell r="L845">
            <v>648492</v>
          </cell>
          <cell r="M845">
            <v>186764</v>
          </cell>
          <cell r="N845">
            <v>551979</v>
          </cell>
          <cell r="O845">
            <v>1859759</v>
          </cell>
          <cell r="P845">
            <v>317453</v>
          </cell>
          <cell r="Q845">
            <v>9327864</v>
          </cell>
        </row>
        <row r="846">
          <cell r="B846" t="str">
            <v>470065300</v>
          </cell>
          <cell r="C846">
            <v>15649275</v>
          </cell>
          <cell r="D846">
            <v>107292</v>
          </cell>
          <cell r="E846">
            <v>159915</v>
          </cell>
          <cell r="F846">
            <v>585580</v>
          </cell>
          <cell r="G846">
            <v>2520</v>
          </cell>
          <cell r="H846">
            <v>92760</v>
          </cell>
          <cell r="I846">
            <v>8379</v>
          </cell>
          <cell r="J846">
            <v>370109</v>
          </cell>
          <cell r="K846">
            <v>146473</v>
          </cell>
          <cell r="L846">
            <v>910262</v>
          </cell>
          <cell r="M846">
            <v>279703</v>
          </cell>
          <cell r="N846">
            <v>576740</v>
          </cell>
          <cell r="O846">
            <v>105474</v>
          </cell>
          <cell r="P846">
            <v>160808</v>
          </cell>
          <cell r="Q846">
            <v>6923700</v>
          </cell>
        </row>
        <row r="847">
          <cell r="B847" t="str">
            <v>470065210</v>
          </cell>
          <cell r="C847">
            <v>12703001</v>
          </cell>
          <cell r="D847">
            <v>6153</v>
          </cell>
          <cell r="E847">
            <v>16678</v>
          </cell>
          <cell r="F847">
            <v>414599</v>
          </cell>
          <cell r="G847" t="str">
            <v>-</v>
          </cell>
          <cell r="H847">
            <v>53832</v>
          </cell>
          <cell r="I847">
            <v>629979</v>
          </cell>
          <cell r="J847">
            <v>2528952</v>
          </cell>
          <cell r="K847">
            <v>202581</v>
          </cell>
          <cell r="L847">
            <v>555276</v>
          </cell>
          <cell r="M847">
            <v>18681</v>
          </cell>
          <cell r="N847">
            <v>65189</v>
          </cell>
          <cell r="O847">
            <v>29834</v>
          </cell>
          <cell r="P847">
            <v>232962</v>
          </cell>
          <cell r="Q847">
            <v>5646811</v>
          </cell>
        </row>
        <row r="848">
          <cell r="B848" t="str">
            <v>470065220</v>
          </cell>
          <cell r="C848">
            <v>24441953</v>
          </cell>
          <cell r="D848">
            <v>987196</v>
          </cell>
          <cell r="E848">
            <v>1318397</v>
          </cell>
          <cell r="F848">
            <v>150793</v>
          </cell>
          <cell r="G848">
            <v>66525</v>
          </cell>
          <cell r="H848">
            <v>1230315</v>
          </cell>
          <cell r="I848">
            <v>706743</v>
          </cell>
          <cell r="J848">
            <v>1122388</v>
          </cell>
          <cell r="K848">
            <v>652383</v>
          </cell>
          <cell r="L848">
            <v>93215</v>
          </cell>
          <cell r="M848">
            <v>168083</v>
          </cell>
          <cell r="N848">
            <v>486790</v>
          </cell>
          <cell r="O848">
            <v>1829924</v>
          </cell>
          <cell r="P848">
            <v>84491</v>
          </cell>
          <cell r="Q848">
            <v>3681053</v>
          </cell>
        </row>
        <row r="849">
          <cell r="B849" t="str">
            <v>470066</v>
          </cell>
          <cell r="C849">
            <v>14213262</v>
          </cell>
          <cell r="D849">
            <v>218862</v>
          </cell>
          <cell r="E849">
            <v>217996</v>
          </cell>
          <cell r="F849">
            <v>60967</v>
          </cell>
          <cell r="G849">
            <v>116496</v>
          </cell>
          <cell r="H849">
            <v>24213</v>
          </cell>
          <cell r="I849">
            <v>1945</v>
          </cell>
          <cell r="J849">
            <v>305452</v>
          </cell>
          <cell r="K849">
            <v>326048</v>
          </cell>
          <cell r="L849">
            <v>365469</v>
          </cell>
          <cell r="M849">
            <v>34761</v>
          </cell>
          <cell r="N849">
            <v>145977</v>
          </cell>
          <cell r="O849">
            <v>101698</v>
          </cell>
          <cell r="P849">
            <v>101458</v>
          </cell>
          <cell r="Q849">
            <v>347727</v>
          </cell>
        </row>
        <row r="850">
          <cell r="B850" t="str">
            <v>470066100</v>
          </cell>
          <cell r="C850">
            <v>5465564</v>
          </cell>
          <cell r="D850">
            <v>28611</v>
          </cell>
          <cell r="E850">
            <v>80498</v>
          </cell>
          <cell r="F850">
            <v>36956</v>
          </cell>
          <cell r="G850" t="str">
            <v>-</v>
          </cell>
          <cell r="H850">
            <v>24213</v>
          </cell>
          <cell r="I850" t="str">
            <v>-</v>
          </cell>
          <cell r="J850">
            <v>102320</v>
          </cell>
          <cell r="K850">
            <v>39261</v>
          </cell>
          <cell r="L850">
            <v>403</v>
          </cell>
          <cell r="M850">
            <v>34761</v>
          </cell>
          <cell r="N850">
            <v>45514</v>
          </cell>
          <cell r="O850">
            <v>35345</v>
          </cell>
          <cell r="P850">
            <v>7462</v>
          </cell>
          <cell r="Q850">
            <v>118148</v>
          </cell>
        </row>
        <row r="851">
          <cell r="B851" t="str">
            <v>470066200</v>
          </cell>
          <cell r="C851">
            <v>8747698</v>
          </cell>
          <cell r="D851">
            <v>190251</v>
          </cell>
          <cell r="E851">
            <v>137498</v>
          </cell>
          <cell r="F851">
            <v>24011</v>
          </cell>
          <cell r="G851">
            <v>116496</v>
          </cell>
          <cell r="H851" t="str">
            <v>-</v>
          </cell>
          <cell r="I851">
            <v>1945</v>
          </cell>
          <cell r="J851">
            <v>203132</v>
          </cell>
          <cell r="K851">
            <v>286787</v>
          </cell>
          <cell r="L851">
            <v>365066</v>
          </cell>
          <cell r="M851" t="str">
            <v>-</v>
          </cell>
          <cell r="N851">
            <v>100463</v>
          </cell>
          <cell r="O851">
            <v>66353</v>
          </cell>
          <cell r="P851">
            <v>93997</v>
          </cell>
          <cell r="Q851">
            <v>229579</v>
          </cell>
        </row>
        <row r="852">
          <cell r="B852" t="str">
            <v>470066210</v>
          </cell>
          <cell r="C852">
            <v>8420769</v>
          </cell>
          <cell r="D852">
            <v>188193</v>
          </cell>
          <cell r="E852">
            <v>137498</v>
          </cell>
          <cell r="F852">
            <v>23416</v>
          </cell>
          <cell r="G852">
            <v>116496</v>
          </cell>
          <cell r="H852" t="str">
            <v>-</v>
          </cell>
          <cell r="I852">
            <v>1945</v>
          </cell>
          <cell r="J852">
            <v>104447</v>
          </cell>
          <cell r="K852">
            <v>286787</v>
          </cell>
          <cell r="L852">
            <v>365066</v>
          </cell>
          <cell r="M852" t="str">
            <v>-</v>
          </cell>
          <cell r="N852">
            <v>91889</v>
          </cell>
          <cell r="O852">
            <v>45351</v>
          </cell>
          <cell r="P852">
            <v>93997</v>
          </cell>
          <cell r="Q852">
            <v>146126</v>
          </cell>
        </row>
        <row r="853">
          <cell r="B853" t="str">
            <v>470066290</v>
          </cell>
          <cell r="C853">
            <v>326929</v>
          </cell>
          <cell r="D853">
            <v>2059</v>
          </cell>
          <cell r="E853" t="str">
            <v>-</v>
          </cell>
          <cell r="F853">
            <v>595</v>
          </cell>
          <cell r="G853" t="str">
            <v>-</v>
          </cell>
          <cell r="H853" t="str">
            <v>-</v>
          </cell>
          <cell r="I853" t="str">
            <v>-</v>
          </cell>
          <cell r="J853">
            <v>98685</v>
          </cell>
          <cell r="K853" t="str">
            <v>-</v>
          </cell>
          <cell r="L853" t="str">
            <v>-</v>
          </cell>
          <cell r="M853" t="str">
            <v>-</v>
          </cell>
          <cell r="N853">
            <v>8574</v>
          </cell>
          <cell r="O853">
            <v>21001</v>
          </cell>
          <cell r="P853" t="str">
            <v>-</v>
          </cell>
          <cell r="Q853">
            <v>83453</v>
          </cell>
        </row>
        <row r="854">
          <cell r="B854" t="str">
            <v>470067</v>
          </cell>
          <cell r="C854">
            <v>69320500</v>
          </cell>
          <cell r="D854">
            <v>535542</v>
          </cell>
          <cell r="E854">
            <v>2009068</v>
          </cell>
          <cell r="F854">
            <v>2477785</v>
          </cell>
          <cell r="G854">
            <v>985773</v>
          </cell>
          <cell r="H854">
            <v>845683</v>
          </cell>
          <cell r="I854">
            <v>579376</v>
          </cell>
          <cell r="J854">
            <v>14505826</v>
          </cell>
          <cell r="K854">
            <v>1664613</v>
          </cell>
          <cell r="L854">
            <v>1757152</v>
          </cell>
          <cell r="M854">
            <v>1301754</v>
          </cell>
          <cell r="N854">
            <v>2993885</v>
          </cell>
          <cell r="O854">
            <v>3179568</v>
          </cell>
          <cell r="P854">
            <v>1219726</v>
          </cell>
          <cell r="Q854">
            <v>13236134</v>
          </cell>
        </row>
        <row r="855">
          <cell r="B855" t="str">
            <v>470067000</v>
          </cell>
          <cell r="C855">
            <v>69320500</v>
          </cell>
          <cell r="D855">
            <v>535542</v>
          </cell>
          <cell r="E855">
            <v>2009068</v>
          </cell>
          <cell r="F855">
            <v>2477785</v>
          </cell>
          <cell r="G855">
            <v>985773</v>
          </cell>
          <cell r="H855">
            <v>845683</v>
          </cell>
          <cell r="I855">
            <v>579376</v>
          </cell>
          <cell r="J855">
            <v>14505826</v>
          </cell>
          <cell r="K855">
            <v>1664613</v>
          </cell>
          <cell r="L855">
            <v>1757152</v>
          </cell>
          <cell r="M855">
            <v>1301754</v>
          </cell>
          <cell r="N855">
            <v>2993885</v>
          </cell>
          <cell r="O855">
            <v>3179568</v>
          </cell>
          <cell r="P855">
            <v>1219726</v>
          </cell>
          <cell r="Q855">
            <v>13236134</v>
          </cell>
        </row>
        <row r="856">
          <cell r="B856" t="str">
            <v>470068</v>
          </cell>
          <cell r="C856">
            <v>8327</v>
          </cell>
          <cell r="D856" t="str">
            <v>-</v>
          </cell>
          <cell r="E856" t="str">
            <v>-</v>
          </cell>
          <cell r="F856" t="str">
            <v>-</v>
          </cell>
          <cell r="G856" t="str">
            <v>-</v>
          </cell>
          <cell r="H856" t="str">
            <v>-</v>
          </cell>
          <cell r="I856" t="str">
            <v>-</v>
          </cell>
          <cell r="J856" t="str">
            <v>-</v>
          </cell>
          <cell r="K856" t="str">
            <v>-</v>
          </cell>
          <cell r="L856" t="str">
            <v>-</v>
          </cell>
          <cell r="M856" t="str">
            <v>-</v>
          </cell>
          <cell r="N856" t="str">
            <v>-</v>
          </cell>
          <cell r="O856" t="str">
            <v>-</v>
          </cell>
          <cell r="P856" t="str">
            <v>-</v>
          </cell>
          <cell r="Q856" t="str">
            <v>-</v>
          </cell>
        </row>
        <row r="857">
          <cell r="B857" t="str">
            <v>470068000</v>
          </cell>
          <cell r="C857">
            <v>8327</v>
          </cell>
          <cell r="D857" t="str">
            <v>-</v>
          </cell>
          <cell r="E857" t="str">
            <v>-</v>
          </cell>
          <cell r="F857" t="str">
            <v>-</v>
          </cell>
          <cell r="G857" t="str">
            <v>-</v>
          </cell>
          <cell r="H857" t="str">
            <v>-</v>
          </cell>
          <cell r="I857" t="str">
            <v>-</v>
          </cell>
          <cell r="J857" t="str">
            <v>-</v>
          </cell>
          <cell r="K857" t="str">
            <v>-</v>
          </cell>
          <cell r="L857" t="str">
            <v>-</v>
          </cell>
          <cell r="M857" t="str">
            <v>-</v>
          </cell>
          <cell r="N857" t="str">
            <v>-</v>
          </cell>
          <cell r="O857" t="str">
            <v>-</v>
          </cell>
          <cell r="P857" t="str">
            <v>-</v>
          </cell>
          <cell r="Q857" t="str">
            <v>-</v>
          </cell>
        </row>
        <row r="858">
          <cell r="B858" t="str">
            <v>470069</v>
          </cell>
          <cell r="C858">
            <v>35642723</v>
          </cell>
          <cell r="D858">
            <v>43682</v>
          </cell>
          <cell r="E858">
            <v>484092</v>
          </cell>
          <cell r="F858">
            <v>880356</v>
          </cell>
          <cell r="G858">
            <v>234456</v>
          </cell>
          <cell r="H858">
            <v>141286</v>
          </cell>
          <cell r="I858">
            <v>2171179</v>
          </cell>
          <cell r="J858">
            <v>1538353</v>
          </cell>
          <cell r="K858">
            <v>262447</v>
          </cell>
          <cell r="L858">
            <v>2246820</v>
          </cell>
          <cell r="M858">
            <v>71883</v>
          </cell>
          <cell r="N858">
            <v>571291</v>
          </cell>
          <cell r="O858">
            <v>3489148</v>
          </cell>
          <cell r="P858">
            <v>2312132</v>
          </cell>
          <cell r="Q858">
            <v>3695065</v>
          </cell>
        </row>
        <row r="859">
          <cell r="B859" t="str">
            <v>470069100</v>
          </cell>
          <cell r="C859">
            <v>22288111</v>
          </cell>
          <cell r="D859">
            <v>29145</v>
          </cell>
          <cell r="E859">
            <v>484092</v>
          </cell>
          <cell r="F859">
            <v>377896</v>
          </cell>
          <cell r="G859">
            <v>234456</v>
          </cell>
          <cell r="H859">
            <v>130558</v>
          </cell>
          <cell r="I859">
            <v>1209275</v>
          </cell>
          <cell r="J859">
            <v>1411709</v>
          </cell>
          <cell r="K859">
            <v>143182</v>
          </cell>
          <cell r="L859">
            <v>2214314</v>
          </cell>
          <cell r="M859">
            <v>71583</v>
          </cell>
          <cell r="N859">
            <v>571291</v>
          </cell>
          <cell r="O859">
            <v>3481595</v>
          </cell>
          <cell r="P859">
            <v>2299910</v>
          </cell>
          <cell r="Q859">
            <v>3680461</v>
          </cell>
        </row>
        <row r="860">
          <cell r="B860" t="str">
            <v>470069200</v>
          </cell>
          <cell r="C860">
            <v>13354612</v>
          </cell>
          <cell r="D860">
            <v>14537</v>
          </cell>
          <cell r="E860" t="str">
            <v>-</v>
          </cell>
          <cell r="F860">
            <v>502461</v>
          </cell>
          <cell r="G860" t="str">
            <v>-</v>
          </cell>
          <cell r="H860">
            <v>10727</v>
          </cell>
          <cell r="I860">
            <v>961904</v>
          </cell>
          <cell r="J860">
            <v>126644</v>
          </cell>
          <cell r="K860">
            <v>119265</v>
          </cell>
          <cell r="L860">
            <v>32506</v>
          </cell>
          <cell r="M860">
            <v>300</v>
          </cell>
          <cell r="N860" t="str">
            <v>-</v>
          </cell>
          <cell r="O860">
            <v>7553</v>
          </cell>
          <cell r="P860">
            <v>12222</v>
          </cell>
          <cell r="Q860">
            <v>14604</v>
          </cell>
        </row>
        <row r="861">
          <cell r="B861" t="str">
            <v>470071</v>
          </cell>
          <cell r="C861">
            <v>963720953</v>
          </cell>
          <cell r="D861">
            <v>20359775</v>
          </cell>
          <cell r="E861">
            <v>23882516</v>
          </cell>
          <cell r="F861">
            <v>47732941</v>
          </cell>
          <cell r="G861">
            <v>4292960</v>
          </cell>
          <cell r="H861">
            <v>15088653</v>
          </cell>
          <cell r="I861">
            <v>9276905</v>
          </cell>
          <cell r="J861">
            <v>149696744</v>
          </cell>
          <cell r="K861">
            <v>80165356</v>
          </cell>
          <cell r="L861">
            <v>21568678</v>
          </cell>
          <cell r="M861">
            <v>5991469</v>
          </cell>
          <cell r="N861">
            <v>69013127</v>
          </cell>
          <cell r="O861">
            <v>20883315</v>
          </cell>
          <cell r="P861">
            <v>4951362</v>
          </cell>
          <cell r="Q861">
            <v>90143634</v>
          </cell>
        </row>
        <row r="862">
          <cell r="B862" t="str">
            <v>470071100</v>
          </cell>
          <cell r="C862">
            <v>525018551</v>
          </cell>
          <cell r="D862">
            <v>9945105</v>
          </cell>
          <cell r="E862">
            <v>8302807</v>
          </cell>
          <cell r="F862">
            <v>29032099</v>
          </cell>
          <cell r="G862">
            <v>1484270</v>
          </cell>
          <cell r="H862">
            <v>11806180</v>
          </cell>
          <cell r="I862">
            <v>7010278</v>
          </cell>
          <cell r="J862">
            <v>45854308</v>
          </cell>
          <cell r="K862">
            <v>65839643</v>
          </cell>
          <cell r="L862">
            <v>10430963</v>
          </cell>
          <cell r="M862">
            <v>3515991</v>
          </cell>
          <cell r="N862">
            <v>34145624</v>
          </cell>
          <cell r="O862">
            <v>11217315</v>
          </cell>
          <cell r="P862">
            <v>2837187</v>
          </cell>
          <cell r="Q862">
            <v>50923818</v>
          </cell>
        </row>
        <row r="863">
          <cell r="B863" t="str">
            <v>470071200</v>
          </cell>
          <cell r="C863">
            <v>29963635</v>
          </cell>
          <cell r="D863">
            <v>57642</v>
          </cell>
          <cell r="E863">
            <v>626991</v>
          </cell>
          <cell r="F863">
            <v>3457424</v>
          </cell>
          <cell r="G863" t="str">
            <v>-</v>
          </cell>
          <cell r="H863">
            <v>41511</v>
          </cell>
          <cell r="I863">
            <v>13625</v>
          </cell>
          <cell r="J863">
            <v>4821342</v>
          </cell>
          <cell r="K863">
            <v>611266</v>
          </cell>
          <cell r="L863">
            <v>4715819</v>
          </cell>
          <cell r="M863">
            <v>14743</v>
          </cell>
          <cell r="N863">
            <v>1002520</v>
          </cell>
          <cell r="O863">
            <v>472462</v>
          </cell>
          <cell r="P863">
            <v>207875</v>
          </cell>
          <cell r="Q863">
            <v>8174277</v>
          </cell>
        </row>
        <row r="864">
          <cell r="B864" t="str">
            <v>470071300</v>
          </cell>
          <cell r="C864">
            <v>12037802</v>
          </cell>
          <cell r="D864">
            <v>2006</v>
          </cell>
          <cell r="E864" t="str">
            <v>-</v>
          </cell>
          <cell r="F864">
            <v>3031678</v>
          </cell>
          <cell r="G864">
            <v>327</v>
          </cell>
          <cell r="H864">
            <v>309234</v>
          </cell>
          <cell r="I864">
            <v>80145</v>
          </cell>
          <cell r="J864">
            <v>375569</v>
          </cell>
          <cell r="K864">
            <v>12216</v>
          </cell>
          <cell r="L864">
            <v>1987357</v>
          </cell>
          <cell r="M864">
            <v>11018</v>
          </cell>
          <cell r="N864">
            <v>97181</v>
          </cell>
          <cell r="O864">
            <v>1426204</v>
          </cell>
          <cell r="P864">
            <v>201661</v>
          </cell>
          <cell r="Q864">
            <v>1329157</v>
          </cell>
        </row>
        <row r="865">
          <cell r="B865" t="str">
            <v>470071400</v>
          </cell>
          <cell r="C865">
            <v>40232226</v>
          </cell>
          <cell r="D865">
            <v>321411</v>
          </cell>
          <cell r="E865">
            <v>1035205</v>
          </cell>
          <cell r="F865">
            <v>4478613</v>
          </cell>
          <cell r="G865">
            <v>929933</v>
          </cell>
          <cell r="H865">
            <v>609932</v>
          </cell>
          <cell r="I865">
            <v>750094</v>
          </cell>
          <cell r="J865">
            <v>1956512</v>
          </cell>
          <cell r="K865">
            <v>553244</v>
          </cell>
          <cell r="L865">
            <v>1294513</v>
          </cell>
          <cell r="M865">
            <v>853999</v>
          </cell>
          <cell r="N865">
            <v>599226</v>
          </cell>
          <cell r="O865">
            <v>740280</v>
          </cell>
          <cell r="P865">
            <v>614457</v>
          </cell>
          <cell r="Q865">
            <v>5978557</v>
          </cell>
        </row>
        <row r="866">
          <cell r="B866" t="str">
            <v>470071500</v>
          </cell>
          <cell r="C866">
            <v>20735639</v>
          </cell>
          <cell r="D866">
            <v>290344</v>
          </cell>
          <cell r="E866">
            <v>737375</v>
          </cell>
          <cell r="F866">
            <v>1628379</v>
          </cell>
          <cell r="G866">
            <v>190641</v>
          </cell>
          <cell r="H866">
            <v>334692</v>
          </cell>
          <cell r="I866">
            <v>148042</v>
          </cell>
          <cell r="J866">
            <v>6425961</v>
          </cell>
          <cell r="K866">
            <v>333369</v>
          </cell>
          <cell r="L866">
            <v>278987</v>
          </cell>
          <cell r="M866">
            <v>51850</v>
          </cell>
          <cell r="N866">
            <v>860750</v>
          </cell>
          <cell r="O866">
            <v>524788</v>
          </cell>
          <cell r="P866">
            <v>422368</v>
          </cell>
          <cell r="Q866">
            <v>3072551</v>
          </cell>
        </row>
        <row r="867">
          <cell r="B867" t="str">
            <v>470071600</v>
          </cell>
          <cell r="C867">
            <v>14140876</v>
          </cell>
          <cell r="D867">
            <v>326860</v>
          </cell>
          <cell r="E867">
            <v>97697</v>
          </cell>
          <cell r="F867">
            <v>1874262</v>
          </cell>
          <cell r="G867">
            <v>19426</v>
          </cell>
          <cell r="H867">
            <v>82186</v>
          </cell>
          <cell r="I867">
            <v>121789</v>
          </cell>
          <cell r="J867">
            <v>2696231</v>
          </cell>
          <cell r="K867">
            <v>426958</v>
          </cell>
          <cell r="L867">
            <v>876177</v>
          </cell>
          <cell r="M867">
            <v>146320</v>
          </cell>
          <cell r="N867">
            <v>217483</v>
          </cell>
          <cell r="O867">
            <v>366742</v>
          </cell>
          <cell r="P867">
            <v>31606</v>
          </cell>
          <cell r="Q867">
            <v>3965091</v>
          </cell>
        </row>
        <row r="868">
          <cell r="B868" t="str">
            <v>470071700</v>
          </cell>
          <cell r="C868">
            <v>5392179</v>
          </cell>
          <cell r="D868">
            <v>63241</v>
          </cell>
          <cell r="E868">
            <v>294504</v>
          </cell>
          <cell r="F868">
            <v>962756</v>
          </cell>
          <cell r="G868">
            <v>675923</v>
          </cell>
          <cell r="H868">
            <v>535109</v>
          </cell>
          <cell r="I868">
            <v>156844</v>
          </cell>
          <cell r="J868">
            <v>158044</v>
          </cell>
          <cell r="K868">
            <v>12035</v>
          </cell>
          <cell r="L868">
            <v>58</v>
          </cell>
          <cell r="M868">
            <v>324220</v>
          </cell>
          <cell r="N868">
            <v>236615</v>
          </cell>
          <cell r="O868">
            <v>588366</v>
          </cell>
          <cell r="P868">
            <v>13889</v>
          </cell>
          <cell r="Q868">
            <v>137938</v>
          </cell>
        </row>
        <row r="869">
          <cell r="B869" t="str">
            <v>470071800</v>
          </cell>
          <cell r="C869">
            <v>15911128</v>
          </cell>
          <cell r="D869">
            <v>89512</v>
          </cell>
          <cell r="E869">
            <v>139042</v>
          </cell>
          <cell r="F869">
            <v>1490601</v>
          </cell>
          <cell r="G869">
            <v>70591</v>
          </cell>
          <cell r="H869">
            <v>85600</v>
          </cell>
          <cell r="I869">
            <v>106880</v>
          </cell>
          <cell r="J869">
            <v>650234</v>
          </cell>
          <cell r="K869">
            <v>73329</v>
          </cell>
          <cell r="L869">
            <v>227942</v>
          </cell>
          <cell r="M869">
            <v>69422</v>
          </cell>
          <cell r="N869">
            <v>155252</v>
          </cell>
          <cell r="O869">
            <v>264592</v>
          </cell>
          <cell r="P869">
            <v>95504</v>
          </cell>
          <cell r="Q869">
            <v>4348537</v>
          </cell>
        </row>
        <row r="870">
          <cell r="B870" t="str">
            <v>470071900</v>
          </cell>
          <cell r="C870">
            <v>300288918</v>
          </cell>
          <cell r="D870">
            <v>9263655</v>
          </cell>
          <cell r="E870">
            <v>12648895</v>
          </cell>
          <cell r="F870">
            <v>1777129</v>
          </cell>
          <cell r="G870">
            <v>921849</v>
          </cell>
          <cell r="H870">
            <v>1284209</v>
          </cell>
          <cell r="I870">
            <v>889210</v>
          </cell>
          <cell r="J870">
            <v>86758544</v>
          </cell>
          <cell r="K870">
            <v>12303296</v>
          </cell>
          <cell r="L870">
            <v>1756862</v>
          </cell>
          <cell r="M870">
            <v>1003906</v>
          </cell>
          <cell r="N870">
            <v>31698476</v>
          </cell>
          <cell r="O870">
            <v>5282567</v>
          </cell>
          <cell r="P870">
            <v>526815</v>
          </cell>
          <cell r="Q870">
            <v>12213707</v>
          </cell>
        </row>
        <row r="871">
          <cell r="B871" t="str">
            <v>470071110</v>
          </cell>
          <cell r="C871">
            <v>303460822</v>
          </cell>
          <cell r="D871">
            <v>3572903</v>
          </cell>
          <cell r="E871">
            <v>6088181</v>
          </cell>
          <cell r="F871">
            <v>12889185</v>
          </cell>
          <cell r="G871">
            <v>1011144</v>
          </cell>
          <cell r="H871">
            <v>6415234</v>
          </cell>
          <cell r="I871">
            <v>4525400</v>
          </cell>
          <cell r="J871">
            <v>23642809</v>
          </cell>
          <cell r="K871">
            <v>46227345</v>
          </cell>
          <cell r="L871">
            <v>5646951</v>
          </cell>
          <cell r="M871">
            <v>2572767</v>
          </cell>
          <cell r="N871">
            <v>18311924</v>
          </cell>
          <cell r="O871">
            <v>6147642</v>
          </cell>
          <cell r="P871">
            <v>1266634</v>
          </cell>
          <cell r="Q871">
            <v>23673929</v>
          </cell>
        </row>
        <row r="872">
          <cell r="B872" t="str">
            <v>470071120</v>
          </cell>
          <cell r="C872">
            <v>113177153</v>
          </cell>
          <cell r="D872">
            <v>5950323</v>
          </cell>
          <cell r="E872">
            <v>1058080</v>
          </cell>
          <cell r="F872">
            <v>8555663</v>
          </cell>
          <cell r="G872">
            <v>182186</v>
          </cell>
          <cell r="H872">
            <v>3689992</v>
          </cell>
          <cell r="I872">
            <v>1774789</v>
          </cell>
          <cell r="J872">
            <v>13787120</v>
          </cell>
          <cell r="K872">
            <v>14745398</v>
          </cell>
          <cell r="L872">
            <v>3725026</v>
          </cell>
          <cell r="M872">
            <v>385223</v>
          </cell>
          <cell r="N872">
            <v>14484864</v>
          </cell>
          <cell r="O872">
            <v>3591370</v>
          </cell>
          <cell r="P872">
            <v>906360</v>
          </cell>
          <cell r="Q872">
            <v>16061095</v>
          </cell>
        </row>
        <row r="873">
          <cell r="B873" t="str">
            <v>470071130</v>
          </cell>
          <cell r="C873">
            <v>108380576</v>
          </cell>
          <cell r="D873">
            <v>421879</v>
          </cell>
          <cell r="E873">
            <v>1156546</v>
          </cell>
          <cell r="F873">
            <v>7587251</v>
          </cell>
          <cell r="G873">
            <v>290939</v>
          </cell>
          <cell r="H873">
            <v>1700954</v>
          </cell>
          <cell r="I873">
            <v>710088</v>
          </cell>
          <cell r="J873">
            <v>8424379</v>
          </cell>
          <cell r="K873">
            <v>4866900</v>
          </cell>
          <cell r="L873">
            <v>1058985</v>
          </cell>
          <cell r="M873">
            <v>558002</v>
          </cell>
          <cell r="N873">
            <v>1348836</v>
          </cell>
          <cell r="O873">
            <v>1478304</v>
          </cell>
          <cell r="P873">
            <v>664192</v>
          </cell>
          <cell r="Q873">
            <v>11188794</v>
          </cell>
        </row>
        <row r="874">
          <cell r="B874" t="str">
            <v>470071410</v>
          </cell>
          <cell r="C874">
            <v>11974463</v>
          </cell>
          <cell r="D874">
            <v>111085</v>
          </cell>
          <cell r="E874">
            <v>230160</v>
          </cell>
          <cell r="F874">
            <v>2315350</v>
          </cell>
          <cell r="G874">
            <v>24658</v>
          </cell>
          <cell r="H874">
            <v>400598</v>
          </cell>
          <cell r="I874">
            <v>91098</v>
          </cell>
          <cell r="J874">
            <v>800212</v>
          </cell>
          <cell r="K874">
            <v>311525</v>
          </cell>
          <cell r="L874">
            <v>188194</v>
          </cell>
          <cell r="M874">
            <v>467108</v>
          </cell>
          <cell r="N874">
            <v>386302</v>
          </cell>
          <cell r="O874">
            <v>247817</v>
          </cell>
          <cell r="P874">
            <v>461900</v>
          </cell>
          <cell r="Q874">
            <v>1820597</v>
          </cell>
        </row>
        <row r="875">
          <cell r="B875" t="str">
            <v>470071490</v>
          </cell>
          <cell r="C875">
            <v>28257763</v>
          </cell>
          <cell r="D875">
            <v>210326</v>
          </cell>
          <cell r="E875">
            <v>805044</v>
          </cell>
          <cell r="F875">
            <v>2163264</v>
          </cell>
          <cell r="G875">
            <v>905275</v>
          </cell>
          <cell r="H875">
            <v>209334</v>
          </cell>
          <cell r="I875">
            <v>658996</v>
          </cell>
          <cell r="J875">
            <v>1156300</v>
          </cell>
          <cell r="K875">
            <v>241719</v>
          </cell>
          <cell r="L875">
            <v>1106319</v>
          </cell>
          <cell r="M875">
            <v>386891</v>
          </cell>
          <cell r="N875">
            <v>212925</v>
          </cell>
          <cell r="O875">
            <v>492464</v>
          </cell>
          <cell r="P875">
            <v>152558</v>
          </cell>
          <cell r="Q875">
            <v>4157960</v>
          </cell>
        </row>
        <row r="876">
          <cell r="B876" t="str">
            <v>470071111</v>
          </cell>
          <cell r="C876">
            <v>89200638</v>
          </cell>
          <cell r="D876">
            <v>1307073</v>
          </cell>
          <cell r="E876">
            <v>1713318</v>
          </cell>
          <cell r="F876">
            <v>6309693</v>
          </cell>
          <cell r="G876">
            <v>220516</v>
          </cell>
          <cell r="H876">
            <v>3720091</v>
          </cell>
          <cell r="I876">
            <v>1716797</v>
          </cell>
          <cell r="J876">
            <v>5169295</v>
          </cell>
          <cell r="K876">
            <v>17768272</v>
          </cell>
          <cell r="L876">
            <v>3624025</v>
          </cell>
          <cell r="M876">
            <v>659678</v>
          </cell>
          <cell r="N876">
            <v>3409821</v>
          </cell>
          <cell r="O876">
            <v>2926637</v>
          </cell>
          <cell r="P876">
            <v>677523</v>
          </cell>
          <cell r="Q876">
            <v>3698422</v>
          </cell>
        </row>
        <row r="877">
          <cell r="B877" t="str">
            <v>470071112</v>
          </cell>
          <cell r="C877">
            <v>15364331</v>
          </cell>
          <cell r="D877">
            <v>380504</v>
          </cell>
          <cell r="E877">
            <v>43543</v>
          </cell>
          <cell r="F877">
            <v>2246615</v>
          </cell>
          <cell r="G877">
            <v>310868</v>
          </cell>
          <cell r="H877">
            <v>430181</v>
          </cell>
          <cell r="I877">
            <v>94250</v>
          </cell>
          <cell r="J877">
            <v>579266</v>
          </cell>
          <cell r="K877">
            <v>74902</v>
          </cell>
          <cell r="L877">
            <v>672962</v>
          </cell>
          <cell r="M877">
            <v>314149</v>
          </cell>
          <cell r="N877">
            <v>266743</v>
          </cell>
          <cell r="O877">
            <v>339120</v>
          </cell>
          <cell r="P877">
            <v>341409</v>
          </cell>
          <cell r="Q877">
            <v>1378752</v>
          </cell>
        </row>
        <row r="878">
          <cell r="B878" t="str">
            <v>470071119</v>
          </cell>
          <cell r="C878">
            <v>198895853</v>
          </cell>
          <cell r="D878">
            <v>1885327</v>
          </cell>
          <cell r="E878">
            <v>4331319</v>
          </cell>
          <cell r="F878">
            <v>4332876</v>
          </cell>
          <cell r="G878">
            <v>479760</v>
          </cell>
          <cell r="H878">
            <v>2264962</v>
          </cell>
          <cell r="I878">
            <v>2714353</v>
          </cell>
          <cell r="J878">
            <v>17894248</v>
          </cell>
          <cell r="K878">
            <v>28384171</v>
          </cell>
          <cell r="L878">
            <v>1349964</v>
          </cell>
          <cell r="M878">
            <v>1598940</v>
          </cell>
          <cell r="N878">
            <v>14635359</v>
          </cell>
          <cell r="O878">
            <v>2881885</v>
          </cell>
          <cell r="P878">
            <v>247702</v>
          </cell>
          <cell r="Q878">
            <v>18596755</v>
          </cell>
        </row>
        <row r="879">
          <cell r="B879" t="str">
            <v>470071121</v>
          </cell>
          <cell r="C879">
            <v>48394486</v>
          </cell>
          <cell r="D879">
            <v>5070418</v>
          </cell>
          <cell r="E879">
            <v>225505</v>
          </cell>
          <cell r="F879">
            <v>3980522</v>
          </cell>
          <cell r="G879">
            <v>2275</v>
          </cell>
          <cell r="H879">
            <v>1352797</v>
          </cell>
          <cell r="I879">
            <v>347880</v>
          </cell>
          <cell r="J879">
            <v>4980204</v>
          </cell>
          <cell r="K879">
            <v>5952628</v>
          </cell>
          <cell r="L879">
            <v>2806917</v>
          </cell>
          <cell r="M879">
            <v>103182</v>
          </cell>
          <cell r="N879">
            <v>10459768</v>
          </cell>
          <cell r="O879">
            <v>1674524</v>
          </cell>
          <cell r="P879">
            <v>277587</v>
          </cell>
          <cell r="Q879">
            <v>7235107</v>
          </cell>
        </row>
        <row r="880">
          <cell r="B880" t="str">
            <v>470071122</v>
          </cell>
          <cell r="C880">
            <v>14526322</v>
          </cell>
          <cell r="D880">
            <v>98569</v>
          </cell>
          <cell r="E880">
            <v>32300</v>
          </cell>
          <cell r="F880">
            <v>1815361</v>
          </cell>
          <cell r="G880">
            <v>14982</v>
          </cell>
          <cell r="H880">
            <v>76392</v>
          </cell>
          <cell r="I880">
            <v>100887</v>
          </cell>
          <cell r="J880">
            <v>1127834</v>
          </cell>
          <cell r="K880">
            <v>247842</v>
          </cell>
          <cell r="L880">
            <v>137598</v>
          </cell>
          <cell r="M880">
            <v>1921</v>
          </cell>
          <cell r="N880">
            <v>176600</v>
          </cell>
          <cell r="O880">
            <v>237024</v>
          </cell>
          <cell r="P880">
            <v>194935</v>
          </cell>
          <cell r="Q880">
            <v>710066</v>
          </cell>
        </row>
        <row r="881">
          <cell r="B881" t="str">
            <v>470071129</v>
          </cell>
          <cell r="C881">
            <v>50256345</v>
          </cell>
          <cell r="D881">
            <v>781336</v>
          </cell>
          <cell r="E881">
            <v>800275</v>
          </cell>
          <cell r="F881">
            <v>2759779</v>
          </cell>
          <cell r="G881">
            <v>164929</v>
          </cell>
          <cell r="H881">
            <v>2260803</v>
          </cell>
          <cell r="I881">
            <v>1326022</v>
          </cell>
          <cell r="J881">
            <v>7679082</v>
          </cell>
          <cell r="K881">
            <v>8544928</v>
          </cell>
          <cell r="L881">
            <v>780511</v>
          </cell>
          <cell r="M881">
            <v>280120</v>
          </cell>
          <cell r="N881">
            <v>3848496</v>
          </cell>
          <cell r="O881">
            <v>1679822</v>
          </cell>
          <cell r="P881">
            <v>433838</v>
          </cell>
          <cell r="Q881">
            <v>8115923</v>
          </cell>
        </row>
        <row r="882">
          <cell r="B882" t="str">
            <v>470072</v>
          </cell>
          <cell r="C882">
            <v>280880867</v>
          </cell>
          <cell r="D882">
            <v>2152724</v>
          </cell>
          <cell r="E882">
            <v>4523355</v>
          </cell>
          <cell r="F882">
            <v>20365146</v>
          </cell>
          <cell r="G882">
            <v>1965900</v>
          </cell>
          <cell r="H882">
            <v>7145267</v>
          </cell>
          <cell r="I882">
            <v>4976733</v>
          </cell>
          <cell r="J882">
            <v>9855885</v>
          </cell>
          <cell r="K882">
            <v>7746550</v>
          </cell>
          <cell r="L882">
            <v>5887207</v>
          </cell>
          <cell r="M882">
            <v>1477622</v>
          </cell>
          <cell r="N882">
            <v>40435134</v>
          </cell>
          <cell r="O882">
            <v>8305652</v>
          </cell>
          <cell r="P882">
            <v>1632767</v>
          </cell>
          <cell r="Q882">
            <v>36997809</v>
          </cell>
        </row>
        <row r="883">
          <cell r="B883" t="str">
            <v>470072100</v>
          </cell>
          <cell r="C883">
            <v>112548877</v>
          </cell>
          <cell r="D883">
            <v>740898</v>
          </cell>
          <cell r="E883">
            <v>827580</v>
          </cell>
          <cell r="F883">
            <v>9150527</v>
          </cell>
          <cell r="G883">
            <v>145612</v>
          </cell>
          <cell r="H883">
            <v>3270197</v>
          </cell>
          <cell r="I883">
            <v>1192646</v>
          </cell>
          <cell r="J883">
            <v>2152172</v>
          </cell>
          <cell r="K883">
            <v>1071035</v>
          </cell>
          <cell r="L883">
            <v>4962230</v>
          </cell>
          <cell r="M883">
            <v>356246</v>
          </cell>
          <cell r="N883">
            <v>10575905</v>
          </cell>
          <cell r="O883">
            <v>3315300</v>
          </cell>
          <cell r="P883">
            <v>781430</v>
          </cell>
          <cell r="Q883">
            <v>17511884</v>
          </cell>
        </row>
        <row r="884">
          <cell r="B884" t="str">
            <v>470072200</v>
          </cell>
          <cell r="C884">
            <v>8667331</v>
          </cell>
          <cell r="D884">
            <v>34411</v>
          </cell>
          <cell r="E884">
            <v>63651</v>
          </cell>
          <cell r="F884">
            <v>1256054</v>
          </cell>
          <cell r="G884" t="str">
            <v>-</v>
          </cell>
          <cell r="H884">
            <v>41220</v>
          </cell>
          <cell r="I884">
            <v>1037413</v>
          </cell>
          <cell r="J884">
            <v>95064</v>
          </cell>
          <cell r="K884">
            <v>429219</v>
          </cell>
          <cell r="L884">
            <v>8492</v>
          </cell>
          <cell r="M884">
            <v>383084</v>
          </cell>
          <cell r="N884">
            <v>110449</v>
          </cell>
          <cell r="O884">
            <v>479064</v>
          </cell>
          <cell r="P884">
            <v>15057</v>
          </cell>
          <cell r="Q884">
            <v>147374</v>
          </cell>
        </row>
        <row r="885">
          <cell r="B885" t="str">
            <v>470072300</v>
          </cell>
          <cell r="C885">
            <v>10445836</v>
          </cell>
          <cell r="D885">
            <v>160113</v>
          </cell>
          <cell r="E885">
            <v>405050</v>
          </cell>
          <cell r="F885">
            <v>1789039</v>
          </cell>
          <cell r="G885">
            <v>1214</v>
          </cell>
          <cell r="H885">
            <v>326852</v>
          </cell>
          <cell r="I885">
            <v>155909</v>
          </cell>
          <cell r="J885">
            <v>1388445</v>
          </cell>
          <cell r="K885">
            <v>74511</v>
          </cell>
          <cell r="L885">
            <v>72179</v>
          </cell>
          <cell r="M885">
            <v>17135</v>
          </cell>
          <cell r="N885">
            <v>153820</v>
          </cell>
          <cell r="O885">
            <v>768936</v>
          </cell>
          <cell r="P885">
            <v>87269</v>
          </cell>
          <cell r="Q885">
            <v>978876</v>
          </cell>
        </row>
        <row r="886">
          <cell r="B886" t="str">
            <v>470072400</v>
          </cell>
          <cell r="C886">
            <v>2470808</v>
          </cell>
          <cell r="D886">
            <v>311</v>
          </cell>
          <cell r="E886" t="str">
            <v>-</v>
          </cell>
          <cell r="F886">
            <v>771101</v>
          </cell>
          <cell r="G886" t="str">
            <v>-</v>
          </cell>
          <cell r="H886" t="str">
            <v>-</v>
          </cell>
          <cell r="I886">
            <v>324</v>
          </cell>
          <cell r="J886">
            <v>19542</v>
          </cell>
          <cell r="K886">
            <v>17994</v>
          </cell>
          <cell r="L886">
            <v>42757</v>
          </cell>
          <cell r="M886" t="str">
            <v>-</v>
          </cell>
          <cell r="N886">
            <v>59415</v>
          </cell>
          <cell r="O886">
            <v>71</v>
          </cell>
          <cell r="P886">
            <v>19052</v>
          </cell>
          <cell r="Q886">
            <v>430059</v>
          </cell>
        </row>
        <row r="887">
          <cell r="B887" t="str">
            <v>470072500</v>
          </cell>
          <cell r="C887">
            <v>43703087</v>
          </cell>
          <cell r="D887">
            <v>169495</v>
          </cell>
          <cell r="E887">
            <v>327734</v>
          </cell>
          <cell r="F887">
            <v>5489319</v>
          </cell>
          <cell r="G887">
            <v>64132</v>
          </cell>
          <cell r="H887">
            <v>1377599</v>
          </cell>
          <cell r="I887">
            <v>1245415</v>
          </cell>
          <cell r="J887">
            <v>1324393</v>
          </cell>
          <cell r="K887">
            <v>4102112</v>
          </cell>
          <cell r="L887">
            <v>382749</v>
          </cell>
          <cell r="M887">
            <v>428053</v>
          </cell>
          <cell r="N887">
            <v>7660301</v>
          </cell>
          <cell r="O887">
            <v>425132</v>
          </cell>
          <cell r="P887">
            <v>544088</v>
          </cell>
          <cell r="Q887">
            <v>11287014</v>
          </cell>
        </row>
        <row r="888">
          <cell r="B888" t="str">
            <v>470072900</v>
          </cell>
          <cell r="C888">
            <v>103044927</v>
          </cell>
          <cell r="D888">
            <v>1047496</v>
          </cell>
          <cell r="E888">
            <v>2899340</v>
          </cell>
          <cell r="F888">
            <v>1909106</v>
          </cell>
          <cell r="G888">
            <v>1754942</v>
          </cell>
          <cell r="H888">
            <v>2129399</v>
          </cell>
          <cell r="I888">
            <v>1345027</v>
          </cell>
          <cell r="J888">
            <v>4876269</v>
          </cell>
          <cell r="K888">
            <v>2051680</v>
          </cell>
          <cell r="L888">
            <v>418800</v>
          </cell>
          <cell r="M888">
            <v>293104</v>
          </cell>
          <cell r="N888">
            <v>21875245</v>
          </cell>
          <cell r="O888">
            <v>3317148</v>
          </cell>
          <cell r="P888">
            <v>185871</v>
          </cell>
          <cell r="Q888">
            <v>6642602</v>
          </cell>
        </row>
        <row r="889">
          <cell r="B889" t="str">
            <v>470073</v>
          </cell>
          <cell r="C889">
            <v>28194777</v>
          </cell>
          <cell r="D889">
            <v>227445</v>
          </cell>
          <cell r="E889">
            <v>196847</v>
          </cell>
          <cell r="F889">
            <v>5390179</v>
          </cell>
          <cell r="G889">
            <v>4143</v>
          </cell>
          <cell r="H889">
            <v>317227</v>
          </cell>
          <cell r="I889">
            <v>119450</v>
          </cell>
          <cell r="J889">
            <v>2741678</v>
          </cell>
          <cell r="K889">
            <v>80435</v>
          </cell>
          <cell r="L889">
            <v>37484</v>
          </cell>
          <cell r="M889">
            <v>342293</v>
          </cell>
          <cell r="N889">
            <v>663543</v>
          </cell>
          <cell r="O889">
            <v>2063758</v>
          </cell>
          <cell r="P889">
            <v>349371</v>
          </cell>
          <cell r="Q889">
            <v>2777274</v>
          </cell>
        </row>
        <row r="890">
          <cell r="B890" t="str">
            <v>470073100</v>
          </cell>
          <cell r="C890">
            <v>21326956</v>
          </cell>
          <cell r="D890">
            <v>201511</v>
          </cell>
          <cell r="E890">
            <v>106575</v>
          </cell>
          <cell r="F890">
            <v>3853942</v>
          </cell>
          <cell r="G890">
            <v>1233</v>
          </cell>
          <cell r="H890">
            <v>281847</v>
          </cell>
          <cell r="I890">
            <v>102471</v>
          </cell>
          <cell r="J890">
            <v>1950519</v>
          </cell>
          <cell r="K890">
            <v>66945</v>
          </cell>
          <cell r="L890">
            <v>37479</v>
          </cell>
          <cell r="M890">
            <v>342163</v>
          </cell>
          <cell r="N890">
            <v>657864</v>
          </cell>
          <cell r="O890">
            <v>208825</v>
          </cell>
          <cell r="P890">
            <v>325567</v>
          </cell>
          <cell r="Q890">
            <v>2614870</v>
          </cell>
        </row>
        <row r="891">
          <cell r="B891" t="str">
            <v>470073200</v>
          </cell>
          <cell r="C891">
            <v>89090</v>
          </cell>
          <cell r="D891" t="str">
            <v>-</v>
          </cell>
          <cell r="E891">
            <v>24</v>
          </cell>
          <cell r="F891" t="str">
            <v>-</v>
          </cell>
          <cell r="G891" t="str">
            <v>-</v>
          </cell>
          <cell r="H891" t="str">
            <v>-</v>
          </cell>
          <cell r="I891" t="str">
            <v>-</v>
          </cell>
          <cell r="J891">
            <v>418</v>
          </cell>
          <cell r="K891" t="str">
            <v>-</v>
          </cell>
          <cell r="L891" t="str">
            <v>-</v>
          </cell>
          <cell r="M891">
            <v>7</v>
          </cell>
          <cell r="N891">
            <v>4116</v>
          </cell>
          <cell r="O891">
            <v>4</v>
          </cell>
          <cell r="P891">
            <v>18405</v>
          </cell>
          <cell r="Q891" t="str">
            <v>-</v>
          </cell>
        </row>
        <row r="892">
          <cell r="B892" t="str">
            <v>470073900</v>
          </cell>
          <cell r="C892">
            <v>6778731</v>
          </cell>
          <cell r="D892">
            <v>25934</v>
          </cell>
          <cell r="E892">
            <v>90248</v>
          </cell>
          <cell r="F892">
            <v>1536237</v>
          </cell>
          <cell r="G892">
            <v>2910</v>
          </cell>
          <cell r="H892">
            <v>35380</v>
          </cell>
          <cell r="I892">
            <v>16979</v>
          </cell>
          <cell r="J892">
            <v>790741</v>
          </cell>
          <cell r="K892">
            <v>13491</v>
          </cell>
          <cell r="L892">
            <v>5</v>
          </cell>
          <cell r="M892">
            <v>123</v>
          </cell>
          <cell r="N892">
            <v>1563</v>
          </cell>
          <cell r="O892">
            <v>1854929</v>
          </cell>
          <cell r="P892">
            <v>5398</v>
          </cell>
          <cell r="Q892">
            <v>162404</v>
          </cell>
        </row>
        <row r="893">
          <cell r="B893" t="str">
            <v>470074</v>
          </cell>
          <cell r="C893">
            <v>248585427</v>
          </cell>
          <cell r="D893">
            <v>19616421</v>
          </cell>
          <cell r="E893">
            <v>8539718</v>
          </cell>
          <cell r="F893">
            <v>9488400</v>
          </cell>
          <cell r="G893">
            <v>3916864</v>
          </cell>
          <cell r="H893">
            <v>2558002</v>
          </cell>
          <cell r="I893">
            <v>12076095</v>
          </cell>
          <cell r="J893">
            <v>30551786</v>
          </cell>
          <cell r="K893">
            <v>20144565</v>
          </cell>
          <cell r="L893">
            <v>4487437</v>
          </cell>
          <cell r="M893">
            <v>3806903</v>
          </cell>
          <cell r="N893">
            <v>10725304</v>
          </cell>
          <cell r="O893">
            <v>7947993</v>
          </cell>
          <cell r="P893">
            <v>2346781</v>
          </cell>
          <cell r="Q893">
            <v>16884559</v>
          </cell>
        </row>
        <row r="894">
          <cell r="B894" t="str">
            <v>470077</v>
          </cell>
          <cell r="C894">
            <v>14918225</v>
          </cell>
          <cell r="D894">
            <v>306213</v>
          </cell>
          <cell r="E894">
            <v>90346</v>
          </cell>
          <cell r="F894">
            <v>1579845</v>
          </cell>
          <cell r="G894">
            <v>2229</v>
          </cell>
          <cell r="H894">
            <v>1127444</v>
          </cell>
          <cell r="I894">
            <v>949986</v>
          </cell>
          <cell r="J894">
            <v>444606</v>
          </cell>
          <cell r="K894">
            <v>214303</v>
          </cell>
          <cell r="L894">
            <v>72261</v>
          </cell>
          <cell r="M894">
            <v>2121</v>
          </cell>
          <cell r="N894">
            <v>267684</v>
          </cell>
          <cell r="O894">
            <v>1621080</v>
          </cell>
          <cell r="P894">
            <v>128865</v>
          </cell>
          <cell r="Q894">
            <v>1479245</v>
          </cell>
        </row>
        <row r="895">
          <cell r="B895" t="str">
            <v>470077100</v>
          </cell>
          <cell r="C895">
            <v>13618431</v>
          </cell>
          <cell r="D895">
            <v>291036</v>
          </cell>
          <cell r="E895">
            <v>78622</v>
          </cell>
          <cell r="F895">
            <v>814490</v>
          </cell>
          <cell r="G895">
            <v>2229</v>
          </cell>
          <cell r="H895">
            <v>1127444</v>
          </cell>
          <cell r="I895">
            <v>911835</v>
          </cell>
          <cell r="J895">
            <v>431264</v>
          </cell>
          <cell r="K895">
            <v>214303</v>
          </cell>
          <cell r="L895">
            <v>70661</v>
          </cell>
          <cell r="M895">
            <v>2121</v>
          </cell>
          <cell r="N895">
            <v>264752</v>
          </cell>
          <cell r="O895">
            <v>1363479</v>
          </cell>
          <cell r="P895">
            <v>72877</v>
          </cell>
          <cell r="Q895">
            <v>1477370</v>
          </cell>
        </row>
        <row r="896">
          <cell r="B896" t="str">
            <v>470077200</v>
          </cell>
          <cell r="C896">
            <v>747040</v>
          </cell>
          <cell r="D896">
            <v>7296</v>
          </cell>
          <cell r="E896">
            <v>11724</v>
          </cell>
          <cell r="F896">
            <v>371463</v>
          </cell>
          <cell r="G896" t="str">
            <v>-</v>
          </cell>
          <cell r="H896" t="str">
            <v>-</v>
          </cell>
          <cell r="I896">
            <v>31373</v>
          </cell>
          <cell r="J896">
            <v>6914</v>
          </cell>
          <cell r="K896" t="str">
            <v>-</v>
          </cell>
          <cell r="L896">
            <v>300</v>
          </cell>
          <cell r="M896" t="str">
            <v>-</v>
          </cell>
          <cell r="N896" t="str">
            <v>-</v>
          </cell>
          <cell r="O896">
            <v>256507</v>
          </cell>
          <cell r="P896">
            <v>47034</v>
          </cell>
          <cell r="Q896" t="str">
            <v>-</v>
          </cell>
        </row>
        <row r="897">
          <cell r="B897" t="str">
            <v>470077300</v>
          </cell>
          <cell r="C897">
            <v>7741</v>
          </cell>
          <cell r="D897" t="str">
            <v>-</v>
          </cell>
          <cell r="E897" t="str">
            <v>-</v>
          </cell>
          <cell r="F897" t="str">
            <v>-</v>
          </cell>
          <cell r="G897" t="str">
            <v>-</v>
          </cell>
          <cell r="H897" t="str">
            <v>-</v>
          </cell>
          <cell r="I897" t="str">
            <v>-</v>
          </cell>
          <cell r="J897" t="str">
            <v>-</v>
          </cell>
          <cell r="K897" t="str">
            <v>-</v>
          </cell>
          <cell r="L897">
            <v>100</v>
          </cell>
          <cell r="M897" t="str">
            <v>-</v>
          </cell>
          <cell r="N897" t="str">
            <v>-</v>
          </cell>
          <cell r="O897">
            <v>1094</v>
          </cell>
          <cell r="P897" t="str">
            <v>-</v>
          </cell>
          <cell r="Q897" t="str">
            <v>-</v>
          </cell>
        </row>
        <row r="898">
          <cell r="B898" t="str">
            <v>470077400</v>
          </cell>
          <cell r="C898">
            <v>413253</v>
          </cell>
          <cell r="D898">
            <v>7880</v>
          </cell>
          <cell r="E898" t="str">
            <v>-</v>
          </cell>
          <cell r="F898">
            <v>393892</v>
          </cell>
          <cell r="G898" t="str">
            <v>-</v>
          </cell>
          <cell r="H898" t="str">
            <v>-</v>
          </cell>
          <cell r="I898">
            <v>5869</v>
          </cell>
          <cell r="J898">
            <v>5612</v>
          </cell>
          <cell r="K898" t="str">
            <v>-</v>
          </cell>
          <cell r="L898" t="str">
            <v>-</v>
          </cell>
          <cell r="M898" t="str">
            <v>-</v>
          </cell>
          <cell r="N898" t="str">
            <v>-</v>
          </cell>
          <cell r="O898" t="str">
            <v>-</v>
          </cell>
          <cell r="P898" t="str">
            <v>-</v>
          </cell>
          <cell r="Q898" t="str">
            <v>-</v>
          </cell>
        </row>
        <row r="899">
          <cell r="B899" t="str">
            <v>470077500</v>
          </cell>
          <cell r="C899">
            <v>131760</v>
          </cell>
          <cell r="D899" t="str">
            <v>-</v>
          </cell>
          <cell r="E899" t="str">
            <v>-</v>
          </cell>
          <cell r="F899" t="str">
            <v>-</v>
          </cell>
          <cell r="G899" t="str">
            <v>-</v>
          </cell>
          <cell r="H899" t="str">
            <v>-</v>
          </cell>
          <cell r="I899">
            <v>908</v>
          </cell>
          <cell r="J899">
            <v>816</v>
          </cell>
          <cell r="K899" t="str">
            <v>-</v>
          </cell>
          <cell r="L899">
            <v>1200</v>
          </cell>
          <cell r="M899" t="str">
            <v>-</v>
          </cell>
          <cell r="N899">
            <v>2932</v>
          </cell>
          <cell r="O899" t="str">
            <v>-</v>
          </cell>
          <cell r="P899">
            <v>8954</v>
          </cell>
          <cell r="Q899">
            <v>1875</v>
          </cell>
        </row>
        <row r="900">
          <cell r="B900" t="str">
            <v>470078</v>
          </cell>
          <cell r="C900">
            <v>5876242</v>
          </cell>
          <cell r="D900">
            <v>26634</v>
          </cell>
          <cell r="E900">
            <v>12338</v>
          </cell>
          <cell r="F900">
            <v>926709</v>
          </cell>
          <cell r="G900">
            <v>3991</v>
          </cell>
          <cell r="H900">
            <v>420</v>
          </cell>
          <cell r="I900">
            <v>1673088</v>
          </cell>
          <cell r="J900">
            <v>20250</v>
          </cell>
          <cell r="K900">
            <v>71172</v>
          </cell>
          <cell r="L900">
            <v>49358</v>
          </cell>
          <cell r="M900" t="str">
            <v>-</v>
          </cell>
          <cell r="N900">
            <v>10652</v>
          </cell>
          <cell r="O900">
            <v>60143</v>
          </cell>
          <cell r="P900">
            <v>96830</v>
          </cell>
          <cell r="Q900">
            <v>2274720</v>
          </cell>
        </row>
        <row r="901">
          <cell r="B901" t="str">
            <v>470078100</v>
          </cell>
          <cell r="C901">
            <v>3296941</v>
          </cell>
          <cell r="D901">
            <v>8552</v>
          </cell>
          <cell r="E901">
            <v>665</v>
          </cell>
          <cell r="F901">
            <v>447502</v>
          </cell>
          <cell r="G901">
            <v>2191</v>
          </cell>
          <cell r="H901">
            <v>420</v>
          </cell>
          <cell r="I901" t="str">
            <v>-</v>
          </cell>
          <cell r="J901">
            <v>4498</v>
          </cell>
          <cell r="K901">
            <v>69294</v>
          </cell>
          <cell r="L901">
            <v>751</v>
          </cell>
          <cell r="M901" t="str">
            <v>-</v>
          </cell>
          <cell r="N901">
            <v>1190</v>
          </cell>
          <cell r="O901">
            <v>54881</v>
          </cell>
          <cell r="P901">
            <v>91855</v>
          </cell>
          <cell r="Q901">
            <v>2274604</v>
          </cell>
        </row>
        <row r="902">
          <cell r="B902" t="str">
            <v>470078200</v>
          </cell>
          <cell r="C902">
            <v>2342424</v>
          </cell>
          <cell r="D902">
            <v>3064</v>
          </cell>
          <cell r="E902" t="str">
            <v>-</v>
          </cell>
          <cell r="F902">
            <v>471034</v>
          </cell>
          <cell r="G902" t="str">
            <v>-</v>
          </cell>
          <cell r="H902" t="str">
            <v>-</v>
          </cell>
          <cell r="I902">
            <v>1673088</v>
          </cell>
          <cell r="J902">
            <v>2141</v>
          </cell>
          <cell r="K902" t="str">
            <v>-</v>
          </cell>
          <cell r="L902" t="str">
            <v>-</v>
          </cell>
          <cell r="M902" t="str">
            <v>-</v>
          </cell>
          <cell r="N902">
            <v>2218</v>
          </cell>
          <cell r="O902">
            <v>3356</v>
          </cell>
          <cell r="P902" t="str">
            <v>-</v>
          </cell>
          <cell r="Q902">
            <v>100</v>
          </cell>
        </row>
        <row r="903">
          <cell r="B903" t="str">
            <v>470078300</v>
          </cell>
          <cell r="C903">
            <v>236877</v>
          </cell>
          <cell r="D903">
            <v>15018</v>
          </cell>
          <cell r="E903">
            <v>11673</v>
          </cell>
          <cell r="F903">
            <v>8174</v>
          </cell>
          <cell r="G903">
            <v>1800</v>
          </cell>
          <cell r="H903" t="str">
            <v>-</v>
          </cell>
          <cell r="I903" t="str">
            <v>-</v>
          </cell>
          <cell r="J903">
            <v>13610</v>
          </cell>
          <cell r="K903">
            <v>1878</v>
          </cell>
          <cell r="L903">
            <v>48607</v>
          </cell>
          <cell r="M903" t="str">
            <v>-</v>
          </cell>
          <cell r="N903">
            <v>7244</v>
          </cell>
          <cell r="O903">
            <v>1906</v>
          </cell>
          <cell r="P903">
            <v>4974</v>
          </cell>
          <cell r="Q903">
            <v>16</v>
          </cell>
        </row>
        <row r="904">
          <cell r="B904" t="str">
            <v>470078110</v>
          </cell>
          <cell r="C904">
            <v>917493</v>
          </cell>
          <cell r="D904">
            <v>8320</v>
          </cell>
          <cell r="E904">
            <v>665</v>
          </cell>
          <cell r="F904">
            <v>447102</v>
          </cell>
          <cell r="G904">
            <v>1191</v>
          </cell>
          <cell r="H904">
            <v>420</v>
          </cell>
          <cell r="I904" t="str">
            <v>-</v>
          </cell>
          <cell r="J904">
            <v>4498</v>
          </cell>
          <cell r="K904">
            <v>64896</v>
          </cell>
          <cell r="L904">
            <v>451</v>
          </cell>
          <cell r="M904" t="str">
            <v>-</v>
          </cell>
          <cell r="N904">
            <v>1190</v>
          </cell>
          <cell r="O904">
            <v>54881</v>
          </cell>
          <cell r="P904">
            <v>62204</v>
          </cell>
          <cell r="Q904">
            <v>8430</v>
          </cell>
        </row>
        <row r="905">
          <cell r="B905" t="str">
            <v>470078120</v>
          </cell>
          <cell r="C905">
            <v>2379448</v>
          </cell>
          <cell r="D905">
            <v>232</v>
          </cell>
          <cell r="E905" t="str">
            <v>-</v>
          </cell>
          <cell r="F905">
            <v>400</v>
          </cell>
          <cell r="G905">
            <v>1000</v>
          </cell>
          <cell r="H905" t="str">
            <v>-</v>
          </cell>
          <cell r="I905" t="str">
            <v>-</v>
          </cell>
          <cell r="J905" t="str">
            <v>-</v>
          </cell>
          <cell r="K905">
            <v>4398</v>
          </cell>
          <cell r="L905">
            <v>300</v>
          </cell>
          <cell r="M905" t="str">
            <v>-</v>
          </cell>
          <cell r="N905" t="str">
            <v>-</v>
          </cell>
          <cell r="O905" t="str">
            <v>-</v>
          </cell>
          <cell r="P905">
            <v>29651</v>
          </cell>
          <cell r="Q905">
            <v>2266174</v>
          </cell>
        </row>
        <row r="906">
          <cell r="B906" t="str">
            <v>470079</v>
          </cell>
          <cell r="C906">
            <v>19314603</v>
          </cell>
          <cell r="D906">
            <v>46548</v>
          </cell>
          <cell r="E906">
            <v>997952</v>
          </cell>
          <cell r="F906">
            <v>452350</v>
          </cell>
          <cell r="G906">
            <v>362202</v>
          </cell>
          <cell r="H906">
            <v>575524</v>
          </cell>
          <cell r="I906">
            <v>935879</v>
          </cell>
          <cell r="J906">
            <v>1526358</v>
          </cell>
          <cell r="K906">
            <v>320013</v>
          </cell>
          <cell r="L906">
            <v>24177</v>
          </cell>
          <cell r="M906">
            <v>254736</v>
          </cell>
          <cell r="N906">
            <v>1004232</v>
          </cell>
          <cell r="O906">
            <v>458640</v>
          </cell>
          <cell r="P906">
            <v>349442</v>
          </cell>
          <cell r="Q906">
            <v>1152469</v>
          </cell>
        </row>
        <row r="907">
          <cell r="B907" t="str">
            <v>470079100</v>
          </cell>
          <cell r="C907">
            <v>419753</v>
          </cell>
          <cell r="D907" t="str">
            <v>-</v>
          </cell>
          <cell r="E907" t="str">
            <v>-</v>
          </cell>
          <cell r="F907" t="str">
            <v>-</v>
          </cell>
          <cell r="G907" t="str">
            <v>-</v>
          </cell>
          <cell r="H907" t="str">
            <v>-</v>
          </cell>
          <cell r="I907" t="str">
            <v>-</v>
          </cell>
          <cell r="J907">
            <v>18111</v>
          </cell>
          <cell r="K907" t="str">
            <v>-</v>
          </cell>
          <cell r="L907">
            <v>1000</v>
          </cell>
          <cell r="M907">
            <v>160338</v>
          </cell>
          <cell r="N907" t="str">
            <v>-</v>
          </cell>
          <cell r="O907">
            <v>209213</v>
          </cell>
          <cell r="P907">
            <v>2487</v>
          </cell>
          <cell r="Q907">
            <v>17352</v>
          </cell>
        </row>
        <row r="908">
          <cell r="B908" t="str">
            <v>470079200</v>
          </cell>
          <cell r="C908">
            <v>7570385</v>
          </cell>
          <cell r="D908" t="str">
            <v>-</v>
          </cell>
          <cell r="E908">
            <v>5664</v>
          </cell>
          <cell r="F908" t="str">
            <v>-</v>
          </cell>
          <cell r="G908" t="str">
            <v>-</v>
          </cell>
          <cell r="H908" t="str">
            <v>-</v>
          </cell>
          <cell r="I908" t="str">
            <v>-</v>
          </cell>
          <cell r="J908">
            <v>107442</v>
          </cell>
          <cell r="K908" t="str">
            <v>-</v>
          </cell>
          <cell r="L908" t="str">
            <v>-</v>
          </cell>
          <cell r="M908">
            <v>8220</v>
          </cell>
          <cell r="N908">
            <v>651620</v>
          </cell>
          <cell r="O908">
            <v>1243</v>
          </cell>
          <cell r="P908">
            <v>2173</v>
          </cell>
          <cell r="Q908">
            <v>388735</v>
          </cell>
        </row>
        <row r="909">
          <cell r="B909" t="str">
            <v>470079300</v>
          </cell>
          <cell r="C909">
            <v>10299843</v>
          </cell>
          <cell r="D909">
            <v>35219</v>
          </cell>
          <cell r="E909">
            <v>991953</v>
          </cell>
          <cell r="F909">
            <v>427348</v>
          </cell>
          <cell r="G909">
            <v>330987</v>
          </cell>
          <cell r="H909">
            <v>575524</v>
          </cell>
          <cell r="I909">
            <v>935879</v>
          </cell>
          <cell r="J909">
            <v>1334528</v>
          </cell>
          <cell r="K909">
            <v>279412</v>
          </cell>
          <cell r="L909">
            <v>23177</v>
          </cell>
          <cell r="M909">
            <v>85961</v>
          </cell>
          <cell r="N909">
            <v>338629</v>
          </cell>
          <cell r="O909">
            <v>244608</v>
          </cell>
          <cell r="P909">
            <v>344782</v>
          </cell>
          <cell r="Q909">
            <v>565777</v>
          </cell>
        </row>
        <row r="910">
          <cell r="B910" t="str">
            <v>470081</v>
          </cell>
          <cell r="C910">
            <v>1115980738</v>
          </cell>
          <cell r="D910">
            <v>45063054</v>
          </cell>
          <cell r="E910">
            <v>58508461</v>
          </cell>
          <cell r="F910">
            <v>133931945</v>
          </cell>
          <cell r="G910">
            <v>44784669</v>
          </cell>
          <cell r="H910">
            <v>50970878</v>
          </cell>
          <cell r="I910">
            <v>74279490</v>
          </cell>
          <cell r="J910">
            <v>65466660</v>
          </cell>
          <cell r="K910">
            <v>48580046</v>
          </cell>
          <cell r="L910">
            <v>34164568</v>
          </cell>
          <cell r="M910">
            <v>38701057</v>
          </cell>
          <cell r="N910">
            <v>48151139</v>
          </cell>
          <cell r="O910">
            <v>28429539</v>
          </cell>
          <cell r="P910">
            <v>63748094</v>
          </cell>
          <cell r="Q910">
            <v>61486567</v>
          </cell>
        </row>
        <row r="911">
          <cell r="B911" t="str">
            <v>470081100</v>
          </cell>
          <cell r="C911">
            <v>1100458226</v>
          </cell>
          <cell r="D911">
            <v>44633155</v>
          </cell>
          <cell r="E911">
            <v>57251658</v>
          </cell>
          <cell r="F911">
            <v>132831446</v>
          </cell>
          <cell r="G911">
            <v>44650371</v>
          </cell>
          <cell r="H911">
            <v>50216873</v>
          </cell>
          <cell r="I911">
            <v>73919727</v>
          </cell>
          <cell r="J911">
            <v>64226345</v>
          </cell>
          <cell r="K911">
            <v>47843824</v>
          </cell>
          <cell r="L911">
            <v>33626025</v>
          </cell>
          <cell r="M911">
            <v>36249487</v>
          </cell>
          <cell r="N911">
            <v>47851660</v>
          </cell>
          <cell r="O911">
            <v>27500057</v>
          </cell>
          <cell r="P911">
            <v>63717215</v>
          </cell>
          <cell r="Q911">
            <v>60293756</v>
          </cell>
        </row>
        <row r="912">
          <cell r="B912" t="str">
            <v>470081200</v>
          </cell>
          <cell r="C912">
            <v>15522512</v>
          </cell>
          <cell r="D912">
            <v>429899</v>
          </cell>
          <cell r="E912">
            <v>1256803</v>
          </cell>
          <cell r="F912">
            <v>1100498</v>
          </cell>
          <cell r="G912">
            <v>134297</v>
          </cell>
          <cell r="H912">
            <v>754005</v>
          </cell>
          <cell r="I912">
            <v>359762</v>
          </cell>
          <cell r="J912">
            <v>1240315</v>
          </cell>
          <cell r="K912">
            <v>736222</v>
          </cell>
          <cell r="L912">
            <v>538543</v>
          </cell>
          <cell r="M912">
            <v>2451570</v>
          </cell>
          <cell r="N912">
            <v>299479</v>
          </cell>
          <cell r="O912">
            <v>929482</v>
          </cell>
          <cell r="P912">
            <v>30879</v>
          </cell>
          <cell r="Q912">
            <v>1192811</v>
          </cell>
        </row>
        <row r="913">
          <cell r="B913" t="str">
            <v>470081110</v>
          </cell>
          <cell r="C913">
            <v>688419939</v>
          </cell>
          <cell r="D913">
            <v>27752393</v>
          </cell>
          <cell r="E913">
            <v>26676811</v>
          </cell>
          <cell r="F913">
            <v>93613764</v>
          </cell>
          <cell r="G913">
            <v>20295369</v>
          </cell>
          <cell r="H913">
            <v>21710672</v>
          </cell>
          <cell r="I913">
            <v>48309684</v>
          </cell>
          <cell r="J913">
            <v>39978235</v>
          </cell>
          <cell r="K913">
            <v>25763558</v>
          </cell>
          <cell r="L913">
            <v>21571062</v>
          </cell>
          <cell r="M913">
            <v>11093746</v>
          </cell>
          <cell r="N913">
            <v>28745424</v>
          </cell>
          <cell r="O913">
            <v>15553938</v>
          </cell>
          <cell r="P913">
            <v>35760535</v>
          </cell>
          <cell r="Q913">
            <v>44451156</v>
          </cell>
        </row>
        <row r="914">
          <cell r="B914" t="str">
            <v>470081120</v>
          </cell>
          <cell r="C914" t="str">
            <v>-</v>
          </cell>
          <cell r="D914" t="str">
            <v>-</v>
          </cell>
          <cell r="E914" t="str">
            <v>-</v>
          </cell>
          <cell r="F914" t="str">
            <v>-</v>
          </cell>
          <cell r="G914" t="str">
            <v>-</v>
          </cell>
          <cell r="H914" t="str">
            <v>-</v>
          </cell>
          <cell r="I914" t="str">
            <v>-</v>
          </cell>
          <cell r="J914" t="str">
            <v>-</v>
          </cell>
          <cell r="K914" t="str">
            <v>-</v>
          </cell>
          <cell r="L914" t="str">
            <v>-</v>
          </cell>
          <cell r="M914" t="str">
            <v>-</v>
          </cell>
          <cell r="N914" t="str">
            <v>-</v>
          </cell>
          <cell r="O914" t="str">
            <v>-</v>
          </cell>
          <cell r="P914" t="str">
            <v>-</v>
          </cell>
          <cell r="Q914" t="str">
            <v>-</v>
          </cell>
        </row>
        <row r="915">
          <cell r="B915" t="str">
            <v>470081130</v>
          </cell>
          <cell r="C915">
            <v>315534783</v>
          </cell>
          <cell r="D915">
            <v>11079626</v>
          </cell>
          <cell r="E915">
            <v>24235908</v>
          </cell>
          <cell r="F915">
            <v>35003556</v>
          </cell>
          <cell r="G915">
            <v>15996034</v>
          </cell>
          <cell r="H915">
            <v>24756039</v>
          </cell>
          <cell r="I915">
            <v>23080280</v>
          </cell>
          <cell r="J915">
            <v>20782128</v>
          </cell>
          <cell r="K915">
            <v>17961320</v>
          </cell>
          <cell r="L915">
            <v>7714741</v>
          </cell>
          <cell r="M915">
            <v>7037148</v>
          </cell>
          <cell r="N915">
            <v>16760251</v>
          </cell>
          <cell r="O915">
            <v>9024606</v>
          </cell>
          <cell r="P915">
            <v>20363258</v>
          </cell>
          <cell r="Q915">
            <v>14962585</v>
          </cell>
        </row>
        <row r="916">
          <cell r="B916" t="str">
            <v>470081140</v>
          </cell>
          <cell r="C916">
            <v>18455</v>
          </cell>
          <cell r="D916" t="str">
            <v>-</v>
          </cell>
          <cell r="E916" t="str">
            <v>-</v>
          </cell>
          <cell r="F916" t="str">
            <v>-</v>
          </cell>
          <cell r="G916" t="str">
            <v>-</v>
          </cell>
          <cell r="H916" t="str">
            <v>-</v>
          </cell>
          <cell r="I916" t="str">
            <v>-</v>
          </cell>
          <cell r="J916">
            <v>13826</v>
          </cell>
          <cell r="K916">
            <v>2974</v>
          </cell>
          <cell r="L916" t="str">
            <v>-</v>
          </cell>
          <cell r="M916" t="str">
            <v>-</v>
          </cell>
          <cell r="N916" t="str">
            <v>-</v>
          </cell>
          <cell r="O916" t="str">
            <v>-</v>
          </cell>
          <cell r="P916" t="str">
            <v>-</v>
          </cell>
          <cell r="Q916">
            <v>1531</v>
          </cell>
        </row>
        <row r="917">
          <cell r="B917" t="str">
            <v>470081150</v>
          </cell>
          <cell r="C917" t="str">
            <v>-</v>
          </cell>
          <cell r="D917" t="str">
            <v>-</v>
          </cell>
          <cell r="E917" t="str">
            <v>-</v>
          </cell>
          <cell r="F917" t="str">
            <v>-</v>
          </cell>
          <cell r="G917" t="str">
            <v>-</v>
          </cell>
          <cell r="H917" t="str">
            <v>-</v>
          </cell>
          <cell r="I917" t="str">
            <v>-</v>
          </cell>
          <cell r="J917" t="str">
            <v>-</v>
          </cell>
          <cell r="K917" t="str">
            <v>-</v>
          </cell>
          <cell r="L917" t="str">
            <v>-</v>
          </cell>
          <cell r="M917" t="str">
            <v>-</v>
          </cell>
          <cell r="N917" t="str">
            <v>-</v>
          </cell>
          <cell r="O917" t="str">
            <v>-</v>
          </cell>
          <cell r="P917" t="str">
            <v>-</v>
          </cell>
          <cell r="Q917" t="str">
            <v>-</v>
          </cell>
        </row>
        <row r="918">
          <cell r="B918" t="str">
            <v>470081160</v>
          </cell>
          <cell r="C918">
            <v>88512921</v>
          </cell>
          <cell r="D918">
            <v>5797962</v>
          </cell>
          <cell r="E918">
            <v>6274645</v>
          </cell>
          <cell r="F918">
            <v>4204609</v>
          </cell>
          <cell r="G918">
            <v>3044925</v>
          </cell>
          <cell r="H918">
            <v>3727835</v>
          </cell>
          <cell r="I918">
            <v>2509431</v>
          </cell>
          <cell r="J918">
            <v>3445653</v>
          </cell>
          <cell r="K918">
            <v>4105616</v>
          </cell>
          <cell r="L918">
            <v>4332870</v>
          </cell>
          <cell r="M918">
            <v>17604092</v>
          </cell>
          <cell r="N918">
            <v>2299898</v>
          </cell>
          <cell r="O918">
            <v>2862804</v>
          </cell>
          <cell r="P918">
            <v>7593422</v>
          </cell>
          <cell r="Q918">
            <v>685806</v>
          </cell>
        </row>
        <row r="919">
          <cell r="B919" t="str">
            <v>470081190</v>
          </cell>
          <cell r="C919">
            <v>7215259</v>
          </cell>
          <cell r="D919">
            <v>3174</v>
          </cell>
          <cell r="E919">
            <v>24507</v>
          </cell>
          <cell r="F919">
            <v>9518</v>
          </cell>
          <cell r="G919">
            <v>5124953</v>
          </cell>
          <cell r="H919">
            <v>8834</v>
          </cell>
          <cell r="I919">
            <v>20332</v>
          </cell>
          <cell r="J919">
            <v>6502</v>
          </cell>
          <cell r="K919">
            <v>10355</v>
          </cell>
          <cell r="L919">
            <v>7352</v>
          </cell>
          <cell r="M919" t="str">
            <v>-</v>
          </cell>
          <cell r="N919">
            <v>46086</v>
          </cell>
          <cell r="O919">
            <v>58709</v>
          </cell>
          <cell r="P919" t="str">
            <v>-</v>
          </cell>
          <cell r="Q919">
            <v>192678</v>
          </cell>
        </row>
        <row r="920">
          <cell r="B920" t="str">
            <v>470081111</v>
          </cell>
          <cell r="C920">
            <v>7077286</v>
          </cell>
          <cell r="D920">
            <v>172276</v>
          </cell>
          <cell r="E920">
            <v>7661</v>
          </cell>
          <cell r="F920">
            <v>2704257</v>
          </cell>
          <cell r="G920">
            <v>408</v>
          </cell>
          <cell r="H920">
            <v>451102</v>
          </cell>
          <cell r="I920">
            <v>1590043</v>
          </cell>
          <cell r="J920">
            <v>648651</v>
          </cell>
          <cell r="K920">
            <v>37798</v>
          </cell>
          <cell r="L920">
            <v>445768</v>
          </cell>
          <cell r="M920">
            <v>250551</v>
          </cell>
          <cell r="N920">
            <v>43334</v>
          </cell>
          <cell r="O920">
            <v>17828</v>
          </cell>
          <cell r="P920">
            <v>144718</v>
          </cell>
          <cell r="Q920">
            <v>159525</v>
          </cell>
        </row>
        <row r="921">
          <cell r="B921" t="str">
            <v>470081113</v>
          </cell>
          <cell r="C921">
            <v>599477042</v>
          </cell>
          <cell r="D921">
            <v>24690040</v>
          </cell>
          <cell r="E921">
            <v>22084939</v>
          </cell>
          <cell r="F921">
            <v>81702477</v>
          </cell>
          <cell r="G921">
            <v>17258636</v>
          </cell>
          <cell r="H921">
            <v>18512117</v>
          </cell>
          <cell r="I921">
            <v>42306050</v>
          </cell>
          <cell r="J921">
            <v>34344463</v>
          </cell>
          <cell r="K921">
            <v>23308121</v>
          </cell>
          <cell r="L921">
            <v>19489061</v>
          </cell>
          <cell r="M921">
            <v>8266235</v>
          </cell>
          <cell r="N921">
            <v>25984065</v>
          </cell>
          <cell r="O921">
            <v>14416640</v>
          </cell>
          <cell r="P921">
            <v>33880744</v>
          </cell>
          <cell r="Q921">
            <v>41150766</v>
          </cell>
        </row>
        <row r="922">
          <cell r="B922" t="str">
            <v>470081114</v>
          </cell>
          <cell r="C922">
            <v>326586</v>
          </cell>
          <cell r="D922">
            <v>36198</v>
          </cell>
          <cell r="E922" t="str">
            <v>-</v>
          </cell>
          <cell r="F922" t="str">
            <v>-</v>
          </cell>
          <cell r="G922" t="str">
            <v>-</v>
          </cell>
          <cell r="H922">
            <v>251974</v>
          </cell>
          <cell r="I922">
            <v>38413</v>
          </cell>
          <cell r="J922" t="str">
            <v>-</v>
          </cell>
          <cell r="K922" t="str">
            <v>-</v>
          </cell>
          <cell r="L922" t="str">
            <v>-</v>
          </cell>
          <cell r="M922" t="str">
            <v>-</v>
          </cell>
          <cell r="N922" t="str">
            <v>-</v>
          </cell>
          <cell r="O922" t="str">
            <v>-</v>
          </cell>
          <cell r="P922" t="str">
            <v>-</v>
          </cell>
          <cell r="Q922" t="str">
            <v>-</v>
          </cell>
        </row>
        <row r="923">
          <cell r="B923" t="str">
            <v>470081115</v>
          </cell>
          <cell r="C923">
            <v>77559619</v>
          </cell>
          <cell r="D923">
            <v>2737794</v>
          </cell>
          <cell r="E923">
            <v>4446191</v>
          </cell>
          <cell r="F923">
            <v>9049333</v>
          </cell>
          <cell r="G923">
            <v>2981708</v>
          </cell>
          <cell r="H923">
            <v>2443337</v>
          </cell>
          <cell r="I923">
            <v>4173796</v>
          </cell>
          <cell r="J923">
            <v>4969511</v>
          </cell>
          <cell r="K923">
            <v>2353966</v>
          </cell>
          <cell r="L923">
            <v>1306457</v>
          </cell>
          <cell r="M923">
            <v>2441315</v>
          </cell>
          <cell r="N923">
            <v>2635910</v>
          </cell>
          <cell r="O923">
            <v>1090135</v>
          </cell>
          <cell r="P923">
            <v>1400990</v>
          </cell>
          <cell r="Q923">
            <v>3024034</v>
          </cell>
        </row>
        <row r="924">
          <cell r="B924" t="str">
            <v>470081116</v>
          </cell>
          <cell r="C924">
            <v>1222641</v>
          </cell>
          <cell r="D924">
            <v>19254</v>
          </cell>
          <cell r="E924" t="str">
            <v>-</v>
          </cell>
          <cell r="F924">
            <v>101531</v>
          </cell>
          <cell r="G924">
            <v>18451</v>
          </cell>
          <cell r="H924" t="str">
            <v>-</v>
          </cell>
          <cell r="I924">
            <v>80631</v>
          </cell>
          <cell r="J924" t="str">
            <v>-</v>
          </cell>
          <cell r="K924" t="str">
            <v>-</v>
          </cell>
          <cell r="L924">
            <v>329776</v>
          </cell>
          <cell r="M924" t="str">
            <v>-</v>
          </cell>
          <cell r="N924" t="str">
            <v>-</v>
          </cell>
          <cell r="O924" t="str">
            <v>-</v>
          </cell>
          <cell r="P924">
            <v>329845</v>
          </cell>
          <cell r="Q924">
            <v>7073</v>
          </cell>
        </row>
        <row r="925">
          <cell r="B925" t="str">
            <v>470081117</v>
          </cell>
          <cell r="C925">
            <v>2756766</v>
          </cell>
          <cell r="D925">
            <v>96831</v>
          </cell>
          <cell r="E925">
            <v>138020</v>
          </cell>
          <cell r="F925">
            <v>56166</v>
          </cell>
          <cell r="G925">
            <v>36166</v>
          </cell>
          <cell r="H925">
            <v>52142</v>
          </cell>
          <cell r="I925">
            <v>120751</v>
          </cell>
          <cell r="J925">
            <v>15610</v>
          </cell>
          <cell r="K925">
            <v>63674</v>
          </cell>
          <cell r="L925" t="str">
            <v>-</v>
          </cell>
          <cell r="M925">
            <v>135645</v>
          </cell>
          <cell r="N925">
            <v>82115</v>
          </cell>
          <cell r="O925">
            <v>29335</v>
          </cell>
          <cell r="P925">
            <v>4238</v>
          </cell>
          <cell r="Q925">
            <v>109758</v>
          </cell>
        </row>
        <row r="926">
          <cell r="B926" t="str">
            <v>470081131</v>
          </cell>
          <cell r="C926">
            <v>283973298</v>
          </cell>
          <cell r="D926">
            <v>10603302</v>
          </cell>
          <cell r="E926">
            <v>19429958</v>
          </cell>
          <cell r="F926">
            <v>32906007</v>
          </cell>
          <cell r="G926">
            <v>14241920</v>
          </cell>
          <cell r="H926">
            <v>22363640</v>
          </cell>
          <cell r="I926">
            <v>20512572</v>
          </cell>
          <cell r="J926">
            <v>19733386</v>
          </cell>
          <cell r="K926">
            <v>17035679</v>
          </cell>
          <cell r="L926">
            <v>7088320</v>
          </cell>
          <cell r="M926">
            <v>6079495</v>
          </cell>
          <cell r="N926">
            <v>16218710</v>
          </cell>
          <cell r="O926">
            <v>8900958</v>
          </cell>
          <cell r="P926">
            <v>19875142</v>
          </cell>
          <cell r="Q926">
            <v>14202127</v>
          </cell>
        </row>
        <row r="927">
          <cell r="B927" t="str">
            <v>470081132</v>
          </cell>
          <cell r="C927">
            <v>31561485</v>
          </cell>
          <cell r="D927">
            <v>476324</v>
          </cell>
          <cell r="E927">
            <v>4805950</v>
          </cell>
          <cell r="F927">
            <v>2097549</v>
          </cell>
          <cell r="G927">
            <v>1754115</v>
          </cell>
          <cell r="H927">
            <v>2392399</v>
          </cell>
          <cell r="I927">
            <v>2567708</v>
          </cell>
          <cell r="J927">
            <v>1048743</v>
          </cell>
          <cell r="K927">
            <v>925642</v>
          </cell>
          <cell r="L927">
            <v>626421</v>
          </cell>
          <cell r="M927">
            <v>957653</v>
          </cell>
          <cell r="N927">
            <v>541541</v>
          </cell>
          <cell r="O927">
            <v>123648</v>
          </cell>
          <cell r="P927">
            <v>488116</v>
          </cell>
          <cell r="Q927">
            <v>760458</v>
          </cell>
        </row>
        <row r="928">
          <cell r="B928" t="str">
            <v>470082</v>
          </cell>
          <cell r="C928">
            <v>70120246</v>
          </cell>
          <cell r="D928">
            <v>747011</v>
          </cell>
          <cell r="E928">
            <v>1164901</v>
          </cell>
          <cell r="F928">
            <v>2683699</v>
          </cell>
          <cell r="G928">
            <v>154249</v>
          </cell>
          <cell r="H928">
            <v>1515666</v>
          </cell>
          <cell r="I928">
            <v>1394799</v>
          </cell>
          <cell r="J928">
            <v>787767</v>
          </cell>
          <cell r="K928">
            <v>903278</v>
          </cell>
          <cell r="L928">
            <v>764775</v>
          </cell>
          <cell r="M928">
            <v>385921</v>
          </cell>
          <cell r="N928">
            <v>698119</v>
          </cell>
          <cell r="O928">
            <v>5198601</v>
          </cell>
          <cell r="P928">
            <v>145174</v>
          </cell>
          <cell r="Q928">
            <v>2728731</v>
          </cell>
        </row>
        <row r="929">
          <cell r="B929" t="str">
            <v>470082100</v>
          </cell>
          <cell r="C929">
            <v>8341663</v>
          </cell>
          <cell r="D929">
            <v>14607</v>
          </cell>
          <cell r="E929">
            <v>361</v>
          </cell>
          <cell r="F929">
            <v>234603</v>
          </cell>
          <cell r="G929" t="str">
            <v>-</v>
          </cell>
          <cell r="H929">
            <v>58541</v>
          </cell>
          <cell r="I929">
            <v>45084</v>
          </cell>
          <cell r="J929">
            <v>37211</v>
          </cell>
          <cell r="K929">
            <v>550</v>
          </cell>
          <cell r="L929">
            <v>54029</v>
          </cell>
          <cell r="M929">
            <v>5625</v>
          </cell>
          <cell r="N929">
            <v>162013</v>
          </cell>
          <cell r="O929">
            <v>132752</v>
          </cell>
          <cell r="P929">
            <v>47565</v>
          </cell>
          <cell r="Q929">
            <v>192770</v>
          </cell>
        </row>
        <row r="930">
          <cell r="B930" t="str">
            <v>470082200</v>
          </cell>
          <cell r="C930">
            <v>61778582</v>
          </cell>
          <cell r="D930">
            <v>732404</v>
          </cell>
          <cell r="E930">
            <v>1164540</v>
          </cell>
          <cell r="F930">
            <v>2449097</v>
          </cell>
          <cell r="G930">
            <v>154249</v>
          </cell>
          <cell r="H930">
            <v>1457125</v>
          </cell>
          <cell r="I930">
            <v>1349714</v>
          </cell>
          <cell r="J930">
            <v>750556</v>
          </cell>
          <cell r="K930">
            <v>902728</v>
          </cell>
          <cell r="L930">
            <v>710746</v>
          </cell>
          <cell r="M930">
            <v>380296</v>
          </cell>
          <cell r="N930">
            <v>536105</v>
          </cell>
          <cell r="O930">
            <v>5065849</v>
          </cell>
          <cell r="P930">
            <v>97608</v>
          </cell>
          <cell r="Q930">
            <v>2535961</v>
          </cell>
        </row>
        <row r="931">
          <cell r="B931" t="str">
            <v>470082210</v>
          </cell>
          <cell r="C931">
            <v>44529746</v>
          </cell>
          <cell r="D931">
            <v>595896</v>
          </cell>
          <cell r="E931">
            <v>968098</v>
          </cell>
          <cell r="F931">
            <v>1528743</v>
          </cell>
          <cell r="G931">
            <v>154249</v>
          </cell>
          <cell r="H931">
            <v>1457125</v>
          </cell>
          <cell r="I931">
            <v>1335127</v>
          </cell>
          <cell r="J931">
            <v>637762</v>
          </cell>
          <cell r="K931">
            <v>611813</v>
          </cell>
          <cell r="L931">
            <v>153618</v>
          </cell>
          <cell r="M931">
            <v>380251</v>
          </cell>
          <cell r="N931">
            <v>361755</v>
          </cell>
          <cell r="O931">
            <v>3734481</v>
          </cell>
          <cell r="P931">
            <v>21390</v>
          </cell>
          <cell r="Q931">
            <v>1669326</v>
          </cell>
        </row>
        <row r="932">
          <cell r="B932" t="str">
            <v>470082220</v>
          </cell>
          <cell r="C932">
            <v>17248836</v>
          </cell>
          <cell r="D932">
            <v>136508</v>
          </cell>
          <cell r="E932">
            <v>196443</v>
          </cell>
          <cell r="F932">
            <v>920354</v>
          </cell>
          <cell r="G932" t="str">
            <v>-</v>
          </cell>
          <cell r="H932" t="str">
            <v>-</v>
          </cell>
          <cell r="I932">
            <v>14587</v>
          </cell>
          <cell r="J932">
            <v>112794</v>
          </cell>
          <cell r="K932">
            <v>290914</v>
          </cell>
          <cell r="L932">
            <v>557128</v>
          </cell>
          <cell r="M932">
            <v>45</v>
          </cell>
          <cell r="N932">
            <v>174350</v>
          </cell>
          <cell r="O932">
            <v>1331368</v>
          </cell>
          <cell r="P932">
            <v>76218</v>
          </cell>
          <cell r="Q932">
            <v>866635</v>
          </cell>
        </row>
        <row r="933">
          <cell r="B933" t="str">
            <v>470083</v>
          </cell>
          <cell r="C933">
            <v>17568401</v>
          </cell>
          <cell r="D933">
            <v>175269</v>
          </cell>
          <cell r="E933">
            <v>574787</v>
          </cell>
          <cell r="F933">
            <v>352327</v>
          </cell>
          <cell r="G933">
            <v>76220</v>
          </cell>
          <cell r="H933">
            <v>308877</v>
          </cell>
          <cell r="I933">
            <v>284840</v>
          </cell>
          <cell r="J933">
            <v>1392566</v>
          </cell>
          <cell r="K933">
            <v>172536</v>
          </cell>
          <cell r="L933">
            <v>173029</v>
          </cell>
          <cell r="M933">
            <v>577851</v>
          </cell>
          <cell r="N933">
            <v>893041</v>
          </cell>
          <cell r="O933">
            <v>85629</v>
          </cell>
          <cell r="P933">
            <v>42295</v>
          </cell>
          <cell r="Q933">
            <v>1310250</v>
          </cell>
        </row>
        <row r="934">
          <cell r="B934" t="str">
            <v>470083100</v>
          </cell>
          <cell r="C934">
            <v>5007296</v>
          </cell>
          <cell r="D934">
            <v>26764</v>
          </cell>
          <cell r="E934">
            <v>89480</v>
          </cell>
          <cell r="F934">
            <v>32459</v>
          </cell>
          <cell r="G934">
            <v>46343</v>
          </cell>
          <cell r="H934">
            <v>33583</v>
          </cell>
          <cell r="I934">
            <v>36960</v>
          </cell>
          <cell r="J934">
            <v>135332</v>
          </cell>
          <cell r="K934">
            <v>49982</v>
          </cell>
          <cell r="L934">
            <v>28225</v>
          </cell>
          <cell r="M934">
            <v>41829</v>
          </cell>
          <cell r="N934">
            <v>56338</v>
          </cell>
          <cell r="O934">
            <v>32951</v>
          </cell>
          <cell r="P934">
            <v>10268</v>
          </cell>
          <cell r="Q934">
            <v>1198608</v>
          </cell>
        </row>
        <row r="935">
          <cell r="B935" t="str">
            <v>470083200</v>
          </cell>
          <cell r="C935">
            <v>371893</v>
          </cell>
          <cell r="D935">
            <v>1997</v>
          </cell>
          <cell r="E935">
            <v>121438</v>
          </cell>
          <cell r="F935" t="str">
            <v>-</v>
          </cell>
          <cell r="G935" t="str">
            <v>-</v>
          </cell>
          <cell r="H935" t="str">
            <v>-</v>
          </cell>
          <cell r="I935">
            <v>3498</v>
          </cell>
          <cell r="J935">
            <v>31480</v>
          </cell>
          <cell r="K935">
            <v>18913</v>
          </cell>
          <cell r="L935">
            <v>87006</v>
          </cell>
          <cell r="M935">
            <v>214</v>
          </cell>
          <cell r="N935" t="str">
            <v>-</v>
          </cell>
          <cell r="O935" t="str">
            <v>-</v>
          </cell>
          <cell r="P935">
            <v>1400</v>
          </cell>
          <cell r="Q935">
            <v>4</v>
          </cell>
        </row>
        <row r="936">
          <cell r="B936" t="str">
            <v>470083300</v>
          </cell>
          <cell r="C936">
            <v>11568833</v>
          </cell>
          <cell r="D936">
            <v>146508</v>
          </cell>
          <cell r="E936">
            <v>113934</v>
          </cell>
          <cell r="F936">
            <v>319868</v>
          </cell>
          <cell r="G936">
            <v>29430</v>
          </cell>
          <cell r="H936">
            <v>275294</v>
          </cell>
          <cell r="I936">
            <v>244382</v>
          </cell>
          <cell r="J936">
            <v>1137492</v>
          </cell>
          <cell r="K936">
            <v>84446</v>
          </cell>
          <cell r="L936">
            <v>57798</v>
          </cell>
          <cell r="M936">
            <v>535289</v>
          </cell>
          <cell r="N936">
            <v>835426</v>
          </cell>
          <cell r="O936">
            <v>52678</v>
          </cell>
          <cell r="P936">
            <v>27642</v>
          </cell>
          <cell r="Q936">
            <v>98499</v>
          </cell>
        </row>
        <row r="937">
          <cell r="B937" t="str">
            <v>470083400</v>
          </cell>
          <cell r="C937">
            <v>620380</v>
          </cell>
          <cell r="D937" t="str">
            <v>-</v>
          </cell>
          <cell r="E937">
            <v>249935</v>
          </cell>
          <cell r="F937" t="str">
            <v>-</v>
          </cell>
          <cell r="G937">
            <v>446</v>
          </cell>
          <cell r="H937" t="str">
            <v>-</v>
          </cell>
          <cell r="I937" t="str">
            <v>-</v>
          </cell>
          <cell r="J937">
            <v>88262</v>
          </cell>
          <cell r="K937">
            <v>19195</v>
          </cell>
          <cell r="L937" t="str">
            <v>-</v>
          </cell>
          <cell r="M937">
            <v>519</v>
          </cell>
          <cell r="N937">
            <v>1278</v>
          </cell>
          <cell r="O937" t="str">
            <v>-</v>
          </cell>
          <cell r="P937">
            <v>2985</v>
          </cell>
          <cell r="Q937">
            <v>13139</v>
          </cell>
        </row>
        <row r="938">
          <cell r="B938" t="str">
            <v>470083110</v>
          </cell>
          <cell r="C938">
            <v>4671690</v>
          </cell>
          <cell r="D938">
            <v>23386</v>
          </cell>
          <cell r="E938">
            <v>56479</v>
          </cell>
          <cell r="F938">
            <v>29840</v>
          </cell>
          <cell r="G938">
            <v>41922</v>
          </cell>
          <cell r="H938">
            <v>20681</v>
          </cell>
          <cell r="I938">
            <v>21673</v>
          </cell>
          <cell r="J938">
            <v>71562</v>
          </cell>
          <cell r="K938">
            <v>47212</v>
          </cell>
          <cell r="L938">
            <v>26317</v>
          </cell>
          <cell r="M938">
            <v>36627</v>
          </cell>
          <cell r="N938">
            <v>51699</v>
          </cell>
          <cell r="O938">
            <v>28323</v>
          </cell>
          <cell r="P938">
            <v>10082</v>
          </cell>
          <cell r="Q938">
            <v>1192813</v>
          </cell>
        </row>
        <row r="939">
          <cell r="B939" t="str">
            <v>470083120</v>
          </cell>
          <cell r="C939">
            <v>283640</v>
          </cell>
          <cell r="D939">
            <v>3378</v>
          </cell>
          <cell r="E939">
            <v>33001</v>
          </cell>
          <cell r="F939">
            <v>2619</v>
          </cell>
          <cell r="G939">
            <v>4421</v>
          </cell>
          <cell r="H939">
            <v>12902</v>
          </cell>
          <cell r="I939">
            <v>15286</v>
          </cell>
          <cell r="J939">
            <v>63769</v>
          </cell>
          <cell r="K939">
            <v>2770</v>
          </cell>
          <cell r="L939">
            <v>1908</v>
          </cell>
          <cell r="M939">
            <v>5202</v>
          </cell>
          <cell r="N939">
            <v>4527</v>
          </cell>
          <cell r="O939">
            <v>4628</v>
          </cell>
          <cell r="P939">
            <v>186</v>
          </cell>
          <cell r="Q939">
            <v>5795</v>
          </cell>
        </row>
        <row r="940">
          <cell r="B940" t="str">
            <v>470083130</v>
          </cell>
          <cell r="C940">
            <v>51966</v>
          </cell>
          <cell r="D940" t="str">
            <v>-</v>
          </cell>
          <cell r="E940" t="str">
            <v>-</v>
          </cell>
          <cell r="F940" t="str">
            <v>-</v>
          </cell>
          <cell r="G940" t="str">
            <v>-</v>
          </cell>
          <cell r="H940" t="str">
            <v>-</v>
          </cell>
          <cell r="I940" t="str">
            <v>-</v>
          </cell>
          <cell r="J940" t="str">
            <v>-</v>
          </cell>
          <cell r="K940" t="str">
            <v>-</v>
          </cell>
          <cell r="L940" t="str">
            <v>-</v>
          </cell>
          <cell r="M940" t="str">
            <v>-</v>
          </cell>
          <cell r="N940">
            <v>111</v>
          </cell>
          <cell r="O940" t="str">
            <v>-</v>
          </cell>
          <cell r="P940" t="str">
            <v>-</v>
          </cell>
          <cell r="Q940" t="str">
            <v>-</v>
          </cell>
        </row>
        <row r="941">
          <cell r="B941" t="str">
            <v>470083310</v>
          </cell>
          <cell r="C941">
            <v>9931755</v>
          </cell>
          <cell r="D941">
            <v>146508</v>
          </cell>
          <cell r="E941">
            <v>83299</v>
          </cell>
          <cell r="F941">
            <v>317190</v>
          </cell>
          <cell r="G941">
            <v>26777</v>
          </cell>
          <cell r="H941">
            <v>60763</v>
          </cell>
          <cell r="I941">
            <v>216354</v>
          </cell>
          <cell r="J941">
            <v>424349</v>
          </cell>
          <cell r="K941">
            <v>84446</v>
          </cell>
          <cell r="L941">
            <v>16812</v>
          </cell>
          <cell r="M941">
            <v>517729</v>
          </cell>
          <cell r="N941">
            <v>486894</v>
          </cell>
          <cell r="O941">
            <v>24692</v>
          </cell>
          <cell r="P941">
            <v>8632</v>
          </cell>
          <cell r="Q941">
            <v>81507</v>
          </cell>
        </row>
        <row r="942">
          <cell r="B942" t="str">
            <v>470083320</v>
          </cell>
          <cell r="C942">
            <v>1637077</v>
          </cell>
          <cell r="D942" t="str">
            <v>-</v>
          </cell>
          <cell r="E942">
            <v>30635</v>
          </cell>
          <cell r="F942">
            <v>2678</v>
          </cell>
          <cell r="G942">
            <v>2653</v>
          </cell>
          <cell r="H942">
            <v>214531</v>
          </cell>
          <cell r="I942">
            <v>28028</v>
          </cell>
          <cell r="J942">
            <v>713143</v>
          </cell>
          <cell r="K942" t="str">
            <v>-</v>
          </cell>
          <cell r="L942">
            <v>40985</v>
          </cell>
          <cell r="M942">
            <v>17560</v>
          </cell>
          <cell r="N942">
            <v>348532</v>
          </cell>
          <cell r="O942">
            <v>27986</v>
          </cell>
          <cell r="P942">
            <v>19010</v>
          </cell>
          <cell r="Q942">
            <v>16993</v>
          </cell>
        </row>
        <row r="943">
          <cell r="B943" t="str">
            <v>470084</v>
          </cell>
          <cell r="C943">
            <v>121802710</v>
          </cell>
          <cell r="D943">
            <v>2685809</v>
          </cell>
          <cell r="E943">
            <v>27308006</v>
          </cell>
          <cell r="F943">
            <v>5265549</v>
          </cell>
          <cell r="G943">
            <v>1849575</v>
          </cell>
          <cell r="H943">
            <v>4095906</v>
          </cell>
          <cell r="I943">
            <v>3397598</v>
          </cell>
          <cell r="J943">
            <v>10830408</v>
          </cell>
          <cell r="K943">
            <v>7933902</v>
          </cell>
          <cell r="L943">
            <v>10203911</v>
          </cell>
          <cell r="M943">
            <v>1333205</v>
          </cell>
          <cell r="N943">
            <v>5425492</v>
          </cell>
          <cell r="O943">
            <v>2960612</v>
          </cell>
          <cell r="P943">
            <v>782512</v>
          </cell>
          <cell r="Q943">
            <v>6257496</v>
          </cell>
        </row>
        <row r="944">
          <cell r="B944" t="str">
            <v>470084100</v>
          </cell>
          <cell r="C944">
            <v>103374918</v>
          </cell>
          <cell r="D944">
            <v>2343850</v>
          </cell>
          <cell r="E944">
            <v>22775205</v>
          </cell>
          <cell r="F944">
            <v>3919348</v>
          </cell>
          <cell r="G944">
            <v>1601532</v>
          </cell>
          <cell r="H944">
            <v>3763822</v>
          </cell>
          <cell r="I944">
            <v>2955361</v>
          </cell>
          <cell r="J944">
            <v>9524730</v>
          </cell>
          <cell r="K944">
            <v>6470417</v>
          </cell>
          <cell r="L944">
            <v>6648087</v>
          </cell>
          <cell r="M944">
            <v>1183408</v>
          </cell>
          <cell r="N944">
            <v>5037571</v>
          </cell>
          <cell r="O944">
            <v>2339115</v>
          </cell>
          <cell r="P944">
            <v>498410</v>
          </cell>
          <cell r="Q944">
            <v>6096529</v>
          </cell>
        </row>
        <row r="945">
          <cell r="B945" t="str">
            <v>470084200</v>
          </cell>
          <cell r="C945">
            <v>9145860</v>
          </cell>
          <cell r="D945">
            <v>148928</v>
          </cell>
          <cell r="E945">
            <v>1060728</v>
          </cell>
          <cell r="F945">
            <v>800148</v>
          </cell>
          <cell r="G945">
            <v>161100</v>
          </cell>
          <cell r="H945">
            <v>272354</v>
          </cell>
          <cell r="I945">
            <v>323120</v>
          </cell>
          <cell r="J945">
            <v>667222</v>
          </cell>
          <cell r="K945">
            <v>554054</v>
          </cell>
          <cell r="L945">
            <v>2216406</v>
          </cell>
          <cell r="M945">
            <v>82237</v>
          </cell>
          <cell r="N945">
            <v>262292</v>
          </cell>
          <cell r="O945">
            <v>377445</v>
          </cell>
          <cell r="P945">
            <v>109015</v>
          </cell>
          <cell r="Q945">
            <v>112076</v>
          </cell>
        </row>
        <row r="946">
          <cell r="B946" t="str">
            <v>470084300</v>
          </cell>
          <cell r="C946">
            <v>9281933</v>
          </cell>
          <cell r="D946">
            <v>193031</v>
          </cell>
          <cell r="E946">
            <v>3472072</v>
          </cell>
          <cell r="F946">
            <v>546053</v>
          </cell>
          <cell r="G946">
            <v>86943</v>
          </cell>
          <cell r="H946">
            <v>59731</v>
          </cell>
          <cell r="I946">
            <v>119118</v>
          </cell>
          <cell r="J946">
            <v>638456</v>
          </cell>
          <cell r="K946">
            <v>909431</v>
          </cell>
          <cell r="L946">
            <v>1339418</v>
          </cell>
          <cell r="M946">
            <v>67559</v>
          </cell>
          <cell r="N946">
            <v>125628</v>
          </cell>
          <cell r="O946">
            <v>244052</v>
          </cell>
          <cell r="P946">
            <v>175088</v>
          </cell>
          <cell r="Q946">
            <v>48891</v>
          </cell>
        </row>
        <row r="947">
          <cell r="B947" t="str">
            <v>470084110</v>
          </cell>
          <cell r="C947">
            <v>38966453</v>
          </cell>
          <cell r="D947">
            <v>692861</v>
          </cell>
          <cell r="E947">
            <v>11231457</v>
          </cell>
          <cell r="F947">
            <v>1486396</v>
          </cell>
          <cell r="G947">
            <v>265699</v>
          </cell>
          <cell r="H947">
            <v>292489</v>
          </cell>
          <cell r="I947">
            <v>799785</v>
          </cell>
          <cell r="J947">
            <v>7042018</v>
          </cell>
          <cell r="K947">
            <v>2228238</v>
          </cell>
          <cell r="L947">
            <v>1016839</v>
          </cell>
          <cell r="M947">
            <v>608171</v>
          </cell>
          <cell r="N947">
            <v>1691256</v>
          </cell>
          <cell r="O947">
            <v>1130686</v>
          </cell>
          <cell r="P947">
            <v>232294</v>
          </cell>
          <cell r="Q947">
            <v>302784</v>
          </cell>
        </row>
        <row r="948">
          <cell r="B948" t="str">
            <v>470084120</v>
          </cell>
          <cell r="C948">
            <v>14365708</v>
          </cell>
          <cell r="D948">
            <v>336209</v>
          </cell>
          <cell r="E948">
            <v>1715155</v>
          </cell>
          <cell r="F948">
            <v>1134646</v>
          </cell>
          <cell r="G948">
            <v>83897</v>
          </cell>
          <cell r="H948">
            <v>215379</v>
          </cell>
          <cell r="I948">
            <v>521938</v>
          </cell>
          <cell r="J948">
            <v>851073</v>
          </cell>
          <cell r="K948">
            <v>3016042</v>
          </cell>
          <cell r="L948">
            <v>3105846</v>
          </cell>
          <cell r="M948">
            <v>207694</v>
          </cell>
          <cell r="N948">
            <v>324471</v>
          </cell>
          <cell r="O948">
            <v>558437</v>
          </cell>
          <cell r="P948">
            <v>153475</v>
          </cell>
          <cell r="Q948">
            <v>108842</v>
          </cell>
        </row>
        <row r="949">
          <cell r="B949" t="str">
            <v>470084190</v>
          </cell>
          <cell r="C949">
            <v>50042756</v>
          </cell>
          <cell r="D949">
            <v>1314781</v>
          </cell>
          <cell r="E949">
            <v>9828593</v>
          </cell>
          <cell r="F949">
            <v>1298306</v>
          </cell>
          <cell r="G949">
            <v>1251936</v>
          </cell>
          <cell r="H949">
            <v>3255954</v>
          </cell>
          <cell r="I949">
            <v>1633638</v>
          </cell>
          <cell r="J949">
            <v>1631639</v>
          </cell>
          <cell r="K949">
            <v>1226137</v>
          </cell>
          <cell r="L949">
            <v>2525402</v>
          </cell>
          <cell r="M949">
            <v>367543</v>
          </cell>
          <cell r="N949">
            <v>3021844</v>
          </cell>
          <cell r="O949">
            <v>649992</v>
          </cell>
          <cell r="P949">
            <v>112640</v>
          </cell>
          <cell r="Q949">
            <v>5684903</v>
          </cell>
        </row>
        <row r="950">
          <cell r="B950" t="str">
            <v>470085</v>
          </cell>
          <cell r="C950">
            <v>48272664</v>
          </cell>
          <cell r="D950">
            <v>3469096</v>
          </cell>
          <cell r="E950">
            <v>109566</v>
          </cell>
          <cell r="F950">
            <v>9951443</v>
          </cell>
          <cell r="G950">
            <v>712737</v>
          </cell>
          <cell r="H950">
            <v>148573</v>
          </cell>
          <cell r="I950">
            <v>1985277</v>
          </cell>
          <cell r="J950">
            <v>6749755</v>
          </cell>
          <cell r="K950">
            <v>2279673</v>
          </cell>
          <cell r="L950">
            <v>1896425</v>
          </cell>
          <cell r="M950">
            <v>53674</v>
          </cell>
          <cell r="N950">
            <v>2209412</v>
          </cell>
          <cell r="O950">
            <v>5248269</v>
          </cell>
          <cell r="P950">
            <v>728893</v>
          </cell>
          <cell r="Q950">
            <v>6478669</v>
          </cell>
        </row>
        <row r="951">
          <cell r="B951" t="str">
            <v>470085100</v>
          </cell>
          <cell r="C951">
            <v>1365700</v>
          </cell>
          <cell r="D951" t="str">
            <v>-</v>
          </cell>
          <cell r="E951" t="str">
            <v>-</v>
          </cell>
          <cell r="F951" t="str">
            <v>-</v>
          </cell>
          <cell r="G951" t="str">
            <v>-</v>
          </cell>
          <cell r="H951" t="str">
            <v>-</v>
          </cell>
          <cell r="I951" t="str">
            <v>-</v>
          </cell>
          <cell r="J951">
            <v>457946</v>
          </cell>
          <cell r="K951">
            <v>23829</v>
          </cell>
          <cell r="L951" t="str">
            <v>-</v>
          </cell>
          <cell r="M951" t="str">
            <v>-</v>
          </cell>
          <cell r="N951">
            <v>116322</v>
          </cell>
          <cell r="O951">
            <v>685527</v>
          </cell>
          <cell r="P951">
            <v>18098</v>
          </cell>
          <cell r="Q951">
            <v>40724</v>
          </cell>
        </row>
        <row r="952">
          <cell r="B952" t="str">
            <v>470085200</v>
          </cell>
          <cell r="C952">
            <v>8930323</v>
          </cell>
          <cell r="D952">
            <v>1461440</v>
          </cell>
          <cell r="E952">
            <v>107110</v>
          </cell>
          <cell r="F952">
            <v>2189363</v>
          </cell>
          <cell r="G952" t="str">
            <v>-</v>
          </cell>
          <cell r="H952">
            <v>21378</v>
          </cell>
          <cell r="I952" t="str">
            <v>-</v>
          </cell>
          <cell r="J952">
            <v>50502</v>
          </cell>
          <cell r="K952">
            <v>727550</v>
          </cell>
          <cell r="L952">
            <v>464718</v>
          </cell>
          <cell r="M952">
            <v>12151</v>
          </cell>
          <cell r="N952">
            <v>237577</v>
          </cell>
          <cell r="O952">
            <v>366372</v>
          </cell>
          <cell r="P952">
            <v>115996</v>
          </cell>
          <cell r="Q952">
            <v>1734138</v>
          </cell>
        </row>
        <row r="953">
          <cell r="B953" t="str">
            <v>470085300</v>
          </cell>
          <cell r="C953">
            <v>34376825</v>
          </cell>
          <cell r="D953">
            <v>1975249</v>
          </cell>
          <cell r="E953" t="str">
            <v>-</v>
          </cell>
          <cell r="F953">
            <v>7732156</v>
          </cell>
          <cell r="G953">
            <v>708306</v>
          </cell>
          <cell r="H953">
            <v>127195</v>
          </cell>
          <cell r="I953">
            <v>1968242</v>
          </cell>
          <cell r="J953">
            <v>5920550</v>
          </cell>
          <cell r="K953">
            <v>1522908</v>
          </cell>
          <cell r="L953">
            <v>794829</v>
          </cell>
          <cell r="M953">
            <v>41523</v>
          </cell>
          <cell r="N953">
            <v>1593631</v>
          </cell>
          <cell r="O953">
            <v>4162832</v>
          </cell>
          <cell r="P953">
            <v>394057</v>
          </cell>
          <cell r="Q953">
            <v>4595927</v>
          </cell>
        </row>
        <row r="954">
          <cell r="B954" t="str">
            <v>470085400</v>
          </cell>
          <cell r="C954">
            <v>1435264</v>
          </cell>
          <cell r="D954">
            <v>20126</v>
          </cell>
          <cell r="E954">
            <v>2456</v>
          </cell>
          <cell r="F954">
            <v>23825</v>
          </cell>
          <cell r="G954" t="str">
            <v>-</v>
          </cell>
          <cell r="H954" t="str">
            <v>-</v>
          </cell>
          <cell r="I954">
            <v>17035</v>
          </cell>
          <cell r="J954">
            <v>243144</v>
          </cell>
          <cell r="K954">
            <v>4571</v>
          </cell>
          <cell r="L954">
            <v>636878</v>
          </cell>
          <cell r="M954" t="str">
            <v>-</v>
          </cell>
          <cell r="N954">
            <v>259995</v>
          </cell>
          <cell r="O954">
            <v>33538</v>
          </cell>
          <cell r="P954">
            <v>174643</v>
          </cell>
          <cell r="Q954">
            <v>16522</v>
          </cell>
        </row>
        <row r="955">
          <cell r="B955" t="str">
            <v>470085900</v>
          </cell>
          <cell r="C955">
            <v>2164552</v>
          </cell>
          <cell r="D955">
            <v>12281</v>
          </cell>
          <cell r="E955" t="str">
            <v>-</v>
          </cell>
          <cell r="F955">
            <v>6099</v>
          </cell>
          <cell r="G955">
            <v>4431</v>
          </cell>
          <cell r="H955" t="str">
            <v>-</v>
          </cell>
          <cell r="I955" t="str">
            <v>-</v>
          </cell>
          <cell r="J955">
            <v>77614</v>
          </cell>
          <cell r="K955">
            <v>816</v>
          </cell>
          <cell r="L955" t="str">
            <v>-</v>
          </cell>
          <cell r="M955" t="str">
            <v>-</v>
          </cell>
          <cell r="N955">
            <v>1888</v>
          </cell>
          <cell r="O955" t="str">
            <v>-</v>
          </cell>
          <cell r="P955">
            <v>26098</v>
          </cell>
          <cell r="Q955">
            <v>91358</v>
          </cell>
        </row>
        <row r="956">
          <cell r="B956" t="str">
            <v>470086</v>
          </cell>
          <cell r="C956">
            <v>198982989</v>
          </cell>
          <cell r="D956">
            <v>1306925</v>
          </cell>
          <cell r="E956">
            <v>18791835</v>
          </cell>
          <cell r="F956">
            <v>2558286</v>
          </cell>
          <cell r="G956">
            <v>43066702</v>
          </cell>
          <cell r="H956">
            <v>2120340</v>
          </cell>
          <cell r="I956">
            <v>1405976</v>
          </cell>
          <cell r="J956">
            <v>9637398</v>
          </cell>
          <cell r="K956">
            <v>2647773</v>
          </cell>
          <cell r="L956">
            <v>1418385</v>
          </cell>
          <cell r="M956">
            <v>545919</v>
          </cell>
          <cell r="N956">
            <v>1642081</v>
          </cell>
          <cell r="O956">
            <v>3731472</v>
          </cell>
          <cell r="P956">
            <v>472967</v>
          </cell>
          <cell r="Q956">
            <v>27058608</v>
          </cell>
        </row>
        <row r="957">
          <cell r="B957" t="str">
            <v>470086100</v>
          </cell>
          <cell r="C957">
            <v>983654</v>
          </cell>
          <cell r="D957">
            <v>1833</v>
          </cell>
          <cell r="E957">
            <v>39873</v>
          </cell>
          <cell r="F957">
            <v>439602</v>
          </cell>
          <cell r="G957" t="str">
            <v>-</v>
          </cell>
          <cell r="H957" t="str">
            <v>-</v>
          </cell>
          <cell r="I957" t="str">
            <v>-</v>
          </cell>
          <cell r="J957" t="str">
            <v>-</v>
          </cell>
          <cell r="K957" t="str">
            <v>-</v>
          </cell>
          <cell r="L957" t="str">
            <v>-</v>
          </cell>
          <cell r="M957" t="str">
            <v>-</v>
          </cell>
          <cell r="N957">
            <v>6243</v>
          </cell>
          <cell r="O957">
            <v>5387</v>
          </cell>
          <cell r="P957" t="str">
            <v>-</v>
          </cell>
          <cell r="Q957" t="str">
            <v>-</v>
          </cell>
        </row>
        <row r="958">
          <cell r="B958" t="str">
            <v>470086300</v>
          </cell>
          <cell r="C958">
            <v>2574159</v>
          </cell>
          <cell r="D958">
            <v>52289</v>
          </cell>
          <cell r="E958">
            <v>358020</v>
          </cell>
          <cell r="F958">
            <v>394954</v>
          </cell>
          <cell r="G958">
            <v>1980</v>
          </cell>
          <cell r="H958">
            <v>40941</v>
          </cell>
          <cell r="I958">
            <v>1228</v>
          </cell>
          <cell r="J958">
            <v>16360</v>
          </cell>
          <cell r="K958">
            <v>17917</v>
          </cell>
          <cell r="L958">
            <v>653768</v>
          </cell>
          <cell r="M958">
            <v>47947</v>
          </cell>
          <cell r="N958">
            <v>311</v>
          </cell>
          <cell r="O958">
            <v>53360</v>
          </cell>
          <cell r="P958">
            <v>9512</v>
          </cell>
          <cell r="Q958">
            <v>7453</v>
          </cell>
        </row>
        <row r="959">
          <cell r="B959" t="str">
            <v>470086400</v>
          </cell>
          <cell r="C959">
            <v>13329074</v>
          </cell>
          <cell r="D959">
            <v>17368</v>
          </cell>
          <cell r="E959">
            <v>39055</v>
          </cell>
          <cell r="F959">
            <v>628959</v>
          </cell>
          <cell r="G959">
            <v>62266</v>
          </cell>
          <cell r="H959">
            <v>160774</v>
          </cell>
          <cell r="I959">
            <v>16544</v>
          </cell>
          <cell r="J959">
            <v>55708</v>
          </cell>
          <cell r="K959">
            <v>82921</v>
          </cell>
          <cell r="L959">
            <v>147580</v>
          </cell>
          <cell r="M959">
            <v>46961</v>
          </cell>
          <cell r="N959">
            <v>25904</v>
          </cell>
          <cell r="O959">
            <v>25493</v>
          </cell>
          <cell r="P959">
            <v>358626</v>
          </cell>
          <cell r="Q959">
            <v>1130755</v>
          </cell>
        </row>
        <row r="960">
          <cell r="B960" t="str">
            <v>470086500</v>
          </cell>
          <cell r="C960">
            <v>4209719</v>
          </cell>
          <cell r="D960">
            <v>19128</v>
          </cell>
          <cell r="E960">
            <v>216379</v>
          </cell>
          <cell r="F960">
            <v>222774</v>
          </cell>
          <cell r="G960">
            <v>32820</v>
          </cell>
          <cell r="H960">
            <v>641</v>
          </cell>
          <cell r="I960" t="str">
            <v>-</v>
          </cell>
          <cell r="J960">
            <v>77200</v>
          </cell>
          <cell r="K960">
            <v>32100</v>
          </cell>
          <cell r="L960">
            <v>7406</v>
          </cell>
          <cell r="M960">
            <v>39847</v>
          </cell>
          <cell r="N960">
            <v>111441</v>
          </cell>
          <cell r="O960">
            <v>65326</v>
          </cell>
          <cell r="P960">
            <v>6964</v>
          </cell>
          <cell r="Q960">
            <v>12499</v>
          </cell>
        </row>
        <row r="961">
          <cell r="B961" t="str">
            <v>470086900</v>
          </cell>
          <cell r="C961">
            <v>171529303</v>
          </cell>
          <cell r="D961">
            <v>1144659</v>
          </cell>
          <cell r="E961">
            <v>18058076</v>
          </cell>
          <cell r="F961">
            <v>681070</v>
          </cell>
          <cell r="G961">
            <v>42839265</v>
          </cell>
          <cell r="H961">
            <v>857210</v>
          </cell>
          <cell r="I961">
            <v>1289119</v>
          </cell>
          <cell r="J961">
            <v>9253223</v>
          </cell>
          <cell r="K961">
            <v>2281691</v>
          </cell>
          <cell r="L961">
            <v>378260</v>
          </cell>
          <cell r="M961">
            <v>405028</v>
          </cell>
          <cell r="N961">
            <v>1052085</v>
          </cell>
          <cell r="O961">
            <v>3525687</v>
          </cell>
          <cell r="P961">
            <v>97864</v>
          </cell>
          <cell r="Q961">
            <v>25742350</v>
          </cell>
        </row>
        <row r="962">
          <cell r="B962" t="str">
            <v>470087</v>
          </cell>
          <cell r="C962">
            <v>5172648</v>
          </cell>
          <cell r="D962">
            <v>2784129</v>
          </cell>
          <cell r="E962" t="str">
            <v>-</v>
          </cell>
          <cell r="F962">
            <v>1214</v>
          </cell>
          <cell r="G962" t="str">
            <v>-</v>
          </cell>
          <cell r="H962" t="str">
            <v>-</v>
          </cell>
          <cell r="I962">
            <v>3109</v>
          </cell>
          <cell r="J962">
            <v>918</v>
          </cell>
          <cell r="K962" t="str">
            <v>-</v>
          </cell>
          <cell r="L962" t="str">
            <v>-</v>
          </cell>
          <cell r="M962" t="str">
            <v>-</v>
          </cell>
          <cell r="N962">
            <v>18696</v>
          </cell>
          <cell r="O962">
            <v>32</v>
          </cell>
          <cell r="P962" t="str">
            <v>-</v>
          </cell>
          <cell r="Q962">
            <v>2423</v>
          </cell>
        </row>
        <row r="963">
          <cell r="B963" t="str">
            <v>470087100</v>
          </cell>
          <cell r="C963">
            <v>2394</v>
          </cell>
          <cell r="D963" t="str">
            <v>-</v>
          </cell>
          <cell r="E963" t="str">
            <v>-</v>
          </cell>
          <cell r="F963" t="str">
            <v>-</v>
          </cell>
          <cell r="G963" t="str">
            <v>-</v>
          </cell>
          <cell r="H963" t="str">
            <v>-</v>
          </cell>
          <cell r="I963" t="str">
            <v>-</v>
          </cell>
          <cell r="J963" t="str">
            <v>-</v>
          </cell>
          <cell r="K963" t="str">
            <v>-</v>
          </cell>
          <cell r="L963" t="str">
            <v>-</v>
          </cell>
          <cell r="M963" t="str">
            <v>-</v>
          </cell>
          <cell r="N963" t="str">
            <v>-</v>
          </cell>
          <cell r="O963" t="str">
            <v>-</v>
          </cell>
          <cell r="P963" t="str">
            <v>-</v>
          </cell>
          <cell r="Q963">
            <v>2394</v>
          </cell>
        </row>
        <row r="964">
          <cell r="B964" t="str">
            <v>470087200</v>
          </cell>
          <cell r="C964">
            <v>906</v>
          </cell>
          <cell r="D964" t="str">
            <v>-</v>
          </cell>
          <cell r="E964" t="str">
            <v>-</v>
          </cell>
          <cell r="F964" t="str">
            <v>-</v>
          </cell>
          <cell r="G964" t="str">
            <v>-</v>
          </cell>
          <cell r="H964" t="str">
            <v>-</v>
          </cell>
          <cell r="I964" t="str">
            <v>-</v>
          </cell>
          <cell r="J964">
            <v>906</v>
          </cell>
          <cell r="K964" t="str">
            <v>-</v>
          </cell>
          <cell r="L964" t="str">
            <v>-</v>
          </cell>
          <cell r="M964" t="str">
            <v>-</v>
          </cell>
          <cell r="N964" t="str">
            <v>-</v>
          </cell>
          <cell r="O964" t="str">
            <v>-</v>
          </cell>
          <cell r="P964" t="str">
            <v>-</v>
          </cell>
          <cell r="Q964" t="str">
            <v>-</v>
          </cell>
        </row>
        <row r="965">
          <cell r="B965" t="str">
            <v>470087900</v>
          </cell>
          <cell r="C965">
            <v>5169348</v>
          </cell>
          <cell r="D965">
            <v>2784129</v>
          </cell>
          <cell r="E965" t="str">
            <v>-</v>
          </cell>
          <cell r="F965">
            <v>1214</v>
          </cell>
          <cell r="G965" t="str">
            <v>-</v>
          </cell>
          <cell r="H965" t="str">
            <v>-</v>
          </cell>
          <cell r="I965">
            <v>3109</v>
          </cell>
          <cell r="J965">
            <v>12</v>
          </cell>
          <cell r="K965" t="str">
            <v>-</v>
          </cell>
          <cell r="L965" t="str">
            <v>-</v>
          </cell>
          <cell r="M965" t="str">
            <v>-</v>
          </cell>
          <cell r="N965">
            <v>18696</v>
          </cell>
          <cell r="O965">
            <v>32</v>
          </cell>
          <cell r="P965" t="str">
            <v>-</v>
          </cell>
          <cell r="Q965">
            <v>29</v>
          </cell>
        </row>
        <row r="966">
          <cell r="B966" t="str">
            <v>470088</v>
          </cell>
          <cell r="C966">
            <v>27068730</v>
          </cell>
          <cell r="D966">
            <v>293912</v>
          </cell>
          <cell r="E966">
            <v>254847</v>
          </cell>
          <cell r="F966">
            <v>937405</v>
          </cell>
          <cell r="G966">
            <v>1880269</v>
          </cell>
          <cell r="H966">
            <v>10000</v>
          </cell>
          <cell r="I966">
            <v>467923</v>
          </cell>
          <cell r="J966">
            <v>529968</v>
          </cell>
          <cell r="K966">
            <v>320485</v>
          </cell>
          <cell r="L966">
            <v>116182</v>
          </cell>
          <cell r="M966">
            <v>37608</v>
          </cell>
          <cell r="N966">
            <v>383940</v>
          </cell>
          <cell r="O966">
            <v>7209</v>
          </cell>
          <cell r="P966">
            <v>2250</v>
          </cell>
          <cell r="Q966">
            <v>573271</v>
          </cell>
        </row>
        <row r="967">
          <cell r="B967" t="str">
            <v>470088000</v>
          </cell>
          <cell r="C967">
            <v>27068730</v>
          </cell>
          <cell r="D967">
            <v>293912</v>
          </cell>
          <cell r="E967">
            <v>254847</v>
          </cell>
          <cell r="F967">
            <v>937405</v>
          </cell>
          <cell r="G967">
            <v>1880269</v>
          </cell>
          <cell r="H967">
            <v>10000</v>
          </cell>
          <cell r="I967">
            <v>467923</v>
          </cell>
          <cell r="J967">
            <v>529968</v>
          </cell>
          <cell r="K967">
            <v>320485</v>
          </cell>
          <cell r="L967">
            <v>116182</v>
          </cell>
          <cell r="M967">
            <v>37608</v>
          </cell>
          <cell r="N967">
            <v>383940</v>
          </cell>
          <cell r="O967">
            <v>7209</v>
          </cell>
          <cell r="P967">
            <v>2250</v>
          </cell>
          <cell r="Q967">
            <v>573271</v>
          </cell>
        </row>
        <row r="968">
          <cell r="B968" t="str">
            <v>470089</v>
          </cell>
          <cell r="C968">
            <v>116308259</v>
          </cell>
          <cell r="D968">
            <v>19701584</v>
          </cell>
          <cell r="E968">
            <v>2028997</v>
          </cell>
          <cell r="F968">
            <v>332470</v>
          </cell>
          <cell r="G968">
            <v>726530</v>
          </cell>
          <cell r="H968">
            <v>434134</v>
          </cell>
          <cell r="I968">
            <v>49044</v>
          </cell>
          <cell r="J968">
            <v>2294991</v>
          </cell>
          <cell r="K968">
            <v>1071259</v>
          </cell>
          <cell r="L968">
            <v>625372</v>
          </cell>
          <cell r="M968">
            <v>300622</v>
          </cell>
          <cell r="N968">
            <v>1096853</v>
          </cell>
          <cell r="O968">
            <v>676991</v>
          </cell>
          <cell r="P968">
            <v>96278</v>
          </cell>
          <cell r="Q968">
            <v>17963725</v>
          </cell>
        </row>
        <row r="969">
          <cell r="B969" t="str">
            <v>470089000</v>
          </cell>
          <cell r="C969">
            <v>116308259</v>
          </cell>
          <cell r="D969">
            <v>19701584</v>
          </cell>
          <cell r="E969">
            <v>2028997</v>
          </cell>
          <cell r="F969">
            <v>332470</v>
          </cell>
          <cell r="G969">
            <v>726530</v>
          </cell>
          <cell r="H969">
            <v>434134</v>
          </cell>
          <cell r="I969">
            <v>49044</v>
          </cell>
          <cell r="J969">
            <v>2294991</v>
          </cell>
          <cell r="K969">
            <v>1071259</v>
          </cell>
          <cell r="L969">
            <v>625372</v>
          </cell>
          <cell r="M969">
            <v>300622</v>
          </cell>
          <cell r="N969">
            <v>1096853</v>
          </cell>
          <cell r="O969">
            <v>676991</v>
          </cell>
          <cell r="P969">
            <v>96278</v>
          </cell>
          <cell r="Q969">
            <v>17963725</v>
          </cell>
        </row>
        <row r="970">
          <cell r="B970" t="str">
            <v>470091</v>
          </cell>
          <cell r="C970">
            <v>8593277</v>
          </cell>
          <cell r="D970">
            <v>8500000</v>
          </cell>
          <cell r="E970" t="str">
            <v>-</v>
          </cell>
          <cell r="F970" t="str">
            <v>-</v>
          </cell>
          <cell r="G970" t="str">
            <v>-</v>
          </cell>
          <cell r="H970">
            <v>4151</v>
          </cell>
          <cell r="I970" t="str">
            <v>-</v>
          </cell>
          <cell r="J970" t="str">
            <v>-</v>
          </cell>
          <cell r="K970" t="str">
            <v>-</v>
          </cell>
          <cell r="L970" t="str">
            <v>-</v>
          </cell>
          <cell r="M970" t="str">
            <v>-</v>
          </cell>
          <cell r="N970" t="str">
            <v>-</v>
          </cell>
          <cell r="O970" t="str">
            <v>-</v>
          </cell>
          <cell r="P970">
            <v>79955</v>
          </cell>
          <cell r="Q970">
            <v>8001</v>
          </cell>
        </row>
        <row r="971">
          <cell r="B971" t="str">
            <v>470091000</v>
          </cell>
          <cell r="C971">
            <v>8593277</v>
          </cell>
          <cell r="D971">
            <v>8500000</v>
          </cell>
          <cell r="E971" t="str">
            <v>-</v>
          </cell>
          <cell r="F971" t="str">
            <v>-</v>
          </cell>
          <cell r="G971" t="str">
            <v>-</v>
          </cell>
          <cell r="H971">
            <v>4151</v>
          </cell>
          <cell r="I971" t="str">
            <v>-</v>
          </cell>
          <cell r="J971" t="str">
            <v>-</v>
          </cell>
          <cell r="K971" t="str">
            <v>-</v>
          </cell>
          <cell r="L971" t="str">
            <v>-</v>
          </cell>
          <cell r="M971" t="str">
            <v>-</v>
          </cell>
          <cell r="N971" t="str">
            <v>-</v>
          </cell>
          <cell r="O971" t="str">
            <v>-</v>
          </cell>
          <cell r="P971">
            <v>79955</v>
          </cell>
          <cell r="Q971">
            <v>8001</v>
          </cell>
        </row>
        <row r="972">
          <cell r="B972" t="str">
            <v>470092</v>
          </cell>
          <cell r="C972">
            <v>113416</v>
          </cell>
          <cell r="D972" t="str">
            <v>-</v>
          </cell>
          <cell r="E972" t="str">
            <v>-</v>
          </cell>
          <cell r="F972" t="str">
            <v>-</v>
          </cell>
          <cell r="G972" t="str">
            <v>-</v>
          </cell>
          <cell r="H972" t="str">
            <v>-</v>
          </cell>
          <cell r="I972">
            <v>41924</v>
          </cell>
          <cell r="J972">
            <v>1296</v>
          </cell>
          <cell r="K972" t="str">
            <v>-</v>
          </cell>
          <cell r="L972" t="str">
            <v>-</v>
          </cell>
          <cell r="M972">
            <v>11351</v>
          </cell>
          <cell r="N972" t="str">
            <v>-</v>
          </cell>
          <cell r="O972" t="str">
            <v>-</v>
          </cell>
          <cell r="P972">
            <v>51515</v>
          </cell>
          <cell r="Q972" t="str">
            <v>-</v>
          </cell>
        </row>
        <row r="973">
          <cell r="B973" t="str">
            <v>470092000</v>
          </cell>
          <cell r="C973">
            <v>113416</v>
          </cell>
          <cell r="D973" t="str">
            <v>-</v>
          </cell>
          <cell r="E973" t="str">
            <v>-</v>
          </cell>
          <cell r="F973" t="str">
            <v>-</v>
          </cell>
          <cell r="G973" t="str">
            <v>-</v>
          </cell>
          <cell r="H973" t="str">
            <v>-</v>
          </cell>
          <cell r="I973">
            <v>41924</v>
          </cell>
          <cell r="J973">
            <v>1296</v>
          </cell>
          <cell r="K973" t="str">
            <v>-</v>
          </cell>
          <cell r="L973" t="str">
            <v>-</v>
          </cell>
          <cell r="M973">
            <v>11351</v>
          </cell>
          <cell r="N973" t="str">
            <v>-</v>
          </cell>
          <cell r="O973" t="str">
            <v>-</v>
          </cell>
          <cell r="P973">
            <v>51515</v>
          </cell>
          <cell r="Q973" t="str">
            <v>-</v>
          </cell>
        </row>
        <row r="974">
          <cell r="B974" t="str">
            <v>470099</v>
          </cell>
          <cell r="C974">
            <v>13251839</v>
          </cell>
          <cell r="D974" t="str">
            <v>-</v>
          </cell>
          <cell r="E974" t="str">
            <v>-</v>
          </cell>
          <cell r="F974">
            <v>337666</v>
          </cell>
          <cell r="G974">
            <v>78144</v>
          </cell>
          <cell r="H974">
            <v>23118</v>
          </cell>
          <cell r="I974">
            <v>1150469</v>
          </cell>
          <cell r="J974">
            <v>59746</v>
          </cell>
          <cell r="K974" t="str">
            <v>-</v>
          </cell>
          <cell r="L974">
            <v>5891</v>
          </cell>
          <cell r="M974" t="str">
            <v>-</v>
          </cell>
          <cell r="N974">
            <v>435453</v>
          </cell>
          <cell r="O974">
            <v>1054922</v>
          </cell>
          <cell r="P974">
            <v>218821</v>
          </cell>
          <cell r="Q974">
            <v>8737198</v>
          </cell>
        </row>
        <row r="975">
          <cell r="B975" t="str">
            <v>470099000</v>
          </cell>
          <cell r="C975">
            <v>13251839</v>
          </cell>
          <cell r="D975" t="str">
            <v>-</v>
          </cell>
          <cell r="E975" t="str">
            <v>-</v>
          </cell>
          <cell r="F975">
            <v>337666</v>
          </cell>
          <cell r="G975">
            <v>78144</v>
          </cell>
          <cell r="H975">
            <v>23118</v>
          </cell>
          <cell r="I975">
            <v>1150469</v>
          </cell>
          <cell r="J975">
            <v>59746</v>
          </cell>
          <cell r="K975" t="str">
            <v>-</v>
          </cell>
          <cell r="L975">
            <v>5891</v>
          </cell>
          <cell r="M975" t="str">
            <v>-</v>
          </cell>
          <cell r="N975">
            <v>435453</v>
          </cell>
          <cell r="O975">
            <v>1054922</v>
          </cell>
          <cell r="P975">
            <v>218821</v>
          </cell>
          <cell r="Q975">
            <v>8737198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Лист4"/>
    </sheetNames>
    <sheetDataSet>
      <sheetData sheetId="0">
        <row r="7">
          <cell r="A7" t="str">
            <v>Розничная торговля</v>
          </cell>
          <cell r="B7" t="str">
            <v/>
          </cell>
          <cell r="C7">
            <v>496734089</v>
          </cell>
        </row>
        <row r="8">
          <cell r="A8" t="str">
            <v>продовольственные товары</v>
          </cell>
          <cell r="B8" t="str">
            <v/>
          </cell>
          <cell r="C8">
            <v>222372648</v>
          </cell>
        </row>
        <row r="9">
          <cell r="A9" t="str">
            <v>Услуги по торговле розничной  фруктами
и овощами свежими</v>
          </cell>
          <cell r="B9" t="str">
            <v>470011</v>
          </cell>
          <cell r="C9">
            <v>19643663</v>
          </cell>
        </row>
        <row r="10">
          <cell r="A10" t="str">
            <v>Услуги по торговле розничной свежими
фруктами</v>
          </cell>
          <cell r="B10" t="str">
            <v>470011100</v>
          </cell>
          <cell r="C10">
            <v>11822921</v>
          </cell>
        </row>
        <row r="11">
          <cell r="A11" t="str">
            <v>Услуги по торговле розничной яблоками</v>
          </cell>
          <cell r="B11" t="str">
            <v>470011110</v>
          </cell>
          <cell r="C11">
            <v>9669035</v>
          </cell>
        </row>
        <row r="12">
          <cell r="A12" t="str">
            <v>Услуги по торговле розничной свежими
фруктами, кроме яблок</v>
          </cell>
          <cell r="B12" t="str">
            <v>470011120</v>
          </cell>
          <cell r="C12">
            <v>2153886</v>
          </cell>
        </row>
        <row r="13">
          <cell r="A13" t="str">
            <v>Услуги по торговле розничной орехами</v>
          </cell>
          <cell r="B13" t="str">
            <v>470011200</v>
          </cell>
          <cell r="C13">
            <v>858247</v>
          </cell>
        </row>
        <row r="14">
          <cell r="A14" t="str">
            <v>Услуги по торговле розничной  свежим
картофелем</v>
          </cell>
          <cell r="B14" t="str">
            <v>470011300</v>
          </cell>
          <cell r="C14">
            <v>3512569</v>
          </cell>
        </row>
        <row r="15">
          <cell r="A15" t="str">
            <v>Услуги по торговле розничной свежими
овощами, кроме картофеля</v>
          </cell>
          <cell r="B15" t="str">
            <v>470011400</v>
          </cell>
          <cell r="C15">
            <v>2665982</v>
          </cell>
        </row>
        <row r="16">
          <cell r="A16" t="str">
            <v>Услуги по торговле розничной
помидорами</v>
          </cell>
          <cell r="B16" t="str">
            <v>470011410</v>
          </cell>
          <cell r="C16">
            <v>172288</v>
          </cell>
        </row>
        <row r="17">
          <cell r="A17" t="str">
            <v>Услуги по торговле розничной огурцами</v>
          </cell>
          <cell r="B17" t="str">
            <v>470011420</v>
          </cell>
          <cell r="C17">
            <v>494792</v>
          </cell>
        </row>
        <row r="18">
          <cell r="A18" t="str">
            <v>Услуги по торговле розничной морковью</v>
          </cell>
          <cell r="B18" t="str">
            <v>470011430</v>
          </cell>
          <cell r="C18">
            <v>310169</v>
          </cell>
        </row>
        <row r="19">
          <cell r="A19" t="str">
            <v>Услуги по торговле розничной капустой</v>
          </cell>
          <cell r="B19" t="str">
            <v>470011440</v>
          </cell>
          <cell r="C19">
            <v>514451</v>
          </cell>
        </row>
        <row r="20">
          <cell r="A20" t="str">
            <v>Услуги по торговле розничной луком
репчатым</v>
          </cell>
          <cell r="B20" t="str">
            <v>470011450</v>
          </cell>
          <cell r="C20">
            <v>421847</v>
          </cell>
        </row>
        <row r="21">
          <cell r="A21" t="str">
            <v>Услуги по торговле розничной овощами,
не включенными в другие группировки</v>
          </cell>
          <cell r="B21" t="str">
            <v>470011490</v>
          </cell>
          <cell r="C21">
            <v>752435</v>
          </cell>
        </row>
        <row r="22">
          <cell r="A22" t="str">
            <v>Услуги по торговле розничной грибами</v>
          </cell>
          <cell r="B22" t="str">
            <v>470011500</v>
          </cell>
          <cell r="C22">
            <v>12396</v>
          </cell>
        </row>
        <row r="23">
          <cell r="A23" t="str">
            <v>Услуги по торговле розничной фруктами
и овощами свежими прочими, включая
свежую зелень</v>
          </cell>
          <cell r="B23" t="str">
            <v>470011900</v>
          </cell>
          <cell r="C23">
            <v>771548</v>
          </cell>
        </row>
        <row r="24">
          <cell r="A24" t="str">
            <v>Услуги по торговле розничной  фруктами
и овощами переработанными</v>
          </cell>
          <cell r="B24" t="str">
            <v>470012</v>
          </cell>
          <cell r="C24">
            <v>10520323</v>
          </cell>
        </row>
        <row r="25">
          <cell r="A25" t="str">
            <v>Услуги по торговле розничной
картофелем переработанным и
консервированным</v>
          </cell>
          <cell r="B25" t="str">
            <v>470012200</v>
          </cell>
          <cell r="C25">
            <v>17738</v>
          </cell>
        </row>
        <row r="26">
          <cell r="A26" t="str">
            <v>Услуги по торговле розничной овощами,
переработанными и консервированными,
кроме картофеля</v>
          </cell>
          <cell r="B26" t="str">
            <v>470012300</v>
          </cell>
          <cell r="C26">
            <v>7104311</v>
          </cell>
        </row>
        <row r="27">
          <cell r="A27" t="str">
            <v>Услуги по торговле розничной фруктами
замороженными</v>
          </cell>
          <cell r="B27" t="str">
            <v>470012400</v>
          </cell>
          <cell r="C27">
            <v>455</v>
          </cell>
        </row>
        <row r="28">
          <cell r="A28" t="str">
            <v>Услуги по торговле розничной  овощами
замороженными</v>
          </cell>
          <cell r="B28" t="str">
            <v>470012500</v>
          </cell>
          <cell r="C28">
            <v>29059</v>
          </cell>
        </row>
        <row r="29">
          <cell r="A29" t="str">
            <v>Услуги по торговле розничной фруктами
(плодами) и орехами переработанными и
консервированными</v>
          </cell>
          <cell r="B29" t="str">
            <v>470012600</v>
          </cell>
          <cell r="C29">
            <v>2778587</v>
          </cell>
        </row>
        <row r="30">
          <cell r="A30" t="str">
            <v>Услуги по торговле розничной фруктами
переработанными или консервированными</v>
          </cell>
          <cell r="B30" t="str">
            <v>470012610</v>
          </cell>
          <cell r="C30">
            <v>1260472</v>
          </cell>
        </row>
        <row r="31">
          <cell r="A31" t="str">
            <v>Услуги по торговле розничной джемами,
желе, пюре или пастами фруктовыми или
ореховыми</v>
          </cell>
          <cell r="B31" t="str">
            <v>470012620</v>
          </cell>
          <cell r="C31">
            <v>792333</v>
          </cell>
        </row>
        <row r="32">
          <cell r="A32" t="str">
            <v>Услуги по торговле розничной  орехами
обжаренными, солеными или
обработанными другим способом</v>
          </cell>
          <cell r="B32" t="str">
            <v>470012630</v>
          </cell>
          <cell r="C32">
            <v>725782</v>
          </cell>
        </row>
        <row r="33">
          <cell r="A33" t="str">
            <v>Услуги по торговле розничной
переработанными грибами</v>
          </cell>
          <cell r="B33" t="str">
            <v>470012700</v>
          </cell>
          <cell r="C33">
            <v>195</v>
          </cell>
        </row>
        <row r="34">
          <cell r="A34" t="str">
            <v>Услуги по торговле розничной
фруктами и овощами переработанными
прочими</v>
          </cell>
          <cell r="B34" t="str">
            <v>470012900</v>
          </cell>
          <cell r="C34">
            <v>589978</v>
          </cell>
        </row>
        <row r="35">
          <cell r="A35" t="str">
            <v>Услуги по торговле розничной мясом</v>
          </cell>
          <cell r="B35" t="str">
            <v>470013</v>
          </cell>
          <cell r="C35">
            <v>21292500</v>
          </cell>
        </row>
        <row r="36">
          <cell r="A36" t="str">
            <v>Услуги по торговле розничной мясом,
кроме мяса домашней птицы и дичи</v>
          </cell>
          <cell r="B36" t="str">
            <v>470013100</v>
          </cell>
          <cell r="C36">
            <v>13891701</v>
          </cell>
        </row>
        <row r="37">
          <cell r="A37" t="str">
            <v>Услуги по торговле розничной
говядиной и телятиной</v>
          </cell>
          <cell r="B37" t="str">
            <v>470013110</v>
          </cell>
          <cell r="C37">
            <v>5948089</v>
          </cell>
        </row>
        <row r="38">
          <cell r="A38" t="str">
            <v>Услуги по торговле розничной кониной
и мясом животных семейства лошадиных</v>
          </cell>
          <cell r="B38" t="str">
            <v>470013120</v>
          </cell>
          <cell r="C38">
            <v>2817142</v>
          </cell>
        </row>
        <row r="39">
          <cell r="A39" t="str">
            <v>Услуги по торговле розничной
бараниной</v>
          </cell>
          <cell r="B39" t="str">
            <v>470013130</v>
          </cell>
          <cell r="C39">
            <v>2249209</v>
          </cell>
        </row>
        <row r="40">
          <cell r="A40" t="str">
            <v>Услуги по торговле розничной свининой</v>
          </cell>
          <cell r="B40" t="str">
            <v>470013140</v>
          </cell>
          <cell r="C40">
            <v>2015178</v>
          </cell>
        </row>
        <row r="41">
          <cell r="A41" t="str">
            <v>Услуги по торговле розничной  прочими
видами мяса</v>
          </cell>
          <cell r="B41" t="str">
            <v>470013190</v>
          </cell>
          <cell r="C41">
            <v>862083</v>
          </cell>
        </row>
        <row r="42">
          <cell r="A42" t="str">
            <v>Услуги по торговле розничной
пищевыми  субпродуктами  мясными</v>
          </cell>
          <cell r="B42" t="str">
            <v>470013200</v>
          </cell>
          <cell r="C42">
            <v>2315744</v>
          </cell>
        </row>
        <row r="43">
          <cell r="A43" t="str">
            <v>Услуги по торговле розничной  мясом
домашней птицы и дичи</v>
          </cell>
          <cell r="B43" t="str">
            <v>470013300</v>
          </cell>
          <cell r="C43">
            <v>4280713</v>
          </cell>
        </row>
        <row r="44">
          <cell r="A44" t="str">
            <v>Услуги по торговле розничной
субпродуктами домашней птицы</v>
          </cell>
          <cell r="B44" t="str">
            <v>470013400</v>
          </cell>
          <cell r="C44">
            <v>804342</v>
          </cell>
        </row>
        <row r="45">
          <cell r="A45" t="str">
            <v>Услуги по торговле розничной продуктами
мясными</v>
          </cell>
          <cell r="B45" t="str">
            <v>470014</v>
          </cell>
          <cell r="C45">
            <v>9786369</v>
          </cell>
        </row>
        <row r="46">
          <cell r="A46" t="str">
            <v>Услуги по торговле розничной
колбасами и изделиями аналогичными из
мяса,  субпродуктов мясных или крови
животных</v>
          </cell>
          <cell r="B46" t="str">
            <v>470014100</v>
          </cell>
          <cell r="C46">
            <v>6701352</v>
          </cell>
        </row>
        <row r="47">
          <cell r="A47" t="str">
            <v>Услуги по торговле розничной
продуктами готовыми и
консервированными из мяса,
субпродуктов мясных или крови животных</v>
          </cell>
          <cell r="B47" t="str">
            <v>470014200</v>
          </cell>
          <cell r="C47">
            <v>1753719</v>
          </cell>
        </row>
        <row r="48">
          <cell r="A48" t="str">
            <v>Услуги по торговле розничной
консервами мясными</v>
          </cell>
          <cell r="B48" t="str">
            <v>470014210</v>
          </cell>
          <cell r="C48">
            <v>629188</v>
          </cell>
        </row>
        <row r="49">
          <cell r="A49" t="str">
            <v>Услуги по торговле розничной
продуктами готовыми прочими</v>
          </cell>
          <cell r="B49" t="str">
            <v>470014290</v>
          </cell>
          <cell r="C49">
            <v>1124531</v>
          </cell>
        </row>
        <row r="50">
          <cell r="A50" t="str">
            <v>Услуги по торговле розничной
продуктами и полуфабрикатами готовыми
из мяса,  субпродуктов мясных или
крови животных</v>
          </cell>
          <cell r="B50" t="str">
            <v>470014300</v>
          </cell>
          <cell r="C50">
            <v>1331298</v>
          </cell>
        </row>
        <row r="51">
          <cell r="A51" t="str">
            <v>Услуги по торговле розничной рыбой,
ракообразными и моллюсками</v>
          </cell>
          <cell r="B51" t="str">
            <v>470015</v>
          </cell>
          <cell r="C51">
            <v>8457562</v>
          </cell>
        </row>
        <row r="52">
          <cell r="A52" t="str">
            <v>Услуги по торговле розничной рыбой</v>
          </cell>
          <cell r="B52" t="str">
            <v>470015100</v>
          </cell>
          <cell r="C52">
            <v>3856261</v>
          </cell>
        </row>
        <row r="53">
          <cell r="A53" t="str">
            <v>Услуги по торговле розничной  рыбой
(разделанной или нет) свежей или
охлажденной</v>
          </cell>
          <cell r="B53" t="str">
            <v>470015110</v>
          </cell>
          <cell r="C53">
            <v>3439916</v>
          </cell>
        </row>
        <row r="54">
          <cell r="A54" t="str">
            <v>Услуги по торговле розничной рыбой
мороженной</v>
          </cell>
          <cell r="B54" t="str">
            <v>470015120</v>
          </cell>
          <cell r="C54">
            <v>416345</v>
          </cell>
        </row>
        <row r="55">
          <cell r="A55" t="str">
            <v>Услуги по торговле розничной
ракообразными, моллюсками и водными
беспозвоночными и прочими
морепродуктами</v>
          </cell>
          <cell r="B55" t="str">
            <v>470015200</v>
          </cell>
          <cell r="C55">
            <v>75424</v>
          </cell>
        </row>
        <row r="56">
          <cell r="A56" t="str">
            <v>Услуги по торговле розничной рыбой
приготовленной или консервированной;
икрой и ее заменителями</v>
          </cell>
          <cell r="B56" t="str">
            <v>470015300</v>
          </cell>
          <cell r="C56">
            <v>4525877</v>
          </cell>
        </row>
        <row r="57">
          <cell r="A57" t="str">
            <v>Услуги по розничной торговле
консервами и пресервами из рыбы и
морепродуктов</v>
          </cell>
          <cell r="B57" t="str">
            <v>470015310</v>
          </cell>
          <cell r="C57">
            <v>985969</v>
          </cell>
        </row>
        <row r="58">
          <cell r="A58" t="str">
            <v>Услуги по торговле розничной рыбой
соленой, маринованной, копченой</v>
          </cell>
          <cell r="B58" t="str">
            <v>470015320</v>
          </cell>
          <cell r="C58">
            <v>577216</v>
          </cell>
        </row>
        <row r="59">
          <cell r="A59" t="str">
            <v>Услуги по  торговле розничной  икрой
и ее заменителями</v>
          </cell>
          <cell r="B59" t="str">
            <v>470015330</v>
          </cell>
          <cell r="C59">
            <v>213772</v>
          </cell>
        </row>
        <row r="60">
          <cell r="A60" t="str">
            <v>Услуги по  торговле розничной  рыбой
приготовленной или консервированной,
не включенные в другие группировки</v>
          </cell>
          <cell r="B60" t="str">
            <v>470015390</v>
          </cell>
          <cell r="C60">
            <v>2748920</v>
          </cell>
        </row>
        <row r="61">
          <cell r="A61" t="str">
            <v>Услуги по торговле розничной изделиями
хлебобулочными</v>
          </cell>
          <cell r="B61" t="str">
            <v>470016</v>
          </cell>
          <cell r="C61">
            <v>19605834</v>
          </cell>
        </row>
        <row r="62">
          <cell r="A62" t="str">
            <v>Услуги по торговле розничной хлебом и
хлебобулочными изделиями</v>
          </cell>
          <cell r="B62" t="str">
            <v>470016100</v>
          </cell>
          <cell r="C62">
            <v>8786511</v>
          </cell>
        </row>
        <row r="63">
          <cell r="A63" t="str">
            <v>Услуги по торговле розничной хлебом</v>
          </cell>
          <cell r="B63" t="str">
            <v>470016110</v>
          </cell>
          <cell r="C63">
            <v>6363503</v>
          </cell>
        </row>
        <row r="64">
          <cell r="A64" t="str">
            <v>Услуги по торговле розничной
хлебобулочными изделиями, кроме сухих
или длительного хранения
(слайсы,хлебцы,сухарики)</v>
          </cell>
          <cell r="B64" t="str">
            <v>470016120</v>
          </cell>
          <cell r="C64">
            <v>2423008</v>
          </cell>
        </row>
        <row r="65">
          <cell r="A65" t="str">
            <v>Услуги по торговле розничной
изделиями мучными кондитерскими</v>
          </cell>
          <cell r="B65" t="str">
            <v>470016200</v>
          </cell>
          <cell r="C65">
            <v>10819323</v>
          </cell>
        </row>
        <row r="66">
          <cell r="A66" t="str">
            <v>Услуги по торговле розничной изделиями
кондитерскими из сахара</v>
          </cell>
          <cell r="B66" t="str">
            <v>470017</v>
          </cell>
          <cell r="C66">
            <v>6704872</v>
          </cell>
        </row>
        <row r="67">
          <cell r="A67" t="str">
            <v>Услуги по торговле розничной
шоколадом и прочими продуктами
пищевыми готовыми, содержащими какао</v>
          </cell>
          <cell r="B67" t="str">
            <v>470017100</v>
          </cell>
          <cell r="C67">
            <v>4310983</v>
          </cell>
        </row>
        <row r="68">
          <cell r="A68" t="str">
            <v>Услуги по торговле розничной
изделиями кондитерскими из сахара,
включая шоколад белый, не содержащими
какао</v>
          </cell>
          <cell r="B68" t="str">
            <v>470017200</v>
          </cell>
          <cell r="C68">
            <v>2190239</v>
          </cell>
        </row>
        <row r="69">
          <cell r="A69" t="str">
            <v>Услуги по торговле розничной
фруктами, плодами, орехами
засахаренными, глазированными,
пропитанными сиропом</v>
          </cell>
          <cell r="B69" t="str">
            <v>470017300</v>
          </cell>
          <cell r="C69">
            <v>203650</v>
          </cell>
        </row>
        <row r="70">
          <cell r="A70" t="str">
            <v>Услуги по торговле розничной продуктами
молочными</v>
          </cell>
          <cell r="B70" t="str">
            <v>470018</v>
          </cell>
          <cell r="C70">
            <v>14994677</v>
          </cell>
        </row>
        <row r="71">
          <cell r="A71" t="str">
            <v>Услуги по торговле розничной  молоком
и сливками</v>
          </cell>
          <cell r="B71" t="str">
            <v>470018100</v>
          </cell>
          <cell r="C71">
            <v>4711495</v>
          </cell>
        </row>
        <row r="72">
          <cell r="A72" t="str">
            <v>Услуги по торговле розничной  маслом
сливочным</v>
          </cell>
          <cell r="B72" t="str">
            <v>470018200</v>
          </cell>
          <cell r="C72">
            <v>2525415</v>
          </cell>
        </row>
        <row r="73">
          <cell r="A73" t="str">
            <v>Услуги по торговле розничной сырами и
творогом</v>
          </cell>
          <cell r="B73" t="str">
            <v>470018300</v>
          </cell>
          <cell r="C73">
            <v>3058940</v>
          </cell>
        </row>
        <row r="74">
          <cell r="A74" t="str">
            <v>Услуги по торговле розничной сырами</v>
          </cell>
          <cell r="B74" t="str">
            <v>470018310</v>
          </cell>
          <cell r="C74">
            <v>2149797</v>
          </cell>
        </row>
        <row r="75">
          <cell r="A75" t="str">
            <v>Услуги по торговле розничной творогом
и изделиями творожными</v>
          </cell>
          <cell r="B75" t="str">
            <v>470018320</v>
          </cell>
          <cell r="C75">
            <v>909143</v>
          </cell>
        </row>
        <row r="76">
          <cell r="A76" t="str">
            <v>Услуги по торговле розничной йогуртом
и прочими ферментированными или
сквашенными молоком и сливками</v>
          </cell>
          <cell r="B76" t="str">
            <v>470018400</v>
          </cell>
          <cell r="C76">
            <v>1192394</v>
          </cell>
        </row>
        <row r="77">
          <cell r="A77" t="str">
            <v>Услуги по торговле розничной йогуртом</v>
          </cell>
          <cell r="B77" t="str">
            <v>470018410</v>
          </cell>
          <cell r="C77">
            <v>812679</v>
          </cell>
        </row>
        <row r="78">
          <cell r="A78" t="str">
            <v>Услуги по торговле розничной сметаной</v>
          </cell>
          <cell r="B78" t="str">
            <v>470018420</v>
          </cell>
          <cell r="C78">
            <v>57554</v>
          </cell>
        </row>
        <row r="79">
          <cell r="A79" t="str">
            <v>Услуги по торговле розничной молоком
и сливками ферментированными или
сквашенными прочими</v>
          </cell>
          <cell r="B79" t="str">
            <v>470018490</v>
          </cell>
          <cell r="C79">
            <v>322161</v>
          </cell>
        </row>
        <row r="80">
          <cell r="A80" t="str">
            <v>Услуги по торговле розничной
мороженым</v>
          </cell>
          <cell r="B80" t="str">
            <v>470018500</v>
          </cell>
          <cell r="C80">
            <v>470707</v>
          </cell>
        </row>
        <row r="81">
          <cell r="A81" t="str">
            <v>Услуги по торговле розничной
продуктами молочными, не включенными в
другие группировки</v>
          </cell>
          <cell r="B81" t="str">
            <v>470018900</v>
          </cell>
          <cell r="C81">
            <v>3035726</v>
          </cell>
        </row>
        <row r="82">
          <cell r="A82" t="str">
            <v>Услуги по торговле розничной  яйцами</v>
          </cell>
          <cell r="B82" t="str">
            <v>470019</v>
          </cell>
          <cell r="C82">
            <v>7229534</v>
          </cell>
        </row>
        <row r="83">
          <cell r="A83" t="str">
            <v>Услуги по торговле розничной яйцами</v>
          </cell>
          <cell r="B83" t="str">
            <v>470019000</v>
          </cell>
          <cell r="C83">
            <v>7229534</v>
          </cell>
        </row>
        <row r="84">
          <cell r="A84" t="str">
            <v>Услуги по торговле розничной кофе,
чаем, какао и специями</v>
          </cell>
          <cell r="B84" t="str">
            <v>470021</v>
          </cell>
          <cell r="C84">
            <v>8270099</v>
          </cell>
        </row>
        <row r="85">
          <cell r="A85" t="str">
            <v>Услуги по торговле розничной  кофе,
заменителями кофе</v>
          </cell>
          <cell r="B85" t="str">
            <v>470021100</v>
          </cell>
          <cell r="C85">
            <v>4759836</v>
          </cell>
        </row>
        <row r="86">
          <cell r="A86" t="str">
            <v>Услуги по торговле розничной  чаем</v>
          </cell>
          <cell r="B86" t="str">
            <v>470021200</v>
          </cell>
          <cell r="C86">
            <v>3322601</v>
          </cell>
        </row>
        <row r="87">
          <cell r="A87" t="str">
            <v>Услуги по торговле розничной
какао-порошком</v>
          </cell>
          <cell r="B87" t="str">
            <v>470021300</v>
          </cell>
          <cell r="C87">
            <v>10520</v>
          </cell>
        </row>
        <row r="88">
          <cell r="A88" t="str">
            <v>Услуги по торговле розничной
пряностями (специями) переработанными</v>
          </cell>
          <cell r="B88" t="str">
            <v>470021400</v>
          </cell>
          <cell r="C88">
            <v>177142</v>
          </cell>
        </row>
        <row r="89">
          <cell r="A89" t="str">
            <v>Услуги по торговле розничной маслами и
жирами пищевыми</v>
          </cell>
          <cell r="B89" t="str">
            <v>470022</v>
          </cell>
          <cell r="C89">
            <v>9995473</v>
          </cell>
        </row>
        <row r="90">
          <cell r="A90" t="str">
            <v>Услуги по торговле розничной
животными маслами и жирами</v>
          </cell>
          <cell r="B90" t="str">
            <v>470022100</v>
          </cell>
          <cell r="C90">
            <v>33682</v>
          </cell>
        </row>
        <row r="91">
          <cell r="A91" t="str">
            <v>Услуги по торговле розничной
растительными маслами</v>
          </cell>
          <cell r="B91" t="str">
            <v>470022200</v>
          </cell>
          <cell r="C91">
            <v>8777238</v>
          </cell>
        </row>
        <row r="92">
          <cell r="A92" t="str">
            <v>Услуги по торговле розничной
подсолнечным маслом</v>
          </cell>
          <cell r="B92" t="str">
            <v>470022210</v>
          </cell>
          <cell r="C92">
            <v>3625178</v>
          </cell>
        </row>
        <row r="93">
          <cell r="A93" t="str">
            <v>Услуги по торговле розничной
оливковым маслом</v>
          </cell>
          <cell r="B93" t="str">
            <v>470022220</v>
          </cell>
          <cell r="C93">
            <v>743</v>
          </cell>
        </row>
        <row r="94">
          <cell r="A94" t="str">
            <v>Услуги по торговле розничной
растительным маслом прочим</v>
          </cell>
          <cell r="B94" t="str">
            <v>470022290</v>
          </cell>
          <cell r="C94">
            <v>5151317</v>
          </cell>
        </row>
        <row r="95">
          <cell r="A95" t="str">
            <v>Услуги по торговле розничной
масложировыми пищевыми продуктами</v>
          </cell>
          <cell r="B95" t="str">
            <v>470022300</v>
          </cell>
          <cell r="C95">
            <v>1184553</v>
          </cell>
        </row>
        <row r="96">
          <cell r="A96" t="str">
            <v>Услуги по торговле розничной
маргарином и продуктами аналогичными</v>
          </cell>
          <cell r="B96" t="str">
            <v>470022310</v>
          </cell>
          <cell r="C96">
            <v>799777</v>
          </cell>
        </row>
        <row r="97">
          <cell r="A97" t="str">
            <v>Услуги по торговле розничной
масложировыми пищевыми продуктами
прочими</v>
          </cell>
          <cell r="B97" t="str">
            <v>470022390</v>
          </cell>
          <cell r="C97">
            <v>384776</v>
          </cell>
        </row>
        <row r="98">
          <cell r="A98" t="str">
            <v>Услуги по  торговле розничной
продуктами пищевыми гомогенизированными
и диетическими</v>
          </cell>
          <cell r="B98" t="str">
            <v>470023</v>
          </cell>
          <cell r="C98">
            <v>3223434</v>
          </cell>
        </row>
        <row r="99">
          <cell r="A99" t="str">
            <v>Услуги по торговле розничной  детским
питанием</v>
          </cell>
          <cell r="B99" t="str">
            <v>470023100</v>
          </cell>
          <cell r="C99">
            <v>3107129</v>
          </cell>
        </row>
        <row r="100">
          <cell r="A100" t="str">
            <v>Услуги по торговле розничной
питанием диетическим</v>
          </cell>
          <cell r="B100" t="str">
            <v>470023200</v>
          </cell>
          <cell r="C100">
            <v>114399</v>
          </cell>
        </row>
        <row r="101">
          <cell r="A101" t="str">
            <v>Услуги по торговле розничной готовыми
гомогенизированными пищевыми
продуктами прочими</v>
          </cell>
          <cell r="B101" t="str">
            <v>470023900</v>
          </cell>
          <cell r="C101">
            <v>1906</v>
          </cell>
        </row>
        <row r="102">
          <cell r="A102" t="str">
            <v>Услуги по торговле розничной
продуктами пищевыми, не включенными в
другие группировки</v>
          </cell>
          <cell r="B102" t="str">
            <v>470024</v>
          </cell>
          <cell r="C102">
            <v>60794705</v>
          </cell>
        </row>
        <row r="103">
          <cell r="A103" t="str">
            <v>Услуги по торговле розничной
натуральным медом</v>
          </cell>
          <cell r="B103" t="str">
            <v>470024100</v>
          </cell>
          <cell r="C103">
            <v>249819</v>
          </cell>
        </row>
        <row r="104">
          <cell r="A104" t="str">
            <v>Услуги по торговле розничной крупами</v>
          </cell>
          <cell r="B104" t="str">
            <v>470024200</v>
          </cell>
          <cell r="C104">
            <v>15100893</v>
          </cell>
        </row>
        <row r="105">
          <cell r="A105" t="str">
            <v>Услуги по торговле розничной рисом</v>
          </cell>
          <cell r="B105" t="str">
            <v>470024210</v>
          </cell>
          <cell r="C105">
            <v>2084801</v>
          </cell>
        </row>
        <row r="106">
          <cell r="A106" t="str">
            <v>Услуги по торговле розничной  крупой
гречневой</v>
          </cell>
          <cell r="B106" t="str">
            <v>470024220</v>
          </cell>
          <cell r="C106">
            <v>1747697</v>
          </cell>
        </row>
        <row r="107">
          <cell r="A107" t="str">
            <v>Услуги по торговле розничной крупой
из пшеницы</v>
          </cell>
          <cell r="B107" t="str">
            <v>470024230</v>
          </cell>
          <cell r="C107">
            <v>1028420</v>
          </cell>
        </row>
        <row r="108">
          <cell r="A108" t="str">
            <v>Услуги по торговле розничной  крупой
ячневой</v>
          </cell>
          <cell r="B108" t="str">
            <v>470024240</v>
          </cell>
          <cell r="C108">
            <v>29066</v>
          </cell>
        </row>
        <row r="109">
          <cell r="A109" t="str">
            <v>Услуги по торговле розничной крупами
прочими</v>
          </cell>
          <cell r="B109" t="str">
            <v>470024290</v>
          </cell>
          <cell r="C109">
            <v>10210909</v>
          </cell>
        </row>
        <row r="110">
          <cell r="A110" t="str">
            <v>Услуги по торговле розничной
крахмалом и крахмалопродуктами</v>
          </cell>
          <cell r="B110" t="str">
            <v>470024300</v>
          </cell>
          <cell r="C110">
            <v>377</v>
          </cell>
        </row>
        <row r="111">
          <cell r="A111" t="str">
            <v>Услуги по торговле розничной сахаром
и сахарозаменителями</v>
          </cell>
          <cell r="B111" t="str">
            <v>470024400</v>
          </cell>
          <cell r="C111">
            <v>9269042</v>
          </cell>
        </row>
        <row r="112">
          <cell r="A112" t="str">
            <v>Услуги по торговле розничной  сахаром</v>
          </cell>
          <cell r="B112" t="str">
            <v>470024410</v>
          </cell>
          <cell r="C112">
            <v>9269042</v>
          </cell>
        </row>
        <row r="113">
          <cell r="A113" t="str">
            <v>Услуги по торговле розничной уксусом
и его заменителями</v>
          </cell>
          <cell r="B113" t="str">
            <v>470024500</v>
          </cell>
          <cell r="C113">
            <v>9957</v>
          </cell>
        </row>
        <row r="114">
          <cell r="A114" t="str">
            <v>Услуги по торговле розничной солью
пищевой</v>
          </cell>
          <cell r="B114" t="str">
            <v>470024600</v>
          </cell>
          <cell r="C114">
            <v>5708596</v>
          </cell>
        </row>
        <row r="115">
          <cell r="A115" t="str">
            <v>Услуги по торговле розничной мукой</v>
          </cell>
          <cell r="B115" t="str">
            <v>470024700</v>
          </cell>
          <cell r="C115">
            <v>15571785</v>
          </cell>
        </row>
        <row r="116">
          <cell r="A116" t="str">
            <v>Услуги по торговле розничной мукой
пшеничной</v>
          </cell>
          <cell r="B116" t="str">
            <v>470024710</v>
          </cell>
          <cell r="C116">
            <v>10284589</v>
          </cell>
        </row>
        <row r="117">
          <cell r="A117" t="str">
            <v>Услуги по торговле розничной мукой,
кроме пшеничной</v>
          </cell>
          <cell r="B117" t="str">
            <v>470024720</v>
          </cell>
          <cell r="C117">
            <v>5287196</v>
          </cell>
        </row>
        <row r="118">
          <cell r="A118" t="str">
            <v>Услуги по торговле розничной
макаронными изделиями</v>
          </cell>
          <cell r="B118" t="str">
            <v>470024800</v>
          </cell>
          <cell r="C118">
            <v>3726252</v>
          </cell>
        </row>
        <row r="119">
          <cell r="A119" t="str">
            <v>Услуги по торговле розничной
продуктами пищевыми прочими, не
включенными в другие группировки</v>
          </cell>
          <cell r="B119" t="str">
            <v>470024900</v>
          </cell>
          <cell r="C119">
            <v>11157984</v>
          </cell>
        </row>
        <row r="120">
          <cell r="A120" t="str">
            <v>Услуги по торговле розничной соусами;
приправами и пряностями смешанными;
горчицей готовой</v>
          </cell>
          <cell r="B120" t="str">
            <v>470024910</v>
          </cell>
          <cell r="C120">
            <v>27724</v>
          </cell>
        </row>
        <row r="121">
          <cell r="A121" t="str">
            <v>Услуги по торговле розничной
продуктами и полуфабрикатами готовыми,
основанными  на изделиях макаронных</v>
          </cell>
          <cell r="B121" t="str">
            <v>470024920</v>
          </cell>
          <cell r="C121">
            <v>6585370</v>
          </cell>
        </row>
        <row r="122">
          <cell r="A122" t="str">
            <v>Услуги по торговле розничной
продуктами пищевыми прочими</v>
          </cell>
          <cell r="B122" t="str">
            <v>470024990</v>
          </cell>
          <cell r="C122">
            <v>4544890</v>
          </cell>
        </row>
        <row r="123">
          <cell r="A123" t="str">
            <v>Услуги по торговле розничной напитками
алкогольными</v>
          </cell>
          <cell r="B123" t="str">
            <v>470025</v>
          </cell>
          <cell r="C123">
            <v>14154622</v>
          </cell>
        </row>
        <row r="124">
          <cell r="A124" t="str">
            <v>Услуги по торговле розничной  вином</v>
          </cell>
          <cell r="B124" t="str">
            <v>470025100</v>
          </cell>
          <cell r="C124">
            <v>3967389</v>
          </cell>
        </row>
        <row r="125">
          <cell r="A125" t="str">
            <v>Услуги по торговле розничной  винами
виноградными</v>
          </cell>
          <cell r="B125" t="str">
            <v>470025110</v>
          </cell>
          <cell r="C125">
            <v>1687325</v>
          </cell>
        </row>
        <row r="126">
          <cell r="A126" t="str">
            <v>Услуги по торговле розничной  винами
плодовыми</v>
          </cell>
          <cell r="B126" t="str">
            <v>470025120</v>
          </cell>
          <cell r="C126">
            <v>618896</v>
          </cell>
        </row>
        <row r="127">
          <cell r="A127" t="str">
            <v>Услуги по торговле розничной  винами
игристыми, включая шампанское</v>
          </cell>
          <cell r="B127" t="str">
            <v>470025130</v>
          </cell>
          <cell r="C127">
            <v>1661168</v>
          </cell>
        </row>
        <row r="128">
          <cell r="A128" t="str">
            <v>Услуги по торговле розничной водкой</v>
          </cell>
          <cell r="B128" t="str">
            <v>470025200</v>
          </cell>
          <cell r="C128">
            <v>3842636</v>
          </cell>
        </row>
        <row r="129">
          <cell r="A129" t="str">
            <v>Услуги по торговле розничной
коньяком, коньячными напитками</v>
          </cell>
          <cell r="B129" t="str">
            <v>470025300</v>
          </cell>
          <cell r="C129">
            <v>2782553</v>
          </cell>
        </row>
        <row r="130">
          <cell r="A130" t="str">
            <v>Услуги по торговле розничной  пивом</v>
          </cell>
          <cell r="B130" t="str">
            <v>470025400</v>
          </cell>
          <cell r="C130">
            <v>2676634</v>
          </cell>
        </row>
        <row r="131">
          <cell r="A131" t="str">
            <v>Услуги по торговле розничной ликерами
и изделиями ликероводочными</v>
          </cell>
          <cell r="B131" t="str">
            <v>470025500</v>
          </cell>
          <cell r="C131">
            <v>54199</v>
          </cell>
        </row>
        <row r="132">
          <cell r="A132" t="str">
            <v>Услуги по торговле розничной
напитками алкогольными прочими</v>
          </cell>
          <cell r="B132" t="str">
            <v>470025900</v>
          </cell>
          <cell r="C132">
            <v>831211</v>
          </cell>
        </row>
        <row r="133">
          <cell r="A133" t="str">
            <v>Услуги по торговле розничной напитками
прочими</v>
          </cell>
          <cell r="B133" t="str">
            <v>470026</v>
          </cell>
          <cell r="C133">
            <v>5096834</v>
          </cell>
        </row>
        <row r="134">
          <cell r="A134" t="str">
            <v>Услуги по торговле розничной
фруктовыми и овощными соками</v>
          </cell>
          <cell r="B134" t="str">
            <v>470026100</v>
          </cell>
          <cell r="C134">
            <v>1400064</v>
          </cell>
        </row>
        <row r="135">
          <cell r="A135" t="str">
            <v>Услуги по торговле розничной
минеральной водой</v>
          </cell>
          <cell r="B135" t="str">
            <v>470026200</v>
          </cell>
          <cell r="C135">
            <v>1310361</v>
          </cell>
        </row>
        <row r="136">
          <cell r="A136" t="str">
            <v>Услуги по торговле розничной
напитками безалкогольными прочими</v>
          </cell>
          <cell r="B136" t="str">
            <v>470026900</v>
          </cell>
          <cell r="C136">
            <v>2386409</v>
          </cell>
        </row>
        <row r="137">
          <cell r="A137" t="str">
            <v>Услуги по торговле розничной  изделиями
табачными</v>
          </cell>
          <cell r="B137" t="str">
            <v>470027</v>
          </cell>
          <cell r="C137">
            <v>2602147</v>
          </cell>
        </row>
        <row r="138">
          <cell r="A138" t="str">
            <v>Услуги по торговле розничной
изделиями табачными</v>
          </cell>
          <cell r="B138" t="str">
            <v>470027000</v>
          </cell>
          <cell r="C138">
            <v>2602147</v>
          </cell>
        </row>
        <row r="139">
          <cell r="A139" t="str">
            <v>непродовольственные товары</v>
          </cell>
          <cell r="B139" t="str">
            <v/>
          </cell>
          <cell r="C139">
            <v>274361441</v>
          </cell>
        </row>
        <row r="140">
          <cell r="A140" t="str">
            <v>Услуги по торговле розничной, кроме
предоставляемых за вознаграждение или
на договорной основе, автомобилями
пассажирскими новыми в
специализированных магазинах</v>
          </cell>
          <cell r="B140" t="str">
            <v>451121</v>
          </cell>
          <cell r="C140">
            <v>29209363</v>
          </cell>
        </row>
        <row r="141">
          <cell r="A141" t="str">
            <v>Услуги по торговле розничной
легковыми автомобилями пассажирскими
новыми в специализированных магазинах</v>
          </cell>
          <cell r="B141" t="str">
            <v>451121000</v>
          </cell>
          <cell r="C141">
            <v>29209363</v>
          </cell>
        </row>
        <row r="142">
          <cell r="A142" t="str">
            <v>Услуги по торговле розничной, кроме
предоставляемых за вознаграждение или
на договорной основе, автомобилями
пассажирскими подержанными в
специализированных магазинах</v>
          </cell>
          <cell r="B142" t="str">
            <v>451122</v>
          </cell>
          <cell r="C142">
            <v>3638</v>
          </cell>
        </row>
        <row r="143">
          <cell r="A143" t="str">
            <v>Услуги по торговле розничной
легковыми автомобилями пассажирскими
подержанными в специализированных
магазинах</v>
          </cell>
          <cell r="B143" t="str">
            <v>451122000</v>
          </cell>
          <cell r="C143">
            <v>3638</v>
          </cell>
        </row>
        <row r="144">
          <cell r="A144" t="str">
            <v>Услуги по  торговле розничной прочие,
кроме предоставляемых за вознаграждение
или на договорной основе, автомобилями
и средствами автотранспортными
легковыми, не включенными в другие
группировки</v>
          </cell>
          <cell r="B144" t="str">
            <v>451139</v>
          </cell>
          <cell r="C144">
            <v>2866144</v>
          </cell>
        </row>
        <row r="145">
          <cell r="A145" t="str">
            <v>Услуги по торговле розничной прочие
новыми легковыми пассажирскими
автомобилями, в том числе на рынках</v>
          </cell>
          <cell r="B145" t="str">
            <v>451139100</v>
          </cell>
          <cell r="C145">
            <v>304230</v>
          </cell>
        </row>
        <row r="146">
          <cell r="A146" t="str">
            <v>Услуги по торговле розничной прочие
новыми внедорожными автотранспортными
средствами (джипы и внедорожники)
весом не более 3,5 тонн, в том числе
на рынках</v>
          </cell>
          <cell r="B146" t="str">
            <v>451139300</v>
          </cell>
          <cell r="C146">
            <v>2030011</v>
          </cell>
        </row>
        <row r="147">
          <cell r="A147" t="str">
            <v>Услуги по торговле розничной прочие
автомобилями и средствами
автотранспортными легковыми, не
включенными в другие группировки</v>
          </cell>
          <cell r="B147" t="str">
            <v>451139900</v>
          </cell>
          <cell r="C147">
            <v>531903</v>
          </cell>
        </row>
        <row r="148">
          <cell r="A148" t="str">
            <v>Услуги по торговле розничной, кроме
предоставляемых за вознаграждение или
на договорной основе, грузовиками,
прицепами, полуприцепами и автобусами в
специализированных магазинах</v>
          </cell>
          <cell r="B148" t="str">
            <v>451921</v>
          </cell>
          <cell r="C148">
            <v>338286</v>
          </cell>
        </row>
        <row r="149">
          <cell r="A149" t="str">
            <v>Услуги по торговле розничной
автомобилями грузовыми в
специализированных магазинах</v>
          </cell>
          <cell r="B149" t="str">
            <v>451921200</v>
          </cell>
          <cell r="C149">
            <v>308016</v>
          </cell>
        </row>
        <row r="150">
          <cell r="A150" t="str">
            <v>Услуги по торговле розничной
автомобилями специальными и
специализированными в
специализированных магазинах</v>
          </cell>
          <cell r="B150" t="str">
            <v>451921300</v>
          </cell>
          <cell r="C150">
            <v>23217</v>
          </cell>
        </row>
        <row r="151">
          <cell r="A151" t="str">
            <v>Услуги по торговле розничной
прицепами и полуприцепами в
специализированных магазинах</v>
          </cell>
          <cell r="B151" t="str">
            <v>451921400</v>
          </cell>
          <cell r="C151">
            <v>7053</v>
          </cell>
        </row>
        <row r="152">
          <cell r="A152" t="str">
            <v>Услуги по торговле розничной, кроме
предоставляемых за вознаграждение или
на договорной основе, автофургонами и
автоприцепами для жилья, домами на
колесах в специализированных магазинах</v>
          </cell>
          <cell r="B152" t="str">
            <v>451922</v>
          </cell>
          <cell r="C152">
            <v>10219880</v>
          </cell>
        </row>
        <row r="153">
          <cell r="A153" t="str">
            <v>Услуги по торговле розничной
автофургонами и автоприцепами для
жилья, домами на колесах в
специализированных магазинах</v>
          </cell>
          <cell r="B153" t="str">
            <v>451922000</v>
          </cell>
          <cell r="C153">
            <v>10219880</v>
          </cell>
        </row>
        <row r="154">
          <cell r="A154" t="str">
            <v>Услуги по торговле розничной прочей,
кроме предоставляемых за вознаграждение
или на договорной основе, автомобилями
в специализированных магазинах</v>
          </cell>
          <cell r="B154" t="str">
            <v>451939</v>
          </cell>
          <cell r="C154">
            <v>1461681</v>
          </cell>
        </row>
        <row r="155">
          <cell r="A155" t="str">
            <v>Услуги по торговле розничной прочей
автомобилями грузовыми</v>
          </cell>
          <cell r="B155" t="str">
            <v>451939200</v>
          </cell>
          <cell r="C155">
            <v>59319</v>
          </cell>
        </row>
        <row r="156">
          <cell r="A156" t="str">
            <v>Услуги по торговле розничной прочей
автомобилями специальными и
специализированными</v>
          </cell>
          <cell r="B156" t="str">
            <v>451939300</v>
          </cell>
          <cell r="C156">
            <v>1402362</v>
          </cell>
        </row>
        <row r="157">
          <cell r="A157" t="str">
            <v>Услуги по торговле розничной, кроме
предоставляемых за вознаграждение или
на договорной основе, шинами в
специализированных магазинах</v>
          </cell>
          <cell r="B157" t="str">
            <v>453211</v>
          </cell>
          <cell r="C157">
            <v>2671893</v>
          </cell>
        </row>
        <row r="158">
          <cell r="A158" t="str">
            <v>Услуги по торговле розничной шинами и
камерами для шин новыми для легковых
автомобилей</v>
          </cell>
          <cell r="B158" t="str">
            <v>453211100</v>
          </cell>
          <cell r="C158">
            <v>2400540</v>
          </cell>
        </row>
        <row r="159">
          <cell r="A159" t="str">
            <v>Услуги по торговле розничной шинами и
камерами для шин новыми для грузовых
автомобилей и автобусов</v>
          </cell>
          <cell r="B159" t="str">
            <v>453211200</v>
          </cell>
          <cell r="C159">
            <v>213030</v>
          </cell>
        </row>
        <row r="160">
          <cell r="A160" t="str">
            <v>Услуги по торговле розничной шинами и
камерами для шин новыми прочие</v>
          </cell>
          <cell r="B160" t="str">
            <v>453211900</v>
          </cell>
          <cell r="C160">
            <v>58323</v>
          </cell>
        </row>
        <row r="161">
          <cell r="A161" t="str">
            <v>Услуги по торговле розничной, кроме
предоставляемых за вознаграждение или
на договорной основе, частями и
принадлежностями для автомобилей
прочими в специализированных магазинах</v>
          </cell>
          <cell r="B161" t="str">
            <v>453212</v>
          </cell>
          <cell r="C161">
            <v>15013511</v>
          </cell>
        </row>
        <row r="162">
          <cell r="A162" t="str">
            <v>Услуги  по торговле розничной частями
и принадлежностями для автомобилей
прочими в специализированных магазинах</v>
          </cell>
          <cell r="B162" t="str">
            <v>453212000</v>
          </cell>
          <cell r="C162">
            <v>15013511</v>
          </cell>
        </row>
        <row r="163">
          <cell r="A163" t="str">
            <v>Услуги по торговле розничной прочие,
кроме предоставляемых за вознаграждение
или на договорной основе, деталями и
принадлежностями для автомобилей, не
включенными в другие группировки</v>
          </cell>
          <cell r="B163" t="str">
            <v>453229</v>
          </cell>
          <cell r="C163">
            <v>2219640</v>
          </cell>
        </row>
        <row r="164">
          <cell r="A164" t="str">
            <v>Услуги по торговле розничной прочие
деталями и принадлежностями для
автомобилей, не включенными в другие
группировки</v>
          </cell>
          <cell r="B164" t="str">
            <v>453229100</v>
          </cell>
          <cell r="C164">
            <v>2197591</v>
          </cell>
        </row>
        <row r="165">
          <cell r="A165" t="str">
            <v>Услуги по торговле розничной
аксессуарами для автомобилей</v>
          </cell>
          <cell r="B165" t="str">
            <v>453229110</v>
          </cell>
          <cell r="C165">
            <v>1182023</v>
          </cell>
        </row>
        <row r="166">
          <cell r="A166" t="str">
            <v>Услуги по торговле розничной прочими
деталями и принадлежностями для
автомобилей</v>
          </cell>
          <cell r="B166" t="str">
            <v>453229190</v>
          </cell>
          <cell r="C166">
            <v>1015568</v>
          </cell>
        </row>
        <row r="167">
          <cell r="A167" t="str">
            <v>Услуги по торговле розничной прочие
шинами резиновыми восстановленными</v>
          </cell>
          <cell r="B167" t="str">
            <v>453229200</v>
          </cell>
          <cell r="C167">
            <v>22049</v>
          </cell>
        </row>
        <row r="168">
          <cell r="A168" t="str">
            <v>Услуги по торговле розничной, кроме
предоставляемых за вознаграждение или
на договорной основе, мотоциклами и
относящимися к ним деталями и
принадлежностями в специализированных
магазинах</v>
          </cell>
          <cell r="B168" t="str">
            <v>454020</v>
          </cell>
          <cell r="C168">
            <v>78342</v>
          </cell>
        </row>
        <row r="169">
          <cell r="A169" t="str">
            <v>Услуги по торговле розничной
мотоциклами и колясками в
специализированных магазинах</v>
          </cell>
          <cell r="B169" t="str">
            <v>454020100</v>
          </cell>
          <cell r="C169">
            <v>8364</v>
          </cell>
        </row>
        <row r="170">
          <cell r="A170" t="str">
            <v>Услуги по торговле розничной деталями
и принадлежностями для мотоциклов в
специализированных магазинах</v>
          </cell>
          <cell r="B170" t="str">
            <v>454020200</v>
          </cell>
          <cell r="C170">
            <v>69978</v>
          </cell>
        </row>
        <row r="171">
          <cell r="A171" t="str">
            <v>Услуги по торговле розничной
компьютерами, периферийным
оборудованием и программным
обеспечением</v>
          </cell>
          <cell r="B171" t="str">
            <v>470031</v>
          </cell>
          <cell r="C171">
            <v>4392164</v>
          </cell>
        </row>
        <row r="172">
          <cell r="A172" t="str">
            <v>Услуги по торговле розничной
компьютерами в полной комплектации</v>
          </cell>
          <cell r="B172" t="str">
            <v>470031100</v>
          </cell>
          <cell r="C172">
            <v>2401490</v>
          </cell>
        </row>
        <row r="173">
          <cell r="A173" t="str">
            <v>Услуги по торговле розничной
настольными компьютерами</v>
          </cell>
          <cell r="B173" t="str">
            <v>470031110</v>
          </cell>
          <cell r="C173">
            <v>1338048</v>
          </cell>
        </row>
        <row r="174">
          <cell r="A174" t="str">
            <v>Услуги по торговле розничной
портативными компьютерами (лэптопы,
ноутбуки, ультрабуки, нетбуки,
планшеты и т.п.)</v>
          </cell>
          <cell r="B174" t="str">
            <v>470031120</v>
          </cell>
          <cell r="C174">
            <v>1063442</v>
          </cell>
        </row>
        <row r="175">
          <cell r="A175" t="str">
            <v>Услуги по торговле розничной
периферийным оборудованием,
комплектующими деталями и
принадлежностями к компьютерам</v>
          </cell>
          <cell r="B175" t="str">
            <v>470031200</v>
          </cell>
          <cell r="C175">
            <v>1235019</v>
          </cell>
        </row>
        <row r="176">
          <cell r="A176" t="str">
            <v>Услуги по торговле розничной
мониторами</v>
          </cell>
          <cell r="B176" t="str">
            <v>470031210</v>
          </cell>
          <cell r="C176">
            <v>120784</v>
          </cell>
        </row>
        <row r="177">
          <cell r="A177" t="str">
            <v>Услуги по торговле розничной
комплектующими деталями и
принадлежностями к компьютерам</v>
          </cell>
          <cell r="B177" t="str">
            <v>470031220</v>
          </cell>
          <cell r="C177">
            <v>748462</v>
          </cell>
        </row>
        <row r="178">
          <cell r="A178" t="str">
            <v>Услуги по торговле розничной
периферийным оборудованием прочим</v>
          </cell>
          <cell r="B178" t="str">
            <v>470031290</v>
          </cell>
          <cell r="C178">
            <v>365773</v>
          </cell>
        </row>
        <row r="179">
          <cell r="A179" t="str">
            <v>Услуги по торговле розничной
программным обеспечением</v>
          </cell>
          <cell r="B179" t="str">
            <v>470031300</v>
          </cell>
          <cell r="C179">
            <v>755655</v>
          </cell>
        </row>
        <row r="180">
          <cell r="A180" t="str">
            <v>Услуги по торговле розничной
оборудованием электросвязи</v>
          </cell>
          <cell r="B180" t="str">
            <v>470032</v>
          </cell>
          <cell r="C180">
            <v>18610296</v>
          </cell>
        </row>
        <row r="181">
          <cell r="A181" t="str">
            <v>Услуги по торговле розничной
аппаратурой радиопередающей</v>
          </cell>
          <cell r="B181" t="str">
            <v>470032100</v>
          </cell>
          <cell r="C181">
            <v>48564</v>
          </cell>
        </row>
        <row r="182">
          <cell r="A182" t="str">
            <v>Услуги по торговле розничной
телефонами для сотовой связи или для
прочей беспроводной связи</v>
          </cell>
          <cell r="B182" t="str">
            <v>470032200</v>
          </cell>
          <cell r="C182">
            <v>18407509</v>
          </cell>
        </row>
        <row r="183">
          <cell r="A183" t="str">
            <v>Услуги по торговле розничной
телефонными аппаратами для проводной
связи</v>
          </cell>
          <cell r="B183" t="str">
            <v>470032300</v>
          </cell>
          <cell r="C183">
            <v>75696</v>
          </cell>
        </row>
        <row r="184">
          <cell r="A184" t="str">
            <v>Услуги по торговле розничной
аппаратами факсимильными</v>
          </cell>
          <cell r="B184" t="str">
            <v>470032400</v>
          </cell>
          <cell r="C184">
            <v>39324</v>
          </cell>
        </row>
        <row r="185">
          <cell r="A185" t="str">
            <v>Услуги по торговле розничной прочим
оборудованием электросвязи</v>
          </cell>
          <cell r="B185" t="str">
            <v>470032900</v>
          </cell>
          <cell r="C185">
            <v>39203</v>
          </cell>
        </row>
        <row r="186">
          <cell r="A186" t="str">
            <v>Услуги по торговле розничной  аудио- и
видеоаппаратурой</v>
          </cell>
          <cell r="B186" t="str">
            <v>470033</v>
          </cell>
          <cell r="C186">
            <v>3452168</v>
          </cell>
        </row>
        <row r="187">
          <cell r="A187" t="str">
            <v>Услуги по торговле розничной
аудиоаппаратурой</v>
          </cell>
          <cell r="B187" t="str">
            <v>470033100</v>
          </cell>
          <cell r="C187">
            <v>129821</v>
          </cell>
        </row>
        <row r="188">
          <cell r="A188" t="str">
            <v>Услуги по торговле розничной
магнитофонами</v>
          </cell>
          <cell r="B188" t="str">
            <v>470033110</v>
          </cell>
          <cell r="C188">
            <v>85250</v>
          </cell>
        </row>
        <row r="189">
          <cell r="A189" t="str">
            <v>Услуги по торговле розничной
аудиоаппаратурой прочей</v>
          </cell>
          <cell r="B189" t="str">
            <v>470033190</v>
          </cell>
          <cell r="C189">
            <v>44571</v>
          </cell>
        </row>
        <row r="190">
          <cell r="A190" t="str">
            <v>Услуги по торговле розничной
телевизорами</v>
          </cell>
          <cell r="B190" t="str">
            <v>470033200</v>
          </cell>
          <cell r="C190">
            <v>2703733</v>
          </cell>
        </row>
        <row r="191">
          <cell r="A191" t="str">
            <v>Услуги по торговле розничной
видеомагнитофонами (DVD плеерами)</v>
          </cell>
          <cell r="B191" t="str">
            <v>470033300</v>
          </cell>
          <cell r="C191">
            <v>147661</v>
          </cell>
        </row>
        <row r="192">
          <cell r="A192" t="str">
            <v>Услуги по торговле розничной
видеокамерами</v>
          </cell>
          <cell r="B192" t="str">
            <v>470033400</v>
          </cell>
          <cell r="C192">
            <v>109148</v>
          </cell>
        </row>
        <row r="193">
          <cell r="A193" t="str">
            <v>Услуги по торговле розничной  частями
к аудио- и видеоаппаратуре</v>
          </cell>
          <cell r="B193" t="str">
            <v>470033600</v>
          </cell>
          <cell r="C193">
            <v>3888</v>
          </cell>
        </row>
        <row r="194">
          <cell r="A194" t="str">
            <v>Услуги по торговле розничной прочей
аудио- и видеоаппаратурой</v>
          </cell>
          <cell r="B194" t="str">
            <v>470033900</v>
          </cell>
          <cell r="C194">
            <v>357917</v>
          </cell>
        </row>
        <row r="195">
          <cell r="A195" t="str">
            <v>Услуги по торговле розничной  товарами
скобяными</v>
          </cell>
          <cell r="B195" t="str">
            <v>470041</v>
          </cell>
          <cell r="C195">
            <v>4435509</v>
          </cell>
        </row>
        <row r="196">
          <cell r="A196" t="str">
            <v>Услуги по торговле розничной
замками, петлями и строительной
фурнитурой</v>
          </cell>
          <cell r="B196" t="str">
            <v>470041100</v>
          </cell>
          <cell r="C196">
            <v>3257928</v>
          </cell>
        </row>
        <row r="197">
          <cell r="A197" t="str">
            <v>Услуги по торговле розничной
изделиями из проволоки, цепями и
пружинами</v>
          </cell>
          <cell r="B197" t="str">
            <v>470041200</v>
          </cell>
          <cell r="C197">
            <v>255</v>
          </cell>
        </row>
        <row r="198">
          <cell r="A198" t="str">
            <v>Услуги по торговле розничной
изделиями крепежными, снабженными
резьбой или без резьбы</v>
          </cell>
          <cell r="B198" t="str">
            <v>470041300</v>
          </cell>
          <cell r="C198">
            <v>1177326</v>
          </cell>
        </row>
        <row r="199">
          <cell r="A199" t="str">
            <v>Услуги по торговле розничной  красками,
лаками и эмалями</v>
          </cell>
          <cell r="B199" t="str">
            <v>470042</v>
          </cell>
          <cell r="C199">
            <v>5543968</v>
          </cell>
        </row>
        <row r="200">
          <cell r="A200" t="str">
            <v>Услуги по торговле розничной
лакокрасочными материалами (краски,
лаки, эмали)</v>
          </cell>
          <cell r="B200" t="str">
            <v>470042100</v>
          </cell>
          <cell r="C200">
            <v>5360936</v>
          </cell>
        </row>
        <row r="201">
          <cell r="A201" t="str">
            <v>Услуги по торговле розничной
растворителями, разбавителями для
лаков и красок</v>
          </cell>
          <cell r="B201" t="str">
            <v>470042200</v>
          </cell>
          <cell r="C201">
            <v>8000</v>
          </cell>
        </row>
        <row r="202">
          <cell r="A202" t="str">
            <v>Услуги по торговле розничной прочими
лакокрасочными материалами</v>
          </cell>
          <cell r="B202" t="str">
            <v>470042900</v>
          </cell>
          <cell r="C202">
            <v>175032</v>
          </cell>
        </row>
        <row r="203">
          <cell r="A203" t="str">
            <v>Услуги по торговле розничной  стеклом
листовым</v>
          </cell>
          <cell r="B203" t="str">
            <v>470043</v>
          </cell>
          <cell r="C203">
            <v>1005</v>
          </cell>
        </row>
        <row r="204">
          <cell r="A204" t="str">
            <v>Услуги по торговле розничной стеклом
листовым</v>
          </cell>
          <cell r="B204" t="str">
            <v>470043000</v>
          </cell>
          <cell r="C204">
            <v>1005</v>
          </cell>
        </row>
        <row r="205">
          <cell r="A205" t="str">
            <v>Услуги по торговле розничной
оборудованием для газонов и садов</v>
          </cell>
          <cell r="B205" t="str">
            <v>470044</v>
          </cell>
          <cell r="C205">
            <v>1502750</v>
          </cell>
        </row>
        <row r="206">
          <cell r="A206" t="str">
            <v>Услуги по торговле розничной
оборудованием для газонов и садов</v>
          </cell>
          <cell r="B206" t="str">
            <v>470044000</v>
          </cell>
          <cell r="C206">
            <v>1502750</v>
          </cell>
        </row>
        <row r="207">
          <cell r="A207" t="str">
            <v>Услуги по торговле розничной
оборудованием  отопительным и
водопроводным, материалами
эксплуатационными и принадлежностями</v>
          </cell>
          <cell r="B207" t="str">
            <v>470045</v>
          </cell>
          <cell r="C207">
            <v>7597643</v>
          </cell>
        </row>
        <row r="208">
          <cell r="A208" t="str">
            <v>Услуги по торговле розничной
водопроводным оборудованием и
материалами</v>
          </cell>
          <cell r="B208" t="str">
            <v>470045100</v>
          </cell>
          <cell r="C208">
            <v>3860937</v>
          </cell>
        </row>
        <row r="209">
          <cell r="A209" t="str">
            <v>Услуги по торговле розничной
отопительным оборудованием и
материалами</v>
          </cell>
          <cell r="B209" t="str">
            <v>470045200</v>
          </cell>
          <cell r="C209">
            <v>1713288</v>
          </cell>
        </row>
        <row r="210">
          <cell r="A210" t="str">
            <v>Услуги по торговле розничной
сантехнической арматурой</v>
          </cell>
          <cell r="B210" t="str">
            <v>470045300</v>
          </cell>
          <cell r="C210">
            <v>1396627</v>
          </cell>
        </row>
        <row r="211">
          <cell r="A211" t="str">
            <v>Услуги по торговле розничной прочими
эксплуатационными материалами и
принадлежностями</v>
          </cell>
          <cell r="B211" t="str">
            <v>470045900</v>
          </cell>
          <cell r="C211">
            <v>626791</v>
          </cell>
        </row>
        <row r="212">
          <cell r="A212" t="str">
            <v>Услуги по торговле розничной
оборудованием санитарно-техническим</v>
          </cell>
          <cell r="B212" t="str">
            <v>470046</v>
          </cell>
          <cell r="C212">
            <v>2074179</v>
          </cell>
        </row>
        <row r="213">
          <cell r="A213" t="str">
            <v>Услуги по торговле розничной ваннами,
раковинами для умывальников,
унитазами и крышками, бачками смывными
и изделиями санитарно-техническими
прочими из пластмасс</v>
          </cell>
          <cell r="B213" t="str">
            <v>470046100</v>
          </cell>
          <cell r="C213">
            <v>664942</v>
          </cell>
        </row>
        <row r="214">
          <cell r="A214" t="str">
            <v>Услуги по торговле розничной
изделиями керамическими
санитарно-техническими</v>
          </cell>
          <cell r="B214" t="str">
            <v>470046200</v>
          </cell>
          <cell r="C214">
            <v>442986</v>
          </cell>
        </row>
        <row r="215">
          <cell r="A215" t="str">
            <v>Услуги по торговле розничной
раковинами, мойками, ваннами,
изделиями санитарно-техническими
прочими и их частями из черных
металлов, меди или алюминия</v>
          </cell>
          <cell r="B215" t="str">
            <v>470046300</v>
          </cell>
          <cell r="C215">
            <v>99990</v>
          </cell>
        </row>
        <row r="216">
          <cell r="A216" t="str">
            <v>Услуги по торговле розничной
оборудованием санитарно-техническим
прочим</v>
          </cell>
          <cell r="B216" t="str">
            <v>470046900</v>
          </cell>
          <cell r="C216">
            <v>866261</v>
          </cell>
        </row>
        <row r="217">
          <cell r="A217" t="str">
            <v>Услуги по торговле розничной
инструментами ручными</v>
          </cell>
          <cell r="B217" t="str">
            <v>470047</v>
          </cell>
          <cell r="C217">
            <v>193564</v>
          </cell>
        </row>
        <row r="218">
          <cell r="A218" t="str">
            <v>Услуги по торговле розничной
инструментами ручными</v>
          </cell>
          <cell r="B218" t="str">
            <v>470047000</v>
          </cell>
          <cell r="C218">
            <v>193564</v>
          </cell>
        </row>
        <row r="219">
          <cell r="A219" t="str">
            <v>Услуги по торговле розничной
материалами строительными, не
включенными в другие группировки</v>
          </cell>
          <cell r="B219" t="str">
            <v>470049</v>
          </cell>
          <cell r="C219">
            <v>27905734</v>
          </cell>
        </row>
        <row r="220">
          <cell r="A220" t="str">
            <v>Услуги по торговле розничной
лесоматериалами, пиломатериалами,
строительными деталями и конструкциями
из дерева, сборными деревянными
строениями (включая сауны)</v>
          </cell>
          <cell r="B220" t="str">
            <v>470049100</v>
          </cell>
          <cell r="C220">
            <v>3613194</v>
          </cell>
        </row>
        <row r="221">
          <cell r="A221" t="str">
            <v>Услуги по торговле розничной
пиломатериалами</v>
          </cell>
          <cell r="B221" t="str">
            <v>470049120</v>
          </cell>
          <cell r="C221">
            <v>18266</v>
          </cell>
        </row>
        <row r="222">
          <cell r="A222" t="str">
            <v>Услуги по торговле розничной  досками
для покрытия полов (кроме паркета и
паркетных досок), обшивкой,
штакетником, балками, стропилами и т.
п.</v>
          </cell>
          <cell r="B222" t="str">
            <v>470049140</v>
          </cell>
          <cell r="C222">
            <v>17672</v>
          </cell>
        </row>
        <row r="223">
          <cell r="A223" t="str">
            <v>Услуги по торговле розничной оконными
и дверными блоками, оконными
переплетами, дверными полотнами и
коробками к ним</v>
          </cell>
          <cell r="B223" t="str">
            <v>470049150</v>
          </cell>
          <cell r="C223">
            <v>2817147</v>
          </cell>
        </row>
        <row r="224">
          <cell r="A224" t="str">
            <v>Услуги по торговле розничной фанерой
клееной, древесноволокнистыми и
древесностружечными плитами</v>
          </cell>
          <cell r="B224" t="str">
            <v>470049160</v>
          </cell>
          <cell r="C224">
            <v>451634</v>
          </cell>
        </row>
        <row r="225">
          <cell r="A225" t="str">
            <v>Услуги по торговле розничной домами
деревянными, сборными деревянными
строениями (включая сауны)</v>
          </cell>
          <cell r="B225" t="str">
            <v>470049170</v>
          </cell>
          <cell r="C225">
            <v>39460</v>
          </cell>
        </row>
        <row r="226">
          <cell r="A226" t="str">
            <v>Услуги по торговле розничной
лесоматериалами, пиломатериалами,
строительными деталями и конструкциями
из дерева, сборными деревянными
строениями прочими</v>
          </cell>
          <cell r="B226" t="str">
            <v>470049190</v>
          </cell>
          <cell r="C226">
            <v>269015</v>
          </cell>
        </row>
        <row r="227">
          <cell r="A227" t="str">
            <v>Услуги по торговле розничной
цементом, известью, гипсом</v>
          </cell>
          <cell r="B227" t="str">
            <v>470049200</v>
          </cell>
          <cell r="C227">
            <v>21046939</v>
          </cell>
        </row>
        <row r="228">
          <cell r="A228" t="str">
            <v>Услуги по торговле розничной цементом</v>
          </cell>
          <cell r="B228" t="str">
            <v>470049210</v>
          </cell>
          <cell r="C228">
            <v>21046309</v>
          </cell>
        </row>
        <row r="229">
          <cell r="A229" t="str">
            <v>Услуги по торговле розничной
известью</v>
          </cell>
          <cell r="B229" t="str">
            <v>470049220</v>
          </cell>
          <cell r="C229">
            <v>155</v>
          </cell>
        </row>
        <row r="230">
          <cell r="A230" t="str">
            <v>Услуги по торговле розничной  гипсом</v>
          </cell>
          <cell r="B230" t="str">
            <v>470049230</v>
          </cell>
          <cell r="C230">
            <v>475</v>
          </cell>
        </row>
        <row r="231">
          <cell r="A231" t="str">
            <v>Услуги по торговле розничной  песком,
гравием, камнем, глиной</v>
          </cell>
          <cell r="B231" t="str">
            <v>470049300</v>
          </cell>
          <cell r="C231">
            <v>52566</v>
          </cell>
        </row>
        <row r="232">
          <cell r="A232" t="str">
            <v>Услуги по торговле розничной
кирпичом, плитками керамическими,
кровельными материалами</v>
          </cell>
          <cell r="B232" t="str">
            <v>470049400</v>
          </cell>
          <cell r="C232">
            <v>1233967</v>
          </cell>
        </row>
        <row r="233">
          <cell r="A233" t="str">
            <v>Услуги по торговле розничной
кирпичом</v>
          </cell>
          <cell r="B233" t="str">
            <v>470049410</v>
          </cell>
          <cell r="C233">
            <v>112369</v>
          </cell>
        </row>
        <row r="234">
          <cell r="A234" t="str">
            <v>Услуги по торговле розничной
плитками керамическими</v>
          </cell>
          <cell r="B234" t="str">
            <v>470049420</v>
          </cell>
          <cell r="C234">
            <v>1036079</v>
          </cell>
        </row>
        <row r="235">
          <cell r="A235" t="str">
            <v>Услуги по торговле розничной
кровельными материалами</v>
          </cell>
          <cell r="B235" t="str">
            <v>470049430</v>
          </cell>
          <cell r="C235">
            <v>85519</v>
          </cell>
        </row>
        <row r="236">
          <cell r="A236" t="str">
            <v>Услуги по торговле розничной
строительными металлическими
материалами и деталями, не включенные
в другие группировки</v>
          </cell>
          <cell r="B236" t="str">
            <v>470049500</v>
          </cell>
          <cell r="C236">
            <v>537524</v>
          </cell>
        </row>
        <row r="237">
          <cell r="A237" t="str">
            <v>Услуги по торговле розничной сэндвич
панелями</v>
          </cell>
          <cell r="B237" t="str">
            <v>470049510</v>
          </cell>
          <cell r="C237">
            <v>71127</v>
          </cell>
        </row>
        <row r="238">
          <cell r="A238" t="str">
            <v>Услуги по торговле розничной прочими
строительными металлическими
материалами и деталями, не включенные
в другие группировки</v>
          </cell>
          <cell r="B238" t="str">
            <v>470049590</v>
          </cell>
          <cell r="C238">
            <v>466397</v>
          </cell>
        </row>
        <row r="239">
          <cell r="A239" t="str">
            <v>Услуги по торговле розничной
строительными неметаллическими
материалами и деталями, не включенные
в другие группировки</v>
          </cell>
          <cell r="B239" t="str">
            <v>470049600</v>
          </cell>
          <cell r="C239">
            <v>302328</v>
          </cell>
        </row>
        <row r="240">
          <cell r="A240" t="str">
            <v>Услуги по торговле розничной
изделиями из бетона, цемента, гипса и
аналогичных материалов</v>
          </cell>
          <cell r="B240" t="str">
            <v>470049700</v>
          </cell>
          <cell r="C240">
            <v>241272</v>
          </cell>
        </row>
        <row r="241">
          <cell r="A241" t="str">
            <v>Услуги по торговле розничной прочими
материалами строительными, не
включенные в другие группировки</v>
          </cell>
          <cell r="B241" t="str">
            <v>470049900</v>
          </cell>
          <cell r="C241">
            <v>877944</v>
          </cell>
        </row>
        <row r="242">
          <cell r="A242" t="str">
            <v>Услуги по  торговле розничной товарами
текстильными</v>
          </cell>
          <cell r="B242" t="str">
            <v>470051</v>
          </cell>
          <cell r="C242">
            <v>617329</v>
          </cell>
        </row>
        <row r="243">
          <cell r="A243" t="str">
            <v>Услуги по торговле розничной  пряжей</v>
          </cell>
          <cell r="B243" t="str">
            <v>470051100</v>
          </cell>
          <cell r="C243">
            <v>3375</v>
          </cell>
        </row>
        <row r="244">
          <cell r="A244" t="str">
            <v>Услуги по торговле розничной  тканями</v>
          </cell>
          <cell r="B244" t="str">
            <v>470051200</v>
          </cell>
          <cell r="C244">
            <v>240086</v>
          </cell>
        </row>
        <row r="245">
          <cell r="A245" t="str">
            <v>Услуги по торговле розничной  тканями
хлопчатобумажными</v>
          </cell>
          <cell r="B245" t="str">
            <v>470051210</v>
          </cell>
          <cell r="C245">
            <v>520</v>
          </cell>
        </row>
        <row r="246">
          <cell r="A246" t="str">
            <v>Услуги по торговле розничной тканями
прочими</v>
          </cell>
          <cell r="B246" t="str">
            <v>470051290</v>
          </cell>
          <cell r="C246">
            <v>239566</v>
          </cell>
        </row>
        <row r="247">
          <cell r="A247" t="str">
            <v>Услуги по торговле розничной бытовыми
текстильными изделиями (такими как
постельное и столовое белье)</v>
          </cell>
          <cell r="B247" t="str">
            <v>470051300</v>
          </cell>
          <cell r="C247">
            <v>348196</v>
          </cell>
        </row>
        <row r="248">
          <cell r="A248" t="str">
            <v>Услуги по торговле розничной прочими
текстильными изделиями</v>
          </cell>
          <cell r="B248" t="str">
            <v>470051900</v>
          </cell>
          <cell r="C248">
            <v>25672</v>
          </cell>
        </row>
        <row r="249">
          <cell r="A249" t="str">
            <v>Услуги по торговле розничной
портьерами и занавесями сетчатыми</v>
          </cell>
          <cell r="B249" t="str">
            <v>470052</v>
          </cell>
          <cell r="C249">
            <v>100543</v>
          </cell>
        </row>
        <row r="250">
          <cell r="A250" t="str">
            <v>Услуги по торговле розничной
портьерами и занавесями сетчатыми</v>
          </cell>
          <cell r="B250" t="str">
            <v>470052000</v>
          </cell>
          <cell r="C250">
            <v>100543</v>
          </cell>
        </row>
        <row r="251">
          <cell r="A251" t="str">
            <v>Услуги по торговле розничной обоями и
покрытиями напольными,  коврами и
изделиями  ковровыми</v>
          </cell>
          <cell r="B251" t="str">
            <v>470053</v>
          </cell>
          <cell r="C251">
            <v>1443759</v>
          </cell>
        </row>
        <row r="252">
          <cell r="A252" t="str">
            <v>Услуги по торговле розничной обоями</v>
          </cell>
          <cell r="B252" t="str">
            <v>470053100</v>
          </cell>
          <cell r="C252">
            <v>924165</v>
          </cell>
        </row>
        <row r="253">
          <cell r="A253" t="str">
            <v>Услуги по торговле розничной
напольными покрытиями</v>
          </cell>
          <cell r="B253" t="str">
            <v>470053200</v>
          </cell>
          <cell r="C253">
            <v>519594</v>
          </cell>
        </row>
        <row r="254">
          <cell r="A254" t="str">
            <v>Услуги по торговле розничной
линолеумом</v>
          </cell>
          <cell r="B254" t="str">
            <v>470053210</v>
          </cell>
          <cell r="C254">
            <v>84629</v>
          </cell>
        </row>
        <row r="255">
          <cell r="A255" t="str">
            <v>Услуги по торговле розничной
ламинатом</v>
          </cell>
          <cell r="B255" t="str">
            <v>470053220</v>
          </cell>
          <cell r="C255">
            <v>145357</v>
          </cell>
        </row>
        <row r="256">
          <cell r="A256" t="str">
            <v>Услуги по торговле розничной
напольными покрытиями прочими</v>
          </cell>
          <cell r="B256" t="str">
            <v>470053290</v>
          </cell>
          <cell r="C256">
            <v>289608</v>
          </cell>
        </row>
        <row r="257">
          <cell r="A257" t="str">
            <v>Услуги по торговле розничной приборами
электрическими бытовыми</v>
          </cell>
          <cell r="B257" t="str">
            <v>470054</v>
          </cell>
          <cell r="C257">
            <v>8342230</v>
          </cell>
        </row>
        <row r="258">
          <cell r="A258" t="str">
            <v>Услуги по торговле розничной
холодильниками и морозильниками
бытовыми</v>
          </cell>
          <cell r="B258" t="str">
            <v>470054100</v>
          </cell>
          <cell r="C258">
            <v>2334620</v>
          </cell>
        </row>
        <row r="259">
          <cell r="A259" t="str">
            <v>Услуги по торговле розничной
стиральными машинами бытовыми и
машинами для сушки одежды</v>
          </cell>
          <cell r="B259" t="str">
            <v>470054200</v>
          </cell>
          <cell r="C259">
            <v>1046477</v>
          </cell>
        </row>
        <row r="260">
          <cell r="A260" t="str">
            <v>Услуги по торговле розничной машинами
посудомоечными бытовыми</v>
          </cell>
          <cell r="B260" t="str">
            <v>470054300</v>
          </cell>
          <cell r="C260">
            <v>762880</v>
          </cell>
        </row>
        <row r="261">
          <cell r="A261" t="str">
            <v>Услуги по торговле розничной машинами
швейными бытовыми</v>
          </cell>
          <cell r="B261" t="str">
            <v>470054400</v>
          </cell>
          <cell r="C261">
            <v>37669</v>
          </cell>
        </row>
        <row r="262">
          <cell r="A262" t="str">
            <v>Услуги по торговле розничной печами
микроволновыми, плитами кухонными</v>
          </cell>
          <cell r="B262" t="str">
            <v>470054500</v>
          </cell>
          <cell r="C262">
            <v>532430</v>
          </cell>
        </row>
        <row r="263">
          <cell r="A263" t="str">
            <v>Услуги по торговле розничной печами
микроволновыми</v>
          </cell>
          <cell r="B263" t="str">
            <v>470054510</v>
          </cell>
          <cell r="C263">
            <v>104618</v>
          </cell>
        </row>
        <row r="264">
          <cell r="A264" t="str">
            <v>Услуги по торговле розничной плитами
кухонными</v>
          </cell>
          <cell r="B264" t="str">
            <v>470054520</v>
          </cell>
          <cell r="C264">
            <v>427812</v>
          </cell>
        </row>
        <row r="265">
          <cell r="A265" t="str">
            <v>Услуги по торговле розничной
пылесосами бытовыми</v>
          </cell>
          <cell r="B265" t="str">
            <v>470054600</v>
          </cell>
          <cell r="C265">
            <v>401232</v>
          </cell>
        </row>
        <row r="266">
          <cell r="A266" t="str">
            <v>Услуги по торговле розничной
водонагревателями электрическими и
приборами водонагревательными быстрого
или продолжительного нагрева</v>
          </cell>
          <cell r="B266" t="str">
            <v>470054700</v>
          </cell>
          <cell r="C266">
            <v>109376</v>
          </cell>
        </row>
        <row r="267">
          <cell r="A267" t="str">
            <v>Услуги по торговле розничной
оборудованием для кондиционирования
воздуха и вентиляции, обогрева
помещений</v>
          </cell>
          <cell r="B267" t="str">
            <v>470054800</v>
          </cell>
          <cell r="C267">
            <v>326727</v>
          </cell>
        </row>
        <row r="268">
          <cell r="A268" t="str">
            <v>Услуги по торговле розничной
электрообогревателями помещений</v>
          </cell>
          <cell r="B268" t="str">
            <v>470054810</v>
          </cell>
          <cell r="C268">
            <v>14218</v>
          </cell>
        </row>
        <row r="269">
          <cell r="A269" t="str">
            <v>Услуги по торговле розничной
оборудованием для кондиционирования
воздуха и вентиляции</v>
          </cell>
          <cell r="B269" t="str">
            <v>470054820</v>
          </cell>
          <cell r="C269">
            <v>312509</v>
          </cell>
        </row>
        <row r="270">
          <cell r="A270" t="str">
            <v>Услуги по торговле розничной
приборами электрическими бытовыми,
приспособлениями и инструментами
прочими</v>
          </cell>
          <cell r="B270" t="str">
            <v>470054900</v>
          </cell>
          <cell r="C270">
            <v>2790819</v>
          </cell>
        </row>
        <row r="271">
          <cell r="A271" t="str">
            <v>Услуги по торговле розничной
электрическими бытовыми инструментами</v>
          </cell>
          <cell r="B271" t="str">
            <v>470054910</v>
          </cell>
          <cell r="C271">
            <v>1159737</v>
          </cell>
        </row>
        <row r="272">
          <cell r="A272" t="str">
            <v>Услуги по торговле розничной
запасными частями к электрическим
бытовым приборам, приспособлениям и
инструментам</v>
          </cell>
          <cell r="B272" t="str">
            <v>470054920</v>
          </cell>
          <cell r="C272">
            <v>88725</v>
          </cell>
        </row>
        <row r="273">
          <cell r="A273" t="str">
            <v>Услуги по торговле розничной
приборами электрическими бытовыми,
приспособлениями и инструментами
прочими, не включенными в другие
группировки</v>
          </cell>
          <cell r="B273" t="str">
            <v>470054990</v>
          </cell>
          <cell r="C273">
            <v>1542357</v>
          </cell>
        </row>
        <row r="274">
          <cell r="A274" t="str">
            <v>Услуги по  торговле розничной  мебелью</v>
          </cell>
          <cell r="B274" t="str">
            <v>470055</v>
          </cell>
          <cell r="C274">
            <v>11001442</v>
          </cell>
        </row>
        <row r="275">
          <cell r="A275" t="str">
            <v>Услуги по торговле розничной мебелью
деревянной для комнат (спальни,
гостиной, столовой)</v>
          </cell>
          <cell r="B275" t="str">
            <v>470055100</v>
          </cell>
          <cell r="C275">
            <v>5251537</v>
          </cell>
        </row>
        <row r="276">
          <cell r="A276" t="str">
            <v>Услуги по торговле розничной кухонной
мебелью</v>
          </cell>
          <cell r="B276" t="str">
            <v>470055200</v>
          </cell>
          <cell r="C276">
            <v>2067223</v>
          </cell>
        </row>
        <row r="277">
          <cell r="A277" t="str">
            <v>Услуги по торговле розничной  мебелью
для сидения</v>
          </cell>
          <cell r="B277" t="str">
            <v>470055300</v>
          </cell>
          <cell r="C277">
            <v>976378</v>
          </cell>
        </row>
        <row r="278">
          <cell r="A278" t="str">
            <v>Услуги по торговле розничной офисной
мебелью</v>
          </cell>
          <cell r="B278" t="str">
            <v>470055400</v>
          </cell>
          <cell r="C278">
            <v>196172</v>
          </cell>
        </row>
        <row r="279">
          <cell r="A279" t="str">
            <v>Услуги по торговле розничной бытовой
мебелью из пластмасс и мебелью из
прочих материалов, в том числе
тростника, лозы, бамбука или
аналогичных материалов</v>
          </cell>
          <cell r="B279" t="str">
            <v>470055500</v>
          </cell>
          <cell r="C279">
            <v>19115</v>
          </cell>
        </row>
        <row r="280">
          <cell r="A280" t="str">
            <v>Услуги по торговле розничной
матрасами</v>
          </cell>
          <cell r="B280" t="str">
            <v>470055600</v>
          </cell>
          <cell r="C280">
            <v>271129</v>
          </cell>
        </row>
        <row r="281">
          <cell r="A281" t="str">
            <v>Услуги по торговле розничной бытовой
мебелью прочей</v>
          </cell>
          <cell r="B281" t="str">
            <v>470055900</v>
          </cell>
          <cell r="C281">
            <v>2219888</v>
          </cell>
        </row>
        <row r="282">
          <cell r="A282" t="str">
            <v>Услуги по торговле розничной  приборами
осветительными</v>
          </cell>
          <cell r="B282" t="str">
            <v>470056</v>
          </cell>
          <cell r="C282">
            <v>2958359</v>
          </cell>
        </row>
        <row r="283">
          <cell r="A283" t="str">
            <v>Услуги по торговле розничной бытовым
осветительным оборудованием</v>
          </cell>
          <cell r="B283" t="str">
            <v>470056100</v>
          </cell>
          <cell r="C283">
            <v>1836956</v>
          </cell>
        </row>
        <row r="284">
          <cell r="A284" t="str">
            <v>Услуги по торговле розничной
светильниками электрическими
переносными</v>
          </cell>
          <cell r="B284" t="str">
            <v>470056110</v>
          </cell>
          <cell r="C284">
            <v>907</v>
          </cell>
        </row>
        <row r="285">
          <cell r="A285" t="str">
            <v>Услуги по торговле розничной
светильниками электрическими
настольными,  напольными</v>
          </cell>
          <cell r="B285" t="str">
            <v>470056120</v>
          </cell>
          <cell r="C285">
            <v>1049134</v>
          </cell>
        </row>
        <row r="286">
          <cell r="A286" t="str">
            <v>Услуги по торговле розничной
светильниками электрическими
подвесными, потолочными и настенными</v>
          </cell>
          <cell r="B286" t="str">
            <v>470056130</v>
          </cell>
          <cell r="C286">
            <v>489077</v>
          </cell>
        </row>
        <row r="287">
          <cell r="A287" t="str">
            <v>Услуги по торговле розничной частями
светильников и устройств осветительных</v>
          </cell>
          <cell r="B287" t="str">
            <v>470056180</v>
          </cell>
          <cell r="C287">
            <v>124579</v>
          </cell>
        </row>
        <row r="288">
          <cell r="A288" t="str">
            <v>Услуги по торговле розничной
оборудованием осветительным прочим</v>
          </cell>
          <cell r="B288" t="str">
            <v>470056190</v>
          </cell>
          <cell r="C288">
            <v>173259</v>
          </cell>
        </row>
        <row r="289">
          <cell r="A289" t="str">
            <v>Услуги по торговле розничной лампами</v>
          </cell>
          <cell r="B289" t="str">
            <v>470056200</v>
          </cell>
          <cell r="C289">
            <v>102229</v>
          </cell>
        </row>
        <row r="290">
          <cell r="A290" t="str">
            <v>Услуги по торговле розничной лампами
накаливания</v>
          </cell>
          <cell r="B290" t="str">
            <v>470056220</v>
          </cell>
          <cell r="C290">
            <v>10744</v>
          </cell>
        </row>
        <row r="291">
          <cell r="A291" t="str">
            <v>Услуги по торговле розничной
энергосберегающими лампами</v>
          </cell>
          <cell r="B291" t="str">
            <v>470056230</v>
          </cell>
          <cell r="C291">
            <v>12697</v>
          </cell>
        </row>
        <row r="292">
          <cell r="A292" t="str">
            <v>Услуги по торговле розничной лампами
электрическими прочими</v>
          </cell>
          <cell r="B292" t="str">
            <v>470056290</v>
          </cell>
          <cell r="C292">
            <v>78788</v>
          </cell>
        </row>
        <row r="293">
          <cell r="A293" t="str">
            <v>Услуги по торговле розничной
электрическими проводами и шнурами,
электроустановочными изделиями</v>
          </cell>
          <cell r="B293" t="str">
            <v>470056300</v>
          </cell>
          <cell r="C293">
            <v>241992</v>
          </cell>
        </row>
        <row r="294">
          <cell r="A294" t="str">
            <v>Услуги по торговле розничной
приборами осветительными  прочими</v>
          </cell>
          <cell r="B294" t="str">
            <v>470056900</v>
          </cell>
          <cell r="C294">
            <v>777182</v>
          </cell>
        </row>
        <row r="295">
          <cell r="A295" t="str">
            <v>Услуги по торговле розничной изделиями
из дерева, пробки и изделиями плетеными</v>
          </cell>
          <cell r="B295" t="str">
            <v>470057</v>
          </cell>
          <cell r="C295">
            <v>69124</v>
          </cell>
        </row>
        <row r="296">
          <cell r="A296" t="str">
            <v>Услуги по торговле розничной
плетеными изделиями</v>
          </cell>
          <cell r="B296" t="str">
            <v>470057100</v>
          </cell>
          <cell r="C296">
            <v>66885</v>
          </cell>
        </row>
        <row r="297">
          <cell r="A297" t="str">
            <v>Услуги по торговле розничной
бондарными изделиями</v>
          </cell>
          <cell r="B297" t="str">
            <v>470057300</v>
          </cell>
          <cell r="C297">
            <v>2239</v>
          </cell>
        </row>
        <row r="298">
          <cell r="A298" t="str">
            <v>Услуги по торговле розничной посудой
фаянсовой, изделиями из стекла, фарфора
и керамики, изделиями ножевыми и
приборами, оборудованием и изделиями
неэлектрическими бытовыми, не
включенными в другие к</v>
          </cell>
          <cell r="B298" t="str">
            <v>470059</v>
          </cell>
          <cell r="C298">
            <v>5577572</v>
          </cell>
        </row>
        <row r="299">
          <cell r="A299" t="str">
            <v>Услуги по торговле розничной
металлической, стеклянной,
керамической, пластмассовой,
деревянной посудой, столовыми
принадлежностями</v>
          </cell>
          <cell r="B299" t="str">
            <v>470059100</v>
          </cell>
          <cell r="C299">
            <v>5485851</v>
          </cell>
        </row>
        <row r="300">
          <cell r="A300" t="str">
            <v>Услуги по торговле розничной
изделиями из фарфора и керамики</v>
          </cell>
          <cell r="B300" t="str">
            <v>470059110</v>
          </cell>
          <cell r="C300">
            <v>1375064</v>
          </cell>
        </row>
        <row r="301">
          <cell r="A301" t="str">
            <v>Услуги по торговле розничной
изделиями из стекла</v>
          </cell>
          <cell r="B301" t="str">
            <v>470059120</v>
          </cell>
          <cell r="C301">
            <v>3161</v>
          </cell>
        </row>
        <row r="302">
          <cell r="A302" t="str">
            <v>Услуги по торговле розничной
изделиями из пластмасс</v>
          </cell>
          <cell r="B302" t="str">
            <v>470059130</v>
          </cell>
          <cell r="C302">
            <v>3712669</v>
          </cell>
        </row>
        <row r="303">
          <cell r="A303" t="str">
            <v>Услуги по торговле розничной
металлической посудой</v>
          </cell>
          <cell r="B303" t="str">
            <v>470059140</v>
          </cell>
          <cell r="C303">
            <v>152466</v>
          </cell>
        </row>
        <row r="304">
          <cell r="A304" t="str">
            <v>Услуги по торговле розничной
столовыми принадлежностями</v>
          </cell>
          <cell r="B304" t="str">
            <v>470059150</v>
          </cell>
          <cell r="C304">
            <v>189777</v>
          </cell>
        </row>
        <row r="305">
          <cell r="A305" t="str">
            <v>Услуги по торговле розничной прочими
изделиями и посудой металлической,
стеклянной, керамической,
пластмассовой, деревянной</v>
          </cell>
          <cell r="B305" t="str">
            <v>470059190</v>
          </cell>
          <cell r="C305">
            <v>52714</v>
          </cell>
        </row>
        <row r="306">
          <cell r="A306" t="str">
            <v>Услуги по торговле розничной
статуэтками и прочими декоративными
изделиями из дерева, металла,
пластмассы, керамики, стекла</v>
          </cell>
          <cell r="B306" t="str">
            <v>470059200</v>
          </cell>
          <cell r="C306">
            <v>89232</v>
          </cell>
        </row>
        <row r="307">
          <cell r="A307" t="str">
            <v>Услуги по торговле розничной
неэлектрическими бытовыми приборами</v>
          </cell>
          <cell r="B307" t="str">
            <v>470059300</v>
          </cell>
          <cell r="C307">
            <v>291</v>
          </cell>
        </row>
        <row r="308">
          <cell r="A308" t="str">
            <v>Услуги по торговле розничной посудой,
изделиями из стекла, фарфора и
керамики, столовыми приборами,
неэлектрическими бытовыми приборами,
изделиями и оборудованием прочими</v>
          </cell>
          <cell r="B308" t="str">
            <v>470059900</v>
          </cell>
          <cell r="C308">
            <v>2198</v>
          </cell>
        </row>
        <row r="309">
          <cell r="A309" t="str">
            <v>Услуги по торговле розничной
изделиями кухонными или бытовыми
(мочалки, губки, тряпки для уборки)</v>
          </cell>
          <cell r="B309" t="str">
            <v>470059930</v>
          </cell>
          <cell r="C309">
            <v>2198</v>
          </cell>
        </row>
        <row r="310">
          <cell r="A310" t="str">
            <v>Услуги по торговле розничной  книгами</v>
          </cell>
          <cell r="B310" t="str">
            <v>470061</v>
          </cell>
          <cell r="C310">
            <v>620722</v>
          </cell>
        </row>
        <row r="311">
          <cell r="A311" t="str">
            <v>Услуги по торговле розничной книгами</v>
          </cell>
          <cell r="B311" t="str">
            <v>470061000</v>
          </cell>
          <cell r="C311">
            <v>620722</v>
          </cell>
        </row>
        <row r="312">
          <cell r="A312" t="str">
            <v>Услуги по торговле розничной газетами и
журналами</v>
          </cell>
          <cell r="B312" t="str">
            <v>470062</v>
          </cell>
          <cell r="C312">
            <v>280282</v>
          </cell>
        </row>
        <row r="313">
          <cell r="A313" t="str">
            <v>Услуги по торговле розничной газетами
и журналами</v>
          </cell>
          <cell r="B313" t="str">
            <v>470062000</v>
          </cell>
          <cell r="C313">
            <v>280282</v>
          </cell>
        </row>
        <row r="314">
          <cell r="A314" t="str">
            <v>Услуги по торговле розничной товарами
канцелярскими</v>
          </cell>
          <cell r="B314" t="str">
            <v>470063</v>
          </cell>
          <cell r="C314">
            <v>4203189</v>
          </cell>
        </row>
        <row r="315">
          <cell r="A315" t="str">
            <v>Услуги по торговле розничной
канцелярскими товарами и
школьно-письменными принадлежностями</v>
          </cell>
          <cell r="B315" t="str">
            <v>470063100</v>
          </cell>
          <cell r="C315">
            <v>3164631</v>
          </cell>
        </row>
        <row r="316">
          <cell r="A316" t="str">
            <v>Услуги по торговле розничной
тетрадями, записными книжками,
блокнотами</v>
          </cell>
          <cell r="B316" t="str">
            <v>470063110</v>
          </cell>
          <cell r="C316">
            <v>50478</v>
          </cell>
        </row>
        <row r="317">
          <cell r="A317" t="str">
            <v>Услуги по торговле розничной
чертежными принадлежностями</v>
          </cell>
          <cell r="B317" t="str">
            <v>470063120</v>
          </cell>
          <cell r="C317">
            <v>74266</v>
          </cell>
        </row>
        <row r="318">
          <cell r="A318" t="str">
            <v>Услуги по торговле розничной
художественными красками, чернилами,
тушью и т. п.</v>
          </cell>
          <cell r="B318" t="str">
            <v>470063130</v>
          </cell>
          <cell r="C318">
            <v>105895</v>
          </cell>
        </row>
        <row r="319">
          <cell r="A319" t="str">
            <v>Услуги по торговле розничной ручками,
карандашами, фломастерами, маркерами
и т. п.</v>
          </cell>
          <cell r="B319" t="str">
            <v>470063140</v>
          </cell>
          <cell r="C319">
            <v>133430</v>
          </cell>
        </row>
        <row r="320">
          <cell r="A320" t="str">
            <v>Услуги по торговле розничной товарами
канцелярскими прочими</v>
          </cell>
          <cell r="B320" t="str">
            <v>470063190</v>
          </cell>
          <cell r="C320">
            <v>2800562</v>
          </cell>
        </row>
        <row r="321">
          <cell r="A321" t="str">
            <v>Услуги по торговле розничной
писчебумажными товарами</v>
          </cell>
          <cell r="B321" t="str">
            <v>470063200</v>
          </cell>
          <cell r="C321">
            <v>1038558</v>
          </cell>
        </row>
        <row r="322">
          <cell r="A322" t="str">
            <v>Услуги по торговле розничной  бумагой
и картоном</v>
          </cell>
          <cell r="B322" t="str">
            <v>470063210</v>
          </cell>
          <cell r="C322">
            <v>674067</v>
          </cell>
        </row>
        <row r="323">
          <cell r="A323" t="str">
            <v>Услуги по торговле розничной
изделиями из бумаги и картона</v>
          </cell>
          <cell r="B323" t="str">
            <v>470063220</v>
          </cell>
          <cell r="C323">
            <v>364491</v>
          </cell>
        </row>
        <row r="324">
          <cell r="A324" t="str">
            <v>Услуги по торговле розничной
музыкальными и видеозаписями</v>
          </cell>
          <cell r="B324" t="str">
            <v>470064</v>
          </cell>
          <cell r="C324">
            <v>40675</v>
          </cell>
        </row>
        <row r="325">
          <cell r="A325" t="str">
            <v>Услуги по торговле розничной  аудио-
и видеокассетами, компакт-дисками
(CD), цифровыми видеодисками (DVD) с
записью</v>
          </cell>
          <cell r="B325" t="str">
            <v>470064100</v>
          </cell>
          <cell r="C325">
            <v>12341</v>
          </cell>
        </row>
        <row r="326">
          <cell r="A326" t="str">
            <v>Услуги по торговле розничной  чистыми
дискетами, аудио- и видеокассетами,
компакт-дисками (CD), цифровыми
видеодисками (DVD)</v>
          </cell>
          <cell r="B326" t="str">
            <v>470064200</v>
          </cell>
          <cell r="C326">
            <v>5297</v>
          </cell>
        </row>
        <row r="327">
          <cell r="A327" t="str">
            <v>Услуги по торговле розничной
носителями информации прочими</v>
          </cell>
          <cell r="B327" t="str">
            <v>470064900</v>
          </cell>
          <cell r="C327">
            <v>23037</v>
          </cell>
        </row>
        <row r="328">
          <cell r="A328" t="str">
            <v>Услуги по торговле розничной товарами
спортивными, включая велосипеды</v>
          </cell>
          <cell r="B328" t="str">
            <v>470065</v>
          </cell>
          <cell r="C328">
            <v>1295815</v>
          </cell>
        </row>
        <row r="329">
          <cell r="A329" t="str">
            <v>Услуги по торговле розничной товарами
спортивными</v>
          </cell>
          <cell r="B329" t="str">
            <v>470065100</v>
          </cell>
          <cell r="C329">
            <v>4474</v>
          </cell>
        </row>
        <row r="330">
          <cell r="A330" t="str">
            <v>Услуги по торговле розничной
велосипедами, частями запасными и
аксессуарами к ним</v>
          </cell>
          <cell r="B330" t="str">
            <v>470065200</v>
          </cell>
          <cell r="C330">
            <v>1198902</v>
          </cell>
        </row>
        <row r="331">
          <cell r="A331" t="str">
            <v>Услуги по торговле розничной
велосипедами</v>
          </cell>
          <cell r="B331" t="str">
            <v>470065210</v>
          </cell>
          <cell r="C331">
            <v>559477</v>
          </cell>
        </row>
        <row r="332">
          <cell r="A332" t="str">
            <v>Услуги по торговле розничной частями
запасными и аксессуарами к ним</v>
          </cell>
          <cell r="B332" t="str">
            <v>470065220</v>
          </cell>
          <cell r="C332">
            <v>639425</v>
          </cell>
        </row>
        <row r="333">
          <cell r="A333" t="str">
            <v>Услуги по торговле розничной
специальной спортивной обувью</v>
          </cell>
          <cell r="B333" t="str">
            <v>470065300</v>
          </cell>
          <cell r="C333">
            <v>92439</v>
          </cell>
        </row>
        <row r="334">
          <cell r="A334" t="str">
            <v>Услуги по торговле розничной
оборудованием кемпингов</v>
          </cell>
          <cell r="B334" t="str">
            <v>470066</v>
          </cell>
          <cell r="C334">
            <v>421156</v>
          </cell>
        </row>
        <row r="335">
          <cell r="A335" t="str">
            <v>Услуги по торговле розничной
туристическим снаряжением</v>
          </cell>
          <cell r="B335" t="str">
            <v>470066200</v>
          </cell>
          <cell r="C335">
            <v>421156</v>
          </cell>
        </row>
        <row r="336">
          <cell r="A336" t="str">
            <v>Услуги по торговле розничной
снаряжениями для охоты и рыбалки</v>
          </cell>
          <cell r="B336" t="str">
            <v>470066210</v>
          </cell>
          <cell r="C336">
            <v>420916</v>
          </cell>
        </row>
        <row r="337">
          <cell r="A337" t="str">
            <v>Услуги по торговле розничной
туристическим снаряжением прочим</v>
          </cell>
          <cell r="B337" t="str">
            <v>470066290</v>
          </cell>
          <cell r="C337">
            <v>240</v>
          </cell>
        </row>
        <row r="338">
          <cell r="A338" t="str">
            <v>Услуги по торговле розничной  играми и
игрушками</v>
          </cell>
          <cell r="B338" t="str">
            <v>470067</v>
          </cell>
          <cell r="C338">
            <v>1371310</v>
          </cell>
        </row>
        <row r="339">
          <cell r="A339" t="str">
            <v>Услуги по торговле розничной играми и
игрушками (включая видеоигры)</v>
          </cell>
          <cell r="B339" t="str">
            <v>470067000</v>
          </cell>
          <cell r="C339">
            <v>1371310</v>
          </cell>
        </row>
        <row r="340">
          <cell r="A340" t="str">
            <v>Услуги по торговле розничной
сувенирами и картинами</v>
          </cell>
          <cell r="B340" t="str">
            <v>470069</v>
          </cell>
          <cell r="C340">
            <v>852839</v>
          </cell>
        </row>
        <row r="341">
          <cell r="A341" t="str">
            <v>Услуги по торговле розничной
сувенирами</v>
          </cell>
          <cell r="B341" t="str">
            <v>470069100</v>
          </cell>
          <cell r="C341">
            <v>815135</v>
          </cell>
        </row>
        <row r="342">
          <cell r="A342" t="str">
            <v>Услуги по торговле розничной
картинами</v>
          </cell>
          <cell r="B342" t="str">
            <v>470069200</v>
          </cell>
          <cell r="C342">
            <v>37704</v>
          </cell>
        </row>
        <row r="343">
          <cell r="A343" t="str">
            <v>Услуги по торговле розничной  одеждой</v>
          </cell>
          <cell r="B343" t="str">
            <v>470071</v>
          </cell>
          <cell r="C343">
            <v>20644966</v>
          </cell>
        </row>
        <row r="344">
          <cell r="A344" t="str">
            <v>Услуги по торговле розничной одеждой
и нижним бельем текстильными или
трикотажными</v>
          </cell>
          <cell r="B344" t="str">
            <v>470071100</v>
          </cell>
          <cell r="C344">
            <v>10752133</v>
          </cell>
        </row>
        <row r="345">
          <cell r="A345" t="str">
            <v>Услуги по торговле розничной одеждой
текстильной, кроме детской</v>
          </cell>
          <cell r="B345" t="str">
            <v>470071110</v>
          </cell>
          <cell r="C345">
            <v>6971971</v>
          </cell>
        </row>
        <row r="346">
          <cell r="A346" t="str">
            <v>Услуги по торговле розничной верхней
одеждой текстильной</v>
          </cell>
          <cell r="B346" t="str">
            <v>470071111</v>
          </cell>
          <cell r="C346">
            <v>4999107</v>
          </cell>
        </row>
        <row r="347">
          <cell r="A347" t="str">
            <v>Услуги по торговле розничной нижним
бельем текстильным</v>
          </cell>
          <cell r="B347" t="str">
            <v>470071112</v>
          </cell>
          <cell r="C347">
            <v>107273</v>
          </cell>
        </row>
        <row r="348">
          <cell r="A348" t="str">
            <v>Услуги по торговле розничной  одеждой
прочей текстильной</v>
          </cell>
          <cell r="B348" t="str">
            <v>470071119</v>
          </cell>
          <cell r="C348">
            <v>1865591</v>
          </cell>
        </row>
        <row r="349">
          <cell r="A349" t="str">
            <v>Услуги по торговле розничной одеждой
трикотажной, кроме детской</v>
          </cell>
          <cell r="B349" t="str">
            <v>470071120</v>
          </cell>
          <cell r="C349">
            <v>2607554</v>
          </cell>
        </row>
        <row r="350">
          <cell r="A350" t="str">
            <v>Услуги по торговле розничной верхней
одеждой трикотажной</v>
          </cell>
          <cell r="B350" t="str">
            <v>470071121</v>
          </cell>
          <cell r="C350">
            <v>1348153</v>
          </cell>
        </row>
        <row r="351">
          <cell r="A351" t="str">
            <v>Услуги по торговле розничной нижним
бельем трикотажным</v>
          </cell>
          <cell r="B351" t="str">
            <v>470071122</v>
          </cell>
          <cell r="C351">
            <v>370886</v>
          </cell>
        </row>
        <row r="352">
          <cell r="A352" t="str">
            <v>Услуги по торговле розничной  одеждой
прочей трикотажной</v>
          </cell>
          <cell r="B352" t="str">
            <v>470071129</v>
          </cell>
          <cell r="C352">
            <v>888515</v>
          </cell>
        </row>
        <row r="353">
          <cell r="A353" t="str">
            <v>Услуги по торговле розничной одеждой
детской</v>
          </cell>
          <cell r="B353" t="str">
            <v>470071130</v>
          </cell>
          <cell r="C353">
            <v>1172608</v>
          </cell>
        </row>
        <row r="354">
          <cell r="A354" t="str">
            <v>Услуги по торговле розничной одеждой
из меха</v>
          </cell>
          <cell r="B354" t="str">
            <v>470071200</v>
          </cell>
          <cell r="C354">
            <v>52798</v>
          </cell>
        </row>
        <row r="355">
          <cell r="A355" t="str">
            <v>Услуги по торговле розничной одеждой
из кожи</v>
          </cell>
          <cell r="B355" t="str">
            <v>470071300</v>
          </cell>
          <cell r="C355">
            <v>29131</v>
          </cell>
        </row>
        <row r="356">
          <cell r="A356" t="str">
            <v>Услуги по торговле розничной
спортивной одеждой</v>
          </cell>
          <cell r="B356" t="str">
            <v>470071400</v>
          </cell>
          <cell r="C356">
            <v>361185</v>
          </cell>
        </row>
        <row r="357">
          <cell r="A357" t="str">
            <v>Услуги по торговле розничной
спортивной одеждой детской</v>
          </cell>
          <cell r="B357" t="str">
            <v>470071410</v>
          </cell>
          <cell r="C357">
            <v>95443</v>
          </cell>
        </row>
        <row r="358">
          <cell r="A358" t="str">
            <v>Услуги по торговле розничной
спортивной одеждой прочей</v>
          </cell>
          <cell r="B358" t="str">
            <v>470071490</v>
          </cell>
          <cell r="C358">
            <v>265742</v>
          </cell>
        </row>
        <row r="359">
          <cell r="A359" t="str">
            <v>Услуги по торговле розничной
чулочно-носочными изделиями</v>
          </cell>
          <cell r="B359" t="str">
            <v>470071500</v>
          </cell>
          <cell r="C359">
            <v>1028039</v>
          </cell>
        </row>
        <row r="360">
          <cell r="A360" t="str">
            <v>Услуги по торговле розничной
головными уборами</v>
          </cell>
          <cell r="B360" t="str">
            <v>470071600</v>
          </cell>
          <cell r="C360">
            <v>11892</v>
          </cell>
        </row>
        <row r="361">
          <cell r="A361" t="str">
            <v>Услуги по торговле розничной одеждой
рабочей</v>
          </cell>
          <cell r="B361" t="str">
            <v>470071700</v>
          </cell>
          <cell r="C361">
            <v>1115756</v>
          </cell>
        </row>
        <row r="362">
          <cell r="A362" t="str">
            <v>Услуги по торговле розничной
аксессуарами одежды</v>
          </cell>
          <cell r="B362" t="str">
            <v>470071800</v>
          </cell>
          <cell r="C362">
            <v>86321</v>
          </cell>
        </row>
        <row r="363">
          <cell r="A363" t="str">
            <v>Услуги по торговле розничной  одеждой
прочей</v>
          </cell>
          <cell r="B363" t="str">
            <v>470071900</v>
          </cell>
          <cell r="C363">
            <v>7207711</v>
          </cell>
        </row>
        <row r="364">
          <cell r="A364" t="str">
            <v>Услуги по торговле розничной обувью</v>
          </cell>
          <cell r="B364" t="str">
            <v>470072</v>
          </cell>
          <cell r="C364">
            <v>3466493</v>
          </cell>
        </row>
        <row r="365">
          <cell r="A365" t="str">
            <v>Услуги по торговле розничной  кожаной
обувью</v>
          </cell>
          <cell r="B365" t="str">
            <v>470072100</v>
          </cell>
          <cell r="C365">
            <v>798119</v>
          </cell>
        </row>
        <row r="366">
          <cell r="A366" t="str">
            <v>Услуги по торговле розничной
текстильной обувью</v>
          </cell>
          <cell r="B366" t="str">
            <v>470072200</v>
          </cell>
          <cell r="C366">
            <v>720</v>
          </cell>
        </row>
        <row r="367">
          <cell r="A367" t="str">
            <v>Услуги по торговле розничной  обувью
из резины или материалов полимерных</v>
          </cell>
          <cell r="B367" t="str">
            <v>470072300</v>
          </cell>
          <cell r="C367">
            <v>179357</v>
          </cell>
        </row>
        <row r="368">
          <cell r="A368" t="str">
            <v>Услуги по торговле розничной  детской
обувью</v>
          </cell>
          <cell r="B368" t="str">
            <v>470072500</v>
          </cell>
          <cell r="C368">
            <v>655954</v>
          </cell>
        </row>
        <row r="369">
          <cell r="A369" t="str">
            <v>Услуги по торговле розничной  обувью
прочей</v>
          </cell>
          <cell r="B369" t="str">
            <v>470072900</v>
          </cell>
          <cell r="C369">
            <v>1832343</v>
          </cell>
        </row>
        <row r="370">
          <cell r="A370" t="str">
            <v>Услуги по торговле розничной  изделиями
из кожи и принадлежностями дорожными</v>
          </cell>
          <cell r="B370" t="str">
            <v>470073</v>
          </cell>
          <cell r="C370">
            <v>1285384</v>
          </cell>
        </row>
        <row r="371">
          <cell r="A371" t="str">
            <v>Услуги по торговле розничной
чемоданами, сумками и прочими
дорожными принадлежностями из кожи и
других материалов</v>
          </cell>
          <cell r="B371" t="str">
            <v>470073100</v>
          </cell>
          <cell r="C371">
            <v>1050786</v>
          </cell>
        </row>
        <row r="372">
          <cell r="A372" t="str">
            <v>Услуги по торговле розничной прочими
изделиями из кожи и других материалов</v>
          </cell>
          <cell r="B372" t="str">
            <v>470073900</v>
          </cell>
          <cell r="C372">
            <v>234598</v>
          </cell>
        </row>
        <row r="373">
          <cell r="A373" t="str">
            <v>Услуги по торговле розничной  товарами
фармацевтическими</v>
          </cell>
          <cell r="B373" t="str">
            <v>470074</v>
          </cell>
          <cell r="C373">
            <v>8194354</v>
          </cell>
        </row>
        <row r="374">
          <cell r="A374" t="str">
            <v>Услуги по торговле розничной
биологически активными добавками</v>
          </cell>
          <cell r="B374" t="str">
            <v>470074100</v>
          </cell>
          <cell r="C374">
            <v>1274555</v>
          </cell>
        </row>
        <row r="375">
          <cell r="A375" t="str">
            <v>Услуги по торговле розничной товарами
фармацевтическими прочими</v>
          </cell>
          <cell r="B375" t="str">
            <v>470074900</v>
          </cell>
          <cell r="C375">
            <v>6919799</v>
          </cell>
        </row>
        <row r="376">
          <cell r="A376" t="str">
            <v>Услуги по торговле розничной  товарами
медицинскими и ортопедическими</v>
          </cell>
          <cell r="B376" t="str">
            <v>470075</v>
          </cell>
          <cell r="C376">
            <v>3624708</v>
          </cell>
        </row>
        <row r="377">
          <cell r="A377" t="str">
            <v>Услуги по торговле розничной
медицинскими материалами и изделиями</v>
          </cell>
          <cell r="B377" t="str">
            <v>470075100</v>
          </cell>
          <cell r="C377">
            <v>2327412</v>
          </cell>
        </row>
        <row r="378">
          <cell r="A378" t="str">
            <v>Услуги по торговле розничной
медицинскими материалами
(предназначенные для разового
использования, например, перевязочные
материалы)</v>
          </cell>
          <cell r="B378" t="str">
            <v>470075110</v>
          </cell>
          <cell r="C378">
            <v>351931</v>
          </cell>
        </row>
        <row r="379">
          <cell r="A379" t="str">
            <v>Услуги по торговле розничной
медицинскими изделиями</v>
          </cell>
          <cell r="B379" t="str">
            <v>470075120</v>
          </cell>
          <cell r="C379">
            <v>1975481</v>
          </cell>
        </row>
        <row r="380">
          <cell r="A380" t="str">
            <v>Услуги по торговле розничной
ортопедическими изделиями и
приспособлениями</v>
          </cell>
          <cell r="B380" t="str">
            <v>470075200</v>
          </cell>
          <cell r="C380">
            <v>53713</v>
          </cell>
        </row>
        <row r="381">
          <cell r="A381" t="str">
            <v>Услуги по торговле розничной
изделиями медицинской техники</v>
          </cell>
          <cell r="B381" t="str">
            <v>470075300</v>
          </cell>
          <cell r="C381">
            <v>405758</v>
          </cell>
        </row>
        <row r="382">
          <cell r="A382" t="str">
            <v>Услуги по торговле розничной
гигиеническими полотенцами и тампонами
из массы бумажной, бумаги, ваты
целлюлозной или полотна из волокна
целлюлозного (предназначенные для
санитарно-гигиенических целей)</v>
          </cell>
          <cell r="B382" t="str">
            <v>470075500</v>
          </cell>
          <cell r="C382">
            <v>837825</v>
          </cell>
        </row>
        <row r="383">
          <cell r="A383" t="str">
            <v>Услуги по торговле розничной  товарами
косметическими и принадлежностями
туалетными</v>
          </cell>
          <cell r="B383" t="str">
            <v>470076</v>
          </cell>
          <cell r="C383">
            <v>5804852</v>
          </cell>
        </row>
        <row r="384">
          <cell r="A384" t="str">
            <v>Услуги по торговле розничной
парфюмерно-косметической продукцией</v>
          </cell>
          <cell r="B384" t="str">
            <v>470076100</v>
          </cell>
          <cell r="C384">
            <v>496359</v>
          </cell>
        </row>
        <row r="385">
          <cell r="A385" t="str">
            <v>Услуги по торговле розничной
туалетными принадлежностями</v>
          </cell>
          <cell r="B385" t="str">
            <v>470076200</v>
          </cell>
          <cell r="C385">
            <v>4429680</v>
          </cell>
        </row>
        <row r="386">
          <cell r="A386" t="str">
            <v>Услуги по торговле розничной  мылом
туалетным</v>
          </cell>
          <cell r="B386" t="str">
            <v>470076300</v>
          </cell>
          <cell r="C386">
            <v>132858</v>
          </cell>
        </row>
        <row r="387">
          <cell r="A387" t="str">
            <v>Услуги по торговле розничной товарами
косметическими и принадлежностями
туалетными прочими</v>
          </cell>
          <cell r="B387" t="str">
            <v>470076900</v>
          </cell>
          <cell r="C387">
            <v>745955</v>
          </cell>
        </row>
        <row r="388">
          <cell r="A388" t="str">
            <v>Услуги по торговле розничной цветами,
растениями и семенами</v>
          </cell>
          <cell r="B388" t="str">
            <v>470077</v>
          </cell>
          <cell r="C388">
            <v>90451</v>
          </cell>
        </row>
        <row r="389">
          <cell r="A389" t="str">
            <v>Услуги по торговле розничной
цветами, растениями и их семенами</v>
          </cell>
          <cell r="B389" t="str">
            <v>470077100</v>
          </cell>
          <cell r="C389">
            <v>82091</v>
          </cell>
        </row>
        <row r="390">
          <cell r="A390" t="str">
            <v>Услуги по торговле розничной  частями
растений, травами, мхами и
лишайниками, используемыми для
декоративных целей</v>
          </cell>
          <cell r="B390" t="str">
            <v>470077500</v>
          </cell>
          <cell r="C390">
            <v>8360</v>
          </cell>
        </row>
        <row r="391">
          <cell r="A391" t="str">
            <v>Услуги по торговле розничной
удобрениями и продуктами
агрохимическими</v>
          </cell>
          <cell r="B391" t="str">
            <v>470078</v>
          </cell>
          <cell r="C391">
            <v>206676</v>
          </cell>
        </row>
        <row r="392">
          <cell r="A392" t="str">
            <v>Услуги по торговле розничной
удобрениями</v>
          </cell>
          <cell r="B392" t="str">
            <v>470078100</v>
          </cell>
          <cell r="C392">
            <v>172834</v>
          </cell>
        </row>
        <row r="393">
          <cell r="A393" t="str">
            <v>Услуги по торговле розничной
минеральными удобрениями</v>
          </cell>
          <cell r="B393" t="str">
            <v>470078110</v>
          </cell>
          <cell r="C393">
            <v>152582</v>
          </cell>
        </row>
        <row r="394">
          <cell r="A394" t="str">
            <v>Услуги по торговле розничной
органическими удобрениями</v>
          </cell>
          <cell r="B394" t="str">
            <v>470078120</v>
          </cell>
          <cell r="C394">
            <v>20252</v>
          </cell>
        </row>
        <row r="395">
          <cell r="A395" t="str">
            <v>Услуги по торговле розничной  грунтом
для растений</v>
          </cell>
          <cell r="B395" t="str">
            <v>470078300</v>
          </cell>
          <cell r="C395">
            <v>33842</v>
          </cell>
        </row>
        <row r="396">
          <cell r="A396" t="str">
            <v>Услуги по торговле розничной  животными
домашними и кормами для них</v>
          </cell>
          <cell r="B396" t="str">
            <v>470079</v>
          </cell>
          <cell r="C396">
            <v>306553</v>
          </cell>
        </row>
        <row r="397">
          <cell r="A397" t="str">
            <v>Услуги по торговле розничной домашней
птицей</v>
          </cell>
          <cell r="B397" t="str">
            <v>470079200</v>
          </cell>
          <cell r="C397">
            <v>13050</v>
          </cell>
        </row>
        <row r="398">
          <cell r="A398" t="str">
            <v>Услуги по торговле розничной кормами
для домашних животных</v>
          </cell>
          <cell r="B398" t="str">
            <v>470079300</v>
          </cell>
          <cell r="C398">
            <v>293020</v>
          </cell>
        </row>
        <row r="399">
          <cell r="A399" t="str">
            <v>Услуги по торговле розничной отрубями</v>
          </cell>
          <cell r="B399" t="str">
            <v>470079310</v>
          </cell>
          <cell r="C399">
            <v>4595</v>
          </cell>
        </row>
        <row r="400">
          <cell r="A400" t="str">
            <v>Услуги по торговле розничной  прочими
кормами для животных</v>
          </cell>
          <cell r="B400" t="str">
            <v>470079390</v>
          </cell>
          <cell r="C400">
            <v>288425</v>
          </cell>
        </row>
        <row r="401">
          <cell r="A401" t="str">
            <v>Услуги по торговле розничной
принадлежностями и средствами для
ухода за домашними животными</v>
          </cell>
          <cell r="B401" t="str">
            <v>470079400</v>
          </cell>
          <cell r="C401">
            <v>483</v>
          </cell>
        </row>
        <row r="402">
          <cell r="A402" t="str">
            <v>Услуги по торговле розничной топливом
моторным</v>
          </cell>
          <cell r="B402" t="str">
            <v>470081</v>
          </cell>
          <cell r="C402">
            <v>35711316</v>
          </cell>
        </row>
        <row r="403">
          <cell r="A403" t="str">
            <v>Услуги по торговле розничной топливом
моторным, кроме смазочных,
охлаждающих и прочих средств,
сопутствующих моторному топливу</v>
          </cell>
          <cell r="B403" t="str">
            <v>470081100</v>
          </cell>
          <cell r="C403">
            <v>32620528</v>
          </cell>
        </row>
        <row r="404">
          <cell r="A404" t="str">
            <v>Услуги по торговле розничной
автомобильным бензином</v>
          </cell>
          <cell r="B404" t="str">
            <v>470081110</v>
          </cell>
          <cell r="C404">
            <v>17314898</v>
          </cell>
        </row>
        <row r="405">
          <cell r="A405" t="str">
            <v>Услуги по торговле розничной
автомобильным бензином марки АИ-80</v>
          </cell>
          <cell r="B405" t="str">
            <v>470081111</v>
          </cell>
          <cell r="C405">
            <v>1367838</v>
          </cell>
        </row>
        <row r="406">
          <cell r="A406" t="str">
            <v>Услуги по торговле розничной
автомобильным бензином марки АИ-92</v>
          </cell>
          <cell r="B406" t="str">
            <v>470081113</v>
          </cell>
          <cell r="C406">
            <v>14343867</v>
          </cell>
        </row>
        <row r="407">
          <cell r="A407" t="str">
            <v>Услуги по торговле розничной
автомобильным бензином марки АИ-93</v>
          </cell>
          <cell r="B407" t="str">
            <v>470081114</v>
          </cell>
          <cell r="C407">
            <v>32400</v>
          </cell>
        </row>
        <row r="408">
          <cell r="A408" t="str">
            <v>Услуги по торговле розничной
автомобильным бензином марки АИ-95</v>
          </cell>
          <cell r="B408" t="str">
            <v>470081115</v>
          </cell>
          <cell r="C408">
            <v>1540897</v>
          </cell>
        </row>
        <row r="409">
          <cell r="A409" t="str">
            <v>Услуги по торговле розничной
автомобильным бензином марки АИ-98</v>
          </cell>
          <cell r="B409" t="str">
            <v>470081117</v>
          </cell>
          <cell r="C409">
            <v>29896</v>
          </cell>
        </row>
        <row r="410">
          <cell r="A410" t="str">
            <v>Услуги по торговле розничной
дизельным топливом</v>
          </cell>
          <cell r="B410" t="str">
            <v>470081130</v>
          </cell>
          <cell r="C410">
            <v>13116918</v>
          </cell>
        </row>
        <row r="411">
          <cell r="A411" t="str">
            <v>Услуги по торговле розничной
дизельным топливом летним</v>
          </cell>
          <cell r="B411" t="str">
            <v>470081131</v>
          </cell>
          <cell r="C411">
            <v>12071888</v>
          </cell>
        </row>
        <row r="412">
          <cell r="A412" t="str">
            <v>Услуги по торговле розничной
дизельным топливом зимним</v>
          </cell>
          <cell r="B412" t="str">
            <v>470081132</v>
          </cell>
          <cell r="C412">
            <v>1045030</v>
          </cell>
        </row>
        <row r="413">
          <cell r="A413" t="str">
            <v>Услуги по торговле розничной газовым
моторным топливом (пропаном и бутаном
сжиженными)</v>
          </cell>
          <cell r="B413" t="str">
            <v>470081160</v>
          </cell>
          <cell r="C413">
            <v>2188712</v>
          </cell>
        </row>
        <row r="414">
          <cell r="A414" t="str">
            <v>Услуги по торговле розничной
смазочными, охлаждающими и прочими
средствами, сопутствующими моторному
топливу</v>
          </cell>
          <cell r="B414" t="str">
            <v>470081200</v>
          </cell>
          <cell r="C414">
            <v>3090788</v>
          </cell>
        </row>
        <row r="415">
          <cell r="A415" t="str">
            <v>Услуги по торговле розничной  часами и
изделиями ювелирными</v>
          </cell>
          <cell r="B415" t="str">
            <v>470082</v>
          </cell>
          <cell r="C415">
            <v>1906921</v>
          </cell>
        </row>
        <row r="416">
          <cell r="A416" t="str">
            <v>Услуги по торговле розничной часами</v>
          </cell>
          <cell r="B416" t="str">
            <v>470082100</v>
          </cell>
          <cell r="C416">
            <v>1008593</v>
          </cell>
        </row>
        <row r="417">
          <cell r="A417" t="str">
            <v>Услуги по торговле розничной
изделиями ювелирными</v>
          </cell>
          <cell r="B417" t="str">
            <v>470082200</v>
          </cell>
          <cell r="C417">
            <v>898328</v>
          </cell>
        </row>
        <row r="418">
          <cell r="A418" t="str">
            <v>Услуги по торговле розничной
изделиями ювелирными из драгоценных
металлов и камней</v>
          </cell>
          <cell r="B418" t="str">
            <v>470082210</v>
          </cell>
          <cell r="C418">
            <v>880113</v>
          </cell>
        </row>
        <row r="419">
          <cell r="A419" t="str">
            <v>Услуги по торговле розничной
изделиями ювелирными из недрагоценных
материалов</v>
          </cell>
          <cell r="B419" t="str">
            <v>470082220</v>
          </cell>
          <cell r="C419">
            <v>18215</v>
          </cell>
        </row>
        <row r="420">
          <cell r="A420" t="str">
            <v>Услуги по торговле розничной
фотоаппаратурой, оборудованием и
приборами оптическими и точными, услуги
оптиков</v>
          </cell>
          <cell r="B420" t="str">
            <v>470083</v>
          </cell>
          <cell r="C420">
            <v>1615621</v>
          </cell>
        </row>
        <row r="421">
          <cell r="A421" t="str">
            <v>Услуги по торговле розничной
фотоаппаратурой и фотопринадлежностями</v>
          </cell>
          <cell r="B421" t="str">
            <v>470083100</v>
          </cell>
          <cell r="C421">
            <v>1202947</v>
          </cell>
        </row>
        <row r="422">
          <cell r="A422" t="str">
            <v>Услуги по торговле розничной
фотоаппаратами</v>
          </cell>
          <cell r="B422" t="str">
            <v>470083110</v>
          </cell>
          <cell r="C422">
            <v>1196969</v>
          </cell>
        </row>
        <row r="423">
          <cell r="A423" t="str">
            <v>Услуги по торговле розничной
фотопринадлежностями</v>
          </cell>
          <cell r="B423" t="str">
            <v>470083120</v>
          </cell>
          <cell r="C423">
            <v>3384</v>
          </cell>
        </row>
        <row r="424">
          <cell r="A424" t="str">
            <v>Услуги по торговле розничной  частями
фотооборудования</v>
          </cell>
          <cell r="B424" t="str">
            <v>470083130</v>
          </cell>
          <cell r="C424">
            <v>2594</v>
          </cell>
        </row>
        <row r="425">
          <cell r="A425" t="str">
            <v>Услуги по торговле розничной
оптическими приборами</v>
          </cell>
          <cell r="B425" t="str">
            <v>470083200</v>
          </cell>
          <cell r="C425">
            <v>9228</v>
          </cell>
        </row>
        <row r="426">
          <cell r="A426" t="str">
            <v>Услуги по торговле розничной очками,
контактными линзами и прочими
оптическими изделиями</v>
          </cell>
          <cell r="B426" t="str">
            <v>470083300</v>
          </cell>
          <cell r="C426">
            <v>243895</v>
          </cell>
        </row>
        <row r="427">
          <cell r="A427" t="str">
            <v>Услуги по торговле розничной очками,
контактными линзами</v>
          </cell>
          <cell r="B427" t="str">
            <v>470083310</v>
          </cell>
          <cell r="C427">
            <v>229242</v>
          </cell>
        </row>
        <row r="428">
          <cell r="A428" t="str">
            <v>Услуги по торговле розничной частями
к очкам и прочими оптическими
изделиями</v>
          </cell>
          <cell r="B428" t="str">
            <v>470083320</v>
          </cell>
          <cell r="C428">
            <v>14653</v>
          </cell>
        </row>
        <row r="429">
          <cell r="A429" t="str">
            <v>Услуги по торговле розничной
средствами измерения</v>
          </cell>
          <cell r="B429" t="str">
            <v>470083400</v>
          </cell>
          <cell r="C429">
            <v>159551</v>
          </cell>
        </row>
        <row r="430">
          <cell r="A430" t="str">
            <v>Услуги по торговле розничной
средствами чистящими</v>
          </cell>
          <cell r="B430" t="str">
            <v>470084</v>
          </cell>
          <cell r="C430">
            <v>8426353</v>
          </cell>
        </row>
        <row r="431">
          <cell r="A431" t="str">
            <v>Услуги по торговле розничной
синтетическими моющими средствами</v>
          </cell>
          <cell r="B431" t="str">
            <v>470084100</v>
          </cell>
          <cell r="C431">
            <v>7471450</v>
          </cell>
        </row>
        <row r="432">
          <cell r="A432" t="str">
            <v>Услуги по торговле розничной
средствами для стирки</v>
          </cell>
          <cell r="B432" t="str">
            <v>470084110</v>
          </cell>
          <cell r="C432">
            <v>3222597</v>
          </cell>
        </row>
        <row r="433">
          <cell r="A433" t="str">
            <v>Услуги по торговле розничной
средствами для мытья посуды</v>
          </cell>
          <cell r="B433" t="str">
            <v>470084120</v>
          </cell>
          <cell r="C433">
            <v>850718</v>
          </cell>
        </row>
        <row r="434">
          <cell r="A434" t="str">
            <v>Услуги по торговле розничной
синтетическими моющими средствами
прочими</v>
          </cell>
          <cell r="B434" t="str">
            <v>470084190</v>
          </cell>
          <cell r="C434">
            <v>3398135</v>
          </cell>
        </row>
        <row r="435">
          <cell r="A435" t="str">
            <v>Услуги по торговле розничной
чистящими и полирующими средствами</v>
          </cell>
          <cell r="B435" t="str">
            <v>470084200</v>
          </cell>
          <cell r="C435">
            <v>929899</v>
          </cell>
        </row>
        <row r="436">
          <cell r="A436" t="str">
            <v>Услуги по торговле розничной
хозяйственным мылом</v>
          </cell>
          <cell r="B436" t="str">
            <v>470084300</v>
          </cell>
          <cell r="C436">
            <v>25004</v>
          </cell>
        </row>
        <row r="437">
          <cell r="A437" t="str">
            <v>Услуги по торговле розничной  топливом
бытовым жидким, газом в баллонах,
углем, топливом древесным</v>
          </cell>
          <cell r="B437" t="str">
            <v>470085</v>
          </cell>
          <cell r="C437">
            <v>345992</v>
          </cell>
        </row>
        <row r="438">
          <cell r="A438" t="str">
            <v>Услуги по торговле розничной  бытовым
жидким топливом</v>
          </cell>
          <cell r="B438" t="str">
            <v>470085100</v>
          </cell>
          <cell r="C438">
            <v>3848</v>
          </cell>
        </row>
        <row r="439">
          <cell r="A439" t="str">
            <v>Услуги по торговле розничной  газом в
баллонах</v>
          </cell>
          <cell r="B439" t="str">
            <v>470085200</v>
          </cell>
          <cell r="C439">
            <v>28633</v>
          </cell>
        </row>
        <row r="440">
          <cell r="A440" t="str">
            <v>Услуги по торговле розничной  углем</v>
          </cell>
          <cell r="B440" t="str">
            <v>470085300</v>
          </cell>
          <cell r="C440">
            <v>311533</v>
          </cell>
        </row>
        <row r="441">
          <cell r="A441" t="str">
            <v>Услуги по торговле розничной
древесным топливом</v>
          </cell>
          <cell r="B441" t="str">
            <v>470085400</v>
          </cell>
          <cell r="C441">
            <v>1978</v>
          </cell>
        </row>
        <row r="442">
          <cell r="A442" t="str">
            <v>Услуги по торговле розничной  товарами
непродовольственными бытового
назначения прочими, не включенными в
другие группировки</v>
          </cell>
          <cell r="B442" t="str">
            <v>470086</v>
          </cell>
          <cell r="C442">
            <v>1642325</v>
          </cell>
        </row>
        <row r="443">
          <cell r="A443" t="str">
            <v>Услуги по торговле розничной
пиротехническими средствами</v>
          </cell>
          <cell r="B443" t="str">
            <v>470086100</v>
          </cell>
          <cell r="C443">
            <v>26378</v>
          </cell>
        </row>
        <row r="444">
          <cell r="A444" t="str">
            <v>Услуги по  торговле розничной оружием
и боеприпасами</v>
          </cell>
          <cell r="B444" t="str">
            <v>470086200</v>
          </cell>
          <cell r="C444">
            <v>191910</v>
          </cell>
        </row>
        <row r="445">
          <cell r="A445" t="str">
            <v>Услуги по  торговле розничной
спичками</v>
          </cell>
          <cell r="B445" t="str">
            <v>470086300</v>
          </cell>
          <cell r="C445">
            <v>152650</v>
          </cell>
        </row>
        <row r="446">
          <cell r="A446" t="str">
            <v>Услуги по торговле розничной детскими
колясками, креслами и другими
приспособлениями для детей</v>
          </cell>
          <cell r="B446" t="str">
            <v>470086400</v>
          </cell>
          <cell r="C446">
            <v>51789</v>
          </cell>
        </row>
        <row r="447">
          <cell r="A447" t="str">
            <v>Услуги по торговле розничной
оборудованием и аппаратами для
фильтрования или очистки воды</v>
          </cell>
          <cell r="B447" t="str">
            <v>470086500</v>
          </cell>
          <cell r="C447">
            <v>148646</v>
          </cell>
        </row>
        <row r="448">
          <cell r="A448" t="str">
            <v>Услуги по торговле розничной товарами
непродовольственными бытового
назначения прочими, не включенными в
другие группировки</v>
          </cell>
          <cell r="B448" t="str">
            <v>470086900</v>
          </cell>
          <cell r="C448">
            <v>1070952</v>
          </cell>
        </row>
        <row r="449">
          <cell r="A449" t="str">
            <v>Услуги по торговле розничной сим
картами для сотовой связи</v>
          </cell>
          <cell r="B449" t="str">
            <v>470086910</v>
          </cell>
          <cell r="C449">
            <v>25475</v>
          </cell>
        </row>
        <row r="450">
          <cell r="A450" t="str">
            <v>Услуги по торговле розничной товарами
непродовольственными бытового
назначения прочие</v>
          </cell>
          <cell r="B450" t="str">
            <v>470086990</v>
          </cell>
          <cell r="C450">
            <v>1045477</v>
          </cell>
        </row>
        <row r="451">
          <cell r="A451" t="str">
            <v>Услуги по торговле розничной  сырьем
сельскохозяйственным, не включенным в
другие группировки</v>
          </cell>
          <cell r="B451" t="str">
            <v>470087</v>
          </cell>
          <cell r="C451">
            <v>477579</v>
          </cell>
        </row>
        <row r="452">
          <cell r="A452" t="str">
            <v>Услуги по торговле розничной сырьем
растительным</v>
          </cell>
          <cell r="B452" t="str">
            <v>470087200</v>
          </cell>
          <cell r="C452">
            <v>477579</v>
          </cell>
        </row>
        <row r="453">
          <cell r="A453" t="str">
            <v>Услуги по торговле розничной  машинами
и оборудованием, не включенными в
другие группировки</v>
          </cell>
          <cell r="B453" t="str">
            <v>470088</v>
          </cell>
          <cell r="C453">
            <v>332971</v>
          </cell>
        </row>
        <row r="454">
          <cell r="A454" t="str">
            <v>Услуги по торговле розничной машинами
и оборудованием, не включенными в
другие группировки</v>
          </cell>
          <cell r="B454" t="str">
            <v>470088000</v>
          </cell>
          <cell r="C454">
            <v>332971</v>
          </cell>
        </row>
        <row r="455">
          <cell r="A455" t="str">
            <v>Услуги по торговле розничной товарами
непродовольственными непотребительского
назначения, не включенными в другие
группировки</v>
          </cell>
          <cell r="B455" t="str">
            <v>470089</v>
          </cell>
          <cell r="C455">
            <v>1186526</v>
          </cell>
        </row>
        <row r="456">
          <cell r="A456" t="str">
            <v>Услуги по торговле розничной товарами
непродовольственными
непотребительского назначения, не
включенными в другие группировки</v>
          </cell>
          <cell r="B456" t="str">
            <v>470089000</v>
          </cell>
          <cell r="C456">
            <v>1186526</v>
          </cell>
        </row>
        <row r="457">
          <cell r="A457" t="str">
            <v>Услуги по торговле розничной товарами
подержанными прочими</v>
          </cell>
          <cell r="B457" t="str">
            <v>470099</v>
          </cell>
          <cell r="C457">
            <v>103696</v>
          </cell>
        </row>
        <row r="458">
          <cell r="A458" t="str">
            <v>Услуги по торговле розничной товарами
подержанными прочими</v>
          </cell>
          <cell r="B458" t="str">
            <v>470099000</v>
          </cell>
          <cell r="C458">
            <v>103696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Лист4"/>
    </sheetNames>
    <sheetDataSet>
      <sheetData sheetId="0">
        <row r="7">
          <cell r="A7" t="str">
            <v>Розничная торговля</v>
          </cell>
          <cell r="B7" t="str">
            <v/>
          </cell>
          <cell r="C7">
            <v>390219905</v>
          </cell>
        </row>
        <row r="8">
          <cell r="A8" t="str">
            <v>продовольственные товары</v>
          </cell>
          <cell r="B8" t="str">
            <v/>
          </cell>
          <cell r="C8">
            <v>103567995</v>
          </cell>
        </row>
        <row r="9">
          <cell r="A9" t="str">
            <v>Услуги по торговле розничной  фруктами
и овощами свежими</v>
          </cell>
          <cell r="B9" t="str">
            <v>470011</v>
          </cell>
          <cell r="C9">
            <v>14274413</v>
          </cell>
        </row>
        <row r="10">
          <cell r="A10" t="str">
            <v>Услуги по торговле розничной свежими
фруктами</v>
          </cell>
          <cell r="B10" t="str">
            <v>470011100</v>
          </cell>
          <cell r="C10">
            <v>4183241</v>
          </cell>
        </row>
        <row r="11">
          <cell r="A11" t="str">
            <v>Услуги по торговле розничной яблоками</v>
          </cell>
          <cell r="B11" t="str">
            <v>470011110</v>
          </cell>
          <cell r="C11">
            <v>1982062</v>
          </cell>
        </row>
        <row r="12">
          <cell r="A12" t="str">
            <v>Услуги по торговле розничной свежими
фруктами, кроме яблок</v>
          </cell>
          <cell r="B12" t="str">
            <v>470011120</v>
          </cell>
          <cell r="C12">
            <v>2201179</v>
          </cell>
        </row>
        <row r="13">
          <cell r="A13" t="str">
            <v>Услуги по торговле розничной орехами</v>
          </cell>
          <cell r="B13" t="str">
            <v>470011200</v>
          </cell>
          <cell r="C13">
            <v>618240</v>
          </cell>
        </row>
        <row r="14">
          <cell r="A14" t="str">
            <v>Услуги по торговле розничной  свежим
картофелем</v>
          </cell>
          <cell r="B14" t="str">
            <v>470011300</v>
          </cell>
          <cell r="C14">
            <v>5517614</v>
          </cell>
        </row>
        <row r="15">
          <cell r="A15" t="str">
            <v>Услуги по торговле розничной свежими
овощами, кроме картофеля</v>
          </cell>
          <cell r="B15" t="str">
            <v>470011400</v>
          </cell>
          <cell r="C15">
            <v>2118118</v>
          </cell>
        </row>
        <row r="16">
          <cell r="A16" t="str">
            <v>Услуги по торговле розничной
помидорами</v>
          </cell>
          <cell r="B16" t="str">
            <v>470011410</v>
          </cell>
          <cell r="C16">
            <v>546553</v>
          </cell>
        </row>
        <row r="17">
          <cell r="A17" t="str">
            <v>Услуги по торговле розничной огурцами</v>
          </cell>
          <cell r="B17" t="str">
            <v>470011420</v>
          </cell>
          <cell r="C17">
            <v>351940</v>
          </cell>
        </row>
        <row r="18">
          <cell r="A18" t="str">
            <v>Услуги по торговле розничной морковью</v>
          </cell>
          <cell r="B18" t="str">
            <v>470011430</v>
          </cell>
          <cell r="C18">
            <v>196300</v>
          </cell>
        </row>
        <row r="19">
          <cell r="A19" t="str">
            <v>Услуги по торговле розничной капустой</v>
          </cell>
          <cell r="B19" t="str">
            <v>470011440</v>
          </cell>
          <cell r="C19">
            <v>246584</v>
          </cell>
        </row>
        <row r="20">
          <cell r="A20" t="str">
            <v>Услуги по торговле розничной луком
репчатым</v>
          </cell>
          <cell r="B20" t="str">
            <v>470011450</v>
          </cell>
          <cell r="C20">
            <v>355535</v>
          </cell>
        </row>
        <row r="21">
          <cell r="A21" t="str">
            <v>Услуги по торговле розничной овощами,
не включенными в другие группировки</v>
          </cell>
          <cell r="B21" t="str">
            <v>470011490</v>
          </cell>
          <cell r="C21">
            <v>421206</v>
          </cell>
        </row>
        <row r="22">
          <cell r="A22" t="str">
            <v>Услуги по торговле розничной грибами</v>
          </cell>
          <cell r="B22" t="str">
            <v>470011500</v>
          </cell>
          <cell r="C22">
            <v>123462</v>
          </cell>
        </row>
        <row r="23">
          <cell r="A23" t="str">
            <v>Услуги по торговле розничной фруктами
и овощами свежими прочими, включая
свежую зелень</v>
          </cell>
          <cell r="B23" t="str">
            <v>470011900</v>
          </cell>
          <cell r="C23">
            <v>1713738</v>
          </cell>
        </row>
        <row r="24">
          <cell r="A24" t="str">
            <v>Услуги по торговле розничной  фруктами
и овощами переработанными</v>
          </cell>
          <cell r="B24" t="str">
            <v>470012</v>
          </cell>
          <cell r="C24">
            <v>1530222</v>
          </cell>
        </row>
        <row r="25">
          <cell r="A25" t="str">
            <v>Услуги по торговле розничной овощами
бобовыми сушеными</v>
          </cell>
          <cell r="B25" t="str">
            <v>470012100</v>
          </cell>
          <cell r="C25">
            <v>3511</v>
          </cell>
        </row>
        <row r="26">
          <cell r="A26" t="str">
            <v>Услуги по торговле розничной
картофелем переработанным и
консервированным</v>
          </cell>
          <cell r="B26" t="str">
            <v>470012200</v>
          </cell>
          <cell r="C26">
            <v>2477</v>
          </cell>
        </row>
        <row r="27">
          <cell r="A27" t="str">
            <v>Услуги по торговле розничной овощами,
переработанными и консервированными,
кроме картофеля</v>
          </cell>
          <cell r="B27" t="str">
            <v>470012300</v>
          </cell>
          <cell r="C27">
            <v>657030</v>
          </cell>
        </row>
        <row r="28">
          <cell r="A28" t="str">
            <v>Услуги по торговле розничной фруктами
замороженными</v>
          </cell>
          <cell r="B28" t="str">
            <v>470012400</v>
          </cell>
          <cell r="C28">
            <v>4553</v>
          </cell>
        </row>
        <row r="29">
          <cell r="A29" t="str">
            <v>Услуги по торговле розничной  овощами
замороженными</v>
          </cell>
          <cell r="B29" t="str">
            <v>470012500</v>
          </cell>
          <cell r="C29">
            <v>4012</v>
          </cell>
        </row>
        <row r="30">
          <cell r="A30" t="str">
            <v>Услуги по торговле розничной фруктами
(плодами) и орехами переработанными и
консервированными</v>
          </cell>
          <cell r="B30" t="str">
            <v>470012600</v>
          </cell>
          <cell r="C30">
            <v>357140</v>
          </cell>
        </row>
        <row r="31">
          <cell r="A31" t="str">
            <v>Услуги по торговле розничной фруктами
переработанными или консервированными</v>
          </cell>
          <cell r="B31" t="str">
            <v>470012610</v>
          </cell>
          <cell r="C31">
            <v>163477</v>
          </cell>
        </row>
        <row r="32">
          <cell r="A32" t="str">
            <v>Услуги по торговле розничной джемами,
желе, пюре или пастами фруктовыми или
ореховыми</v>
          </cell>
          <cell r="B32" t="str">
            <v>470012620</v>
          </cell>
          <cell r="C32">
            <v>168689</v>
          </cell>
        </row>
        <row r="33">
          <cell r="A33" t="str">
            <v>Услуги по торговле розничной  орехами
обжаренными, солеными или
обработанными другим способом</v>
          </cell>
          <cell r="B33" t="str">
            <v>470012630</v>
          </cell>
          <cell r="C33">
            <v>24974</v>
          </cell>
        </row>
        <row r="34">
          <cell r="A34" t="str">
            <v>Услуги по торговле розничной
переработанными грибами</v>
          </cell>
          <cell r="B34" t="str">
            <v>470012700</v>
          </cell>
          <cell r="C34">
            <v>11868</v>
          </cell>
        </row>
        <row r="35">
          <cell r="A35" t="str">
            <v>Услуги по торговле розничной
фруктами и овощами переработанными
прочими</v>
          </cell>
          <cell r="B35" t="str">
            <v>470012900</v>
          </cell>
          <cell r="C35">
            <v>489631</v>
          </cell>
        </row>
        <row r="36">
          <cell r="A36" t="str">
            <v>Услуги по торговле розничной мясом</v>
          </cell>
          <cell r="B36" t="str">
            <v>470013</v>
          </cell>
          <cell r="C36">
            <v>19083670</v>
          </cell>
        </row>
        <row r="37">
          <cell r="A37" t="str">
            <v>Услуги по торговле розничной мясом,
кроме мяса домашней птицы и дичи</v>
          </cell>
          <cell r="B37" t="str">
            <v>470013100</v>
          </cell>
          <cell r="C37">
            <v>13835513</v>
          </cell>
        </row>
        <row r="38">
          <cell r="A38" t="str">
            <v>Услуги по торговле розничной
говядиной и телятиной</v>
          </cell>
          <cell r="B38" t="str">
            <v>470013110</v>
          </cell>
          <cell r="C38">
            <v>5003468</v>
          </cell>
        </row>
        <row r="39">
          <cell r="A39" t="str">
            <v>Услуги по торговле розничной кониной
и мясом животных семейства лошадиных</v>
          </cell>
          <cell r="B39" t="str">
            <v>470013120</v>
          </cell>
          <cell r="C39">
            <v>4863966</v>
          </cell>
        </row>
        <row r="40">
          <cell r="A40" t="str">
            <v>Услуги по торговле розничной
бараниной</v>
          </cell>
          <cell r="B40" t="str">
            <v>470013130</v>
          </cell>
          <cell r="C40">
            <v>2326948</v>
          </cell>
        </row>
        <row r="41">
          <cell r="A41" t="str">
            <v>Услуги по торговле розничной свининой</v>
          </cell>
          <cell r="B41" t="str">
            <v>470013140</v>
          </cell>
          <cell r="C41">
            <v>1582514</v>
          </cell>
        </row>
        <row r="42">
          <cell r="A42" t="str">
            <v>Услуги по торговле розничной  прочими
видами мяса</v>
          </cell>
          <cell r="B42" t="str">
            <v>470013190</v>
          </cell>
          <cell r="C42">
            <v>58617</v>
          </cell>
        </row>
        <row r="43">
          <cell r="A43" t="str">
            <v>Услуги по торговле розничной
пищевыми  субпродуктами  мясными</v>
          </cell>
          <cell r="B43" t="str">
            <v>470013200</v>
          </cell>
          <cell r="C43">
            <v>390638</v>
          </cell>
        </row>
        <row r="44">
          <cell r="A44" t="str">
            <v>Услуги по торговле розничной  мясом
домашней птицы и дичи</v>
          </cell>
          <cell r="B44" t="str">
            <v>470013300</v>
          </cell>
          <cell r="C44">
            <v>3569228</v>
          </cell>
        </row>
        <row r="45">
          <cell r="A45" t="str">
            <v>Услуги по торговле розничной
субпродуктами домашней птицы</v>
          </cell>
          <cell r="B45" t="str">
            <v>470013400</v>
          </cell>
          <cell r="C45">
            <v>1288291</v>
          </cell>
        </row>
        <row r="46">
          <cell r="A46" t="str">
            <v>Услуги по торговле розничной продуктами
мясными</v>
          </cell>
          <cell r="B46" t="str">
            <v>470014</v>
          </cell>
          <cell r="C46">
            <v>4338630</v>
          </cell>
        </row>
        <row r="47">
          <cell r="A47" t="str">
            <v>Услуги по торговле розничной
колбасами и изделиями аналогичными из
мяса,  субпродуктов мясных или крови
животных</v>
          </cell>
          <cell r="B47" t="str">
            <v>470014100</v>
          </cell>
          <cell r="C47">
            <v>3433851</v>
          </cell>
        </row>
        <row r="48">
          <cell r="A48" t="str">
            <v>Услуги по торговле розничной
продуктами готовыми и
консервированными из мяса,
субпродуктов мясных или крови животных</v>
          </cell>
          <cell r="B48" t="str">
            <v>470014200</v>
          </cell>
          <cell r="C48">
            <v>577934</v>
          </cell>
        </row>
        <row r="49">
          <cell r="A49" t="str">
            <v>Услуги по торговле розничной
консервами мясными</v>
          </cell>
          <cell r="B49" t="str">
            <v>470014210</v>
          </cell>
          <cell r="C49">
            <v>171533</v>
          </cell>
        </row>
        <row r="50">
          <cell r="A50" t="str">
            <v>Услуги по торговле розничной
продуктами готовыми прочими</v>
          </cell>
          <cell r="B50" t="str">
            <v>470014290</v>
          </cell>
          <cell r="C50">
            <v>406401</v>
          </cell>
        </row>
        <row r="51">
          <cell r="A51" t="str">
            <v>Услуги по торговле розничной
продуктами и полуфабрикатами готовыми
из мяса,  субпродуктов мясных или
крови животных</v>
          </cell>
          <cell r="B51" t="str">
            <v>470014300</v>
          </cell>
          <cell r="C51">
            <v>326845</v>
          </cell>
        </row>
        <row r="52">
          <cell r="A52" t="str">
            <v>Услуги по торговле розничной рыбой,
ракообразными и моллюсками</v>
          </cell>
          <cell r="B52" t="str">
            <v>470015</v>
          </cell>
          <cell r="C52">
            <v>1450213</v>
          </cell>
        </row>
        <row r="53">
          <cell r="A53" t="str">
            <v>Услуги по торговле розничной рыбой</v>
          </cell>
          <cell r="B53" t="str">
            <v>470015100</v>
          </cell>
          <cell r="C53">
            <v>692269</v>
          </cell>
        </row>
        <row r="54">
          <cell r="A54" t="str">
            <v>Услуги по торговле розничной  рыбой
(разделанной или нет) свежей или
охлажденной</v>
          </cell>
          <cell r="B54" t="str">
            <v>470015110</v>
          </cell>
          <cell r="C54">
            <v>257007</v>
          </cell>
        </row>
        <row r="55">
          <cell r="A55" t="str">
            <v>Услуги по торговле розничной рыбой
мороженной</v>
          </cell>
          <cell r="B55" t="str">
            <v>470015120</v>
          </cell>
          <cell r="C55">
            <v>435262</v>
          </cell>
        </row>
        <row r="56">
          <cell r="A56" t="str">
            <v>Услуги по торговле розничной
ракообразными, моллюсками и водными
беспозвоночными и прочими
морепродуктами</v>
          </cell>
          <cell r="B56" t="str">
            <v>470015200</v>
          </cell>
          <cell r="C56">
            <v>10460</v>
          </cell>
        </row>
        <row r="57">
          <cell r="A57" t="str">
            <v>Услуги по торговле розничной рыбой
приготовленной или консервированной;
икрой и ее заменителями</v>
          </cell>
          <cell r="B57" t="str">
            <v>470015300</v>
          </cell>
          <cell r="C57">
            <v>747484</v>
          </cell>
        </row>
        <row r="58">
          <cell r="A58" t="str">
            <v>Услуги по розничной торговле
консервами и пресервами из рыбы и
морепродуктов</v>
          </cell>
          <cell r="B58" t="str">
            <v>470015310</v>
          </cell>
          <cell r="C58">
            <v>177882</v>
          </cell>
        </row>
        <row r="59">
          <cell r="A59" t="str">
            <v>Услуги по торговле розничной рыбой
соленой, маринованной, копченой</v>
          </cell>
          <cell r="B59" t="str">
            <v>470015320</v>
          </cell>
          <cell r="C59">
            <v>442451</v>
          </cell>
        </row>
        <row r="60">
          <cell r="A60" t="str">
            <v>Услуги по  торговле розничной  икрой
и ее заменителями</v>
          </cell>
          <cell r="B60" t="str">
            <v>470015330</v>
          </cell>
          <cell r="C60">
            <v>27142</v>
          </cell>
        </row>
        <row r="61">
          <cell r="A61" t="str">
            <v>Услуги по  торговле розничной  рыбой
приготовленной или консервированной,
не включенные в другие группировки</v>
          </cell>
          <cell r="B61" t="str">
            <v>470015390</v>
          </cell>
          <cell r="C61">
            <v>100009</v>
          </cell>
        </row>
        <row r="62">
          <cell r="A62" t="str">
            <v>Услуги по торговле розничной изделиями
хлебобулочными</v>
          </cell>
          <cell r="B62" t="str">
            <v>470016</v>
          </cell>
          <cell r="C62">
            <v>6447041</v>
          </cell>
        </row>
        <row r="63">
          <cell r="A63" t="str">
            <v>Услуги по торговле розничной хлебом и
хлебобулочными изделиями</v>
          </cell>
          <cell r="B63" t="str">
            <v>470016100</v>
          </cell>
          <cell r="C63">
            <v>4524604</v>
          </cell>
        </row>
        <row r="64">
          <cell r="A64" t="str">
            <v>Услуги по торговле розничной хлебом</v>
          </cell>
          <cell r="B64" t="str">
            <v>470016110</v>
          </cell>
          <cell r="C64">
            <v>2618576</v>
          </cell>
        </row>
        <row r="65">
          <cell r="A65" t="str">
            <v>Услуги по торговле розничной
хлебобулочными изделиями, кроме сухих
или длительного хранения
(слайсы,хлебцы,сухарики)</v>
          </cell>
          <cell r="B65" t="str">
            <v>470016120</v>
          </cell>
          <cell r="C65">
            <v>1860668</v>
          </cell>
        </row>
        <row r="66">
          <cell r="A66" t="str">
            <v>Услуги по торговле розничной сухими
или длительного хранения, (слайсы,
хлебцы, сухарики) хлебобулочными
изделиями</v>
          </cell>
          <cell r="B66" t="str">
            <v>470016130</v>
          </cell>
          <cell r="C66">
            <v>45360</v>
          </cell>
        </row>
        <row r="67">
          <cell r="A67" t="str">
            <v>Услуги по торговле розничной
изделиями мучными кондитерскими</v>
          </cell>
          <cell r="B67" t="str">
            <v>470016200</v>
          </cell>
          <cell r="C67">
            <v>1922437</v>
          </cell>
        </row>
        <row r="68">
          <cell r="A68" t="str">
            <v>Услуги по торговле розничной изделиями
кондитерскими из сахара</v>
          </cell>
          <cell r="B68" t="str">
            <v>470017</v>
          </cell>
          <cell r="C68">
            <v>4055834</v>
          </cell>
        </row>
        <row r="69">
          <cell r="A69" t="str">
            <v>Услуги по торговле розничной
шоколадом и прочими продуктами
пищевыми готовыми, содержащими какао</v>
          </cell>
          <cell r="B69" t="str">
            <v>470017100</v>
          </cell>
          <cell r="C69">
            <v>1809669</v>
          </cell>
        </row>
        <row r="70">
          <cell r="A70" t="str">
            <v>Услуги по торговле розничной
изделиями кондитерскими из сахара,
включая шоколад белый, не содержащими
какао</v>
          </cell>
          <cell r="B70" t="str">
            <v>470017200</v>
          </cell>
          <cell r="C70">
            <v>1857045</v>
          </cell>
        </row>
        <row r="71">
          <cell r="A71" t="str">
            <v>Услуги по торговле розничной
фруктами, плодами, орехами
засахаренными, глазированными,
пропитанными сиропом</v>
          </cell>
          <cell r="B71" t="str">
            <v>470017300</v>
          </cell>
          <cell r="C71">
            <v>389120</v>
          </cell>
        </row>
        <row r="72">
          <cell r="A72" t="str">
            <v>Услуги по торговле розничной продуктами
молочными</v>
          </cell>
          <cell r="B72" t="str">
            <v>470018</v>
          </cell>
          <cell r="C72">
            <v>8133648</v>
          </cell>
        </row>
        <row r="73">
          <cell r="A73" t="str">
            <v>Услуги по торговле розничной  молоком
и сливками</v>
          </cell>
          <cell r="B73" t="str">
            <v>470018100</v>
          </cell>
          <cell r="C73">
            <v>2686353</v>
          </cell>
        </row>
        <row r="74">
          <cell r="A74" t="str">
            <v>Услуги по торговле розничной  маслом
сливочным</v>
          </cell>
          <cell r="B74" t="str">
            <v>470018200</v>
          </cell>
          <cell r="C74">
            <v>947665</v>
          </cell>
        </row>
        <row r="75">
          <cell r="A75" t="str">
            <v>Услуги по торговле розничной сырами и
творогом</v>
          </cell>
          <cell r="B75" t="str">
            <v>470018300</v>
          </cell>
          <cell r="C75">
            <v>2219815</v>
          </cell>
        </row>
        <row r="76">
          <cell r="A76" t="str">
            <v>Услуги по торговле розничной сырами</v>
          </cell>
          <cell r="B76" t="str">
            <v>470018310</v>
          </cell>
          <cell r="C76">
            <v>1137359</v>
          </cell>
        </row>
        <row r="77">
          <cell r="A77" t="str">
            <v>Услуги по торговле розничной творогом
и изделиями творожными</v>
          </cell>
          <cell r="B77" t="str">
            <v>470018320</v>
          </cell>
          <cell r="C77">
            <v>1082456</v>
          </cell>
        </row>
        <row r="78">
          <cell r="A78" t="str">
            <v>Услуги по торговле розничной йогуртом
и прочими ферментированными или
сквашенными молоком и сливками</v>
          </cell>
          <cell r="B78" t="str">
            <v>470018400</v>
          </cell>
          <cell r="C78">
            <v>507368</v>
          </cell>
        </row>
        <row r="79">
          <cell r="A79" t="str">
            <v>Услуги по торговле розничной йогуртом</v>
          </cell>
          <cell r="B79" t="str">
            <v>470018410</v>
          </cell>
          <cell r="C79">
            <v>271962</v>
          </cell>
        </row>
        <row r="80">
          <cell r="A80" t="str">
            <v>Услуги по торговле розничной сметаной</v>
          </cell>
          <cell r="B80" t="str">
            <v>470018420</v>
          </cell>
          <cell r="C80">
            <v>174321</v>
          </cell>
        </row>
        <row r="81">
          <cell r="A81" t="str">
            <v>Услуги по торговле розничной молоком
и сливками ферментированными или
сквашенными прочими</v>
          </cell>
          <cell r="B81" t="str">
            <v>470018490</v>
          </cell>
          <cell r="C81">
            <v>61085</v>
          </cell>
        </row>
        <row r="82">
          <cell r="A82" t="str">
            <v>Услуги по торговле розничной
мороженым</v>
          </cell>
          <cell r="B82" t="str">
            <v>470018500</v>
          </cell>
          <cell r="C82">
            <v>529693</v>
          </cell>
        </row>
        <row r="83">
          <cell r="A83" t="str">
            <v>Услуги по торговле розничной
продуктами молочными, не включенными в
другие группировки</v>
          </cell>
          <cell r="B83" t="str">
            <v>470018900</v>
          </cell>
          <cell r="C83">
            <v>1242754</v>
          </cell>
        </row>
        <row r="84">
          <cell r="A84" t="str">
            <v>Услуги по торговле розничной  яйцами</v>
          </cell>
          <cell r="B84" t="str">
            <v>470019</v>
          </cell>
          <cell r="C84">
            <v>2409541</v>
          </cell>
        </row>
        <row r="85">
          <cell r="A85" t="str">
            <v>Услуги по торговле розничной яйцами</v>
          </cell>
          <cell r="B85" t="str">
            <v>470019000</v>
          </cell>
          <cell r="C85">
            <v>2409541</v>
          </cell>
        </row>
        <row r="86">
          <cell r="A86" t="str">
            <v>Услуги по торговле розничной кофе,
чаем, какао и специями</v>
          </cell>
          <cell r="B86" t="str">
            <v>470021</v>
          </cell>
          <cell r="C86">
            <v>2911688</v>
          </cell>
        </row>
        <row r="87">
          <cell r="A87" t="str">
            <v>Услуги по торговле розничной  кофе,
заменителями кофе</v>
          </cell>
          <cell r="B87" t="str">
            <v>470021100</v>
          </cell>
          <cell r="C87">
            <v>538248</v>
          </cell>
        </row>
        <row r="88">
          <cell r="A88" t="str">
            <v>Услуги по торговле розничной  чаем</v>
          </cell>
          <cell r="B88" t="str">
            <v>470021200</v>
          </cell>
          <cell r="C88">
            <v>1999837</v>
          </cell>
        </row>
        <row r="89">
          <cell r="A89" t="str">
            <v>Услуги по торговле розничной
какао-порошком</v>
          </cell>
          <cell r="B89" t="str">
            <v>470021300</v>
          </cell>
          <cell r="C89">
            <v>174939</v>
          </cell>
        </row>
        <row r="90">
          <cell r="A90" t="str">
            <v>Услуги по торговле розничной
пряностями (специями) переработанными</v>
          </cell>
          <cell r="B90" t="str">
            <v>470021400</v>
          </cell>
          <cell r="C90">
            <v>198664</v>
          </cell>
        </row>
        <row r="91">
          <cell r="A91" t="str">
            <v>Услуги по торговле розничной маслами и
жирами пищевыми</v>
          </cell>
          <cell r="B91" t="str">
            <v>470022</v>
          </cell>
          <cell r="C91">
            <v>5740334</v>
          </cell>
        </row>
        <row r="92">
          <cell r="A92" t="str">
            <v>Услуги по торговле розничной
животными маслами и жирами</v>
          </cell>
          <cell r="B92" t="str">
            <v>470022100</v>
          </cell>
          <cell r="C92">
            <v>70128</v>
          </cell>
        </row>
        <row r="93">
          <cell r="A93" t="str">
            <v>Услуги по торговле розничной
растительными маслами</v>
          </cell>
          <cell r="B93" t="str">
            <v>470022200</v>
          </cell>
          <cell r="C93">
            <v>5536225</v>
          </cell>
        </row>
        <row r="94">
          <cell r="A94" t="str">
            <v>Услуги по торговле розничной
подсолнечным маслом</v>
          </cell>
          <cell r="B94" t="str">
            <v>470022210</v>
          </cell>
          <cell r="C94">
            <v>5010351</v>
          </cell>
        </row>
        <row r="95">
          <cell r="A95" t="str">
            <v>Услуги по торговле розничной
оливковым маслом</v>
          </cell>
          <cell r="B95" t="str">
            <v>470022220</v>
          </cell>
          <cell r="C95">
            <v>43874</v>
          </cell>
        </row>
        <row r="96">
          <cell r="A96" t="str">
            <v>Услуги по торговле розничной
хлопковым маслом</v>
          </cell>
          <cell r="B96" t="str">
            <v>470022230</v>
          </cell>
          <cell r="C96">
            <v>3020</v>
          </cell>
        </row>
        <row r="97">
          <cell r="A97" t="str">
            <v>Услуги по торговле розничной рапсовым
маслом</v>
          </cell>
          <cell r="B97" t="str">
            <v>470022240</v>
          </cell>
          <cell r="C97">
            <v>3366</v>
          </cell>
        </row>
        <row r="98">
          <cell r="A98" t="str">
            <v>Услуги по торговле розничной
сафлоровым маслом</v>
          </cell>
          <cell r="B98" t="str">
            <v>470022250</v>
          </cell>
          <cell r="C98">
            <v>1817</v>
          </cell>
        </row>
        <row r="99">
          <cell r="A99" t="str">
            <v>Услуги по торговле розничной соевым
маслом</v>
          </cell>
          <cell r="B99" t="str">
            <v>470022260</v>
          </cell>
          <cell r="C99">
            <v>3114</v>
          </cell>
        </row>
        <row r="100">
          <cell r="A100" t="str">
            <v>Услуги по торговле розничной
растительным маслом прочим</v>
          </cell>
          <cell r="B100" t="str">
            <v>470022290</v>
          </cell>
          <cell r="C100">
            <v>470683</v>
          </cell>
        </row>
        <row r="101">
          <cell r="A101" t="str">
            <v>Услуги по торговле розничной
масложировыми пищевыми продуктами</v>
          </cell>
          <cell r="B101" t="str">
            <v>470022300</v>
          </cell>
          <cell r="C101">
            <v>133981</v>
          </cell>
        </row>
        <row r="102">
          <cell r="A102" t="str">
            <v>Услуги по торговле розничной
маргарином и продуктами аналогичными</v>
          </cell>
          <cell r="B102" t="str">
            <v>470022310</v>
          </cell>
          <cell r="C102">
            <v>88257</v>
          </cell>
        </row>
        <row r="103">
          <cell r="A103" t="str">
            <v>Услуги по торговле розничной
масложировыми пищевыми продуктами
прочими</v>
          </cell>
          <cell r="B103" t="str">
            <v>470022390</v>
          </cell>
          <cell r="C103">
            <v>45724</v>
          </cell>
        </row>
        <row r="104">
          <cell r="A104" t="str">
            <v>Услуги по  торговле розничной
продуктами пищевыми гомогенизированными
и диетическими</v>
          </cell>
          <cell r="B104" t="str">
            <v>470023</v>
          </cell>
          <cell r="C104">
            <v>577839</v>
          </cell>
        </row>
        <row r="105">
          <cell r="A105" t="str">
            <v>Услуги по торговле розничной  детским
питанием</v>
          </cell>
          <cell r="B105" t="str">
            <v>470023100</v>
          </cell>
          <cell r="C105">
            <v>404097</v>
          </cell>
        </row>
        <row r="106">
          <cell r="A106" t="str">
            <v>Услуги по торговле розничной
питанием диетическим</v>
          </cell>
          <cell r="B106" t="str">
            <v>470023200</v>
          </cell>
          <cell r="C106">
            <v>23581</v>
          </cell>
        </row>
        <row r="107">
          <cell r="A107" t="str">
            <v>Услуги по торговле розничной готовыми
гомогенизированными пищевыми
продуктами прочими</v>
          </cell>
          <cell r="B107" t="str">
            <v>470023900</v>
          </cell>
          <cell r="C107">
            <v>150161</v>
          </cell>
        </row>
        <row r="108">
          <cell r="A108" t="str">
            <v>Услуги по торговле розничной
продуктами пищевыми, не включенными в
другие группировки</v>
          </cell>
          <cell r="B108" t="str">
            <v>470024</v>
          </cell>
          <cell r="C108">
            <v>15851010</v>
          </cell>
        </row>
        <row r="109">
          <cell r="A109" t="str">
            <v>Услуги по торговле розничной
натуральным медом</v>
          </cell>
          <cell r="B109" t="str">
            <v>470024100</v>
          </cell>
          <cell r="C109">
            <v>91430</v>
          </cell>
        </row>
        <row r="110">
          <cell r="A110" t="str">
            <v>Услуги по торговле розничной крупами</v>
          </cell>
          <cell r="B110" t="str">
            <v>470024200</v>
          </cell>
          <cell r="C110">
            <v>3138134</v>
          </cell>
        </row>
        <row r="111">
          <cell r="A111" t="str">
            <v>Услуги по торговле розничной рисом</v>
          </cell>
          <cell r="B111" t="str">
            <v>470024210</v>
          </cell>
          <cell r="C111">
            <v>2208333</v>
          </cell>
        </row>
        <row r="112">
          <cell r="A112" t="str">
            <v>Услуги по торговле розничной  крупой
гречневой</v>
          </cell>
          <cell r="B112" t="str">
            <v>470024220</v>
          </cell>
          <cell r="C112">
            <v>430036</v>
          </cell>
        </row>
        <row r="113">
          <cell r="A113" t="str">
            <v>Услуги по торговле розничной крупой
из пшеницы</v>
          </cell>
          <cell r="B113" t="str">
            <v>470024230</v>
          </cell>
          <cell r="C113">
            <v>102927</v>
          </cell>
        </row>
        <row r="114">
          <cell r="A114" t="str">
            <v>Услуги по торговле розничной  крупой
ячневой</v>
          </cell>
          <cell r="B114" t="str">
            <v>470024240</v>
          </cell>
          <cell r="C114">
            <v>31063</v>
          </cell>
        </row>
        <row r="115">
          <cell r="A115" t="str">
            <v>Услуги по торговле розничной крупами
прочими</v>
          </cell>
          <cell r="B115" t="str">
            <v>470024290</v>
          </cell>
          <cell r="C115">
            <v>365775</v>
          </cell>
        </row>
        <row r="116">
          <cell r="A116" t="str">
            <v>Услуги по торговле розничной
крахмалом и крахмалопродуктами</v>
          </cell>
          <cell r="B116" t="str">
            <v>470024300</v>
          </cell>
          <cell r="C116">
            <v>2855</v>
          </cell>
        </row>
        <row r="117">
          <cell r="A117" t="str">
            <v>Услуги по торговле розничной сахаром
и сахарозаменителями</v>
          </cell>
          <cell r="B117" t="str">
            <v>470024400</v>
          </cell>
          <cell r="C117">
            <v>2370395</v>
          </cell>
        </row>
        <row r="118">
          <cell r="A118" t="str">
            <v>Услуги по торговле розничной  сахаром</v>
          </cell>
          <cell r="B118" t="str">
            <v>470024410</v>
          </cell>
          <cell r="C118">
            <v>2362008</v>
          </cell>
        </row>
        <row r="119">
          <cell r="A119" t="str">
            <v>Услуги по торговле розничной
сахарозаменителями</v>
          </cell>
          <cell r="B119" t="str">
            <v>470024420</v>
          </cell>
          <cell r="C119">
            <v>8387</v>
          </cell>
        </row>
        <row r="120">
          <cell r="A120" t="str">
            <v>Услуги по торговле розничной уксусом
и его заменителями</v>
          </cell>
          <cell r="B120" t="str">
            <v>470024500</v>
          </cell>
          <cell r="C120">
            <v>11678</v>
          </cell>
        </row>
        <row r="121">
          <cell r="A121" t="str">
            <v>Услуги по торговле розничной солью
пищевой</v>
          </cell>
          <cell r="B121" t="str">
            <v>470024600</v>
          </cell>
          <cell r="C121">
            <v>597558</v>
          </cell>
        </row>
        <row r="122">
          <cell r="A122" t="str">
            <v>Услуги по торговле розничной мукой</v>
          </cell>
          <cell r="B122" t="str">
            <v>470024700</v>
          </cell>
          <cell r="C122">
            <v>3286663</v>
          </cell>
        </row>
        <row r="123">
          <cell r="A123" t="str">
            <v>Услуги по торговле розничной мукой
пшеничной</v>
          </cell>
          <cell r="B123" t="str">
            <v>470024710</v>
          </cell>
          <cell r="C123">
            <v>3282504</v>
          </cell>
        </row>
        <row r="124">
          <cell r="A124" t="str">
            <v>Услуги по торговле розничной мукой,
кроме пшеничной</v>
          </cell>
          <cell r="B124" t="str">
            <v>470024720</v>
          </cell>
          <cell r="C124">
            <v>4159</v>
          </cell>
        </row>
        <row r="125">
          <cell r="A125" t="str">
            <v>Услуги по торговле розничной
макаронными изделиями</v>
          </cell>
          <cell r="B125" t="str">
            <v>470024800</v>
          </cell>
          <cell r="C125">
            <v>1725986</v>
          </cell>
        </row>
        <row r="126">
          <cell r="A126" t="str">
            <v>Услуги по торговле розничной
продуктами пищевыми прочими, не
включенными в другие группировки</v>
          </cell>
          <cell r="B126" t="str">
            <v>470024900</v>
          </cell>
          <cell r="C126">
            <v>4626311</v>
          </cell>
        </row>
        <row r="127">
          <cell r="A127" t="str">
            <v>Услуги по торговле розничной соусами;
приправами и пряностями смешанными;
горчицей готовой</v>
          </cell>
          <cell r="B127" t="str">
            <v>470024910</v>
          </cell>
          <cell r="C127">
            <v>1069079</v>
          </cell>
        </row>
        <row r="128">
          <cell r="A128" t="str">
            <v>Услуги по торговле розничной
продуктами и полуфабрикатами готовыми,
основанными  на изделиях макаронных</v>
          </cell>
          <cell r="B128" t="str">
            <v>470024920</v>
          </cell>
          <cell r="C128">
            <v>937029</v>
          </cell>
        </row>
        <row r="129">
          <cell r="A129" t="str">
            <v>Услуги по торговле розничной
продуктами пищевыми прочими</v>
          </cell>
          <cell r="B129" t="str">
            <v>470024990</v>
          </cell>
          <cell r="C129">
            <v>2620203</v>
          </cell>
        </row>
        <row r="130">
          <cell r="A130" t="str">
            <v>Услуги по торговле розничной напитками
алкогольными</v>
          </cell>
          <cell r="B130" t="str">
            <v>470025</v>
          </cell>
          <cell r="C130">
            <v>6543949</v>
          </cell>
        </row>
        <row r="131">
          <cell r="A131" t="str">
            <v>Услуги по торговле розничной  вином</v>
          </cell>
          <cell r="B131" t="str">
            <v>470025100</v>
          </cell>
          <cell r="C131">
            <v>1236549</v>
          </cell>
        </row>
        <row r="132">
          <cell r="A132" t="str">
            <v>Услуги по торговле розничной  винами
виноградными</v>
          </cell>
          <cell r="B132" t="str">
            <v>470025110</v>
          </cell>
          <cell r="C132">
            <v>824989</v>
          </cell>
        </row>
        <row r="133">
          <cell r="A133" t="str">
            <v>Услуги по торговле розничной  винами
плодовыми</v>
          </cell>
          <cell r="B133" t="str">
            <v>470025120</v>
          </cell>
          <cell r="C133">
            <v>93079</v>
          </cell>
        </row>
        <row r="134">
          <cell r="A134" t="str">
            <v>Услуги по торговле розничной  винами
игристыми, включая шампанское</v>
          </cell>
          <cell r="B134" t="str">
            <v>470025130</v>
          </cell>
          <cell r="C134">
            <v>318481</v>
          </cell>
        </row>
        <row r="135">
          <cell r="A135" t="str">
            <v>Услуги по торговле розничной водкой</v>
          </cell>
          <cell r="B135" t="str">
            <v>470025200</v>
          </cell>
          <cell r="C135">
            <v>2470798</v>
          </cell>
        </row>
        <row r="136">
          <cell r="A136" t="str">
            <v>Услуги по торговле розничной
коньяком, коньячными напитками</v>
          </cell>
          <cell r="B136" t="str">
            <v>470025300</v>
          </cell>
          <cell r="C136">
            <v>690231</v>
          </cell>
        </row>
        <row r="137">
          <cell r="A137" t="str">
            <v>Услуги по торговле розничной  пивом</v>
          </cell>
          <cell r="B137" t="str">
            <v>470025400</v>
          </cell>
          <cell r="C137">
            <v>1762457</v>
          </cell>
        </row>
        <row r="138">
          <cell r="A138" t="str">
            <v>Услуги по торговле розничной ликерами
и изделиями ликероводочными</v>
          </cell>
          <cell r="B138" t="str">
            <v>470025500</v>
          </cell>
          <cell r="C138">
            <v>177153</v>
          </cell>
        </row>
        <row r="139">
          <cell r="A139" t="str">
            <v>Услуги по торговле розничной
напитками алкогольными прочими</v>
          </cell>
          <cell r="B139" t="str">
            <v>470025900</v>
          </cell>
          <cell r="C139">
            <v>206761</v>
          </cell>
        </row>
        <row r="140">
          <cell r="A140" t="str">
            <v>Услуги по торговле розничной напитками
прочими</v>
          </cell>
          <cell r="B140" t="str">
            <v>470026</v>
          </cell>
          <cell r="C140">
            <v>7219900</v>
          </cell>
        </row>
        <row r="141">
          <cell r="A141" t="str">
            <v>Услуги по торговле розничной
фруктовыми и овощными соками</v>
          </cell>
          <cell r="B141" t="str">
            <v>470026100</v>
          </cell>
          <cell r="C141">
            <v>968991</v>
          </cell>
        </row>
        <row r="142">
          <cell r="A142" t="str">
            <v>Услуги по торговле розничной
минеральной водой</v>
          </cell>
          <cell r="B142" t="str">
            <v>470026200</v>
          </cell>
          <cell r="C142">
            <v>1273642</v>
          </cell>
        </row>
        <row r="143">
          <cell r="A143" t="str">
            <v>Услуги по торговле розничной
напитками безалкогольными прочими</v>
          </cell>
          <cell r="B143" t="str">
            <v>470026900</v>
          </cell>
          <cell r="C143">
            <v>4977267</v>
          </cell>
        </row>
        <row r="144">
          <cell r="A144" t="str">
            <v>Услуги по торговле розничной  изделиями
табачными</v>
          </cell>
          <cell r="B144" t="str">
            <v>470027</v>
          </cell>
          <cell r="C144">
            <v>3000063</v>
          </cell>
        </row>
        <row r="145">
          <cell r="A145" t="str">
            <v>Услуги по торговле розничной
изделиями табачными</v>
          </cell>
          <cell r="B145" t="str">
            <v>470027000</v>
          </cell>
          <cell r="C145">
            <v>3000063</v>
          </cell>
        </row>
        <row r="146">
          <cell r="A146" t="str">
            <v>непродовольственные товары</v>
          </cell>
          <cell r="B146" t="str">
            <v/>
          </cell>
          <cell r="C146">
            <v>286651910</v>
          </cell>
        </row>
        <row r="147">
          <cell r="A147" t="str">
            <v>Услуги по торговле розничной, кроме
предоставляемых за вознаграждение или
на договорной основе, автомобилями
пассажирскими новыми в
специализированных магазинах</v>
          </cell>
          <cell r="B147" t="str">
            <v>451121</v>
          </cell>
          <cell r="C147">
            <v>1844149</v>
          </cell>
        </row>
        <row r="148">
          <cell r="A148" t="str">
            <v>Услуги по торговле розничной
легковыми автомобилями пассажирскими
новыми в специализированных магазинах</v>
          </cell>
          <cell r="B148" t="str">
            <v>451121000</v>
          </cell>
          <cell r="C148">
            <v>1844149</v>
          </cell>
        </row>
        <row r="149">
          <cell r="A149" t="str">
            <v>Услуги по торговле розничной, кроме
предоставляемых за вознаграждение или
на договорной основе, автомобилями
пассажирскими подержанными в
специализированных магазинах</v>
          </cell>
          <cell r="B149" t="str">
            <v>451122</v>
          </cell>
          <cell r="C149">
            <v>7119</v>
          </cell>
        </row>
        <row r="150">
          <cell r="A150" t="str">
            <v>Услуги по торговле розничной
легковыми автомобилями пассажирскими
подержанными в специализированных
магазинах</v>
          </cell>
          <cell r="B150" t="str">
            <v>451122000</v>
          </cell>
          <cell r="C150">
            <v>7119</v>
          </cell>
        </row>
        <row r="151">
          <cell r="A151" t="str">
            <v>Услуги по торговле розничной, кроме
предоставляемых за вознаграждение или
на договорной основе, автомобилями
специализированными пассажирскими
поддержанными и средствами
транспортными внедорожными (ве</v>
          </cell>
          <cell r="B151" t="str">
            <v>451124</v>
          </cell>
          <cell r="C151">
            <v>580</v>
          </cell>
        </row>
        <row r="152">
          <cell r="A152" t="str">
            <v>Услуги по торговле розничной
подержанными специализированными
пассажирскими автомобилями (включая
машины скорой помощи) весом не более
3,5 тонн в специализированных
магазинах</v>
          </cell>
          <cell r="B152" t="str">
            <v>451124200</v>
          </cell>
          <cell r="C152">
            <v>580</v>
          </cell>
        </row>
        <row r="153">
          <cell r="A153" t="str">
            <v>Услуги по торговле розничной, кроме
предоставляемых за вознаграждение или
на договорной основе, автомобилями и
средствами автотранспортными легковыми
через Интернет</v>
          </cell>
          <cell r="B153" t="str">
            <v>451131</v>
          </cell>
          <cell r="C153">
            <v>12000</v>
          </cell>
        </row>
        <row r="154">
          <cell r="A154" t="str">
            <v>Услуги по торговле розничной новыми
внедорожными автотранспортными
средствами (джипы и внедорожники)
весом не более 3,5 тонн через Интернет</v>
          </cell>
          <cell r="B154" t="str">
            <v>451131300</v>
          </cell>
          <cell r="C154">
            <v>12000</v>
          </cell>
        </row>
        <row r="155">
          <cell r="A155" t="str">
            <v>Услуги по  торговле розничной прочие,
кроме предоставляемых за вознаграждение
или на договорной основе, автомобилями
и средствами автотранспортными
легковыми, не включенными в другие
группировки</v>
          </cell>
          <cell r="B155" t="str">
            <v>451139</v>
          </cell>
          <cell r="C155">
            <v>77270</v>
          </cell>
        </row>
        <row r="156">
          <cell r="A156" t="str">
            <v>Услуги по торговле розничной прочие
новыми легковыми пассажирскими
автомобилями, в том числе на рынках</v>
          </cell>
          <cell r="B156" t="str">
            <v>451139100</v>
          </cell>
          <cell r="C156">
            <v>35200</v>
          </cell>
        </row>
        <row r="157">
          <cell r="A157" t="str">
            <v>Услуги по торговле розничной прочие
подержанными легковыми пассажирскими
автомобилями, в том числе на рынках</v>
          </cell>
          <cell r="B157" t="str">
            <v>451139200</v>
          </cell>
          <cell r="C157">
            <v>42000</v>
          </cell>
        </row>
        <row r="158">
          <cell r="A158" t="str">
            <v>Услуги по торговле розничной прочие
подержанными специализированными
пассажирскими автомобилями (включая
машины скорой помощи) весом не более
3,5 тонн, в том числе на рынках</v>
          </cell>
          <cell r="B158" t="str">
            <v>451139600</v>
          </cell>
          <cell r="C158">
            <v>70</v>
          </cell>
        </row>
        <row r="159">
          <cell r="A159" t="str">
            <v>Услуги по торговле розничной, кроме
предоставляемых за вознаграждение или
на договорной основе, грузовиками,
прицепами, полуприцепами и автобусами в
специализированных магазинах</v>
          </cell>
          <cell r="B159" t="str">
            <v>451921</v>
          </cell>
          <cell r="C159">
            <v>332880</v>
          </cell>
        </row>
        <row r="160">
          <cell r="A160" t="str">
            <v>Услуги по торговле розничной
автомобилями грузовыми в
специализированных магазинах</v>
          </cell>
          <cell r="B160" t="str">
            <v>451921200</v>
          </cell>
          <cell r="C160">
            <v>332880</v>
          </cell>
        </row>
        <row r="161">
          <cell r="A161" t="str">
            <v>Услуги по торговле розничной прочей,
кроме предоставляемых за вознаграждение
или на договорной основе, автомобилями
в специализированных магазинах</v>
          </cell>
          <cell r="B161" t="str">
            <v>451939</v>
          </cell>
          <cell r="C161">
            <v>155733</v>
          </cell>
        </row>
        <row r="162">
          <cell r="A162" t="str">
            <v>Услуги по торговле розничной прочей
автомобилями грузовыми</v>
          </cell>
          <cell r="B162" t="str">
            <v>451939200</v>
          </cell>
          <cell r="C162">
            <v>155733</v>
          </cell>
        </row>
        <row r="163">
          <cell r="A163" t="str">
            <v>Услуги по торговле розничной, кроме
предоставляемых за вознаграждение или
на договорной основе, шинами в
специализированных магазинах</v>
          </cell>
          <cell r="B163" t="str">
            <v>453211</v>
          </cell>
          <cell r="C163">
            <v>506506</v>
          </cell>
        </row>
        <row r="164">
          <cell r="A164" t="str">
            <v>Услуги по торговле розничной шинами и
камерами для шин новыми для легковых
автомобилей</v>
          </cell>
          <cell r="B164" t="str">
            <v>453211100</v>
          </cell>
          <cell r="C164">
            <v>298046</v>
          </cell>
        </row>
        <row r="165">
          <cell r="A165" t="str">
            <v>Услуги по торговле розничной шинами и
камерами для шин новыми для грузовых
автомобилей и автобусов</v>
          </cell>
          <cell r="B165" t="str">
            <v>453211200</v>
          </cell>
          <cell r="C165">
            <v>57879</v>
          </cell>
        </row>
        <row r="166">
          <cell r="A166" t="str">
            <v>Услуги по торговле розничной шинами и
камерами для шин новыми прочие</v>
          </cell>
          <cell r="B166" t="str">
            <v>453211900</v>
          </cell>
          <cell r="C166">
            <v>150581</v>
          </cell>
        </row>
        <row r="167">
          <cell r="A167" t="str">
            <v>Услуги по торговле розничной, кроме
предоставляемых за вознаграждение или
на договорной основе, частями и
принадлежностями для автомобилей
прочими в специализированных магазинах</v>
          </cell>
          <cell r="B167" t="str">
            <v>453212</v>
          </cell>
          <cell r="C167">
            <v>2278458</v>
          </cell>
        </row>
        <row r="168">
          <cell r="A168" t="str">
            <v>Услуги  по торговле розничной частями
и принадлежностями для автомобилей
прочими в специализированных магазинах</v>
          </cell>
          <cell r="B168" t="str">
            <v>453212000</v>
          </cell>
          <cell r="C168">
            <v>2278458</v>
          </cell>
        </row>
        <row r="169">
          <cell r="A169" t="str">
            <v>Услуги по торговле розничной прочие,
кроме предоставляемых за вознаграждение
или на договорной основе, деталями и
принадлежностями для автомобилей, не
включенными в другие группировки</v>
          </cell>
          <cell r="B169" t="str">
            <v>453229</v>
          </cell>
          <cell r="C169">
            <v>2134772</v>
          </cell>
        </row>
        <row r="170">
          <cell r="A170" t="str">
            <v>Услуги по торговле розничной прочие
деталями и принадлежностями для
автомобилей, не включенными в другие
группировки</v>
          </cell>
          <cell r="B170" t="str">
            <v>453229100</v>
          </cell>
          <cell r="C170">
            <v>2134770</v>
          </cell>
        </row>
        <row r="171">
          <cell r="A171" t="str">
            <v>Услуги по торговле розничной
аксессуарами для автомобилей</v>
          </cell>
          <cell r="B171" t="str">
            <v>453229110</v>
          </cell>
          <cell r="C171">
            <v>49012</v>
          </cell>
        </row>
        <row r="172">
          <cell r="A172" t="str">
            <v>Услуги по торговле розничной прочими
деталями и принадлежностями для
автомобилей</v>
          </cell>
          <cell r="B172" t="str">
            <v>453229190</v>
          </cell>
          <cell r="C172">
            <v>2085758</v>
          </cell>
        </row>
        <row r="173">
          <cell r="A173" t="str">
            <v>Услуги по торговле розничной прочие
шинами резиновыми восстановленными</v>
          </cell>
          <cell r="B173" t="str">
            <v>453229200</v>
          </cell>
          <cell r="C173">
            <v>2</v>
          </cell>
        </row>
        <row r="174">
          <cell r="A174" t="str">
            <v>Услуги по торговле розничной прочие,
кроме предоставляемых за вознаграждение
или на договорной основе, мотоциклами
и относящимися к ним деталями и
принадлежностями</v>
          </cell>
          <cell r="B174" t="str">
            <v>454030</v>
          </cell>
          <cell r="C174">
            <v>4079</v>
          </cell>
        </row>
        <row r="175">
          <cell r="A175" t="str">
            <v>Услуги по торговле розничной прочие
деталями и принадлежностями для
мотоциклов</v>
          </cell>
          <cell r="B175" t="str">
            <v>454030200</v>
          </cell>
          <cell r="C175">
            <v>4079</v>
          </cell>
        </row>
        <row r="176">
          <cell r="A176" t="str">
            <v>Услуги по торговле розничной
компьютерами, периферийным
оборудованием и программным
обеспечением</v>
          </cell>
          <cell r="B176" t="str">
            <v>470031</v>
          </cell>
          <cell r="C176">
            <v>2797344</v>
          </cell>
        </row>
        <row r="177">
          <cell r="A177" t="str">
            <v>Услуги по торговле розничной
компьютерами в полной комплектации</v>
          </cell>
          <cell r="B177" t="str">
            <v>470031100</v>
          </cell>
          <cell r="C177">
            <v>1117081</v>
          </cell>
        </row>
        <row r="178">
          <cell r="A178" t="str">
            <v>Услуги по торговле розничной
настольными компьютерами</v>
          </cell>
          <cell r="B178" t="str">
            <v>470031110</v>
          </cell>
          <cell r="C178">
            <v>516103</v>
          </cell>
        </row>
        <row r="179">
          <cell r="A179" t="str">
            <v>Услуги по торговле розничной
портативными компьютерами (лэптопы,
ноутбуки, ультрабуки, нетбуки,
планшеты и т.п.)</v>
          </cell>
          <cell r="B179" t="str">
            <v>470031120</v>
          </cell>
          <cell r="C179">
            <v>600978</v>
          </cell>
        </row>
        <row r="180">
          <cell r="A180" t="str">
            <v>Услуги по торговле розничной
периферийным оборудованием,
комплектующими деталями и
принадлежностями к компьютерам</v>
          </cell>
          <cell r="B180" t="str">
            <v>470031200</v>
          </cell>
          <cell r="C180">
            <v>1291766</v>
          </cell>
        </row>
        <row r="181">
          <cell r="A181" t="str">
            <v>Услуги по торговле розничной
мониторами</v>
          </cell>
          <cell r="B181" t="str">
            <v>470031210</v>
          </cell>
          <cell r="C181">
            <v>8358</v>
          </cell>
        </row>
        <row r="182">
          <cell r="A182" t="str">
            <v>Услуги по торговле розничной
комплектующими деталями и
принадлежностями к компьютерам</v>
          </cell>
          <cell r="B182" t="str">
            <v>470031220</v>
          </cell>
          <cell r="C182">
            <v>471813</v>
          </cell>
        </row>
        <row r="183">
          <cell r="A183" t="str">
            <v>Услуги по торговле розничной
периферийным оборудованием прочим</v>
          </cell>
          <cell r="B183" t="str">
            <v>470031290</v>
          </cell>
          <cell r="C183">
            <v>811595</v>
          </cell>
        </row>
        <row r="184">
          <cell r="A184" t="str">
            <v>Услуги по торговле розничной
программным обеспечением</v>
          </cell>
          <cell r="B184" t="str">
            <v>470031300</v>
          </cell>
          <cell r="C184">
            <v>388497</v>
          </cell>
        </row>
        <row r="185">
          <cell r="A185" t="str">
            <v>Услуги по торговле розничной
оборудованием электросвязи</v>
          </cell>
          <cell r="B185" t="str">
            <v>470032</v>
          </cell>
          <cell r="C185">
            <v>5655922</v>
          </cell>
        </row>
        <row r="186">
          <cell r="A186" t="str">
            <v>Услуги по торговле розничной
аппаратурой радиопередающей</v>
          </cell>
          <cell r="B186" t="str">
            <v>470032100</v>
          </cell>
          <cell r="C186">
            <v>55</v>
          </cell>
        </row>
        <row r="187">
          <cell r="A187" t="str">
            <v>Услуги по торговле розничной
телефонами для сотовой связи или для
прочей беспроводной связи</v>
          </cell>
          <cell r="B187" t="str">
            <v>470032200</v>
          </cell>
          <cell r="C187">
            <v>5500960</v>
          </cell>
        </row>
        <row r="188">
          <cell r="A188" t="str">
            <v>Услуги по торговле розничной
телефонными аппаратами для проводной
связи</v>
          </cell>
          <cell r="B188" t="str">
            <v>470032300</v>
          </cell>
          <cell r="C188">
            <v>142274</v>
          </cell>
        </row>
        <row r="189">
          <cell r="A189" t="str">
            <v>Услуги по торговле розничной прочим
оборудованием электросвязи</v>
          </cell>
          <cell r="B189" t="str">
            <v>470032900</v>
          </cell>
          <cell r="C189">
            <v>12633</v>
          </cell>
        </row>
        <row r="190">
          <cell r="A190" t="str">
            <v>Услуги по торговле розничной  аудио- и
видеоаппаратурой</v>
          </cell>
          <cell r="B190" t="str">
            <v>470033</v>
          </cell>
          <cell r="C190">
            <v>3202747</v>
          </cell>
        </row>
        <row r="191">
          <cell r="A191" t="str">
            <v>Услуги по торговле розничной
аудиоаппаратурой</v>
          </cell>
          <cell r="B191" t="str">
            <v>470033100</v>
          </cell>
          <cell r="C191">
            <v>41376</v>
          </cell>
        </row>
        <row r="192">
          <cell r="A192" t="str">
            <v>Услуги по торговле розничной
магнитофонами</v>
          </cell>
          <cell r="B192" t="str">
            <v>470033110</v>
          </cell>
          <cell r="C192">
            <v>21345</v>
          </cell>
        </row>
        <row r="193">
          <cell r="A193" t="str">
            <v>Услуги по торговле розничной
аудиоаппаратурой прочей</v>
          </cell>
          <cell r="B193" t="str">
            <v>470033190</v>
          </cell>
          <cell r="C193">
            <v>20031</v>
          </cell>
        </row>
        <row r="194">
          <cell r="A194" t="str">
            <v>Услуги по торговле розничной
телевизорами</v>
          </cell>
          <cell r="B194" t="str">
            <v>470033200</v>
          </cell>
          <cell r="C194">
            <v>2045582</v>
          </cell>
        </row>
        <row r="195">
          <cell r="A195" t="str">
            <v>Услуги по торговле розничной
видеомагнитофонами (DVD плеерами)</v>
          </cell>
          <cell r="B195" t="str">
            <v>470033300</v>
          </cell>
          <cell r="C195">
            <v>103866</v>
          </cell>
        </row>
        <row r="196">
          <cell r="A196" t="str">
            <v>Услуги по торговле розничной
видеокамерами</v>
          </cell>
          <cell r="B196" t="str">
            <v>470033400</v>
          </cell>
          <cell r="C196">
            <v>115043</v>
          </cell>
        </row>
        <row r="197">
          <cell r="A197" t="str">
            <v>Услуги по торговле розничной  частями
к аудио- и видеоаппаратуре</v>
          </cell>
          <cell r="B197" t="str">
            <v>470033600</v>
          </cell>
          <cell r="C197">
            <v>366701</v>
          </cell>
        </row>
        <row r="198">
          <cell r="A198" t="str">
            <v>Услуги по торговле розничной прочей
аудио- и видеоаппаратурой</v>
          </cell>
          <cell r="B198" t="str">
            <v>470033900</v>
          </cell>
          <cell r="C198">
            <v>530179</v>
          </cell>
        </row>
        <row r="199">
          <cell r="A199" t="str">
            <v>Услуги по торговле розничной  товарами
скобяными</v>
          </cell>
          <cell r="B199" t="str">
            <v>470041</v>
          </cell>
          <cell r="C199">
            <v>1316851</v>
          </cell>
        </row>
        <row r="200">
          <cell r="A200" t="str">
            <v>Услуги по торговле розничной
замками, петлями и строительной
фурнитурой</v>
          </cell>
          <cell r="B200" t="str">
            <v>470041100</v>
          </cell>
          <cell r="C200">
            <v>336843</v>
          </cell>
        </row>
        <row r="201">
          <cell r="A201" t="str">
            <v>Услуги по торговле розничной
изделиями из проволоки, цепями и
пружинами</v>
          </cell>
          <cell r="B201" t="str">
            <v>470041200</v>
          </cell>
          <cell r="C201">
            <v>3770</v>
          </cell>
        </row>
        <row r="202">
          <cell r="A202" t="str">
            <v>Услуги по торговле розничной
изделиями крепежными, снабженными
резьбой или без резьбы</v>
          </cell>
          <cell r="B202" t="str">
            <v>470041300</v>
          </cell>
          <cell r="C202">
            <v>976238</v>
          </cell>
        </row>
        <row r="203">
          <cell r="A203" t="str">
            <v>Услуги по торговле розничной  красками,
лаками и эмалями</v>
          </cell>
          <cell r="B203" t="str">
            <v>470042</v>
          </cell>
          <cell r="C203">
            <v>1491830</v>
          </cell>
        </row>
        <row r="204">
          <cell r="A204" t="str">
            <v>Услуги по торговле розничной
лакокрасочными материалами (краски,
лаки, эмали)</v>
          </cell>
          <cell r="B204" t="str">
            <v>470042100</v>
          </cell>
          <cell r="C204">
            <v>777369</v>
          </cell>
        </row>
        <row r="205">
          <cell r="A205" t="str">
            <v>Услуги по торговле розничной
растворителями, разбавителями для
лаков и красок</v>
          </cell>
          <cell r="B205" t="str">
            <v>470042200</v>
          </cell>
          <cell r="C205">
            <v>176118</v>
          </cell>
        </row>
        <row r="206">
          <cell r="A206" t="str">
            <v>Услуги по торговле розничной прочими
лакокрасочными материалами</v>
          </cell>
          <cell r="B206" t="str">
            <v>470042900</v>
          </cell>
          <cell r="C206">
            <v>538343</v>
          </cell>
        </row>
        <row r="207">
          <cell r="A207" t="str">
            <v>Услуги по торговле розничной  стеклом
листовым</v>
          </cell>
          <cell r="B207" t="str">
            <v>470043</v>
          </cell>
          <cell r="C207">
            <v>80116</v>
          </cell>
        </row>
        <row r="208">
          <cell r="A208" t="str">
            <v>Услуги по торговле розничной стеклом
листовым</v>
          </cell>
          <cell r="B208" t="str">
            <v>470043000</v>
          </cell>
          <cell r="C208">
            <v>80116</v>
          </cell>
        </row>
        <row r="209">
          <cell r="A209" t="str">
            <v>Услуги по торговле розничной
оборудованием для газонов и садов</v>
          </cell>
          <cell r="B209" t="str">
            <v>470044</v>
          </cell>
          <cell r="C209">
            <v>35520</v>
          </cell>
        </row>
        <row r="210">
          <cell r="A210" t="str">
            <v>Услуги по торговле розничной
оборудованием для газонов и садов</v>
          </cell>
          <cell r="B210" t="str">
            <v>470044000</v>
          </cell>
          <cell r="C210">
            <v>35520</v>
          </cell>
        </row>
        <row r="211">
          <cell r="A211" t="str">
            <v>Услуги по торговле розничной
оборудованием  отопительным и
водопроводным, материалами
эксплуатационными и принадлежностями</v>
          </cell>
          <cell r="B211" t="str">
            <v>470045</v>
          </cell>
          <cell r="C211">
            <v>1367021</v>
          </cell>
        </row>
        <row r="212">
          <cell r="A212" t="str">
            <v>Услуги по торговле розничной
водопроводным оборудованием и
материалами</v>
          </cell>
          <cell r="B212" t="str">
            <v>470045100</v>
          </cell>
          <cell r="C212">
            <v>612860</v>
          </cell>
        </row>
        <row r="213">
          <cell r="A213" t="str">
            <v>Услуги по торговле розничной
отопительным оборудованием и
материалами</v>
          </cell>
          <cell r="B213" t="str">
            <v>470045200</v>
          </cell>
          <cell r="C213">
            <v>548394</v>
          </cell>
        </row>
        <row r="214">
          <cell r="A214" t="str">
            <v>Услуги по торговле розничной
сантехнической арматурой</v>
          </cell>
          <cell r="B214" t="str">
            <v>470045300</v>
          </cell>
          <cell r="C214">
            <v>177030</v>
          </cell>
        </row>
        <row r="215">
          <cell r="A215" t="str">
            <v>Услуги по торговле розничной прочими
эксплуатационными материалами и
принадлежностями</v>
          </cell>
          <cell r="B215" t="str">
            <v>470045900</v>
          </cell>
          <cell r="C215">
            <v>28737</v>
          </cell>
        </row>
        <row r="216">
          <cell r="A216" t="str">
            <v>Услуги по торговле розничной
оборудованием санитарно-техническим</v>
          </cell>
          <cell r="B216" t="str">
            <v>470046</v>
          </cell>
          <cell r="C216">
            <v>1637583</v>
          </cell>
        </row>
        <row r="217">
          <cell r="A217" t="str">
            <v>Услуги по торговле розничной ваннами,
раковинами для умывальников,
унитазами и крышками, бачками смывными
и изделиями санитарно-техническими
прочими из пластмасс</v>
          </cell>
          <cell r="B217" t="str">
            <v>470046100</v>
          </cell>
          <cell r="C217">
            <v>1158805</v>
          </cell>
        </row>
        <row r="218">
          <cell r="A218" t="str">
            <v>Услуги по торговле розничной
изделиями керамическими
санитарно-техническими</v>
          </cell>
          <cell r="B218" t="str">
            <v>470046200</v>
          </cell>
          <cell r="C218">
            <v>28013</v>
          </cell>
        </row>
        <row r="219">
          <cell r="A219" t="str">
            <v>Услуги по торговле розничной
раковинами, мойками, ваннами,
изделиями санитарно-техническими
прочими и их частями из черных
металлов, меди или алюминия</v>
          </cell>
          <cell r="B219" t="str">
            <v>470046300</v>
          </cell>
          <cell r="C219">
            <v>13431</v>
          </cell>
        </row>
        <row r="220">
          <cell r="A220" t="str">
            <v>Услуги по торговле розничной
оборудованием санитарно-техническим
прочим</v>
          </cell>
          <cell r="B220" t="str">
            <v>470046900</v>
          </cell>
          <cell r="C220">
            <v>437334</v>
          </cell>
        </row>
        <row r="221">
          <cell r="A221" t="str">
            <v>Услуги по торговле розничной
инструментами ручными</v>
          </cell>
          <cell r="B221" t="str">
            <v>470047</v>
          </cell>
          <cell r="C221">
            <v>360165</v>
          </cell>
        </row>
        <row r="222">
          <cell r="A222" t="str">
            <v>Услуги по торговле розничной
инструментами ручными</v>
          </cell>
          <cell r="B222" t="str">
            <v>470047000</v>
          </cell>
          <cell r="C222">
            <v>360165</v>
          </cell>
        </row>
        <row r="223">
          <cell r="A223" t="str">
            <v>Услуги по торговле розничной
материалами строительными, не
включенными в другие группировки</v>
          </cell>
          <cell r="B223" t="str">
            <v>470049</v>
          </cell>
          <cell r="C223">
            <v>12256198</v>
          </cell>
        </row>
        <row r="224">
          <cell r="A224" t="str">
            <v>Услуги по торговле розничной
лесоматериалами, пиломатериалами,
строительными деталями и конструкциями
из дерева, сборными деревянными
строениями (включая сауны)</v>
          </cell>
          <cell r="B224" t="str">
            <v>470049100</v>
          </cell>
          <cell r="C224">
            <v>5998376</v>
          </cell>
        </row>
        <row r="225">
          <cell r="A225" t="str">
            <v>Услуги по торговле розничной
лесоматериалами круглыми</v>
          </cell>
          <cell r="B225" t="str">
            <v>470049110</v>
          </cell>
          <cell r="C225">
            <v>54586</v>
          </cell>
        </row>
        <row r="226">
          <cell r="A226" t="str">
            <v>Услуги по торговле розничной
пиломатериалами</v>
          </cell>
          <cell r="B226" t="str">
            <v>470049120</v>
          </cell>
          <cell r="C226">
            <v>200636</v>
          </cell>
        </row>
        <row r="227">
          <cell r="A227" t="str">
            <v>Услуги по торговле розничной
паркетом и паркетными досками</v>
          </cell>
          <cell r="B227" t="str">
            <v>470049130</v>
          </cell>
          <cell r="C227">
            <v>61337</v>
          </cell>
        </row>
        <row r="228">
          <cell r="A228" t="str">
            <v>Услуги по торговле розничной  досками
для покрытия полов (кроме паркета и
паркетных досок), обшивкой,
штакетником, балками, стропилами и т.
п.</v>
          </cell>
          <cell r="B228" t="str">
            <v>470049140</v>
          </cell>
          <cell r="C228">
            <v>181357</v>
          </cell>
        </row>
        <row r="229">
          <cell r="A229" t="str">
            <v>Услуги по торговле розничной оконными
и дверными блоками, оконными
переплетами, дверными полотнами и
коробками к ним</v>
          </cell>
          <cell r="B229" t="str">
            <v>470049150</v>
          </cell>
          <cell r="C229">
            <v>522053</v>
          </cell>
        </row>
        <row r="230">
          <cell r="A230" t="str">
            <v>Услуги по торговле розничной фанерой
клееной, древесноволокнистыми и
древесностружечными плитами</v>
          </cell>
          <cell r="B230" t="str">
            <v>470049160</v>
          </cell>
          <cell r="C230">
            <v>4178864</v>
          </cell>
        </row>
        <row r="231">
          <cell r="A231" t="str">
            <v>Услуги по торговле розничной домами
деревянными, сборными деревянными
строениями (включая сауны)</v>
          </cell>
          <cell r="B231" t="str">
            <v>470049170</v>
          </cell>
          <cell r="C231">
            <v>13788</v>
          </cell>
        </row>
        <row r="232">
          <cell r="A232" t="str">
            <v>Услуги по торговле розничной
поддонами плоскими и изделиями
аналогичными</v>
          </cell>
          <cell r="B232" t="str">
            <v>470049180</v>
          </cell>
          <cell r="C232">
            <v>44742</v>
          </cell>
        </row>
        <row r="233">
          <cell r="A233" t="str">
            <v>Услуги по торговле розничной
лесоматериалами, пиломатериалами,
строительными деталями и конструкциями
из дерева, сборными деревянными
строениями прочими</v>
          </cell>
          <cell r="B233" t="str">
            <v>470049190</v>
          </cell>
          <cell r="C233">
            <v>741013</v>
          </cell>
        </row>
        <row r="234">
          <cell r="A234" t="str">
            <v>Услуги по торговле розничной
цементом, известью, гипсом</v>
          </cell>
          <cell r="B234" t="str">
            <v>470049200</v>
          </cell>
          <cell r="C234">
            <v>550898</v>
          </cell>
        </row>
        <row r="235">
          <cell r="A235" t="str">
            <v>Услуги по торговле розничной цементом</v>
          </cell>
          <cell r="B235" t="str">
            <v>470049210</v>
          </cell>
          <cell r="C235">
            <v>526843</v>
          </cell>
        </row>
        <row r="236">
          <cell r="A236" t="str">
            <v>Услуги по торговле розничной
известью</v>
          </cell>
          <cell r="B236" t="str">
            <v>470049220</v>
          </cell>
          <cell r="C236">
            <v>8402</v>
          </cell>
        </row>
        <row r="237">
          <cell r="A237" t="str">
            <v>Услуги по торговле розничной  гипсом</v>
          </cell>
          <cell r="B237" t="str">
            <v>470049230</v>
          </cell>
          <cell r="C237">
            <v>15653</v>
          </cell>
        </row>
        <row r="238">
          <cell r="A238" t="str">
            <v>Услуги по торговле розничной  песком,
гравием, камнем, глиной</v>
          </cell>
          <cell r="B238" t="str">
            <v>470049300</v>
          </cell>
          <cell r="C238">
            <v>81004</v>
          </cell>
        </row>
        <row r="239">
          <cell r="A239" t="str">
            <v>Услуги по торговле розничной
кирпичом, плитками керамическими,
кровельными материалами</v>
          </cell>
          <cell r="B239" t="str">
            <v>470049400</v>
          </cell>
          <cell r="C239">
            <v>723043</v>
          </cell>
        </row>
        <row r="240">
          <cell r="A240" t="str">
            <v>Услуги по торговле розничной
кирпичом</v>
          </cell>
          <cell r="B240" t="str">
            <v>470049410</v>
          </cell>
          <cell r="C240">
            <v>325807</v>
          </cell>
        </row>
        <row r="241">
          <cell r="A241" t="str">
            <v>Услуги по торговле розничной
плитками керамическими</v>
          </cell>
          <cell r="B241" t="str">
            <v>470049420</v>
          </cell>
          <cell r="C241">
            <v>267241</v>
          </cell>
        </row>
        <row r="242">
          <cell r="A242" t="str">
            <v>Услуги по торговле розничной
кровельными материалами</v>
          </cell>
          <cell r="B242" t="str">
            <v>470049430</v>
          </cell>
          <cell r="C242">
            <v>129995</v>
          </cell>
        </row>
        <row r="243">
          <cell r="A243" t="str">
            <v>Услуги по торговле розничной
строительными металлическими
материалами и деталями, не включенные
в другие группировки</v>
          </cell>
          <cell r="B243" t="str">
            <v>470049500</v>
          </cell>
          <cell r="C243">
            <v>703902</v>
          </cell>
        </row>
        <row r="244">
          <cell r="A244" t="str">
            <v>Услуги по торговле розничной сэндвич
панелями</v>
          </cell>
          <cell r="B244" t="str">
            <v>470049510</v>
          </cell>
          <cell r="C244">
            <v>1283</v>
          </cell>
        </row>
        <row r="245">
          <cell r="A245" t="str">
            <v>Услуги по торговле розничной прочими
строительными металлическими
материалами и деталями, не включенные
в другие группировки</v>
          </cell>
          <cell r="B245" t="str">
            <v>470049590</v>
          </cell>
          <cell r="C245">
            <v>702619</v>
          </cell>
        </row>
        <row r="246">
          <cell r="A246" t="str">
            <v>Услуги по торговле розничной
строительными неметаллическими
материалами и деталями, не включенные
в другие группировки</v>
          </cell>
          <cell r="B246" t="str">
            <v>470049600</v>
          </cell>
          <cell r="C246">
            <v>1230479</v>
          </cell>
        </row>
        <row r="247">
          <cell r="A247" t="str">
            <v>Услуги по торговле розничной
изделиями из бетона, цемента, гипса и
аналогичных материалов</v>
          </cell>
          <cell r="B247" t="str">
            <v>470049700</v>
          </cell>
          <cell r="C247">
            <v>179031</v>
          </cell>
        </row>
        <row r="248">
          <cell r="A248" t="str">
            <v>Услуги по торговле розничной прочими
материалами строительными, не
включенные в другие группировки</v>
          </cell>
          <cell r="B248" t="str">
            <v>470049900</v>
          </cell>
          <cell r="C248">
            <v>2789465</v>
          </cell>
        </row>
        <row r="249">
          <cell r="A249" t="str">
            <v>Услуги по  торговле розничной товарами
текстильными</v>
          </cell>
          <cell r="B249" t="str">
            <v>470051</v>
          </cell>
          <cell r="C249">
            <v>1709055</v>
          </cell>
        </row>
        <row r="250">
          <cell r="A250" t="str">
            <v>Услуги по торговле розничной  пряжей</v>
          </cell>
          <cell r="B250" t="str">
            <v>470051100</v>
          </cell>
          <cell r="C250">
            <v>10367</v>
          </cell>
        </row>
        <row r="251">
          <cell r="A251" t="str">
            <v>Услуги по торговле розничной  тканями</v>
          </cell>
          <cell r="B251" t="str">
            <v>470051200</v>
          </cell>
          <cell r="C251">
            <v>1326847</v>
          </cell>
        </row>
        <row r="252">
          <cell r="A252" t="str">
            <v>Услуги по торговле розничной  тканями
хлопчатобумажными</v>
          </cell>
          <cell r="B252" t="str">
            <v>470051210</v>
          </cell>
          <cell r="C252">
            <v>446443</v>
          </cell>
        </row>
        <row r="253">
          <cell r="A253" t="str">
            <v>Услуги по торговле розничной тканями
шерстяными</v>
          </cell>
          <cell r="B253" t="str">
            <v>470051220</v>
          </cell>
          <cell r="C253">
            <v>48163</v>
          </cell>
        </row>
        <row r="254">
          <cell r="A254" t="str">
            <v>Услуги по торговле розничной тканями
шелковыми</v>
          </cell>
          <cell r="B254" t="str">
            <v>470051230</v>
          </cell>
          <cell r="C254">
            <v>601604</v>
          </cell>
        </row>
        <row r="255">
          <cell r="A255" t="str">
            <v>Услуги по торговле розничной тканями
прочими</v>
          </cell>
          <cell r="B255" t="str">
            <v>470051290</v>
          </cell>
          <cell r="C255">
            <v>230637</v>
          </cell>
        </row>
        <row r="256">
          <cell r="A256" t="str">
            <v>Услуги по торговле розничной бытовыми
текстильными изделиями (такими как
постельное и столовое белье)</v>
          </cell>
          <cell r="B256" t="str">
            <v>470051300</v>
          </cell>
          <cell r="C256">
            <v>302058</v>
          </cell>
        </row>
        <row r="257">
          <cell r="A257" t="str">
            <v>Услуги по торговле розничной прочими
текстильными изделиями</v>
          </cell>
          <cell r="B257" t="str">
            <v>470051900</v>
          </cell>
          <cell r="C257">
            <v>69783</v>
          </cell>
        </row>
        <row r="258">
          <cell r="A258" t="str">
            <v>Услуги по торговле розничной
портьерами и занавесями сетчатыми</v>
          </cell>
          <cell r="B258" t="str">
            <v>470052</v>
          </cell>
          <cell r="C258">
            <v>2339759</v>
          </cell>
        </row>
        <row r="259">
          <cell r="A259" t="str">
            <v>Услуги по торговле розничной
портьерами и занавесями сетчатыми</v>
          </cell>
          <cell r="B259" t="str">
            <v>470052000</v>
          </cell>
          <cell r="C259">
            <v>2339759</v>
          </cell>
        </row>
        <row r="260">
          <cell r="A260" t="str">
            <v>Услуги по торговле розничной обоями и
покрытиями напольными,  коврами и
изделиями  ковровыми</v>
          </cell>
          <cell r="B260" t="str">
            <v>470053</v>
          </cell>
          <cell r="C260">
            <v>2281804</v>
          </cell>
        </row>
        <row r="261">
          <cell r="A261" t="str">
            <v>Услуги по торговле розничной обоями</v>
          </cell>
          <cell r="B261" t="str">
            <v>470053100</v>
          </cell>
          <cell r="C261">
            <v>406074</v>
          </cell>
        </row>
        <row r="262">
          <cell r="A262" t="str">
            <v>Услуги по торговле розничной
напольными покрытиями</v>
          </cell>
          <cell r="B262" t="str">
            <v>470053200</v>
          </cell>
          <cell r="C262">
            <v>1146283</v>
          </cell>
        </row>
        <row r="263">
          <cell r="A263" t="str">
            <v>Услуги по торговле розничной
линолеумом</v>
          </cell>
          <cell r="B263" t="str">
            <v>470053210</v>
          </cell>
          <cell r="C263">
            <v>751332</v>
          </cell>
        </row>
        <row r="264">
          <cell r="A264" t="str">
            <v>Услуги по торговле розничной
ламинатом</v>
          </cell>
          <cell r="B264" t="str">
            <v>470053220</v>
          </cell>
          <cell r="C264">
            <v>206805</v>
          </cell>
        </row>
        <row r="265">
          <cell r="A265" t="str">
            <v>Услуги по торговле розничной
напольными покрытиями прочими</v>
          </cell>
          <cell r="B265" t="str">
            <v>470053290</v>
          </cell>
          <cell r="C265">
            <v>188146</v>
          </cell>
        </row>
        <row r="266">
          <cell r="A266" t="str">
            <v>Услуги по торговле розничной  коврами
и изделия ковровыми</v>
          </cell>
          <cell r="B266" t="str">
            <v>470053300</v>
          </cell>
          <cell r="C266">
            <v>729447</v>
          </cell>
        </row>
        <row r="267">
          <cell r="A267" t="str">
            <v>Услуги по торговле розничной приборами
электрическими бытовыми</v>
          </cell>
          <cell r="B267" t="str">
            <v>470054</v>
          </cell>
          <cell r="C267">
            <v>47804361</v>
          </cell>
        </row>
        <row r="268">
          <cell r="A268" t="str">
            <v>Услуги по торговле розничной
холодильниками и морозильниками
бытовыми</v>
          </cell>
          <cell r="B268" t="str">
            <v>470054100</v>
          </cell>
          <cell r="C268">
            <v>1640378</v>
          </cell>
        </row>
        <row r="269">
          <cell r="A269" t="str">
            <v>Услуги по торговле розничной
стиральными машинами бытовыми и
машинами для сушки одежды</v>
          </cell>
          <cell r="B269" t="str">
            <v>470054200</v>
          </cell>
          <cell r="C269">
            <v>1377721</v>
          </cell>
        </row>
        <row r="270">
          <cell r="A270" t="str">
            <v>Услуги по торговле розничной машинами
посудомоечными бытовыми</v>
          </cell>
          <cell r="B270" t="str">
            <v>470054300</v>
          </cell>
          <cell r="C270">
            <v>25032</v>
          </cell>
        </row>
        <row r="271">
          <cell r="A271" t="str">
            <v>Услуги по торговле розничной машинами
швейными бытовыми</v>
          </cell>
          <cell r="B271" t="str">
            <v>470054400</v>
          </cell>
          <cell r="C271">
            <v>33918</v>
          </cell>
        </row>
        <row r="272">
          <cell r="A272" t="str">
            <v>Услуги по торговле розничной печами
микроволновыми, плитами кухонными</v>
          </cell>
          <cell r="B272" t="str">
            <v>470054500</v>
          </cell>
          <cell r="C272">
            <v>866173</v>
          </cell>
        </row>
        <row r="273">
          <cell r="A273" t="str">
            <v>Услуги по торговле розничной печами
микроволновыми</v>
          </cell>
          <cell r="B273" t="str">
            <v>470054510</v>
          </cell>
          <cell r="C273">
            <v>330485</v>
          </cell>
        </row>
        <row r="274">
          <cell r="A274" t="str">
            <v>Услуги по торговле розничной плитами
кухонными</v>
          </cell>
          <cell r="B274" t="str">
            <v>470054520</v>
          </cell>
          <cell r="C274">
            <v>535688</v>
          </cell>
        </row>
        <row r="275">
          <cell r="A275" t="str">
            <v>Услуги по торговле розничной
пылесосами бытовыми</v>
          </cell>
          <cell r="B275" t="str">
            <v>470054600</v>
          </cell>
          <cell r="C275">
            <v>457053</v>
          </cell>
        </row>
        <row r="276">
          <cell r="A276" t="str">
            <v>Услуги по торговле розничной
водонагревателями электрическими и
приборами водонагревательными быстрого
или продолжительного нагрева</v>
          </cell>
          <cell r="B276" t="str">
            <v>470054700</v>
          </cell>
          <cell r="C276">
            <v>431849</v>
          </cell>
        </row>
        <row r="277">
          <cell r="A277" t="str">
            <v>Услуги по торговле розничной
оборудованием для кондиционирования
воздуха и вентиляции, обогрева
помещений</v>
          </cell>
          <cell r="B277" t="str">
            <v>470054800</v>
          </cell>
          <cell r="C277">
            <v>434321</v>
          </cell>
        </row>
        <row r="278">
          <cell r="A278" t="str">
            <v>Услуги по торговле розничной
электрообогревателями помещений</v>
          </cell>
          <cell r="B278" t="str">
            <v>470054810</v>
          </cell>
          <cell r="C278">
            <v>28650</v>
          </cell>
        </row>
        <row r="279">
          <cell r="A279" t="str">
            <v>Услуги по торговле розничной
оборудованием для кондиционирования
воздуха и вентиляции</v>
          </cell>
          <cell r="B279" t="str">
            <v>470054820</v>
          </cell>
          <cell r="C279">
            <v>405671</v>
          </cell>
        </row>
        <row r="280">
          <cell r="A280" t="str">
            <v>Услуги по торговле розничной
приборами электрическими бытовыми,
приспособлениями и инструментами
прочими</v>
          </cell>
          <cell r="B280" t="str">
            <v>470054900</v>
          </cell>
          <cell r="C280">
            <v>42537916</v>
          </cell>
        </row>
        <row r="281">
          <cell r="A281" t="str">
            <v>Услуги по торговле розничной
электрическими бытовыми инструментами</v>
          </cell>
          <cell r="B281" t="str">
            <v>470054910</v>
          </cell>
          <cell r="C281">
            <v>39908471</v>
          </cell>
        </row>
        <row r="282">
          <cell r="A282" t="str">
            <v>Услуги по торговле розничной
запасными частями к электрическим
бытовым приборам, приспособлениям и
инструментам</v>
          </cell>
          <cell r="B282" t="str">
            <v>470054920</v>
          </cell>
          <cell r="C282">
            <v>493891</v>
          </cell>
        </row>
        <row r="283">
          <cell r="A283" t="str">
            <v>Услуги по торговле розничной
приборами электрическими бытовыми,
приспособлениями и инструментами
прочими, не включенными в другие
группировки</v>
          </cell>
          <cell r="B283" t="str">
            <v>470054990</v>
          </cell>
          <cell r="C283">
            <v>2135554</v>
          </cell>
        </row>
        <row r="284">
          <cell r="A284" t="str">
            <v>Услуги по  торговле розничной  мебелью</v>
          </cell>
          <cell r="B284" t="str">
            <v>470055</v>
          </cell>
          <cell r="C284">
            <v>6056079</v>
          </cell>
        </row>
        <row r="285">
          <cell r="A285" t="str">
            <v>Услуги по торговле розничной мебелью
деревянной для комнат (спальни,
гостиной, столовой)</v>
          </cell>
          <cell r="B285" t="str">
            <v>470055100</v>
          </cell>
          <cell r="C285">
            <v>4459479</v>
          </cell>
        </row>
        <row r="286">
          <cell r="A286" t="str">
            <v>Услуги по торговле розничной кухонной
мебелью</v>
          </cell>
          <cell r="B286" t="str">
            <v>470055200</v>
          </cell>
          <cell r="C286">
            <v>359196</v>
          </cell>
        </row>
        <row r="287">
          <cell r="A287" t="str">
            <v>Услуги по торговле розничной  мебелью
для сидения</v>
          </cell>
          <cell r="B287" t="str">
            <v>470055300</v>
          </cell>
          <cell r="C287">
            <v>225664</v>
          </cell>
        </row>
        <row r="288">
          <cell r="A288" t="str">
            <v>Услуги по торговле розничной офисной
мебелью</v>
          </cell>
          <cell r="B288" t="str">
            <v>470055400</v>
          </cell>
          <cell r="C288">
            <v>221766</v>
          </cell>
        </row>
        <row r="289">
          <cell r="A289" t="str">
            <v>Услуги по торговле розничной бытовой
мебелью из пластмасс и мебелью из
прочих материалов, в том числе
тростника, лозы, бамбука или
аналогичных материалов</v>
          </cell>
          <cell r="B289" t="str">
            <v>470055500</v>
          </cell>
          <cell r="C289">
            <v>34152</v>
          </cell>
        </row>
        <row r="290">
          <cell r="A290" t="str">
            <v>Услуги по торговле розничной
матрасами</v>
          </cell>
          <cell r="B290" t="str">
            <v>470055600</v>
          </cell>
          <cell r="C290">
            <v>3337</v>
          </cell>
        </row>
        <row r="291">
          <cell r="A291" t="str">
            <v>Услуги по торговле розничной частями
бытовой мебели</v>
          </cell>
          <cell r="B291" t="str">
            <v>470055800</v>
          </cell>
          <cell r="C291">
            <v>87974</v>
          </cell>
        </row>
        <row r="292">
          <cell r="A292" t="str">
            <v>Услуги по торговле розничной бытовой
мебелью прочей</v>
          </cell>
          <cell r="B292" t="str">
            <v>470055900</v>
          </cell>
          <cell r="C292">
            <v>664511</v>
          </cell>
        </row>
        <row r="293">
          <cell r="A293" t="str">
            <v>Услуги по торговле розничной  приборами
осветительными</v>
          </cell>
          <cell r="B293" t="str">
            <v>470056</v>
          </cell>
          <cell r="C293">
            <v>3206849</v>
          </cell>
        </row>
        <row r="294">
          <cell r="A294" t="str">
            <v>Услуги по торговле розничной бытовым
осветительным оборудованием</v>
          </cell>
          <cell r="B294" t="str">
            <v>470056100</v>
          </cell>
          <cell r="C294">
            <v>2019630</v>
          </cell>
        </row>
        <row r="295">
          <cell r="A295" t="str">
            <v>Услуги по торговле розничной
светильниками электрическими
переносными</v>
          </cell>
          <cell r="B295" t="str">
            <v>470056110</v>
          </cell>
          <cell r="C295">
            <v>144373</v>
          </cell>
        </row>
        <row r="296">
          <cell r="A296" t="str">
            <v>Услуги по торговле розничной
светильниками электрическими
настольными,  напольными</v>
          </cell>
          <cell r="B296" t="str">
            <v>470056120</v>
          </cell>
          <cell r="C296">
            <v>680254</v>
          </cell>
        </row>
        <row r="297">
          <cell r="A297" t="str">
            <v>Услуги по торговле розничной
светильниками электрическими
подвесными, потолочными и настенными</v>
          </cell>
          <cell r="B297" t="str">
            <v>470056130</v>
          </cell>
          <cell r="C297">
            <v>491819</v>
          </cell>
        </row>
        <row r="298">
          <cell r="A298" t="str">
            <v>Услуги по торговле розничной частями
светильников и устройств осветительных</v>
          </cell>
          <cell r="B298" t="str">
            <v>470056180</v>
          </cell>
          <cell r="C298">
            <v>86906</v>
          </cell>
        </row>
        <row r="299">
          <cell r="A299" t="str">
            <v>Услуги по торговле розничной
оборудованием осветительным прочим</v>
          </cell>
          <cell r="B299" t="str">
            <v>470056190</v>
          </cell>
          <cell r="C299">
            <v>616278</v>
          </cell>
        </row>
        <row r="300">
          <cell r="A300" t="str">
            <v>Услуги по торговле розничной лампами</v>
          </cell>
          <cell r="B300" t="str">
            <v>470056200</v>
          </cell>
          <cell r="C300">
            <v>729972</v>
          </cell>
        </row>
        <row r="301">
          <cell r="A301" t="str">
            <v>Услуги по торговле розничной лампами
люминесцентными</v>
          </cell>
          <cell r="B301" t="str">
            <v>470056210</v>
          </cell>
          <cell r="C301">
            <v>73</v>
          </cell>
        </row>
        <row r="302">
          <cell r="A302" t="str">
            <v>Услуги по торговле розничной лампами
накаливания</v>
          </cell>
          <cell r="B302" t="str">
            <v>470056220</v>
          </cell>
          <cell r="C302">
            <v>197503</v>
          </cell>
        </row>
        <row r="303">
          <cell r="A303" t="str">
            <v>Услуги по торговле розничной
энергосберегающими лампами</v>
          </cell>
          <cell r="B303" t="str">
            <v>470056230</v>
          </cell>
          <cell r="C303">
            <v>449896</v>
          </cell>
        </row>
        <row r="304">
          <cell r="A304" t="str">
            <v>Услуги по торговле розничной лампами
электрическими прочими</v>
          </cell>
          <cell r="B304" t="str">
            <v>470056290</v>
          </cell>
          <cell r="C304">
            <v>82500</v>
          </cell>
        </row>
        <row r="305">
          <cell r="A305" t="str">
            <v>Услуги по торговле розничной
электрическими проводами и шнурами,
электроустановочными изделиями</v>
          </cell>
          <cell r="B305" t="str">
            <v>470056300</v>
          </cell>
          <cell r="C305">
            <v>388119</v>
          </cell>
        </row>
        <row r="306">
          <cell r="A306" t="str">
            <v>Услуги по торговле розничной
приборами осветительными  прочими</v>
          </cell>
          <cell r="B306" t="str">
            <v>470056900</v>
          </cell>
          <cell r="C306">
            <v>69128</v>
          </cell>
        </row>
        <row r="307">
          <cell r="A307" t="str">
            <v>Услуги по торговле розничной изделиями
из дерева, пробки и изделиями плетеными</v>
          </cell>
          <cell r="B307" t="str">
            <v>470057</v>
          </cell>
          <cell r="C307">
            <v>259411</v>
          </cell>
        </row>
        <row r="308">
          <cell r="A308" t="str">
            <v>Услуги по торговле розничной
плетеными изделиями</v>
          </cell>
          <cell r="B308" t="str">
            <v>470057100</v>
          </cell>
          <cell r="C308">
            <v>31046</v>
          </cell>
        </row>
        <row r="309">
          <cell r="A309" t="str">
            <v>Услуги по торговле розничной
изделиями из пробки</v>
          </cell>
          <cell r="B309" t="str">
            <v>470057200</v>
          </cell>
          <cell r="C309">
            <v>13876</v>
          </cell>
        </row>
        <row r="310">
          <cell r="A310" t="str">
            <v>Услуги по торговле розничной прочими
деревянными изделиями</v>
          </cell>
          <cell r="B310" t="str">
            <v>470057900</v>
          </cell>
          <cell r="C310">
            <v>214489</v>
          </cell>
        </row>
        <row r="311">
          <cell r="A311" t="str">
            <v>Услуги по торговле розничной
инструментами и партитурами
музыкальными</v>
          </cell>
          <cell r="B311" t="str">
            <v>470058</v>
          </cell>
          <cell r="C311">
            <v>139182</v>
          </cell>
        </row>
        <row r="312">
          <cell r="A312" t="str">
            <v>Услуги по торговле розничной
музыкальными инструментами</v>
          </cell>
          <cell r="B312" t="str">
            <v>470058100</v>
          </cell>
          <cell r="C312">
            <v>139140</v>
          </cell>
        </row>
        <row r="313">
          <cell r="A313" t="str">
            <v>Услуги по торговле розничной
музыкальными партитурами</v>
          </cell>
          <cell r="B313" t="str">
            <v>470058200</v>
          </cell>
          <cell r="C313">
            <v>42</v>
          </cell>
        </row>
        <row r="314">
          <cell r="A314" t="str">
            <v>Услуги по торговле розничной посудой
фаянсовой, изделиями из стекла, фарфора
и керамики, изделиями ножевыми и
приборами, оборудованием и изделиями
неэлектрическими бытовыми, не
включенными в другие к</v>
          </cell>
          <cell r="B314" t="str">
            <v>470059</v>
          </cell>
          <cell r="C314">
            <v>2485929</v>
          </cell>
        </row>
        <row r="315">
          <cell r="A315" t="str">
            <v>Услуги по торговле розничной
металлической, стеклянной,
керамической, пластмассовой,
деревянной посудой, столовыми
принадлежностями</v>
          </cell>
          <cell r="B315" t="str">
            <v>470059100</v>
          </cell>
          <cell r="C315">
            <v>1849122</v>
          </cell>
        </row>
        <row r="316">
          <cell r="A316" t="str">
            <v>Услуги по торговле розничной
изделиями из фарфора и керамики</v>
          </cell>
          <cell r="B316" t="str">
            <v>470059110</v>
          </cell>
          <cell r="C316">
            <v>192643</v>
          </cell>
        </row>
        <row r="317">
          <cell r="A317" t="str">
            <v>Услуги по торговле розничной
изделиями из стекла</v>
          </cell>
          <cell r="B317" t="str">
            <v>470059120</v>
          </cell>
          <cell r="C317">
            <v>439538</v>
          </cell>
        </row>
        <row r="318">
          <cell r="A318" t="str">
            <v>Услуги по торговле розничной
изделиями из пластмасс</v>
          </cell>
          <cell r="B318" t="str">
            <v>470059130</v>
          </cell>
          <cell r="C318">
            <v>514759</v>
          </cell>
        </row>
        <row r="319">
          <cell r="A319" t="str">
            <v>Услуги по торговле розничной
металлической посудой</v>
          </cell>
          <cell r="B319" t="str">
            <v>470059140</v>
          </cell>
          <cell r="C319">
            <v>160226</v>
          </cell>
        </row>
        <row r="320">
          <cell r="A320" t="str">
            <v>Услуги по торговле розничной
столовыми принадлежностями</v>
          </cell>
          <cell r="B320" t="str">
            <v>470059150</v>
          </cell>
          <cell r="C320">
            <v>266118</v>
          </cell>
        </row>
        <row r="321">
          <cell r="A321" t="str">
            <v>Услуги по торговле розничной прочими
изделиями и посудой металлической,
стеклянной, керамической,
пластмассовой, деревянной</v>
          </cell>
          <cell r="B321" t="str">
            <v>470059190</v>
          </cell>
          <cell r="C321">
            <v>275838</v>
          </cell>
        </row>
        <row r="322">
          <cell r="A322" t="str">
            <v>Услуги по торговле розничной
статуэтками и прочими декоративными
изделиями из дерева, металла,
пластмассы, керамики, стекла</v>
          </cell>
          <cell r="B322" t="str">
            <v>470059200</v>
          </cell>
          <cell r="C322">
            <v>7681</v>
          </cell>
        </row>
        <row r="323">
          <cell r="A323" t="str">
            <v>Услуги по торговле розничной
неэлектрическими бытовыми приборами</v>
          </cell>
          <cell r="B323" t="str">
            <v>470059300</v>
          </cell>
          <cell r="C323">
            <v>21850</v>
          </cell>
        </row>
        <row r="324">
          <cell r="A324" t="str">
            <v>Услуги по торговле розничной посудой,
изделиями из стекла, фарфора и
керамики, столовыми приборами,
неэлектрическими бытовыми приборами,
изделиями и оборудованием прочими</v>
          </cell>
          <cell r="B324" t="str">
            <v>470059900</v>
          </cell>
          <cell r="C324">
            <v>607276</v>
          </cell>
        </row>
        <row r="325">
          <cell r="A325" t="str">
            <v>Услуги по торговле розничной
изделиями из резины бытовыми
(кухонные, столовые, коврики,
скатерти)</v>
          </cell>
          <cell r="B325" t="str">
            <v>470059910</v>
          </cell>
          <cell r="C325">
            <v>541502</v>
          </cell>
        </row>
        <row r="326">
          <cell r="A326" t="str">
            <v>Услуги по торговле розничной
рулонными и упаковочными материалами
(пищевая пленка, пищевые мешочки)</v>
          </cell>
          <cell r="B326" t="str">
            <v>470059920</v>
          </cell>
          <cell r="C326">
            <v>2236</v>
          </cell>
        </row>
        <row r="327">
          <cell r="A327" t="str">
            <v>Услуги по торговле розничной
изделиями кухонными или бытовыми
(мочалки, губки, тряпки для уборки)</v>
          </cell>
          <cell r="B327" t="str">
            <v>470059930</v>
          </cell>
          <cell r="C327">
            <v>63538</v>
          </cell>
        </row>
        <row r="328">
          <cell r="A328" t="str">
            <v>Услуги по торговле розничной  книгами</v>
          </cell>
          <cell r="B328" t="str">
            <v>470061</v>
          </cell>
          <cell r="C328">
            <v>771770</v>
          </cell>
        </row>
        <row r="329">
          <cell r="A329" t="str">
            <v>Услуги по торговле розничной книгами</v>
          </cell>
          <cell r="B329" t="str">
            <v>470061000</v>
          </cell>
          <cell r="C329">
            <v>771770</v>
          </cell>
        </row>
        <row r="330">
          <cell r="A330" t="str">
            <v>Услуги по торговле розничной газетами и
журналами</v>
          </cell>
          <cell r="B330" t="str">
            <v>470062</v>
          </cell>
          <cell r="C330">
            <v>501002</v>
          </cell>
        </row>
        <row r="331">
          <cell r="A331" t="str">
            <v>Услуги по торговле розничной газетами
и журналами</v>
          </cell>
          <cell r="B331" t="str">
            <v>470062000</v>
          </cell>
          <cell r="C331">
            <v>501002</v>
          </cell>
        </row>
        <row r="332">
          <cell r="A332" t="str">
            <v>Услуги по торговле розничной товарами
канцелярскими</v>
          </cell>
          <cell r="B332" t="str">
            <v>470063</v>
          </cell>
          <cell r="C332">
            <v>2870571</v>
          </cell>
        </row>
        <row r="333">
          <cell r="A333" t="str">
            <v>Услуги по торговле розничной
канцелярскими товарами и
школьно-письменными принадлежностями</v>
          </cell>
          <cell r="B333" t="str">
            <v>470063100</v>
          </cell>
          <cell r="C333">
            <v>2581623</v>
          </cell>
        </row>
        <row r="334">
          <cell r="A334" t="str">
            <v>Услуги по торговле розничной
тетрадями, записными книжками,
блокнотами</v>
          </cell>
          <cell r="B334" t="str">
            <v>470063110</v>
          </cell>
          <cell r="C334">
            <v>360258</v>
          </cell>
        </row>
        <row r="335">
          <cell r="A335" t="str">
            <v>Услуги по торговле розничной
чертежными принадлежностями</v>
          </cell>
          <cell r="B335" t="str">
            <v>470063120</v>
          </cell>
          <cell r="C335">
            <v>112711</v>
          </cell>
        </row>
        <row r="336">
          <cell r="A336" t="str">
            <v>Услуги по торговле розничной
художественными красками, чернилами,
тушью и т. п.</v>
          </cell>
          <cell r="B336" t="str">
            <v>470063130</v>
          </cell>
          <cell r="C336">
            <v>57938</v>
          </cell>
        </row>
        <row r="337">
          <cell r="A337" t="str">
            <v>Услуги по торговле розничной ручками,
карандашами, фломастерами, маркерами
и т. п.</v>
          </cell>
          <cell r="B337" t="str">
            <v>470063140</v>
          </cell>
          <cell r="C337">
            <v>429439</v>
          </cell>
        </row>
        <row r="338">
          <cell r="A338" t="str">
            <v>Услуги по торговле розничной товарами
канцелярскими прочими</v>
          </cell>
          <cell r="B338" t="str">
            <v>470063190</v>
          </cell>
          <cell r="C338">
            <v>1621277</v>
          </cell>
        </row>
        <row r="339">
          <cell r="A339" t="str">
            <v>Услуги по торговле розничной
писчебумажными товарами</v>
          </cell>
          <cell r="B339" t="str">
            <v>470063200</v>
          </cell>
          <cell r="C339">
            <v>288948</v>
          </cell>
        </row>
        <row r="340">
          <cell r="A340" t="str">
            <v>Услуги по торговле розничной  бумагой
и картоном</v>
          </cell>
          <cell r="B340" t="str">
            <v>470063210</v>
          </cell>
          <cell r="C340">
            <v>271305</v>
          </cell>
        </row>
        <row r="341">
          <cell r="A341" t="str">
            <v>Услуги по торговле розничной
изделиями из бумаги и картона</v>
          </cell>
          <cell r="B341" t="str">
            <v>470063220</v>
          </cell>
          <cell r="C341">
            <v>17643</v>
          </cell>
        </row>
        <row r="342">
          <cell r="A342" t="str">
            <v>Услуги по торговле розничной
музыкальными и видеозаписями</v>
          </cell>
          <cell r="B342" t="str">
            <v>470064</v>
          </cell>
          <cell r="C342">
            <v>822686</v>
          </cell>
        </row>
        <row r="343">
          <cell r="A343" t="str">
            <v>Услуги по торговле розничной  аудио-
и видеокассетами, компакт-дисками
(CD), цифровыми видеодисками (DVD) с
записью</v>
          </cell>
          <cell r="B343" t="str">
            <v>470064100</v>
          </cell>
          <cell r="C343">
            <v>106604</v>
          </cell>
        </row>
        <row r="344">
          <cell r="A344" t="str">
            <v>Услуги по торговле розничной  чистыми
дискетами, аудио- и видеокассетами,
компакт-дисками (CD), цифровыми
видеодисками (DVD)</v>
          </cell>
          <cell r="B344" t="str">
            <v>470064200</v>
          </cell>
          <cell r="C344">
            <v>444946</v>
          </cell>
        </row>
        <row r="345">
          <cell r="A345" t="str">
            <v>Услуги по торговле розничной
носителями информации прочими</v>
          </cell>
          <cell r="B345" t="str">
            <v>470064900</v>
          </cell>
          <cell r="C345">
            <v>271136</v>
          </cell>
        </row>
        <row r="346">
          <cell r="A346" t="str">
            <v>Услуги по торговле розничной товарами
спортивными, включая велосипеды</v>
          </cell>
          <cell r="B346" t="str">
            <v>470065</v>
          </cell>
          <cell r="C346">
            <v>2260929</v>
          </cell>
        </row>
        <row r="347">
          <cell r="A347" t="str">
            <v>Услуги по торговле розничной товарами
спортивными</v>
          </cell>
          <cell r="B347" t="str">
            <v>470065100</v>
          </cell>
          <cell r="C347">
            <v>1185840</v>
          </cell>
        </row>
        <row r="348">
          <cell r="A348" t="str">
            <v>Услуги по торговле розничной
велосипедами, частями запасными и
аксессуарами к ним</v>
          </cell>
          <cell r="B348" t="str">
            <v>470065200</v>
          </cell>
          <cell r="C348">
            <v>868645</v>
          </cell>
        </row>
        <row r="349">
          <cell r="A349" t="str">
            <v>Услуги по торговле розничной
велосипедами</v>
          </cell>
          <cell r="B349" t="str">
            <v>470065210</v>
          </cell>
          <cell r="C349">
            <v>682450</v>
          </cell>
        </row>
        <row r="350">
          <cell r="A350" t="str">
            <v>Услуги по торговле розничной частями
запасными и аксессуарами к ним</v>
          </cell>
          <cell r="B350" t="str">
            <v>470065220</v>
          </cell>
          <cell r="C350">
            <v>186195</v>
          </cell>
        </row>
        <row r="351">
          <cell r="A351" t="str">
            <v>Услуги по торговле розничной
специальной спортивной обувью</v>
          </cell>
          <cell r="B351" t="str">
            <v>470065300</v>
          </cell>
          <cell r="C351">
            <v>206444</v>
          </cell>
        </row>
        <row r="352">
          <cell r="A352" t="str">
            <v>Услуги по торговле розничной
оборудованием кемпингов</v>
          </cell>
          <cell r="B352" t="str">
            <v>470066</v>
          </cell>
          <cell r="C352">
            <v>5632</v>
          </cell>
        </row>
        <row r="353">
          <cell r="A353" t="str">
            <v>Услуги по торговле розничной
оборудованием кемпингов (палатки,
навесы, матрасы и т.п.)</v>
          </cell>
          <cell r="B353" t="str">
            <v>470066100</v>
          </cell>
          <cell r="C353">
            <v>1650</v>
          </cell>
        </row>
        <row r="354">
          <cell r="A354" t="str">
            <v>Услуги по торговле розничной
туристическим снаряжением</v>
          </cell>
          <cell r="B354" t="str">
            <v>470066200</v>
          </cell>
          <cell r="C354">
            <v>3982</v>
          </cell>
        </row>
        <row r="355">
          <cell r="A355" t="str">
            <v>Услуги по торговле розничной
снаряжениями для охоты и рыбалки</v>
          </cell>
          <cell r="B355" t="str">
            <v>470066210</v>
          </cell>
          <cell r="C355">
            <v>1561</v>
          </cell>
        </row>
        <row r="356">
          <cell r="A356" t="str">
            <v>Услуги по торговле розничной
туристическим снаряжением прочим</v>
          </cell>
          <cell r="B356" t="str">
            <v>470066290</v>
          </cell>
          <cell r="C356">
            <v>2421</v>
          </cell>
        </row>
        <row r="357">
          <cell r="A357" t="str">
            <v>Услуги по торговле розничной  играми и
игрушками</v>
          </cell>
          <cell r="B357" t="str">
            <v>470067</v>
          </cell>
          <cell r="C357">
            <v>5890822</v>
          </cell>
        </row>
        <row r="358">
          <cell r="A358" t="str">
            <v>Услуги по торговле розничной играми и
игрушками (включая видеоигры)</v>
          </cell>
          <cell r="B358" t="str">
            <v>470067000</v>
          </cell>
          <cell r="C358">
            <v>5890822</v>
          </cell>
        </row>
        <row r="359">
          <cell r="A359" t="str">
            <v>Услуги по торговле розничной  марками
почтовыми и монетами</v>
          </cell>
          <cell r="B359" t="str">
            <v>470068</v>
          </cell>
          <cell r="C359">
            <v>206333</v>
          </cell>
        </row>
        <row r="360">
          <cell r="A360" t="str">
            <v>Услуги по торговле розничной марками
почтовыми и монетами</v>
          </cell>
          <cell r="B360" t="str">
            <v>470068000</v>
          </cell>
          <cell r="C360">
            <v>206333</v>
          </cell>
        </row>
        <row r="361">
          <cell r="A361" t="str">
            <v>Услуги по торговле розничной
сувенирами и картинами</v>
          </cell>
          <cell r="B361" t="str">
            <v>470069</v>
          </cell>
          <cell r="C361">
            <v>4472619</v>
          </cell>
        </row>
        <row r="362">
          <cell r="A362" t="str">
            <v>Услуги по торговле розничной
сувенирами</v>
          </cell>
          <cell r="B362" t="str">
            <v>470069100</v>
          </cell>
          <cell r="C362">
            <v>3661059</v>
          </cell>
        </row>
        <row r="363">
          <cell r="A363" t="str">
            <v>Услуги по торговле розничной
картинами</v>
          </cell>
          <cell r="B363" t="str">
            <v>470069200</v>
          </cell>
          <cell r="C363">
            <v>811560</v>
          </cell>
        </row>
        <row r="364">
          <cell r="A364" t="str">
            <v>Услуги по торговле розничной  одеждой</v>
          </cell>
          <cell r="B364" t="str">
            <v>470071</v>
          </cell>
          <cell r="C364">
            <v>23672103</v>
          </cell>
        </row>
        <row r="365">
          <cell r="A365" t="str">
            <v>Услуги по торговле розничной одеждой
и нижним бельем текстильными или
трикотажными</v>
          </cell>
          <cell r="B365" t="str">
            <v>470071100</v>
          </cell>
          <cell r="C365">
            <v>13502392</v>
          </cell>
        </row>
        <row r="366">
          <cell r="A366" t="str">
            <v>Услуги по торговле розничной одеждой
текстильной, кроме детской</v>
          </cell>
          <cell r="B366" t="str">
            <v>470071110</v>
          </cell>
          <cell r="C366">
            <v>5847339</v>
          </cell>
        </row>
        <row r="367">
          <cell r="A367" t="str">
            <v>Услуги по торговле розничной верхней
одеждой текстильной</v>
          </cell>
          <cell r="B367" t="str">
            <v>470071111</v>
          </cell>
          <cell r="C367">
            <v>2238990</v>
          </cell>
        </row>
        <row r="368">
          <cell r="A368" t="str">
            <v>Услуги по торговле розничной нижним
бельем текстильным</v>
          </cell>
          <cell r="B368" t="str">
            <v>470071112</v>
          </cell>
          <cell r="C368">
            <v>923084</v>
          </cell>
        </row>
        <row r="369">
          <cell r="A369" t="str">
            <v>Услуги по торговле розничной  одеждой
прочей текстильной</v>
          </cell>
          <cell r="B369" t="str">
            <v>470071119</v>
          </cell>
          <cell r="C369">
            <v>2685265</v>
          </cell>
        </row>
        <row r="370">
          <cell r="A370" t="str">
            <v>Услуги по торговле розничной одеждой
трикотажной, кроме детской</v>
          </cell>
          <cell r="B370" t="str">
            <v>470071120</v>
          </cell>
          <cell r="C370">
            <v>2865898</v>
          </cell>
        </row>
        <row r="371">
          <cell r="A371" t="str">
            <v>Услуги по торговле розничной верхней
одеждой трикотажной</v>
          </cell>
          <cell r="B371" t="str">
            <v>470071121</v>
          </cell>
          <cell r="C371">
            <v>1199021</v>
          </cell>
        </row>
        <row r="372">
          <cell r="A372" t="str">
            <v>Услуги по торговле розничной нижним
бельем трикотажным</v>
          </cell>
          <cell r="B372" t="str">
            <v>470071122</v>
          </cell>
          <cell r="C372">
            <v>853899</v>
          </cell>
        </row>
        <row r="373">
          <cell r="A373" t="str">
            <v>Услуги по торговле розничной  одеждой
прочей трикотажной</v>
          </cell>
          <cell r="B373" t="str">
            <v>470071129</v>
          </cell>
          <cell r="C373">
            <v>812978</v>
          </cell>
        </row>
        <row r="374">
          <cell r="A374" t="str">
            <v>Услуги по торговле розничной одеждой
детской</v>
          </cell>
          <cell r="B374" t="str">
            <v>470071130</v>
          </cell>
          <cell r="C374">
            <v>4789155</v>
          </cell>
        </row>
        <row r="375">
          <cell r="A375" t="str">
            <v>Услуги по торговле розничной одеждой
из меха</v>
          </cell>
          <cell r="B375" t="str">
            <v>470071200</v>
          </cell>
          <cell r="C375">
            <v>327526</v>
          </cell>
        </row>
        <row r="376">
          <cell r="A376" t="str">
            <v>Услуги по торговле розничной одеждой
из кожи</v>
          </cell>
          <cell r="B376" t="str">
            <v>470071300</v>
          </cell>
          <cell r="C376">
            <v>620085</v>
          </cell>
        </row>
        <row r="377">
          <cell r="A377" t="str">
            <v>Услуги по торговле розничной
спортивной одеждой</v>
          </cell>
          <cell r="B377" t="str">
            <v>470071400</v>
          </cell>
          <cell r="C377">
            <v>2809932</v>
          </cell>
        </row>
        <row r="378">
          <cell r="A378" t="str">
            <v>Услуги по торговле розничной
спортивной одеждой детской</v>
          </cell>
          <cell r="B378" t="str">
            <v>470071410</v>
          </cell>
          <cell r="C378">
            <v>1651243</v>
          </cell>
        </row>
        <row r="379">
          <cell r="A379" t="str">
            <v>Услуги по торговле розничной
спортивной одеждой прочей</v>
          </cell>
          <cell r="B379" t="str">
            <v>470071490</v>
          </cell>
          <cell r="C379">
            <v>1158689</v>
          </cell>
        </row>
        <row r="380">
          <cell r="A380" t="str">
            <v>Услуги по торговле розничной
чулочно-носочными изделиями</v>
          </cell>
          <cell r="B380" t="str">
            <v>470071500</v>
          </cell>
          <cell r="C380">
            <v>1948226</v>
          </cell>
        </row>
        <row r="381">
          <cell r="A381" t="str">
            <v>Услуги по торговле розничной
головными уборами</v>
          </cell>
          <cell r="B381" t="str">
            <v>470071600</v>
          </cell>
          <cell r="C381">
            <v>414845</v>
          </cell>
        </row>
        <row r="382">
          <cell r="A382" t="str">
            <v>Услуги по торговле розничной одеждой
рабочей</v>
          </cell>
          <cell r="B382" t="str">
            <v>470071700</v>
          </cell>
          <cell r="C382">
            <v>117208</v>
          </cell>
        </row>
        <row r="383">
          <cell r="A383" t="str">
            <v>Услуги по торговле розничной
аксессуарами одежды</v>
          </cell>
          <cell r="B383" t="str">
            <v>470071800</v>
          </cell>
          <cell r="C383">
            <v>861513</v>
          </cell>
        </row>
        <row r="384">
          <cell r="A384" t="str">
            <v>Услуги по торговле розничной  одеждой
прочей</v>
          </cell>
          <cell r="B384" t="str">
            <v>470071900</v>
          </cell>
          <cell r="C384">
            <v>3070376</v>
          </cell>
        </row>
        <row r="385">
          <cell r="A385" t="str">
            <v>Услуги по торговле розничной обувью</v>
          </cell>
          <cell r="B385" t="str">
            <v>470072</v>
          </cell>
          <cell r="C385">
            <v>10584684</v>
          </cell>
        </row>
        <row r="386">
          <cell r="A386" t="str">
            <v>Услуги по торговле розничной  кожаной
обувью</v>
          </cell>
          <cell r="B386" t="str">
            <v>470072100</v>
          </cell>
          <cell r="C386">
            <v>6041504</v>
          </cell>
        </row>
        <row r="387">
          <cell r="A387" t="str">
            <v>Услуги по торговле розничной
текстильной обувью</v>
          </cell>
          <cell r="B387" t="str">
            <v>470072200</v>
          </cell>
          <cell r="C387">
            <v>677676</v>
          </cell>
        </row>
        <row r="388">
          <cell r="A388" t="str">
            <v>Услуги по торговле розничной  обувью
из резины или материалов полимерных</v>
          </cell>
          <cell r="B388" t="str">
            <v>470072300</v>
          </cell>
          <cell r="C388">
            <v>809447</v>
          </cell>
        </row>
        <row r="389">
          <cell r="A389" t="str">
            <v>Услуги по торговле розничной  валяной
обувью</v>
          </cell>
          <cell r="B389" t="str">
            <v>470072400</v>
          </cell>
          <cell r="C389">
            <v>43814</v>
          </cell>
        </row>
        <row r="390">
          <cell r="A390" t="str">
            <v>Услуги по торговле розничной  детской
обувью</v>
          </cell>
          <cell r="B390" t="str">
            <v>470072500</v>
          </cell>
          <cell r="C390">
            <v>2294219</v>
          </cell>
        </row>
        <row r="391">
          <cell r="A391" t="str">
            <v>Услуги по торговле розничной  обувью
прочей</v>
          </cell>
          <cell r="B391" t="str">
            <v>470072900</v>
          </cell>
          <cell r="C391">
            <v>718024</v>
          </cell>
        </row>
        <row r="392">
          <cell r="A392" t="str">
            <v>Услуги по торговле розничной  изделиями
из кожи и принадлежностями дорожными</v>
          </cell>
          <cell r="B392" t="str">
            <v>470073</v>
          </cell>
          <cell r="C392">
            <v>1414753</v>
          </cell>
        </row>
        <row r="393">
          <cell r="A393" t="str">
            <v>Услуги по торговле розничной
чемоданами, сумками и прочими
дорожными принадлежностями из кожи и
других материалов</v>
          </cell>
          <cell r="B393" t="str">
            <v>470073100</v>
          </cell>
          <cell r="C393">
            <v>1328169</v>
          </cell>
        </row>
        <row r="394">
          <cell r="A394" t="str">
            <v>Услуги по торговле розничной
шорно-седельными изделиями</v>
          </cell>
          <cell r="B394" t="str">
            <v>470073200</v>
          </cell>
          <cell r="C394">
            <v>9081</v>
          </cell>
        </row>
        <row r="395">
          <cell r="A395" t="str">
            <v>Услуги по торговле розничной прочими
изделиями из кожи и других материалов</v>
          </cell>
          <cell r="B395" t="str">
            <v>470073900</v>
          </cell>
          <cell r="C395">
            <v>77503</v>
          </cell>
        </row>
        <row r="396">
          <cell r="A396" t="str">
            <v>Услуги по торговле розничной  товарами
фармацевтическими</v>
          </cell>
          <cell r="B396" t="str">
            <v>470074</v>
          </cell>
          <cell r="C396">
            <v>9336560</v>
          </cell>
        </row>
        <row r="397">
          <cell r="A397" t="str">
            <v>Услуги по торговле розничной
биологически активными добавками</v>
          </cell>
          <cell r="B397" t="str">
            <v>470074100</v>
          </cell>
          <cell r="C397">
            <v>1582008</v>
          </cell>
        </row>
        <row r="398">
          <cell r="A398" t="str">
            <v>Услуги по торговле розничной товарами
фармацевтическими прочими</v>
          </cell>
          <cell r="B398" t="str">
            <v>470074900</v>
          </cell>
          <cell r="C398">
            <v>7754552</v>
          </cell>
        </row>
        <row r="399">
          <cell r="A399" t="str">
            <v>Услуги по торговле розничной  товарами
медицинскими и ортопедическими</v>
          </cell>
          <cell r="B399" t="str">
            <v>470075</v>
          </cell>
          <cell r="C399">
            <v>3459721</v>
          </cell>
        </row>
        <row r="400">
          <cell r="A400" t="str">
            <v>Услуги по торговле розничной
медицинскими материалами и изделиями</v>
          </cell>
          <cell r="B400" t="str">
            <v>470075100</v>
          </cell>
          <cell r="C400">
            <v>2352854</v>
          </cell>
        </row>
        <row r="401">
          <cell r="A401" t="str">
            <v>Услуги по торговле розничной
медицинскими материалами
(предназначенные для разового
использования, например, перевязочные
материалы)</v>
          </cell>
          <cell r="B401" t="str">
            <v>470075110</v>
          </cell>
          <cell r="C401">
            <v>797923</v>
          </cell>
        </row>
        <row r="402">
          <cell r="A402" t="str">
            <v>Услуги по торговле розничной
медицинскими изделиями</v>
          </cell>
          <cell r="B402" t="str">
            <v>470075120</v>
          </cell>
          <cell r="C402">
            <v>1554931</v>
          </cell>
        </row>
        <row r="403">
          <cell r="A403" t="str">
            <v>Услуги по торговле розничной
ортопедическими изделиями и
приспособлениями</v>
          </cell>
          <cell r="B403" t="str">
            <v>470075200</v>
          </cell>
          <cell r="C403">
            <v>360483</v>
          </cell>
        </row>
        <row r="404">
          <cell r="A404" t="str">
            <v>Услуги по торговле розничной
изделиями медицинской техники</v>
          </cell>
          <cell r="B404" t="str">
            <v>470075300</v>
          </cell>
          <cell r="C404">
            <v>117202</v>
          </cell>
        </row>
        <row r="405">
          <cell r="A405" t="str">
            <v>Услуги по торговле розничной
гигиеническими полотенцами и тампонами
из массы бумажной, бумаги, ваты
целлюлозной или полотна из волокна
целлюлозного (предназначенные для
санитарно-гигиенических целей)</v>
          </cell>
          <cell r="B405" t="str">
            <v>470075500</v>
          </cell>
          <cell r="C405">
            <v>629182</v>
          </cell>
        </row>
        <row r="406">
          <cell r="A406" t="str">
            <v>Услуги по торговле розничной  товарами
косметическими и принадлежностями
туалетными</v>
          </cell>
          <cell r="B406" t="str">
            <v>470076</v>
          </cell>
          <cell r="C406">
            <v>4854670</v>
          </cell>
        </row>
        <row r="407">
          <cell r="A407" t="str">
            <v>Услуги по торговле розничной
парфюмерно-косметической продукцией</v>
          </cell>
          <cell r="B407" t="str">
            <v>470076100</v>
          </cell>
          <cell r="C407">
            <v>1108942</v>
          </cell>
        </row>
        <row r="408">
          <cell r="A408" t="str">
            <v>Услуги по торговле розничной
туалетными принадлежностями</v>
          </cell>
          <cell r="B408" t="str">
            <v>470076200</v>
          </cell>
          <cell r="C408">
            <v>449057</v>
          </cell>
        </row>
        <row r="409">
          <cell r="A409" t="str">
            <v>Услуги по торговле розничной  мылом
туалетным</v>
          </cell>
          <cell r="B409" t="str">
            <v>470076300</v>
          </cell>
          <cell r="C409">
            <v>390380</v>
          </cell>
        </row>
        <row r="410">
          <cell r="A410" t="str">
            <v>Услуги по торговле розничной товарами
косметическими и принадлежностями
туалетными прочими</v>
          </cell>
          <cell r="B410" t="str">
            <v>470076900</v>
          </cell>
          <cell r="C410">
            <v>2906291</v>
          </cell>
        </row>
        <row r="411">
          <cell r="A411" t="str">
            <v>Услуги по торговле розничной цветами,
растениями и семенами</v>
          </cell>
          <cell r="B411" t="str">
            <v>470077</v>
          </cell>
          <cell r="C411">
            <v>1221513</v>
          </cell>
        </row>
        <row r="412">
          <cell r="A412" t="str">
            <v>Услуги по торговле розничной
цветами, растениями и их семенами</v>
          </cell>
          <cell r="B412" t="str">
            <v>470077100</v>
          </cell>
          <cell r="C412">
            <v>1127357</v>
          </cell>
        </row>
        <row r="413">
          <cell r="A413" t="str">
            <v>Услуги по торговле розничной
деревьями и кустарниками, включая их
саженцы и сеянцы</v>
          </cell>
          <cell r="B413" t="str">
            <v>470077200</v>
          </cell>
          <cell r="C413">
            <v>39127</v>
          </cell>
        </row>
        <row r="414">
          <cell r="A414" t="str">
            <v>Услуги по торговле розничной
материалами растительными; луковицами,
клубнями и корнями; грибницами</v>
          </cell>
          <cell r="B414" t="str">
            <v>470077400</v>
          </cell>
          <cell r="C414">
            <v>55029</v>
          </cell>
        </row>
        <row r="415">
          <cell r="A415" t="str">
            <v>Услуги по торговле розничной
удобрениями и продуктами
агрохимическими</v>
          </cell>
          <cell r="B415" t="str">
            <v>470078</v>
          </cell>
          <cell r="C415">
            <v>248666</v>
          </cell>
        </row>
        <row r="416">
          <cell r="A416" t="str">
            <v>Услуги по торговле розничной
удобрениями</v>
          </cell>
          <cell r="B416" t="str">
            <v>470078100</v>
          </cell>
          <cell r="C416">
            <v>118243</v>
          </cell>
        </row>
        <row r="417">
          <cell r="A417" t="str">
            <v>Услуги по торговле розничной
минеральными удобрениями</v>
          </cell>
          <cell r="B417" t="str">
            <v>470078110</v>
          </cell>
          <cell r="C417">
            <v>116974</v>
          </cell>
        </row>
        <row r="418">
          <cell r="A418" t="str">
            <v>Услуги по торговле розничной
органическими удобрениями</v>
          </cell>
          <cell r="B418" t="str">
            <v>470078120</v>
          </cell>
          <cell r="C418">
            <v>1269</v>
          </cell>
        </row>
        <row r="419">
          <cell r="A419" t="str">
            <v>Услуги по торговле розничной
агрохимическими продуктами</v>
          </cell>
          <cell r="B419" t="str">
            <v>470078200</v>
          </cell>
          <cell r="C419">
            <v>130423</v>
          </cell>
        </row>
        <row r="420">
          <cell r="A420" t="str">
            <v>Услуги по торговле розничной  животными
домашними и кормами для них</v>
          </cell>
          <cell r="B420" t="str">
            <v>470079</v>
          </cell>
          <cell r="C420">
            <v>165756</v>
          </cell>
        </row>
        <row r="421">
          <cell r="A421" t="str">
            <v>Услуги по торговле розничной
домашними животными</v>
          </cell>
          <cell r="B421" t="str">
            <v>470079100</v>
          </cell>
          <cell r="C421">
            <v>24472</v>
          </cell>
        </row>
        <row r="422">
          <cell r="A422" t="str">
            <v>Услуги по торговле розничной домашней
птицей</v>
          </cell>
          <cell r="B422" t="str">
            <v>470079200</v>
          </cell>
          <cell r="C422">
            <v>7533</v>
          </cell>
        </row>
        <row r="423">
          <cell r="A423" t="str">
            <v>Услуги по торговле розничной кормами
для домашних животных</v>
          </cell>
          <cell r="B423" t="str">
            <v>470079300</v>
          </cell>
          <cell r="C423">
            <v>93483</v>
          </cell>
        </row>
        <row r="424">
          <cell r="A424" t="str">
            <v>Услуги по торговле розничной отрубями</v>
          </cell>
          <cell r="B424" t="str">
            <v>470079310</v>
          </cell>
          <cell r="C424">
            <v>4585</v>
          </cell>
        </row>
        <row r="425">
          <cell r="A425" t="str">
            <v>Услуги по торговле розничной  прочими
кормами для животных</v>
          </cell>
          <cell r="B425" t="str">
            <v>470079390</v>
          </cell>
          <cell r="C425">
            <v>88898</v>
          </cell>
        </row>
        <row r="426">
          <cell r="A426" t="str">
            <v>Услуги по торговле розничной
принадлежностями и средствами для
ухода за домашними животными</v>
          </cell>
          <cell r="B426" t="str">
            <v>470079400</v>
          </cell>
          <cell r="C426">
            <v>40268</v>
          </cell>
        </row>
        <row r="427">
          <cell r="A427" t="str">
            <v>Услуги по торговле розничной топливом
моторным</v>
          </cell>
          <cell r="B427" t="str">
            <v>470081</v>
          </cell>
          <cell r="C427">
            <v>90699777</v>
          </cell>
        </row>
        <row r="428">
          <cell r="A428" t="str">
            <v>Услуги по торговле розничной топливом
моторным, кроме смазочных,
охлаждающих и прочих средств,
сопутствующих моторному топливу</v>
          </cell>
          <cell r="B428" t="str">
            <v>470081100</v>
          </cell>
          <cell r="C428">
            <v>88822219</v>
          </cell>
        </row>
        <row r="429">
          <cell r="A429" t="str">
            <v>Услуги по торговле розничной
автомобильным бензином</v>
          </cell>
          <cell r="B429" t="str">
            <v>470081110</v>
          </cell>
          <cell r="C429">
            <v>67393798</v>
          </cell>
        </row>
        <row r="430">
          <cell r="A430" t="str">
            <v>Услуги по торговле розничной
автомобильным бензином марки АИ-80</v>
          </cell>
          <cell r="B430" t="str">
            <v>470081111</v>
          </cell>
          <cell r="C430">
            <v>12311269</v>
          </cell>
        </row>
        <row r="431">
          <cell r="A431" t="str">
            <v>Услуги по торговле розничной
автомобильным бензином марки АИ-92</v>
          </cell>
          <cell r="B431" t="str">
            <v>470081113</v>
          </cell>
          <cell r="C431">
            <v>52108004</v>
          </cell>
        </row>
        <row r="432">
          <cell r="A432" t="str">
            <v>Услуги по торговле розничной
автомобильным бензином марки АИ-95</v>
          </cell>
          <cell r="B432" t="str">
            <v>470081115</v>
          </cell>
          <cell r="C432">
            <v>2056679</v>
          </cell>
        </row>
        <row r="433">
          <cell r="A433" t="str">
            <v>Услуги по торговле розничной
автомобильным бензином марки АИ-96</v>
          </cell>
          <cell r="B433" t="str">
            <v>470081116</v>
          </cell>
          <cell r="C433">
            <v>886960</v>
          </cell>
        </row>
        <row r="434">
          <cell r="A434" t="str">
            <v>Услуги по торговле розничной
автомобильным бензином марки АИ-98</v>
          </cell>
          <cell r="B434" t="str">
            <v>470081117</v>
          </cell>
          <cell r="C434">
            <v>30886</v>
          </cell>
        </row>
        <row r="435">
          <cell r="A435" t="str">
            <v>Услуги по торговле розничной
дизельным топливом</v>
          </cell>
          <cell r="B435" t="str">
            <v>470081130</v>
          </cell>
          <cell r="C435">
            <v>20551017</v>
          </cell>
        </row>
        <row r="436">
          <cell r="A436" t="str">
            <v>Услуги по торговле розничной
дизельным топливом летним</v>
          </cell>
          <cell r="B436" t="str">
            <v>470081131</v>
          </cell>
          <cell r="C436">
            <v>19458870</v>
          </cell>
        </row>
        <row r="437">
          <cell r="A437" t="str">
            <v>Услуги по торговле розничной
дизельным топливом зимним</v>
          </cell>
          <cell r="B437" t="str">
            <v>470081132</v>
          </cell>
          <cell r="C437">
            <v>1092147</v>
          </cell>
        </row>
        <row r="438">
          <cell r="A438" t="str">
            <v>Услуги по торговле розничной газовым
моторным топливом (пропаном и бутаном
сжиженными)</v>
          </cell>
          <cell r="B438" t="str">
            <v>470081160</v>
          </cell>
          <cell r="C438">
            <v>847355</v>
          </cell>
        </row>
        <row r="439">
          <cell r="A439" t="str">
            <v>Услуги по торговле розничной прочим
моторным топливом</v>
          </cell>
          <cell r="B439" t="str">
            <v>470081190</v>
          </cell>
          <cell r="C439">
            <v>30049</v>
          </cell>
        </row>
        <row r="440">
          <cell r="A440" t="str">
            <v>Услуги по торговле розничной
смазочными, охлаждающими и прочими
средствами, сопутствующими моторному
топливу</v>
          </cell>
          <cell r="B440" t="str">
            <v>470081200</v>
          </cell>
          <cell r="C440">
            <v>1877558</v>
          </cell>
        </row>
        <row r="441">
          <cell r="A441" t="str">
            <v>Услуги по торговле розничной  часами и
изделиями ювелирными</v>
          </cell>
          <cell r="B441" t="str">
            <v>470082</v>
          </cell>
          <cell r="C441">
            <v>1777828</v>
          </cell>
        </row>
        <row r="442">
          <cell r="A442" t="str">
            <v>Услуги по торговле розничной часами</v>
          </cell>
          <cell r="B442" t="str">
            <v>470082100</v>
          </cell>
          <cell r="C442">
            <v>140374</v>
          </cell>
        </row>
        <row r="443">
          <cell r="A443" t="str">
            <v>Услуги по торговле розничной
изделиями ювелирными</v>
          </cell>
          <cell r="B443" t="str">
            <v>470082200</v>
          </cell>
          <cell r="C443">
            <v>1637454</v>
          </cell>
        </row>
        <row r="444">
          <cell r="A444" t="str">
            <v>Услуги по торговле розничной
изделиями ювелирными из драгоценных
металлов и камней</v>
          </cell>
          <cell r="B444" t="str">
            <v>470082210</v>
          </cell>
          <cell r="C444">
            <v>1195775</v>
          </cell>
        </row>
        <row r="445">
          <cell r="A445" t="str">
            <v>Услуги по торговле розничной
изделиями ювелирными из недрагоценных
материалов</v>
          </cell>
          <cell r="B445" t="str">
            <v>470082220</v>
          </cell>
          <cell r="C445">
            <v>441679</v>
          </cell>
        </row>
        <row r="446">
          <cell r="A446" t="str">
            <v>Услуги по торговле розничной
фотоаппаратурой, оборудованием и
приборами оптическими и точными, услуги
оптиков</v>
          </cell>
          <cell r="B446" t="str">
            <v>470083</v>
          </cell>
          <cell r="C446">
            <v>418107</v>
          </cell>
        </row>
        <row r="447">
          <cell r="A447" t="str">
            <v>Услуги по торговле розничной
фотоаппаратурой и фотопринадлежностями</v>
          </cell>
          <cell r="B447" t="str">
            <v>470083100</v>
          </cell>
          <cell r="C447">
            <v>71482</v>
          </cell>
        </row>
        <row r="448">
          <cell r="A448" t="str">
            <v>Услуги по торговле розничной
фотоаппаратами</v>
          </cell>
          <cell r="B448" t="str">
            <v>470083110</v>
          </cell>
          <cell r="C448">
            <v>66219</v>
          </cell>
        </row>
        <row r="449">
          <cell r="A449" t="str">
            <v>Услуги по торговле розничной
фотопринадлежностями</v>
          </cell>
          <cell r="B449" t="str">
            <v>470083120</v>
          </cell>
          <cell r="C449">
            <v>5263</v>
          </cell>
        </row>
        <row r="450">
          <cell r="A450" t="str">
            <v>Услуги по торговле розничной очками,
контактными линзами и прочими
оптическими изделиями</v>
          </cell>
          <cell r="B450" t="str">
            <v>470083300</v>
          </cell>
          <cell r="C450">
            <v>344147</v>
          </cell>
        </row>
        <row r="451">
          <cell r="A451" t="str">
            <v>Услуги по торговле розничной очками,
контактными линзами</v>
          </cell>
          <cell r="B451" t="str">
            <v>470083310</v>
          </cell>
          <cell r="C451">
            <v>334013</v>
          </cell>
        </row>
        <row r="452">
          <cell r="A452" t="str">
            <v>Услуги по торговле розничной частями
к очкам и прочими оптическими
изделиями</v>
          </cell>
          <cell r="B452" t="str">
            <v>470083320</v>
          </cell>
          <cell r="C452">
            <v>10134</v>
          </cell>
        </row>
        <row r="453">
          <cell r="A453" t="str">
            <v>Услуги по торговле розничной
средствами измерения</v>
          </cell>
          <cell r="B453" t="str">
            <v>470083400</v>
          </cell>
          <cell r="C453">
            <v>2478</v>
          </cell>
        </row>
        <row r="454">
          <cell r="A454" t="str">
            <v>Услуги по торговле розничной
средствами чистящими</v>
          </cell>
          <cell r="B454" t="str">
            <v>470084</v>
          </cell>
          <cell r="C454">
            <v>4644416</v>
          </cell>
        </row>
        <row r="455">
          <cell r="A455" t="str">
            <v>Услуги по торговле розничной
синтетическими моющими средствами</v>
          </cell>
          <cell r="B455" t="str">
            <v>470084100</v>
          </cell>
          <cell r="C455">
            <v>3677292</v>
          </cell>
        </row>
        <row r="456">
          <cell r="A456" t="str">
            <v>Услуги по торговле розничной
средствами для стирки</v>
          </cell>
          <cell r="B456" t="str">
            <v>470084110</v>
          </cell>
          <cell r="C456">
            <v>1729549</v>
          </cell>
        </row>
        <row r="457">
          <cell r="A457" t="str">
            <v>Услуги по торговле розничной
средствами для мытья посуды</v>
          </cell>
          <cell r="B457" t="str">
            <v>470084120</v>
          </cell>
          <cell r="C457">
            <v>720857</v>
          </cell>
        </row>
        <row r="458">
          <cell r="A458" t="str">
            <v>Услуги по торговле розничной
синтетическими моющими средствами
прочими</v>
          </cell>
          <cell r="B458" t="str">
            <v>470084190</v>
          </cell>
          <cell r="C458">
            <v>1226886</v>
          </cell>
        </row>
        <row r="459">
          <cell r="A459" t="str">
            <v>Услуги по торговле розничной
чистящими и полирующими средствами</v>
          </cell>
          <cell r="B459" t="str">
            <v>470084200</v>
          </cell>
          <cell r="C459">
            <v>610508</v>
          </cell>
        </row>
        <row r="460">
          <cell r="A460" t="str">
            <v>Услуги по торговле розничной
хозяйственным мылом</v>
          </cell>
          <cell r="B460" t="str">
            <v>470084300</v>
          </cell>
          <cell r="C460">
            <v>356616</v>
          </cell>
        </row>
        <row r="461">
          <cell r="A461" t="str">
            <v>Услуги по торговле розничной  топливом
бытовым жидким, газом в баллонах,
углем, топливом древесным</v>
          </cell>
          <cell r="B461" t="str">
            <v>470085</v>
          </cell>
          <cell r="C461">
            <v>10125488</v>
          </cell>
        </row>
        <row r="462">
          <cell r="A462" t="str">
            <v>Услуги по торговле розничной  газом в
баллонах</v>
          </cell>
          <cell r="B462" t="str">
            <v>470085200</v>
          </cell>
          <cell r="C462">
            <v>3523294</v>
          </cell>
        </row>
        <row r="463">
          <cell r="A463" t="str">
            <v>Услуги по торговле розничной  углем</v>
          </cell>
          <cell r="B463" t="str">
            <v>470085300</v>
          </cell>
          <cell r="C463">
            <v>3630261</v>
          </cell>
        </row>
        <row r="464">
          <cell r="A464" t="str">
            <v>Услуги по торговле розничной
древесным топливом</v>
          </cell>
          <cell r="B464" t="str">
            <v>470085400</v>
          </cell>
          <cell r="C464">
            <v>171325</v>
          </cell>
        </row>
        <row r="465">
          <cell r="A465" t="str">
            <v>Услуги по торговле розничной  бытовым
топливом прочим</v>
          </cell>
          <cell r="B465" t="str">
            <v>470085900</v>
          </cell>
          <cell r="C465">
            <v>2800608</v>
          </cell>
        </row>
        <row r="466">
          <cell r="A466" t="str">
            <v>Услуги по торговле розничной  товарами
непродовольственными бытового
назначения прочими, не включенными в
другие группировки</v>
          </cell>
          <cell r="B466" t="str">
            <v>470086</v>
          </cell>
          <cell r="C466">
            <v>1453379</v>
          </cell>
        </row>
        <row r="467">
          <cell r="A467" t="str">
            <v>Услуги по торговле розничной
пиротехническими средствами</v>
          </cell>
          <cell r="B467" t="str">
            <v>470086100</v>
          </cell>
          <cell r="C467">
            <v>22156</v>
          </cell>
        </row>
        <row r="468">
          <cell r="A468" t="str">
            <v>Услуги по  торговле розничной оружием
и боеприпасами</v>
          </cell>
          <cell r="B468" t="str">
            <v>470086200</v>
          </cell>
          <cell r="C468">
            <v>178971</v>
          </cell>
        </row>
        <row r="469">
          <cell r="A469" t="str">
            <v>Услуги по  торговле розничной
спичками</v>
          </cell>
          <cell r="B469" t="str">
            <v>470086300</v>
          </cell>
          <cell r="C469">
            <v>40371</v>
          </cell>
        </row>
        <row r="470">
          <cell r="A470" t="str">
            <v>Услуги по торговле розничной детскими
колясками, креслами и другими
приспособлениями для детей</v>
          </cell>
          <cell r="B470" t="str">
            <v>470086400</v>
          </cell>
          <cell r="C470">
            <v>467233</v>
          </cell>
        </row>
        <row r="471">
          <cell r="A471" t="str">
            <v>Услуги по торговле розничной
оборудованием и аппаратами для
фильтрования или очистки воды</v>
          </cell>
          <cell r="B471" t="str">
            <v>470086500</v>
          </cell>
          <cell r="C471">
            <v>15015</v>
          </cell>
        </row>
        <row r="472">
          <cell r="A472" t="str">
            <v>Услуги по торговле розничной товарами
непродовольственными бытового
назначения прочими, не включенными в
другие группировки</v>
          </cell>
          <cell r="B472" t="str">
            <v>470086900</v>
          </cell>
          <cell r="C472">
            <v>729633</v>
          </cell>
        </row>
        <row r="473">
          <cell r="A473" t="str">
            <v>Услуги по торговле розничной сим
картами для сотовой связи</v>
          </cell>
          <cell r="B473" t="str">
            <v>470086910</v>
          </cell>
          <cell r="C473">
            <v>299914</v>
          </cell>
        </row>
        <row r="474">
          <cell r="A474" t="str">
            <v>Услуги по торговле розничной товарами
непродовольственными бытового
назначения прочие</v>
          </cell>
          <cell r="B474" t="str">
            <v>470086990</v>
          </cell>
          <cell r="C474">
            <v>429719</v>
          </cell>
        </row>
        <row r="475">
          <cell r="A475" t="str">
            <v>Услуги по торговле розничной  сырьем
сельскохозяйственным, не включенным в
другие группировки</v>
          </cell>
          <cell r="B475" t="str">
            <v>470087</v>
          </cell>
          <cell r="C475">
            <v>42807</v>
          </cell>
        </row>
        <row r="476">
          <cell r="A476" t="str">
            <v>Услуги по торговле розничной сырьем
сельскохозяйственным прочим, не
включенным в другие группировки</v>
          </cell>
          <cell r="B476" t="str">
            <v>470087900</v>
          </cell>
          <cell r="C476">
            <v>42807</v>
          </cell>
        </row>
        <row r="477">
          <cell r="A477" t="str">
            <v>Услуги по торговле розничной  машинами
и оборудованием, не включенными в
другие группировки</v>
          </cell>
          <cell r="B477" t="str">
            <v>470088</v>
          </cell>
          <cell r="C477">
            <v>172188</v>
          </cell>
        </row>
        <row r="478">
          <cell r="A478" t="str">
            <v>Услуги по торговле розничной машинами
и оборудованием, не включенными в
другие группировки</v>
          </cell>
          <cell r="B478" t="str">
            <v>470088000</v>
          </cell>
          <cell r="C478">
            <v>172188</v>
          </cell>
        </row>
        <row r="479">
          <cell r="A479" t="str">
            <v>Услуги по торговле розничной товарами
непродовольственными непотребительского
назначения, не включенными в другие
группировки</v>
          </cell>
          <cell r="B479" t="str">
            <v>470089</v>
          </cell>
          <cell r="C479">
            <v>686870</v>
          </cell>
        </row>
        <row r="480">
          <cell r="A480" t="str">
            <v>Услуги по торговле розничной товарами
непродовольственными
непотребительского назначения, не
включенными в другие группировки</v>
          </cell>
          <cell r="B480" t="str">
            <v>470089000</v>
          </cell>
          <cell r="C480">
            <v>686870</v>
          </cell>
        </row>
        <row r="481">
          <cell r="A481" t="str">
            <v>Услуги по торговле розничной  товарами
антикварными</v>
          </cell>
          <cell r="B481" t="str">
            <v>470091</v>
          </cell>
          <cell r="C481">
            <v>9912</v>
          </cell>
        </row>
        <row r="482">
          <cell r="A482" t="str">
            <v>Услуги по торговле розничной товарами
антикварными</v>
          </cell>
          <cell r="B482" t="str">
            <v>470091000</v>
          </cell>
          <cell r="C482">
            <v>9912</v>
          </cell>
        </row>
        <row r="483">
          <cell r="A483" t="str">
            <v>Услуги по торговле розничной книгами
подержанными</v>
          </cell>
          <cell r="B483" t="str">
            <v>470092</v>
          </cell>
          <cell r="C483">
            <v>17495</v>
          </cell>
        </row>
        <row r="484">
          <cell r="A484" t="str">
            <v>Услуги по торговле розничной книгами
подержанными</v>
          </cell>
          <cell r="B484" t="str">
            <v>470092000</v>
          </cell>
          <cell r="C484">
            <v>17495</v>
          </cell>
        </row>
        <row r="485">
          <cell r="A485" t="str">
            <v>Услуги по торговле розничной товарами
подержанными прочими</v>
          </cell>
          <cell r="B485" t="str">
            <v>470099</v>
          </cell>
          <cell r="C485">
            <v>5581</v>
          </cell>
        </row>
        <row r="486">
          <cell r="A486" t="str">
            <v>Услуги по торговле розничной товарами
подержанными прочими</v>
          </cell>
          <cell r="B486" t="str">
            <v>470099000</v>
          </cell>
          <cell r="C486">
            <v>5581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Лист4"/>
    </sheetNames>
    <sheetDataSet>
      <sheetData sheetId="0">
        <row r="7">
          <cell r="A7" t="str">
            <v>Розничная торговля</v>
          </cell>
          <cell r="B7" t="str">
            <v/>
          </cell>
          <cell r="C7">
            <v>232909146</v>
          </cell>
        </row>
        <row r="8">
          <cell r="A8" t="str">
            <v>продовольственные товары</v>
          </cell>
          <cell r="B8" t="str">
            <v/>
          </cell>
          <cell r="C8">
            <v>32089841</v>
          </cell>
        </row>
        <row r="9">
          <cell r="A9" t="str">
            <v>Услуги по торговле розничной  фруктами
и овощами свежими</v>
          </cell>
          <cell r="B9" t="str">
            <v>470011</v>
          </cell>
          <cell r="C9">
            <v>4882601</v>
          </cell>
        </row>
        <row r="10">
          <cell r="A10" t="str">
            <v>Услуги по торговле розничной свежими
фруктами</v>
          </cell>
          <cell r="B10" t="str">
            <v>470011100</v>
          </cell>
          <cell r="C10">
            <v>1889513</v>
          </cell>
        </row>
        <row r="11">
          <cell r="A11" t="str">
            <v>Услуги по торговле розничной яблоками</v>
          </cell>
          <cell r="B11" t="str">
            <v>470011110</v>
          </cell>
          <cell r="C11">
            <v>718564</v>
          </cell>
        </row>
        <row r="12">
          <cell r="A12" t="str">
            <v>Услуги по торговле розничной свежими
фруктами, кроме яблок</v>
          </cell>
          <cell r="B12" t="str">
            <v>470011120</v>
          </cell>
          <cell r="C12">
            <v>1170949</v>
          </cell>
        </row>
        <row r="13">
          <cell r="A13" t="str">
            <v>Услуги по торговле розничной орехами</v>
          </cell>
          <cell r="B13" t="str">
            <v>470011200</v>
          </cell>
          <cell r="C13">
            <v>87328</v>
          </cell>
        </row>
        <row r="14">
          <cell r="A14" t="str">
            <v>Услуги по торговле розничной  свежим
картофелем</v>
          </cell>
          <cell r="B14" t="str">
            <v>470011300</v>
          </cell>
          <cell r="C14">
            <v>738948</v>
          </cell>
        </row>
        <row r="15">
          <cell r="A15" t="str">
            <v>Услуги по торговле розничной свежими
овощами, кроме картофеля</v>
          </cell>
          <cell r="B15" t="str">
            <v>470011400</v>
          </cell>
          <cell r="C15">
            <v>1744371</v>
          </cell>
        </row>
        <row r="16">
          <cell r="A16" t="str">
            <v>Услуги по торговле розничной
помидорами</v>
          </cell>
          <cell r="B16" t="str">
            <v>470011410</v>
          </cell>
          <cell r="C16">
            <v>34816</v>
          </cell>
        </row>
        <row r="17">
          <cell r="A17" t="str">
            <v>Услуги по торговле розничной огурцами</v>
          </cell>
          <cell r="B17" t="str">
            <v>470011420</v>
          </cell>
          <cell r="C17">
            <v>10427</v>
          </cell>
        </row>
        <row r="18">
          <cell r="A18" t="str">
            <v>Услуги по торговле розничной морковью</v>
          </cell>
          <cell r="B18" t="str">
            <v>470011430</v>
          </cell>
          <cell r="C18">
            <v>37784</v>
          </cell>
        </row>
        <row r="19">
          <cell r="A19" t="str">
            <v>Услуги по торговле розничной капустой</v>
          </cell>
          <cell r="B19" t="str">
            <v>470011440</v>
          </cell>
          <cell r="C19">
            <v>28146</v>
          </cell>
        </row>
        <row r="20">
          <cell r="A20" t="str">
            <v>Услуги по торговле розничной луком
репчатым</v>
          </cell>
          <cell r="B20" t="str">
            <v>470011450</v>
          </cell>
          <cell r="C20">
            <v>24882</v>
          </cell>
        </row>
        <row r="21">
          <cell r="A21" t="str">
            <v>Услуги по торговле розничной овощами,
не включенными в другие группировки</v>
          </cell>
          <cell r="B21" t="str">
            <v>470011490</v>
          </cell>
          <cell r="C21">
            <v>1608316</v>
          </cell>
        </row>
        <row r="22">
          <cell r="A22" t="str">
            <v>Услуги по торговле розничной грибами</v>
          </cell>
          <cell r="B22" t="str">
            <v>470011500</v>
          </cell>
          <cell r="C22">
            <v>1802</v>
          </cell>
        </row>
        <row r="23">
          <cell r="A23" t="str">
            <v>Услуги по торговле розничной фруктами
и овощами свежими прочими, включая
свежую зелень</v>
          </cell>
          <cell r="B23" t="str">
            <v>470011900</v>
          </cell>
          <cell r="C23">
            <v>420639</v>
          </cell>
        </row>
        <row r="24">
          <cell r="A24" t="str">
            <v>Услуги по торговле розничной  фруктами
и овощами переработанными</v>
          </cell>
          <cell r="B24" t="str">
            <v>470012</v>
          </cell>
          <cell r="C24">
            <v>843268</v>
          </cell>
        </row>
        <row r="25">
          <cell r="A25" t="str">
            <v>Услуги по торговле розничной овощами,
переработанными и консервированными,
кроме картофеля</v>
          </cell>
          <cell r="B25" t="str">
            <v>470012300</v>
          </cell>
          <cell r="C25">
            <v>30896</v>
          </cell>
        </row>
        <row r="26">
          <cell r="A26" t="str">
            <v>Услуги по торговле розничной фруктами
замороженными</v>
          </cell>
          <cell r="B26" t="str">
            <v>470012400</v>
          </cell>
          <cell r="C26">
            <v>3434</v>
          </cell>
        </row>
        <row r="27">
          <cell r="A27" t="str">
            <v>Услуги по торговле розничной  овощами
замороженными</v>
          </cell>
          <cell r="B27" t="str">
            <v>470012500</v>
          </cell>
          <cell r="C27">
            <v>17274</v>
          </cell>
        </row>
        <row r="28">
          <cell r="A28" t="str">
            <v>Услуги по торговле розничной фруктами
(плодами) и орехами переработанными и
консервированными</v>
          </cell>
          <cell r="B28" t="str">
            <v>470012600</v>
          </cell>
          <cell r="C28">
            <v>228417</v>
          </cell>
        </row>
        <row r="29">
          <cell r="A29" t="str">
            <v>Услуги по торговле розничной фруктами
переработанными или консервированными</v>
          </cell>
          <cell r="B29" t="str">
            <v>470012610</v>
          </cell>
          <cell r="C29">
            <v>15607</v>
          </cell>
        </row>
        <row r="30">
          <cell r="A30" t="str">
            <v>Услуги по торговле розничной джемами,
желе, пюре или пастами фруктовыми или
ореховыми</v>
          </cell>
          <cell r="B30" t="str">
            <v>470012620</v>
          </cell>
          <cell r="C30">
            <v>212746</v>
          </cell>
        </row>
        <row r="31">
          <cell r="A31" t="str">
            <v>Услуги по торговле розничной  орехами
обжаренными, солеными или
обработанными другим способом</v>
          </cell>
          <cell r="B31" t="str">
            <v>470012630</v>
          </cell>
          <cell r="C31">
            <v>64</v>
          </cell>
        </row>
        <row r="32">
          <cell r="A32" t="str">
            <v>Услуги по торговле розничной
переработанными грибами</v>
          </cell>
          <cell r="B32" t="str">
            <v>470012700</v>
          </cell>
          <cell r="C32">
            <v>42320</v>
          </cell>
        </row>
        <row r="33">
          <cell r="A33" t="str">
            <v>Услуги по торговле розничной
фруктами и овощами переработанными
прочими</v>
          </cell>
          <cell r="B33" t="str">
            <v>470012900</v>
          </cell>
          <cell r="C33">
            <v>520927</v>
          </cell>
        </row>
        <row r="34">
          <cell r="A34" t="str">
            <v>Услуги по торговле розничной мясом</v>
          </cell>
          <cell r="B34" t="str">
            <v>470013</v>
          </cell>
          <cell r="C34">
            <v>1048752</v>
          </cell>
        </row>
        <row r="35">
          <cell r="A35" t="str">
            <v>Услуги по торговле розничной мясом,
кроме мяса домашней птицы и дичи</v>
          </cell>
          <cell r="B35" t="str">
            <v>470013100</v>
          </cell>
          <cell r="C35">
            <v>876950</v>
          </cell>
        </row>
        <row r="36">
          <cell r="A36" t="str">
            <v>Услуги по торговле розничной
говядиной и телятиной</v>
          </cell>
          <cell r="B36" t="str">
            <v>470013110</v>
          </cell>
          <cell r="C36">
            <v>682778</v>
          </cell>
        </row>
        <row r="37">
          <cell r="A37" t="str">
            <v>Услуги по торговле розничной кониной
и мясом животных семейства лошадиных</v>
          </cell>
          <cell r="B37" t="str">
            <v>470013120</v>
          </cell>
          <cell r="C37">
            <v>28</v>
          </cell>
        </row>
        <row r="38">
          <cell r="A38" t="str">
            <v>Услуги по торговле розничной
бараниной</v>
          </cell>
          <cell r="B38" t="str">
            <v>470013130</v>
          </cell>
          <cell r="C38">
            <v>9284</v>
          </cell>
        </row>
        <row r="39">
          <cell r="A39" t="str">
            <v>Услуги по торговле розничной свининой</v>
          </cell>
          <cell r="B39" t="str">
            <v>470013140</v>
          </cell>
          <cell r="C39">
            <v>94971</v>
          </cell>
        </row>
        <row r="40">
          <cell r="A40" t="str">
            <v>Услуги по торговле розничной  прочими
видами мяса</v>
          </cell>
          <cell r="B40" t="str">
            <v>470013190</v>
          </cell>
          <cell r="C40">
            <v>89889</v>
          </cell>
        </row>
        <row r="41">
          <cell r="A41" t="str">
            <v>Услуги по торговле розничной
пищевыми  субпродуктами  мясными</v>
          </cell>
          <cell r="B41" t="str">
            <v>470013200</v>
          </cell>
          <cell r="C41">
            <v>2022</v>
          </cell>
        </row>
        <row r="42">
          <cell r="A42" t="str">
            <v>Услуги по торговле розничной  мясом
домашней птицы и дичи</v>
          </cell>
          <cell r="B42" t="str">
            <v>470013300</v>
          </cell>
          <cell r="C42">
            <v>152110</v>
          </cell>
        </row>
        <row r="43">
          <cell r="A43" t="str">
            <v>Услуги по торговле розничной
субпродуктами домашней птицы</v>
          </cell>
          <cell r="B43" t="str">
            <v>470013400</v>
          </cell>
          <cell r="C43">
            <v>17670</v>
          </cell>
        </row>
        <row r="44">
          <cell r="A44" t="str">
            <v>Услуги по торговле розничной продуктами
мясными</v>
          </cell>
          <cell r="B44" t="str">
            <v>470014</v>
          </cell>
          <cell r="C44">
            <v>1742024</v>
          </cell>
        </row>
        <row r="45">
          <cell r="A45" t="str">
            <v>Услуги по торговле розничной
колбасами и изделиями аналогичными из
мяса,  субпродуктов мясных или крови
животных</v>
          </cell>
          <cell r="B45" t="str">
            <v>470014100</v>
          </cell>
          <cell r="C45">
            <v>363676</v>
          </cell>
        </row>
        <row r="46">
          <cell r="A46" t="str">
            <v>Услуги по торговле розничной
продуктами готовыми и
консервированными из мяса,
субпродуктов мясных или крови животных</v>
          </cell>
          <cell r="B46" t="str">
            <v>470014200</v>
          </cell>
          <cell r="C46">
            <v>999477</v>
          </cell>
        </row>
        <row r="47">
          <cell r="A47" t="str">
            <v>Услуги по торговле розничной
консервами мясными</v>
          </cell>
          <cell r="B47" t="str">
            <v>470014210</v>
          </cell>
          <cell r="C47">
            <v>63196</v>
          </cell>
        </row>
        <row r="48">
          <cell r="A48" t="str">
            <v>Услуги по торговле розничной
продуктами готовыми прочими</v>
          </cell>
          <cell r="B48" t="str">
            <v>470014290</v>
          </cell>
          <cell r="C48">
            <v>936281</v>
          </cell>
        </row>
        <row r="49">
          <cell r="A49" t="str">
            <v>Услуги по торговле розничной
продуктами и полуфабрикатами готовыми
из мяса,  субпродуктов мясных или
крови животных</v>
          </cell>
          <cell r="B49" t="str">
            <v>470014300</v>
          </cell>
          <cell r="C49">
            <v>378871</v>
          </cell>
        </row>
        <row r="50">
          <cell r="A50" t="str">
            <v>Услуги по торговле розничной рыбой,
ракообразными и моллюсками</v>
          </cell>
          <cell r="B50" t="str">
            <v>470015</v>
          </cell>
          <cell r="C50">
            <v>502754</v>
          </cell>
        </row>
        <row r="51">
          <cell r="A51" t="str">
            <v>Услуги по торговле розничной рыбой</v>
          </cell>
          <cell r="B51" t="str">
            <v>470015100</v>
          </cell>
          <cell r="C51">
            <v>142353</v>
          </cell>
        </row>
        <row r="52">
          <cell r="A52" t="str">
            <v>Услуги по торговле розничной  рыбой
(разделанной или нет) свежей или
охлажденной</v>
          </cell>
          <cell r="B52" t="str">
            <v>470015110</v>
          </cell>
          <cell r="C52">
            <v>114353</v>
          </cell>
        </row>
        <row r="53">
          <cell r="A53" t="str">
            <v>Услуги по торговле розничной рыбой
мороженной</v>
          </cell>
          <cell r="B53" t="str">
            <v>470015120</v>
          </cell>
          <cell r="C53">
            <v>28000</v>
          </cell>
        </row>
        <row r="54">
          <cell r="A54" t="str">
            <v>Услуги по торговле розничной
ракообразными, моллюсками и водными
беспозвоночными и прочими
морепродуктами</v>
          </cell>
          <cell r="B54" t="str">
            <v>470015200</v>
          </cell>
          <cell r="C54">
            <v>34986</v>
          </cell>
        </row>
        <row r="55">
          <cell r="A55" t="str">
            <v>Услуги по торговле розничной рыбой
приготовленной или консервированной;
икрой и ее заменителями</v>
          </cell>
          <cell r="B55" t="str">
            <v>470015300</v>
          </cell>
          <cell r="C55">
            <v>325415</v>
          </cell>
        </row>
        <row r="56">
          <cell r="A56" t="str">
            <v>Услуги по розничной торговле
консервами и пресервами из рыбы и
морепродуктов</v>
          </cell>
          <cell r="B56" t="str">
            <v>470015310</v>
          </cell>
          <cell r="C56">
            <v>301159</v>
          </cell>
        </row>
        <row r="57">
          <cell r="A57" t="str">
            <v>Услуги по  торговле розничной  рыбой
приготовленной или консервированной,
не включенные в другие группировки</v>
          </cell>
          <cell r="B57" t="str">
            <v>470015390</v>
          </cell>
          <cell r="C57">
            <v>24256</v>
          </cell>
        </row>
        <row r="58">
          <cell r="A58" t="str">
            <v>Услуги по торговле розничной изделиями
хлебобулочными</v>
          </cell>
          <cell r="B58" t="str">
            <v>470016</v>
          </cell>
          <cell r="C58">
            <v>1811606</v>
          </cell>
        </row>
        <row r="59">
          <cell r="A59" t="str">
            <v>Услуги по торговле розничной хлебом и
хлебобулочными изделиями</v>
          </cell>
          <cell r="B59" t="str">
            <v>470016100</v>
          </cell>
          <cell r="C59">
            <v>483926</v>
          </cell>
        </row>
        <row r="60">
          <cell r="A60" t="str">
            <v>Услуги по торговле розничной хлебом</v>
          </cell>
          <cell r="B60" t="str">
            <v>470016110</v>
          </cell>
          <cell r="C60">
            <v>352149</v>
          </cell>
        </row>
        <row r="61">
          <cell r="A61" t="str">
            <v>Услуги по торговле розничной
хлебобулочными изделиями, кроме сухих
или длительного хранения
(слайсы,хлебцы,сухарики)</v>
          </cell>
          <cell r="B61" t="str">
            <v>470016120</v>
          </cell>
          <cell r="C61">
            <v>109104</v>
          </cell>
        </row>
        <row r="62">
          <cell r="A62" t="str">
            <v>Услуги по торговле розничной сухими
или длительного хранения, (слайсы,
хлебцы, сухарики) хлебобулочными
изделиями</v>
          </cell>
          <cell r="B62" t="str">
            <v>470016130</v>
          </cell>
          <cell r="C62">
            <v>22673</v>
          </cell>
        </row>
        <row r="63">
          <cell r="A63" t="str">
            <v>Услуги по торговле розничной
изделиями мучными кондитерскими</v>
          </cell>
          <cell r="B63" t="str">
            <v>470016200</v>
          </cell>
          <cell r="C63">
            <v>1327680</v>
          </cell>
        </row>
        <row r="64">
          <cell r="A64" t="str">
            <v>Услуги по торговле розничной изделиями
кондитерскими из сахара</v>
          </cell>
          <cell r="B64" t="str">
            <v>470017</v>
          </cell>
          <cell r="C64">
            <v>613345</v>
          </cell>
        </row>
        <row r="65">
          <cell r="A65" t="str">
            <v>Услуги по торговле розничной
шоколадом и прочими продуктами
пищевыми готовыми, содержащими какао</v>
          </cell>
          <cell r="B65" t="str">
            <v>470017100</v>
          </cell>
          <cell r="C65">
            <v>267657</v>
          </cell>
        </row>
        <row r="66">
          <cell r="A66" t="str">
            <v>Услуги по торговле розничной
изделиями кондитерскими из сахара,
включая шоколад белый, не содержащими
какао</v>
          </cell>
          <cell r="B66" t="str">
            <v>470017200</v>
          </cell>
          <cell r="C66">
            <v>309110</v>
          </cell>
        </row>
        <row r="67">
          <cell r="A67" t="str">
            <v>Услуги по торговле розничной
фруктами, плодами, орехами
засахаренными, глазированными,
пропитанными сиропом</v>
          </cell>
          <cell r="B67" t="str">
            <v>470017300</v>
          </cell>
          <cell r="C67">
            <v>36578</v>
          </cell>
        </row>
        <row r="68">
          <cell r="A68" t="str">
            <v>Услуги по торговле розничной продуктами
молочными</v>
          </cell>
          <cell r="B68" t="str">
            <v>470018</v>
          </cell>
          <cell r="C68">
            <v>2682236</v>
          </cell>
        </row>
        <row r="69">
          <cell r="A69" t="str">
            <v>Услуги по торговле розничной  молоком
и сливками</v>
          </cell>
          <cell r="B69" t="str">
            <v>470018100</v>
          </cell>
          <cell r="C69">
            <v>530843</v>
          </cell>
        </row>
        <row r="70">
          <cell r="A70" t="str">
            <v>Услуги по торговле розничной  маслом
сливочным</v>
          </cell>
          <cell r="B70" t="str">
            <v>470018200</v>
          </cell>
          <cell r="C70">
            <v>421729</v>
          </cell>
        </row>
        <row r="71">
          <cell r="A71" t="str">
            <v>Услуги по торговле розничной сырами и
творогом</v>
          </cell>
          <cell r="B71" t="str">
            <v>470018300</v>
          </cell>
          <cell r="C71">
            <v>516351</v>
          </cell>
        </row>
        <row r="72">
          <cell r="A72" t="str">
            <v>Услуги по торговле розничной сырами</v>
          </cell>
          <cell r="B72" t="str">
            <v>470018310</v>
          </cell>
          <cell r="C72">
            <v>379595</v>
          </cell>
        </row>
        <row r="73">
          <cell r="A73" t="str">
            <v>Услуги по торговле розничной творогом
и изделиями творожными</v>
          </cell>
          <cell r="B73" t="str">
            <v>470018320</v>
          </cell>
          <cell r="C73">
            <v>136756</v>
          </cell>
        </row>
        <row r="74">
          <cell r="A74" t="str">
            <v>Услуги по торговле розничной йогуртом
и прочими ферментированными или
сквашенными молоком и сливками</v>
          </cell>
          <cell r="B74" t="str">
            <v>470018400</v>
          </cell>
          <cell r="C74">
            <v>273661</v>
          </cell>
        </row>
        <row r="75">
          <cell r="A75" t="str">
            <v>Услуги по торговле розничной йогуртом</v>
          </cell>
          <cell r="B75" t="str">
            <v>470018410</v>
          </cell>
          <cell r="C75">
            <v>205396</v>
          </cell>
        </row>
        <row r="76">
          <cell r="A76" t="str">
            <v>Услуги по торговле розничной сметаной</v>
          </cell>
          <cell r="B76" t="str">
            <v>470018420</v>
          </cell>
          <cell r="C76">
            <v>42196</v>
          </cell>
        </row>
        <row r="77">
          <cell r="A77" t="str">
            <v>Услуги по торговле розничной молоком
и сливками ферментированными или
сквашенными прочими</v>
          </cell>
          <cell r="B77" t="str">
            <v>470018490</v>
          </cell>
          <cell r="C77">
            <v>26069</v>
          </cell>
        </row>
        <row r="78">
          <cell r="A78" t="str">
            <v>Услуги по торговле розничной
мороженым</v>
          </cell>
          <cell r="B78" t="str">
            <v>470018500</v>
          </cell>
          <cell r="C78">
            <v>132935</v>
          </cell>
        </row>
        <row r="79">
          <cell r="A79" t="str">
            <v>Услуги по торговле розничной
продуктами молочными, не включенными в
другие группировки</v>
          </cell>
          <cell r="B79" t="str">
            <v>470018900</v>
          </cell>
          <cell r="C79">
            <v>806717</v>
          </cell>
        </row>
        <row r="80">
          <cell r="A80" t="str">
            <v>Услуги по торговле розничной  яйцами</v>
          </cell>
          <cell r="B80" t="str">
            <v>470019</v>
          </cell>
          <cell r="C80">
            <v>478487</v>
          </cell>
        </row>
        <row r="81">
          <cell r="A81" t="str">
            <v>Услуги по торговле розничной яйцами</v>
          </cell>
          <cell r="B81" t="str">
            <v>470019000</v>
          </cell>
          <cell r="C81">
            <v>478487</v>
          </cell>
        </row>
        <row r="82">
          <cell r="A82" t="str">
            <v>Услуги по торговле розничной кофе,
чаем, какао и специями</v>
          </cell>
          <cell r="B82" t="str">
            <v>470021</v>
          </cell>
          <cell r="C82">
            <v>813832</v>
          </cell>
        </row>
        <row r="83">
          <cell r="A83" t="str">
            <v>Услуги по торговле розничной  кофе,
заменителями кофе</v>
          </cell>
          <cell r="B83" t="str">
            <v>470021100</v>
          </cell>
          <cell r="C83">
            <v>96785</v>
          </cell>
        </row>
        <row r="84">
          <cell r="A84" t="str">
            <v>Услуги по торговле розничной  чаем</v>
          </cell>
          <cell r="B84" t="str">
            <v>470021200</v>
          </cell>
          <cell r="C84">
            <v>695130</v>
          </cell>
        </row>
        <row r="85">
          <cell r="A85" t="str">
            <v>Услуги по торговле розничной
пряностями (специями) переработанными</v>
          </cell>
          <cell r="B85" t="str">
            <v>470021400</v>
          </cell>
          <cell r="C85">
            <v>21917</v>
          </cell>
        </row>
        <row r="86">
          <cell r="A86" t="str">
            <v>Услуги по торговле розничной маслами и
жирами пищевыми</v>
          </cell>
          <cell r="B86" t="str">
            <v>470022</v>
          </cell>
          <cell r="C86">
            <v>846377</v>
          </cell>
        </row>
        <row r="87">
          <cell r="A87" t="str">
            <v>Услуги по торговле розничной
животными маслами и жирами</v>
          </cell>
          <cell r="B87" t="str">
            <v>470022100</v>
          </cell>
          <cell r="C87">
            <v>22000</v>
          </cell>
        </row>
        <row r="88">
          <cell r="A88" t="str">
            <v>Услуги по торговле розничной
растительными маслами</v>
          </cell>
          <cell r="B88" t="str">
            <v>470022200</v>
          </cell>
          <cell r="C88">
            <v>782917</v>
          </cell>
        </row>
        <row r="89">
          <cell r="A89" t="str">
            <v>Услуги по торговле розничной
подсолнечным маслом</v>
          </cell>
          <cell r="B89" t="str">
            <v>470022210</v>
          </cell>
          <cell r="C89">
            <v>409715</v>
          </cell>
        </row>
        <row r="90">
          <cell r="A90" t="str">
            <v>Услуги по торговле розничной
хлопковым маслом</v>
          </cell>
          <cell r="B90" t="str">
            <v>470022230</v>
          </cell>
          <cell r="C90">
            <v>2430</v>
          </cell>
        </row>
        <row r="91">
          <cell r="A91" t="str">
            <v>Услуги по торговле розничной
растительным маслом прочим</v>
          </cell>
          <cell r="B91" t="str">
            <v>470022290</v>
          </cell>
          <cell r="C91">
            <v>370772</v>
          </cell>
        </row>
        <row r="92">
          <cell r="A92" t="str">
            <v>Услуги по торговле розничной
масложировыми пищевыми продуктами</v>
          </cell>
          <cell r="B92" t="str">
            <v>470022300</v>
          </cell>
          <cell r="C92">
            <v>41460</v>
          </cell>
        </row>
        <row r="93">
          <cell r="A93" t="str">
            <v>Услуги по торговле розничной
маргарином и продуктами аналогичными</v>
          </cell>
          <cell r="B93" t="str">
            <v>470022310</v>
          </cell>
          <cell r="C93">
            <v>30274</v>
          </cell>
        </row>
        <row r="94">
          <cell r="A94" t="str">
            <v>Услуги по торговле розничной
масложировыми пищевыми продуктами
прочими</v>
          </cell>
          <cell r="B94" t="str">
            <v>470022390</v>
          </cell>
          <cell r="C94">
            <v>11186</v>
          </cell>
        </row>
        <row r="95">
          <cell r="A95" t="str">
            <v>Услуги по  торговле розничной
продуктами пищевыми гомогенизированными
и диетическими</v>
          </cell>
          <cell r="B95" t="str">
            <v>470023</v>
          </cell>
          <cell r="C95">
            <v>155051</v>
          </cell>
        </row>
        <row r="96">
          <cell r="A96" t="str">
            <v>Услуги по торговле розничной  детским
питанием</v>
          </cell>
          <cell r="B96" t="str">
            <v>470023100</v>
          </cell>
          <cell r="C96">
            <v>90318</v>
          </cell>
        </row>
        <row r="97">
          <cell r="A97" t="str">
            <v>Услуги по торговле розничной
питанием диетическим</v>
          </cell>
          <cell r="B97" t="str">
            <v>470023200</v>
          </cell>
          <cell r="C97">
            <v>48233</v>
          </cell>
        </row>
        <row r="98">
          <cell r="A98" t="str">
            <v>Услуги по торговле розничной готовыми
гомогенизированными пищевыми
продуктами прочими</v>
          </cell>
          <cell r="B98" t="str">
            <v>470023900</v>
          </cell>
          <cell r="C98">
            <v>16500</v>
          </cell>
        </row>
        <row r="99">
          <cell r="A99" t="str">
            <v>Услуги по торговле розничной
продуктами пищевыми, не включенными в
другие группировки</v>
          </cell>
          <cell r="B99" t="str">
            <v>470024</v>
          </cell>
          <cell r="C99">
            <v>8506109</v>
          </cell>
        </row>
        <row r="100">
          <cell r="A100" t="str">
            <v>Услуги по торговле розничной
натуральным медом</v>
          </cell>
          <cell r="B100" t="str">
            <v>470024100</v>
          </cell>
          <cell r="C100">
            <v>49929</v>
          </cell>
        </row>
        <row r="101">
          <cell r="A101" t="str">
            <v>Услуги по торговле розничной крупами</v>
          </cell>
          <cell r="B101" t="str">
            <v>470024200</v>
          </cell>
          <cell r="C101">
            <v>744312</v>
          </cell>
        </row>
        <row r="102">
          <cell r="A102" t="str">
            <v>Услуги по торговле розничной рисом</v>
          </cell>
          <cell r="B102" t="str">
            <v>470024210</v>
          </cell>
          <cell r="C102">
            <v>560721</v>
          </cell>
        </row>
        <row r="103">
          <cell r="A103" t="str">
            <v>Услуги по торговле розничной  крупой
гречневой</v>
          </cell>
          <cell r="B103" t="str">
            <v>470024220</v>
          </cell>
          <cell r="C103">
            <v>9976</v>
          </cell>
        </row>
        <row r="104">
          <cell r="A104" t="str">
            <v>Услуги по торговле розничной крупой
из пшеницы</v>
          </cell>
          <cell r="B104" t="str">
            <v>470024230</v>
          </cell>
          <cell r="C104">
            <v>10</v>
          </cell>
        </row>
        <row r="105">
          <cell r="A105" t="str">
            <v>Услуги по торговле розничной крупами
прочими</v>
          </cell>
          <cell r="B105" t="str">
            <v>470024290</v>
          </cell>
          <cell r="C105">
            <v>173605</v>
          </cell>
        </row>
        <row r="106">
          <cell r="A106" t="str">
            <v>Услуги по торговле розничной сахаром
и сахарозаменителями</v>
          </cell>
          <cell r="B106" t="str">
            <v>470024400</v>
          </cell>
          <cell r="C106">
            <v>1505775</v>
          </cell>
        </row>
        <row r="107">
          <cell r="A107" t="str">
            <v>Услуги по торговле розничной  сахаром</v>
          </cell>
          <cell r="B107" t="str">
            <v>470024410</v>
          </cell>
          <cell r="C107">
            <v>1505775</v>
          </cell>
        </row>
        <row r="108">
          <cell r="A108" t="str">
            <v>Услуги по торговле розничной солью
пищевой</v>
          </cell>
          <cell r="B108" t="str">
            <v>470024600</v>
          </cell>
          <cell r="C108">
            <v>9479</v>
          </cell>
        </row>
        <row r="109">
          <cell r="A109" t="str">
            <v>Услуги по торговле розничной мукой</v>
          </cell>
          <cell r="B109" t="str">
            <v>470024700</v>
          </cell>
          <cell r="C109">
            <v>1425109</v>
          </cell>
        </row>
        <row r="110">
          <cell r="A110" t="str">
            <v>Услуги по торговле розничной мукой
пшеничной</v>
          </cell>
          <cell r="B110" t="str">
            <v>470024710</v>
          </cell>
          <cell r="C110">
            <v>1421605</v>
          </cell>
        </row>
        <row r="111">
          <cell r="A111" t="str">
            <v>Услуги по торговле розничной мукой,
кроме пшеничной</v>
          </cell>
          <cell r="B111" t="str">
            <v>470024720</v>
          </cell>
          <cell r="C111">
            <v>3504</v>
          </cell>
        </row>
        <row r="112">
          <cell r="A112" t="str">
            <v>Услуги по торговле розничной
макаронными изделиями</v>
          </cell>
          <cell r="B112" t="str">
            <v>470024800</v>
          </cell>
          <cell r="C112">
            <v>649740</v>
          </cell>
        </row>
        <row r="113">
          <cell r="A113" t="str">
            <v>Услуги по торговле розничной
продуктами пищевыми прочими, не
включенными в другие группировки</v>
          </cell>
          <cell r="B113" t="str">
            <v>470024900</v>
          </cell>
          <cell r="C113">
            <v>4121765</v>
          </cell>
        </row>
        <row r="114">
          <cell r="A114" t="str">
            <v>Услуги по торговле розничной соусами;
приправами и пряностями смешанными;
горчицей готовой</v>
          </cell>
          <cell r="B114" t="str">
            <v>470024910</v>
          </cell>
          <cell r="C114">
            <v>54237</v>
          </cell>
        </row>
        <row r="115">
          <cell r="A115" t="str">
            <v>Услуги по торговле розничной
продуктами и полуфабрикатами готовыми,
основанными  на изделиях макаронных</v>
          </cell>
          <cell r="B115" t="str">
            <v>470024920</v>
          </cell>
          <cell r="C115">
            <v>1120</v>
          </cell>
        </row>
        <row r="116">
          <cell r="A116" t="str">
            <v>Услуги по торговле розничной
продуктами пищевыми прочими</v>
          </cell>
          <cell r="B116" t="str">
            <v>470024990</v>
          </cell>
          <cell r="C116">
            <v>4066408</v>
          </cell>
        </row>
        <row r="117">
          <cell r="A117" t="str">
            <v>Услуги по торговле розничной напитками
алкогольными</v>
          </cell>
          <cell r="B117" t="str">
            <v>470025</v>
          </cell>
          <cell r="C117">
            <v>3872608</v>
          </cell>
        </row>
        <row r="118">
          <cell r="A118" t="str">
            <v>Услуги по торговле розничной  вином</v>
          </cell>
          <cell r="B118" t="str">
            <v>470025100</v>
          </cell>
          <cell r="C118">
            <v>382612</v>
          </cell>
        </row>
        <row r="119">
          <cell r="A119" t="str">
            <v>Услуги по торговле розничной  винами
виноградными</v>
          </cell>
          <cell r="B119" t="str">
            <v>470025110</v>
          </cell>
          <cell r="C119">
            <v>153995</v>
          </cell>
        </row>
        <row r="120">
          <cell r="A120" t="str">
            <v>Услуги по торговле розничной  винами
игристыми, включая шампанское</v>
          </cell>
          <cell r="B120" t="str">
            <v>470025130</v>
          </cell>
          <cell r="C120">
            <v>228617</v>
          </cell>
        </row>
        <row r="121">
          <cell r="A121" t="str">
            <v>Услуги по торговле розничной водкой</v>
          </cell>
          <cell r="B121" t="str">
            <v>470025200</v>
          </cell>
          <cell r="C121">
            <v>852188</v>
          </cell>
        </row>
        <row r="122">
          <cell r="A122" t="str">
            <v>Услуги по торговле розничной
коньяком, коньячными напитками</v>
          </cell>
          <cell r="B122" t="str">
            <v>470025300</v>
          </cell>
          <cell r="C122">
            <v>444128</v>
          </cell>
        </row>
        <row r="123">
          <cell r="A123" t="str">
            <v>Услуги по торговле розничной  пивом</v>
          </cell>
          <cell r="B123" t="str">
            <v>470025400</v>
          </cell>
          <cell r="C123">
            <v>876273</v>
          </cell>
        </row>
        <row r="124">
          <cell r="A124" t="str">
            <v>Услуги по торговле розничной ликерами
и изделиями ликероводочными</v>
          </cell>
          <cell r="B124" t="str">
            <v>470025500</v>
          </cell>
          <cell r="C124">
            <v>222464</v>
          </cell>
        </row>
        <row r="125">
          <cell r="A125" t="str">
            <v>Услуги по торговле розничной
напитками алкогольными прочими</v>
          </cell>
          <cell r="B125" t="str">
            <v>470025900</v>
          </cell>
          <cell r="C125">
            <v>1094943</v>
          </cell>
        </row>
        <row r="126">
          <cell r="A126" t="str">
            <v>Услуги по торговле розничной напитками
прочими</v>
          </cell>
          <cell r="B126" t="str">
            <v>470026</v>
          </cell>
          <cell r="C126">
            <v>2304114</v>
          </cell>
        </row>
        <row r="127">
          <cell r="A127" t="str">
            <v>Услуги по торговле розничной
фруктовыми и овощными соками</v>
          </cell>
          <cell r="B127" t="str">
            <v>470026100</v>
          </cell>
          <cell r="C127">
            <v>1194653</v>
          </cell>
        </row>
        <row r="128">
          <cell r="A128" t="str">
            <v>Услуги по торговле розничной
минеральной водой</v>
          </cell>
          <cell r="B128" t="str">
            <v>470026200</v>
          </cell>
          <cell r="C128">
            <v>633077</v>
          </cell>
        </row>
        <row r="129">
          <cell r="A129" t="str">
            <v>Услуги по торговле розничной
напитками безалкогольными прочими</v>
          </cell>
          <cell r="B129" t="str">
            <v>470026900</v>
          </cell>
          <cell r="C129">
            <v>476384</v>
          </cell>
        </row>
        <row r="130">
          <cell r="A130" t="str">
            <v>Услуги по торговле розничной  изделиями
табачными</v>
          </cell>
          <cell r="B130" t="str">
            <v>470027</v>
          </cell>
          <cell r="C130">
            <v>986677</v>
          </cell>
        </row>
        <row r="131">
          <cell r="A131" t="str">
            <v>Услуги по торговле розничной
изделиями табачными</v>
          </cell>
          <cell r="B131" t="str">
            <v>470027000</v>
          </cell>
          <cell r="C131">
            <v>986677</v>
          </cell>
        </row>
        <row r="132">
          <cell r="A132" t="str">
            <v>непродовольственные товары</v>
          </cell>
          <cell r="B132" t="str">
            <v/>
          </cell>
          <cell r="C132">
            <v>200819305</v>
          </cell>
        </row>
        <row r="133">
          <cell r="A133" t="str">
            <v>Услуги по торговле розничной, кроме
предоставляемых за вознаграждение или
на договорной основе, автомобилями
пассажирскими новыми в
специализированных магазинах</v>
          </cell>
          <cell r="B133" t="str">
            <v>451121</v>
          </cell>
          <cell r="C133">
            <v>12126821</v>
          </cell>
        </row>
        <row r="134">
          <cell r="A134" t="str">
            <v>Услуги по торговле розничной
легковыми автомобилями пассажирскими
новыми в специализированных магазинах</v>
          </cell>
          <cell r="B134" t="str">
            <v>451121000</v>
          </cell>
          <cell r="C134">
            <v>12126821</v>
          </cell>
        </row>
        <row r="135">
          <cell r="A135" t="str">
            <v>Услуги по торговле розничной, кроме
предоставляемых за вознаграждение или
на договорной основе, автомобилями
специализированными пассажирскими
новыми и средствами транспортными
внедорожными (весом не</v>
          </cell>
          <cell r="B135" t="str">
            <v>451123</v>
          </cell>
          <cell r="C135">
            <v>65785</v>
          </cell>
        </row>
        <row r="136">
          <cell r="A136" t="str">
            <v>Услуги по торговле розничной новыми
внедорожными автотранспортными
средствами (джипы и внедорожники)
весом не более 3,5 тонн в
специализированных магазинах</v>
          </cell>
          <cell r="B136" t="str">
            <v>451123100</v>
          </cell>
          <cell r="C136">
            <v>65785</v>
          </cell>
        </row>
        <row r="137">
          <cell r="A137" t="str">
            <v>Услуги по  торговле розничной прочие,
кроме предоставляемых за вознаграждение
или на договорной основе, автомобилями
и средствами автотранспортными
легковыми, не включенными в другие
группировки</v>
          </cell>
          <cell r="B137" t="str">
            <v>451139</v>
          </cell>
          <cell r="C137">
            <v>5759</v>
          </cell>
        </row>
        <row r="138">
          <cell r="A138" t="str">
            <v>Услуги по торговле розничной прочие
автомобилями и средствами
автотранспортными легковыми, не
включенными в другие группировки</v>
          </cell>
          <cell r="B138" t="str">
            <v>451139900</v>
          </cell>
          <cell r="C138">
            <v>5759</v>
          </cell>
        </row>
        <row r="139">
          <cell r="A139" t="str">
            <v>Услуги по торговле розничной, кроме
предоставляемых за вознаграждение или
на договорной основе, грузовиками,
прицепами, полуприцепами и автобусами в
специализированных магазинах</v>
          </cell>
          <cell r="B139" t="str">
            <v>451921</v>
          </cell>
          <cell r="C139">
            <v>4027707</v>
          </cell>
        </row>
        <row r="140">
          <cell r="A140" t="str">
            <v>Услуги по торговле розничной
автомобилями грузовыми в
специализированных магазинах</v>
          </cell>
          <cell r="B140" t="str">
            <v>451921200</v>
          </cell>
          <cell r="C140">
            <v>3865494</v>
          </cell>
        </row>
        <row r="141">
          <cell r="A141" t="str">
            <v>Услуги по торговле розничной
прицепами и полуприцепами в
специализированных магазинах</v>
          </cell>
          <cell r="B141" t="str">
            <v>451921400</v>
          </cell>
          <cell r="C141">
            <v>162213</v>
          </cell>
        </row>
        <row r="142">
          <cell r="A142" t="str">
            <v>Услуги по торговле розничной прочей,
кроме предоставляемых за вознаграждение
или на договорной основе, автомобилями
в специализированных магазинах</v>
          </cell>
          <cell r="B142" t="str">
            <v>451939</v>
          </cell>
          <cell r="C142">
            <v>80517</v>
          </cell>
        </row>
        <row r="143">
          <cell r="A143" t="str">
            <v>Услуги по торговле розничной прочей
автомобилями специальными и
специализированными</v>
          </cell>
          <cell r="B143" t="str">
            <v>451939300</v>
          </cell>
          <cell r="C143">
            <v>80517</v>
          </cell>
        </row>
        <row r="144">
          <cell r="A144" t="str">
            <v>Услуги по торговле розничной, кроме
предоставляемых за вознаграждение или
на договорной основе, шинами в
специализированных магазинах</v>
          </cell>
          <cell r="B144" t="str">
            <v>453211</v>
          </cell>
          <cell r="C144">
            <v>546445</v>
          </cell>
        </row>
        <row r="145">
          <cell r="A145" t="str">
            <v>Услуги по торговле розничной шинами и
камерами для шин новыми для легковых
автомобилей</v>
          </cell>
          <cell r="B145" t="str">
            <v>453211100</v>
          </cell>
          <cell r="C145">
            <v>386674</v>
          </cell>
        </row>
        <row r="146">
          <cell r="A146" t="str">
            <v>Услуги по торговле розничной шинами и
камерами для шин новыми для грузовых
автомобилей и автобусов</v>
          </cell>
          <cell r="B146" t="str">
            <v>453211200</v>
          </cell>
          <cell r="C146">
            <v>158826</v>
          </cell>
        </row>
        <row r="147">
          <cell r="A147" t="str">
            <v>Услуги по торговле розничной шинами и
камерами для шин новыми прочие</v>
          </cell>
          <cell r="B147" t="str">
            <v>453211900</v>
          </cell>
          <cell r="C147">
            <v>945</v>
          </cell>
        </row>
        <row r="148">
          <cell r="A148" t="str">
            <v>Услуги по торговле розничной, кроме
предоставляемых за вознаграждение или
на договорной основе, частями и
принадлежностями для автомобилей
прочими в специализированных магазинах</v>
          </cell>
          <cell r="B148" t="str">
            <v>453212</v>
          </cell>
          <cell r="C148">
            <v>2767474</v>
          </cell>
        </row>
        <row r="149">
          <cell r="A149" t="str">
            <v>Услуги  по торговле розничной частями
и принадлежностями для автомобилей
прочими в специализированных магазинах</v>
          </cell>
          <cell r="B149" t="str">
            <v>453212000</v>
          </cell>
          <cell r="C149">
            <v>2767474</v>
          </cell>
        </row>
        <row r="150">
          <cell r="A150" t="str">
            <v>Услуги по торговле розничной прочие,
кроме предоставляемых за вознаграждение
или на договорной основе, деталями и
принадлежностями для автомобилей, не
включенными в другие группировки</v>
          </cell>
          <cell r="B150" t="str">
            <v>453229</v>
          </cell>
          <cell r="C150">
            <v>1122161</v>
          </cell>
        </row>
        <row r="151">
          <cell r="A151" t="str">
            <v>Услуги по торговле розничной прочие
деталями и принадлежностями для
автомобилей, не включенными в другие
группировки</v>
          </cell>
          <cell r="B151" t="str">
            <v>453229100</v>
          </cell>
          <cell r="C151">
            <v>1122161</v>
          </cell>
        </row>
        <row r="152">
          <cell r="A152" t="str">
            <v>Услуги по торговле розничной
аксессуарами для автомобилей</v>
          </cell>
          <cell r="B152" t="str">
            <v>453229110</v>
          </cell>
          <cell r="C152">
            <v>204998</v>
          </cell>
        </row>
        <row r="153">
          <cell r="A153" t="str">
            <v>Услуги по торговле розничной прочими
деталями и принадлежностями для
автомобилей</v>
          </cell>
          <cell r="B153" t="str">
            <v>453229190</v>
          </cell>
          <cell r="C153">
            <v>917163</v>
          </cell>
        </row>
        <row r="154">
          <cell r="A154" t="str">
            <v>Услуги по торговле розничной
компьютерами, периферийным
оборудованием и программным
обеспечением</v>
          </cell>
          <cell r="B154" t="str">
            <v>470031</v>
          </cell>
          <cell r="C154">
            <v>3389732</v>
          </cell>
        </row>
        <row r="155">
          <cell r="A155" t="str">
            <v>Услуги по торговле розничной
компьютерами в полной комплектации</v>
          </cell>
          <cell r="B155" t="str">
            <v>470031100</v>
          </cell>
          <cell r="C155">
            <v>1512341</v>
          </cell>
        </row>
        <row r="156">
          <cell r="A156" t="str">
            <v>Услуги по торговле розничной
настольными компьютерами</v>
          </cell>
          <cell r="B156" t="str">
            <v>470031110</v>
          </cell>
          <cell r="C156">
            <v>624304</v>
          </cell>
        </row>
        <row r="157">
          <cell r="A157" t="str">
            <v>Услуги по торговле розничной
портативными компьютерами (лэптопы,
ноутбуки, ультрабуки, нетбуки,
планшеты и т.п.)</v>
          </cell>
          <cell r="B157" t="str">
            <v>470031120</v>
          </cell>
          <cell r="C157">
            <v>888037</v>
          </cell>
        </row>
        <row r="158">
          <cell r="A158" t="str">
            <v>Услуги по торговле розничной
периферийным оборудованием,
комплектующими деталями и
принадлежностями к компьютерам</v>
          </cell>
          <cell r="B158" t="str">
            <v>470031200</v>
          </cell>
          <cell r="C158">
            <v>1805438</v>
          </cell>
        </row>
        <row r="159">
          <cell r="A159" t="str">
            <v>Услуги по торговле розничной
мониторами</v>
          </cell>
          <cell r="B159" t="str">
            <v>470031210</v>
          </cell>
          <cell r="C159">
            <v>27502</v>
          </cell>
        </row>
        <row r="160">
          <cell r="A160" t="str">
            <v>Услуги по торговле розничной
комплектующими деталями и
принадлежностями к компьютерам</v>
          </cell>
          <cell r="B160" t="str">
            <v>470031220</v>
          </cell>
          <cell r="C160">
            <v>1529894</v>
          </cell>
        </row>
        <row r="161">
          <cell r="A161" t="str">
            <v>Услуги по торговле розничной
периферийным оборудованием прочим</v>
          </cell>
          <cell r="B161" t="str">
            <v>470031290</v>
          </cell>
          <cell r="C161">
            <v>248042</v>
          </cell>
        </row>
        <row r="162">
          <cell r="A162" t="str">
            <v>Услуги по торговле розничной
программным обеспечением</v>
          </cell>
          <cell r="B162" t="str">
            <v>470031300</v>
          </cell>
          <cell r="C162">
            <v>71953</v>
          </cell>
        </row>
        <row r="163">
          <cell r="A163" t="str">
            <v>Услуги по торговле розничной
оборудованием электросвязи</v>
          </cell>
          <cell r="B163" t="str">
            <v>470032</v>
          </cell>
          <cell r="C163">
            <v>8046352</v>
          </cell>
        </row>
        <row r="164">
          <cell r="A164" t="str">
            <v>Услуги по торговле розничной
аппаратурой радиопередающей</v>
          </cell>
          <cell r="B164" t="str">
            <v>470032100</v>
          </cell>
          <cell r="C164">
            <v>52136</v>
          </cell>
        </row>
        <row r="165">
          <cell r="A165" t="str">
            <v>Услуги по торговле розничной
телефонами для сотовой связи или для
прочей беспроводной связи</v>
          </cell>
          <cell r="B165" t="str">
            <v>470032200</v>
          </cell>
          <cell r="C165">
            <v>7478491</v>
          </cell>
        </row>
        <row r="166">
          <cell r="A166" t="str">
            <v>Услуги по торговле розничной
телефонными аппаратами для проводной
связи</v>
          </cell>
          <cell r="B166" t="str">
            <v>470032300</v>
          </cell>
          <cell r="C166">
            <v>42059</v>
          </cell>
        </row>
        <row r="167">
          <cell r="A167" t="str">
            <v>Услуги по торговле розничной прочим
оборудованием электросвязи</v>
          </cell>
          <cell r="B167" t="str">
            <v>470032900</v>
          </cell>
          <cell r="C167">
            <v>473666</v>
          </cell>
        </row>
        <row r="168">
          <cell r="A168" t="str">
            <v>Услуги по торговле розничной  аудио- и
видеоаппаратурой</v>
          </cell>
          <cell r="B168" t="str">
            <v>470033</v>
          </cell>
          <cell r="C168">
            <v>3276643</v>
          </cell>
        </row>
        <row r="169">
          <cell r="A169" t="str">
            <v>Услуги по торговле розничной
аудиоаппаратурой</v>
          </cell>
          <cell r="B169" t="str">
            <v>470033100</v>
          </cell>
          <cell r="C169">
            <v>8806</v>
          </cell>
        </row>
        <row r="170">
          <cell r="A170" t="str">
            <v>Услуги по торговле розничной
магнитофонами</v>
          </cell>
          <cell r="B170" t="str">
            <v>470033110</v>
          </cell>
          <cell r="C170">
            <v>8806</v>
          </cell>
        </row>
        <row r="171">
          <cell r="A171" t="str">
            <v>Услуги по торговле розничной
телевизорами</v>
          </cell>
          <cell r="B171" t="str">
            <v>470033200</v>
          </cell>
          <cell r="C171">
            <v>2491211</v>
          </cell>
        </row>
        <row r="172">
          <cell r="A172" t="str">
            <v>Услуги по торговле розничной
видеомагнитофонами (DVD плеерами)</v>
          </cell>
          <cell r="B172" t="str">
            <v>470033300</v>
          </cell>
          <cell r="C172">
            <v>31560</v>
          </cell>
        </row>
        <row r="173">
          <cell r="A173" t="str">
            <v>Услуги по торговле розничной
видеокамерами</v>
          </cell>
          <cell r="B173" t="str">
            <v>470033400</v>
          </cell>
          <cell r="C173">
            <v>65266</v>
          </cell>
        </row>
        <row r="174">
          <cell r="A174" t="str">
            <v>Услуги по торговле розничной  частями
к аудио- и видеоаппаратуре</v>
          </cell>
          <cell r="B174" t="str">
            <v>470033600</v>
          </cell>
          <cell r="C174">
            <v>5777</v>
          </cell>
        </row>
        <row r="175">
          <cell r="A175" t="str">
            <v>Услуги по торговле розничной прочей
аудио- и видеоаппаратурой</v>
          </cell>
          <cell r="B175" t="str">
            <v>470033900</v>
          </cell>
          <cell r="C175">
            <v>674023</v>
          </cell>
        </row>
        <row r="176">
          <cell r="A176" t="str">
            <v>Услуги по торговле розничной  товарами
скобяными</v>
          </cell>
          <cell r="B176" t="str">
            <v>470041</v>
          </cell>
          <cell r="C176">
            <v>389445</v>
          </cell>
        </row>
        <row r="177">
          <cell r="A177" t="str">
            <v>Услуги по торговле розничной
изделиями из проволоки, цепями и
пружинами</v>
          </cell>
          <cell r="B177" t="str">
            <v>470041200</v>
          </cell>
          <cell r="C177">
            <v>15615</v>
          </cell>
        </row>
        <row r="178">
          <cell r="A178" t="str">
            <v>Услуги по торговле розничной
изделиями крепежными, снабженными
резьбой или без резьбы</v>
          </cell>
          <cell r="B178" t="str">
            <v>470041300</v>
          </cell>
          <cell r="C178">
            <v>373830</v>
          </cell>
        </row>
        <row r="179">
          <cell r="A179" t="str">
            <v>Услуги по торговле розничной  красками,
лаками и эмалями</v>
          </cell>
          <cell r="B179" t="str">
            <v>470042</v>
          </cell>
          <cell r="C179">
            <v>940944</v>
          </cell>
        </row>
        <row r="180">
          <cell r="A180" t="str">
            <v>Услуги по торговле розничной
лакокрасочными материалами (краски,
лаки, эмали)</v>
          </cell>
          <cell r="B180" t="str">
            <v>470042100</v>
          </cell>
          <cell r="C180">
            <v>785998</v>
          </cell>
        </row>
        <row r="181">
          <cell r="A181" t="str">
            <v>Услуги по торговле розничной
растворителями, разбавителями для
лаков и красок</v>
          </cell>
          <cell r="B181" t="str">
            <v>470042200</v>
          </cell>
          <cell r="C181">
            <v>20839</v>
          </cell>
        </row>
        <row r="182">
          <cell r="A182" t="str">
            <v>Услуги по торговле розничной прочими
лакокрасочными материалами</v>
          </cell>
          <cell r="B182" t="str">
            <v>470042900</v>
          </cell>
          <cell r="C182">
            <v>134107</v>
          </cell>
        </row>
        <row r="183">
          <cell r="A183" t="str">
            <v>Услуги по торговле розничной  стеклом
листовым</v>
          </cell>
          <cell r="B183" t="str">
            <v>470043</v>
          </cell>
          <cell r="C183">
            <v>405677</v>
          </cell>
        </row>
        <row r="184">
          <cell r="A184" t="str">
            <v>Услуги по торговле розничной стеклом
листовым</v>
          </cell>
          <cell r="B184" t="str">
            <v>470043000</v>
          </cell>
          <cell r="C184">
            <v>405677</v>
          </cell>
        </row>
        <row r="185">
          <cell r="A185" t="str">
            <v>Услуги по торговле розничной
оборудованием для газонов и садов</v>
          </cell>
          <cell r="B185" t="str">
            <v>470044</v>
          </cell>
          <cell r="C185">
            <v>1832</v>
          </cell>
        </row>
        <row r="186">
          <cell r="A186" t="str">
            <v>Услуги по торговле розничной
оборудованием для газонов и садов</v>
          </cell>
          <cell r="B186" t="str">
            <v>470044000</v>
          </cell>
          <cell r="C186">
            <v>1832</v>
          </cell>
        </row>
        <row r="187">
          <cell r="A187" t="str">
            <v>Услуги по торговле розничной
оборудованием  отопительным и
водопроводным, материалами
эксплуатационными и принадлежностями</v>
          </cell>
          <cell r="B187" t="str">
            <v>470045</v>
          </cell>
          <cell r="C187">
            <v>242885</v>
          </cell>
        </row>
        <row r="188">
          <cell r="A188" t="str">
            <v>Услуги по торговле розничной
водопроводным оборудованием и
материалами</v>
          </cell>
          <cell r="B188" t="str">
            <v>470045100</v>
          </cell>
          <cell r="C188">
            <v>103439</v>
          </cell>
        </row>
        <row r="189">
          <cell r="A189" t="str">
            <v>Услуги по торговле розничной
отопительным оборудованием и
материалами</v>
          </cell>
          <cell r="B189" t="str">
            <v>470045200</v>
          </cell>
          <cell r="C189">
            <v>11524</v>
          </cell>
        </row>
        <row r="190">
          <cell r="A190" t="str">
            <v>Услуги по торговле розничной
сантехнической арматурой</v>
          </cell>
          <cell r="B190" t="str">
            <v>470045300</v>
          </cell>
          <cell r="C190">
            <v>127207</v>
          </cell>
        </row>
        <row r="191">
          <cell r="A191" t="str">
            <v>Услуги по торговле розничной прочими
эксплуатационными материалами и
принадлежностями</v>
          </cell>
          <cell r="B191" t="str">
            <v>470045900</v>
          </cell>
          <cell r="C191">
            <v>715</v>
          </cell>
        </row>
        <row r="192">
          <cell r="A192" t="str">
            <v>Услуги по торговле розничной
оборудованием санитарно-техническим</v>
          </cell>
          <cell r="B192" t="str">
            <v>470046</v>
          </cell>
          <cell r="C192">
            <v>1235803</v>
          </cell>
        </row>
        <row r="193">
          <cell r="A193" t="str">
            <v>Услуги по торговле розничной ваннами,
раковинами для умывальников,
унитазами и крышками, бачками смывными
и изделиями санитарно-техническими
прочими из пластмасс</v>
          </cell>
          <cell r="B193" t="str">
            <v>470046100</v>
          </cell>
          <cell r="C193">
            <v>405653</v>
          </cell>
        </row>
        <row r="194">
          <cell r="A194" t="str">
            <v>Услуги по торговле розничной
изделиями керамическими
санитарно-техническими</v>
          </cell>
          <cell r="B194" t="str">
            <v>470046200</v>
          </cell>
          <cell r="C194">
            <v>466312</v>
          </cell>
        </row>
        <row r="195">
          <cell r="A195" t="str">
            <v>Услуги по торговле розничной
раковинами, мойками, ваннами,
изделиями санитарно-техническими
прочими и их частями из черных
металлов, меди или алюминия</v>
          </cell>
          <cell r="B195" t="str">
            <v>470046300</v>
          </cell>
          <cell r="C195">
            <v>202785</v>
          </cell>
        </row>
        <row r="196">
          <cell r="A196" t="str">
            <v>Услуги по торговле розничной
оборудованием санитарно-техническим
прочим</v>
          </cell>
          <cell r="B196" t="str">
            <v>470046900</v>
          </cell>
          <cell r="C196">
            <v>161053</v>
          </cell>
        </row>
        <row r="197">
          <cell r="A197" t="str">
            <v>Услуги по торговле розничной
инструментами ручными</v>
          </cell>
          <cell r="B197" t="str">
            <v>470047</v>
          </cell>
          <cell r="C197">
            <v>5573249</v>
          </cell>
        </row>
        <row r="198">
          <cell r="A198" t="str">
            <v>Услуги по торговле розничной
инструментами ручными</v>
          </cell>
          <cell r="B198" t="str">
            <v>470047000</v>
          </cell>
          <cell r="C198">
            <v>5573249</v>
          </cell>
        </row>
        <row r="199">
          <cell r="A199" t="str">
            <v>Услуги по торговле розничной
материалами строительными, не
включенными в другие группировки</v>
          </cell>
          <cell r="B199" t="str">
            <v>470049</v>
          </cell>
          <cell r="C199">
            <v>13793565</v>
          </cell>
        </row>
        <row r="200">
          <cell r="A200" t="str">
            <v>Услуги по торговле розничной
лесоматериалами, пиломатериалами,
строительными деталями и конструкциями
из дерева, сборными деревянными
строениями (включая сауны)</v>
          </cell>
          <cell r="B200" t="str">
            <v>470049100</v>
          </cell>
          <cell r="C200">
            <v>3220929</v>
          </cell>
        </row>
        <row r="201">
          <cell r="A201" t="str">
            <v>Услуги по торговле розничной
лесоматериалами круглыми</v>
          </cell>
          <cell r="B201" t="str">
            <v>470049110</v>
          </cell>
          <cell r="C201">
            <v>749869</v>
          </cell>
        </row>
        <row r="202">
          <cell r="A202" t="str">
            <v>Услуги по торговле розничной
пиломатериалами</v>
          </cell>
          <cell r="B202" t="str">
            <v>470049120</v>
          </cell>
          <cell r="C202">
            <v>421624</v>
          </cell>
        </row>
        <row r="203">
          <cell r="A203" t="str">
            <v>Услуги по торговле розничной
паркетом и паркетными досками</v>
          </cell>
          <cell r="B203" t="str">
            <v>470049130</v>
          </cell>
          <cell r="C203">
            <v>731606</v>
          </cell>
        </row>
        <row r="204">
          <cell r="A204" t="str">
            <v>Услуги по торговле розничной оконными
и дверными блоками, оконными
переплетами, дверными полотнами и
коробками к ним</v>
          </cell>
          <cell r="B204" t="str">
            <v>470049150</v>
          </cell>
          <cell r="C204">
            <v>875120</v>
          </cell>
        </row>
        <row r="205">
          <cell r="A205" t="str">
            <v>Услуги по торговле розничной фанерой
клееной, древесноволокнистыми и
древесностружечными плитами</v>
          </cell>
          <cell r="B205" t="str">
            <v>470049160</v>
          </cell>
          <cell r="C205">
            <v>416624</v>
          </cell>
        </row>
        <row r="206">
          <cell r="A206" t="str">
            <v>Услуги по торговле розничной
лесоматериалами, пиломатериалами,
строительными деталями и конструкциями
из дерева, сборными деревянными
строениями прочими</v>
          </cell>
          <cell r="B206" t="str">
            <v>470049190</v>
          </cell>
          <cell r="C206">
            <v>26086</v>
          </cell>
        </row>
        <row r="207">
          <cell r="A207" t="str">
            <v>Услуги по торговле розничной
цементом, известью, гипсом</v>
          </cell>
          <cell r="B207" t="str">
            <v>470049200</v>
          </cell>
          <cell r="C207">
            <v>392059</v>
          </cell>
        </row>
        <row r="208">
          <cell r="A208" t="str">
            <v>Услуги по торговле розничной цементом</v>
          </cell>
          <cell r="B208" t="str">
            <v>470049210</v>
          </cell>
          <cell r="C208">
            <v>34779</v>
          </cell>
        </row>
        <row r="209">
          <cell r="A209" t="str">
            <v>Услуги по торговле розничной  гипсом</v>
          </cell>
          <cell r="B209" t="str">
            <v>470049230</v>
          </cell>
          <cell r="C209">
            <v>357280</v>
          </cell>
        </row>
        <row r="210">
          <cell r="A210" t="str">
            <v>Услуги по торговле розничной  песком,
гравием, камнем, глиной</v>
          </cell>
          <cell r="B210" t="str">
            <v>470049300</v>
          </cell>
          <cell r="C210">
            <v>15045</v>
          </cell>
        </row>
        <row r="211">
          <cell r="A211" t="str">
            <v>Услуги по торговле розничной
кирпичом, плитками керамическими,
кровельными материалами</v>
          </cell>
          <cell r="B211" t="str">
            <v>470049400</v>
          </cell>
          <cell r="C211">
            <v>3438081</v>
          </cell>
        </row>
        <row r="212">
          <cell r="A212" t="str">
            <v>Услуги по торговле розничной
кирпичом</v>
          </cell>
          <cell r="B212" t="str">
            <v>470049410</v>
          </cell>
          <cell r="C212">
            <v>137191</v>
          </cell>
        </row>
        <row r="213">
          <cell r="A213" t="str">
            <v>Услуги по торговле розничной
плитками керамическими</v>
          </cell>
          <cell r="B213" t="str">
            <v>470049420</v>
          </cell>
          <cell r="C213">
            <v>2046329</v>
          </cell>
        </row>
        <row r="214">
          <cell r="A214" t="str">
            <v>Услуги по торговле розничной
кровельными материалами</v>
          </cell>
          <cell r="B214" t="str">
            <v>470049430</v>
          </cell>
          <cell r="C214">
            <v>1254561</v>
          </cell>
        </row>
        <row r="215">
          <cell r="A215" t="str">
            <v>Услуги по торговле розничной
строительными металлическими
материалами и деталями, не включенные
в другие группировки</v>
          </cell>
          <cell r="B215" t="str">
            <v>470049500</v>
          </cell>
          <cell r="C215">
            <v>642998</v>
          </cell>
        </row>
        <row r="216">
          <cell r="A216" t="str">
            <v>Услуги по торговле розничной сэндвич
панелями</v>
          </cell>
          <cell r="B216" t="str">
            <v>470049510</v>
          </cell>
          <cell r="C216">
            <v>114983</v>
          </cell>
        </row>
        <row r="217">
          <cell r="A217" t="str">
            <v>Услуги по торговле розничной прочими
строительными металлическими
материалами и деталями, не включенные
в другие группировки</v>
          </cell>
          <cell r="B217" t="str">
            <v>470049590</v>
          </cell>
          <cell r="C217">
            <v>528015</v>
          </cell>
        </row>
        <row r="218">
          <cell r="A218" t="str">
            <v>Услуги по торговле розничной
строительными неметаллическими
материалами и деталями, не включенные
в другие группировки</v>
          </cell>
          <cell r="B218" t="str">
            <v>470049600</v>
          </cell>
          <cell r="C218">
            <v>25052</v>
          </cell>
        </row>
        <row r="219">
          <cell r="A219" t="str">
            <v>Услуги по торговле розничной
изделиями из бетона, цемента, гипса и
аналогичных материалов</v>
          </cell>
          <cell r="B219" t="str">
            <v>470049700</v>
          </cell>
          <cell r="C219">
            <v>252812</v>
          </cell>
        </row>
        <row r="220">
          <cell r="A220" t="str">
            <v>Услуги по торговле розничной прочими
материалами строительными, не
включенные в другие группировки</v>
          </cell>
          <cell r="B220" t="str">
            <v>470049900</v>
          </cell>
          <cell r="C220">
            <v>5806589</v>
          </cell>
        </row>
        <row r="221">
          <cell r="A221" t="str">
            <v>Услуги по  торговле розничной товарами
текстильными</v>
          </cell>
          <cell r="B221" t="str">
            <v>470051</v>
          </cell>
          <cell r="C221">
            <v>129493</v>
          </cell>
        </row>
        <row r="222">
          <cell r="A222" t="str">
            <v>Услуги по торговле розничной  тканями</v>
          </cell>
          <cell r="B222" t="str">
            <v>470051200</v>
          </cell>
          <cell r="C222">
            <v>63938</v>
          </cell>
        </row>
        <row r="223">
          <cell r="A223" t="str">
            <v>Услуги по торговле розничной тканями
прочими</v>
          </cell>
          <cell r="B223" t="str">
            <v>470051290</v>
          </cell>
          <cell r="C223">
            <v>63938</v>
          </cell>
        </row>
        <row r="224">
          <cell r="A224" t="str">
            <v>Услуги по торговле розничной бытовыми
текстильными изделиями (такими как
постельное и столовое белье)</v>
          </cell>
          <cell r="B224" t="str">
            <v>470051300</v>
          </cell>
          <cell r="C224">
            <v>24750</v>
          </cell>
        </row>
        <row r="225">
          <cell r="A225" t="str">
            <v>Услуги по торговле розничной прочими
текстильными изделиями</v>
          </cell>
          <cell r="B225" t="str">
            <v>470051900</v>
          </cell>
          <cell r="C225">
            <v>40805</v>
          </cell>
        </row>
        <row r="226">
          <cell r="A226" t="str">
            <v>Услуги по торговле розничной
портьерами и занавесями сетчатыми</v>
          </cell>
          <cell r="B226" t="str">
            <v>470052</v>
          </cell>
          <cell r="C226">
            <v>14048</v>
          </cell>
        </row>
        <row r="227">
          <cell r="A227" t="str">
            <v>Услуги по торговле розничной
портьерами и занавесями сетчатыми</v>
          </cell>
          <cell r="B227" t="str">
            <v>470052000</v>
          </cell>
          <cell r="C227">
            <v>14048</v>
          </cell>
        </row>
        <row r="228">
          <cell r="A228" t="str">
            <v>Услуги по торговле розничной обоями и
покрытиями напольными,  коврами и
изделиями  ковровыми</v>
          </cell>
          <cell r="B228" t="str">
            <v>470053</v>
          </cell>
          <cell r="C228">
            <v>2064939</v>
          </cell>
        </row>
        <row r="229">
          <cell r="A229" t="str">
            <v>Услуги по торговле розничной обоями</v>
          </cell>
          <cell r="B229" t="str">
            <v>470053100</v>
          </cell>
          <cell r="C229">
            <v>515163</v>
          </cell>
        </row>
        <row r="230">
          <cell r="A230" t="str">
            <v>Услуги по торговле розничной
напольными покрытиями</v>
          </cell>
          <cell r="B230" t="str">
            <v>470053200</v>
          </cell>
          <cell r="C230">
            <v>1549776</v>
          </cell>
        </row>
        <row r="231">
          <cell r="A231" t="str">
            <v>Услуги по торговле розничной
линолеумом</v>
          </cell>
          <cell r="B231" t="str">
            <v>470053210</v>
          </cell>
          <cell r="C231">
            <v>1136107</v>
          </cell>
        </row>
        <row r="232">
          <cell r="A232" t="str">
            <v>Услуги по торговле розничной
ламинатом</v>
          </cell>
          <cell r="B232" t="str">
            <v>470053220</v>
          </cell>
          <cell r="C232">
            <v>93078</v>
          </cell>
        </row>
        <row r="233">
          <cell r="A233" t="str">
            <v>Услуги по торговле розничной
напольными покрытиями прочими</v>
          </cell>
          <cell r="B233" t="str">
            <v>470053290</v>
          </cell>
          <cell r="C233">
            <v>320591</v>
          </cell>
        </row>
        <row r="234">
          <cell r="A234" t="str">
            <v>Услуги по торговле розничной приборами
электрическими бытовыми</v>
          </cell>
          <cell r="B234" t="str">
            <v>470054</v>
          </cell>
          <cell r="C234">
            <v>8969469</v>
          </cell>
        </row>
        <row r="235">
          <cell r="A235" t="str">
            <v>Услуги по торговле розничной
холодильниками и морозильниками
бытовыми</v>
          </cell>
          <cell r="B235" t="str">
            <v>470054100</v>
          </cell>
          <cell r="C235">
            <v>1630305</v>
          </cell>
        </row>
        <row r="236">
          <cell r="A236" t="str">
            <v>Услуги по торговле розничной
стиральными машинами бытовыми и
машинами для сушки одежды</v>
          </cell>
          <cell r="B236" t="str">
            <v>470054200</v>
          </cell>
          <cell r="C236">
            <v>985046</v>
          </cell>
        </row>
        <row r="237">
          <cell r="A237" t="str">
            <v>Услуги по торговле розничной машинами
посудомоечными бытовыми</v>
          </cell>
          <cell r="B237" t="str">
            <v>470054300</v>
          </cell>
          <cell r="C237">
            <v>5705</v>
          </cell>
        </row>
        <row r="238">
          <cell r="A238" t="str">
            <v>Услуги по торговле розничной машинами
швейными бытовыми</v>
          </cell>
          <cell r="B238" t="str">
            <v>470054400</v>
          </cell>
          <cell r="C238">
            <v>4645</v>
          </cell>
        </row>
        <row r="239">
          <cell r="A239" t="str">
            <v>Услуги по торговле розничной печами
микроволновыми, плитами кухонными</v>
          </cell>
          <cell r="B239" t="str">
            <v>470054500</v>
          </cell>
          <cell r="C239">
            <v>409338</v>
          </cell>
        </row>
        <row r="240">
          <cell r="A240" t="str">
            <v>Услуги по торговле розничной печами
микроволновыми</v>
          </cell>
          <cell r="B240" t="str">
            <v>470054510</v>
          </cell>
          <cell r="C240">
            <v>375426</v>
          </cell>
        </row>
        <row r="241">
          <cell r="A241" t="str">
            <v>Услуги по торговле розничной плитами
кухонными</v>
          </cell>
          <cell r="B241" t="str">
            <v>470054520</v>
          </cell>
          <cell r="C241">
            <v>33912</v>
          </cell>
        </row>
        <row r="242">
          <cell r="A242" t="str">
            <v>Услуги по торговле розничной
пылесосами бытовыми</v>
          </cell>
          <cell r="B242" t="str">
            <v>470054600</v>
          </cell>
          <cell r="C242">
            <v>608949</v>
          </cell>
        </row>
        <row r="243">
          <cell r="A243" t="str">
            <v>Услуги по торговле розничной
водонагревателями электрическими и
приборами водонагревательными быстрого
или продолжительного нагрева</v>
          </cell>
          <cell r="B243" t="str">
            <v>470054700</v>
          </cell>
          <cell r="C243">
            <v>115565</v>
          </cell>
        </row>
        <row r="244">
          <cell r="A244" t="str">
            <v>Услуги по торговле розничной
оборудованием для кондиционирования
воздуха и вентиляции, обогрева
помещений</v>
          </cell>
          <cell r="B244" t="str">
            <v>470054800</v>
          </cell>
          <cell r="C244">
            <v>286355</v>
          </cell>
        </row>
        <row r="245">
          <cell r="A245" t="str">
            <v>Услуги по торговле розничной
электрообогревателями помещений</v>
          </cell>
          <cell r="B245" t="str">
            <v>470054810</v>
          </cell>
          <cell r="C245">
            <v>13183</v>
          </cell>
        </row>
        <row r="246">
          <cell r="A246" t="str">
            <v>Услуги по торговле розничной
оборудованием для кондиционирования
воздуха и вентиляции</v>
          </cell>
          <cell r="B246" t="str">
            <v>470054820</v>
          </cell>
          <cell r="C246">
            <v>273172</v>
          </cell>
        </row>
        <row r="247">
          <cell r="A247" t="str">
            <v>Услуги по торговле розничной
приборами электрическими бытовыми,
приспособлениями и инструментами
прочими</v>
          </cell>
          <cell r="B247" t="str">
            <v>470054900</v>
          </cell>
          <cell r="C247">
            <v>4923561</v>
          </cell>
        </row>
        <row r="248">
          <cell r="A248" t="str">
            <v>Услуги по торговле розничной
электрическими бытовыми инструментами</v>
          </cell>
          <cell r="B248" t="str">
            <v>470054910</v>
          </cell>
          <cell r="C248">
            <v>8450</v>
          </cell>
        </row>
        <row r="249">
          <cell r="A249" t="str">
            <v>Услуги по торговле розничной
запасными частями к электрическим
бытовым приборам, приспособлениям и
инструментам</v>
          </cell>
          <cell r="B249" t="str">
            <v>470054920</v>
          </cell>
          <cell r="C249">
            <v>2112538</v>
          </cell>
        </row>
        <row r="250">
          <cell r="A250" t="str">
            <v>Услуги по торговле розничной
приборами электрическими бытовыми,
приспособлениями и инструментами
прочими, не включенными в другие
группировки</v>
          </cell>
          <cell r="B250" t="str">
            <v>470054990</v>
          </cell>
          <cell r="C250">
            <v>2802573</v>
          </cell>
        </row>
        <row r="251">
          <cell r="A251" t="str">
            <v>Услуги по  торговле розничной  мебелью</v>
          </cell>
          <cell r="B251" t="str">
            <v>470055</v>
          </cell>
          <cell r="C251">
            <v>7422458</v>
          </cell>
        </row>
        <row r="252">
          <cell r="A252" t="str">
            <v>Услуги по торговле розничной мебелью
деревянной для комнат (спальни,
гостиной, столовой)</v>
          </cell>
          <cell r="B252" t="str">
            <v>470055100</v>
          </cell>
          <cell r="C252">
            <v>1832992</v>
          </cell>
        </row>
        <row r="253">
          <cell r="A253" t="str">
            <v>Услуги по торговле розничной кухонной
мебелью</v>
          </cell>
          <cell r="B253" t="str">
            <v>470055200</v>
          </cell>
          <cell r="C253">
            <v>572146</v>
          </cell>
        </row>
        <row r="254">
          <cell r="A254" t="str">
            <v>Услуги по торговле розничной  мебелью
для сидения</v>
          </cell>
          <cell r="B254" t="str">
            <v>470055300</v>
          </cell>
          <cell r="C254">
            <v>154696</v>
          </cell>
        </row>
        <row r="255">
          <cell r="A255" t="str">
            <v>Услуги по торговле розничной офисной
мебелью</v>
          </cell>
          <cell r="B255" t="str">
            <v>470055400</v>
          </cell>
          <cell r="C255">
            <v>1476503</v>
          </cell>
        </row>
        <row r="256">
          <cell r="A256" t="str">
            <v>Услуги по торговле розничной бытовой
мебелью из пластмасс и мебелью из
прочих материалов, в том числе
тростника, лозы, бамбука или
аналогичных материалов</v>
          </cell>
          <cell r="B256" t="str">
            <v>470055500</v>
          </cell>
          <cell r="C256">
            <v>864610</v>
          </cell>
        </row>
        <row r="257">
          <cell r="A257" t="str">
            <v>Услуги по торговле розничной
матрасами</v>
          </cell>
          <cell r="B257" t="str">
            <v>470055600</v>
          </cell>
          <cell r="C257">
            <v>39333</v>
          </cell>
        </row>
        <row r="258">
          <cell r="A258" t="str">
            <v>Услуги по торговле розничной частями
бытовой мебели</v>
          </cell>
          <cell r="B258" t="str">
            <v>470055800</v>
          </cell>
          <cell r="C258">
            <v>4256</v>
          </cell>
        </row>
        <row r="259">
          <cell r="A259" t="str">
            <v>Услуги по торговле розничной бытовой
мебелью прочей</v>
          </cell>
          <cell r="B259" t="str">
            <v>470055900</v>
          </cell>
          <cell r="C259">
            <v>2477922</v>
          </cell>
        </row>
        <row r="260">
          <cell r="A260" t="str">
            <v>Услуги по торговле розничной  приборами
осветительными</v>
          </cell>
          <cell r="B260" t="str">
            <v>470056</v>
          </cell>
          <cell r="C260">
            <v>1104413</v>
          </cell>
        </row>
        <row r="261">
          <cell r="A261" t="str">
            <v>Услуги по торговле розничной бытовым
осветительным оборудованием</v>
          </cell>
          <cell r="B261" t="str">
            <v>470056100</v>
          </cell>
          <cell r="C261">
            <v>75378</v>
          </cell>
        </row>
        <row r="262">
          <cell r="A262" t="str">
            <v>Услуги по торговле розничной
светильниками электрическими
переносными</v>
          </cell>
          <cell r="B262" t="str">
            <v>470056110</v>
          </cell>
          <cell r="C262">
            <v>1087</v>
          </cell>
        </row>
        <row r="263">
          <cell r="A263" t="str">
            <v>Услуги по торговле розничной
светильниками электрическими
подвесными, потолочными и настенными</v>
          </cell>
          <cell r="B263" t="str">
            <v>470056130</v>
          </cell>
          <cell r="C263">
            <v>10438</v>
          </cell>
        </row>
        <row r="264">
          <cell r="A264" t="str">
            <v>Услуги по торговле розничной частями
светильников и устройств осветительных</v>
          </cell>
          <cell r="B264" t="str">
            <v>470056180</v>
          </cell>
          <cell r="C264">
            <v>63</v>
          </cell>
        </row>
        <row r="265">
          <cell r="A265" t="str">
            <v>Услуги по торговле розничной
оборудованием осветительным прочим</v>
          </cell>
          <cell r="B265" t="str">
            <v>470056190</v>
          </cell>
          <cell r="C265">
            <v>63790</v>
          </cell>
        </row>
        <row r="266">
          <cell r="A266" t="str">
            <v>Услуги по торговле розничной лампами</v>
          </cell>
          <cell r="B266" t="str">
            <v>470056200</v>
          </cell>
          <cell r="C266">
            <v>22371</v>
          </cell>
        </row>
        <row r="267">
          <cell r="A267" t="str">
            <v>Услуги по торговле розничной лампами
люминесцентными</v>
          </cell>
          <cell r="B267" t="str">
            <v>470056210</v>
          </cell>
          <cell r="C267">
            <v>1256</v>
          </cell>
        </row>
        <row r="268">
          <cell r="A268" t="str">
            <v>Услуги по торговле розничной лампами
накаливания</v>
          </cell>
          <cell r="B268" t="str">
            <v>470056220</v>
          </cell>
          <cell r="C268">
            <v>619</v>
          </cell>
        </row>
        <row r="269">
          <cell r="A269" t="str">
            <v>Услуги по торговле розничной
энергосберегающими лампами</v>
          </cell>
          <cell r="B269" t="str">
            <v>470056230</v>
          </cell>
          <cell r="C269">
            <v>19761</v>
          </cell>
        </row>
        <row r="270">
          <cell r="A270" t="str">
            <v>Услуги по торговле розничной лампами
электрическими прочими</v>
          </cell>
          <cell r="B270" t="str">
            <v>470056290</v>
          </cell>
          <cell r="C270">
            <v>735</v>
          </cell>
        </row>
        <row r="271">
          <cell r="A271" t="str">
            <v>Услуги по торговле розничной
электрическими проводами и шнурами,
электроустановочными изделиями</v>
          </cell>
          <cell r="B271" t="str">
            <v>470056300</v>
          </cell>
          <cell r="C271">
            <v>603754</v>
          </cell>
        </row>
        <row r="272">
          <cell r="A272" t="str">
            <v>Услуги по торговле розничной
приборами осветительными  прочими</v>
          </cell>
          <cell r="B272" t="str">
            <v>470056900</v>
          </cell>
          <cell r="C272">
            <v>402910</v>
          </cell>
        </row>
        <row r="273">
          <cell r="A273" t="str">
            <v>Услуги по торговле розничной посудой
фаянсовой, изделиями из стекла, фарфора
и керамики, изделиями ножевыми и
приборами, оборудованием и изделиями
неэлектрическими бытовыми, не
включенными в другие к</v>
          </cell>
          <cell r="B273" t="str">
            <v>470059</v>
          </cell>
          <cell r="C273">
            <v>7691503</v>
          </cell>
        </row>
        <row r="274">
          <cell r="A274" t="str">
            <v>Услуги по торговле розничной
металлической, стеклянной,
керамической, пластмассовой,
деревянной посудой, столовыми
принадлежностями</v>
          </cell>
          <cell r="B274" t="str">
            <v>470059100</v>
          </cell>
          <cell r="C274">
            <v>7623213</v>
          </cell>
        </row>
        <row r="275">
          <cell r="A275" t="str">
            <v>Услуги по торговле розничной
изделиями из фарфора и керамики</v>
          </cell>
          <cell r="B275" t="str">
            <v>470059110</v>
          </cell>
          <cell r="C275">
            <v>241359</v>
          </cell>
        </row>
        <row r="276">
          <cell r="A276" t="str">
            <v>Услуги по торговле розничной
изделиями из стекла</v>
          </cell>
          <cell r="B276" t="str">
            <v>470059120</v>
          </cell>
          <cell r="C276">
            <v>73331</v>
          </cell>
        </row>
        <row r="277">
          <cell r="A277" t="str">
            <v>Услуги по торговле розничной
изделиями из пластмасс</v>
          </cell>
          <cell r="B277" t="str">
            <v>470059130</v>
          </cell>
          <cell r="C277">
            <v>25346</v>
          </cell>
        </row>
        <row r="278">
          <cell r="A278" t="str">
            <v>Услуги по торговле розничной
столовыми принадлежностями</v>
          </cell>
          <cell r="B278" t="str">
            <v>470059150</v>
          </cell>
          <cell r="C278">
            <v>443</v>
          </cell>
        </row>
        <row r="279">
          <cell r="A279" t="str">
            <v>Услуги по торговле розничной прочими
изделиями и посудой металлической,
стеклянной, керамической,
пластмассовой, деревянной</v>
          </cell>
          <cell r="B279" t="str">
            <v>470059190</v>
          </cell>
          <cell r="C279">
            <v>7282734</v>
          </cell>
        </row>
        <row r="280">
          <cell r="A280" t="str">
            <v>Услуги по торговле розничной посудой,
изделиями из стекла, фарфора и
керамики, столовыми приборами,
неэлектрическими бытовыми приборами,
изделиями и оборудованием прочими</v>
          </cell>
          <cell r="B280" t="str">
            <v>470059900</v>
          </cell>
          <cell r="C280">
            <v>68290</v>
          </cell>
        </row>
        <row r="281">
          <cell r="A281" t="str">
            <v>Услуги по торговле розничной
изделиями из резины бытовыми
(кухонные, столовые, коврики,
скатерти)</v>
          </cell>
          <cell r="B281" t="str">
            <v>470059910</v>
          </cell>
          <cell r="C281">
            <v>68290</v>
          </cell>
        </row>
        <row r="282">
          <cell r="A282" t="str">
            <v>Услуги по торговле розничной  книгами</v>
          </cell>
          <cell r="B282" t="str">
            <v>470061</v>
          </cell>
          <cell r="C282">
            <v>36180</v>
          </cell>
        </row>
        <row r="283">
          <cell r="A283" t="str">
            <v>Услуги по торговле розничной книгами</v>
          </cell>
          <cell r="B283" t="str">
            <v>470061000</v>
          </cell>
          <cell r="C283">
            <v>36180</v>
          </cell>
        </row>
        <row r="284">
          <cell r="A284" t="str">
            <v>Услуги по торговле розничной газетами и
журналами</v>
          </cell>
          <cell r="B284" t="str">
            <v>470062</v>
          </cell>
          <cell r="C284">
            <v>39951</v>
          </cell>
        </row>
        <row r="285">
          <cell r="A285" t="str">
            <v>Услуги по торговле розничной газетами
и журналами</v>
          </cell>
          <cell r="B285" t="str">
            <v>470062000</v>
          </cell>
          <cell r="C285">
            <v>39951</v>
          </cell>
        </row>
        <row r="286">
          <cell r="A286" t="str">
            <v>Услуги по торговле розничной товарами
канцелярскими</v>
          </cell>
          <cell r="B286" t="str">
            <v>470063</v>
          </cell>
          <cell r="C286">
            <v>2572443</v>
          </cell>
        </row>
        <row r="287">
          <cell r="A287" t="str">
            <v>Услуги по торговле розничной
канцелярскими товарами и
школьно-письменными принадлежностями</v>
          </cell>
          <cell r="B287" t="str">
            <v>470063100</v>
          </cell>
          <cell r="C287">
            <v>2268295</v>
          </cell>
        </row>
        <row r="288">
          <cell r="A288" t="str">
            <v>Услуги по торговле розничной
тетрадями, записными книжками,
блокнотами</v>
          </cell>
          <cell r="B288" t="str">
            <v>470063110</v>
          </cell>
          <cell r="C288">
            <v>386737</v>
          </cell>
        </row>
        <row r="289">
          <cell r="A289" t="str">
            <v>Услуги по торговле розничной ручками,
карандашами, фломастерами, маркерами
и т. п.</v>
          </cell>
          <cell r="B289" t="str">
            <v>470063140</v>
          </cell>
          <cell r="C289">
            <v>1205432</v>
          </cell>
        </row>
        <row r="290">
          <cell r="A290" t="str">
            <v>Услуги по торговле розничной товарами
канцелярскими прочими</v>
          </cell>
          <cell r="B290" t="str">
            <v>470063190</v>
          </cell>
          <cell r="C290">
            <v>676126</v>
          </cell>
        </row>
        <row r="291">
          <cell r="A291" t="str">
            <v>Услуги по торговле розничной
писчебумажными товарами</v>
          </cell>
          <cell r="B291" t="str">
            <v>470063200</v>
          </cell>
          <cell r="C291">
            <v>304148</v>
          </cell>
        </row>
        <row r="292">
          <cell r="A292" t="str">
            <v>Услуги по торговле розничной  бумагой
и картоном</v>
          </cell>
          <cell r="B292" t="str">
            <v>470063210</v>
          </cell>
          <cell r="C292">
            <v>304148</v>
          </cell>
        </row>
        <row r="293">
          <cell r="A293" t="str">
            <v>Услуги по торговле розничной
музыкальными и видеозаписями</v>
          </cell>
          <cell r="B293" t="str">
            <v>470064</v>
          </cell>
          <cell r="C293">
            <v>867</v>
          </cell>
        </row>
        <row r="294">
          <cell r="A294" t="str">
            <v>Услуги по торговле розничной  аудио-
и видеокассетами, компакт-дисками
(CD), цифровыми видеодисками (DVD) с
записью</v>
          </cell>
          <cell r="B294" t="str">
            <v>470064100</v>
          </cell>
          <cell r="C294">
            <v>867</v>
          </cell>
        </row>
        <row r="295">
          <cell r="A295" t="str">
            <v>Услуги по торговле розничной товарами
спортивными, включая велосипеды</v>
          </cell>
          <cell r="B295" t="str">
            <v>470065</v>
          </cell>
          <cell r="C295">
            <v>943159</v>
          </cell>
        </row>
        <row r="296">
          <cell r="A296" t="str">
            <v>Услуги по торговле розничной товарами
спортивными</v>
          </cell>
          <cell r="B296" t="str">
            <v>470065100</v>
          </cell>
          <cell r="C296">
            <v>5056</v>
          </cell>
        </row>
        <row r="297">
          <cell r="A297" t="str">
            <v>Услуги по торговле розничной
велосипедами, частями запасными и
аксессуарами к ним</v>
          </cell>
          <cell r="B297" t="str">
            <v>470065200</v>
          </cell>
          <cell r="C297">
            <v>936303</v>
          </cell>
        </row>
        <row r="298">
          <cell r="A298" t="str">
            <v>Услуги по торговле розничной
велосипедами</v>
          </cell>
          <cell r="B298" t="str">
            <v>470065210</v>
          </cell>
          <cell r="C298">
            <v>39613</v>
          </cell>
        </row>
        <row r="299">
          <cell r="A299" t="str">
            <v>Услуги по торговле розничной частями
запасными и аксессуарами к ним</v>
          </cell>
          <cell r="B299" t="str">
            <v>470065220</v>
          </cell>
          <cell r="C299">
            <v>896690</v>
          </cell>
        </row>
        <row r="300">
          <cell r="A300" t="str">
            <v>Услуги по торговле розничной
специальной спортивной обувью</v>
          </cell>
          <cell r="B300" t="str">
            <v>470065300</v>
          </cell>
          <cell r="C300">
            <v>1800</v>
          </cell>
        </row>
        <row r="301">
          <cell r="A301" t="str">
            <v>Услуги по торговле розничной
оборудованием кемпингов</v>
          </cell>
          <cell r="B301" t="str">
            <v>470066</v>
          </cell>
          <cell r="C301">
            <v>84957</v>
          </cell>
        </row>
        <row r="302">
          <cell r="A302" t="str">
            <v>Услуги по торговле розничной
туристическим снаряжением</v>
          </cell>
          <cell r="B302" t="str">
            <v>470066200</v>
          </cell>
          <cell r="C302">
            <v>84957</v>
          </cell>
        </row>
        <row r="303">
          <cell r="A303" t="str">
            <v>Услуги по торговле розничной
снаряжениями для охоты и рыбалки</v>
          </cell>
          <cell r="B303" t="str">
            <v>470066210</v>
          </cell>
          <cell r="C303">
            <v>84957</v>
          </cell>
        </row>
        <row r="304">
          <cell r="A304" t="str">
            <v>Услуги по торговле розничной  играми и
игрушками</v>
          </cell>
          <cell r="B304" t="str">
            <v>470067</v>
          </cell>
          <cell r="C304">
            <v>1909251</v>
          </cell>
        </row>
        <row r="305">
          <cell r="A305" t="str">
            <v>Услуги по торговле розничной играми и
игрушками (включая видеоигры)</v>
          </cell>
          <cell r="B305" t="str">
            <v>470067000</v>
          </cell>
          <cell r="C305">
            <v>1909251</v>
          </cell>
        </row>
        <row r="306">
          <cell r="A306" t="str">
            <v>Услуги по торговле розничной
сувенирами и картинами</v>
          </cell>
          <cell r="B306" t="str">
            <v>470069</v>
          </cell>
          <cell r="C306">
            <v>1160756</v>
          </cell>
        </row>
        <row r="307">
          <cell r="A307" t="str">
            <v>Услуги по торговле розничной
сувенирами</v>
          </cell>
          <cell r="B307" t="str">
            <v>470069100</v>
          </cell>
          <cell r="C307">
            <v>1160756</v>
          </cell>
        </row>
        <row r="308">
          <cell r="A308" t="str">
            <v>Услуги по торговле розничной  одеждой</v>
          </cell>
          <cell r="B308" t="str">
            <v>470071</v>
          </cell>
          <cell r="C308">
            <v>6563522</v>
          </cell>
        </row>
        <row r="309">
          <cell r="A309" t="str">
            <v>Услуги по торговле розничной одеждой
и нижним бельем текстильными или
трикотажными</v>
          </cell>
          <cell r="B309" t="str">
            <v>470071100</v>
          </cell>
          <cell r="C309">
            <v>3033907</v>
          </cell>
        </row>
        <row r="310">
          <cell r="A310" t="str">
            <v>Услуги по торговле розничной одеждой
текстильной, кроме детской</v>
          </cell>
          <cell r="B310" t="str">
            <v>470071110</v>
          </cell>
          <cell r="C310">
            <v>2316913</v>
          </cell>
        </row>
        <row r="311">
          <cell r="A311" t="str">
            <v>Услуги по торговле розничной верхней
одеждой текстильной</v>
          </cell>
          <cell r="B311" t="str">
            <v>470071111</v>
          </cell>
          <cell r="C311">
            <v>970156</v>
          </cell>
        </row>
        <row r="312">
          <cell r="A312" t="str">
            <v>Услуги по торговле розничной нижним
бельем текстильным</v>
          </cell>
          <cell r="B312" t="str">
            <v>470071112</v>
          </cell>
          <cell r="C312">
            <v>1138534</v>
          </cell>
        </row>
        <row r="313">
          <cell r="A313" t="str">
            <v>Услуги по торговле розничной  одеждой
прочей текстильной</v>
          </cell>
          <cell r="B313" t="str">
            <v>470071119</v>
          </cell>
          <cell r="C313">
            <v>208223</v>
          </cell>
        </row>
        <row r="314">
          <cell r="A314" t="str">
            <v>Услуги по торговле розничной одеждой
трикотажной, кроме детской</v>
          </cell>
          <cell r="B314" t="str">
            <v>470071120</v>
          </cell>
          <cell r="C314">
            <v>207655</v>
          </cell>
        </row>
        <row r="315">
          <cell r="A315" t="str">
            <v>Услуги по торговле розничной верхней
одеждой трикотажной</v>
          </cell>
          <cell r="B315" t="str">
            <v>470071121</v>
          </cell>
          <cell r="C315">
            <v>103635</v>
          </cell>
        </row>
        <row r="316">
          <cell r="A316" t="str">
            <v>Услуги по торговле розничной нижним
бельем трикотажным</v>
          </cell>
          <cell r="B316" t="str">
            <v>470071122</v>
          </cell>
          <cell r="C316">
            <v>875</v>
          </cell>
        </row>
        <row r="317">
          <cell r="A317" t="str">
            <v>Услуги по торговле розничной  одеждой
прочей трикотажной</v>
          </cell>
          <cell r="B317" t="str">
            <v>470071129</v>
          </cell>
          <cell r="C317">
            <v>103145</v>
          </cell>
        </row>
        <row r="318">
          <cell r="A318" t="str">
            <v>Услуги по торговле розничной одеждой
детской</v>
          </cell>
          <cell r="B318" t="str">
            <v>470071130</v>
          </cell>
          <cell r="C318">
            <v>509339</v>
          </cell>
        </row>
        <row r="319">
          <cell r="A319" t="str">
            <v>Услуги по торговле розничной одеждой
из меха</v>
          </cell>
          <cell r="B319" t="str">
            <v>470071200</v>
          </cell>
          <cell r="C319">
            <v>932389</v>
          </cell>
        </row>
        <row r="320">
          <cell r="A320" t="str">
            <v>Услуги по торговле розничной одеждой
из кожи</v>
          </cell>
          <cell r="B320" t="str">
            <v>470071300</v>
          </cell>
          <cell r="C320">
            <v>46129</v>
          </cell>
        </row>
        <row r="321">
          <cell r="A321" t="str">
            <v>Услуги по торговле розничной
спортивной одеждой</v>
          </cell>
          <cell r="B321" t="str">
            <v>470071400</v>
          </cell>
          <cell r="C321">
            <v>865504</v>
          </cell>
        </row>
        <row r="322">
          <cell r="A322" t="str">
            <v>Услуги по торговле розничной
спортивной одеждой детской</v>
          </cell>
          <cell r="B322" t="str">
            <v>470071410</v>
          </cell>
          <cell r="C322">
            <v>17457</v>
          </cell>
        </row>
        <row r="323">
          <cell r="A323" t="str">
            <v>Услуги по торговле розничной
спортивной одеждой прочей</v>
          </cell>
          <cell r="B323" t="str">
            <v>470071490</v>
          </cell>
          <cell r="C323">
            <v>848047</v>
          </cell>
        </row>
        <row r="324">
          <cell r="A324" t="str">
            <v>Услуги по торговле розничной
чулочно-носочными изделиями</v>
          </cell>
          <cell r="B324" t="str">
            <v>470071500</v>
          </cell>
          <cell r="C324">
            <v>28468</v>
          </cell>
        </row>
        <row r="325">
          <cell r="A325" t="str">
            <v>Услуги по торговле розничной
головными уборами</v>
          </cell>
          <cell r="B325" t="str">
            <v>470071600</v>
          </cell>
          <cell r="C325">
            <v>9410</v>
          </cell>
        </row>
        <row r="326">
          <cell r="A326" t="str">
            <v>Услуги по торговле розничной одеждой
рабочей</v>
          </cell>
          <cell r="B326" t="str">
            <v>470071700</v>
          </cell>
          <cell r="C326">
            <v>466386</v>
          </cell>
        </row>
        <row r="327">
          <cell r="A327" t="str">
            <v>Услуги по торговле розничной
аксессуарами одежды</v>
          </cell>
          <cell r="B327" t="str">
            <v>470071800</v>
          </cell>
          <cell r="C327">
            <v>112874</v>
          </cell>
        </row>
        <row r="328">
          <cell r="A328" t="str">
            <v>Услуги по торговле розничной  одеждой
прочей</v>
          </cell>
          <cell r="B328" t="str">
            <v>470071900</v>
          </cell>
          <cell r="C328">
            <v>1068455</v>
          </cell>
        </row>
        <row r="329">
          <cell r="A329" t="str">
            <v>Услуги по торговле розничной обувью</v>
          </cell>
          <cell r="B329" t="str">
            <v>470072</v>
          </cell>
          <cell r="C329">
            <v>2117326</v>
          </cell>
        </row>
        <row r="330">
          <cell r="A330" t="str">
            <v>Услуги по торговле розничной  кожаной
обувью</v>
          </cell>
          <cell r="B330" t="str">
            <v>470072100</v>
          </cell>
          <cell r="C330">
            <v>338178</v>
          </cell>
        </row>
        <row r="331">
          <cell r="A331" t="str">
            <v>Услуги по торговле розничной
текстильной обувью</v>
          </cell>
          <cell r="B331" t="str">
            <v>470072200</v>
          </cell>
          <cell r="C331">
            <v>4762</v>
          </cell>
        </row>
        <row r="332">
          <cell r="A332" t="str">
            <v>Услуги по торговле розничной  детской
обувью</v>
          </cell>
          <cell r="B332" t="str">
            <v>470072500</v>
          </cell>
          <cell r="C332">
            <v>108587</v>
          </cell>
        </row>
        <row r="333">
          <cell r="A333" t="str">
            <v>Услуги по торговле розничной  обувью
прочей</v>
          </cell>
          <cell r="B333" t="str">
            <v>470072900</v>
          </cell>
          <cell r="C333">
            <v>1665799</v>
          </cell>
        </row>
        <row r="334">
          <cell r="A334" t="str">
            <v>Услуги по торговле розничной  изделиями
из кожи и принадлежностями дорожными</v>
          </cell>
          <cell r="B334" t="str">
            <v>470073</v>
          </cell>
          <cell r="C334">
            <v>22798</v>
          </cell>
        </row>
        <row r="335">
          <cell r="A335" t="str">
            <v>Услуги по торговле розничной
чемоданами, сумками и прочими
дорожными принадлежностями из кожи и
других материалов</v>
          </cell>
          <cell r="B335" t="str">
            <v>470073100</v>
          </cell>
          <cell r="C335">
            <v>4068</v>
          </cell>
        </row>
        <row r="336">
          <cell r="A336" t="str">
            <v>Услуги по торговле розничной прочими
изделиями из кожи и других материалов</v>
          </cell>
          <cell r="B336" t="str">
            <v>470073900</v>
          </cell>
          <cell r="C336">
            <v>18730</v>
          </cell>
        </row>
        <row r="337">
          <cell r="A337" t="str">
            <v>Услуги по торговле розничной  товарами
фармацевтическими</v>
          </cell>
          <cell r="B337" t="str">
            <v>470074</v>
          </cell>
          <cell r="C337">
            <v>26239167</v>
          </cell>
        </row>
        <row r="338">
          <cell r="A338" t="str">
            <v>Услуги по торговле розничной
биологически активными добавками</v>
          </cell>
          <cell r="B338" t="str">
            <v>470074100</v>
          </cell>
          <cell r="C338">
            <v>88059</v>
          </cell>
        </row>
        <row r="339">
          <cell r="A339" t="str">
            <v>Услуги по торговле розничной товарами
фармацевтическими прочими</v>
          </cell>
          <cell r="B339" t="str">
            <v>470074900</v>
          </cell>
          <cell r="C339">
            <v>26151108</v>
          </cell>
        </row>
        <row r="340">
          <cell r="A340" t="str">
            <v>Услуги по торговле розничной  товарами
медицинскими и ортопедическими</v>
          </cell>
          <cell r="B340" t="str">
            <v>470075</v>
          </cell>
          <cell r="C340">
            <v>17117517</v>
          </cell>
        </row>
        <row r="341">
          <cell r="A341" t="str">
            <v>Услуги по торговле розничной
медицинскими материалами и изделиями</v>
          </cell>
          <cell r="B341" t="str">
            <v>470075100</v>
          </cell>
          <cell r="C341">
            <v>16932442</v>
          </cell>
        </row>
        <row r="342">
          <cell r="A342" t="str">
            <v>Услуги по торговле розничной
медицинскими материалами
(предназначенные для разового
использования, например, перевязочные
материалы)</v>
          </cell>
          <cell r="B342" t="str">
            <v>470075110</v>
          </cell>
          <cell r="C342">
            <v>276289</v>
          </cell>
        </row>
        <row r="343">
          <cell r="A343" t="str">
            <v>Услуги по торговле розничной
медицинскими изделиями</v>
          </cell>
          <cell r="B343" t="str">
            <v>470075120</v>
          </cell>
          <cell r="C343">
            <v>16656153</v>
          </cell>
        </row>
        <row r="344">
          <cell r="A344" t="str">
            <v>Услуги по торговле розничной
ортопедическими изделиями и
приспособлениями</v>
          </cell>
          <cell r="B344" t="str">
            <v>470075200</v>
          </cell>
          <cell r="C344">
            <v>52269</v>
          </cell>
        </row>
        <row r="345">
          <cell r="A345" t="str">
            <v>Услуги по торговле розничной
изделиями медицинской техники</v>
          </cell>
          <cell r="B345" t="str">
            <v>470075300</v>
          </cell>
          <cell r="C345">
            <v>13647</v>
          </cell>
        </row>
        <row r="346">
          <cell r="A346" t="str">
            <v>Услуги по торговле розничной
гигиеническими полотенцами и тампонами
из массы бумажной, бумаги, ваты
целлюлозной или полотна из волокна
целлюлозного (предназначенные для
санитарно-гигиенических целей)</v>
          </cell>
          <cell r="B346" t="str">
            <v>470075500</v>
          </cell>
          <cell r="C346">
            <v>119159</v>
          </cell>
        </row>
        <row r="347">
          <cell r="A347" t="str">
            <v>Услуги по торговле розничной  товарами
косметическими и принадлежностями
туалетными</v>
          </cell>
          <cell r="B347" t="str">
            <v>470076</v>
          </cell>
          <cell r="C347">
            <v>6537294</v>
          </cell>
        </row>
        <row r="348">
          <cell r="A348" t="str">
            <v>Услуги по торговле розничной
парфюмерно-косметической продукцией</v>
          </cell>
          <cell r="B348" t="str">
            <v>470076100</v>
          </cell>
          <cell r="C348">
            <v>1118784</v>
          </cell>
        </row>
        <row r="349">
          <cell r="A349" t="str">
            <v>Услуги по торговле розничной
туалетными принадлежностями</v>
          </cell>
          <cell r="B349" t="str">
            <v>470076200</v>
          </cell>
          <cell r="C349">
            <v>3854887</v>
          </cell>
        </row>
        <row r="350">
          <cell r="A350" t="str">
            <v>Услуги по торговле розничной  мылом
туалетным</v>
          </cell>
          <cell r="B350" t="str">
            <v>470076300</v>
          </cell>
          <cell r="C350">
            <v>236243</v>
          </cell>
        </row>
        <row r="351">
          <cell r="A351" t="str">
            <v>Услуги по торговле розничной товарами
косметическими и принадлежностями
туалетными прочими</v>
          </cell>
          <cell r="B351" t="str">
            <v>470076900</v>
          </cell>
          <cell r="C351">
            <v>1327380</v>
          </cell>
        </row>
        <row r="352">
          <cell r="A352" t="str">
            <v>Услуги по торговле розничной  животными
домашними и кормами для них</v>
          </cell>
          <cell r="B352" t="str">
            <v>470079</v>
          </cell>
          <cell r="C352">
            <v>1932286</v>
          </cell>
        </row>
        <row r="353">
          <cell r="A353" t="str">
            <v>Услуги по торговле розничной домашней
птицей</v>
          </cell>
          <cell r="B353" t="str">
            <v>470079200</v>
          </cell>
          <cell r="C353">
            <v>103194</v>
          </cell>
        </row>
        <row r="354">
          <cell r="A354" t="str">
            <v>Услуги по торговле розничной кормами
для домашних животных</v>
          </cell>
          <cell r="B354" t="str">
            <v>470079300</v>
          </cell>
          <cell r="C354">
            <v>1829092</v>
          </cell>
        </row>
        <row r="355">
          <cell r="A355" t="str">
            <v>Услуги по торговле розничной  прочими
кормами для животных</v>
          </cell>
          <cell r="B355" t="str">
            <v>470079390</v>
          </cell>
          <cell r="C355">
            <v>1829092</v>
          </cell>
        </row>
        <row r="356">
          <cell r="A356" t="str">
            <v>Услуги по торговле розничной топливом
моторным</v>
          </cell>
          <cell r="B356" t="str">
            <v>470081</v>
          </cell>
          <cell r="C356">
            <v>31696728</v>
          </cell>
        </row>
        <row r="357">
          <cell r="A357" t="str">
            <v>Услуги по торговле розничной топливом
моторным, кроме смазочных,
охлаждающих и прочих средств,
сопутствующих моторному топливу</v>
          </cell>
          <cell r="B357" t="str">
            <v>470081100</v>
          </cell>
          <cell r="C357">
            <v>31066222</v>
          </cell>
        </row>
        <row r="358">
          <cell r="A358" t="str">
            <v>Услуги по торговле розничной
автомобильным бензином</v>
          </cell>
          <cell r="B358" t="str">
            <v>470081110</v>
          </cell>
          <cell r="C358">
            <v>21299560</v>
          </cell>
        </row>
        <row r="359">
          <cell r="A359" t="str">
            <v>Услуги по торговле розничной
автомобильным бензином марки АИ-80</v>
          </cell>
          <cell r="B359" t="str">
            <v>470081111</v>
          </cell>
          <cell r="C359">
            <v>1728487</v>
          </cell>
        </row>
        <row r="360">
          <cell r="A360" t="str">
            <v>Услуги по торговле розничной
автомобильным бензином марки АИ-92</v>
          </cell>
          <cell r="B360" t="str">
            <v>470081113</v>
          </cell>
          <cell r="C360">
            <v>16515704</v>
          </cell>
        </row>
        <row r="361">
          <cell r="A361" t="str">
            <v>Услуги по торговле розничной
автомобильным бензином марки АИ-95</v>
          </cell>
          <cell r="B361" t="str">
            <v>470081115</v>
          </cell>
          <cell r="C361">
            <v>3010473</v>
          </cell>
        </row>
        <row r="362">
          <cell r="A362" t="str">
            <v>Услуги по торговле розничной
автомобильным бензином марки АИ-96</v>
          </cell>
          <cell r="B362" t="str">
            <v>470081116</v>
          </cell>
          <cell r="C362">
            <v>6468</v>
          </cell>
        </row>
        <row r="363">
          <cell r="A363" t="str">
            <v>Услуги по торговле розничной
автомобильным бензином марки АИ-98</v>
          </cell>
          <cell r="B363" t="str">
            <v>470081117</v>
          </cell>
          <cell r="C363">
            <v>38428</v>
          </cell>
        </row>
        <row r="364">
          <cell r="A364" t="str">
            <v>Услуги по торговле розничной
дизельным топливом</v>
          </cell>
          <cell r="B364" t="str">
            <v>470081130</v>
          </cell>
          <cell r="C364">
            <v>8088946</v>
          </cell>
        </row>
        <row r="365">
          <cell r="A365" t="str">
            <v>Услуги по торговле розничной
дизельным топливом летним</v>
          </cell>
          <cell r="B365" t="str">
            <v>470081131</v>
          </cell>
          <cell r="C365">
            <v>5722475</v>
          </cell>
        </row>
        <row r="366">
          <cell r="A366" t="str">
            <v>Услуги по торговле розничной
дизельным топливом зимним</v>
          </cell>
          <cell r="B366" t="str">
            <v>470081132</v>
          </cell>
          <cell r="C366">
            <v>2366471</v>
          </cell>
        </row>
        <row r="367">
          <cell r="A367" t="str">
            <v>Услуги по торговле розничной газовым
моторным топливом (пропаном и бутаном
сжиженными)</v>
          </cell>
          <cell r="B367" t="str">
            <v>470081160</v>
          </cell>
          <cell r="C367">
            <v>1519120</v>
          </cell>
        </row>
        <row r="368">
          <cell r="A368" t="str">
            <v>Услуги по торговле розничной прочим
моторным топливом</v>
          </cell>
          <cell r="B368" t="str">
            <v>470081190</v>
          </cell>
          <cell r="C368">
            <v>158596</v>
          </cell>
        </row>
        <row r="369">
          <cell r="A369" t="str">
            <v>Услуги по торговле розничной
смазочными, охлаждающими и прочими
средствами, сопутствующими моторному
топливу</v>
          </cell>
          <cell r="B369" t="str">
            <v>470081200</v>
          </cell>
          <cell r="C369">
            <v>630506</v>
          </cell>
        </row>
        <row r="370">
          <cell r="A370" t="str">
            <v>Услуги по торговле розничной  часами и
изделиями ювелирными</v>
          </cell>
          <cell r="B370" t="str">
            <v>470082</v>
          </cell>
          <cell r="C370">
            <v>27422</v>
          </cell>
        </row>
        <row r="371">
          <cell r="A371" t="str">
            <v>Услуги по торговле розничной часами</v>
          </cell>
          <cell r="B371" t="str">
            <v>470082100</v>
          </cell>
          <cell r="C371">
            <v>4683</v>
          </cell>
        </row>
        <row r="372">
          <cell r="A372" t="str">
            <v>Услуги по торговле розничной
изделиями ювелирными</v>
          </cell>
          <cell r="B372" t="str">
            <v>470082200</v>
          </cell>
          <cell r="C372">
            <v>22739</v>
          </cell>
        </row>
        <row r="373">
          <cell r="A373" t="str">
            <v>Услуги по торговле розничной
изделиями ювелирными из драгоценных
металлов и камней</v>
          </cell>
          <cell r="B373" t="str">
            <v>470082210</v>
          </cell>
          <cell r="C373">
            <v>12757</v>
          </cell>
        </row>
        <row r="374">
          <cell r="A374" t="str">
            <v>Услуги по торговле розничной
изделиями ювелирными из недрагоценных
материалов</v>
          </cell>
          <cell r="B374" t="str">
            <v>470082220</v>
          </cell>
          <cell r="C374">
            <v>9982</v>
          </cell>
        </row>
        <row r="375">
          <cell r="A375" t="str">
            <v>Услуги по торговле розничной
фотоаппаратурой, оборудованием и
приборами оптическими и точными, услуги
оптиков</v>
          </cell>
          <cell r="B375" t="str">
            <v>470083</v>
          </cell>
          <cell r="C375">
            <v>1238090</v>
          </cell>
        </row>
        <row r="376">
          <cell r="A376" t="str">
            <v>Услуги по торговле розничной
фотоаппаратурой и фотопринадлежностями</v>
          </cell>
          <cell r="B376" t="str">
            <v>470083100</v>
          </cell>
          <cell r="C376">
            <v>41677</v>
          </cell>
        </row>
        <row r="377">
          <cell r="A377" t="str">
            <v>Услуги по торговле розничной
фотоаппаратами</v>
          </cell>
          <cell r="B377" t="str">
            <v>470083110</v>
          </cell>
          <cell r="C377">
            <v>41677</v>
          </cell>
        </row>
        <row r="378">
          <cell r="A378" t="str">
            <v>Услуги по торговле розничной очками,
контактными линзами и прочими
оптическими изделиями</v>
          </cell>
          <cell r="B378" t="str">
            <v>470083300</v>
          </cell>
          <cell r="C378">
            <v>1196413</v>
          </cell>
        </row>
        <row r="379">
          <cell r="A379" t="str">
            <v>Услуги по торговле розничной очками,
контактными линзами</v>
          </cell>
          <cell r="B379" t="str">
            <v>470083310</v>
          </cell>
          <cell r="C379">
            <v>11491</v>
          </cell>
        </row>
        <row r="380">
          <cell r="A380" t="str">
            <v>Услуги по торговле розничной частями
к очкам и прочими оптическими
изделиями</v>
          </cell>
          <cell r="B380" t="str">
            <v>470083320</v>
          </cell>
          <cell r="C380">
            <v>1184922</v>
          </cell>
        </row>
        <row r="381">
          <cell r="A381" t="str">
            <v>Услуги по торговле розничной
средствами чистящими</v>
          </cell>
          <cell r="B381" t="str">
            <v>470084</v>
          </cell>
          <cell r="C381">
            <v>3493551</v>
          </cell>
        </row>
        <row r="382">
          <cell r="A382" t="str">
            <v>Услуги по торговле розничной
синтетическими моющими средствами</v>
          </cell>
          <cell r="B382" t="str">
            <v>470084100</v>
          </cell>
          <cell r="C382">
            <v>2056707</v>
          </cell>
        </row>
        <row r="383">
          <cell r="A383" t="str">
            <v>Услуги по торговле розничной
средствами для стирки</v>
          </cell>
          <cell r="B383" t="str">
            <v>470084110</v>
          </cell>
          <cell r="C383">
            <v>569848</v>
          </cell>
        </row>
        <row r="384">
          <cell r="A384" t="str">
            <v>Услуги по торговле розничной
средствами для мытья посуды</v>
          </cell>
          <cell r="B384" t="str">
            <v>470084120</v>
          </cell>
          <cell r="C384">
            <v>164750</v>
          </cell>
        </row>
        <row r="385">
          <cell r="A385" t="str">
            <v>Услуги по торговле розничной
синтетическими моющими средствами
прочими</v>
          </cell>
          <cell r="B385" t="str">
            <v>470084190</v>
          </cell>
          <cell r="C385">
            <v>1322109</v>
          </cell>
        </row>
        <row r="386">
          <cell r="A386" t="str">
            <v>Услуги по торговле розничной
чистящими и полирующими средствами</v>
          </cell>
          <cell r="B386" t="str">
            <v>470084200</v>
          </cell>
          <cell r="C386">
            <v>1241487</v>
          </cell>
        </row>
        <row r="387">
          <cell r="A387" t="str">
            <v>Услуги по торговле розничной
хозяйственным мылом</v>
          </cell>
          <cell r="B387" t="str">
            <v>470084300</v>
          </cell>
          <cell r="C387">
            <v>195357</v>
          </cell>
        </row>
        <row r="388">
          <cell r="A388" t="str">
            <v>Услуги по торговле розничной  топливом
бытовым жидким, газом в баллонах,
углем, топливом древесным</v>
          </cell>
          <cell r="B388" t="str">
            <v>470085</v>
          </cell>
          <cell r="C388">
            <v>1255231</v>
          </cell>
        </row>
        <row r="389">
          <cell r="A389" t="str">
            <v>Услуги по торговле розничной  углем</v>
          </cell>
          <cell r="B389" t="str">
            <v>470085300</v>
          </cell>
          <cell r="C389">
            <v>1255231</v>
          </cell>
        </row>
        <row r="390">
          <cell r="A390" t="str">
            <v>Услуги по торговле розничной  товарами
непродовольственными бытового
назначения прочими, не включенными в
другие группировки</v>
          </cell>
          <cell r="B390" t="str">
            <v>470086</v>
          </cell>
          <cell r="C390">
            <v>2444986</v>
          </cell>
        </row>
        <row r="391">
          <cell r="A391" t="str">
            <v>Услуги по  торговле розничной оружием
и боеприпасами</v>
          </cell>
          <cell r="B391" t="str">
            <v>470086200</v>
          </cell>
          <cell r="C391">
            <v>106571</v>
          </cell>
        </row>
        <row r="392">
          <cell r="A392" t="str">
            <v>Услуги по торговле розничной детскими
колясками, креслами и другими
приспособлениями для детей</v>
          </cell>
          <cell r="B392" t="str">
            <v>470086400</v>
          </cell>
          <cell r="C392">
            <v>8161</v>
          </cell>
        </row>
        <row r="393">
          <cell r="A393" t="str">
            <v>Услуги по торговле розничной
оборудованием и аппаратами для
фильтрования или очистки воды</v>
          </cell>
          <cell r="B393" t="str">
            <v>470086500</v>
          </cell>
          <cell r="C393">
            <v>87598</v>
          </cell>
        </row>
        <row r="394">
          <cell r="A394" t="str">
            <v>Услуги по торговле розничной товарами
непродовольственными бытового
назначения прочими, не включенными в
другие группировки</v>
          </cell>
          <cell r="B394" t="str">
            <v>470086900</v>
          </cell>
          <cell r="C394">
            <v>2242656</v>
          </cell>
        </row>
        <row r="395">
          <cell r="A395" t="str">
            <v>Услуги по торговле розничной сим
картами для сотовой связи</v>
          </cell>
          <cell r="B395" t="str">
            <v>470086910</v>
          </cell>
          <cell r="C395">
            <v>70337</v>
          </cell>
        </row>
        <row r="396">
          <cell r="A396" t="str">
            <v>Услуги по торговле розничной товарами
непродовольственными бытового
назначения прочие</v>
          </cell>
          <cell r="B396" t="str">
            <v>470086990</v>
          </cell>
          <cell r="C396">
            <v>2172319</v>
          </cell>
        </row>
        <row r="397">
          <cell r="A397" t="str">
            <v>Услуги по торговле розничной  машинами
и оборудованием, не включенными в
другие группировки</v>
          </cell>
          <cell r="B397" t="str">
            <v>470088</v>
          </cell>
          <cell r="C397">
            <v>3296994</v>
          </cell>
        </row>
        <row r="398">
          <cell r="A398" t="str">
            <v>Услуги по торговле розничной машинами
и оборудованием, не включенными в
другие группировки</v>
          </cell>
          <cell r="B398" t="str">
            <v>470088000</v>
          </cell>
          <cell r="C398">
            <v>3296994</v>
          </cell>
        </row>
        <row r="399">
          <cell r="A399" t="str">
            <v>Услуги по торговле розничной товарами
непродовольственными непотребительского
назначения, не включенными в другие
группировки</v>
          </cell>
          <cell r="B399" t="str">
            <v>470089</v>
          </cell>
          <cell r="C399">
            <v>4634506</v>
          </cell>
        </row>
        <row r="400">
          <cell r="A400" t="str">
            <v>Услуги по торговле розничной товарами
непродовольственными
непотребительского назначения, не
включенными в другие группировки</v>
          </cell>
          <cell r="B400" t="str">
            <v>470089000</v>
          </cell>
          <cell r="C400">
            <v>4634506</v>
          </cell>
        </row>
        <row r="401">
          <cell r="A401" t="str">
            <v>Услуги по торговле розничной товарами
подержанными прочими</v>
          </cell>
          <cell r="B401" t="str">
            <v>470099</v>
          </cell>
          <cell r="C401">
            <v>19204</v>
          </cell>
        </row>
        <row r="402">
          <cell r="A402" t="str">
            <v>Услуги по торговле розничной товарами
подержанными прочими</v>
          </cell>
          <cell r="B402" t="str">
            <v>470099000</v>
          </cell>
          <cell r="C402">
            <v>19204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Лист4"/>
    </sheetNames>
    <sheetDataSet>
      <sheetData sheetId="0">
        <row r="7">
          <cell r="A7" t="str">
            <v>Розничная торговля</v>
          </cell>
          <cell r="B7" t="str">
            <v/>
          </cell>
          <cell r="C7">
            <v>241780561</v>
          </cell>
        </row>
        <row r="8">
          <cell r="A8" t="str">
            <v>продовольственные товары</v>
          </cell>
          <cell r="B8" t="str">
            <v/>
          </cell>
          <cell r="C8">
            <v>76389046</v>
          </cell>
        </row>
        <row r="9">
          <cell r="A9" t="str">
            <v>Услуги по торговле розничной  фруктами
и овощами свежими</v>
          </cell>
          <cell r="B9" t="str">
            <v>470011</v>
          </cell>
          <cell r="C9">
            <v>8914814</v>
          </cell>
        </row>
        <row r="10">
          <cell r="A10" t="str">
            <v>Услуги по торговле розничной свежими
фруктами</v>
          </cell>
          <cell r="B10" t="str">
            <v>470011100</v>
          </cell>
          <cell r="C10">
            <v>2331607</v>
          </cell>
        </row>
        <row r="11">
          <cell r="A11" t="str">
            <v>Услуги по торговле розничной яблоками</v>
          </cell>
          <cell r="B11" t="str">
            <v>470011110</v>
          </cell>
          <cell r="C11">
            <v>812139</v>
          </cell>
        </row>
        <row r="12">
          <cell r="A12" t="str">
            <v>Услуги по торговле розничной свежими
фруктами, кроме яблок</v>
          </cell>
          <cell r="B12" t="str">
            <v>470011120</v>
          </cell>
          <cell r="C12">
            <v>1519468</v>
          </cell>
        </row>
        <row r="13">
          <cell r="A13" t="str">
            <v>Услуги по торговле розничной орехами</v>
          </cell>
          <cell r="B13" t="str">
            <v>470011200</v>
          </cell>
          <cell r="C13">
            <v>110667</v>
          </cell>
        </row>
        <row r="14">
          <cell r="A14" t="str">
            <v>Услуги по торговле розничной  свежим
картофелем</v>
          </cell>
          <cell r="B14" t="str">
            <v>470011300</v>
          </cell>
          <cell r="C14">
            <v>3705915</v>
          </cell>
        </row>
        <row r="15">
          <cell r="A15" t="str">
            <v>Услуги по торговле розничной свежими
овощами, кроме картофеля</v>
          </cell>
          <cell r="B15" t="str">
            <v>470011400</v>
          </cell>
          <cell r="C15">
            <v>1997370</v>
          </cell>
        </row>
        <row r="16">
          <cell r="A16" t="str">
            <v>Услуги по торговле розничной
помидорами</v>
          </cell>
          <cell r="B16" t="str">
            <v>470011410</v>
          </cell>
          <cell r="C16">
            <v>193097</v>
          </cell>
        </row>
        <row r="17">
          <cell r="A17" t="str">
            <v>Услуги по торговле розничной огурцами</v>
          </cell>
          <cell r="B17" t="str">
            <v>470011420</v>
          </cell>
          <cell r="C17">
            <v>187792</v>
          </cell>
        </row>
        <row r="18">
          <cell r="A18" t="str">
            <v>Услуги по торговле розничной морковью</v>
          </cell>
          <cell r="B18" t="str">
            <v>470011430</v>
          </cell>
          <cell r="C18">
            <v>449967</v>
          </cell>
        </row>
        <row r="19">
          <cell r="A19" t="str">
            <v>Услуги по торговле розничной капустой</v>
          </cell>
          <cell r="B19" t="str">
            <v>470011440</v>
          </cell>
          <cell r="C19">
            <v>369918</v>
          </cell>
        </row>
        <row r="20">
          <cell r="A20" t="str">
            <v>Услуги по торговле розничной луком
репчатым</v>
          </cell>
          <cell r="B20" t="str">
            <v>470011450</v>
          </cell>
          <cell r="C20">
            <v>524355</v>
          </cell>
        </row>
        <row r="21">
          <cell r="A21" t="str">
            <v>Услуги по торговле розничной овощами,
не включенными в другие группировки</v>
          </cell>
          <cell r="B21" t="str">
            <v>470011490</v>
          </cell>
          <cell r="C21">
            <v>272241</v>
          </cell>
        </row>
        <row r="22">
          <cell r="A22" t="str">
            <v>Услуги по торговле розничной грибами</v>
          </cell>
          <cell r="B22" t="str">
            <v>470011500</v>
          </cell>
          <cell r="C22">
            <v>4317</v>
          </cell>
        </row>
        <row r="23">
          <cell r="A23" t="str">
            <v>Услуги по торговле розничной фруктами
и овощами свежими прочими, включая
свежую зелень</v>
          </cell>
          <cell r="B23" t="str">
            <v>470011900</v>
          </cell>
          <cell r="C23">
            <v>764938</v>
          </cell>
        </row>
        <row r="24">
          <cell r="A24" t="str">
            <v>Услуги по торговле розничной  фруктами
и овощами переработанными</v>
          </cell>
          <cell r="B24" t="str">
            <v>470012</v>
          </cell>
          <cell r="C24">
            <v>878926</v>
          </cell>
        </row>
        <row r="25">
          <cell r="A25" t="str">
            <v>Услуги по торговле розничной
картофелем переработанным и
консервированным</v>
          </cell>
          <cell r="B25" t="str">
            <v>470012200</v>
          </cell>
          <cell r="C25">
            <v>8287</v>
          </cell>
        </row>
        <row r="26">
          <cell r="A26" t="str">
            <v>Услуги по торговле розничной овощами,
переработанными и консервированными,
кроме картофеля</v>
          </cell>
          <cell r="B26" t="str">
            <v>470012300</v>
          </cell>
          <cell r="C26">
            <v>233296</v>
          </cell>
        </row>
        <row r="27">
          <cell r="A27" t="str">
            <v>Услуги по торговле розничной фруктами
замороженными</v>
          </cell>
          <cell r="B27" t="str">
            <v>470012400</v>
          </cell>
          <cell r="C27">
            <v>1000</v>
          </cell>
        </row>
        <row r="28">
          <cell r="A28" t="str">
            <v>Услуги по торговле розничной  овощами
замороженными</v>
          </cell>
          <cell r="B28" t="str">
            <v>470012500</v>
          </cell>
          <cell r="C28">
            <v>10526</v>
          </cell>
        </row>
        <row r="29">
          <cell r="A29" t="str">
            <v>Услуги по торговле розничной фруктами
(плодами) и орехами переработанными и
консервированными</v>
          </cell>
          <cell r="B29" t="str">
            <v>470012600</v>
          </cell>
          <cell r="C29">
            <v>256612</v>
          </cell>
        </row>
        <row r="30">
          <cell r="A30" t="str">
            <v>Услуги по торговле розничной фруктами
переработанными или консервированными</v>
          </cell>
          <cell r="B30" t="str">
            <v>470012610</v>
          </cell>
          <cell r="C30">
            <v>85636</v>
          </cell>
        </row>
        <row r="31">
          <cell r="A31" t="str">
            <v>Услуги по торговле розничной джемами,
желе, пюре или пастами фруктовыми или
ореховыми</v>
          </cell>
          <cell r="B31" t="str">
            <v>470012620</v>
          </cell>
          <cell r="C31">
            <v>76615</v>
          </cell>
        </row>
        <row r="32">
          <cell r="A32" t="str">
            <v>Услуги по торговле розничной  орехами
обжаренными, солеными или
обработанными другим способом</v>
          </cell>
          <cell r="B32" t="str">
            <v>470012630</v>
          </cell>
          <cell r="C32">
            <v>94361</v>
          </cell>
        </row>
        <row r="33">
          <cell r="A33" t="str">
            <v>Услуги по торговле розничной
фруктами и овощами переработанными
прочими</v>
          </cell>
          <cell r="B33" t="str">
            <v>470012900</v>
          </cell>
          <cell r="C33">
            <v>369205</v>
          </cell>
        </row>
        <row r="34">
          <cell r="A34" t="str">
            <v>Услуги по торговле розничной мясом</v>
          </cell>
          <cell r="B34" t="str">
            <v>470013</v>
          </cell>
          <cell r="C34">
            <v>12394768</v>
          </cell>
        </row>
        <row r="35">
          <cell r="A35" t="str">
            <v>Услуги по торговле розничной мясом,
кроме мяса домашней птицы и дичи</v>
          </cell>
          <cell r="B35" t="str">
            <v>470013100</v>
          </cell>
          <cell r="C35">
            <v>9752953</v>
          </cell>
        </row>
        <row r="36">
          <cell r="A36" t="str">
            <v>Услуги по торговле розничной
говядиной и телятиной</v>
          </cell>
          <cell r="B36" t="str">
            <v>470013110</v>
          </cell>
          <cell r="C36">
            <v>4979833</v>
          </cell>
        </row>
        <row r="37">
          <cell r="A37" t="str">
            <v>Услуги по торговле розничной кониной
и мясом животных семейства лошадиных</v>
          </cell>
          <cell r="B37" t="str">
            <v>470013120</v>
          </cell>
          <cell r="C37">
            <v>3645513</v>
          </cell>
        </row>
        <row r="38">
          <cell r="A38" t="str">
            <v>Услуги по торговле розничной
бараниной</v>
          </cell>
          <cell r="B38" t="str">
            <v>470013130</v>
          </cell>
          <cell r="C38">
            <v>267839</v>
          </cell>
        </row>
        <row r="39">
          <cell r="A39" t="str">
            <v>Услуги по торговле розничной свининой</v>
          </cell>
          <cell r="B39" t="str">
            <v>470013140</v>
          </cell>
          <cell r="C39">
            <v>859768</v>
          </cell>
        </row>
        <row r="40">
          <cell r="A40" t="str">
            <v>Услуги по торговле розничной
пищевыми  субпродуктами  мясными</v>
          </cell>
          <cell r="B40" t="str">
            <v>470013200</v>
          </cell>
          <cell r="C40">
            <v>10298</v>
          </cell>
        </row>
        <row r="41">
          <cell r="A41" t="str">
            <v>Услуги по торговле розничной  мясом
домашней птицы и дичи</v>
          </cell>
          <cell r="B41" t="str">
            <v>470013300</v>
          </cell>
          <cell r="C41">
            <v>2419130</v>
          </cell>
        </row>
        <row r="42">
          <cell r="A42" t="str">
            <v>Услуги по торговле розничной
субпродуктами домашней птицы</v>
          </cell>
          <cell r="B42" t="str">
            <v>470013400</v>
          </cell>
          <cell r="C42">
            <v>212387</v>
          </cell>
        </row>
        <row r="43">
          <cell r="A43" t="str">
            <v>Услуги по торговле розничной продуктами
мясными</v>
          </cell>
          <cell r="B43" t="str">
            <v>470014</v>
          </cell>
          <cell r="C43">
            <v>3646834</v>
          </cell>
        </row>
        <row r="44">
          <cell r="A44" t="str">
            <v>Услуги по торговле розничной
колбасами и изделиями аналогичными из
мяса,  субпродуктов мясных или крови
животных</v>
          </cell>
          <cell r="B44" t="str">
            <v>470014100</v>
          </cell>
          <cell r="C44">
            <v>3008313</v>
          </cell>
        </row>
        <row r="45">
          <cell r="A45" t="str">
            <v>Услуги по торговле розничной
продуктами готовыми и
консервированными из мяса,
субпродуктов мясных или крови животных</v>
          </cell>
          <cell r="B45" t="str">
            <v>470014200</v>
          </cell>
          <cell r="C45">
            <v>385216</v>
          </cell>
        </row>
        <row r="46">
          <cell r="A46" t="str">
            <v>Услуги по торговле розничной
консервами мясными</v>
          </cell>
          <cell r="B46" t="str">
            <v>470014210</v>
          </cell>
          <cell r="C46">
            <v>307129</v>
          </cell>
        </row>
        <row r="47">
          <cell r="A47" t="str">
            <v>Услуги по торговле розничной
продуктами готовыми прочими</v>
          </cell>
          <cell r="B47" t="str">
            <v>470014290</v>
          </cell>
          <cell r="C47">
            <v>78087</v>
          </cell>
        </row>
        <row r="48">
          <cell r="A48" t="str">
            <v>Услуги по торговле розничной
продуктами и полуфабрикатами готовыми
из мяса,  субпродуктов мясных или
крови животных</v>
          </cell>
          <cell r="B48" t="str">
            <v>470014300</v>
          </cell>
          <cell r="C48">
            <v>253305</v>
          </cell>
        </row>
        <row r="49">
          <cell r="A49" t="str">
            <v>Услуги по торговле розничной рыбой,
ракообразными и моллюсками</v>
          </cell>
          <cell r="B49" t="str">
            <v>470015</v>
          </cell>
          <cell r="C49">
            <v>671915</v>
          </cell>
        </row>
        <row r="50">
          <cell r="A50" t="str">
            <v>Услуги по торговле розничной рыбой</v>
          </cell>
          <cell r="B50" t="str">
            <v>470015100</v>
          </cell>
          <cell r="C50">
            <v>248906</v>
          </cell>
        </row>
        <row r="51">
          <cell r="A51" t="str">
            <v>Услуги по торговле розничной  рыбой
(разделанной или нет) свежей или
охлажденной</v>
          </cell>
          <cell r="B51" t="str">
            <v>470015110</v>
          </cell>
          <cell r="C51">
            <v>206905</v>
          </cell>
        </row>
        <row r="52">
          <cell r="A52" t="str">
            <v>Услуги по торговле розничной рыбой
мороженной</v>
          </cell>
          <cell r="B52" t="str">
            <v>470015120</v>
          </cell>
          <cell r="C52">
            <v>42001</v>
          </cell>
        </row>
        <row r="53">
          <cell r="A53" t="str">
            <v>Услуги по торговле розничной
ракообразными, моллюсками и водными
беспозвоночными и прочими
морепродуктами</v>
          </cell>
          <cell r="B53" t="str">
            <v>470015200</v>
          </cell>
          <cell r="C53">
            <v>5957</v>
          </cell>
        </row>
        <row r="54">
          <cell r="A54" t="str">
            <v>Услуги по торговле розничной рыбой
приготовленной или консервированной;
икрой и ее заменителями</v>
          </cell>
          <cell r="B54" t="str">
            <v>470015300</v>
          </cell>
          <cell r="C54">
            <v>417052</v>
          </cell>
        </row>
        <row r="55">
          <cell r="A55" t="str">
            <v>Услуги по розничной торговле
консервами и пресервами из рыбы и
морепродуктов</v>
          </cell>
          <cell r="B55" t="str">
            <v>470015310</v>
          </cell>
          <cell r="C55">
            <v>181191</v>
          </cell>
        </row>
        <row r="56">
          <cell r="A56" t="str">
            <v>Услуги по торговле розничной рыбой
соленой, маринованной, копченой</v>
          </cell>
          <cell r="B56" t="str">
            <v>470015320</v>
          </cell>
          <cell r="C56">
            <v>131777</v>
          </cell>
        </row>
        <row r="57">
          <cell r="A57" t="str">
            <v>Услуги по  торговле розничной  рыбой
приготовленной или консервированной,
не включенные в другие группировки</v>
          </cell>
          <cell r="B57" t="str">
            <v>470015390</v>
          </cell>
          <cell r="C57">
            <v>104084</v>
          </cell>
        </row>
        <row r="58">
          <cell r="A58" t="str">
            <v>Услуги по торговле розничной изделиями
хлебобулочными</v>
          </cell>
          <cell r="B58" t="str">
            <v>470016</v>
          </cell>
          <cell r="C58">
            <v>4385857</v>
          </cell>
        </row>
        <row r="59">
          <cell r="A59" t="str">
            <v>Услуги по торговле розничной хлебом и
хлебобулочными изделиями</v>
          </cell>
          <cell r="B59" t="str">
            <v>470016100</v>
          </cell>
          <cell r="C59">
            <v>2815683</v>
          </cell>
        </row>
        <row r="60">
          <cell r="A60" t="str">
            <v>Услуги по торговле розничной хлебом</v>
          </cell>
          <cell r="B60" t="str">
            <v>470016110</v>
          </cell>
          <cell r="C60">
            <v>1933889</v>
          </cell>
        </row>
        <row r="61">
          <cell r="A61" t="str">
            <v>Услуги по торговле розничной
хлебобулочными изделиями, кроме сухих
или длительного хранения
(слайсы,хлебцы,сухарики)</v>
          </cell>
          <cell r="B61" t="str">
            <v>470016120</v>
          </cell>
          <cell r="C61">
            <v>853840</v>
          </cell>
        </row>
        <row r="62">
          <cell r="A62" t="str">
            <v>Услуги по торговле розничной сухими
или длительного хранения, (слайсы,
хлебцы, сухарики) хлебобулочными
изделиями</v>
          </cell>
          <cell r="B62" t="str">
            <v>470016130</v>
          </cell>
          <cell r="C62">
            <v>27954</v>
          </cell>
        </row>
        <row r="63">
          <cell r="A63" t="str">
            <v>Услуги по торговле розничной
изделиями мучными кондитерскими</v>
          </cell>
          <cell r="B63" t="str">
            <v>470016200</v>
          </cell>
          <cell r="C63">
            <v>1570174</v>
          </cell>
        </row>
        <row r="64">
          <cell r="A64" t="str">
            <v>Услуги по торговле розничной изделиями
кондитерскими из сахара</v>
          </cell>
          <cell r="B64" t="str">
            <v>470017</v>
          </cell>
          <cell r="C64">
            <v>2385823</v>
          </cell>
        </row>
        <row r="65">
          <cell r="A65" t="str">
            <v>Услуги по торговле розничной
шоколадом и прочими продуктами
пищевыми готовыми, содержащими какао</v>
          </cell>
          <cell r="B65" t="str">
            <v>470017100</v>
          </cell>
          <cell r="C65">
            <v>704395</v>
          </cell>
        </row>
        <row r="66">
          <cell r="A66" t="str">
            <v>Услуги по торговле розничной
изделиями кондитерскими из сахара,
включая шоколад белый, не содержащими
какао</v>
          </cell>
          <cell r="B66" t="str">
            <v>470017200</v>
          </cell>
          <cell r="C66">
            <v>1640676</v>
          </cell>
        </row>
        <row r="67">
          <cell r="A67" t="str">
            <v>Услуги по торговле розничной
фруктами, плодами, орехами
засахаренными, глазированными,
пропитанными сиропом</v>
          </cell>
          <cell r="B67" t="str">
            <v>470017300</v>
          </cell>
          <cell r="C67">
            <v>40752</v>
          </cell>
        </row>
        <row r="68">
          <cell r="A68" t="str">
            <v>Услуги по торговле розничной продуктами
молочными</v>
          </cell>
          <cell r="B68" t="str">
            <v>470018</v>
          </cell>
          <cell r="C68">
            <v>6681218</v>
          </cell>
        </row>
        <row r="69">
          <cell r="A69" t="str">
            <v>Услуги по торговле розничной  молоком
и сливками</v>
          </cell>
          <cell r="B69" t="str">
            <v>470018100</v>
          </cell>
          <cell r="C69">
            <v>2333233</v>
          </cell>
        </row>
        <row r="70">
          <cell r="A70" t="str">
            <v>Услуги по торговле розничной  маслом
сливочным</v>
          </cell>
          <cell r="B70" t="str">
            <v>470018200</v>
          </cell>
          <cell r="C70">
            <v>861926</v>
          </cell>
        </row>
        <row r="71">
          <cell r="A71" t="str">
            <v>Услуги по торговле розничной сырами и
творогом</v>
          </cell>
          <cell r="B71" t="str">
            <v>470018300</v>
          </cell>
          <cell r="C71">
            <v>770090</v>
          </cell>
        </row>
        <row r="72">
          <cell r="A72" t="str">
            <v>Услуги по торговле розничной сырами</v>
          </cell>
          <cell r="B72" t="str">
            <v>470018310</v>
          </cell>
          <cell r="C72">
            <v>488303</v>
          </cell>
        </row>
        <row r="73">
          <cell r="A73" t="str">
            <v>Услуги по торговле розничной творогом
и изделиями творожными</v>
          </cell>
          <cell r="B73" t="str">
            <v>470018320</v>
          </cell>
          <cell r="C73">
            <v>281787</v>
          </cell>
        </row>
        <row r="74">
          <cell r="A74" t="str">
            <v>Услуги по торговле розничной йогуртом
и прочими ферментированными или
сквашенными молоком и сливками</v>
          </cell>
          <cell r="B74" t="str">
            <v>470018400</v>
          </cell>
          <cell r="C74">
            <v>596690</v>
          </cell>
        </row>
        <row r="75">
          <cell r="A75" t="str">
            <v>Услуги по торговле розничной йогуртом</v>
          </cell>
          <cell r="B75" t="str">
            <v>470018410</v>
          </cell>
          <cell r="C75">
            <v>91685</v>
          </cell>
        </row>
        <row r="76">
          <cell r="A76" t="str">
            <v>Услуги по торговле розничной сметаной</v>
          </cell>
          <cell r="B76" t="str">
            <v>470018420</v>
          </cell>
          <cell r="C76">
            <v>125459</v>
          </cell>
        </row>
        <row r="77">
          <cell r="A77" t="str">
            <v>Услуги по торговле розничной молоком
и сливками ферментированными или
сквашенными прочими</v>
          </cell>
          <cell r="B77" t="str">
            <v>470018490</v>
          </cell>
          <cell r="C77">
            <v>379546</v>
          </cell>
        </row>
        <row r="78">
          <cell r="A78" t="str">
            <v>Услуги по торговле розничной
мороженым</v>
          </cell>
          <cell r="B78" t="str">
            <v>470018500</v>
          </cell>
          <cell r="C78">
            <v>120968</v>
          </cell>
        </row>
        <row r="79">
          <cell r="A79" t="str">
            <v>Услуги по торговле розничной
продуктами молочными, не включенными в
другие группировки</v>
          </cell>
          <cell r="B79" t="str">
            <v>470018900</v>
          </cell>
          <cell r="C79">
            <v>1998311</v>
          </cell>
        </row>
        <row r="80">
          <cell r="A80" t="str">
            <v>Услуги по торговле розничной  яйцами</v>
          </cell>
          <cell r="B80" t="str">
            <v>470019</v>
          </cell>
          <cell r="C80">
            <v>1070047</v>
          </cell>
        </row>
        <row r="81">
          <cell r="A81" t="str">
            <v>Услуги по торговле розничной яйцами</v>
          </cell>
          <cell r="B81" t="str">
            <v>470019000</v>
          </cell>
          <cell r="C81">
            <v>1070047</v>
          </cell>
        </row>
        <row r="82">
          <cell r="A82" t="str">
            <v>Услуги по торговле розничной кофе,
чаем, какао и специями</v>
          </cell>
          <cell r="B82" t="str">
            <v>470021</v>
          </cell>
          <cell r="C82">
            <v>2673587</v>
          </cell>
        </row>
        <row r="83">
          <cell r="A83" t="str">
            <v>Услуги по торговле розничной  кофе,
заменителями кофе</v>
          </cell>
          <cell r="B83" t="str">
            <v>470021100</v>
          </cell>
          <cell r="C83">
            <v>109649</v>
          </cell>
        </row>
        <row r="84">
          <cell r="A84" t="str">
            <v>Услуги по торговле розничной  чаем</v>
          </cell>
          <cell r="B84" t="str">
            <v>470021200</v>
          </cell>
          <cell r="C84">
            <v>2488830</v>
          </cell>
        </row>
        <row r="85">
          <cell r="A85" t="str">
            <v>Услуги по торговле розничной
какао-порошком</v>
          </cell>
          <cell r="B85" t="str">
            <v>470021300</v>
          </cell>
          <cell r="C85">
            <v>11676</v>
          </cell>
        </row>
        <row r="86">
          <cell r="A86" t="str">
            <v>Услуги по торговле розничной
пряностями (специями) переработанными</v>
          </cell>
          <cell r="B86" t="str">
            <v>470021400</v>
          </cell>
          <cell r="C86">
            <v>63432</v>
          </cell>
        </row>
        <row r="87">
          <cell r="A87" t="str">
            <v>Услуги по торговле розничной маслами и
жирами пищевыми</v>
          </cell>
          <cell r="B87" t="str">
            <v>470022</v>
          </cell>
          <cell r="C87">
            <v>2967669</v>
          </cell>
        </row>
        <row r="88">
          <cell r="A88" t="str">
            <v>Услуги по торговле розничной
животными маслами и жирами</v>
          </cell>
          <cell r="B88" t="str">
            <v>470022100</v>
          </cell>
          <cell r="C88">
            <v>71315</v>
          </cell>
        </row>
        <row r="89">
          <cell r="A89" t="str">
            <v>Услуги по торговле розничной
растительными маслами</v>
          </cell>
          <cell r="B89" t="str">
            <v>470022200</v>
          </cell>
          <cell r="C89">
            <v>2585345</v>
          </cell>
        </row>
        <row r="90">
          <cell r="A90" t="str">
            <v>Услуги по торговле розничной
подсолнечным маслом</v>
          </cell>
          <cell r="B90" t="str">
            <v>470022210</v>
          </cell>
          <cell r="C90">
            <v>1394673</v>
          </cell>
        </row>
        <row r="91">
          <cell r="A91" t="str">
            <v>Услуги по торговле розничной
оливковым маслом</v>
          </cell>
          <cell r="B91" t="str">
            <v>470022220</v>
          </cell>
          <cell r="C91">
            <v>90</v>
          </cell>
        </row>
        <row r="92">
          <cell r="A92" t="str">
            <v>Услуги по торговле розничной рапсовым
маслом</v>
          </cell>
          <cell r="B92" t="str">
            <v>470022240</v>
          </cell>
          <cell r="C92">
            <v>4766</v>
          </cell>
        </row>
        <row r="93">
          <cell r="A93" t="str">
            <v>Услуги по торговле розничной
растительным маслом прочим</v>
          </cell>
          <cell r="B93" t="str">
            <v>470022290</v>
          </cell>
          <cell r="C93">
            <v>1185816</v>
          </cell>
        </row>
        <row r="94">
          <cell r="A94" t="str">
            <v>Услуги по торговле розничной
масложировыми пищевыми продуктами</v>
          </cell>
          <cell r="B94" t="str">
            <v>470022300</v>
          </cell>
          <cell r="C94">
            <v>311009</v>
          </cell>
        </row>
        <row r="95">
          <cell r="A95" t="str">
            <v>Услуги по торговле розничной
маргарином и продуктами аналогичными</v>
          </cell>
          <cell r="B95" t="str">
            <v>470022310</v>
          </cell>
          <cell r="C95">
            <v>214733</v>
          </cell>
        </row>
        <row r="96">
          <cell r="A96" t="str">
            <v>Услуги по торговле розничной
масложировыми пищевыми продуктами
прочими</v>
          </cell>
          <cell r="B96" t="str">
            <v>470022390</v>
          </cell>
          <cell r="C96">
            <v>96276</v>
          </cell>
        </row>
        <row r="97">
          <cell r="A97" t="str">
            <v>Услуги по  торговле розничной
продуктами пищевыми гомогенизированными
и диетическими</v>
          </cell>
          <cell r="B97" t="str">
            <v>470023</v>
          </cell>
          <cell r="C97">
            <v>599346</v>
          </cell>
        </row>
        <row r="98">
          <cell r="A98" t="str">
            <v>Услуги по торговле розничной  детским
питанием</v>
          </cell>
          <cell r="B98" t="str">
            <v>470023100</v>
          </cell>
          <cell r="C98">
            <v>576335</v>
          </cell>
        </row>
        <row r="99">
          <cell r="A99" t="str">
            <v>Услуги по торговле розничной
питанием диетическим</v>
          </cell>
          <cell r="B99" t="str">
            <v>470023200</v>
          </cell>
          <cell r="C99">
            <v>23011</v>
          </cell>
        </row>
        <row r="100">
          <cell r="A100" t="str">
            <v>Услуги по торговле розничной
продуктами пищевыми, не включенными в
другие группировки</v>
          </cell>
          <cell r="B100" t="str">
            <v>470024</v>
          </cell>
          <cell r="C100">
            <v>14074949</v>
          </cell>
        </row>
        <row r="101">
          <cell r="A101" t="str">
            <v>Услуги по торговле розничной
натуральным медом</v>
          </cell>
          <cell r="B101" t="str">
            <v>470024100</v>
          </cell>
          <cell r="C101">
            <v>54499</v>
          </cell>
        </row>
        <row r="102">
          <cell r="A102" t="str">
            <v>Услуги по торговле розничной крупами</v>
          </cell>
          <cell r="B102" t="str">
            <v>470024200</v>
          </cell>
          <cell r="C102">
            <v>2799919</v>
          </cell>
        </row>
        <row r="103">
          <cell r="A103" t="str">
            <v>Услуги по торговле розничной рисом</v>
          </cell>
          <cell r="B103" t="str">
            <v>470024210</v>
          </cell>
          <cell r="C103">
            <v>1726771</v>
          </cell>
        </row>
        <row r="104">
          <cell r="A104" t="str">
            <v>Услуги по торговле розничной  крупой
гречневой</v>
          </cell>
          <cell r="B104" t="str">
            <v>470024220</v>
          </cell>
          <cell r="C104">
            <v>288949</v>
          </cell>
        </row>
        <row r="105">
          <cell r="A105" t="str">
            <v>Услуги по торговле розничной крупой
из пшеницы</v>
          </cell>
          <cell r="B105" t="str">
            <v>470024230</v>
          </cell>
          <cell r="C105">
            <v>87505</v>
          </cell>
        </row>
        <row r="106">
          <cell r="A106" t="str">
            <v>Услуги по торговле розничной  крупой
ячневой</v>
          </cell>
          <cell r="B106" t="str">
            <v>470024240</v>
          </cell>
          <cell r="C106">
            <v>31941</v>
          </cell>
        </row>
        <row r="107">
          <cell r="A107" t="str">
            <v>Услуги по торговле розничной крупами
прочими</v>
          </cell>
          <cell r="B107" t="str">
            <v>470024290</v>
          </cell>
          <cell r="C107">
            <v>664753</v>
          </cell>
        </row>
        <row r="108">
          <cell r="A108" t="str">
            <v>Услуги по торговле розничной сахаром
и сахарозаменителями</v>
          </cell>
          <cell r="B108" t="str">
            <v>470024400</v>
          </cell>
          <cell r="C108">
            <v>2998466</v>
          </cell>
        </row>
        <row r="109">
          <cell r="A109" t="str">
            <v>Услуги по торговле розничной  сахаром</v>
          </cell>
          <cell r="B109" t="str">
            <v>470024410</v>
          </cell>
          <cell r="C109">
            <v>2997560</v>
          </cell>
        </row>
        <row r="110">
          <cell r="A110" t="str">
            <v>Услуги по торговле розничной
сахарозаменителями</v>
          </cell>
          <cell r="B110" t="str">
            <v>470024420</v>
          </cell>
          <cell r="C110">
            <v>906</v>
          </cell>
        </row>
        <row r="111">
          <cell r="A111" t="str">
            <v>Услуги по торговле розничной уксусом
и его заменителями</v>
          </cell>
          <cell r="B111" t="str">
            <v>470024500</v>
          </cell>
          <cell r="C111">
            <v>6419</v>
          </cell>
        </row>
        <row r="112">
          <cell r="A112" t="str">
            <v>Услуги по торговле розничной солью
пищевой</v>
          </cell>
          <cell r="B112" t="str">
            <v>470024600</v>
          </cell>
          <cell r="C112">
            <v>173943</v>
          </cell>
        </row>
        <row r="113">
          <cell r="A113" t="str">
            <v>Услуги по торговле розничной мукой</v>
          </cell>
          <cell r="B113" t="str">
            <v>470024700</v>
          </cell>
          <cell r="C113">
            <v>4585822</v>
          </cell>
        </row>
        <row r="114">
          <cell r="A114" t="str">
            <v>Услуги по торговле розничной мукой
пшеничной</v>
          </cell>
          <cell r="B114" t="str">
            <v>470024710</v>
          </cell>
          <cell r="C114">
            <v>4446972</v>
          </cell>
        </row>
        <row r="115">
          <cell r="A115" t="str">
            <v>Услуги по торговле розничной мукой,
кроме пшеничной</v>
          </cell>
          <cell r="B115" t="str">
            <v>470024720</v>
          </cell>
          <cell r="C115">
            <v>138850</v>
          </cell>
        </row>
        <row r="116">
          <cell r="A116" t="str">
            <v>Услуги по торговле розничной
макаронными изделиями</v>
          </cell>
          <cell r="B116" t="str">
            <v>470024800</v>
          </cell>
          <cell r="C116">
            <v>2626226</v>
          </cell>
        </row>
        <row r="117">
          <cell r="A117" t="str">
            <v>Услуги по торговле розничной
продуктами пищевыми прочими, не
включенными в другие группировки</v>
          </cell>
          <cell r="B117" t="str">
            <v>470024900</v>
          </cell>
          <cell r="C117">
            <v>829655</v>
          </cell>
        </row>
        <row r="118">
          <cell r="A118" t="str">
            <v>Услуги по торговле розничной соусами;
приправами и пряностями смешанными;
горчицей готовой</v>
          </cell>
          <cell r="B118" t="str">
            <v>470024910</v>
          </cell>
          <cell r="C118">
            <v>46579</v>
          </cell>
        </row>
        <row r="119">
          <cell r="A119" t="str">
            <v>Услуги по торговле розничной
продуктами и полуфабрикатами готовыми,
основанными  на изделиях макаронных</v>
          </cell>
          <cell r="B119" t="str">
            <v>470024920</v>
          </cell>
          <cell r="C119">
            <v>91923</v>
          </cell>
        </row>
        <row r="120">
          <cell r="A120" t="str">
            <v>Услуги по торговле розничной
продуктами пищевыми прочими</v>
          </cell>
          <cell r="B120" t="str">
            <v>470024990</v>
          </cell>
          <cell r="C120">
            <v>691153</v>
          </cell>
        </row>
        <row r="121">
          <cell r="A121" t="str">
            <v>Услуги по торговле розничной напитками
алкогольными</v>
          </cell>
          <cell r="B121" t="str">
            <v>470025</v>
          </cell>
          <cell r="C121">
            <v>11213698</v>
          </cell>
        </row>
        <row r="122">
          <cell r="A122" t="str">
            <v>Услуги по торговле розничной  вином</v>
          </cell>
          <cell r="B122" t="str">
            <v>470025100</v>
          </cell>
          <cell r="C122">
            <v>2406371</v>
          </cell>
        </row>
        <row r="123">
          <cell r="A123" t="str">
            <v>Услуги по торговле розничной  винами
виноградными</v>
          </cell>
          <cell r="B123" t="str">
            <v>470025110</v>
          </cell>
          <cell r="C123">
            <v>1514091</v>
          </cell>
        </row>
        <row r="124">
          <cell r="A124" t="str">
            <v>Услуги по торговле розничной  винами
плодовыми</v>
          </cell>
          <cell r="B124" t="str">
            <v>470025120</v>
          </cell>
          <cell r="C124">
            <v>201452</v>
          </cell>
        </row>
        <row r="125">
          <cell r="A125" t="str">
            <v>Услуги по торговле розничной  винами
игристыми, включая шампанское</v>
          </cell>
          <cell r="B125" t="str">
            <v>470025130</v>
          </cell>
          <cell r="C125">
            <v>690828</v>
          </cell>
        </row>
        <row r="126">
          <cell r="A126" t="str">
            <v>Услуги по торговле розничной водкой</v>
          </cell>
          <cell r="B126" t="str">
            <v>470025200</v>
          </cell>
          <cell r="C126">
            <v>3835958</v>
          </cell>
        </row>
        <row r="127">
          <cell r="A127" t="str">
            <v>Услуги по торговле розничной
коньяком, коньячными напитками</v>
          </cell>
          <cell r="B127" t="str">
            <v>470025300</v>
          </cell>
          <cell r="C127">
            <v>2672080</v>
          </cell>
        </row>
        <row r="128">
          <cell r="A128" t="str">
            <v>Услуги по торговле розничной  пивом</v>
          </cell>
          <cell r="B128" t="str">
            <v>470025400</v>
          </cell>
          <cell r="C128">
            <v>2086784</v>
          </cell>
        </row>
        <row r="129">
          <cell r="A129" t="str">
            <v>Услуги по торговле розничной ликерами
и изделиями ликероводочными</v>
          </cell>
          <cell r="B129" t="str">
            <v>470025500</v>
          </cell>
          <cell r="C129">
            <v>29795</v>
          </cell>
        </row>
        <row r="130">
          <cell r="A130" t="str">
            <v>Услуги по торговле розничной
напитками алкогольными прочими</v>
          </cell>
          <cell r="B130" t="str">
            <v>470025900</v>
          </cell>
          <cell r="C130">
            <v>182710</v>
          </cell>
        </row>
        <row r="131">
          <cell r="A131" t="str">
            <v>Услуги по торговле розничной напитками
прочими</v>
          </cell>
          <cell r="B131" t="str">
            <v>470026</v>
          </cell>
          <cell r="C131">
            <v>2567056</v>
          </cell>
        </row>
        <row r="132">
          <cell r="A132" t="str">
            <v>Услуги по торговле розничной
фруктовыми и овощными соками</v>
          </cell>
          <cell r="B132" t="str">
            <v>470026100</v>
          </cell>
          <cell r="C132">
            <v>903508</v>
          </cell>
        </row>
        <row r="133">
          <cell r="A133" t="str">
            <v>Услуги по торговле розничной
минеральной водой</v>
          </cell>
          <cell r="B133" t="str">
            <v>470026200</v>
          </cell>
          <cell r="C133">
            <v>470149</v>
          </cell>
        </row>
        <row r="134">
          <cell r="A134" t="str">
            <v>Услуги по торговле розничной
напитками безалкогольными прочими</v>
          </cell>
          <cell r="B134" t="str">
            <v>470026900</v>
          </cell>
          <cell r="C134">
            <v>1193399</v>
          </cell>
        </row>
        <row r="135">
          <cell r="A135" t="str">
            <v>Услуги по торговле розничной  изделиями
табачными</v>
          </cell>
          <cell r="B135" t="str">
            <v>470027</v>
          </cell>
          <cell r="C135">
            <v>1262539</v>
          </cell>
        </row>
        <row r="136">
          <cell r="A136" t="str">
            <v>Услуги по торговле розничной
изделиями табачными</v>
          </cell>
          <cell r="B136" t="str">
            <v>470027000</v>
          </cell>
          <cell r="C136">
            <v>1262539</v>
          </cell>
        </row>
        <row r="137">
          <cell r="A137" t="str">
            <v>непродовольственные товары</v>
          </cell>
          <cell r="B137" t="str">
            <v/>
          </cell>
          <cell r="C137">
            <v>165391515</v>
          </cell>
        </row>
        <row r="138">
          <cell r="A138" t="str">
            <v>Услуги по торговле розничной, кроме
предоставляемых за вознаграждение или
на договорной основе, автомобилями
пассажирскими новыми в
специализированных магазинах</v>
          </cell>
          <cell r="B138" t="str">
            <v>451121</v>
          </cell>
          <cell r="C138">
            <v>11210182</v>
          </cell>
        </row>
        <row r="139">
          <cell r="A139" t="str">
            <v>Услуги по торговле розничной
легковыми автомобилями пассажирскими
новыми в специализированных магазинах</v>
          </cell>
          <cell r="B139" t="str">
            <v>451121000</v>
          </cell>
          <cell r="C139">
            <v>11210182</v>
          </cell>
        </row>
        <row r="140">
          <cell r="A140" t="str">
            <v>Услуги по торговле розничной, кроме
предоставляемых за вознаграждение или
на договорной основе, автомобилями
специализированными пассажирскими
новыми и средствами транспортными
внедорожными (весом не</v>
          </cell>
          <cell r="B140" t="str">
            <v>451123</v>
          </cell>
          <cell r="C140">
            <v>1451302</v>
          </cell>
        </row>
        <row r="141">
          <cell r="A141" t="str">
            <v>Услуги по торговле розничной новыми
специализированными пассажирскими
автомобилями (включая машины скорой
помощи) весом не более 3,5 тонн в
специализированных магазинах</v>
          </cell>
          <cell r="B141" t="str">
            <v>451123200</v>
          </cell>
          <cell r="C141">
            <v>1451302</v>
          </cell>
        </row>
        <row r="142">
          <cell r="A142" t="str">
            <v>Услуги по торговле розничной, кроме
предоставляемых за вознаграждение или
на договорной основе, грузовиками,
прицепами, полуприцепами и автобусами в
специализированных магазинах</v>
          </cell>
          <cell r="B142" t="str">
            <v>451921</v>
          </cell>
          <cell r="C142">
            <v>1865469</v>
          </cell>
        </row>
        <row r="143">
          <cell r="A143" t="str">
            <v>Услуги по торговле розничной
автомобилями грузовыми в
специализированных магазинах</v>
          </cell>
          <cell r="B143" t="str">
            <v>451921200</v>
          </cell>
          <cell r="C143">
            <v>1865469</v>
          </cell>
        </row>
        <row r="144">
          <cell r="A144" t="str">
            <v>Услуги по торговле розничной, кроме
предоставляемых за вознаграждение или
на договорной основе, шинами в
специализированных магазинах</v>
          </cell>
          <cell r="B144" t="str">
            <v>453211</v>
          </cell>
          <cell r="C144">
            <v>6685444</v>
          </cell>
        </row>
        <row r="145">
          <cell r="A145" t="str">
            <v>Услуги по торговле розничной шинами и
камерами для шин новыми для легковых
автомобилей</v>
          </cell>
          <cell r="B145" t="str">
            <v>453211100</v>
          </cell>
          <cell r="C145">
            <v>6369961</v>
          </cell>
        </row>
        <row r="146">
          <cell r="A146" t="str">
            <v>Услуги по торговле розничной шинами и
камерами для шин новыми для грузовых
автомобилей и автобусов</v>
          </cell>
          <cell r="B146" t="str">
            <v>453211200</v>
          </cell>
          <cell r="C146">
            <v>315483</v>
          </cell>
        </row>
        <row r="147">
          <cell r="A147" t="str">
            <v>Услуги по торговле розничной, кроме
предоставляемых за вознаграждение или
на договорной основе, частями и
принадлежностями для автомобилей
прочими в специализированных магазинах</v>
          </cell>
          <cell r="B147" t="str">
            <v>453212</v>
          </cell>
          <cell r="C147">
            <v>21320839</v>
          </cell>
        </row>
        <row r="148">
          <cell r="A148" t="str">
            <v>Услуги  по торговле розничной частями
и принадлежностями для автомобилей
прочими в специализированных магазинах</v>
          </cell>
          <cell r="B148" t="str">
            <v>453212000</v>
          </cell>
          <cell r="C148">
            <v>21320839</v>
          </cell>
        </row>
        <row r="149">
          <cell r="A149" t="str">
            <v>Услуги по торговле розничной прочие,
кроме предоставляемых за вознаграждение
или на договорной основе, деталями и
принадлежностями для автомобилей, не
включенными в другие группировки</v>
          </cell>
          <cell r="B149" t="str">
            <v>453229</v>
          </cell>
          <cell r="C149">
            <v>53748</v>
          </cell>
        </row>
        <row r="150">
          <cell r="A150" t="str">
            <v>Услуги по торговле розничной прочие
деталями и принадлежностями для
автомобилей, не включенными в другие
группировки</v>
          </cell>
          <cell r="B150" t="str">
            <v>453229100</v>
          </cell>
          <cell r="C150">
            <v>53748</v>
          </cell>
        </row>
        <row r="151">
          <cell r="A151" t="str">
            <v>Услуги по торговле розничной
аксессуарами для автомобилей</v>
          </cell>
          <cell r="B151" t="str">
            <v>453229110</v>
          </cell>
          <cell r="C151">
            <v>53748</v>
          </cell>
        </row>
        <row r="152">
          <cell r="A152" t="str">
            <v>Услуги по торговле розничной
компьютерами, периферийным
оборудованием и программным
обеспечением</v>
          </cell>
          <cell r="B152" t="str">
            <v>470031</v>
          </cell>
          <cell r="C152">
            <v>4269227</v>
          </cell>
        </row>
        <row r="153">
          <cell r="A153" t="str">
            <v>Услуги по торговле розничной
компьютерами в полной комплектации</v>
          </cell>
          <cell r="B153" t="str">
            <v>470031100</v>
          </cell>
          <cell r="C153">
            <v>3741424</v>
          </cell>
        </row>
        <row r="154">
          <cell r="A154" t="str">
            <v>Услуги по торговле розничной
настольными компьютерами</v>
          </cell>
          <cell r="B154" t="str">
            <v>470031110</v>
          </cell>
          <cell r="C154">
            <v>1981983</v>
          </cell>
        </row>
        <row r="155">
          <cell r="A155" t="str">
            <v>Услуги по торговле розничной
портативными компьютерами (лэптопы,
ноутбуки, ультрабуки, нетбуки,
планшеты и т.п.)</v>
          </cell>
          <cell r="B155" t="str">
            <v>470031120</v>
          </cell>
          <cell r="C155">
            <v>1759441</v>
          </cell>
        </row>
        <row r="156">
          <cell r="A156" t="str">
            <v>Услуги по торговле розничной
периферийным оборудованием,
комплектующими деталями и
принадлежностями к компьютерам</v>
          </cell>
          <cell r="B156" t="str">
            <v>470031200</v>
          </cell>
          <cell r="C156">
            <v>286811</v>
          </cell>
        </row>
        <row r="157">
          <cell r="A157" t="str">
            <v>Услуги по торговле розничной
мониторами</v>
          </cell>
          <cell r="B157" t="str">
            <v>470031210</v>
          </cell>
          <cell r="C157">
            <v>5000</v>
          </cell>
        </row>
        <row r="158">
          <cell r="A158" t="str">
            <v>Услуги по торговле розничной
комплектующими деталями и
принадлежностями к компьютерам</v>
          </cell>
          <cell r="B158" t="str">
            <v>470031220</v>
          </cell>
          <cell r="C158">
            <v>187300</v>
          </cell>
        </row>
        <row r="159">
          <cell r="A159" t="str">
            <v>Услуги по торговле розничной
периферийным оборудованием прочим</v>
          </cell>
          <cell r="B159" t="str">
            <v>470031290</v>
          </cell>
          <cell r="C159">
            <v>94511</v>
          </cell>
        </row>
        <row r="160">
          <cell r="A160" t="str">
            <v>Услуги по торговле розничной
программным обеспечением</v>
          </cell>
          <cell r="B160" t="str">
            <v>470031300</v>
          </cell>
          <cell r="C160">
            <v>240992</v>
          </cell>
        </row>
        <row r="161">
          <cell r="A161" t="str">
            <v>Услуги по торговле розничной
оборудованием электросвязи</v>
          </cell>
          <cell r="B161" t="str">
            <v>470032</v>
          </cell>
          <cell r="C161">
            <v>3320487</v>
          </cell>
        </row>
        <row r="162">
          <cell r="A162" t="str">
            <v>Услуги по торговле розничной
телефонами для сотовой связи или для
прочей беспроводной связи</v>
          </cell>
          <cell r="B162" t="str">
            <v>470032200</v>
          </cell>
          <cell r="C162">
            <v>3044019</v>
          </cell>
        </row>
        <row r="163">
          <cell r="A163" t="str">
            <v>Услуги по торговле розничной
телефонными аппаратами для проводной
связи</v>
          </cell>
          <cell r="B163" t="str">
            <v>470032300</v>
          </cell>
          <cell r="C163">
            <v>59665</v>
          </cell>
        </row>
        <row r="164">
          <cell r="A164" t="str">
            <v>Услуги по торговле розничной
аппаратами факсимильными</v>
          </cell>
          <cell r="B164" t="str">
            <v>470032400</v>
          </cell>
          <cell r="C164">
            <v>92184</v>
          </cell>
        </row>
        <row r="165">
          <cell r="A165" t="str">
            <v>Услуги по торговле розничной прочим
оборудованием электросвязи</v>
          </cell>
          <cell r="B165" t="str">
            <v>470032900</v>
          </cell>
          <cell r="C165">
            <v>124619</v>
          </cell>
        </row>
        <row r="166">
          <cell r="A166" t="str">
            <v>Услуги по торговле розничной  аудио- и
видеоаппаратурой</v>
          </cell>
          <cell r="B166" t="str">
            <v>470033</v>
          </cell>
          <cell r="C166">
            <v>3359676</v>
          </cell>
        </row>
        <row r="167">
          <cell r="A167" t="str">
            <v>Услуги по торговле розничной
телевизорами</v>
          </cell>
          <cell r="B167" t="str">
            <v>470033200</v>
          </cell>
          <cell r="C167">
            <v>3017383</v>
          </cell>
        </row>
        <row r="168">
          <cell r="A168" t="str">
            <v>Услуги по торговле розничной
видеомагнитофонами (DVD плеерами)</v>
          </cell>
          <cell r="B168" t="str">
            <v>470033300</v>
          </cell>
          <cell r="C168">
            <v>53080</v>
          </cell>
        </row>
        <row r="169">
          <cell r="A169" t="str">
            <v>Услуги по торговле розничной
видеокамерами</v>
          </cell>
          <cell r="B169" t="str">
            <v>470033400</v>
          </cell>
          <cell r="C169">
            <v>94578</v>
          </cell>
        </row>
        <row r="170">
          <cell r="A170" t="str">
            <v>Услуги по торговле розничной  частями
к аудио- и видеоаппаратуре</v>
          </cell>
          <cell r="B170" t="str">
            <v>470033600</v>
          </cell>
          <cell r="C170">
            <v>4121</v>
          </cell>
        </row>
        <row r="171">
          <cell r="A171" t="str">
            <v>Услуги по торговле розничной прочей
аудио- и видеоаппаратурой</v>
          </cell>
          <cell r="B171" t="str">
            <v>470033900</v>
          </cell>
          <cell r="C171">
            <v>190514</v>
          </cell>
        </row>
        <row r="172">
          <cell r="A172" t="str">
            <v>Услуги по торговле розничной  товарами
скобяными</v>
          </cell>
          <cell r="B172" t="str">
            <v>470041</v>
          </cell>
          <cell r="C172">
            <v>614954</v>
          </cell>
        </row>
        <row r="173">
          <cell r="A173" t="str">
            <v>Услуги по торговле розничной
замками, петлями и строительной
фурнитурой</v>
          </cell>
          <cell r="B173" t="str">
            <v>470041100</v>
          </cell>
          <cell r="C173">
            <v>542354</v>
          </cell>
        </row>
        <row r="174">
          <cell r="A174" t="str">
            <v>Услуги по торговле розничной
изделиями из проволоки, цепями и
пружинами</v>
          </cell>
          <cell r="B174" t="str">
            <v>470041200</v>
          </cell>
          <cell r="C174">
            <v>2011</v>
          </cell>
        </row>
        <row r="175">
          <cell r="A175" t="str">
            <v>Услуги по торговле розничной
изделиями крепежными, снабженными
резьбой или без резьбы</v>
          </cell>
          <cell r="B175" t="str">
            <v>470041300</v>
          </cell>
          <cell r="C175">
            <v>70589</v>
          </cell>
        </row>
        <row r="176">
          <cell r="A176" t="str">
            <v>Услуги по торговле розничной  красками,
лаками и эмалями</v>
          </cell>
          <cell r="B176" t="str">
            <v>470042</v>
          </cell>
          <cell r="C176">
            <v>2720975</v>
          </cell>
        </row>
        <row r="177">
          <cell r="A177" t="str">
            <v>Услуги по торговле розничной
лакокрасочными материалами (краски,
лаки, эмали)</v>
          </cell>
          <cell r="B177" t="str">
            <v>470042100</v>
          </cell>
          <cell r="C177">
            <v>1635960</v>
          </cell>
        </row>
        <row r="178">
          <cell r="A178" t="str">
            <v>Услуги по торговле розничной
растворителями, разбавителями для
лаков и красок</v>
          </cell>
          <cell r="B178" t="str">
            <v>470042200</v>
          </cell>
          <cell r="C178">
            <v>1078875</v>
          </cell>
        </row>
        <row r="179">
          <cell r="A179" t="str">
            <v>Услуги по торговле розничной прочими
лакокрасочными материалами</v>
          </cell>
          <cell r="B179" t="str">
            <v>470042900</v>
          </cell>
          <cell r="C179">
            <v>6140</v>
          </cell>
        </row>
        <row r="180">
          <cell r="A180" t="str">
            <v>Услуги по торговле розничной
оборудованием для газонов и садов</v>
          </cell>
          <cell r="B180" t="str">
            <v>470044</v>
          </cell>
          <cell r="C180">
            <v>1331</v>
          </cell>
        </row>
        <row r="181">
          <cell r="A181" t="str">
            <v>Услуги по торговле розничной
оборудованием для газонов и садов</v>
          </cell>
          <cell r="B181" t="str">
            <v>470044000</v>
          </cell>
          <cell r="C181">
            <v>1331</v>
          </cell>
        </row>
        <row r="182">
          <cell r="A182" t="str">
            <v>Услуги по торговле розничной
оборудованием  отопительным и
водопроводным, материалами
эксплуатационными и принадлежностями</v>
          </cell>
          <cell r="B182" t="str">
            <v>470045</v>
          </cell>
          <cell r="C182">
            <v>1503464</v>
          </cell>
        </row>
        <row r="183">
          <cell r="A183" t="str">
            <v>Услуги по торговле розничной
водопроводным оборудованием и
материалами</v>
          </cell>
          <cell r="B183" t="str">
            <v>470045100</v>
          </cell>
          <cell r="C183">
            <v>452125</v>
          </cell>
        </row>
        <row r="184">
          <cell r="A184" t="str">
            <v>Услуги по торговле розничной
отопительным оборудованием и
материалами</v>
          </cell>
          <cell r="B184" t="str">
            <v>470045200</v>
          </cell>
          <cell r="C184">
            <v>1049339</v>
          </cell>
        </row>
        <row r="185">
          <cell r="A185" t="str">
            <v>Услуги по торговле розничной прочими
эксплуатационными материалами и
принадлежностями</v>
          </cell>
          <cell r="B185" t="str">
            <v>470045900</v>
          </cell>
          <cell r="C185">
            <v>2000</v>
          </cell>
        </row>
        <row r="186">
          <cell r="A186" t="str">
            <v>Услуги по торговле розничной
оборудованием санитарно-техническим</v>
          </cell>
          <cell r="B186" t="str">
            <v>470046</v>
          </cell>
          <cell r="C186">
            <v>1375263</v>
          </cell>
        </row>
        <row r="187">
          <cell r="A187" t="str">
            <v>Услуги по торговле розничной ваннами,
раковинами для умывальников,
унитазами и крышками, бачками смывными
и изделиями санитарно-техническими
прочими из пластмасс</v>
          </cell>
          <cell r="B187" t="str">
            <v>470046100</v>
          </cell>
          <cell r="C187">
            <v>469015</v>
          </cell>
        </row>
        <row r="188">
          <cell r="A188" t="str">
            <v>Услуги по торговле розничной
изделиями керамическими
санитарно-техническими</v>
          </cell>
          <cell r="B188" t="str">
            <v>470046200</v>
          </cell>
          <cell r="C188">
            <v>881904</v>
          </cell>
        </row>
        <row r="189">
          <cell r="A189" t="str">
            <v>Услуги по торговле розничной
раковинами, мойками, ваннами,
изделиями санитарно-техническими
прочими и их частями из черных
металлов, меди или алюминия</v>
          </cell>
          <cell r="B189" t="str">
            <v>470046300</v>
          </cell>
          <cell r="C189">
            <v>14777</v>
          </cell>
        </row>
        <row r="190">
          <cell r="A190" t="str">
            <v>Услуги по торговле розничной
оборудованием санитарно-техническим
прочим</v>
          </cell>
          <cell r="B190" t="str">
            <v>470046900</v>
          </cell>
          <cell r="C190">
            <v>9567</v>
          </cell>
        </row>
        <row r="191">
          <cell r="A191" t="str">
            <v>Услуги по торговле розничной
инструментами ручными</v>
          </cell>
          <cell r="B191" t="str">
            <v>470047</v>
          </cell>
          <cell r="C191">
            <v>410810</v>
          </cell>
        </row>
        <row r="192">
          <cell r="A192" t="str">
            <v>Услуги по торговле розничной
инструментами ручными</v>
          </cell>
          <cell r="B192" t="str">
            <v>470047000</v>
          </cell>
          <cell r="C192">
            <v>410810</v>
          </cell>
        </row>
        <row r="193">
          <cell r="A193" t="str">
            <v>Услуги по торговле розничной
материалами строительными, не
включенными в другие группировки</v>
          </cell>
          <cell r="B193" t="str">
            <v>470049</v>
          </cell>
          <cell r="C193">
            <v>13007695</v>
          </cell>
        </row>
        <row r="194">
          <cell r="A194" t="str">
            <v>Услуги по торговле розничной
лесоматериалами, пиломатериалами,
строительными деталями и конструкциями
из дерева, сборными деревянными
строениями (включая сауны)</v>
          </cell>
          <cell r="B194" t="str">
            <v>470049100</v>
          </cell>
          <cell r="C194">
            <v>1333694</v>
          </cell>
        </row>
        <row r="195">
          <cell r="A195" t="str">
            <v>Услуги по торговле розничной
лесоматериалами круглыми</v>
          </cell>
          <cell r="B195" t="str">
            <v>470049110</v>
          </cell>
          <cell r="C195">
            <v>868</v>
          </cell>
        </row>
        <row r="196">
          <cell r="A196" t="str">
            <v>Услуги по торговле розничной
пиломатериалами</v>
          </cell>
          <cell r="B196" t="str">
            <v>470049120</v>
          </cell>
          <cell r="C196">
            <v>149820</v>
          </cell>
        </row>
        <row r="197">
          <cell r="A197" t="str">
            <v>Услуги по торговле розничной оконными
и дверными блоками, оконными
переплетами, дверными полотнами и
коробками к ним</v>
          </cell>
          <cell r="B197" t="str">
            <v>470049150</v>
          </cell>
          <cell r="C197">
            <v>257232</v>
          </cell>
        </row>
        <row r="198">
          <cell r="A198" t="str">
            <v>Услуги по торговле розничной фанерой
клееной, древесноволокнистыми и
древесностружечными плитами</v>
          </cell>
          <cell r="B198" t="str">
            <v>470049160</v>
          </cell>
          <cell r="C198">
            <v>925774</v>
          </cell>
        </row>
        <row r="199">
          <cell r="A199" t="str">
            <v>Услуги по торговле розничной
цементом, известью, гипсом</v>
          </cell>
          <cell r="B199" t="str">
            <v>470049200</v>
          </cell>
          <cell r="C199">
            <v>2774491</v>
          </cell>
        </row>
        <row r="200">
          <cell r="A200" t="str">
            <v>Услуги по торговле розничной цементом</v>
          </cell>
          <cell r="B200" t="str">
            <v>470049210</v>
          </cell>
          <cell r="C200">
            <v>2646822</v>
          </cell>
        </row>
        <row r="201">
          <cell r="A201" t="str">
            <v>Услуги по торговле розничной
известью</v>
          </cell>
          <cell r="B201" t="str">
            <v>470049220</v>
          </cell>
          <cell r="C201">
            <v>119806</v>
          </cell>
        </row>
        <row r="202">
          <cell r="A202" t="str">
            <v>Услуги по торговле розничной  гипсом</v>
          </cell>
          <cell r="B202" t="str">
            <v>470049230</v>
          </cell>
          <cell r="C202">
            <v>7863</v>
          </cell>
        </row>
        <row r="203">
          <cell r="A203" t="str">
            <v>Услуги по торговле розничной  песком,
гравием, камнем, глиной</v>
          </cell>
          <cell r="B203" t="str">
            <v>470049300</v>
          </cell>
          <cell r="C203">
            <v>110571</v>
          </cell>
        </row>
        <row r="204">
          <cell r="A204" t="str">
            <v>Услуги по торговле розничной
кирпичом, плитками керамическими,
кровельными материалами</v>
          </cell>
          <cell r="B204" t="str">
            <v>470049400</v>
          </cell>
          <cell r="C204">
            <v>6961295</v>
          </cell>
        </row>
        <row r="205">
          <cell r="A205" t="str">
            <v>Услуги по торговле розничной
кирпичом</v>
          </cell>
          <cell r="B205" t="str">
            <v>470049410</v>
          </cell>
          <cell r="C205">
            <v>62161</v>
          </cell>
        </row>
        <row r="206">
          <cell r="A206" t="str">
            <v>Услуги по торговле розничной
плитками керамическими</v>
          </cell>
          <cell r="B206" t="str">
            <v>470049420</v>
          </cell>
          <cell r="C206">
            <v>3128448</v>
          </cell>
        </row>
        <row r="207">
          <cell r="A207" t="str">
            <v>Услуги по торговле розничной
кровельными материалами</v>
          </cell>
          <cell r="B207" t="str">
            <v>470049430</v>
          </cell>
          <cell r="C207">
            <v>3770686</v>
          </cell>
        </row>
        <row r="208">
          <cell r="A208" t="str">
            <v>Услуги по торговле розничной
строительными неметаллическими
материалами и деталями, не включенные
в другие группировки</v>
          </cell>
          <cell r="B208" t="str">
            <v>470049600</v>
          </cell>
          <cell r="C208">
            <v>275651</v>
          </cell>
        </row>
        <row r="209">
          <cell r="A209" t="str">
            <v>Услуги по торговле розничной
изделиями из бетона, цемента, гипса и
аналогичных материалов</v>
          </cell>
          <cell r="B209" t="str">
            <v>470049700</v>
          </cell>
          <cell r="C209">
            <v>677913</v>
          </cell>
        </row>
        <row r="210">
          <cell r="A210" t="str">
            <v>Услуги по торговле розничной прочими
материалами строительными, не
включенные в другие группировки</v>
          </cell>
          <cell r="B210" t="str">
            <v>470049900</v>
          </cell>
          <cell r="C210">
            <v>874080</v>
          </cell>
        </row>
        <row r="211">
          <cell r="A211" t="str">
            <v>Услуги по  торговле розничной товарами
текстильными</v>
          </cell>
          <cell r="B211" t="str">
            <v>470051</v>
          </cell>
          <cell r="C211">
            <v>1218575</v>
          </cell>
        </row>
        <row r="212">
          <cell r="A212" t="str">
            <v>Услуги по торговле розничной  пряжей</v>
          </cell>
          <cell r="B212" t="str">
            <v>470051100</v>
          </cell>
          <cell r="C212">
            <v>500</v>
          </cell>
        </row>
        <row r="213">
          <cell r="A213" t="str">
            <v>Услуги по торговле розничной  тканями</v>
          </cell>
          <cell r="B213" t="str">
            <v>470051200</v>
          </cell>
          <cell r="C213">
            <v>967436</v>
          </cell>
        </row>
        <row r="214">
          <cell r="A214" t="str">
            <v>Услуги по торговле розничной  тканями
хлопчатобумажными</v>
          </cell>
          <cell r="B214" t="str">
            <v>470051210</v>
          </cell>
          <cell r="C214">
            <v>813869</v>
          </cell>
        </row>
        <row r="215">
          <cell r="A215" t="str">
            <v>Услуги по торговле розничной тканями
шерстяными</v>
          </cell>
          <cell r="B215" t="str">
            <v>470051220</v>
          </cell>
          <cell r="C215">
            <v>4766</v>
          </cell>
        </row>
        <row r="216">
          <cell r="A216" t="str">
            <v>Услуги по торговле розничной тканями
шелковыми</v>
          </cell>
          <cell r="B216" t="str">
            <v>470051230</v>
          </cell>
          <cell r="C216">
            <v>98980</v>
          </cell>
        </row>
        <row r="217">
          <cell r="A217" t="str">
            <v>Услуги по торговле розничной тканями
прочими</v>
          </cell>
          <cell r="B217" t="str">
            <v>470051290</v>
          </cell>
          <cell r="C217">
            <v>49821</v>
          </cell>
        </row>
        <row r="218">
          <cell r="A218" t="str">
            <v>Услуги по торговле розничной бытовыми
текстильными изделиями (такими как
постельное и столовое белье)</v>
          </cell>
          <cell r="B218" t="str">
            <v>470051300</v>
          </cell>
          <cell r="C218">
            <v>213441</v>
          </cell>
        </row>
        <row r="219">
          <cell r="A219" t="str">
            <v>Услуги по торговле розничной прочими
текстильными изделиями</v>
          </cell>
          <cell r="B219" t="str">
            <v>470051900</v>
          </cell>
          <cell r="C219">
            <v>37198</v>
          </cell>
        </row>
        <row r="220">
          <cell r="A220" t="str">
            <v>Услуги по торговле розничной
портьерами и занавесями сетчатыми</v>
          </cell>
          <cell r="B220" t="str">
            <v>470052</v>
          </cell>
          <cell r="C220">
            <v>70657</v>
          </cell>
        </row>
        <row r="221">
          <cell r="A221" t="str">
            <v>Услуги по торговле розничной
портьерами и занавесями сетчатыми</v>
          </cell>
          <cell r="B221" t="str">
            <v>470052000</v>
          </cell>
          <cell r="C221">
            <v>70657</v>
          </cell>
        </row>
        <row r="222">
          <cell r="A222" t="str">
            <v>Услуги по торговле розничной обоями и
покрытиями напольными,  коврами и
изделиями  ковровыми</v>
          </cell>
          <cell r="B222" t="str">
            <v>470053</v>
          </cell>
          <cell r="C222">
            <v>7799275</v>
          </cell>
        </row>
        <row r="223">
          <cell r="A223" t="str">
            <v>Услуги по торговле розничной обоями</v>
          </cell>
          <cell r="B223" t="str">
            <v>470053100</v>
          </cell>
          <cell r="C223">
            <v>2236298</v>
          </cell>
        </row>
        <row r="224">
          <cell r="A224" t="str">
            <v>Услуги по торговле розничной
напольными покрытиями</v>
          </cell>
          <cell r="B224" t="str">
            <v>470053200</v>
          </cell>
          <cell r="C224">
            <v>5321325</v>
          </cell>
        </row>
        <row r="225">
          <cell r="A225" t="str">
            <v>Услуги по торговле розничной
линолеумом</v>
          </cell>
          <cell r="B225" t="str">
            <v>470053210</v>
          </cell>
          <cell r="C225">
            <v>4849377</v>
          </cell>
        </row>
        <row r="226">
          <cell r="A226" t="str">
            <v>Услуги по торговле розничной
ламинатом</v>
          </cell>
          <cell r="B226" t="str">
            <v>470053220</v>
          </cell>
          <cell r="C226">
            <v>230000</v>
          </cell>
        </row>
        <row r="227">
          <cell r="A227" t="str">
            <v>Услуги по торговле розничной
напольными покрытиями прочими</v>
          </cell>
          <cell r="B227" t="str">
            <v>470053290</v>
          </cell>
          <cell r="C227">
            <v>241948</v>
          </cell>
        </row>
        <row r="228">
          <cell r="A228" t="str">
            <v>Услуги по торговле розничной  коврами
и изделия ковровыми</v>
          </cell>
          <cell r="B228" t="str">
            <v>470053300</v>
          </cell>
          <cell r="C228">
            <v>241652</v>
          </cell>
        </row>
        <row r="229">
          <cell r="A229" t="str">
            <v>Услуги по торговле розничной приборами
электрическими бытовыми</v>
          </cell>
          <cell r="B229" t="str">
            <v>470054</v>
          </cell>
          <cell r="C229">
            <v>6741857</v>
          </cell>
        </row>
        <row r="230">
          <cell r="A230" t="str">
            <v>Услуги по торговле розничной
холодильниками и морозильниками
бытовыми</v>
          </cell>
          <cell r="B230" t="str">
            <v>470054100</v>
          </cell>
          <cell r="C230">
            <v>2870782</v>
          </cell>
        </row>
        <row r="231">
          <cell r="A231" t="str">
            <v>Услуги по торговле розничной
стиральными машинами бытовыми и
машинами для сушки одежды</v>
          </cell>
          <cell r="B231" t="str">
            <v>470054200</v>
          </cell>
          <cell r="C231">
            <v>963518</v>
          </cell>
        </row>
        <row r="232">
          <cell r="A232" t="str">
            <v>Услуги по торговле розничной машинами
посудомоечными бытовыми</v>
          </cell>
          <cell r="B232" t="str">
            <v>470054300</v>
          </cell>
          <cell r="C232">
            <v>20382</v>
          </cell>
        </row>
        <row r="233">
          <cell r="A233" t="str">
            <v>Услуги по торговле розничной машинами
швейными бытовыми</v>
          </cell>
          <cell r="B233" t="str">
            <v>470054400</v>
          </cell>
          <cell r="C233">
            <v>10000</v>
          </cell>
        </row>
        <row r="234">
          <cell r="A234" t="str">
            <v>Услуги по торговле розничной печами
микроволновыми, плитами кухонными</v>
          </cell>
          <cell r="B234" t="str">
            <v>470054500</v>
          </cell>
          <cell r="C234">
            <v>360047</v>
          </cell>
        </row>
        <row r="235">
          <cell r="A235" t="str">
            <v>Услуги по торговле розничной печами
микроволновыми</v>
          </cell>
          <cell r="B235" t="str">
            <v>470054510</v>
          </cell>
          <cell r="C235">
            <v>89931</v>
          </cell>
        </row>
        <row r="236">
          <cell r="A236" t="str">
            <v>Услуги по торговле розничной плитами
кухонными</v>
          </cell>
          <cell r="B236" t="str">
            <v>470054520</v>
          </cell>
          <cell r="C236">
            <v>270116</v>
          </cell>
        </row>
        <row r="237">
          <cell r="A237" t="str">
            <v>Услуги по торговле розничной
пылесосами бытовыми</v>
          </cell>
          <cell r="B237" t="str">
            <v>470054600</v>
          </cell>
          <cell r="C237">
            <v>227222</v>
          </cell>
        </row>
        <row r="238">
          <cell r="A238" t="str">
            <v>Услуги по торговле розничной
водонагревателями электрическими и
приборами водонагревательными быстрого
или продолжительного нагрева</v>
          </cell>
          <cell r="B238" t="str">
            <v>470054700</v>
          </cell>
          <cell r="C238">
            <v>106045</v>
          </cell>
        </row>
        <row r="239">
          <cell r="A239" t="str">
            <v>Услуги по торговле розничной
оборудованием для кондиционирования
воздуха и вентиляции, обогрева
помещений</v>
          </cell>
          <cell r="B239" t="str">
            <v>470054800</v>
          </cell>
          <cell r="C239">
            <v>891692</v>
          </cell>
        </row>
        <row r="240">
          <cell r="A240" t="str">
            <v>Услуги по торговле розничной
электрообогревателями помещений</v>
          </cell>
          <cell r="B240" t="str">
            <v>470054810</v>
          </cell>
          <cell r="C240">
            <v>3716</v>
          </cell>
        </row>
        <row r="241">
          <cell r="A241" t="str">
            <v>Услуги по торговле розничной
оборудованием для кондиционирования
воздуха и вентиляции</v>
          </cell>
          <cell r="B241" t="str">
            <v>470054820</v>
          </cell>
          <cell r="C241">
            <v>887976</v>
          </cell>
        </row>
        <row r="242">
          <cell r="A242" t="str">
            <v>Услуги по торговле розничной
приборами электрическими бытовыми,
приспособлениями и инструментами
прочими</v>
          </cell>
          <cell r="B242" t="str">
            <v>470054900</v>
          </cell>
          <cell r="C242">
            <v>1292169</v>
          </cell>
        </row>
        <row r="243">
          <cell r="A243" t="str">
            <v>Услуги по торговле розничной
электрическими бытовыми инструментами</v>
          </cell>
          <cell r="B243" t="str">
            <v>470054910</v>
          </cell>
          <cell r="C243">
            <v>120159</v>
          </cell>
        </row>
        <row r="244">
          <cell r="A244" t="str">
            <v>Услуги по торговле розничной
запасными частями к электрическим
бытовым приборам, приспособлениям и
инструментам</v>
          </cell>
          <cell r="B244" t="str">
            <v>470054920</v>
          </cell>
          <cell r="C244">
            <v>312115</v>
          </cell>
        </row>
        <row r="245">
          <cell r="A245" t="str">
            <v>Услуги по торговле розничной
приборами электрическими бытовыми,
приспособлениями и инструментами
прочими, не включенными в другие
группировки</v>
          </cell>
          <cell r="B245" t="str">
            <v>470054990</v>
          </cell>
          <cell r="C245">
            <v>859895</v>
          </cell>
        </row>
        <row r="246">
          <cell r="A246" t="str">
            <v>Услуги по  торговле розничной  мебелью</v>
          </cell>
          <cell r="B246" t="str">
            <v>470055</v>
          </cell>
          <cell r="C246">
            <v>5018239</v>
          </cell>
        </row>
        <row r="247">
          <cell r="A247" t="str">
            <v>Услуги по торговле розничной мебелью
деревянной для комнат (спальни,
гостиной, столовой)</v>
          </cell>
          <cell r="B247" t="str">
            <v>470055100</v>
          </cell>
          <cell r="C247">
            <v>698674</v>
          </cell>
        </row>
        <row r="248">
          <cell r="A248" t="str">
            <v>Услуги по торговле розничной кухонной
мебелью</v>
          </cell>
          <cell r="B248" t="str">
            <v>470055200</v>
          </cell>
          <cell r="C248">
            <v>543218</v>
          </cell>
        </row>
        <row r="249">
          <cell r="A249" t="str">
            <v>Услуги по торговле розничной  мебелью
для сидения</v>
          </cell>
          <cell r="B249" t="str">
            <v>470055300</v>
          </cell>
          <cell r="C249">
            <v>1441295</v>
          </cell>
        </row>
        <row r="250">
          <cell r="A250" t="str">
            <v>Услуги по торговле розничной офисной
мебелью</v>
          </cell>
          <cell r="B250" t="str">
            <v>470055400</v>
          </cell>
          <cell r="C250">
            <v>210130</v>
          </cell>
        </row>
        <row r="251">
          <cell r="A251" t="str">
            <v>Услуги по торговле розничной бытовой
мебелью из пластмасс и мебелью из
прочих материалов, в том числе
тростника, лозы, бамбука или
аналогичных материалов</v>
          </cell>
          <cell r="B251" t="str">
            <v>470055500</v>
          </cell>
          <cell r="C251">
            <v>1230409</v>
          </cell>
        </row>
        <row r="252">
          <cell r="A252" t="str">
            <v>Услуги по торговле розничной
матрасами</v>
          </cell>
          <cell r="B252" t="str">
            <v>470055600</v>
          </cell>
          <cell r="C252">
            <v>20418</v>
          </cell>
        </row>
        <row r="253">
          <cell r="A253" t="str">
            <v>Услуги по торговле розничной частями
бытовой мебели</v>
          </cell>
          <cell r="B253" t="str">
            <v>470055800</v>
          </cell>
          <cell r="C253">
            <v>455231</v>
          </cell>
        </row>
        <row r="254">
          <cell r="A254" t="str">
            <v>Услуги по торговле розничной бытовой
мебелью прочей</v>
          </cell>
          <cell r="B254" t="str">
            <v>470055900</v>
          </cell>
          <cell r="C254">
            <v>418864</v>
          </cell>
        </row>
        <row r="255">
          <cell r="A255" t="str">
            <v>Услуги по торговле розничной  приборами
осветительными</v>
          </cell>
          <cell r="B255" t="str">
            <v>470056</v>
          </cell>
          <cell r="C255">
            <v>1722704</v>
          </cell>
        </row>
        <row r="256">
          <cell r="A256" t="str">
            <v>Услуги по торговле розничной бытовым
осветительным оборудованием</v>
          </cell>
          <cell r="B256" t="str">
            <v>470056100</v>
          </cell>
          <cell r="C256">
            <v>1410519</v>
          </cell>
        </row>
        <row r="257">
          <cell r="A257" t="str">
            <v>Услуги по торговле розничной
светильниками электрическими
переносными</v>
          </cell>
          <cell r="B257" t="str">
            <v>470056110</v>
          </cell>
          <cell r="C257">
            <v>33252</v>
          </cell>
        </row>
        <row r="258">
          <cell r="A258" t="str">
            <v>Услуги по торговле розничной
светильниками электрическими
настольными,  напольными</v>
          </cell>
          <cell r="B258" t="str">
            <v>470056120</v>
          </cell>
          <cell r="C258">
            <v>28845</v>
          </cell>
        </row>
        <row r="259">
          <cell r="A259" t="str">
            <v>Услуги по торговле розничной
светильниками электрическими
подвесными, потолочными и настенными</v>
          </cell>
          <cell r="B259" t="str">
            <v>470056130</v>
          </cell>
          <cell r="C259">
            <v>1348422</v>
          </cell>
        </row>
        <row r="260">
          <cell r="A260" t="str">
            <v>Услуги по торговле розничной лампами</v>
          </cell>
          <cell r="B260" t="str">
            <v>470056200</v>
          </cell>
          <cell r="C260">
            <v>41699</v>
          </cell>
        </row>
        <row r="261">
          <cell r="A261" t="str">
            <v>Услуги по торговле розничной лампами
люминесцентными</v>
          </cell>
          <cell r="B261" t="str">
            <v>470056210</v>
          </cell>
          <cell r="C261">
            <v>1053</v>
          </cell>
        </row>
        <row r="262">
          <cell r="A262" t="str">
            <v>Услуги по торговле розничной лампами
накаливания</v>
          </cell>
          <cell r="B262" t="str">
            <v>470056220</v>
          </cell>
          <cell r="C262">
            <v>1594</v>
          </cell>
        </row>
        <row r="263">
          <cell r="A263" t="str">
            <v>Услуги по торговле розничной
энергосберегающими лампами</v>
          </cell>
          <cell r="B263" t="str">
            <v>470056230</v>
          </cell>
          <cell r="C263">
            <v>6825</v>
          </cell>
        </row>
        <row r="264">
          <cell r="A264" t="str">
            <v>Услуги по торговле розничной лампами
электрическими прочими</v>
          </cell>
          <cell r="B264" t="str">
            <v>470056290</v>
          </cell>
          <cell r="C264">
            <v>32227</v>
          </cell>
        </row>
        <row r="265">
          <cell r="A265" t="str">
            <v>Услуги по торговле розничной
электрическими проводами и шнурами,
электроустановочными изделиями</v>
          </cell>
          <cell r="B265" t="str">
            <v>470056300</v>
          </cell>
          <cell r="C265">
            <v>254201</v>
          </cell>
        </row>
        <row r="266">
          <cell r="A266" t="str">
            <v>Услуги по торговле розничной
приборами осветительными  прочими</v>
          </cell>
          <cell r="B266" t="str">
            <v>470056900</v>
          </cell>
          <cell r="C266">
            <v>16285</v>
          </cell>
        </row>
        <row r="267">
          <cell r="A267" t="str">
            <v>Услуги по торговле розничной
инструментами и партитурами
музыкальными</v>
          </cell>
          <cell r="B267" t="str">
            <v>470058</v>
          </cell>
          <cell r="C267">
            <v>389369</v>
          </cell>
        </row>
        <row r="268">
          <cell r="A268" t="str">
            <v>Услуги по торговле розничной
музыкальными инструментами</v>
          </cell>
          <cell r="B268" t="str">
            <v>470058100</v>
          </cell>
          <cell r="C268">
            <v>389369</v>
          </cell>
        </row>
        <row r="269">
          <cell r="A269" t="str">
            <v>Услуги по торговле розничной посудой
фаянсовой, изделиями из стекла, фарфора
и керамики, изделиями ножевыми и
приборами, оборудованием и изделиями
неэлектрическими бытовыми, не
включенными в другие к</v>
          </cell>
          <cell r="B269" t="str">
            <v>470059</v>
          </cell>
          <cell r="C269">
            <v>2813737</v>
          </cell>
        </row>
        <row r="270">
          <cell r="A270" t="str">
            <v>Услуги по торговле розничной
металлической, стеклянной,
керамической, пластмассовой,
деревянной посудой, столовыми
принадлежностями</v>
          </cell>
          <cell r="B270" t="str">
            <v>470059100</v>
          </cell>
          <cell r="C270">
            <v>2755086</v>
          </cell>
        </row>
        <row r="271">
          <cell r="A271" t="str">
            <v>Услуги по торговле розничной
изделиями из фарфора и керамики</v>
          </cell>
          <cell r="B271" t="str">
            <v>470059110</v>
          </cell>
          <cell r="C271">
            <v>1581637</v>
          </cell>
        </row>
        <row r="272">
          <cell r="A272" t="str">
            <v>Услуги по торговле розничной
изделиями из стекла</v>
          </cell>
          <cell r="B272" t="str">
            <v>470059120</v>
          </cell>
          <cell r="C272">
            <v>130618</v>
          </cell>
        </row>
        <row r="273">
          <cell r="A273" t="str">
            <v>Услуги по торговле розничной
изделиями из пластмасс</v>
          </cell>
          <cell r="B273" t="str">
            <v>470059130</v>
          </cell>
          <cell r="C273">
            <v>650435</v>
          </cell>
        </row>
        <row r="274">
          <cell r="A274" t="str">
            <v>Услуги по торговле розничной
металлической посудой</v>
          </cell>
          <cell r="B274" t="str">
            <v>470059140</v>
          </cell>
          <cell r="C274">
            <v>9096</v>
          </cell>
        </row>
        <row r="275">
          <cell r="A275" t="str">
            <v>Услуги по торговле розничной
столовыми принадлежностями</v>
          </cell>
          <cell r="B275" t="str">
            <v>470059150</v>
          </cell>
          <cell r="C275">
            <v>98</v>
          </cell>
        </row>
        <row r="276">
          <cell r="A276" t="str">
            <v>Услуги по торговле розничной прочими
изделиями и посудой металлической,
стеклянной, керамической,
пластмассовой, деревянной</v>
          </cell>
          <cell r="B276" t="str">
            <v>470059190</v>
          </cell>
          <cell r="C276">
            <v>383202</v>
          </cell>
        </row>
        <row r="277">
          <cell r="A277" t="str">
            <v>Услуги по торговле розничной
статуэтками и прочими декоративными
изделиями из дерева, металла,
пластмассы, керамики, стекла</v>
          </cell>
          <cell r="B277" t="str">
            <v>470059200</v>
          </cell>
          <cell r="C277">
            <v>14298</v>
          </cell>
        </row>
        <row r="278">
          <cell r="A278" t="str">
            <v>Услуги по торговле розничной
неэлектрическими бытовыми приборами</v>
          </cell>
          <cell r="B278" t="str">
            <v>470059300</v>
          </cell>
          <cell r="C278">
            <v>39932</v>
          </cell>
        </row>
        <row r="279">
          <cell r="A279" t="str">
            <v>Услуги по торговле розничной посудой,
изделиями из стекла, фарфора и
керамики, столовыми приборами,
неэлектрическими бытовыми приборами,
изделиями и оборудованием прочими</v>
          </cell>
          <cell r="B279" t="str">
            <v>470059900</v>
          </cell>
          <cell r="C279">
            <v>4421</v>
          </cell>
        </row>
        <row r="280">
          <cell r="A280" t="str">
            <v>Услуги по торговле розничной
изделиями из резины бытовыми
(кухонные, столовые, коврики,
скатерти)</v>
          </cell>
          <cell r="B280" t="str">
            <v>470059910</v>
          </cell>
          <cell r="C280">
            <v>4421</v>
          </cell>
        </row>
        <row r="281">
          <cell r="A281" t="str">
            <v>Услуги по торговле розничной  книгами</v>
          </cell>
          <cell r="B281" t="str">
            <v>470061</v>
          </cell>
          <cell r="C281">
            <v>42889</v>
          </cell>
        </row>
        <row r="282">
          <cell r="A282" t="str">
            <v>Услуги по торговле розничной книгами</v>
          </cell>
          <cell r="B282" t="str">
            <v>470061000</v>
          </cell>
          <cell r="C282">
            <v>42889</v>
          </cell>
        </row>
        <row r="283">
          <cell r="A283" t="str">
            <v>Услуги по торговле розничной газетами и
журналами</v>
          </cell>
          <cell r="B283" t="str">
            <v>470062</v>
          </cell>
          <cell r="C283">
            <v>265768</v>
          </cell>
        </row>
        <row r="284">
          <cell r="A284" t="str">
            <v>Услуги по торговле розничной газетами
и журналами</v>
          </cell>
          <cell r="B284" t="str">
            <v>470062000</v>
          </cell>
          <cell r="C284">
            <v>265768</v>
          </cell>
        </row>
        <row r="285">
          <cell r="A285" t="str">
            <v>Услуги по торговле розничной товарами
канцелярскими</v>
          </cell>
          <cell r="B285" t="str">
            <v>470063</v>
          </cell>
          <cell r="C285">
            <v>1367192</v>
          </cell>
        </row>
        <row r="286">
          <cell r="A286" t="str">
            <v>Услуги по торговле розничной
канцелярскими товарами и
школьно-письменными принадлежностями</v>
          </cell>
          <cell r="B286" t="str">
            <v>470063100</v>
          </cell>
          <cell r="C286">
            <v>1171479</v>
          </cell>
        </row>
        <row r="287">
          <cell r="A287" t="str">
            <v>Услуги по торговле розничной
тетрадями, записными книжками,
блокнотами</v>
          </cell>
          <cell r="B287" t="str">
            <v>470063110</v>
          </cell>
          <cell r="C287">
            <v>64360</v>
          </cell>
        </row>
        <row r="288">
          <cell r="A288" t="str">
            <v>Услуги по торговле розничной
чертежными принадлежностями</v>
          </cell>
          <cell r="B288" t="str">
            <v>470063120</v>
          </cell>
          <cell r="C288">
            <v>5154</v>
          </cell>
        </row>
        <row r="289">
          <cell r="A289" t="str">
            <v>Услуги по торговле розничной
художественными красками, чернилами,
тушью и т. п.</v>
          </cell>
          <cell r="B289" t="str">
            <v>470063130</v>
          </cell>
          <cell r="C289">
            <v>3772</v>
          </cell>
        </row>
        <row r="290">
          <cell r="A290" t="str">
            <v>Услуги по торговле розничной ручками,
карандашами, фломастерами, маркерами
и т. п.</v>
          </cell>
          <cell r="B290" t="str">
            <v>470063140</v>
          </cell>
          <cell r="C290">
            <v>289362</v>
          </cell>
        </row>
        <row r="291">
          <cell r="A291" t="str">
            <v>Услуги по торговле розничной товарами
канцелярскими прочими</v>
          </cell>
          <cell r="B291" t="str">
            <v>470063190</v>
          </cell>
          <cell r="C291">
            <v>808831</v>
          </cell>
        </row>
        <row r="292">
          <cell r="A292" t="str">
            <v>Услуги по торговле розничной
писчебумажными товарами</v>
          </cell>
          <cell r="B292" t="str">
            <v>470063200</v>
          </cell>
          <cell r="C292">
            <v>195713</v>
          </cell>
        </row>
        <row r="293">
          <cell r="A293" t="str">
            <v>Услуги по торговле розничной  бумагой
и картоном</v>
          </cell>
          <cell r="B293" t="str">
            <v>470063210</v>
          </cell>
          <cell r="C293">
            <v>195566</v>
          </cell>
        </row>
        <row r="294">
          <cell r="A294" t="str">
            <v>Услуги по торговле розничной
изделиями из бумаги и картона</v>
          </cell>
          <cell r="B294" t="str">
            <v>470063220</v>
          </cell>
          <cell r="C294">
            <v>147</v>
          </cell>
        </row>
        <row r="295">
          <cell r="A295" t="str">
            <v>Услуги по торговле розничной
музыкальными и видеозаписями</v>
          </cell>
          <cell r="B295" t="str">
            <v>470064</v>
          </cell>
          <cell r="C295">
            <v>16743</v>
          </cell>
        </row>
        <row r="296">
          <cell r="A296" t="str">
            <v>Услуги по торговле розничной  аудио-
и видеокассетами, компакт-дисками
(CD), цифровыми видеодисками (DVD) с
записью</v>
          </cell>
          <cell r="B296" t="str">
            <v>470064100</v>
          </cell>
          <cell r="C296">
            <v>14705</v>
          </cell>
        </row>
        <row r="297">
          <cell r="A297" t="str">
            <v>Услуги по торговле розничной  чистыми
дискетами, аудио- и видеокассетами,
компакт-дисками (CD), цифровыми
видеодисками (DVD)</v>
          </cell>
          <cell r="B297" t="str">
            <v>470064200</v>
          </cell>
          <cell r="C297">
            <v>2038</v>
          </cell>
        </row>
        <row r="298">
          <cell r="A298" t="str">
            <v>Услуги по торговле розничной товарами
спортивными, включая велосипеды</v>
          </cell>
          <cell r="B298" t="str">
            <v>470065</v>
          </cell>
          <cell r="C298">
            <v>1419060</v>
          </cell>
        </row>
        <row r="299">
          <cell r="A299" t="str">
            <v>Услуги по торговле розничной товарами
спортивными</v>
          </cell>
          <cell r="B299" t="str">
            <v>470065100</v>
          </cell>
          <cell r="C299">
            <v>1067175</v>
          </cell>
        </row>
        <row r="300">
          <cell r="A300" t="str">
            <v>Услуги по торговле розничной
велосипедами, частями запасными и
аксессуарами к ним</v>
          </cell>
          <cell r="B300" t="str">
            <v>470065200</v>
          </cell>
          <cell r="C300">
            <v>282930</v>
          </cell>
        </row>
        <row r="301">
          <cell r="A301" t="str">
            <v>Услуги по торговле розничной
велосипедами</v>
          </cell>
          <cell r="B301" t="str">
            <v>470065210</v>
          </cell>
          <cell r="C301">
            <v>268961</v>
          </cell>
        </row>
        <row r="302">
          <cell r="A302" t="str">
            <v>Услуги по торговле розничной частями
запасными и аксессуарами к ним</v>
          </cell>
          <cell r="B302" t="str">
            <v>470065220</v>
          </cell>
          <cell r="C302">
            <v>13969</v>
          </cell>
        </row>
        <row r="303">
          <cell r="A303" t="str">
            <v>Услуги по торговле розничной
специальной спортивной обувью</v>
          </cell>
          <cell r="B303" t="str">
            <v>470065300</v>
          </cell>
          <cell r="C303">
            <v>68955</v>
          </cell>
        </row>
        <row r="304">
          <cell r="A304" t="str">
            <v>Услуги по торговле розничной
оборудованием кемпингов</v>
          </cell>
          <cell r="B304" t="str">
            <v>470066</v>
          </cell>
          <cell r="C304">
            <v>37279</v>
          </cell>
        </row>
        <row r="305">
          <cell r="A305" t="str">
            <v>Услуги по торговле розничной
оборудованием кемпингов (палатки,
навесы, матрасы и т.п.)</v>
          </cell>
          <cell r="B305" t="str">
            <v>470066100</v>
          </cell>
          <cell r="C305">
            <v>10191</v>
          </cell>
        </row>
        <row r="306">
          <cell r="A306" t="str">
            <v>Услуги по торговле розничной
туристическим снаряжением</v>
          </cell>
          <cell r="B306" t="str">
            <v>470066200</v>
          </cell>
          <cell r="C306">
            <v>27088</v>
          </cell>
        </row>
        <row r="307">
          <cell r="A307" t="str">
            <v>Услуги по торговле розничной
снаряжениями для охоты и рыбалки</v>
          </cell>
          <cell r="B307" t="str">
            <v>470066210</v>
          </cell>
          <cell r="C307">
            <v>14879</v>
          </cell>
        </row>
        <row r="308">
          <cell r="A308" t="str">
            <v>Услуги по торговле розничной
туристическим снаряжением прочим</v>
          </cell>
          <cell r="B308" t="str">
            <v>470066290</v>
          </cell>
          <cell r="C308">
            <v>12209</v>
          </cell>
        </row>
        <row r="309">
          <cell r="A309" t="str">
            <v>Услуги по торговле розничной  играми и
игрушками</v>
          </cell>
          <cell r="B309" t="str">
            <v>470067</v>
          </cell>
          <cell r="C309">
            <v>1003915</v>
          </cell>
        </row>
        <row r="310">
          <cell r="A310" t="str">
            <v>Услуги по торговле розничной играми и
игрушками (включая видеоигры)</v>
          </cell>
          <cell r="B310" t="str">
            <v>470067000</v>
          </cell>
          <cell r="C310">
            <v>1003915</v>
          </cell>
        </row>
        <row r="311">
          <cell r="A311" t="str">
            <v>Услуги по торговле розничной
сувенирами и картинами</v>
          </cell>
          <cell r="B311" t="str">
            <v>470069</v>
          </cell>
          <cell r="C311">
            <v>352895</v>
          </cell>
        </row>
        <row r="312">
          <cell r="A312" t="str">
            <v>Услуги по торговле розничной
сувенирами</v>
          </cell>
          <cell r="B312" t="str">
            <v>470069100</v>
          </cell>
          <cell r="C312">
            <v>301686</v>
          </cell>
        </row>
        <row r="313">
          <cell r="A313" t="str">
            <v>Услуги по торговле розничной
картинами</v>
          </cell>
          <cell r="B313" t="str">
            <v>470069200</v>
          </cell>
          <cell r="C313">
            <v>51209</v>
          </cell>
        </row>
        <row r="314">
          <cell r="A314" t="str">
            <v>Услуги по торговле розничной  одеждой</v>
          </cell>
          <cell r="B314" t="str">
            <v>470071</v>
          </cell>
          <cell r="C314">
            <v>12635701</v>
          </cell>
        </row>
        <row r="315">
          <cell r="A315" t="str">
            <v>Услуги по торговле розничной одеждой
и нижним бельем текстильными или
трикотажными</v>
          </cell>
          <cell r="B315" t="str">
            <v>470071100</v>
          </cell>
          <cell r="C315">
            <v>8978437</v>
          </cell>
        </row>
        <row r="316">
          <cell r="A316" t="str">
            <v>Услуги по торговле розничной одеждой
текстильной, кроме детской</v>
          </cell>
          <cell r="B316" t="str">
            <v>470071110</v>
          </cell>
          <cell r="C316">
            <v>4400222</v>
          </cell>
        </row>
        <row r="317">
          <cell r="A317" t="str">
            <v>Услуги по торговле розничной верхней
одеждой текстильной</v>
          </cell>
          <cell r="B317" t="str">
            <v>470071111</v>
          </cell>
          <cell r="C317">
            <v>3123479</v>
          </cell>
        </row>
        <row r="318">
          <cell r="A318" t="str">
            <v>Услуги по торговле розничной нижним
бельем текстильным</v>
          </cell>
          <cell r="B318" t="str">
            <v>470071112</v>
          </cell>
          <cell r="C318">
            <v>240719</v>
          </cell>
        </row>
        <row r="319">
          <cell r="A319" t="str">
            <v>Услуги по торговле розничной  одеждой
прочей текстильной</v>
          </cell>
          <cell r="B319" t="str">
            <v>470071119</v>
          </cell>
          <cell r="C319">
            <v>1036024</v>
          </cell>
        </row>
        <row r="320">
          <cell r="A320" t="str">
            <v>Услуги по торговле розничной одеждой
трикотажной, кроме детской</v>
          </cell>
          <cell r="B320" t="str">
            <v>470071120</v>
          </cell>
          <cell r="C320">
            <v>3116956</v>
          </cell>
        </row>
        <row r="321">
          <cell r="A321" t="str">
            <v>Услуги по торговле розничной верхней
одеждой трикотажной</v>
          </cell>
          <cell r="B321" t="str">
            <v>470071121</v>
          </cell>
          <cell r="C321">
            <v>2355298</v>
          </cell>
        </row>
        <row r="322">
          <cell r="A322" t="str">
            <v>Услуги по торговле розничной нижним
бельем трикотажным</v>
          </cell>
          <cell r="B322" t="str">
            <v>470071122</v>
          </cell>
          <cell r="C322">
            <v>47868</v>
          </cell>
        </row>
        <row r="323">
          <cell r="A323" t="str">
            <v>Услуги по торговле розничной  одеждой
прочей трикотажной</v>
          </cell>
          <cell r="B323" t="str">
            <v>470071129</v>
          </cell>
          <cell r="C323">
            <v>713790</v>
          </cell>
        </row>
        <row r="324">
          <cell r="A324" t="str">
            <v>Услуги по торговле розничной одеждой
детской</v>
          </cell>
          <cell r="B324" t="str">
            <v>470071130</v>
          </cell>
          <cell r="C324">
            <v>1461259</v>
          </cell>
        </row>
        <row r="325">
          <cell r="A325" t="str">
            <v>Услуги по торговле розничной одеждой
из меха</v>
          </cell>
          <cell r="B325" t="str">
            <v>470071200</v>
          </cell>
          <cell r="C325">
            <v>177119</v>
          </cell>
        </row>
        <row r="326">
          <cell r="A326" t="str">
            <v>Услуги по торговле розничной одеждой
из кожи</v>
          </cell>
          <cell r="B326" t="str">
            <v>470071300</v>
          </cell>
          <cell r="C326">
            <v>471495</v>
          </cell>
        </row>
        <row r="327">
          <cell r="A327" t="str">
            <v>Услуги по торговле розничной
спортивной одеждой</v>
          </cell>
          <cell r="B327" t="str">
            <v>470071400</v>
          </cell>
          <cell r="C327">
            <v>556998</v>
          </cell>
        </row>
        <row r="328">
          <cell r="A328" t="str">
            <v>Услуги по торговле розничной
спортивной одеждой детской</v>
          </cell>
          <cell r="B328" t="str">
            <v>470071410</v>
          </cell>
          <cell r="C328">
            <v>135475</v>
          </cell>
        </row>
        <row r="329">
          <cell r="A329" t="str">
            <v>Услуги по торговле розничной
спортивной одеждой прочей</v>
          </cell>
          <cell r="B329" t="str">
            <v>470071490</v>
          </cell>
          <cell r="C329">
            <v>421523</v>
          </cell>
        </row>
        <row r="330">
          <cell r="A330" t="str">
            <v>Услуги по торговле розничной
чулочно-носочными изделиями</v>
          </cell>
          <cell r="B330" t="str">
            <v>470071500</v>
          </cell>
          <cell r="C330">
            <v>206422</v>
          </cell>
        </row>
        <row r="331">
          <cell r="A331" t="str">
            <v>Услуги по торговле розничной
головными уборами</v>
          </cell>
          <cell r="B331" t="str">
            <v>470071600</v>
          </cell>
          <cell r="C331">
            <v>118458</v>
          </cell>
        </row>
        <row r="332">
          <cell r="A332" t="str">
            <v>Услуги по торговле розничной одеждой
рабочей</v>
          </cell>
          <cell r="B332" t="str">
            <v>470071700</v>
          </cell>
          <cell r="C332">
            <v>1753389</v>
          </cell>
        </row>
        <row r="333">
          <cell r="A333" t="str">
            <v>Услуги по торговле розничной
аксессуарами одежды</v>
          </cell>
          <cell r="B333" t="str">
            <v>470071800</v>
          </cell>
          <cell r="C333">
            <v>119615</v>
          </cell>
        </row>
        <row r="334">
          <cell r="A334" t="str">
            <v>Услуги по торговле розничной  одеждой
прочей</v>
          </cell>
          <cell r="B334" t="str">
            <v>470071900</v>
          </cell>
          <cell r="C334">
            <v>253768</v>
          </cell>
        </row>
        <row r="335">
          <cell r="A335" t="str">
            <v>Услуги по торговле розничной обувью</v>
          </cell>
          <cell r="B335" t="str">
            <v>470072</v>
          </cell>
          <cell r="C335">
            <v>5148480</v>
          </cell>
        </row>
        <row r="336">
          <cell r="A336" t="str">
            <v>Услуги по торговле розничной  кожаной
обувью</v>
          </cell>
          <cell r="B336" t="str">
            <v>470072100</v>
          </cell>
          <cell r="C336">
            <v>3500181</v>
          </cell>
        </row>
        <row r="337">
          <cell r="A337" t="str">
            <v>Услуги по торговле розничной
текстильной обувью</v>
          </cell>
          <cell r="B337" t="str">
            <v>470072200</v>
          </cell>
          <cell r="C337">
            <v>86416</v>
          </cell>
        </row>
        <row r="338">
          <cell r="A338" t="str">
            <v>Услуги по торговле розничной  обувью
из резины или материалов полимерных</v>
          </cell>
          <cell r="B338" t="str">
            <v>470072300</v>
          </cell>
          <cell r="C338">
            <v>454941</v>
          </cell>
        </row>
        <row r="339">
          <cell r="A339" t="str">
            <v>Услуги по торговле розничной  детской
обувью</v>
          </cell>
          <cell r="B339" t="str">
            <v>470072500</v>
          </cell>
          <cell r="C339">
            <v>672071</v>
          </cell>
        </row>
        <row r="340">
          <cell r="A340" t="str">
            <v>Услуги по торговле розничной  обувью
прочей</v>
          </cell>
          <cell r="B340" t="str">
            <v>470072900</v>
          </cell>
          <cell r="C340">
            <v>434871</v>
          </cell>
        </row>
        <row r="341">
          <cell r="A341" t="str">
            <v>Услуги по торговле розничной  изделиями
из кожи и принадлежностями дорожными</v>
          </cell>
          <cell r="B341" t="str">
            <v>470073</v>
          </cell>
          <cell r="C341">
            <v>179285</v>
          </cell>
        </row>
        <row r="342">
          <cell r="A342" t="str">
            <v>Услуги по торговле розничной
чемоданами, сумками и прочими
дорожными принадлежностями из кожи и
других материалов</v>
          </cell>
          <cell r="B342" t="str">
            <v>470073100</v>
          </cell>
          <cell r="C342">
            <v>169450</v>
          </cell>
        </row>
        <row r="343">
          <cell r="A343" t="str">
            <v>Услуги по торговле розничной прочими
изделиями из кожи и других материалов</v>
          </cell>
          <cell r="B343" t="str">
            <v>470073900</v>
          </cell>
          <cell r="C343">
            <v>9835</v>
          </cell>
        </row>
        <row r="344">
          <cell r="A344" t="str">
            <v>Услуги по торговле розничной  товарами
фармацевтическими</v>
          </cell>
          <cell r="B344" t="str">
            <v>470074</v>
          </cell>
          <cell r="C344">
            <v>5911806</v>
          </cell>
        </row>
        <row r="345">
          <cell r="A345" t="str">
            <v>Услуги по торговле розничной товарами
фармацевтическими прочими</v>
          </cell>
          <cell r="B345" t="str">
            <v>470074900</v>
          </cell>
          <cell r="C345">
            <v>5911806</v>
          </cell>
        </row>
        <row r="346">
          <cell r="A346" t="str">
            <v>Услуги по торговле розничной  товарами
медицинскими и ортопедическими</v>
          </cell>
          <cell r="B346" t="str">
            <v>470075</v>
          </cell>
          <cell r="C346">
            <v>2644055</v>
          </cell>
        </row>
        <row r="347">
          <cell r="A347" t="str">
            <v>Услуги по торговле розничной
медицинскими материалами и изделиями</v>
          </cell>
          <cell r="B347" t="str">
            <v>470075100</v>
          </cell>
          <cell r="C347">
            <v>2240931</v>
          </cell>
        </row>
        <row r="348">
          <cell r="A348" t="str">
            <v>Услуги по торговле розничной
медицинскими материалами
(предназначенные для разового
использования, например, перевязочные
материалы)</v>
          </cell>
          <cell r="B348" t="str">
            <v>470075110</v>
          </cell>
          <cell r="C348">
            <v>632992</v>
          </cell>
        </row>
        <row r="349">
          <cell r="A349" t="str">
            <v>Услуги по торговле розничной
медицинскими изделиями</v>
          </cell>
          <cell r="B349" t="str">
            <v>470075120</v>
          </cell>
          <cell r="C349">
            <v>1607939</v>
          </cell>
        </row>
        <row r="350">
          <cell r="A350" t="str">
            <v>Услуги по торговле розничной
ортопедическими изделиями и
приспособлениями</v>
          </cell>
          <cell r="B350" t="str">
            <v>470075200</v>
          </cell>
          <cell r="C350">
            <v>92404</v>
          </cell>
        </row>
        <row r="351">
          <cell r="A351" t="str">
            <v>Услуги по торговле розничной
изделиями медицинской техники</v>
          </cell>
          <cell r="B351" t="str">
            <v>470075300</v>
          </cell>
          <cell r="C351">
            <v>111060</v>
          </cell>
        </row>
        <row r="352">
          <cell r="A352" t="str">
            <v>Услуги по торговле розничной
гигиеническими полотенцами и тампонами
из массы бумажной, бумаги, ваты
целлюлозной или полотна из волокна
целлюлозного (предназначенные для
санитарно-гигиенических целей)</v>
          </cell>
          <cell r="B352" t="str">
            <v>470075500</v>
          </cell>
          <cell r="C352">
            <v>199660</v>
          </cell>
        </row>
        <row r="353">
          <cell r="A353" t="str">
            <v>Услуги по торговле розничной  товарами
косметическими и принадлежностями
туалетными</v>
          </cell>
          <cell r="B353" t="str">
            <v>470076</v>
          </cell>
          <cell r="C353">
            <v>1661929</v>
          </cell>
        </row>
        <row r="354">
          <cell r="A354" t="str">
            <v>Услуги по торговле розничной
парфюмерно-косметической продукцией</v>
          </cell>
          <cell r="B354" t="str">
            <v>470076100</v>
          </cell>
          <cell r="C354">
            <v>344416</v>
          </cell>
        </row>
        <row r="355">
          <cell r="A355" t="str">
            <v>Услуги по торговле розничной
туалетными принадлежностями</v>
          </cell>
          <cell r="B355" t="str">
            <v>470076200</v>
          </cell>
          <cell r="C355">
            <v>622121</v>
          </cell>
        </row>
        <row r="356">
          <cell r="A356" t="str">
            <v>Услуги по торговле розничной  мылом
туалетным</v>
          </cell>
          <cell r="B356" t="str">
            <v>470076300</v>
          </cell>
          <cell r="C356">
            <v>74587</v>
          </cell>
        </row>
        <row r="357">
          <cell r="A357" t="str">
            <v>Услуги по торговле розничной товарами
косметическими и принадлежностями
туалетными прочими</v>
          </cell>
          <cell r="B357" t="str">
            <v>470076900</v>
          </cell>
          <cell r="C357">
            <v>620805</v>
          </cell>
        </row>
        <row r="358">
          <cell r="A358" t="str">
            <v>Услуги по торговле розничной цветами,
растениями и семенами</v>
          </cell>
          <cell r="B358" t="str">
            <v>470077</v>
          </cell>
          <cell r="C358">
            <v>70507</v>
          </cell>
        </row>
        <row r="359">
          <cell r="A359" t="str">
            <v>Услуги по торговле розничной
цветами, растениями и их семенами</v>
          </cell>
          <cell r="B359" t="str">
            <v>470077100</v>
          </cell>
          <cell r="C359">
            <v>70507</v>
          </cell>
        </row>
        <row r="360">
          <cell r="A360" t="str">
            <v>Услуги по торговле розничной
удобрениями и продуктами
агрохимическими</v>
          </cell>
          <cell r="B360" t="str">
            <v>470078</v>
          </cell>
          <cell r="C360">
            <v>176839</v>
          </cell>
        </row>
        <row r="361">
          <cell r="A361" t="str">
            <v>Услуги по торговле розничной
удобрениями</v>
          </cell>
          <cell r="B361" t="str">
            <v>470078100</v>
          </cell>
          <cell r="C361">
            <v>176839</v>
          </cell>
        </row>
        <row r="362">
          <cell r="A362" t="str">
            <v>Услуги по торговле розничной
минеральными удобрениями</v>
          </cell>
          <cell r="B362" t="str">
            <v>470078110</v>
          </cell>
          <cell r="C362">
            <v>176839</v>
          </cell>
        </row>
        <row r="363">
          <cell r="A363" t="str">
            <v>Услуги по торговле розничной  животными
домашними и кормами для них</v>
          </cell>
          <cell r="B363" t="str">
            <v>470079</v>
          </cell>
          <cell r="C363">
            <v>514907</v>
          </cell>
        </row>
        <row r="364">
          <cell r="A364" t="str">
            <v>Услуги по торговле розничной
домашними животными</v>
          </cell>
          <cell r="B364" t="str">
            <v>470079100</v>
          </cell>
          <cell r="C364">
            <v>139830</v>
          </cell>
        </row>
        <row r="365">
          <cell r="A365" t="str">
            <v>Услуги по торговле розничной кормами
для домашних животных</v>
          </cell>
          <cell r="B365" t="str">
            <v>470079300</v>
          </cell>
          <cell r="C365">
            <v>375077</v>
          </cell>
        </row>
        <row r="366">
          <cell r="A366" t="str">
            <v>Услуги по торговле розничной  прочими
кормами для животных</v>
          </cell>
          <cell r="B366" t="str">
            <v>470079390</v>
          </cell>
          <cell r="C366">
            <v>375077</v>
          </cell>
        </row>
        <row r="367">
          <cell r="A367" t="str">
            <v>Услуги по торговле розничной топливом
моторным</v>
          </cell>
          <cell r="B367" t="str">
            <v>470081</v>
          </cell>
          <cell r="C367">
            <v>28499416</v>
          </cell>
        </row>
        <row r="368">
          <cell r="A368" t="str">
            <v>Услуги по торговле розничной топливом
моторным, кроме смазочных,
охлаждающих и прочих средств,
сопутствующих моторному топливу</v>
          </cell>
          <cell r="B368" t="str">
            <v>470081100</v>
          </cell>
          <cell r="C368">
            <v>28058290</v>
          </cell>
        </row>
        <row r="369">
          <cell r="A369" t="str">
            <v>Услуги по торговле розничной
автомобильным бензином</v>
          </cell>
          <cell r="B369" t="str">
            <v>470081110</v>
          </cell>
          <cell r="C369">
            <v>15975962</v>
          </cell>
        </row>
        <row r="370">
          <cell r="A370" t="str">
            <v>Услуги по торговле розничной
автомобильным бензином марки АИ-80</v>
          </cell>
          <cell r="B370" t="str">
            <v>470081111</v>
          </cell>
          <cell r="C370">
            <v>1296557</v>
          </cell>
        </row>
        <row r="371">
          <cell r="A371" t="str">
            <v>Услуги по торговле розничной
автомобильным бензином марки АИ-92</v>
          </cell>
          <cell r="B371" t="str">
            <v>470081113</v>
          </cell>
          <cell r="C371">
            <v>12407090</v>
          </cell>
        </row>
        <row r="372">
          <cell r="A372" t="str">
            <v>Услуги по торговле розничной
автомобильным бензином марки АИ-95</v>
          </cell>
          <cell r="B372" t="str">
            <v>470081115</v>
          </cell>
          <cell r="C372">
            <v>2189397</v>
          </cell>
        </row>
        <row r="373">
          <cell r="A373" t="str">
            <v>Услуги по торговле розничной
автомобильным бензином марки АИ-98</v>
          </cell>
          <cell r="B373" t="str">
            <v>470081117</v>
          </cell>
          <cell r="C373">
            <v>82918</v>
          </cell>
        </row>
        <row r="374">
          <cell r="A374" t="str">
            <v>Услуги по торговле розничной
дизельным топливом</v>
          </cell>
          <cell r="B374" t="str">
            <v>470081130</v>
          </cell>
          <cell r="C374">
            <v>10925074</v>
          </cell>
        </row>
        <row r="375">
          <cell r="A375" t="str">
            <v>Услуги по торговле розничной
дизельным топливом летним</v>
          </cell>
          <cell r="B375" t="str">
            <v>470081131</v>
          </cell>
          <cell r="C375">
            <v>9345648</v>
          </cell>
        </row>
        <row r="376">
          <cell r="A376" t="str">
            <v>Услуги по торговле розничной
дизельным топливом зимним</v>
          </cell>
          <cell r="B376" t="str">
            <v>470081132</v>
          </cell>
          <cell r="C376">
            <v>1579426</v>
          </cell>
        </row>
        <row r="377">
          <cell r="A377" t="str">
            <v>Услуги по торговле розничной газовым
моторным топливом (пропаном и бутаном
сжиженными)</v>
          </cell>
          <cell r="B377" t="str">
            <v>470081160</v>
          </cell>
          <cell r="C377">
            <v>1157254</v>
          </cell>
        </row>
        <row r="378">
          <cell r="A378" t="str">
            <v>Услуги по торговле розничной
смазочными, охлаждающими и прочими
средствами, сопутствующими моторному
топливу</v>
          </cell>
          <cell r="B378" t="str">
            <v>470081200</v>
          </cell>
          <cell r="C378">
            <v>441126</v>
          </cell>
        </row>
        <row r="379">
          <cell r="A379" t="str">
            <v>Услуги по торговле розничной  часами и
изделиями ювелирными</v>
          </cell>
          <cell r="B379" t="str">
            <v>470082</v>
          </cell>
          <cell r="C379">
            <v>365575</v>
          </cell>
        </row>
        <row r="380">
          <cell r="A380" t="str">
            <v>Услуги по торговле розничной часами</v>
          </cell>
          <cell r="B380" t="str">
            <v>470082100</v>
          </cell>
          <cell r="C380">
            <v>15834</v>
          </cell>
        </row>
        <row r="381">
          <cell r="A381" t="str">
            <v>Услуги по торговле розничной
изделиями ювелирными</v>
          </cell>
          <cell r="B381" t="str">
            <v>470082200</v>
          </cell>
          <cell r="C381">
            <v>349741</v>
          </cell>
        </row>
        <row r="382">
          <cell r="A382" t="str">
            <v>Услуги по торговле розничной
изделиями ювелирными из драгоценных
металлов и камней</v>
          </cell>
          <cell r="B382" t="str">
            <v>470082210</v>
          </cell>
          <cell r="C382">
            <v>345585</v>
          </cell>
        </row>
        <row r="383">
          <cell r="A383" t="str">
            <v>Услуги по торговле розничной
изделиями ювелирными из недрагоценных
материалов</v>
          </cell>
          <cell r="B383" t="str">
            <v>470082220</v>
          </cell>
          <cell r="C383">
            <v>4156</v>
          </cell>
        </row>
        <row r="384">
          <cell r="A384" t="str">
            <v>Услуги по торговле розничной
фотоаппаратурой, оборудованием и
приборами оптическими и точными, услуги
оптиков</v>
          </cell>
          <cell r="B384" t="str">
            <v>470083</v>
          </cell>
          <cell r="C384">
            <v>79208</v>
          </cell>
        </row>
        <row r="385">
          <cell r="A385" t="str">
            <v>Услуги по торговле розничной
фотоаппаратурой и фотопринадлежностями</v>
          </cell>
          <cell r="B385" t="str">
            <v>470083100</v>
          </cell>
          <cell r="C385">
            <v>14454</v>
          </cell>
        </row>
        <row r="386">
          <cell r="A386" t="str">
            <v>Услуги по торговле розничной
фотоаппаратами</v>
          </cell>
          <cell r="B386" t="str">
            <v>470083110</v>
          </cell>
          <cell r="C386">
            <v>14454</v>
          </cell>
        </row>
        <row r="387">
          <cell r="A387" t="str">
            <v>Услуги по торговле розничной очками,
контактными линзами и прочими
оптическими изделиями</v>
          </cell>
          <cell r="B387" t="str">
            <v>470083300</v>
          </cell>
          <cell r="C387">
            <v>63531</v>
          </cell>
        </row>
        <row r="388">
          <cell r="A388" t="str">
            <v>Услуги по торговле розничной очками,
контактными линзами</v>
          </cell>
          <cell r="B388" t="str">
            <v>470083310</v>
          </cell>
          <cell r="C388">
            <v>63531</v>
          </cell>
        </row>
        <row r="389">
          <cell r="A389" t="str">
            <v>Услуги по торговле розничной
средствами измерения</v>
          </cell>
          <cell r="B389" t="str">
            <v>470083400</v>
          </cell>
          <cell r="C389">
            <v>1223</v>
          </cell>
        </row>
        <row r="390">
          <cell r="A390" t="str">
            <v>Услуги по торговле розничной
средствами чистящими</v>
          </cell>
          <cell r="B390" t="str">
            <v>470084</v>
          </cell>
          <cell r="C390">
            <v>2343562</v>
          </cell>
        </row>
        <row r="391">
          <cell r="A391" t="str">
            <v>Услуги по торговле розничной
синтетическими моющими средствами</v>
          </cell>
          <cell r="B391" t="str">
            <v>470084100</v>
          </cell>
          <cell r="C391">
            <v>2073415</v>
          </cell>
        </row>
        <row r="392">
          <cell r="A392" t="str">
            <v>Услуги по торговле розничной
средствами для стирки</v>
          </cell>
          <cell r="B392" t="str">
            <v>470084110</v>
          </cell>
          <cell r="C392">
            <v>778332</v>
          </cell>
        </row>
        <row r="393">
          <cell r="A393" t="str">
            <v>Услуги по торговле розничной
средствами для мытья посуды</v>
          </cell>
          <cell r="B393" t="str">
            <v>470084120</v>
          </cell>
          <cell r="C393">
            <v>278104</v>
          </cell>
        </row>
        <row r="394">
          <cell r="A394" t="str">
            <v>Услуги по торговле розничной
синтетическими моющими средствами
прочими</v>
          </cell>
          <cell r="B394" t="str">
            <v>470084190</v>
          </cell>
          <cell r="C394">
            <v>1016979</v>
          </cell>
        </row>
        <row r="395">
          <cell r="A395" t="str">
            <v>Услуги по торговле розничной
чистящими и полирующими средствами</v>
          </cell>
          <cell r="B395" t="str">
            <v>470084200</v>
          </cell>
          <cell r="C395">
            <v>170167</v>
          </cell>
        </row>
        <row r="396">
          <cell r="A396" t="str">
            <v>Услуги по торговле розничной
хозяйственным мылом</v>
          </cell>
          <cell r="B396" t="str">
            <v>470084300</v>
          </cell>
          <cell r="C396">
            <v>99980</v>
          </cell>
        </row>
        <row r="397">
          <cell r="A397" t="str">
            <v>Услуги по торговле розничной  топливом
бытовым жидким, газом в баллонах,
углем, топливом древесным</v>
          </cell>
          <cell r="B397" t="str">
            <v>470085</v>
          </cell>
          <cell r="C397">
            <v>357771</v>
          </cell>
        </row>
        <row r="398">
          <cell r="A398" t="str">
            <v>Услуги по торговле розничной  углем</v>
          </cell>
          <cell r="B398" t="str">
            <v>470085300</v>
          </cell>
          <cell r="C398">
            <v>357771</v>
          </cell>
        </row>
        <row r="399">
          <cell r="A399" t="str">
            <v>Услуги по торговле розничной  товарами
непродовольственными бытового
назначения прочими, не включенными в
другие группировки</v>
          </cell>
          <cell r="B399" t="str">
            <v>470086</v>
          </cell>
          <cell r="C399">
            <v>1099563</v>
          </cell>
        </row>
        <row r="400">
          <cell r="A400" t="str">
            <v>Услуги по  торговле розничной оружием
и боеприпасами</v>
          </cell>
          <cell r="B400" t="str">
            <v>470086200</v>
          </cell>
          <cell r="C400">
            <v>666932</v>
          </cell>
        </row>
        <row r="401">
          <cell r="A401" t="str">
            <v>Услуги по  торговле розничной
спичками</v>
          </cell>
          <cell r="B401" t="str">
            <v>470086300</v>
          </cell>
          <cell r="C401">
            <v>7110</v>
          </cell>
        </row>
        <row r="402">
          <cell r="A402" t="str">
            <v>Услуги по торговле розничной детскими
колясками, креслами и другими
приспособлениями для детей</v>
          </cell>
          <cell r="B402" t="str">
            <v>470086400</v>
          </cell>
          <cell r="C402">
            <v>20052</v>
          </cell>
        </row>
        <row r="403">
          <cell r="A403" t="str">
            <v>Услуги по торговле розничной товарами
непродовольственными бытового
назначения прочими, не включенными в
другие группировки</v>
          </cell>
          <cell r="B403" t="str">
            <v>470086900</v>
          </cell>
          <cell r="C403">
            <v>405469</v>
          </cell>
        </row>
        <row r="404">
          <cell r="A404" t="str">
            <v>Услуги по торговле розничной товарами
непродовольственными бытового
назначения прочие</v>
          </cell>
          <cell r="B404" t="str">
            <v>470086990</v>
          </cell>
          <cell r="C404">
            <v>405469</v>
          </cell>
        </row>
        <row r="405">
          <cell r="A405" t="str">
            <v>Услуги по торговле розничной товарами
непродовольственными непотребительского
назначения, не включенными в другие
группировки</v>
          </cell>
          <cell r="B405" t="str">
            <v>470089</v>
          </cell>
          <cell r="C405">
            <v>231981</v>
          </cell>
        </row>
        <row r="406">
          <cell r="A406" t="str">
            <v>Услуги по торговле розничной товарами
непродовольственными
непотребительского назначения, не
включенными в другие группировки</v>
          </cell>
          <cell r="B406" t="str">
            <v>470089000</v>
          </cell>
          <cell r="C406">
            <v>231981</v>
          </cell>
        </row>
        <row r="407">
          <cell r="A407" t="str">
            <v>Услуги по торговле розничной товарами
подержанными прочими</v>
          </cell>
          <cell r="B407" t="str">
            <v>470099</v>
          </cell>
          <cell r="C407">
            <v>19910</v>
          </cell>
        </row>
        <row r="408">
          <cell r="A408" t="str">
            <v>Услуги по торговле розничной товарами
подержанными прочими</v>
          </cell>
          <cell r="B408" t="str">
            <v>470099000</v>
          </cell>
          <cell r="C408">
            <v>19910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Лист4"/>
    </sheetNames>
    <sheetDataSet>
      <sheetData sheetId="0">
        <row r="7">
          <cell r="A7" t="str">
            <v>Розничная торговля</v>
          </cell>
          <cell r="B7" t="str">
            <v/>
          </cell>
          <cell r="C7">
            <v>243605162</v>
          </cell>
        </row>
        <row r="8">
          <cell r="A8" t="str">
            <v>продовольственные товары</v>
          </cell>
          <cell r="B8" t="str">
            <v/>
          </cell>
          <cell r="C8">
            <v>73339775</v>
          </cell>
        </row>
        <row r="9">
          <cell r="A9" t="str">
            <v>Услуги по торговле розничной  фруктами
и овощами свежими</v>
          </cell>
          <cell r="B9" t="str">
            <v>470011</v>
          </cell>
          <cell r="C9">
            <v>8494290</v>
          </cell>
        </row>
        <row r="10">
          <cell r="A10" t="str">
            <v>Услуги по торговле розничной свежими
фруктами</v>
          </cell>
          <cell r="B10" t="str">
            <v>470011100</v>
          </cell>
          <cell r="C10">
            <v>1109515</v>
          </cell>
        </row>
        <row r="11">
          <cell r="A11" t="str">
            <v>Услуги по торговле розничной яблоками</v>
          </cell>
          <cell r="B11" t="str">
            <v>470011110</v>
          </cell>
          <cell r="C11">
            <v>331285</v>
          </cell>
        </row>
        <row r="12">
          <cell r="A12" t="str">
            <v>Услуги по торговле розничной свежими
фруктами, кроме яблок</v>
          </cell>
          <cell r="B12" t="str">
            <v>470011120</v>
          </cell>
          <cell r="C12">
            <v>778230</v>
          </cell>
        </row>
        <row r="13">
          <cell r="A13" t="str">
            <v>Услуги по торговле розничной орехами</v>
          </cell>
          <cell r="B13" t="str">
            <v>470011200</v>
          </cell>
          <cell r="C13">
            <v>117674</v>
          </cell>
        </row>
        <row r="14">
          <cell r="A14" t="str">
            <v>Услуги по торговле розничной  свежим
картофелем</v>
          </cell>
          <cell r="B14" t="str">
            <v>470011300</v>
          </cell>
          <cell r="C14">
            <v>475742</v>
          </cell>
        </row>
        <row r="15">
          <cell r="A15" t="str">
            <v>Услуги по торговле розничной свежими
овощами, кроме картофеля</v>
          </cell>
          <cell r="B15" t="str">
            <v>470011400</v>
          </cell>
          <cell r="C15">
            <v>1475365</v>
          </cell>
        </row>
        <row r="16">
          <cell r="A16" t="str">
            <v>Услуги по торговле розничной
помидорами</v>
          </cell>
          <cell r="B16" t="str">
            <v>470011410</v>
          </cell>
          <cell r="C16">
            <v>249065</v>
          </cell>
        </row>
        <row r="17">
          <cell r="A17" t="str">
            <v>Услуги по торговле розничной огурцами</v>
          </cell>
          <cell r="B17" t="str">
            <v>470011420</v>
          </cell>
          <cell r="C17">
            <v>217291</v>
          </cell>
        </row>
        <row r="18">
          <cell r="A18" t="str">
            <v>Услуги по торговле розничной морковью</v>
          </cell>
          <cell r="B18" t="str">
            <v>470011430</v>
          </cell>
          <cell r="C18">
            <v>204727</v>
          </cell>
        </row>
        <row r="19">
          <cell r="A19" t="str">
            <v>Услуги по торговле розничной капустой</v>
          </cell>
          <cell r="B19" t="str">
            <v>470011440</v>
          </cell>
          <cell r="C19">
            <v>225910</v>
          </cell>
        </row>
        <row r="20">
          <cell r="A20" t="str">
            <v>Услуги по торговле розничной луком
репчатым</v>
          </cell>
          <cell r="B20" t="str">
            <v>470011450</v>
          </cell>
          <cell r="C20">
            <v>352747</v>
          </cell>
        </row>
        <row r="21">
          <cell r="A21" t="str">
            <v>Услуги по торговле розничной овощами,
не включенными в другие группировки</v>
          </cell>
          <cell r="B21" t="str">
            <v>470011490</v>
          </cell>
          <cell r="C21">
            <v>225625</v>
          </cell>
        </row>
        <row r="22">
          <cell r="A22" t="str">
            <v>Услуги по торговле розничной фруктами
и овощами свежими прочими, включая
свежую зелень</v>
          </cell>
          <cell r="B22" t="str">
            <v>470011900</v>
          </cell>
          <cell r="C22">
            <v>5315994</v>
          </cell>
        </row>
        <row r="23">
          <cell r="A23" t="str">
            <v>Услуги по торговле розничной  фруктами
и овощами переработанными</v>
          </cell>
          <cell r="B23" t="str">
            <v>470012</v>
          </cell>
          <cell r="C23">
            <v>605484</v>
          </cell>
        </row>
        <row r="24">
          <cell r="A24" t="str">
            <v>Услуги по торговле розничной овощами,
переработанными и консервированными,
кроме картофеля</v>
          </cell>
          <cell r="B24" t="str">
            <v>470012300</v>
          </cell>
          <cell r="C24">
            <v>9991</v>
          </cell>
        </row>
        <row r="25">
          <cell r="A25" t="str">
            <v>Услуги по торговле розничной фруктами
(плодами) и орехами переработанными и
консервированными</v>
          </cell>
          <cell r="B25" t="str">
            <v>470012600</v>
          </cell>
          <cell r="C25">
            <v>132989</v>
          </cell>
        </row>
        <row r="26">
          <cell r="A26" t="str">
            <v>Услуги по торговле розничной фруктами
переработанными или консервированными</v>
          </cell>
          <cell r="B26" t="str">
            <v>470012610</v>
          </cell>
          <cell r="C26">
            <v>1142</v>
          </cell>
        </row>
        <row r="27">
          <cell r="A27" t="str">
            <v>Услуги по торговле розничной джемами,
желе, пюре или пастами фруктовыми или
ореховыми</v>
          </cell>
          <cell r="B27" t="str">
            <v>470012620</v>
          </cell>
          <cell r="C27">
            <v>39858</v>
          </cell>
        </row>
        <row r="28">
          <cell r="A28" t="str">
            <v>Услуги по торговле розничной  орехами
обжаренными, солеными или
обработанными другим способом</v>
          </cell>
          <cell r="B28" t="str">
            <v>470012630</v>
          </cell>
          <cell r="C28">
            <v>91989</v>
          </cell>
        </row>
        <row r="29">
          <cell r="A29" t="str">
            <v>Услуги по торговле розничной
переработанными грибами</v>
          </cell>
          <cell r="B29" t="str">
            <v>470012700</v>
          </cell>
          <cell r="C29">
            <v>10922</v>
          </cell>
        </row>
        <row r="30">
          <cell r="A30" t="str">
            <v>Услуги по торговле розничной
фруктами и овощами переработанными
прочими</v>
          </cell>
          <cell r="B30" t="str">
            <v>470012900</v>
          </cell>
          <cell r="C30">
            <v>451582</v>
          </cell>
        </row>
        <row r="31">
          <cell r="A31" t="str">
            <v>Услуги по торговле розничной мясом</v>
          </cell>
          <cell r="B31" t="str">
            <v>470013</v>
          </cell>
          <cell r="C31">
            <v>12851241</v>
          </cell>
        </row>
        <row r="32">
          <cell r="A32" t="str">
            <v>Услуги по торговле розничной мясом,
кроме мяса домашней птицы и дичи</v>
          </cell>
          <cell r="B32" t="str">
            <v>470013100</v>
          </cell>
          <cell r="C32">
            <v>12561309</v>
          </cell>
        </row>
        <row r="33">
          <cell r="A33" t="str">
            <v>Услуги по торговле розничной
говядиной и телятиной</v>
          </cell>
          <cell r="B33" t="str">
            <v>470013110</v>
          </cell>
          <cell r="C33">
            <v>1179716</v>
          </cell>
        </row>
        <row r="34">
          <cell r="A34" t="str">
            <v>Услуги по торговле розничной кониной
и мясом животных семейства лошадиных</v>
          </cell>
          <cell r="B34" t="str">
            <v>470013120</v>
          </cell>
          <cell r="C34">
            <v>7047680</v>
          </cell>
        </row>
        <row r="35">
          <cell r="A35" t="str">
            <v>Услуги по торговле розничной
бараниной</v>
          </cell>
          <cell r="B35" t="str">
            <v>470013130</v>
          </cell>
          <cell r="C35">
            <v>692546</v>
          </cell>
        </row>
        <row r="36">
          <cell r="A36" t="str">
            <v>Услуги по торговле розничной свининой</v>
          </cell>
          <cell r="B36" t="str">
            <v>470013140</v>
          </cell>
          <cell r="C36">
            <v>39724</v>
          </cell>
        </row>
        <row r="37">
          <cell r="A37" t="str">
            <v>Услуги по торговле розничной  прочими
видами мяса</v>
          </cell>
          <cell r="B37" t="str">
            <v>470013190</v>
          </cell>
          <cell r="C37">
            <v>3601643</v>
          </cell>
        </row>
        <row r="38">
          <cell r="A38" t="str">
            <v>Услуги по торговле розничной
пищевыми  субпродуктами  мясными</v>
          </cell>
          <cell r="B38" t="str">
            <v>470013200</v>
          </cell>
          <cell r="C38">
            <v>44286</v>
          </cell>
        </row>
        <row r="39">
          <cell r="A39" t="str">
            <v>Услуги по торговле розничной  мясом
домашней птицы и дичи</v>
          </cell>
          <cell r="B39" t="str">
            <v>470013300</v>
          </cell>
          <cell r="C39">
            <v>232527</v>
          </cell>
        </row>
        <row r="40">
          <cell r="A40" t="str">
            <v>Услуги по торговле розничной
субпродуктами домашней птицы</v>
          </cell>
          <cell r="B40" t="str">
            <v>470013400</v>
          </cell>
          <cell r="C40">
            <v>13119</v>
          </cell>
        </row>
        <row r="41">
          <cell r="A41" t="str">
            <v>Услуги по торговле розничной продуктами
мясными</v>
          </cell>
          <cell r="B41" t="str">
            <v>470014</v>
          </cell>
          <cell r="C41">
            <v>1126802</v>
          </cell>
        </row>
        <row r="42">
          <cell r="A42" t="str">
            <v>Услуги по торговле розничной
колбасами и изделиями аналогичными из
мяса,  субпродуктов мясных или крови
животных</v>
          </cell>
          <cell r="B42" t="str">
            <v>470014100</v>
          </cell>
          <cell r="C42">
            <v>843289</v>
          </cell>
        </row>
        <row r="43">
          <cell r="A43" t="str">
            <v>Услуги по торговле розничной
продуктами готовыми и
консервированными из мяса,
субпродуктов мясных или крови животных</v>
          </cell>
          <cell r="B43" t="str">
            <v>470014200</v>
          </cell>
          <cell r="C43">
            <v>124801</v>
          </cell>
        </row>
        <row r="44">
          <cell r="A44" t="str">
            <v>Услуги по торговле розничной
консервами мясными</v>
          </cell>
          <cell r="B44" t="str">
            <v>470014210</v>
          </cell>
          <cell r="C44">
            <v>27291</v>
          </cell>
        </row>
        <row r="45">
          <cell r="A45" t="str">
            <v>Услуги по торговле розничной
продуктами готовыми прочими</v>
          </cell>
          <cell r="B45" t="str">
            <v>470014290</v>
          </cell>
          <cell r="C45">
            <v>97510</v>
          </cell>
        </row>
        <row r="46">
          <cell r="A46" t="str">
            <v>Услуги по торговле розничной
продуктами и полуфабрикатами готовыми
из мяса,  субпродуктов мясных или
крови животных</v>
          </cell>
          <cell r="B46" t="str">
            <v>470014300</v>
          </cell>
          <cell r="C46">
            <v>158712</v>
          </cell>
        </row>
        <row r="47">
          <cell r="A47" t="str">
            <v>Услуги по торговле розничной рыбой,
ракообразными и моллюсками</v>
          </cell>
          <cell r="B47" t="str">
            <v>470015</v>
          </cell>
          <cell r="C47">
            <v>2136621</v>
          </cell>
        </row>
        <row r="48">
          <cell r="A48" t="str">
            <v>Услуги по торговле розничной рыбой</v>
          </cell>
          <cell r="B48" t="str">
            <v>470015100</v>
          </cell>
          <cell r="C48">
            <v>1562185</v>
          </cell>
        </row>
        <row r="49">
          <cell r="A49" t="str">
            <v>Услуги по торговле розничной  рыбой
(разделанной или нет) свежей или
охлажденной</v>
          </cell>
          <cell r="B49" t="str">
            <v>470015110</v>
          </cell>
          <cell r="C49">
            <v>494306</v>
          </cell>
        </row>
        <row r="50">
          <cell r="A50" t="str">
            <v>Услуги по торговле розничной рыбой
мороженной</v>
          </cell>
          <cell r="B50" t="str">
            <v>470015120</v>
          </cell>
          <cell r="C50">
            <v>1067879</v>
          </cell>
        </row>
        <row r="51">
          <cell r="A51" t="str">
            <v>Услуги по торговле розничной
ракообразными, моллюсками и водными
беспозвоночными и прочими
морепродуктами</v>
          </cell>
          <cell r="B51" t="str">
            <v>470015200</v>
          </cell>
          <cell r="C51">
            <v>38301</v>
          </cell>
        </row>
        <row r="52">
          <cell r="A52" t="str">
            <v>Услуги по торговле розничной рыбой
приготовленной или консервированной;
икрой и ее заменителями</v>
          </cell>
          <cell r="B52" t="str">
            <v>470015300</v>
          </cell>
          <cell r="C52">
            <v>536135</v>
          </cell>
        </row>
        <row r="53">
          <cell r="A53" t="str">
            <v>Услуги по розничной торговле
консервами и пресервами из рыбы и
морепродуктов</v>
          </cell>
          <cell r="B53" t="str">
            <v>470015310</v>
          </cell>
          <cell r="C53">
            <v>78870</v>
          </cell>
        </row>
        <row r="54">
          <cell r="A54" t="str">
            <v>Услуги по торговле розничной рыбой
соленой, маринованной, копченой</v>
          </cell>
          <cell r="B54" t="str">
            <v>470015320</v>
          </cell>
          <cell r="C54">
            <v>215215</v>
          </cell>
        </row>
        <row r="55">
          <cell r="A55" t="str">
            <v>Услуги по  торговле розничной  икрой
и ее заменителями</v>
          </cell>
          <cell r="B55" t="str">
            <v>470015330</v>
          </cell>
          <cell r="C55">
            <v>52634</v>
          </cell>
        </row>
        <row r="56">
          <cell r="A56" t="str">
            <v>Услуги по  торговле розничной  рыбой
приготовленной или консервированной,
не включенные в другие группировки</v>
          </cell>
          <cell r="B56" t="str">
            <v>470015390</v>
          </cell>
          <cell r="C56">
            <v>189416</v>
          </cell>
        </row>
        <row r="57">
          <cell r="A57" t="str">
            <v>Услуги по торговле розничной изделиями
хлебобулочными</v>
          </cell>
          <cell r="B57" t="str">
            <v>470016</v>
          </cell>
          <cell r="C57">
            <v>3849750</v>
          </cell>
        </row>
        <row r="58">
          <cell r="A58" t="str">
            <v>Услуги по торговле розничной хлебом и
хлебобулочными изделиями</v>
          </cell>
          <cell r="B58" t="str">
            <v>470016100</v>
          </cell>
          <cell r="C58">
            <v>2757733</v>
          </cell>
        </row>
        <row r="59">
          <cell r="A59" t="str">
            <v>Услуги по торговле розничной хлебом</v>
          </cell>
          <cell r="B59" t="str">
            <v>470016110</v>
          </cell>
          <cell r="C59">
            <v>2546793</v>
          </cell>
        </row>
        <row r="60">
          <cell r="A60" t="str">
            <v>Услуги по торговле розничной
хлебобулочными изделиями, кроме сухих
или длительного хранения
(слайсы,хлебцы,сухарики)</v>
          </cell>
          <cell r="B60" t="str">
            <v>470016120</v>
          </cell>
          <cell r="C60">
            <v>178520</v>
          </cell>
        </row>
        <row r="61">
          <cell r="A61" t="str">
            <v>Услуги по торговле розничной сухими
или длительного хранения, (слайсы,
хлебцы, сухарики) хлебобулочными
изделиями</v>
          </cell>
          <cell r="B61" t="str">
            <v>470016130</v>
          </cell>
          <cell r="C61">
            <v>32420</v>
          </cell>
        </row>
        <row r="62">
          <cell r="A62" t="str">
            <v>Услуги по торговле розничной
изделиями мучными кондитерскими</v>
          </cell>
          <cell r="B62" t="str">
            <v>470016200</v>
          </cell>
          <cell r="C62">
            <v>1092017</v>
          </cell>
        </row>
        <row r="63">
          <cell r="A63" t="str">
            <v>Услуги по торговле розничной изделиями
кондитерскими из сахара</v>
          </cell>
          <cell r="B63" t="str">
            <v>470017</v>
          </cell>
          <cell r="C63">
            <v>3398555</v>
          </cell>
        </row>
        <row r="64">
          <cell r="A64" t="str">
            <v>Услуги по торговле розничной
шоколадом и прочими продуктами
пищевыми готовыми, содержащими какао</v>
          </cell>
          <cell r="B64" t="str">
            <v>470017100</v>
          </cell>
          <cell r="C64">
            <v>1912119</v>
          </cell>
        </row>
        <row r="65">
          <cell r="A65" t="str">
            <v>Услуги по торговле розничной
изделиями кондитерскими из сахара,
включая шоколад белый, не содержащими
какао</v>
          </cell>
          <cell r="B65" t="str">
            <v>470017200</v>
          </cell>
          <cell r="C65">
            <v>1457728</v>
          </cell>
        </row>
        <row r="66">
          <cell r="A66" t="str">
            <v>Услуги по торговле розничной
фруктами, плодами, орехами
засахаренными, глазированными,
пропитанными сиропом</v>
          </cell>
          <cell r="B66" t="str">
            <v>470017300</v>
          </cell>
          <cell r="C66">
            <v>28708</v>
          </cell>
        </row>
        <row r="67">
          <cell r="A67" t="str">
            <v>Услуги по торговле розничной продуктами
молочными</v>
          </cell>
          <cell r="B67" t="str">
            <v>470018</v>
          </cell>
          <cell r="C67">
            <v>6336515</v>
          </cell>
        </row>
        <row r="68">
          <cell r="A68" t="str">
            <v>Услуги по торговле розничной  молоком
и сливками</v>
          </cell>
          <cell r="B68" t="str">
            <v>470018100</v>
          </cell>
          <cell r="C68">
            <v>921923</v>
          </cell>
        </row>
        <row r="69">
          <cell r="A69" t="str">
            <v>Услуги по торговле розничной  маслом
сливочным</v>
          </cell>
          <cell r="B69" t="str">
            <v>470018200</v>
          </cell>
          <cell r="C69">
            <v>484986</v>
          </cell>
        </row>
        <row r="70">
          <cell r="A70" t="str">
            <v>Услуги по торговле розничной сырами и
творогом</v>
          </cell>
          <cell r="B70" t="str">
            <v>470018300</v>
          </cell>
          <cell r="C70">
            <v>539887</v>
          </cell>
        </row>
        <row r="71">
          <cell r="A71" t="str">
            <v>Услуги по торговле розничной сырами</v>
          </cell>
          <cell r="B71" t="str">
            <v>470018310</v>
          </cell>
          <cell r="C71">
            <v>397434</v>
          </cell>
        </row>
        <row r="72">
          <cell r="A72" t="str">
            <v>Услуги по торговле розничной творогом
и изделиями творожными</v>
          </cell>
          <cell r="B72" t="str">
            <v>470018320</v>
          </cell>
          <cell r="C72">
            <v>142453</v>
          </cell>
        </row>
        <row r="73">
          <cell r="A73" t="str">
            <v>Услуги по торговле розничной йогуртом
и прочими ферментированными или
сквашенными молоком и сливками</v>
          </cell>
          <cell r="B73" t="str">
            <v>470018400</v>
          </cell>
          <cell r="C73">
            <v>178499</v>
          </cell>
        </row>
        <row r="74">
          <cell r="A74" t="str">
            <v>Услуги по торговле розничной йогуртом</v>
          </cell>
          <cell r="B74" t="str">
            <v>470018410</v>
          </cell>
          <cell r="C74">
            <v>95680</v>
          </cell>
        </row>
        <row r="75">
          <cell r="A75" t="str">
            <v>Услуги по торговле розничной сметаной</v>
          </cell>
          <cell r="B75" t="str">
            <v>470018420</v>
          </cell>
          <cell r="C75">
            <v>40177</v>
          </cell>
        </row>
        <row r="76">
          <cell r="A76" t="str">
            <v>Услуги по торговле розничной молоком
и сливками ферментированными или
сквашенными прочими</v>
          </cell>
          <cell r="B76" t="str">
            <v>470018490</v>
          </cell>
          <cell r="C76">
            <v>42642</v>
          </cell>
        </row>
        <row r="77">
          <cell r="A77" t="str">
            <v>Услуги по торговле розничной
мороженым</v>
          </cell>
          <cell r="B77" t="str">
            <v>470018500</v>
          </cell>
          <cell r="C77">
            <v>121793</v>
          </cell>
        </row>
        <row r="78">
          <cell r="A78" t="str">
            <v>Услуги по торговле розничной
продуктами молочными, не включенными в
другие группировки</v>
          </cell>
          <cell r="B78" t="str">
            <v>470018900</v>
          </cell>
          <cell r="C78">
            <v>4089427</v>
          </cell>
        </row>
        <row r="79">
          <cell r="A79" t="str">
            <v>Услуги по торговле розничной  яйцами</v>
          </cell>
          <cell r="B79" t="str">
            <v>470019</v>
          </cell>
          <cell r="C79">
            <v>511700</v>
          </cell>
        </row>
        <row r="80">
          <cell r="A80" t="str">
            <v>Услуги по торговле розничной яйцами</v>
          </cell>
          <cell r="B80" t="str">
            <v>470019000</v>
          </cell>
          <cell r="C80">
            <v>511700</v>
          </cell>
        </row>
        <row r="81">
          <cell r="A81" t="str">
            <v>Услуги по торговле розничной кофе,
чаем, какао и специями</v>
          </cell>
          <cell r="B81" t="str">
            <v>470021</v>
          </cell>
          <cell r="C81">
            <v>3058320</v>
          </cell>
        </row>
        <row r="82">
          <cell r="A82" t="str">
            <v>Услуги по торговле розничной  кофе,
заменителями кофе</v>
          </cell>
          <cell r="B82" t="str">
            <v>470021100</v>
          </cell>
          <cell r="C82">
            <v>882517</v>
          </cell>
        </row>
        <row r="83">
          <cell r="A83" t="str">
            <v>Услуги по торговле розничной  чаем</v>
          </cell>
          <cell r="B83" t="str">
            <v>470021200</v>
          </cell>
          <cell r="C83">
            <v>2109279</v>
          </cell>
        </row>
        <row r="84">
          <cell r="A84" t="str">
            <v>Услуги по торговле розничной
какао-порошком</v>
          </cell>
          <cell r="B84" t="str">
            <v>470021300</v>
          </cell>
          <cell r="C84">
            <v>1302</v>
          </cell>
        </row>
        <row r="85">
          <cell r="A85" t="str">
            <v>Услуги по торговле розничной
пряностями (специями) переработанными</v>
          </cell>
          <cell r="B85" t="str">
            <v>470021400</v>
          </cell>
          <cell r="C85">
            <v>65222</v>
          </cell>
        </row>
        <row r="86">
          <cell r="A86" t="str">
            <v>Услуги по торговле розничной маслами и
жирами пищевыми</v>
          </cell>
          <cell r="B86" t="str">
            <v>470022</v>
          </cell>
          <cell r="C86">
            <v>2493193</v>
          </cell>
        </row>
        <row r="87">
          <cell r="A87" t="str">
            <v>Услуги по торговле розничной
животными маслами и жирами</v>
          </cell>
          <cell r="B87" t="str">
            <v>470022100</v>
          </cell>
          <cell r="C87">
            <v>549043</v>
          </cell>
        </row>
        <row r="88">
          <cell r="A88" t="str">
            <v>Услуги по торговле розничной
растительными маслами</v>
          </cell>
          <cell r="B88" t="str">
            <v>470022200</v>
          </cell>
          <cell r="C88">
            <v>1555538</v>
          </cell>
        </row>
        <row r="89">
          <cell r="A89" t="str">
            <v>Услуги по торговле розничной
подсолнечным маслом</v>
          </cell>
          <cell r="B89" t="str">
            <v>470022210</v>
          </cell>
          <cell r="C89">
            <v>918400</v>
          </cell>
        </row>
        <row r="90">
          <cell r="A90" t="str">
            <v>Услуги по торговле розничной
оливковым маслом</v>
          </cell>
          <cell r="B90" t="str">
            <v>470022220</v>
          </cell>
          <cell r="C90">
            <v>479</v>
          </cell>
        </row>
        <row r="91">
          <cell r="A91" t="str">
            <v>Услуги по торговле розничной
хлопковым маслом</v>
          </cell>
          <cell r="B91" t="str">
            <v>470022230</v>
          </cell>
          <cell r="C91">
            <v>114461</v>
          </cell>
        </row>
        <row r="92">
          <cell r="A92" t="str">
            <v>Услуги по торговле розничной
сафлоровым маслом</v>
          </cell>
          <cell r="B92" t="str">
            <v>470022250</v>
          </cell>
          <cell r="C92">
            <v>12046</v>
          </cell>
        </row>
        <row r="93">
          <cell r="A93" t="str">
            <v>Услуги по торговле розничной
растительным маслом прочим</v>
          </cell>
          <cell r="B93" t="str">
            <v>470022290</v>
          </cell>
          <cell r="C93">
            <v>510152</v>
          </cell>
        </row>
        <row r="94">
          <cell r="A94" t="str">
            <v>Услуги по торговле розничной
масложировыми пищевыми продуктами</v>
          </cell>
          <cell r="B94" t="str">
            <v>470022300</v>
          </cell>
          <cell r="C94">
            <v>388612</v>
          </cell>
        </row>
        <row r="95">
          <cell r="A95" t="str">
            <v>Услуги по торговле розничной
маргарином и продуктами аналогичными</v>
          </cell>
          <cell r="B95" t="str">
            <v>470022310</v>
          </cell>
          <cell r="C95">
            <v>150408</v>
          </cell>
        </row>
        <row r="96">
          <cell r="A96" t="str">
            <v>Услуги по торговле розничной
масложировыми пищевыми продуктами
прочими</v>
          </cell>
          <cell r="B96" t="str">
            <v>470022390</v>
          </cell>
          <cell r="C96">
            <v>238204</v>
          </cell>
        </row>
        <row r="97">
          <cell r="A97" t="str">
            <v>Услуги по  торговле розничной
продуктами пищевыми гомогенизированными
и диетическими</v>
          </cell>
          <cell r="B97" t="str">
            <v>470023</v>
          </cell>
          <cell r="C97">
            <v>297208</v>
          </cell>
        </row>
        <row r="98">
          <cell r="A98" t="str">
            <v>Услуги по торговле розничной  детским
питанием</v>
          </cell>
          <cell r="B98" t="str">
            <v>470023100</v>
          </cell>
          <cell r="C98">
            <v>180959</v>
          </cell>
        </row>
        <row r="99">
          <cell r="A99" t="str">
            <v>Услуги по торговле розничной
питанием диетическим</v>
          </cell>
          <cell r="B99" t="str">
            <v>470023200</v>
          </cell>
          <cell r="C99">
            <v>19901</v>
          </cell>
        </row>
        <row r="100">
          <cell r="A100" t="str">
            <v>Услуги по торговле розничной готовыми
гомогенизированными пищевыми
продуктами прочими</v>
          </cell>
          <cell r="B100" t="str">
            <v>470023900</v>
          </cell>
          <cell r="C100">
            <v>96348</v>
          </cell>
        </row>
        <row r="101">
          <cell r="A101" t="str">
            <v>Услуги по торговле розничной
продуктами пищевыми, не включенными в
другие группировки</v>
          </cell>
          <cell r="B101" t="str">
            <v>470024</v>
          </cell>
          <cell r="C101">
            <v>12747915</v>
          </cell>
        </row>
        <row r="102">
          <cell r="A102" t="str">
            <v>Услуги по торговле розничной
натуральным медом</v>
          </cell>
          <cell r="B102" t="str">
            <v>470024100</v>
          </cell>
          <cell r="C102">
            <v>12458</v>
          </cell>
        </row>
        <row r="103">
          <cell r="A103" t="str">
            <v>Услуги по торговле розничной крупами</v>
          </cell>
          <cell r="B103" t="str">
            <v>470024200</v>
          </cell>
          <cell r="C103">
            <v>1416103</v>
          </cell>
        </row>
        <row r="104">
          <cell r="A104" t="str">
            <v>Услуги по торговле розничной рисом</v>
          </cell>
          <cell r="B104" t="str">
            <v>470024210</v>
          </cell>
          <cell r="C104">
            <v>801545</v>
          </cell>
        </row>
        <row r="105">
          <cell r="A105" t="str">
            <v>Услуги по торговле розничной  крупой
гречневой</v>
          </cell>
          <cell r="B105" t="str">
            <v>470024220</v>
          </cell>
          <cell r="C105">
            <v>398560</v>
          </cell>
        </row>
        <row r="106">
          <cell r="A106" t="str">
            <v>Услуги по торговле розничной крупой
из пшеницы</v>
          </cell>
          <cell r="B106" t="str">
            <v>470024230</v>
          </cell>
          <cell r="C106">
            <v>2446</v>
          </cell>
        </row>
        <row r="107">
          <cell r="A107" t="str">
            <v>Услуги по торговле розничной  крупой
ячневой</v>
          </cell>
          <cell r="B107" t="str">
            <v>470024240</v>
          </cell>
          <cell r="C107">
            <v>45</v>
          </cell>
        </row>
        <row r="108">
          <cell r="A108" t="str">
            <v>Услуги по торговле розничной крупами
прочими</v>
          </cell>
          <cell r="B108" t="str">
            <v>470024290</v>
          </cell>
          <cell r="C108">
            <v>213507</v>
          </cell>
        </row>
        <row r="109">
          <cell r="A109" t="str">
            <v>Услуги по торговле розничной сахаром
и сахарозаменителями</v>
          </cell>
          <cell r="B109" t="str">
            <v>470024400</v>
          </cell>
          <cell r="C109">
            <v>2029710</v>
          </cell>
        </row>
        <row r="110">
          <cell r="A110" t="str">
            <v>Услуги по торговле розничной  сахаром</v>
          </cell>
          <cell r="B110" t="str">
            <v>470024410</v>
          </cell>
          <cell r="C110">
            <v>2029710</v>
          </cell>
        </row>
        <row r="111">
          <cell r="A111" t="str">
            <v>Услуги по торговле розничной уксусом
и его заменителями</v>
          </cell>
          <cell r="B111" t="str">
            <v>470024500</v>
          </cell>
          <cell r="C111">
            <v>2502</v>
          </cell>
        </row>
        <row r="112">
          <cell r="A112" t="str">
            <v>Услуги по торговле розничной солью
пищевой</v>
          </cell>
          <cell r="B112" t="str">
            <v>470024600</v>
          </cell>
          <cell r="C112">
            <v>83445</v>
          </cell>
        </row>
        <row r="113">
          <cell r="A113" t="str">
            <v>Услуги по торговле розничной мукой</v>
          </cell>
          <cell r="B113" t="str">
            <v>470024700</v>
          </cell>
          <cell r="C113">
            <v>1727945</v>
          </cell>
        </row>
        <row r="114">
          <cell r="A114" t="str">
            <v>Услуги по торговле розничной мукой
пшеничной</v>
          </cell>
          <cell r="B114" t="str">
            <v>470024710</v>
          </cell>
          <cell r="C114">
            <v>1707066</v>
          </cell>
        </row>
        <row r="115">
          <cell r="A115" t="str">
            <v>Услуги по торговле розничной мукой,
кроме пшеничной</v>
          </cell>
          <cell r="B115" t="str">
            <v>470024720</v>
          </cell>
          <cell r="C115">
            <v>20879</v>
          </cell>
        </row>
        <row r="116">
          <cell r="A116" t="str">
            <v>Услуги по торговле розничной
макаронными изделиями</v>
          </cell>
          <cell r="B116" t="str">
            <v>470024800</v>
          </cell>
          <cell r="C116">
            <v>1613127</v>
          </cell>
        </row>
        <row r="117">
          <cell r="A117" t="str">
            <v>Услуги по торговле розничной
продуктами пищевыми прочими, не
включенными в другие группировки</v>
          </cell>
          <cell r="B117" t="str">
            <v>470024900</v>
          </cell>
          <cell r="C117">
            <v>5862625</v>
          </cell>
        </row>
        <row r="118">
          <cell r="A118" t="str">
            <v>Услуги по торговле розничной соусами;
приправами и пряностями смешанными;
горчицей готовой</v>
          </cell>
          <cell r="B118" t="str">
            <v>470024910</v>
          </cell>
          <cell r="C118">
            <v>212603</v>
          </cell>
        </row>
        <row r="119">
          <cell r="A119" t="str">
            <v>Услуги по торговле розничной
продуктами и полуфабрикатами готовыми,
основанными  на изделиях макаронных</v>
          </cell>
          <cell r="B119" t="str">
            <v>470024920</v>
          </cell>
          <cell r="C119">
            <v>66067</v>
          </cell>
        </row>
        <row r="120">
          <cell r="A120" t="str">
            <v>Услуги по торговле розничной
продуктами пищевыми прочими</v>
          </cell>
          <cell r="B120" t="str">
            <v>470024990</v>
          </cell>
          <cell r="C120">
            <v>5583955</v>
          </cell>
        </row>
        <row r="121">
          <cell r="A121" t="str">
            <v>Услуги по торговле розничной напитками
алкогольными</v>
          </cell>
          <cell r="B121" t="str">
            <v>470025</v>
          </cell>
          <cell r="C121">
            <v>7234755</v>
          </cell>
        </row>
        <row r="122">
          <cell r="A122" t="str">
            <v>Услуги по торговле розничной  вином</v>
          </cell>
          <cell r="B122" t="str">
            <v>470025100</v>
          </cell>
          <cell r="C122">
            <v>1115146</v>
          </cell>
        </row>
        <row r="123">
          <cell r="A123" t="str">
            <v>Услуги по торговле розничной  винами
виноградными</v>
          </cell>
          <cell r="B123" t="str">
            <v>470025110</v>
          </cell>
          <cell r="C123">
            <v>728133</v>
          </cell>
        </row>
        <row r="124">
          <cell r="A124" t="str">
            <v>Услуги по торговле розничной  винами
плодовыми</v>
          </cell>
          <cell r="B124" t="str">
            <v>470025120</v>
          </cell>
          <cell r="C124">
            <v>56906</v>
          </cell>
        </row>
        <row r="125">
          <cell r="A125" t="str">
            <v>Услуги по торговле розничной  винами
игристыми, включая шампанское</v>
          </cell>
          <cell r="B125" t="str">
            <v>470025130</v>
          </cell>
          <cell r="C125">
            <v>330107</v>
          </cell>
        </row>
        <row r="126">
          <cell r="A126" t="str">
            <v>Услуги по торговле розничной водкой</v>
          </cell>
          <cell r="B126" t="str">
            <v>470025200</v>
          </cell>
          <cell r="C126">
            <v>2712006</v>
          </cell>
        </row>
        <row r="127">
          <cell r="A127" t="str">
            <v>Услуги по торговле розничной
коньяком, коньячными напитками</v>
          </cell>
          <cell r="B127" t="str">
            <v>470025300</v>
          </cell>
          <cell r="C127">
            <v>338274</v>
          </cell>
        </row>
        <row r="128">
          <cell r="A128" t="str">
            <v>Услуги по торговле розничной  пивом</v>
          </cell>
          <cell r="B128" t="str">
            <v>470025400</v>
          </cell>
          <cell r="C128">
            <v>2443117</v>
          </cell>
        </row>
        <row r="129">
          <cell r="A129" t="str">
            <v>Услуги по торговле розничной ликерами
и изделиями ликероводочными</v>
          </cell>
          <cell r="B129" t="str">
            <v>470025500</v>
          </cell>
          <cell r="C129">
            <v>204654</v>
          </cell>
        </row>
        <row r="130">
          <cell r="A130" t="str">
            <v>Услуги по торговле розничной
напитками алкогольными прочими</v>
          </cell>
          <cell r="B130" t="str">
            <v>470025900</v>
          </cell>
          <cell r="C130">
            <v>421558</v>
          </cell>
        </row>
        <row r="131">
          <cell r="A131" t="str">
            <v>Услуги по торговле розничной напитками
прочими</v>
          </cell>
          <cell r="B131" t="str">
            <v>470026</v>
          </cell>
          <cell r="C131">
            <v>7171862</v>
          </cell>
        </row>
        <row r="132">
          <cell r="A132" t="str">
            <v>Услуги по торговле розничной
фруктовыми и овощными соками</v>
          </cell>
          <cell r="B132" t="str">
            <v>470026100</v>
          </cell>
          <cell r="C132">
            <v>568851</v>
          </cell>
        </row>
        <row r="133">
          <cell r="A133" t="str">
            <v>Услуги по торговле розничной
минеральной водой</v>
          </cell>
          <cell r="B133" t="str">
            <v>470026200</v>
          </cell>
          <cell r="C133">
            <v>575652</v>
          </cell>
        </row>
        <row r="134">
          <cell r="A134" t="str">
            <v>Услуги по торговле розничной
напитками безалкогольными прочими</v>
          </cell>
          <cell r="B134" t="str">
            <v>470026900</v>
          </cell>
          <cell r="C134">
            <v>6027359</v>
          </cell>
        </row>
        <row r="135">
          <cell r="A135" t="str">
            <v>Услуги по торговле розничной  изделиями
табачными</v>
          </cell>
          <cell r="B135" t="str">
            <v>470027</v>
          </cell>
          <cell r="C135">
            <v>1025564</v>
          </cell>
        </row>
        <row r="136">
          <cell r="A136" t="str">
            <v>Услуги по торговле розничной
изделиями табачными</v>
          </cell>
          <cell r="B136" t="str">
            <v>470027000</v>
          </cell>
          <cell r="C136">
            <v>1025564</v>
          </cell>
        </row>
        <row r="137">
          <cell r="A137" t="str">
            <v>непродовольственные товары</v>
          </cell>
          <cell r="B137" t="str">
            <v/>
          </cell>
          <cell r="C137">
            <v>170265387</v>
          </cell>
        </row>
        <row r="138">
          <cell r="A138" t="str">
            <v>Услуги по торговле розничной, кроме
предоставляемых за вознаграждение или
на договорной основе, автомобилями
пассажирскими новыми в
специализированных магазинах</v>
          </cell>
          <cell r="B138" t="str">
            <v>451121</v>
          </cell>
          <cell r="C138">
            <v>92185</v>
          </cell>
        </row>
        <row r="139">
          <cell r="A139" t="str">
            <v>Услуги по торговле розничной
легковыми автомобилями пассажирскими
новыми в специализированных магазинах</v>
          </cell>
          <cell r="B139" t="str">
            <v>451121000</v>
          </cell>
          <cell r="C139">
            <v>92185</v>
          </cell>
        </row>
        <row r="140">
          <cell r="A140" t="str">
            <v>Услуги по торговле розничной, кроме
предоставляемых за вознаграждение или
на договорной основе, автомобилями
специализированными пассажирскими
новыми и средствами транспортными
внедорожными (весом не</v>
          </cell>
          <cell r="B140" t="str">
            <v>451123</v>
          </cell>
          <cell r="C140">
            <v>129712</v>
          </cell>
        </row>
        <row r="141">
          <cell r="A141" t="str">
            <v>Услуги по торговле розничной новыми
внедорожными автотранспортными
средствами (джипы и внедорожники)
весом не более 3,5 тонн в
специализированных магазинах</v>
          </cell>
          <cell r="B141" t="str">
            <v>451123100</v>
          </cell>
          <cell r="C141">
            <v>12063</v>
          </cell>
        </row>
        <row r="142">
          <cell r="A142" t="str">
            <v>Услуги по торговле розничной новыми
специализированными пассажирскими
автомобилями (включая машины скорой
помощи) весом не более 3,5 тонн в
специализированных магазинах</v>
          </cell>
          <cell r="B142" t="str">
            <v>451123200</v>
          </cell>
          <cell r="C142">
            <v>117649</v>
          </cell>
        </row>
        <row r="143">
          <cell r="A143" t="str">
            <v>Услуги по торговле розничной прочей,
кроме предоставляемых за вознаграждение
или на договорной основе, автомобилями
в специализированных магазинах</v>
          </cell>
          <cell r="B143" t="str">
            <v>451939</v>
          </cell>
          <cell r="C143">
            <v>4429</v>
          </cell>
        </row>
        <row r="144">
          <cell r="A144" t="str">
            <v>Услуги по торговле розничной прочей
автомобилями для перевозки десяти или
более человек</v>
          </cell>
          <cell r="B144" t="str">
            <v>451939100</v>
          </cell>
          <cell r="C144">
            <v>4429</v>
          </cell>
        </row>
        <row r="145">
          <cell r="A145" t="str">
            <v>Услуги по торговле розничной, кроме
предоставляемых за вознаграждение или
на договорной основе, шинами в
специализированных магазинах</v>
          </cell>
          <cell r="B145" t="str">
            <v>453211</v>
          </cell>
          <cell r="C145">
            <v>1774327</v>
          </cell>
        </row>
        <row r="146">
          <cell r="A146" t="str">
            <v>Услуги по торговле розничной шинами и
камерами для шин новыми для легковых
автомобилей</v>
          </cell>
          <cell r="B146" t="str">
            <v>453211100</v>
          </cell>
          <cell r="C146">
            <v>667195</v>
          </cell>
        </row>
        <row r="147">
          <cell r="A147" t="str">
            <v>Услуги по торговле розничной шинами и
камерами для шин новыми для грузовых
автомобилей и автобусов</v>
          </cell>
          <cell r="B147" t="str">
            <v>453211200</v>
          </cell>
          <cell r="C147">
            <v>1082100</v>
          </cell>
        </row>
        <row r="148">
          <cell r="A148" t="str">
            <v>Услуги по торговле розничной шинами и
камерами для шин новыми прочие</v>
          </cell>
          <cell r="B148" t="str">
            <v>453211900</v>
          </cell>
          <cell r="C148">
            <v>25032</v>
          </cell>
        </row>
        <row r="149">
          <cell r="A149" t="str">
            <v>Услуги по торговле розничной, кроме
предоставляемых за вознаграждение или
на договорной основе, частями и
принадлежностями для автомобилей
прочими в специализированных магазинах</v>
          </cell>
          <cell r="B149" t="str">
            <v>453212</v>
          </cell>
          <cell r="C149">
            <v>2724605</v>
          </cell>
        </row>
        <row r="150">
          <cell r="A150" t="str">
            <v>Услуги  по торговле розничной частями
и принадлежностями для автомобилей
прочими в специализированных магазинах</v>
          </cell>
          <cell r="B150" t="str">
            <v>453212000</v>
          </cell>
          <cell r="C150">
            <v>2724605</v>
          </cell>
        </row>
        <row r="151">
          <cell r="A151" t="str">
            <v>Услуги по торговле розничной прочие,
кроме предоставляемых за вознаграждение
или на договорной основе, деталями и
принадлежностями для автомобилей, не
включенными в другие группировки</v>
          </cell>
          <cell r="B151" t="str">
            <v>453229</v>
          </cell>
          <cell r="C151">
            <v>1367477</v>
          </cell>
        </row>
        <row r="152">
          <cell r="A152" t="str">
            <v>Услуги по торговле розничной прочие
деталями и принадлежностями для
автомобилей, не включенными в другие
группировки</v>
          </cell>
          <cell r="B152" t="str">
            <v>453229100</v>
          </cell>
          <cell r="C152">
            <v>1283005</v>
          </cell>
        </row>
        <row r="153">
          <cell r="A153" t="str">
            <v>Услуги по торговле розничной
аксессуарами для автомобилей</v>
          </cell>
          <cell r="B153" t="str">
            <v>453229110</v>
          </cell>
          <cell r="C153">
            <v>972659</v>
          </cell>
        </row>
        <row r="154">
          <cell r="A154" t="str">
            <v>Услуги по торговле розничной прочими
деталями и принадлежностями для
автомобилей</v>
          </cell>
          <cell r="B154" t="str">
            <v>453229190</v>
          </cell>
          <cell r="C154">
            <v>310346</v>
          </cell>
        </row>
        <row r="155">
          <cell r="A155" t="str">
            <v>Услуги по торговле розничной прочие
шинами резиновыми восстановленными</v>
          </cell>
          <cell r="B155" t="str">
            <v>453229200</v>
          </cell>
          <cell r="C155">
            <v>84472</v>
          </cell>
        </row>
        <row r="156">
          <cell r="A156" t="str">
            <v>Услуги по торговле розничной прочие,
кроме предоставляемых за вознаграждение
или на договорной основе, мотоциклами
и относящимися к ним деталями и
принадлежностями</v>
          </cell>
          <cell r="B156" t="str">
            <v>454030</v>
          </cell>
          <cell r="C156">
            <v>4200</v>
          </cell>
        </row>
        <row r="157">
          <cell r="A157" t="str">
            <v>Услуги по торговле розничной прочие
деталями и принадлежностями для
мотоциклов</v>
          </cell>
          <cell r="B157" t="str">
            <v>454030200</v>
          </cell>
          <cell r="C157">
            <v>4200</v>
          </cell>
        </row>
        <row r="158">
          <cell r="A158" t="str">
            <v>Услуги по торговле розничной
компьютерами, периферийным
оборудованием и программным
обеспечением</v>
          </cell>
          <cell r="B158" t="str">
            <v>470031</v>
          </cell>
          <cell r="C158">
            <v>5067304</v>
          </cell>
        </row>
        <row r="159">
          <cell r="A159" t="str">
            <v>Услуги по торговле розничной
компьютерами в полной комплектации</v>
          </cell>
          <cell r="B159" t="str">
            <v>470031100</v>
          </cell>
          <cell r="C159">
            <v>3333115</v>
          </cell>
        </row>
        <row r="160">
          <cell r="A160" t="str">
            <v>Услуги по торговле розничной
настольными компьютерами</v>
          </cell>
          <cell r="B160" t="str">
            <v>470031110</v>
          </cell>
          <cell r="C160">
            <v>2724771</v>
          </cell>
        </row>
        <row r="161">
          <cell r="A161" t="str">
            <v>Услуги по торговле розничной
портативными компьютерами (лэптопы,
ноутбуки, ультрабуки, нетбуки,
планшеты и т.п.)</v>
          </cell>
          <cell r="B161" t="str">
            <v>470031120</v>
          </cell>
          <cell r="C161">
            <v>608344</v>
          </cell>
        </row>
        <row r="162">
          <cell r="A162" t="str">
            <v>Услуги по торговле розничной
периферийным оборудованием,
комплектующими деталями и
принадлежностями к компьютерам</v>
          </cell>
          <cell r="B162" t="str">
            <v>470031200</v>
          </cell>
          <cell r="C162">
            <v>1275103</v>
          </cell>
        </row>
        <row r="163">
          <cell r="A163" t="str">
            <v>Услуги по торговле розничной
мониторами</v>
          </cell>
          <cell r="B163" t="str">
            <v>470031210</v>
          </cell>
          <cell r="C163">
            <v>152592</v>
          </cell>
        </row>
        <row r="164">
          <cell r="A164" t="str">
            <v>Услуги по торговле розничной
комплектующими деталями и
принадлежностями к компьютерам</v>
          </cell>
          <cell r="B164" t="str">
            <v>470031220</v>
          </cell>
          <cell r="C164">
            <v>1122511</v>
          </cell>
        </row>
        <row r="165">
          <cell r="A165" t="str">
            <v>Услуги по торговле розничной
программным обеспечением</v>
          </cell>
          <cell r="B165" t="str">
            <v>470031300</v>
          </cell>
          <cell r="C165">
            <v>459086</v>
          </cell>
        </row>
        <row r="166">
          <cell r="A166" t="str">
            <v>Услуги по торговле розничной
оборудованием электросвязи</v>
          </cell>
          <cell r="B166" t="str">
            <v>470032</v>
          </cell>
          <cell r="C166">
            <v>4029437</v>
          </cell>
        </row>
        <row r="167">
          <cell r="A167" t="str">
            <v>Услуги по торговле розничной
телефонами для сотовой связи или для
прочей беспроводной связи</v>
          </cell>
          <cell r="B167" t="str">
            <v>470032200</v>
          </cell>
          <cell r="C167">
            <v>3819928</v>
          </cell>
        </row>
        <row r="168">
          <cell r="A168" t="str">
            <v>Услуги по торговле розничной
телефонными аппаратами для проводной
связи</v>
          </cell>
          <cell r="B168" t="str">
            <v>470032300</v>
          </cell>
          <cell r="C168">
            <v>208352</v>
          </cell>
        </row>
        <row r="169">
          <cell r="A169" t="str">
            <v>Услуги по торговле розничной
аппаратами факсимильными</v>
          </cell>
          <cell r="B169" t="str">
            <v>470032400</v>
          </cell>
          <cell r="C169">
            <v>1157</v>
          </cell>
        </row>
        <row r="170">
          <cell r="A170" t="str">
            <v>Услуги по торговле розничной  аудио- и
видеоаппаратурой</v>
          </cell>
          <cell r="B170" t="str">
            <v>470033</v>
          </cell>
          <cell r="C170">
            <v>3556464</v>
          </cell>
        </row>
        <row r="171">
          <cell r="A171" t="str">
            <v>Услуги по торговле розничной
аудиоаппаратурой</v>
          </cell>
          <cell r="B171" t="str">
            <v>470033100</v>
          </cell>
          <cell r="C171">
            <v>411130</v>
          </cell>
        </row>
        <row r="172">
          <cell r="A172" t="str">
            <v>Услуги по торговле розничной
магнитофонами</v>
          </cell>
          <cell r="B172" t="str">
            <v>470033110</v>
          </cell>
          <cell r="C172">
            <v>50809</v>
          </cell>
        </row>
        <row r="173">
          <cell r="A173" t="str">
            <v>Услуги по торговле розничной
аудиоаппаратурой прочей</v>
          </cell>
          <cell r="B173" t="str">
            <v>470033190</v>
          </cell>
          <cell r="C173">
            <v>360321</v>
          </cell>
        </row>
        <row r="174">
          <cell r="A174" t="str">
            <v>Услуги по торговле розничной
телевизорами</v>
          </cell>
          <cell r="B174" t="str">
            <v>470033200</v>
          </cell>
          <cell r="C174">
            <v>2785573</v>
          </cell>
        </row>
        <row r="175">
          <cell r="A175" t="str">
            <v>Услуги по торговле розничной
видеомагнитофонами (DVD плеерами)</v>
          </cell>
          <cell r="B175" t="str">
            <v>470033300</v>
          </cell>
          <cell r="C175">
            <v>42282</v>
          </cell>
        </row>
        <row r="176">
          <cell r="A176" t="str">
            <v>Услуги по торговле розничной
видеокамерами</v>
          </cell>
          <cell r="B176" t="str">
            <v>470033400</v>
          </cell>
          <cell r="C176">
            <v>54911</v>
          </cell>
        </row>
        <row r="177">
          <cell r="A177" t="str">
            <v>Услуги по торговле розничной  частями
к аудио- и видеоаппаратуре</v>
          </cell>
          <cell r="B177" t="str">
            <v>470033600</v>
          </cell>
          <cell r="C177">
            <v>128070</v>
          </cell>
        </row>
        <row r="178">
          <cell r="A178" t="str">
            <v>Услуги по торговле розничной прочей
аудио- и видеоаппаратурой</v>
          </cell>
          <cell r="B178" t="str">
            <v>470033900</v>
          </cell>
          <cell r="C178">
            <v>134498</v>
          </cell>
        </row>
        <row r="179">
          <cell r="A179" t="str">
            <v>Услуги по торговле розничной  товарами
скобяными</v>
          </cell>
          <cell r="B179" t="str">
            <v>470041</v>
          </cell>
          <cell r="C179">
            <v>490780</v>
          </cell>
        </row>
        <row r="180">
          <cell r="A180" t="str">
            <v>Услуги по торговле розничной
замками, петлями и строительной
фурнитурой</v>
          </cell>
          <cell r="B180" t="str">
            <v>470041100</v>
          </cell>
          <cell r="C180">
            <v>191222</v>
          </cell>
        </row>
        <row r="181">
          <cell r="A181" t="str">
            <v>Услуги по торговле розничной
изделиями из проволоки, цепями и
пружинами</v>
          </cell>
          <cell r="B181" t="str">
            <v>470041200</v>
          </cell>
          <cell r="C181">
            <v>81806</v>
          </cell>
        </row>
        <row r="182">
          <cell r="A182" t="str">
            <v>Услуги по торговле розничной
изделиями крепежными, снабженными
резьбой или без резьбы</v>
          </cell>
          <cell r="B182" t="str">
            <v>470041300</v>
          </cell>
          <cell r="C182">
            <v>217752</v>
          </cell>
        </row>
        <row r="183">
          <cell r="A183" t="str">
            <v>Услуги по торговле розничной  красками,
лаками и эмалями</v>
          </cell>
          <cell r="B183" t="str">
            <v>470042</v>
          </cell>
          <cell r="C183">
            <v>825250</v>
          </cell>
        </row>
        <row r="184">
          <cell r="A184" t="str">
            <v>Услуги по торговле розничной
лакокрасочными материалами (краски,
лаки, эмали)</v>
          </cell>
          <cell r="B184" t="str">
            <v>470042100</v>
          </cell>
          <cell r="C184">
            <v>745993</v>
          </cell>
        </row>
        <row r="185">
          <cell r="A185" t="str">
            <v>Услуги по торговле розничной
растворителями, разбавителями для
лаков и красок</v>
          </cell>
          <cell r="B185" t="str">
            <v>470042200</v>
          </cell>
          <cell r="C185">
            <v>71170</v>
          </cell>
        </row>
        <row r="186">
          <cell r="A186" t="str">
            <v>Услуги по торговле розничной прочими
лакокрасочными материалами</v>
          </cell>
          <cell r="B186" t="str">
            <v>470042900</v>
          </cell>
          <cell r="C186">
            <v>8087</v>
          </cell>
        </row>
        <row r="187">
          <cell r="A187" t="str">
            <v>Услуги по торговле розничной  стеклом
листовым</v>
          </cell>
          <cell r="B187" t="str">
            <v>470043</v>
          </cell>
          <cell r="C187">
            <v>81315</v>
          </cell>
        </row>
        <row r="188">
          <cell r="A188" t="str">
            <v>Услуги по торговле розничной стеклом
листовым</v>
          </cell>
          <cell r="B188" t="str">
            <v>470043000</v>
          </cell>
          <cell r="C188">
            <v>81315</v>
          </cell>
        </row>
        <row r="189">
          <cell r="A189" t="str">
            <v>Услуги по торговле розничной
оборудованием для газонов и садов</v>
          </cell>
          <cell r="B189" t="str">
            <v>470044</v>
          </cell>
          <cell r="C189">
            <v>252668</v>
          </cell>
        </row>
        <row r="190">
          <cell r="A190" t="str">
            <v>Услуги по торговле розничной
оборудованием для газонов и садов</v>
          </cell>
          <cell r="B190" t="str">
            <v>470044000</v>
          </cell>
          <cell r="C190">
            <v>252668</v>
          </cell>
        </row>
        <row r="191">
          <cell r="A191" t="str">
            <v>Услуги по торговле розничной
оборудованием  отопительным и
водопроводным, материалами
эксплуатационными и принадлежностями</v>
          </cell>
          <cell r="B191" t="str">
            <v>470045</v>
          </cell>
          <cell r="C191">
            <v>575081</v>
          </cell>
        </row>
        <row r="192">
          <cell r="A192" t="str">
            <v>Услуги по торговле розничной
водопроводным оборудованием и
материалами</v>
          </cell>
          <cell r="B192" t="str">
            <v>470045100</v>
          </cell>
          <cell r="C192">
            <v>333083</v>
          </cell>
        </row>
        <row r="193">
          <cell r="A193" t="str">
            <v>Услуги по торговле розничной
отопительным оборудованием и
материалами</v>
          </cell>
          <cell r="B193" t="str">
            <v>470045200</v>
          </cell>
          <cell r="C193">
            <v>82355</v>
          </cell>
        </row>
        <row r="194">
          <cell r="A194" t="str">
            <v>Услуги по торговле розничной
сантехнической арматурой</v>
          </cell>
          <cell r="B194" t="str">
            <v>470045300</v>
          </cell>
          <cell r="C194">
            <v>78617</v>
          </cell>
        </row>
        <row r="195">
          <cell r="A195" t="str">
            <v>Услуги по торговле розничной прочими
эксплуатационными материалами и
принадлежностями</v>
          </cell>
          <cell r="B195" t="str">
            <v>470045900</v>
          </cell>
          <cell r="C195">
            <v>81026</v>
          </cell>
        </row>
        <row r="196">
          <cell r="A196" t="str">
            <v>Услуги по торговле розничной
оборудованием санитарно-техническим</v>
          </cell>
          <cell r="B196" t="str">
            <v>470046</v>
          </cell>
          <cell r="C196">
            <v>756484</v>
          </cell>
        </row>
        <row r="197">
          <cell r="A197" t="str">
            <v>Услуги по торговле розничной ваннами,
раковинами для умывальников,
унитазами и крышками, бачками смывными
и изделиями санитарно-техническими
прочими из пластмасс</v>
          </cell>
          <cell r="B197" t="str">
            <v>470046100</v>
          </cell>
          <cell r="C197">
            <v>25635</v>
          </cell>
        </row>
        <row r="198">
          <cell r="A198" t="str">
            <v>Услуги по торговле розничной
изделиями керамическими
санитарно-техническими</v>
          </cell>
          <cell r="B198" t="str">
            <v>470046200</v>
          </cell>
          <cell r="C198">
            <v>10155</v>
          </cell>
        </row>
        <row r="199">
          <cell r="A199" t="str">
            <v>Услуги по торговле розничной
раковинами, мойками, ваннами,
изделиями санитарно-техническими
прочими и их частями из черных
металлов, меди или алюминия</v>
          </cell>
          <cell r="B199" t="str">
            <v>470046300</v>
          </cell>
          <cell r="C199">
            <v>653576</v>
          </cell>
        </row>
        <row r="200">
          <cell r="A200" t="str">
            <v>Услуги по торговле розничной
оборудованием санитарно-техническим
прочим</v>
          </cell>
          <cell r="B200" t="str">
            <v>470046900</v>
          </cell>
          <cell r="C200">
            <v>67118</v>
          </cell>
        </row>
        <row r="201">
          <cell r="A201" t="str">
            <v>Услуги по торговле розничной
инструментами ручными</v>
          </cell>
          <cell r="B201" t="str">
            <v>470047</v>
          </cell>
          <cell r="C201">
            <v>334459</v>
          </cell>
        </row>
        <row r="202">
          <cell r="A202" t="str">
            <v>Услуги по торговле розничной
инструментами ручными</v>
          </cell>
          <cell r="B202" t="str">
            <v>470047000</v>
          </cell>
          <cell r="C202">
            <v>334459</v>
          </cell>
        </row>
        <row r="203">
          <cell r="A203" t="str">
            <v>Услуги по торговле розничной
материалами строительными, не
включенными в другие группировки</v>
          </cell>
          <cell r="B203" t="str">
            <v>470049</v>
          </cell>
          <cell r="C203">
            <v>8259732</v>
          </cell>
        </row>
        <row r="204">
          <cell r="A204" t="str">
            <v>Услуги по торговле розничной
лесоматериалами, пиломатериалами,
строительными деталями и конструкциями
из дерева, сборными деревянными
строениями (включая сауны)</v>
          </cell>
          <cell r="B204" t="str">
            <v>470049100</v>
          </cell>
          <cell r="C204">
            <v>2341978</v>
          </cell>
        </row>
        <row r="205">
          <cell r="A205" t="str">
            <v>Услуги по торговле розничной
лесоматериалами круглыми</v>
          </cell>
          <cell r="B205" t="str">
            <v>470049110</v>
          </cell>
          <cell r="C205">
            <v>4919</v>
          </cell>
        </row>
        <row r="206">
          <cell r="A206" t="str">
            <v>Услуги по торговле розничной
пиломатериалами</v>
          </cell>
          <cell r="B206" t="str">
            <v>470049120</v>
          </cell>
          <cell r="C206">
            <v>165652</v>
          </cell>
        </row>
        <row r="207">
          <cell r="A207" t="str">
            <v>Услуги по торговле розничной
паркетом и паркетными досками</v>
          </cell>
          <cell r="B207" t="str">
            <v>470049130</v>
          </cell>
          <cell r="C207">
            <v>55694</v>
          </cell>
        </row>
        <row r="208">
          <cell r="A208" t="str">
            <v>Услуги по торговле розничной  досками
для покрытия полов (кроме паркета и
паркетных досок), обшивкой,
штакетником, балками, стропилами и т.
п.</v>
          </cell>
          <cell r="B208" t="str">
            <v>470049140</v>
          </cell>
          <cell r="C208">
            <v>428865</v>
          </cell>
        </row>
        <row r="209">
          <cell r="A209" t="str">
            <v>Услуги по торговле розничной оконными
и дверными блоками, оконными
переплетами, дверными полотнами и
коробками к ним</v>
          </cell>
          <cell r="B209" t="str">
            <v>470049150</v>
          </cell>
          <cell r="C209">
            <v>1166435</v>
          </cell>
        </row>
        <row r="210">
          <cell r="A210" t="str">
            <v>Услуги по торговле розничной фанерой
клееной, древесноволокнистыми и
древесностружечными плитами</v>
          </cell>
          <cell r="B210" t="str">
            <v>470049160</v>
          </cell>
          <cell r="C210">
            <v>438567</v>
          </cell>
        </row>
        <row r="211">
          <cell r="A211" t="str">
            <v>Услуги по торговле розничной домами
деревянными, сборными деревянными
строениями (включая сауны)</v>
          </cell>
          <cell r="B211" t="str">
            <v>470049170</v>
          </cell>
          <cell r="C211">
            <v>81247</v>
          </cell>
        </row>
        <row r="212">
          <cell r="A212" t="str">
            <v>Услуги по торговле розничной
лесоматериалами, пиломатериалами,
строительными деталями и конструкциями
из дерева, сборными деревянными
строениями прочими</v>
          </cell>
          <cell r="B212" t="str">
            <v>470049190</v>
          </cell>
          <cell r="C212">
            <v>599</v>
          </cell>
        </row>
        <row r="213">
          <cell r="A213" t="str">
            <v>Услуги по торговле розничной
цементом, известью, гипсом</v>
          </cell>
          <cell r="B213" t="str">
            <v>470049200</v>
          </cell>
          <cell r="C213">
            <v>797835</v>
          </cell>
        </row>
        <row r="214">
          <cell r="A214" t="str">
            <v>Услуги по торговле розничной цементом</v>
          </cell>
          <cell r="B214" t="str">
            <v>470049210</v>
          </cell>
          <cell r="C214">
            <v>332699</v>
          </cell>
        </row>
        <row r="215">
          <cell r="A215" t="str">
            <v>Услуги по торговле розничной
известью</v>
          </cell>
          <cell r="B215" t="str">
            <v>470049220</v>
          </cell>
          <cell r="C215">
            <v>49</v>
          </cell>
        </row>
        <row r="216">
          <cell r="A216" t="str">
            <v>Услуги по торговле розничной  гипсом</v>
          </cell>
          <cell r="B216" t="str">
            <v>470049230</v>
          </cell>
          <cell r="C216">
            <v>465087</v>
          </cell>
        </row>
        <row r="217">
          <cell r="A217" t="str">
            <v>Услуги по торговле розничной  песком,
гравием, камнем, глиной</v>
          </cell>
          <cell r="B217" t="str">
            <v>470049300</v>
          </cell>
          <cell r="C217">
            <v>20725</v>
          </cell>
        </row>
        <row r="218">
          <cell r="A218" t="str">
            <v>Услуги по торговле розничной
кирпичом, плитками керамическими,
кровельными материалами</v>
          </cell>
          <cell r="B218" t="str">
            <v>470049400</v>
          </cell>
          <cell r="C218">
            <v>211890</v>
          </cell>
        </row>
        <row r="219">
          <cell r="A219" t="str">
            <v>Услуги по торговле розничной
плитками керамическими</v>
          </cell>
          <cell r="B219" t="str">
            <v>470049420</v>
          </cell>
          <cell r="C219">
            <v>209348</v>
          </cell>
        </row>
        <row r="220">
          <cell r="A220" t="str">
            <v>Услуги по торговле розничной
кровельными материалами</v>
          </cell>
          <cell r="B220" t="str">
            <v>470049430</v>
          </cell>
          <cell r="C220">
            <v>2542</v>
          </cell>
        </row>
        <row r="221">
          <cell r="A221" t="str">
            <v>Услуги по торговле розничной
строительными металлическими
материалами и деталями, не включенные
в другие группировки</v>
          </cell>
          <cell r="B221" t="str">
            <v>470049500</v>
          </cell>
          <cell r="C221">
            <v>180918</v>
          </cell>
        </row>
        <row r="222">
          <cell r="A222" t="str">
            <v>Услуги по торговле розничной прочими
строительными металлическими
материалами и деталями, не включенные
в другие группировки</v>
          </cell>
          <cell r="B222" t="str">
            <v>470049590</v>
          </cell>
          <cell r="C222">
            <v>180918</v>
          </cell>
        </row>
        <row r="223">
          <cell r="A223" t="str">
            <v>Услуги по торговле розничной
строительными неметаллическими
материалами и деталями, не включенные
в другие группировки</v>
          </cell>
          <cell r="B223" t="str">
            <v>470049600</v>
          </cell>
          <cell r="C223">
            <v>363807</v>
          </cell>
        </row>
        <row r="224">
          <cell r="A224" t="str">
            <v>Услуги по торговле розничной
изделиями из бетона, цемента, гипса и
аналогичных материалов</v>
          </cell>
          <cell r="B224" t="str">
            <v>470049700</v>
          </cell>
          <cell r="C224">
            <v>1652825</v>
          </cell>
        </row>
        <row r="225">
          <cell r="A225" t="str">
            <v>Услуги по торговле розничной прочими
материалами строительными, не
включенные в другие группировки</v>
          </cell>
          <cell r="B225" t="str">
            <v>470049900</v>
          </cell>
          <cell r="C225">
            <v>2689754</v>
          </cell>
        </row>
        <row r="226">
          <cell r="A226" t="str">
            <v>Услуги по  торговле розничной товарами
текстильными</v>
          </cell>
          <cell r="B226" t="str">
            <v>470051</v>
          </cell>
          <cell r="C226">
            <v>316121</v>
          </cell>
        </row>
        <row r="227">
          <cell r="A227" t="str">
            <v>Услуги по торговле розничной  пряжей</v>
          </cell>
          <cell r="B227" t="str">
            <v>470051100</v>
          </cell>
          <cell r="C227">
            <v>75854</v>
          </cell>
        </row>
        <row r="228">
          <cell r="A228" t="str">
            <v>Услуги по торговле розничной  тканями</v>
          </cell>
          <cell r="B228" t="str">
            <v>470051200</v>
          </cell>
          <cell r="C228">
            <v>125232</v>
          </cell>
        </row>
        <row r="229">
          <cell r="A229" t="str">
            <v>Услуги по торговле розничной  тканями
хлопчатобумажными</v>
          </cell>
          <cell r="B229" t="str">
            <v>470051210</v>
          </cell>
          <cell r="C229">
            <v>8390</v>
          </cell>
        </row>
        <row r="230">
          <cell r="A230" t="str">
            <v>Услуги по торговле розничной тканями
шерстяными</v>
          </cell>
          <cell r="B230" t="str">
            <v>470051220</v>
          </cell>
          <cell r="C230">
            <v>25362</v>
          </cell>
        </row>
        <row r="231">
          <cell r="A231" t="str">
            <v>Услуги по торговле розничной тканями
шелковыми</v>
          </cell>
          <cell r="B231" t="str">
            <v>470051230</v>
          </cell>
          <cell r="C231">
            <v>46721</v>
          </cell>
        </row>
        <row r="232">
          <cell r="A232" t="str">
            <v>Услуги по торговле розничной тканями
прочими</v>
          </cell>
          <cell r="B232" t="str">
            <v>470051290</v>
          </cell>
          <cell r="C232">
            <v>44759</v>
          </cell>
        </row>
        <row r="233">
          <cell r="A233" t="str">
            <v>Услуги по торговле розничной бытовыми
текстильными изделиями (такими как
постельное и столовое белье)</v>
          </cell>
          <cell r="B233" t="str">
            <v>470051300</v>
          </cell>
          <cell r="C233">
            <v>192</v>
          </cell>
        </row>
        <row r="234">
          <cell r="A234" t="str">
            <v>Услуги по торговле розничной прочими
текстильными изделиями</v>
          </cell>
          <cell r="B234" t="str">
            <v>470051900</v>
          </cell>
          <cell r="C234">
            <v>114843</v>
          </cell>
        </row>
        <row r="235">
          <cell r="A235" t="str">
            <v>Услуги по торговле розничной
портьерами и занавесями сетчатыми</v>
          </cell>
          <cell r="B235" t="str">
            <v>470052</v>
          </cell>
          <cell r="C235">
            <v>131172</v>
          </cell>
        </row>
        <row r="236">
          <cell r="A236" t="str">
            <v>Услуги по торговле розничной
портьерами и занавесями сетчатыми</v>
          </cell>
          <cell r="B236" t="str">
            <v>470052000</v>
          </cell>
          <cell r="C236">
            <v>131172</v>
          </cell>
        </row>
        <row r="237">
          <cell r="A237" t="str">
            <v>Услуги по торговле розничной обоями и
покрытиями напольными,  коврами и
изделиями  ковровыми</v>
          </cell>
          <cell r="B237" t="str">
            <v>470053</v>
          </cell>
          <cell r="C237">
            <v>1019694</v>
          </cell>
        </row>
        <row r="238">
          <cell r="A238" t="str">
            <v>Услуги по торговле розничной обоями</v>
          </cell>
          <cell r="B238" t="str">
            <v>470053100</v>
          </cell>
          <cell r="C238">
            <v>739644</v>
          </cell>
        </row>
        <row r="239">
          <cell r="A239" t="str">
            <v>Услуги по торговле розничной
напольными покрытиями</v>
          </cell>
          <cell r="B239" t="str">
            <v>470053200</v>
          </cell>
          <cell r="C239">
            <v>83942</v>
          </cell>
        </row>
        <row r="240">
          <cell r="A240" t="str">
            <v>Услуги по торговле розничной
линолеумом</v>
          </cell>
          <cell r="B240" t="str">
            <v>470053210</v>
          </cell>
          <cell r="C240">
            <v>77867</v>
          </cell>
        </row>
        <row r="241">
          <cell r="A241" t="str">
            <v>Услуги по торговле розничной
ламинатом</v>
          </cell>
          <cell r="B241" t="str">
            <v>470053220</v>
          </cell>
          <cell r="C241">
            <v>6075</v>
          </cell>
        </row>
        <row r="242">
          <cell r="A242" t="str">
            <v>Услуги по торговле розничной  коврами
и изделия ковровыми</v>
          </cell>
          <cell r="B242" t="str">
            <v>470053300</v>
          </cell>
          <cell r="C242">
            <v>196108</v>
          </cell>
        </row>
        <row r="243">
          <cell r="A243" t="str">
            <v>Услуги по торговле розничной приборами
электрическими бытовыми</v>
          </cell>
          <cell r="B243" t="str">
            <v>470054</v>
          </cell>
          <cell r="C243">
            <v>18350404</v>
          </cell>
        </row>
        <row r="244">
          <cell r="A244" t="str">
            <v>Услуги по торговле розничной
холодильниками и морозильниками
бытовыми</v>
          </cell>
          <cell r="B244" t="str">
            <v>470054100</v>
          </cell>
          <cell r="C244">
            <v>4849435</v>
          </cell>
        </row>
        <row r="245">
          <cell r="A245" t="str">
            <v>Услуги по торговле розничной
стиральными машинами бытовыми и
машинами для сушки одежды</v>
          </cell>
          <cell r="B245" t="str">
            <v>470054200</v>
          </cell>
          <cell r="C245">
            <v>3395242</v>
          </cell>
        </row>
        <row r="246">
          <cell r="A246" t="str">
            <v>Услуги по торговле розничной машинами
посудомоечными бытовыми</v>
          </cell>
          <cell r="B246" t="str">
            <v>470054300</v>
          </cell>
          <cell r="C246">
            <v>223603</v>
          </cell>
        </row>
        <row r="247">
          <cell r="A247" t="str">
            <v>Услуги по торговле розничной машинами
швейными бытовыми</v>
          </cell>
          <cell r="B247" t="str">
            <v>470054400</v>
          </cell>
          <cell r="C247">
            <v>29087</v>
          </cell>
        </row>
        <row r="248">
          <cell r="A248" t="str">
            <v>Услуги по торговле розничной печами
микроволновыми, плитами кухонными</v>
          </cell>
          <cell r="B248" t="str">
            <v>470054500</v>
          </cell>
          <cell r="C248">
            <v>1789463</v>
          </cell>
        </row>
        <row r="249">
          <cell r="A249" t="str">
            <v>Услуги по торговле розничной печами
микроволновыми</v>
          </cell>
          <cell r="B249" t="str">
            <v>470054510</v>
          </cell>
          <cell r="C249">
            <v>91566</v>
          </cell>
        </row>
        <row r="250">
          <cell r="A250" t="str">
            <v>Услуги по торговле розничной плитами
кухонными</v>
          </cell>
          <cell r="B250" t="str">
            <v>470054520</v>
          </cell>
          <cell r="C250">
            <v>1697897</v>
          </cell>
        </row>
        <row r="251">
          <cell r="A251" t="str">
            <v>Услуги по торговле розничной
пылесосами бытовыми</v>
          </cell>
          <cell r="B251" t="str">
            <v>470054600</v>
          </cell>
          <cell r="C251">
            <v>2225765</v>
          </cell>
        </row>
        <row r="252">
          <cell r="A252" t="str">
            <v>Услуги по торговле розничной
водонагревателями электрическими и
приборами водонагревательными быстрого
или продолжительного нагрева</v>
          </cell>
          <cell r="B252" t="str">
            <v>470054700</v>
          </cell>
          <cell r="C252">
            <v>857276</v>
          </cell>
        </row>
        <row r="253">
          <cell r="A253" t="str">
            <v>Услуги по торговле розничной
оборудованием для кондиционирования
воздуха и вентиляции, обогрева
помещений</v>
          </cell>
          <cell r="B253" t="str">
            <v>470054800</v>
          </cell>
          <cell r="C253">
            <v>1839516</v>
          </cell>
        </row>
        <row r="254">
          <cell r="A254" t="str">
            <v>Услуги по торговле розничной
электрообогревателями помещений</v>
          </cell>
          <cell r="B254" t="str">
            <v>470054810</v>
          </cell>
          <cell r="C254">
            <v>385883</v>
          </cell>
        </row>
        <row r="255">
          <cell r="A255" t="str">
            <v>Услуги по торговле розничной
оборудованием для кондиционирования
воздуха и вентиляции</v>
          </cell>
          <cell r="B255" t="str">
            <v>470054820</v>
          </cell>
          <cell r="C255">
            <v>1453633</v>
          </cell>
        </row>
        <row r="256">
          <cell r="A256" t="str">
            <v>Услуги по торговле розничной
приборами электрическими бытовыми,
приспособлениями и инструментами
прочими</v>
          </cell>
          <cell r="B256" t="str">
            <v>470054900</v>
          </cell>
          <cell r="C256">
            <v>3141017</v>
          </cell>
        </row>
        <row r="257">
          <cell r="A257" t="str">
            <v>Услуги по торговле розничной
электрическими бытовыми инструментами</v>
          </cell>
          <cell r="B257" t="str">
            <v>470054910</v>
          </cell>
          <cell r="C257">
            <v>91759</v>
          </cell>
        </row>
        <row r="258">
          <cell r="A258" t="str">
            <v>Услуги по торговле розничной
запасными частями к электрическим
бытовым приборам, приспособлениям и
инструментам</v>
          </cell>
          <cell r="B258" t="str">
            <v>470054920</v>
          </cell>
          <cell r="C258">
            <v>1488013</v>
          </cell>
        </row>
        <row r="259">
          <cell r="A259" t="str">
            <v>Услуги по торговле розничной
приборами электрическими бытовыми,
приспособлениями и инструментами
прочими, не включенными в другие
группировки</v>
          </cell>
          <cell r="B259" t="str">
            <v>470054990</v>
          </cell>
          <cell r="C259">
            <v>1561245</v>
          </cell>
        </row>
        <row r="260">
          <cell r="A260" t="str">
            <v>Услуги по  торговле розничной  мебелью</v>
          </cell>
          <cell r="B260" t="str">
            <v>470055</v>
          </cell>
          <cell r="C260">
            <v>28041740</v>
          </cell>
        </row>
        <row r="261">
          <cell r="A261" t="str">
            <v>Услуги по торговле розничной мебелью
деревянной для комнат (спальни,
гостиной, столовой)</v>
          </cell>
          <cell r="B261" t="str">
            <v>470055100</v>
          </cell>
          <cell r="C261">
            <v>27365690</v>
          </cell>
        </row>
        <row r="262">
          <cell r="A262" t="str">
            <v>Услуги по торговле розничной кухонной
мебелью</v>
          </cell>
          <cell r="B262" t="str">
            <v>470055200</v>
          </cell>
          <cell r="C262">
            <v>12501</v>
          </cell>
        </row>
        <row r="263">
          <cell r="A263" t="str">
            <v>Услуги по торговле розничной  мебелью
для сидения</v>
          </cell>
          <cell r="B263" t="str">
            <v>470055300</v>
          </cell>
          <cell r="C263">
            <v>127389</v>
          </cell>
        </row>
        <row r="264">
          <cell r="A264" t="str">
            <v>Услуги по торговле розничной офисной
мебелью</v>
          </cell>
          <cell r="B264" t="str">
            <v>470055400</v>
          </cell>
          <cell r="C264">
            <v>61944</v>
          </cell>
        </row>
        <row r="265">
          <cell r="A265" t="str">
            <v>Услуги по торговле розничной бытовой
мебелью из пластмасс и мебелью из
прочих материалов, в том числе
тростника, лозы, бамбука или
аналогичных материалов</v>
          </cell>
          <cell r="B265" t="str">
            <v>470055500</v>
          </cell>
          <cell r="C265">
            <v>3725</v>
          </cell>
        </row>
        <row r="266">
          <cell r="A266" t="str">
            <v>Услуги по торговле розничной
матрасами</v>
          </cell>
          <cell r="B266" t="str">
            <v>470055600</v>
          </cell>
          <cell r="C266">
            <v>5193</v>
          </cell>
        </row>
        <row r="267">
          <cell r="A267" t="str">
            <v>Услуги по торговле розничной частями
бытовой мебели</v>
          </cell>
          <cell r="B267" t="str">
            <v>470055800</v>
          </cell>
          <cell r="C267">
            <v>179537</v>
          </cell>
        </row>
        <row r="268">
          <cell r="A268" t="str">
            <v>Услуги по торговле розничной бытовой
мебелью прочей</v>
          </cell>
          <cell r="B268" t="str">
            <v>470055900</v>
          </cell>
          <cell r="C268">
            <v>285761</v>
          </cell>
        </row>
        <row r="269">
          <cell r="A269" t="str">
            <v>Услуги по торговле розничной  приборами
осветительными</v>
          </cell>
          <cell r="B269" t="str">
            <v>470056</v>
          </cell>
          <cell r="C269">
            <v>3042094</v>
          </cell>
        </row>
        <row r="270">
          <cell r="A270" t="str">
            <v>Услуги по торговле розничной бытовым
осветительным оборудованием</v>
          </cell>
          <cell r="B270" t="str">
            <v>470056100</v>
          </cell>
          <cell r="C270">
            <v>728108</v>
          </cell>
        </row>
        <row r="271">
          <cell r="A271" t="str">
            <v>Услуги по торговле розничной
светильниками электрическими
настольными,  напольными</v>
          </cell>
          <cell r="B271" t="str">
            <v>470056120</v>
          </cell>
          <cell r="C271">
            <v>10203</v>
          </cell>
        </row>
        <row r="272">
          <cell r="A272" t="str">
            <v>Услуги по торговле розничной
светильниками электрическими
подвесными, потолочными и настенными</v>
          </cell>
          <cell r="B272" t="str">
            <v>470056130</v>
          </cell>
          <cell r="C272">
            <v>414367</v>
          </cell>
        </row>
        <row r="273">
          <cell r="A273" t="str">
            <v>Услуги по торговле розничной частями
светильников и устройств осветительных</v>
          </cell>
          <cell r="B273" t="str">
            <v>470056180</v>
          </cell>
          <cell r="C273">
            <v>13496</v>
          </cell>
        </row>
        <row r="274">
          <cell r="A274" t="str">
            <v>Услуги по торговле розничной
оборудованием осветительным прочим</v>
          </cell>
          <cell r="B274" t="str">
            <v>470056190</v>
          </cell>
          <cell r="C274">
            <v>290042</v>
          </cell>
        </row>
        <row r="275">
          <cell r="A275" t="str">
            <v>Услуги по торговле розничной лампами</v>
          </cell>
          <cell r="B275" t="str">
            <v>470056200</v>
          </cell>
          <cell r="C275">
            <v>1340985</v>
          </cell>
        </row>
        <row r="276">
          <cell r="A276" t="str">
            <v>Услуги по торговле розничной лампами
люминесцентными</v>
          </cell>
          <cell r="B276" t="str">
            <v>470056210</v>
          </cell>
          <cell r="C276">
            <v>49318</v>
          </cell>
        </row>
        <row r="277">
          <cell r="A277" t="str">
            <v>Услуги по торговле розничной лампами
накаливания</v>
          </cell>
          <cell r="B277" t="str">
            <v>470056220</v>
          </cell>
          <cell r="C277">
            <v>46295</v>
          </cell>
        </row>
        <row r="278">
          <cell r="A278" t="str">
            <v>Услуги по торговле розничной
энергосберегающими лампами</v>
          </cell>
          <cell r="B278" t="str">
            <v>470056230</v>
          </cell>
          <cell r="C278">
            <v>1170789</v>
          </cell>
        </row>
        <row r="279">
          <cell r="A279" t="str">
            <v>Услуги по торговле розничной лампами
электрическими прочими</v>
          </cell>
          <cell r="B279" t="str">
            <v>470056290</v>
          </cell>
          <cell r="C279">
            <v>74583</v>
          </cell>
        </row>
        <row r="280">
          <cell r="A280" t="str">
            <v>Услуги по торговле розничной
электрическими проводами и шнурами,
электроустановочными изделиями</v>
          </cell>
          <cell r="B280" t="str">
            <v>470056300</v>
          </cell>
          <cell r="C280">
            <v>863970</v>
          </cell>
        </row>
        <row r="281">
          <cell r="A281" t="str">
            <v>Услуги по торговле розничной
приборами осветительными  прочими</v>
          </cell>
          <cell r="B281" t="str">
            <v>470056900</v>
          </cell>
          <cell r="C281">
            <v>109031</v>
          </cell>
        </row>
        <row r="282">
          <cell r="A282" t="str">
            <v>Услуги по торговле розничной изделиями
из дерева, пробки и изделиями плетеными</v>
          </cell>
          <cell r="B282" t="str">
            <v>470057</v>
          </cell>
          <cell r="C282">
            <v>452</v>
          </cell>
        </row>
        <row r="283">
          <cell r="A283" t="str">
            <v>Услуги по торговле розничной прочими
деревянными изделиями</v>
          </cell>
          <cell r="B283" t="str">
            <v>470057900</v>
          </cell>
          <cell r="C283">
            <v>452</v>
          </cell>
        </row>
        <row r="284">
          <cell r="A284" t="str">
            <v>Услуги по торговле розничной
инструментами и партитурами
музыкальными</v>
          </cell>
          <cell r="B284" t="str">
            <v>470058</v>
          </cell>
          <cell r="C284">
            <v>354847</v>
          </cell>
        </row>
        <row r="285">
          <cell r="A285" t="str">
            <v>Услуги по торговле розничной
музыкальными инструментами</v>
          </cell>
          <cell r="B285" t="str">
            <v>470058100</v>
          </cell>
          <cell r="C285">
            <v>354847</v>
          </cell>
        </row>
        <row r="286">
          <cell r="A286" t="str">
            <v>Услуги по торговле розничной посудой
фаянсовой, изделиями из стекла, фарфора
и керамики, изделиями ножевыми и
приборами, оборудованием и изделиями
неэлектрическими бытовыми, не
включенными в другие к</v>
          </cell>
          <cell r="B286" t="str">
            <v>470059</v>
          </cell>
          <cell r="C286">
            <v>1866590</v>
          </cell>
        </row>
        <row r="287">
          <cell r="A287" t="str">
            <v>Услуги по торговле розничной
металлической, стеклянной,
керамической, пластмассовой,
деревянной посудой, столовыми
принадлежностями</v>
          </cell>
          <cell r="B287" t="str">
            <v>470059100</v>
          </cell>
          <cell r="C287">
            <v>1494297</v>
          </cell>
        </row>
        <row r="288">
          <cell r="A288" t="str">
            <v>Услуги по торговле розничной
изделиями из фарфора и керамики</v>
          </cell>
          <cell r="B288" t="str">
            <v>470059110</v>
          </cell>
          <cell r="C288">
            <v>775341</v>
          </cell>
        </row>
        <row r="289">
          <cell r="A289" t="str">
            <v>Услуги по торговле розничной
изделиями из стекла</v>
          </cell>
          <cell r="B289" t="str">
            <v>470059120</v>
          </cell>
          <cell r="C289">
            <v>142384</v>
          </cell>
        </row>
        <row r="290">
          <cell r="A290" t="str">
            <v>Услуги по торговле розничной
изделиями из пластмасс</v>
          </cell>
          <cell r="B290" t="str">
            <v>470059130</v>
          </cell>
          <cell r="C290">
            <v>185</v>
          </cell>
        </row>
        <row r="291">
          <cell r="A291" t="str">
            <v>Услуги по торговле розничной
металлической посудой</v>
          </cell>
          <cell r="B291" t="str">
            <v>470059140</v>
          </cell>
          <cell r="C291">
            <v>2567</v>
          </cell>
        </row>
        <row r="292">
          <cell r="A292" t="str">
            <v>Услуги по торговле розничной
столовыми принадлежностями</v>
          </cell>
          <cell r="B292" t="str">
            <v>470059150</v>
          </cell>
          <cell r="C292">
            <v>143957</v>
          </cell>
        </row>
        <row r="293">
          <cell r="A293" t="str">
            <v>Услуги по торговле розничной прочими
изделиями и посудой металлической,
стеклянной, керамической,
пластмассовой, деревянной</v>
          </cell>
          <cell r="B293" t="str">
            <v>470059190</v>
          </cell>
          <cell r="C293">
            <v>429863</v>
          </cell>
        </row>
        <row r="294">
          <cell r="A294" t="str">
            <v>Услуги по торговле розничной
неэлектрическими бытовыми приборами</v>
          </cell>
          <cell r="B294" t="str">
            <v>470059300</v>
          </cell>
          <cell r="C294">
            <v>29876</v>
          </cell>
        </row>
        <row r="295">
          <cell r="A295" t="str">
            <v>Услуги по торговле розничной посудой,
изделиями из стекла, фарфора и
керамики, столовыми приборами,
неэлектрическими бытовыми приборами,
изделиями и оборудованием прочими</v>
          </cell>
          <cell r="B295" t="str">
            <v>470059900</v>
          </cell>
          <cell r="C295">
            <v>342417</v>
          </cell>
        </row>
        <row r="296">
          <cell r="A296" t="str">
            <v>Услуги по торговле розничной
изделиями из резины бытовыми
(кухонные, столовые, коврики,
скатерти)</v>
          </cell>
          <cell r="B296" t="str">
            <v>470059910</v>
          </cell>
          <cell r="C296">
            <v>217240</v>
          </cell>
        </row>
        <row r="297">
          <cell r="A297" t="str">
            <v>Услуги по торговле розничной
изделиями кухонными или бытовыми
(мочалки, губки, тряпки для уборки)</v>
          </cell>
          <cell r="B297" t="str">
            <v>470059930</v>
          </cell>
          <cell r="C297">
            <v>125177</v>
          </cell>
        </row>
        <row r="298">
          <cell r="A298" t="str">
            <v>Услуги по торговле розничной  книгами</v>
          </cell>
          <cell r="B298" t="str">
            <v>470061</v>
          </cell>
          <cell r="C298">
            <v>345823</v>
          </cell>
        </row>
        <row r="299">
          <cell r="A299" t="str">
            <v>Услуги по торговле розничной книгами</v>
          </cell>
          <cell r="B299" t="str">
            <v>470061000</v>
          </cell>
          <cell r="C299">
            <v>345823</v>
          </cell>
        </row>
        <row r="300">
          <cell r="A300" t="str">
            <v>Услуги по торговле розничной газетами и
журналами</v>
          </cell>
          <cell r="B300" t="str">
            <v>470062</v>
          </cell>
          <cell r="C300">
            <v>76713</v>
          </cell>
        </row>
        <row r="301">
          <cell r="A301" t="str">
            <v>Услуги по торговле розничной газетами
и журналами</v>
          </cell>
          <cell r="B301" t="str">
            <v>470062000</v>
          </cell>
          <cell r="C301">
            <v>76713</v>
          </cell>
        </row>
        <row r="302">
          <cell r="A302" t="str">
            <v>Услуги по торговле розничной товарами
канцелярскими</v>
          </cell>
          <cell r="B302" t="str">
            <v>470063</v>
          </cell>
          <cell r="C302">
            <v>1064831</v>
          </cell>
        </row>
        <row r="303">
          <cell r="A303" t="str">
            <v>Услуги по торговле розничной
канцелярскими товарами и
школьно-письменными принадлежностями</v>
          </cell>
          <cell r="B303" t="str">
            <v>470063100</v>
          </cell>
          <cell r="C303">
            <v>954926</v>
          </cell>
        </row>
        <row r="304">
          <cell r="A304" t="str">
            <v>Услуги по торговле розничной
тетрадями, записными книжками,
блокнотами</v>
          </cell>
          <cell r="B304" t="str">
            <v>470063110</v>
          </cell>
          <cell r="C304">
            <v>122122</v>
          </cell>
        </row>
        <row r="305">
          <cell r="A305" t="str">
            <v>Услуги по торговле розничной
чертежными принадлежностями</v>
          </cell>
          <cell r="B305" t="str">
            <v>470063120</v>
          </cell>
          <cell r="C305">
            <v>51726</v>
          </cell>
        </row>
        <row r="306">
          <cell r="A306" t="str">
            <v>Услуги по торговле розничной
художественными красками, чернилами,
тушью и т. п.</v>
          </cell>
          <cell r="B306" t="str">
            <v>470063130</v>
          </cell>
          <cell r="C306">
            <v>5682</v>
          </cell>
        </row>
        <row r="307">
          <cell r="A307" t="str">
            <v>Услуги по торговле розничной ручками,
карандашами, фломастерами, маркерами
и т. п.</v>
          </cell>
          <cell r="B307" t="str">
            <v>470063140</v>
          </cell>
          <cell r="C307">
            <v>29479</v>
          </cell>
        </row>
        <row r="308">
          <cell r="A308" t="str">
            <v>Услуги по торговле розничной товарами
канцелярскими прочими</v>
          </cell>
          <cell r="B308" t="str">
            <v>470063190</v>
          </cell>
          <cell r="C308">
            <v>745917</v>
          </cell>
        </row>
        <row r="309">
          <cell r="A309" t="str">
            <v>Услуги по торговле розничной
писчебумажными товарами</v>
          </cell>
          <cell r="B309" t="str">
            <v>470063200</v>
          </cell>
          <cell r="C309">
            <v>109905</v>
          </cell>
        </row>
        <row r="310">
          <cell r="A310" t="str">
            <v>Услуги по торговле розничной  бумагой
и картоном</v>
          </cell>
          <cell r="B310" t="str">
            <v>470063210</v>
          </cell>
          <cell r="C310">
            <v>21709</v>
          </cell>
        </row>
        <row r="311">
          <cell r="A311" t="str">
            <v>Услуги по торговле розничной
изделиями из бумаги и картона</v>
          </cell>
          <cell r="B311" t="str">
            <v>470063220</v>
          </cell>
          <cell r="C311">
            <v>88196</v>
          </cell>
        </row>
        <row r="312">
          <cell r="A312" t="str">
            <v>Услуги по торговле розничной
музыкальными и видеозаписями</v>
          </cell>
          <cell r="B312" t="str">
            <v>470064</v>
          </cell>
          <cell r="C312">
            <v>91162</v>
          </cell>
        </row>
        <row r="313">
          <cell r="A313" t="str">
            <v>Услуги по торговле розничной  аудио-
и видеокассетами, компакт-дисками
(CD), цифровыми видеодисками (DVD) с
записью</v>
          </cell>
          <cell r="B313" t="str">
            <v>470064100</v>
          </cell>
          <cell r="C313">
            <v>17964</v>
          </cell>
        </row>
        <row r="314">
          <cell r="A314" t="str">
            <v>Услуги по торговле розничной  чистыми
дискетами, аудио- и видеокассетами,
компакт-дисками (CD), цифровыми
видеодисками (DVD)</v>
          </cell>
          <cell r="B314" t="str">
            <v>470064200</v>
          </cell>
          <cell r="C314">
            <v>44884</v>
          </cell>
        </row>
        <row r="315">
          <cell r="A315" t="str">
            <v>Услуги по торговле розничной
носителями информации прочими</v>
          </cell>
          <cell r="B315" t="str">
            <v>470064900</v>
          </cell>
          <cell r="C315">
            <v>28314</v>
          </cell>
        </row>
        <row r="316">
          <cell r="A316" t="str">
            <v>Услуги по торговле розничной товарами
спортивными, включая велосипеды</v>
          </cell>
          <cell r="B316" t="str">
            <v>470065</v>
          </cell>
          <cell r="C316">
            <v>395340</v>
          </cell>
        </row>
        <row r="317">
          <cell r="A317" t="str">
            <v>Услуги по торговле розничной товарами
спортивными</v>
          </cell>
          <cell r="B317" t="str">
            <v>470065100</v>
          </cell>
          <cell r="C317">
            <v>316815</v>
          </cell>
        </row>
        <row r="318">
          <cell r="A318" t="str">
            <v>Услуги по торговле розничной
велосипедами, частями запасными и
аксессуарами к ним</v>
          </cell>
          <cell r="B318" t="str">
            <v>470065200</v>
          </cell>
          <cell r="C318">
            <v>71216</v>
          </cell>
        </row>
        <row r="319">
          <cell r="A319" t="str">
            <v>Услуги по торговле розничной
велосипедами</v>
          </cell>
          <cell r="B319" t="str">
            <v>470065210</v>
          </cell>
          <cell r="C319">
            <v>8857</v>
          </cell>
        </row>
        <row r="320">
          <cell r="A320" t="str">
            <v>Услуги по торговле розничной частями
запасными и аксессуарами к ним</v>
          </cell>
          <cell r="B320" t="str">
            <v>470065220</v>
          </cell>
          <cell r="C320">
            <v>62359</v>
          </cell>
        </row>
        <row r="321">
          <cell r="A321" t="str">
            <v>Услуги по торговле розничной
специальной спортивной обувью</v>
          </cell>
          <cell r="B321" t="str">
            <v>470065300</v>
          </cell>
          <cell r="C321">
            <v>7309</v>
          </cell>
        </row>
        <row r="322">
          <cell r="A322" t="str">
            <v>Услуги по торговле розничной
оборудованием кемпингов</v>
          </cell>
          <cell r="B322" t="str">
            <v>470066</v>
          </cell>
          <cell r="C322">
            <v>1458</v>
          </cell>
        </row>
        <row r="323">
          <cell r="A323" t="str">
            <v>Услуги по торговле розничной
туристическим снаряжением</v>
          </cell>
          <cell r="B323" t="str">
            <v>470066200</v>
          </cell>
          <cell r="C323">
            <v>1458</v>
          </cell>
        </row>
        <row r="324">
          <cell r="A324" t="str">
            <v>Услуги по торговле розничной
снаряжениями для охоты и рыбалки</v>
          </cell>
          <cell r="B324" t="str">
            <v>470066210</v>
          </cell>
          <cell r="C324">
            <v>1458</v>
          </cell>
        </row>
        <row r="325">
          <cell r="A325" t="str">
            <v>Услуги по торговле розничной  играми и
игрушками</v>
          </cell>
          <cell r="B325" t="str">
            <v>470067</v>
          </cell>
          <cell r="C325">
            <v>541196</v>
          </cell>
        </row>
        <row r="326">
          <cell r="A326" t="str">
            <v>Услуги по торговле розничной играми и
игрушками (включая видеоигры)</v>
          </cell>
          <cell r="B326" t="str">
            <v>470067000</v>
          </cell>
          <cell r="C326">
            <v>541196</v>
          </cell>
        </row>
        <row r="327">
          <cell r="A327" t="str">
            <v>Услуги по торговле розничной
сувенирами и картинами</v>
          </cell>
          <cell r="B327" t="str">
            <v>470069</v>
          </cell>
          <cell r="C327">
            <v>428893</v>
          </cell>
        </row>
        <row r="328">
          <cell r="A328" t="str">
            <v>Услуги по торговле розничной
сувенирами</v>
          </cell>
          <cell r="B328" t="str">
            <v>470069100</v>
          </cell>
          <cell r="C328">
            <v>294750</v>
          </cell>
        </row>
        <row r="329">
          <cell r="A329" t="str">
            <v>Услуги по торговле розничной
картинами</v>
          </cell>
          <cell r="B329" t="str">
            <v>470069200</v>
          </cell>
          <cell r="C329">
            <v>134143</v>
          </cell>
        </row>
        <row r="330">
          <cell r="A330" t="str">
            <v>Услуги по торговле розничной  одеждой</v>
          </cell>
          <cell r="B330" t="str">
            <v>470071</v>
          </cell>
          <cell r="C330">
            <v>7474772</v>
          </cell>
        </row>
        <row r="331">
          <cell r="A331" t="str">
            <v>Услуги по торговле розничной одеждой
и нижним бельем текстильными или
трикотажными</v>
          </cell>
          <cell r="B331" t="str">
            <v>470071100</v>
          </cell>
          <cell r="C331">
            <v>5389985</v>
          </cell>
        </row>
        <row r="332">
          <cell r="A332" t="str">
            <v>Услуги по торговле розничной одеждой
текстильной, кроме детской</v>
          </cell>
          <cell r="B332" t="str">
            <v>470071110</v>
          </cell>
          <cell r="C332">
            <v>2236837</v>
          </cell>
        </row>
        <row r="333">
          <cell r="A333" t="str">
            <v>Услуги по торговле розничной верхней
одеждой текстильной</v>
          </cell>
          <cell r="B333" t="str">
            <v>470071111</v>
          </cell>
          <cell r="C333">
            <v>1365787</v>
          </cell>
        </row>
        <row r="334">
          <cell r="A334" t="str">
            <v>Услуги по торговле розничной нижним
бельем текстильным</v>
          </cell>
          <cell r="B334" t="str">
            <v>470071112</v>
          </cell>
          <cell r="C334">
            <v>106812</v>
          </cell>
        </row>
        <row r="335">
          <cell r="A335" t="str">
            <v>Услуги по торговле розничной  одеждой
прочей текстильной</v>
          </cell>
          <cell r="B335" t="str">
            <v>470071119</v>
          </cell>
          <cell r="C335">
            <v>764238</v>
          </cell>
        </row>
        <row r="336">
          <cell r="A336" t="str">
            <v>Услуги по торговле розничной одеждой
трикотажной, кроме детской</v>
          </cell>
          <cell r="B336" t="str">
            <v>470071120</v>
          </cell>
          <cell r="C336">
            <v>2380124</v>
          </cell>
        </row>
        <row r="337">
          <cell r="A337" t="str">
            <v>Услуги по торговле розничной верхней
одеждой трикотажной</v>
          </cell>
          <cell r="B337" t="str">
            <v>470071121</v>
          </cell>
          <cell r="C337">
            <v>1198925</v>
          </cell>
        </row>
        <row r="338">
          <cell r="A338" t="str">
            <v>Услуги по торговле розничной нижним
бельем трикотажным</v>
          </cell>
          <cell r="B338" t="str">
            <v>470071122</v>
          </cell>
          <cell r="C338">
            <v>557205</v>
          </cell>
        </row>
        <row r="339">
          <cell r="A339" t="str">
            <v>Услуги по торговле розничной  одеждой
прочей трикотажной</v>
          </cell>
          <cell r="B339" t="str">
            <v>470071129</v>
          </cell>
          <cell r="C339">
            <v>623994</v>
          </cell>
        </row>
        <row r="340">
          <cell r="A340" t="str">
            <v>Услуги по торговле розничной одеждой
детской</v>
          </cell>
          <cell r="B340" t="str">
            <v>470071130</v>
          </cell>
          <cell r="C340">
            <v>773024</v>
          </cell>
        </row>
        <row r="341">
          <cell r="A341" t="str">
            <v>Услуги по торговле розничной одеждой
из кожи</v>
          </cell>
          <cell r="B341" t="str">
            <v>470071300</v>
          </cell>
          <cell r="C341">
            <v>16278</v>
          </cell>
        </row>
        <row r="342">
          <cell r="A342" t="str">
            <v>Услуги по торговле розничной
спортивной одеждой</v>
          </cell>
          <cell r="B342" t="str">
            <v>470071400</v>
          </cell>
          <cell r="C342">
            <v>497378</v>
          </cell>
        </row>
        <row r="343">
          <cell r="A343" t="str">
            <v>Услуги по торговле розничной
спортивной одеждой детской</v>
          </cell>
          <cell r="B343" t="str">
            <v>470071410</v>
          </cell>
          <cell r="C343">
            <v>297280</v>
          </cell>
        </row>
        <row r="344">
          <cell r="A344" t="str">
            <v>Услуги по торговле розничной
спортивной одеждой прочей</v>
          </cell>
          <cell r="B344" t="str">
            <v>470071490</v>
          </cell>
          <cell r="C344">
            <v>200098</v>
          </cell>
        </row>
        <row r="345">
          <cell r="A345" t="str">
            <v>Услуги по торговле розничной
чулочно-носочными изделиями</v>
          </cell>
          <cell r="B345" t="str">
            <v>470071500</v>
          </cell>
          <cell r="C345">
            <v>59798</v>
          </cell>
        </row>
        <row r="346">
          <cell r="A346" t="str">
            <v>Услуги по торговле розничной
головными уборами</v>
          </cell>
          <cell r="B346" t="str">
            <v>470071600</v>
          </cell>
          <cell r="C346">
            <v>60227</v>
          </cell>
        </row>
        <row r="347">
          <cell r="A347" t="str">
            <v>Услуги по торговле розничной одеждой
рабочей</v>
          </cell>
          <cell r="B347" t="str">
            <v>470071700</v>
          </cell>
          <cell r="C347">
            <v>126452</v>
          </cell>
        </row>
        <row r="348">
          <cell r="A348" t="str">
            <v>Услуги по торговле розничной
аксессуарами одежды</v>
          </cell>
          <cell r="B348" t="str">
            <v>470071800</v>
          </cell>
          <cell r="C348">
            <v>182689</v>
          </cell>
        </row>
        <row r="349">
          <cell r="A349" t="str">
            <v>Услуги по торговле розничной  одеждой
прочей</v>
          </cell>
          <cell r="B349" t="str">
            <v>470071900</v>
          </cell>
          <cell r="C349">
            <v>1141965</v>
          </cell>
        </row>
        <row r="350">
          <cell r="A350" t="str">
            <v>Услуги по торговле розничной обувью</v>
          </cell>
          <cell r="B350" t="str">
            <v>470072</v>
          </cell>
          <cell r="C350">
            <v>3142649</v>
          </cell>
        </row>
        <row r="351">
          <cell r="A351" t="str">
            <v>Услуги по торговле розничной  кожаной
обувью</v>
          </cell>
          <cell r="B351" t="str">
            <v>470072100</v>
          </cell>
          <cell r="C351">
            <v>248794</v>
          </cell>
        </row>
        <row r="352">
          <cell r="A352" t="str">
            <v>Услуги по торговле розничной
текстильной обувью</v>
          </cell>
          <cell r="B352" t="str">
            <v>470072200</v>
          </cell>
          <cell r="C352">
            <v>167336</v>
          </cell>
        </row>
        <row r="353">
          <cell r="A353" t="str">
            <v>Услуги по торговле розничной  обувью
из резины или материалов полимерных</v>
          </cell>
          <cell r="B353" t="str">
            <v>470072300</v>
          </cell>
          <cell r="C353">
            <v>186816</v>
          </cell>
        </row>
        <row r="354">
          <cell r="A354" t="str">
            <v>Услуги по торговле розничной  валяной
обувью</v>
          </cell>
          <cell r="B354" t="str">
            <v>470072400</v>
          </cell>
          <cell r="C354">
            <v>4037</v>
          </cell>
        </row>
        <row r="355">
          <cell r="A355" t="str">
            <v>Услуги по торговле розничной  детской
обувью</v>
          </cell>
          <cell r="B355" t="str">
            <v>470072500</v>
          </cell>
          <cell r="C355">
            <v>205414</v>
          </cell>
        </row>
        <row r="356">
          <cell r="A356" t="str">
            <v>Услуги по торговле розничной  обувью
прочей</v>
          </cell>
          <cell r="B356" t="str">
            <v>470072900</v>
          </cell>
          <cell r="C356">
            <v>2330252</v>
          </cell>
        </row>
        <row r="357">
          <cell r="A357" t="str">
            <v>Услуги по торговле розничной  изделиями
из кожи и принадлежностями дорожными</v>
          </cell>
          <cell r="B357" t="str">
            <v>470073</v>
          </cell>
          <cell r="C357">
            <v>176552</v>
          </cell>
        </row>
        <row r="358">
          <cell r="A358" t="str">
            <v>Услуги по торговле розничной
чемоданами, сумками и прочими
дорожными принадлежностями из кожи и
других материалов</v>
          </cell>
          <cell r="B358" t="str">
            <v>470073100</v>
          </cell>
          <cell r="C358">
            <v>175941</v>
          </cell>
        </row>
        <row r="359">
          <cell r="A359" t="str">
            <v>Услуги по торговле розничной прочими
изделиями из кожи и других материалов</v>
          </cell>
          <cell r="B359" t="str">
            <v>470073900</v>
          </cell>
          <cell r="C359">
            <v>611</v>
          </cell>
        </row>
        <row r="360">
          <cell r="A360" t="str">
            <v>Услуги по торговле розничной  товарами
фармацевтическими</v>
          </cell>
          <cell r="B360" t="str">
            <v>470074</v>
          </cell>
          <cell r="C360">
            <v>9455524</v>
          </cell>
        </row>
        <row r="361">
          <cell r="A361" t="str">
            <v>Услуги по торговле розничной
биологически активными добавками</v>
          </cell>
          <cell r="B361" t="str">
            <v>470074100</v>
          </cell>
          <cell r="C361">
            <v>796128</v>
          </cell>
        </row>
        <row r="362">
          <cell r="A362" t="str">
            <v>Услуги по торговле розничной товарами
фармацевтическими прочими</v>
          </cell>
          <cell r="B362" t="str">
            <v>470074900</v>
          </cell>
          <cell r="C362">
            <v>8659396</v>
          </cell>
        </row>
        <row r="363">
          <cell r="A363" t="str">
            <v>Услуги по торговле розничной  товарами
медицинскими и ортопедическими</v>
          </cell>
          <cell r="B363" t="str">
            <v>470075</v>
          </cell>
          <cell r="C363">
            <v>639369</v>
          </cell>
        </row>
        <row r="364">
          <cell r="A364" t="str">
            <v>Услуги по торговле розничной
медицинскими материалами и изделиями</v>
          </cell>
          <cell r="B364" t="str">
            <v>470075100</v>
          </cell>
          <cell r="C364">
            <v>393722</v>
          </cell>
        </row>
        <row r="365">
          <cell r="A365" t="str">
            <v>Услуги по торговле розничной
медицинскими материалами
(предназначенные для разового
использования, например, перевязочные
материалы)</v>
          </cell>
          <cell r="B365" t="str">
            <v>470075110</v>
          </cell>
          <cell r="C365">
            <v>347314</v>
          </cell>
        </row>
        <row r="366">
          <cell r="A366" t="str">
            <v>Услуги по торговле розничной
медицинскими изделиями</v>
          </cell>
          <cell r="B366" t="str">
            <v>470075120</v>
          </cell>
          <cell r="C366">
            <v>46408</v>
          </cell>
        </row>
        <row r="367">
          <cell r="A367" t="str">
            <v>Услуги по торговле розничной
ортопедическими изделиями и
приспособлениями</v>
          </cell>
          <cell r="B367" t="str">
            <v>470075200</v>
          </cell>
          <cell r="C367">
            <v>32338</v>
          </cell>
        </row>
        <row r="368">
          <cell r="A368" t="str">
            <v>Услуги по торговле розничной
изделиями медицинской техники</v>
          </cell>
          <cell r="B368" t="str">
            <v>470075300</v>
          </cell>
          <cell r="C368">
            <v>22557</v>
          </cell>
        </row>
        <row r="369">
          <cell r="A369" t="str">
            <v>Услуги по торговле розничной
медицинской мебелью</v>
          </cell>
          <cell r="B369" t="str">
            <v>470075400</v>
          </cell>
          <cell r="C369">
            <v>34894</v>
          </cell>
        </row>
        <row r="370">
          <cell r="A370" t="str">
            <v>Услуги по торговле розничной
гигиеническими полотенцами и тампонами
из массы бумажной, бумаги, ваты
целлюлозной или полотна из волокна
целлюлозного (предназначенные для
санитарно-гигиенических целей)</v>
          </cell>
          <cell r="B370" t="str">
            <v>470075500</v>
          </cell>
          <cell r="C370">
            <v>155858</v>
          </cell>
        </row>
        <row r="371">
          <cell r="A371" t="str">
            <v>Услуги по торговле розничной  товарами
косметическими и принадлежностями
туалетными</v>
          </cell>
          <cell r="B371" t="str">
            <v>470076</v>
          </cell>
          <cell r="C371">
            <v>1377337</v>
          </cell>
        </row>
        <row r="372">
          <cell r="A372" t="str">
            <v>Услуги по торговле розничной
парфюмерно-косметической продукцией</v>
          </cell>
          <cell r="B372" t="str">
            <v>470076100</v>
          </cell>
          <cell r="C372">
            <v>274713</v>
          </cell>
        </row>
        <row r="373">
          <cell r="A373" t="str">
            <v>Услуги по торговле розничной
туалетными принадлежностями</v>
          </cell>
          <cell r="B373" t="str">
            <v>470076200</v>
          </cell>
          <cell r="C373">
            <v>451413</v>
          </cell>
        </row>
        <row r="374">
          <cell r="A374" t="str">
            <v>Услуги по торговле розничной  мылом
туалетным</v>
          </cell>
          <cell r="B374" t="str">
            <v>470076300</v>
          </cell>
          <cell r="C374">
            <v>5332</v>
          </cell>
        </row>
        <row r="375">
          <cell r="A375" t="str">
            <v>Услуги по торговле розничной товарами
косметическими и принадлежностями
туалетными прочими</v>
          </cell>
          <cell r="B375" t="str">
            <v>470076900</v>
          </cell>
          <cell r="C375">
            <v>645879</v>
          </cell>
        </row>
        <row r="376">
          <cell r="A376" t="str">
            <v>Услуги по торговле розничной цветами,
растениями и семенами</v>
          </cell>
          <cell r="B376" t="str">
            <v>470077</v>
          </cell>
          <cell r="C376">
            <v>1726134</v>
          </cell>
        </row>
        <row r="377">
          <cell r="A377" t="str">
            <v>Услуги по торговле розничной
цветами, растениями и их семенами</v>
          </cell>
          <cell r="B377" t="str">
            <v>470077100</v>
          </cell>
          <cell r="C377">
            <v>1721552</v>
          </cell>
        </row>
        <row r="378">
          <cell r="A378" t="str">
            <v>Услуги по торговле розничной
материалами растительными; луковицами,
клубнями и корнями; грибницами</v>
          </cell>
          <cell r="B378" t="str">
            <v>470077400</v>
          </cell>
          <cell r="C378">
            <v>4582</v>
          </cell>
        </row>
        <row r="379">
          <cell r="A379" t="str">
            <v>Услуги по торговле розничной
удобрениями и продуктами
агрохимическими</v>
          </cell>
          <cell r="B379" t="str">
            <v>470078</v>
          </cell>
          <cell r="C379">
            <v>72561</v>
          </cell>
        </row>
        <row r="380">
          <cell r="A380" t="str">
            <v>Услуги по торговле розничной
удобрениями</v>
          </cell>
          <cell r="B380" t="str">
            <v>470078100</v>
          </cell>
          <cell r="C380">
            <v>26631</v>
          </cell>
        </row>
        <row r="381">
          <cell r="A381" t="str">
            <v>Услуги по торговле розничной
минеральными удобрениями</v>
          </cell>
          <cell r="B381" t="str">
            <v>470078110</v>
          </cell>
          <cell r="C381">
            <v>26631</v>
          </cell>
        </row>
        <row r="382">
          <cell r="A382" t="str">
            <v>Услуги по торговле розничной
агрохимическими продуктами</v>
          </cell>
          <cell r="B382" t="str">
            <v>470078200</v>
          </cell>
          <cell r="C382">
            <v>45930</v>
          </cell>
        </row>
        <row r="383">
          <cell r="A383" t="str">
            <v>Услуги по торговле розничной  животными
домашними и кормами для них</v>
          </cell>
          <cell r="B383" t="str">
            <v>470079</v>
          </cell>
          <cell r="C383">
            <v>158821</v>
          </cell>
        </row>
        <row r="384">
          <cell r="A384" t="str">
            <v>Услуги по торговле розничной кормами
для домашних животных</v>
          </cell>
          <cell r="B384" t="str">
            <v>470079300</v>
          </cell>
          <cell r="C384">
            <v>158821</v>
          </cell>
        </row>
        <row r="385">
          <cell r="A385" t="str">
            <v>Услуги по торговле розничной отрубями</v>
          </cell>
          <cell r="B385" t="str">
            <v>470079310</v>
          </cell>
          <cell r="C385">
            <v>153995</v>
          </cell>
        </row>
        <row r="386">
          <cell r="A386" t="str">
            <v>Услуги по торговле розничной  прочими
кормами для животных</v>
          </cell>
          <cell r="B386" t="str">
            <v>470079390</v>
          </cell>
          <cell r="C386">
            <v>4826</v>
          </cell>
        </row>
        <row r="387">
          <cell r="A387" t="str">
            <v>Услуги по торговле розничной топливом
моторным</v>
          </cell>
          <cell r="B387" t="str">
            <v>470081</v>
          </cell>
          <cell r="C387">
            <v>51273236</v>
          </cell>
        </row>
        <row r="388">
          <cell r="A388" t="str">
            <v>Услуги по торговле розничной топливом
моторным, кроме смазочных,
охлаждающих и прочих средств,
сопутствующих моторному топливу</v>
          </cell>
          <cell r="B388" t="str">
            <v>470081100</v>
          </cell>
          <cell r="C388">
            <v>50339040</v>
          </cell>
        </row>
        <row r="389">
          <cell r="A389" t="str">
            <v>Услуги по торговле розничной
автомобильным бензином</v>
          </cell>
          <cell r="B389" t="str">
            <v>470081110</v>
          </cell>
          <cell r="C389">
            <v>30494909</v>
          </cell>
        </row>
        <row r="390">
          <cell r="A390" t="str">
            <v>Услуги по торговле розничной
автомобильным бензином марки АИ-80</v>
          </cell>
          <cell r="B390" t="str">
            <v>470081111</v>
          </cell>
          <cell r="C390">
            <v>4597308</v>
          </cell>
        </row>
        <row r="391">
          <cell r="A391" t="str">
            <v>Услуги по торговле розничной
автомобильным бензином марки АИ-92</v>
          </cell>
          <cell r="B391" t="str">
            <v>470081113</v>
          </cell>
          <cell r="C391">
            <v>24438132</v>
          </cell>
        </row>
        <row r="392">
          <cell r="A392" t="str">
            <v>Услуги по торговле розничной
автомобильным бензином марки АИ-95</v>
          </cell>
          <cell r="B392" t="str">
            <v>470081115</v>
          </cell>
          <cell r="C392">
            <v>1047082</v>
          </cell>
        </row>
        <row r="393">
          <cell r="A393" t="str">
            <v>Услуги по торговле розничной
автомобильным бензином марки АИ-96</v>
          </cell>
          <cell r="B393" t="str">
            <v>470081116</v>
          </cell>
          <cell r="C393">
            <v>403322</v>
          </cell>
        </row>
        <row r="394">
          <cell r="A394" t="str">
            <v>Услуги по торговле розничной
автомобильным бензином марки АИ-98</v>
          </cell>
          <cell r="B394" t="str">
            <v>470081117</v>
          </cell>
          <cell r="C394">
            <v>9065</v>
          </cell>
        </row>
        <row r="395">
          <cell r="A395" t="str">
            <v>Услуги по торговле розничной
дизельным топливом</v>
          </cell>
          <cell r="B395" t="str">
            <v>470081130</v>
          </cell>
          <cell r="C395">
            <v>19030476</v>
          </cell>
        </row>
        <row r="396">
          <cell r="A396" t="str">
            <v>Услуги по торговле розничной
дизельным топливом летним</v>
          </cell>
          <cell r="B396" t="str">
            <v>470081131</v>
          </cell>
          <cell r="C396">
            <v>18635802</v>
          </cell>
        </row>
        <row r="397">
          <cell r="A397" t="str">
            <v>Услуги по торговле розничной
дизельным топливом зимним</v>
          </cell>
          <cell r="B397" t="str">
            <v>470081132</v>
          </cell>
          <cell r="C397">
            <v>394674</v>
          </cell>
        </row>
        <row r="398">
          <cell r="A398" t="str">
            <v>Услуги по торговле розничной газовым
моторным топливом (пропаном и бутаном
сжиженными)</v>
          </cell>
          <cell r="B398" t="str">
            <v>470081160</v>
          </cell>
          <cell r="C398">
            <v>763085</v>
          </cell>
        </row>
        <row r="399">
          <cell r="A399" t="str">
            <v>Услуги по торговле розничной прочим
моторным топливом</v>
          </cell>
          <cell r="B399" t="str">
            <v>470081190</v>
          </cell>
          <cell r="C399">
            <v>50570</v>
          </cell>
        </row>
        <row r="400">
          <cell r="A400" t="str">
            <v>Услуги по торговле розничной
смазочными, охлаждающими и прочими
средствами, сопутствующими моторному
топливу</v>
          </cell>
          <cell r="B400" t="str">
            <v>470081200</v>
          </cell>
          <cell r="C400">
            <v>934196</v>
          </cell>
        </row>
        <row r="401">
          <cell r="A401" t="str">
            <v>Услуги по торговле розничной  часами и
изделиями ювелирными</v>
          </cell>
          <cell r="B401" t="str">
            <v>470082</v>
          </cell>
          <cell r="C401">
            <v>1711914</v>
          </cell>
        </row>
        <row r="402">
          <cell r="A402" t="str">
            <v>Услуги по торговле розничной часами</v>
          </cell>
          <cell r="B402" t="str">
            <v>470082100</v>
          </cell>
          <cell r="C402">
            <v>22546</v>
          </cell>
        </row>
        <row r="403">
          <cell r="A403" t="str">
            <v>Услуги по торговле розничной
изделиями ювелирными</v>
          </cell>
          <cell r="B403" t="str">
            <v>470082200</v>
          </cell>
          <cell r="C403">
            <v>1689368</v>
          </cell>
        </row>
        <row r="404">
          <cell r="A404" t="str">
            <v>Услуги по торговле розничной
изделиями ювелирными из драгоценных
металлов и камней</v>
          </cell>
          <cell r="B404" t="str">
            <v>470082210</v>
          </cell>
          <cell r="C404">
            <v>1686836</v>
          </cell>
        </row>
        <row r="405">
          <cell r="A405" t="str">
            <v>Услуги по торговле розничной
изделиями ювелирными из недрагоценных
материалов</v>
          </cell>
          <cell r="B405" t="str">
            <v>470082220</v>
          </cell>
          <cell r="C405">
            <v>2532</v>
          </cell>
        </row>
        <row r="406">
          <cell r="A406" t="str">
            <v>Услуги по торговле розничной
фотоаппаратурой, оборудованием и
приборами оптическими и точными, услуги
оптиков</v>
          </cell>
          <cell r="B406" t="str">
            <v>470083</v>
          </cell>
          <cell r="C406">
            <v>260227</v>
          </cell>
        </row>
        <row r="407">
          <cell r="A407" t="str">
            <v>Услуги по торговле розничной
фотоаппаратурой и фотопринадлежностями</v>
          </cell>
          <cell r="B407" t="str">
            <v>470083100</v>
          </cell>
          <cell r="C407">
            <v>27413</v>
          </cell>
        </row>
        <row r="408">
          <cell r="A408" t="str">
            <v>Услуги по торговле розничной
фотоаппаратами</v>
          </cell>
          <cell r="B408" t="str">
            <v>470083110</v>
          </cell>
          <cell r="C408">
            <v>25147</v>
          </cell>
        </row>
        <row r="409">
          <cell r="A409" t="str">
            <v>Услуги по торговле розничной
фотопринадлежностями</v>
          </cell>
          <cell r="B409" t="str">
            <v>470083120</v>
          </cell>
          <cell r="C409">
            <v>2266</v>
          </cell>
        </row>
        <row r="410">
          <cell r="A410" t="str">
            <v>Услуги по торговле розничной
оптическими приборами</v>
          </cell>
          <cell r="B410" t="str">
            <v>470083200</v>
          </cell>
          <cell r="C410">
            <v>831</v>
          </cell>
        </row>
        <row r="411">
          <cell r="A411" t="str">
            <v>Услуги по торговле розничной очками,
контактными линзами и прочими
оптическими изделиями</v>
          </cell>
          <cell r="B411" t="str">
            <v>470083300</v>
          </cell>
          <cell r="C411">
            <v>231983</v>
          </cell>
        </row>
        <row r="412">
          <cell r="A412" t="str">
            <v>Услуги по торговле розничной очками,
контактными линзами</v>
          </cell>
          <cell r="B412" t="str">
            <v>470083310</v>
          </cell>
          <cell r="C412">
            <v>231983</v>
          </cell>
        </row>
        <row r="413">
          <cell r="A413" t="str">
            <v>Услуги по торговле розничной
средствами чистящими</v>
          </cell>
          <cell r="B413" t="str">
            <v>470084</v>
          </cell>
          <cell r="C413">
            <v>1765755</v>
          </cell>
        </row>
        <row r="414">
          <cell r="A414" t="str">
            <v>Услуги по торговле розничной
синтетическими моющими средствами</v>
          </cell>
          <cell r="B414" t="str">
            <v>470084100</v>
          </cell>
          <cell r="C414">
            <v>1654442</v>
          </cell>
        </row>
        <row r="415">
          <cell r="A415" t="str">
            <v>Услуги по торговле розничной
средствами для стирки</v>
          </cell>
          <cell r="B415" t="str">
            <v>470084110</v>
          </cell>
          <cell r="C415">
            <v>413598</v>
          </cell>
        </row>
        <row r="416">
          <cell r="A416" t="str">
            <v>Услуги по торговле розничной
средствами для мытья посуды</v>
          </cell>
          <cell r="B416" t="str">
            <v>470084120</v>
          </cell>
          <cell r="C416">
            <v>118587</v>
          </cell>
        </row>
        <row r="417">
          <cell r="A417" t="str">
            <v>Услуги по торговле розничной
синтетическими моющими средствами
прочими</v>
          </cell>
          <cell r="B417" t="str">
            <v>470084190</v>
          </cell>
          <cell r="C417">
            <v>1122257</v>
          </cell>
        </row>
        <row r="418">
          <cell r="A418" t="str">
            <v>Услуги по торговле розничной
чистящими и полирующими средствами</v>
          </cell>
          <cell r="B418" t="str">
            <v>470084200</v>
          </cell>
          <cell r="C418">
            <v>88550</v>
          </cell>
        </row>
        <row r="419">
          <cell r="A419" t="str">
            <v>Услуги по торговле розничной
хозяйственным мылом</v>
          </cell>
          <cell r="B419" t="str">
            <v>470084300</v>
          </cell>
          <cell r="C419">
            <v>22763</v>
          </cell>
        </row>
        <row r="420">
          <cell r="A420" t="str">
            <v>Услуги по торговле розничной  топливом
бытовым жидким, газом в баллонах,
углем, топливом древесным</v>
          </cell>
          <cell r="B420" t="str">
            <v>470085</v>
          </cell>
          <cell r="C420">
            <v>3611781</v>
          </cell>
        </row>
        <row r="421">
          <cell r="A421" t="str">
            <v>Услуги по торговле розничной  газом в
баллонах</v>
          </cell>
          <cell r="B421" t="str">
            <v>470085200</v>
          </cell>
          <cell r="C421">
            <v>105636</v>
          </cell>
        </row>
        <row r="422">
          <cell r="A422" t="str">
            <v>Услуги по торговле розничной  углем</v>
          </cell>
          <cell r="B422" t="str">
            <v>470085300</v>
          </cell>
          <cell r="C422">
            <v>2842158</v>
          </cell>
        </row>
        <row r="423">
          <cell r="A423" t="str">
            <v>Услуги по торговле розничной  бытовым
топливом прочим</v>
          </cell>
          <cell r="B423" t="str">
            <v>470085900</v>
          </cell>
          <cell r="C423">
            <v>663987</v>
          </cell>
        </row>
        <row r="424">
          <cell r="A424" t="str">
            <v>Услуги по торговле розничной  товарами
непродовольственными бытового
назначения прочими, не включенными в
другие группировки</v>
          </cell>
          <cell r="B424" t="str">
            <v>470086</v>
          </cell>
          <cell r="C424">
            <v>363708</v>
          </cell>
        </row>
        <row r="425">
          <cell r="A425" t="str">
            <v>Услуги по  торговле розничной оружием
и боеприпасами</v>
          </cell>
          <cell r="B425" t="str">
            <v>470086200</v>
          </cell>
          <cell r="C425">
            <v>77253</v>
          </cell>
        </row>
        <row r="426">
          <cell r="A426" t="str">
            <v>Услуги по  торговле розничной
спичками</v>
          </cell>
          <cell r="B426" t="str">
            <v>470086300</v>
          </cell>
          <cell r="C426">
            <v>9525</v>
          </cell>
        </row>
        <row r="427">
          <cell r="A427" t="str">
            <v>Услуги по торговле розничной детскими
колясками, креслами и другими
приспособлениями для детей</v>
          </cell>
          <cell r="B427" t="str">
            <v>470086400</v>
          </cell>
          <cell r="C427">
            <v>15320</v>
          </cell>
        </row>
        <row r="428">
          <cell r="A428" t="str">
            <v>Услуги по торговле розничной товарами
непродовольственными бытового
назначения прочими, не включенными в
другие группировки</v>
          </cell>
          <cell r="B428" t="str">
            <v>470086900</v>
          </cell>
          <cell r="C428">
            <v>261610</v>
          </cell>
        </row>
        <row r="429">
          <cell r="A429" t="str">
            <v>Услуги по торговле розничной товарами
непродовольственными бытового
назначения прочие</v>
          </cell>
          <cell r="B429" t="str">
            <v>470086990</v>
          </cell>
          <cell r="C429">
            <v>261610</v>
          </cell>
        </row>
        <row r="430">
          <cell r="A430" t="str">
            <v>Услуги по торговле розничной  сырьем
сельскохозяйственным, не включенным в
другие группировки</v>
          </cell>
          <cell r="B430" t="str">
            <v>470087</v>
          </cell>
          <cell r="C430">
            <v>6726</v>
          </cell>
        </row>
        <row r="431">
          <cell r="A431" t="str">
            <v>Услуги по торговле розничной сырьем
сельскохозяйственным прочим, не
включенным в другие группировки</v>
          </cell>
          <cell r="B431" t="str">
            <v>470087900</v>
          </cell>
          <cell r="C431">
            <v>6726</v>
          </cell>
        </row>
        <row r="432">
          <cell r="A432" t="str">
            <v>Услуги по торговле розничной  машинами
и оборудованием, не включенными в
другие группировки</v>
          </cell>
          <cell r="B432" t="str">
            <v>470088</v>
          </cell>
          <cell r="C432">
            <v>140280</v>
          </cell>
        </row>
        <row r="433">
          <cell r="A433" t="str">
            <v>Услуги по торговле розничной машинами
и оборудованием, не включенными в
другие группировки</v>
          </cell>
          <cell r="B433" t="str">
            <v>470088000</v>
          </cell>
          <cell r="C433">
            <v>140280</v>
          </cell>
        </row>
        <row r="434">
          <cell r="A434" t="str">
            <v>Услуги по торговле розничной товарами
непродовольственными непотребительского
назначения, не включенными в другие
группировки</v>
          </cell>
          <cell r="B434" t="str">
            <v>470089</v>
          </cell>
          <cell r="C434">
            <v>116646</v>
          </cell>
        </row>
        <row r="435">
          <cell r="A435" t="str">
            <v>Услуги по торговле розничной товарами
непродовольственными
непотребительского назначения, не
включенными в другие группировки</v>
          </cell>
          <cell r="B435" t="str">
            <v>470089000</v>
          </cell>
          <cell r="C435">
            <v>116646</v>
          </cell>
        </row>
        <row r="436">
          <cell r="A436" t="str">
            <v>Услуги по торговле розничной товарами
подержанными прочими</v>
          </cell>
          <cell r="B436" t="str">
            <v>470099</v>
          </cell>
          <cell r="C436">
            <v>396956</v>
          </cell>
        </row>
        <row r="437">
          <cell r="A437" t="str">
            <v>Услуги по торговле розничной товарами
подержанными прочими</v>
          </cell>
          <cell r="B437" t="str">
            <v>470099000</v>
          </cell>
          <cell r="C437">
            <v>396956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Лист4"/>
    </sheetNames>
    <sheetDataSet>
      <sheetData sheetId="0">
        <row r="7">
          <cell r="A7" t="str">
            <v>Розничная торговля</v>
          </cell>
          <cell r="B7" t="str">
            <v/>
          </cell>
          <cell r="C7">
            <v>690319825</v>
          </cell>
        </row>
        <row r="8">
          <cell r="A8" t="str">
            <v>продовольственные товары</v>
          </cell>
          <cell r="B8" t="str">
            <v/>
          </cell>
          <cell r="C8">
            <v>259274251</v>
          </cell>
        </row>
        <row r="9">
          <cell r="A9" t="str">
            <v>Услуги по торговле розничной  фруктами
и овощами свежими</v>
          </cell>
          <cell r="B9" t="str">
            <v>470011</v>
          </cell>
          <cell r="C9">
            <v>25858841</v>
          </cell>
        </row>
        <row r="10">
          <cell r="A10" t="str">
            <v>Услуги по торговле розничной свежими
фруктами</v>
          </cell>
          <cell r="B10" t="str">
            <v>470011100</v>
          </cell>
          <cell r="C10">
            <v>7874064</v>
          </cell>
        </row>
        <row r="11">
          <cell r="A11" t="str">
            <v>Услуги по торговле розничной яблоками</v>
          </cell>
          <cell r="B11" t="str">
            <v>470011110</v>
          </cell>
          <cell r="C11">
            <v>3179200</v>
          </cell>
        </row>
        <row r="12">
          <cell r="A12" t="str">
            <v>Услуги по торговле розничной свежими
фруктами, кроме яблок</v>
          </cell>
          <cell r="B12" t="str">
            <v>470011120</v>
          </cell>
          <cell r="C12">
            <v>4694864</v>
          </cell>
        </row>
        <row r="13">
          <cell r="A13" t="str">
            <v>Услуги по торговле розничной орехами</v>
          </cell>
          <cell r="B13" t="str">
            <v>470011200</v>
          </cell>
          <cell r="C13">
            <v>1469676</v>
          </cell>
        </row>
        <row r="14">
          <cell r="A14" t="str">
            <v>Услуги по торговле розничной  свежим
картофелем</v>
          </cell>
          <cell r="B14" t="str">
            <v>470011300</v>
          </cell>
          <cell r="C14">
            <v>3583499</v>
          </cell>
        </row>
        <row r="15">
          <cell r="A15" t="str">
            <v>Услуги по торговле розничной свежими
овощами, кроме картофеля</v>
          </cell>
          <cell r="B15" t="str">
            <v>470011400</v>
          </cell>
          <cell r="C15">
            <v>9492618</v>
          </cell>
        </row>
        <row r="16">
          <cell r="A16" t="str">
            <v>Услуги по торговле розничной
помидорами</v>
          </cell>
          <cell r="B16" t="str">
            <v>470011410</v>
          </cell>
          <cell r="C16">
            <v>1549879</v>
          </cell>
        </row>
        <row r="17">
          <cell r="A17" t="str">
            <v>Услуги по торговле розничной огурцами</v>
          </cell>
          <cell r="B17" t="str">
            <v>470011420</v>
          </cell>
          <cell r="C17">
            <v>1453054</v>
          </cell>
        </row>
        <row r="18">
          <cell r="A18" t="str">
            <v>Услуги по торговле розничной морковью</v>
          </cell>
          <cell r="B18" t="str">
            <v>470011430</v>
          </cell>
          <cell r="C18">
            <v>1474937</v>
          </cell>
        </row>
        <row r="19">
          <cell r="A19" t="str">
            <v>Услуги по торговле розничной капустой</v>
          </cell>
          <cell r="B19" t="str">
            <v>470011440</v>
          </cell>
          <cell r="C19">
            <v>1092595</v>
          </cell>
        </row>
        <row r="20">
          <cell r="A20" t="str">
            <v>Услуги по торговле розничной луком
репчатым</v>
          </cell>
          <cell r="B20" t="str">
            <v>470011450</v>
          </cell>
          <cell r="C20">
            <v>935298</v>
          </cell>
        </row>
        <row r="21">
          <cell r="A21" t="str">
            <v>Услуги по торговле розничной овощами,
не включенными в другие группировки</v>
          </cell>
          <cell r="B21" t="str">
            <v>470011490</v>
          </cell>
          <cell r="C21">
            <v>2986855</v>
          </cell>
        </row>
        <row r="22">
          <cell r="A22" t="str">
            <v>Услуги по торговле розничной грибами</v>
          </cell>
          <cell r="B22" t="str">
            <v>470011500</v>
          </cell>
          <cell r="C22">
            <v>66551</v>
          </cell>
        </row>
        <row r="23">
          <cell r="A23" t="str">
            <v>Услуги по торговле розничной фруктами
и овощами свежими прочими, включая
свежую зелень</v>
          </cell>
          <cell r="B23" t="str">
            <v>470011900</v>
          </cell>
          <cell r="C23">
            <v>3372433</v>
          </cell>
        </row>
        <row r="24">
          <cell r="A24" t="str">
            <v>Услуги по торговле розничной  фруктами
и овощами переработанными</v>
          </cell>
          <cell r="B24" t="str">
            <v>470012</v>
          </cell>
          <cell r="C24">
            <v>4350910</v>
          </cell>
        </row>
        <row r="25">
          <cell r="A25" t="str">
            <v>Услуги по торговле розничной овощами
бобовыми сушеными</v>
          </cell>
          <cell r="B25" t="str">
            <v>470012100</v>
          </cell>
          <cell r="C25">
            <v>89536</v>
          </cell>
        </row>
        <row r="26">
          <cell r="A26" t="str">
            <v>Услуги по торговле розничной
картофелем переработанным и
консервированным</v>
          </cell>
          <cell r="B26" t="str">
            <v>470012200</v>
          </cell>
          <cell r="C26">
            <v>84261</v>
          </cell>
        </row>
        <row r="27">
          <cell r="A27" t="str">
            <v>Услуги по торговле розничной овощами,
переработанными и консервированными,
кроме картофеля</v>
          </cell>
          <cell r="B27" t="str">
            <v>470012300</v>
          </cell>
          <cell r="C27">
            <v>2575958</v>
          </cell>
        </row>
        <row r="28">
          <cell r="A28" t="str">
            <v>Услуги по торговле розничной фруктами
замороженными</v>
          </cell>
          <cell r="B28" t="str">
            <v>470012400</v>
          </cell>
          <cell r="C28">
            <v>46049</v>
          </cell>
        </row>
        <row r="29">
          <cell r="A29" t="str">
            <v>Услуги по торговле розничной  овощами
замороженными</v>
          </cell>
          <cell r="B29" t="str">
            <v>470012500</v>
          </cell>
          <cell r="C29">
            <v>110934</v>
          </cell>
        </row>
        <row r="30">
          <cell r="A30" t="str">
            <v>Услуги по торговле розничной фруктами
(плодами) и орехами переработанными и
консервированными</v>
          </cell>
          <cell r="B30" t="str">
            <v>470012600</v>
          </cell>
          <cell r="C30">
            <v>822807</v>
          </cell>
        </row>
        <row r="31">
          <cell r="A31" t="str">
            <v>Услуги по торговле розничной фруктами
переработанными или консервированными</v>
          </cell>
          <cell r="B31" t="str">
            <v>470012610</v>
          </cell>
          <cell r="C31">
            <v>487826</v>
          </cell>
        </row>
        <row r="32">
          <cell r="A32" t="str">
            <v>Услуги по торговле розничной джемами,
желе, пюре или пастами фруктовыми или
ореховыми</v>
          </cell>
          <cell r="B32" t="str">
            <v>470012620</v>
          </cell>
          <cell r="C32">
            <v>103662</v>
          </cell>
        </row>
        <row r="33">
          <cell r="A33" t="str">
            <v>Услуги по торговле розничной  орехами
обжаренными, солеными или
обработанными другим способом</v>
          </cell>
          <cell r="B33" t="str">
            <v>470012630</v>
          </cell>
          <cell r="C33">
            <v>231319</v>
          </cell>
        </row>
        <row r="34">
          <cell r="A34" t="str">
            <v>Услуги по торговле розничной
переработанными грибами</v>
          </cell>
          <cell r="B34" t="str">
            <v>470012700</v>
          </cell>
          <cell r="C34">
            <v>50867</v>
          </cell>
        </row>
        <row r="35">
          <cell r="A35" t="str">
            <v>Услуги по торговле розничной
фруктами и овощами переработанными
прочими</v>
          </cell>
          <cell r="B35" t="str">
            <v>470012900</v>
          </cell>
          <cell r="C35">
            <v>570498</v>
          </cell>
        </row>
        <row r="36">
          <cell r="A36" t="str">
            <v>Услуги по торговле розничной мясом</v>
          </cell>
          <cell r="B36" t="str">
            <v>470013</v>
          </cell>
          <cell r="C36">
            <v>42785285</v>
          </cell>
        </row>
        <row r="37">
          <cell r="A37" t="str">
            <v>Услуги по торговле розничной мясом,
кроме мяса домашней птицы и дичи</v>
          </cell>
          <cell r="B37" t="str">
            <v>470013100</v>
          </cell>
          <cell r="C37">
            <v>26801186</v>
          </cell>
        </row>
        <row r="38">
          <cell r="A38" t="str">
            <v>Услуги по торговле розничной
говядиной и телятиной</v>
          </cell>
          <cell r="B38" t="str">
            <v>470013110</v>
          </cell>
          <cell r="C38">
            <v>18168846</v>
          </cell>
        </row>
        <row r="39">
          <cell r="A39" t="str">
            <v>Услуги по торговле розничной кониной
и мясом животных семейства лошадиных</v>
          </cell>
          <cell r="B39" t="str">
            <v>470013120</v>
          </cell>
          <cell r="C39">
            <v>1836789</v>
          </cell>
        </row>
        <row r="40">
          <cell r="A40" t="str">
            <v>Услуги по торговле розничной
бараниной</v>
          </cell>
          <cell r="B40" t="str">
            <v>470013130</v>
          </cell>
          <cell r="C40">
            <v>1232548</v>
          </cell>
        </row>
        <row r="41">
          <cell r="A41" t="str">
            <v>Услуги по торговле розничной свининой</v>
          </cell>
          <cell r="B41" t="str">
            <v>470013140</v>
          </cell>
          <cell r="C41">
            <v>4394852</v>
          </cell>
        </row>
        <row r="42">
          <cell r="A42" t="str">
            <v>Услуги по торговле розничной  прочими
видами мяса</v>
          </cell>
          <cell r="B42" t="str">
            <v>470013190</v>
          </cell>
          <cell r="C42">
            <v>1168151</v>
          </cell>
        </row>
        <row r="43">
          <cell r="A43" t="str">
            <v>Услуги по торговле розничной
пищевыми  субпродуктами  мясными</v>
          </cell>
          <cell r="B43" t="str">
            <v>470013200</v>
          </cell>
          <cell r="C43">
            <v>3431294</v>
          </cell>
        </row>
        <row r="44">
          <cell r="A44" t="str">
            <v>Услуги по торговле розничной  мясом
домашней птицы и дичи</v>
          </cell>
          <cell r="B44" t="str">
            <v>470013300</v>
          </cell>
          <cell r="C44">
            <v>4570321</v>
          </cell>
        </row>
        <row r="45">
          <cell r="A45" t="str">
            <v>Услуги по торговле розничной
субпродуктами домашней птицы</v>
          </cell>
          <cell r="B45" t="str">
            <v>470013400</v>
          </cell>
          <cell r="C45">
            <v>7982484</v>
          </cell>
        </row>
        <row r="46">
          <cell r="A46" t="str">
            <v>Услуги по торговле розничной продуктами
мясными</v>
          </cell>
          <cell r="B46" t="str">
            <v>470014</v>
          </cell>
          <cell r="C46">
            <v>19614889</v>
          </cell>
        </row>
        <row r="47">
          <cell r="A47" t="str">
            <v>Услуги по торговле розничной
колбасами и изделиями аналогичными из
мяса,  субпродуктов мясных или крови
животных</v>
          </cell>
          <cell r="B47" t="str">
            <v>470014100</v>
          </cell>
          <cell r="C47">
            <v>16152230</v>
          </cell>
        </row>
        <row r="48">
          <cell r="A48" t="str">
            <v>Услуги по торговле розничной
продуктами готовыми и
консервированными из мяса,
субпродуктов мясных или крови животных</v>
          </cell>
          <cell r="B48" t="str">
            <v>470014200</v>
          </cell>
          <cell r="C48">
            <v>1213738</v>
          </cell>
        </row>
        <row r="49">
          <cell r="A49" t="str">
            <v>Услуги по торговле розничной
консервами мясными</v>
          </cell>
          <cell r="B49" t="str">
            <v>470014210</v>
          </cell>
          <cell r="C49">
            <v>727897</v>
          </cell>
        </row>
        <row r="50">
          <cell r="A50" t="str">
            <v>Услуги по торговле розничной
продуктами готовыми прочими</v>
          </cell>
          <cell r="B50" t="str">
            <v>470014290</v>
          </cell>
          <cell r="C50">
            <v>485841</v>
          </cell>
        </row>
        <row r="51">
          <cell r="A51" t="str">
            <v>Услуги по торговле розничной
продуктами и полуфабрикатами готовыми
из мяса,  субпродуктов мясных или
крови животных</v>
          </cell>
          <cell r="B51" t="str">
            <v>470014300</v>
          </cell>
          <cell r="C51">
            <v>2248921</v>
          </cell>
        </row>
        <row r="52">
          <cell r="A52" t="str">
            <v>Услуги по торговле розничной рыбой,
ракообразными и моллюсками</v>
          </cell>
          <cell r="B52" t="str">
            <v>470015</v>
          </cell>
          <cell r="C52">
            <v>7078621</v>
          </cell>
        </row>
        <row r="53">
          <cell r="A53" t="str">
            <v>Услуги по торговле розничной рыбой</v>
          </cell>
          <cell r="B53" t="str">
            <v>470015100</v>
          </cell>
          <cell r="C53">
            <v>3235668</v>
          </cell>
        </row>
        <row r="54">
          <cell r="A54" t="str">
            <v>Услуги по торговле розничной  рыбой
(разделанной или нет) свежей или
охлажденной</v>
          </cell>
          <cell r="B54" t="str">
            <v>470015110</v>
          </cell>
          <cell r="C54">
            <v>2287081</v>
          </cell>
        </row>
        <row r="55">
          <cell r="A55" t="str">
            <v>Услуги по торговле розничной рыбой
мороженной</v>
          </cell>
          <cell r="B55" t="str">
            <v>470015120</v>
          </cell>
          <cell r="C55">
            <v>948587</v>
          </cell>
        </row>
        <row r="56">
          <cell r="A56" t="str">
            <v>Услуги по торговле розничной
ракообразными, моллюсками и водными
беспозвоночными и прочими
морепродуктами</v>
          </cell>
          <cell r="B56" t="str">
            <v>470015200</v>
          </cell>
          <cell r="C56">
            <v>131919</v>
          </cell>
        </row>
        <row r="57">
          <cell r="A57" t="str">
            <v>Услуги по торговле розничной рыбой
приготовленной или консервированной;
икрой и ее заменителями</v>
          </cell>
          <cell r="B57" t="str">
            <v>470015300</v>
          </cell>
          <cell r="C57">
            <v>3711034</v>
          </cell>
        </row>
        <row r="58">
          <cell r="A58" t="str">
            <v>Услуги по розничной торговле
консервами и пресервами из рыбы и
морепродуктов</v>
          </cell>
          <cell r="B58" t="str">
            <v>470015310</v>
          </cell>
          <cell r="C58">
            <v>1700565</v>
          </cell>
        </row>
        <row r="59">
          <cell r="A59" t="str">
            <v>Услуги по торговле розничной рыбой
соленой, маринованной, копченой</v>
          </cell>
          <cell r="B59" t="str">
            <v>470015320</v>
          </cell>
          <cell r="C59">
            <v>820109</v>
          </cell>
        </row>
        <row r="60">
          <cell r="A60" t="str">
            <v>Услуги по  торговле розничной  икрой
и ее заменителями</v>
          </cell>
          <cell r="B60" t="str">
            <v>470015330</v>
          </cell>
          <cell r="C60">
            <v>259327</v>
          </cell>
        </row>
        <row r="61">
          <cell r="A61" t="str">
            <v>Услуги по  торговле розничной  рыбой
приготовленной или консервированной,
не включенные в другие группировки</v>
          </cell>
          <cell r="B61" t="str">
            <v>470015390</v>
          </cell>
          <cell r="C61">
            <v>931033</v>
          </cell>
        </row>
        <row r="62">
          <cell r="A62" t="str">
            <v>Услуги по торговле розничной изделиями
хлебобулочными</v>
          </cell>
          <cell r="B62" t="str">
            <v>470016</v>
          </cell>
          <cell r="C62">
            <v>16817710</v>
          </cell>
        </row>
        <row r="63">
          <cell r="A63" t="str">
            <v>Услуги по торговле розничной хлебом и
хлебобулочными изделиями</v>
          </cell>
          <cell r="B63" t="str">
            <v>470016100</v>
          </cell>
          <cell r="C63">
            <v>11029839</v>
          </cell>
        </row>
        <row r="64">
          <cell r="A64" t="str">
            <v>Услуги по торговле розничной хлебом</v>
          </cell>
          <cell r="B64" t="str">
            <v>470016110</v>
          </cell>
          <cell r="C64">
            <v>8685552</v>
          </cell>
        </row>
        <row r="65">
          <cell r="A65" t="str">
            <v>Услуги по торговле розничной
хлебобулочными изделиями, кроме сухих
или длительного хранения
(слайсы,хлебцы,сухарики)</v>
          </cell>
          <cell r="B65" t="str">
            <v>470016120</v>
          </cell>
          <cell r="C65">
            <v>2276385</v>
          </cell>
        </row>
        <row r="66">
          <cell r="A66" t="str">
            <v>Услуги по торговле розничной сухими
или длительного хранения, (слайсы,
хлебцы, сухарики) хлебобулочными
изделиями</v>
          </cell>
          <cell r="B66" t="str">
            <v>470016130</v>
          </cell>
          <cell r="C66">
            <v>67902</v>
          </cell>
        </row>
        <row r="67">
          <cell r="A67" t="str">
            <v>Услуги по торговле розничной
изделиями мучными кондитерскими</v>
          </cell>
          <cell r="B67" t="str">
            <v>470016200</v>
          </cell>
          <cell r="C67">
            <v>5787871</v>
          </cell>
        </row>
        <row r="68">
          <cell r="A68" t="str">
            <v>Услуги по торговле розничной изделиями
кондитерскими из сахара</v>
          </cell>
          <cell r="B68" t="str">
            <v>470017</v>
          </cell>
          <cell r="C68">
            <v>10660089</v>
          </cell>
        </row>
        <row r="69">
          <cell r="A69" t="str">
            <v>Услуги по торговле розничной
шоколадом и прочими продуктами
пищевыми готовыми, содержащими какао</v>
          </cell>
          <cell r="B69" t="str">
            <v>470017100</v>
          </cell>
          <cell r="C69">
            <v>6269764</v>
          </cell>
        </row>
        <row r="70">
          <cell r="A70" t="str">
            <v>Услуги по торговле розничной
изделиями кондитерскими из сахара,
включая шоколад белый, не содержащими
какао</v>
          </cell>
          <cell r="B70" t="str">
            <v>470017200</v>
          </cell>
          <cell r="C70">
            <v>4158000</v>
          </cell>
        </row>
        <row r="71">
          <cell r="A71" t="str">
            <v>Услуги по торговле розничной
фруктами, плодами, орехами
засахаренными, глазированными,
пропитанными сиропом</v>
          </cell>
          <cell r="B71" t="str">
            <v>470017300</v>
          </cell>
          <cell r="C71">
            <v>232325</v>
          </cell>
        </row>
        <row r="72">
          <cell r="A72" t="str">
            <v>Услуги по торговле розничной продуктами
молочными</v>
          </cell>
          <cell r="B72" t="str">
            <v>470018</v>
          </cell>
          <cell r="C72">
            <v>26949990</v>
          </cell>
        </row>
        <row r="73">
          <cell r="A73" t="str">
            <v>Услуги по торговле розничной  молоком
и сливками</v>
          </cell>
          <cell r="B73" t="str">
            <v>470018100</v>
          </cell>
          <cell r="C73">
            <v>6181214</v>
          </cell>
        </row>
        <row r="74">
          <cell r="A74" t="str">
            <v>Услуги по торговле розничной  маслом
сливочным</v>
          </cell>
          <cell r="B74" t="str">
            <v>470018200</v>
          </cell>
          <cell r="C74">
            <v>4019239</v>
          </cell>
        </row>
        <row r="75">
          <cell r="A75" t="str">
            <v>Услуги по торговле розничной сырами и
творогом</v>
          </cell>
          <cell r="B75" t="str">
            <v>470018300</v>
          </cell>
          <cell r="C75">
            <v>7094583</v>
          </cell>
        </row>
        <row r="76">
          <cell r="A76" t="str">
            <v>Услуги по торговле розничной сырами</v>
          </cell>
          <cell r="B76" t="str">
            <v>470018310</v>
          </cell>
          <cell r="C76">
            <v>4895112</v>
          </cell>
        </row>
        <row r="77">
          <cell r="A77" t="str">
            <v>Услуги по торговле розничной творогом
и изделиями творожными</v>
          </cell>
          <cell r="B77" t="str">
            <v>470018320</v>
          </cell>
          <cell r="C77">
            <v>2199471</v>
          </cell>
        </row>
        <row r="78">
          <cell r="A78" t="str">
            <v>Услуги по торговле розничной йогуртом
и прочими ферментированными или
сквашенными молоком и сливками</v>
          </cell>
          <cell r="B78" t="str">
            <v>470018400</v>
          </cell>
          <cell r="C78">
            <v>4234921</v>
          </cell>
        </row>
        <row r="79">
          <cell r="A79" t="str">
            <v>Услуги по торговле розничной йогуртом</v>
          </cell>
          <cell r="B79" t="str">
            <v>470018410</v>
          </cell>
          <cell r="C79">
            <v>920600</v>
          </cell>
        </row>
        <row r="80">
          <cell r="A80" t="str">
            <v>Услуги по торговле розничной сметаной</v>
          </cell>
          <cell r="B80" t="str">
            <v>470018420</v>
          </cell>
          <cell r="C80">
            <v>285383</v>
          </cell>
        </row>
        <row r="81">
          <cell r="A81" t="str">
            <v>Услуги по торговле розничной молоком
и сливками ферментированными или
сквашенными прочими</v>
          </cell>
          <cell r="B81" t="str">
            <v>470018490</v>
          </cell>
          <cell r="C81">
            <v>3028938</v>
          </cell>
        </row>
        <row r="82">
          <cell r="A82" t="str">
            <v>Услуги по торговле розничной
мороженым</v>
          </cell>
          <cell r="B82" t="str">
            <v>470018500</v>
          </cell>
          <cell r="C82">
            <v>3891213</v>
          </cell>
        </row>
        <row r="83">
          <cell r="A83" t="str">
            <v>Услуги по торговле розничной
продуктами молочными, не включенными в
другие группировки</v>
          </cell>
          <cell r="B83" t="str">
            <v>470018900</v>
          </cell>
          <cell r="C83">
            <v>1528820</v>
          </cell>
        </row>
        <row r="84">
          <cell r="A84" t="str">
            <v>Услуги по торговле розничной  яйцами</v>
          </cell>
          <cell r="B84" t="str">
            <v>470019</v>
          </cell>
          <cell r="C84">
            <v>3156687</v>
          </cell>
        </row>
        <row r="85">
          <cell r="A85" t="str">
            <v>Услуги по торговле розничной яйцами</v>
          </cell>
          <cell r="B85" t="str">
            <v>470019000</v>
          </cell>
          <cell r="C85">
            <v>3156687</v>
          </cell>
        </row>
        <row r="86">
          <cell r="A86" t="str">
            <v>Услуги по торговле розничной кофе,
чаем, какао и специями</v>
          </cell>
          <cell r="B86" t="str">
            <v>470021</v>
          </cell>
          <cell r="C86">
            <v>10426710</v>
          </cell>
        </row>
        <row r="87">
          <cell r="A87" t="str">
            <v>Услуги по торговле розничной  кофе,
заменителями кофе</v>
          </cell>
          <cell r="B87" t="str">
            <v>470021100</v>
          </cell>
          <cell r="C87">
            <v>1913123</v>
          </cell>
        </row>
        <row r="88">
          <cell r="A88" t="str">
            <v>Услуги по торговле розничной  чаем</v>
          </cell>
          <cell r="B88" t="str">
            <v>470021200</v>
          </cell>
          <cell r="C88">
            <v>3532290</v>
          </cell>
        </row>
        <row r="89">
          <cell r="A89" t="str">
            <v>Услуги по торговле розничной
какао-порошком</v>
          </cell>
          <cell r="B89" t="str">
            <v>470021300</v>
          </cell>
          <cell r="C89">
            <v>151464</v>
          </cell>
        </row>
        <row r="90">
          <cell r="A90" t="str">
            <v>Услуги по торговле розничной
пряностями (специями) переработанными</v>
          </cell>
          <cell r="B90" t="str">
            <v>470021400</v>
          </cell>
          <cell r="C90">
            <v>4829833</v>
          </cell>
        </row>
        <row r="91">
          <cell r="A91" t="str">
            <v>Услуги по торговле розничной маслами и
жирами пищевыми</v>
          </cell>
          <cell r="B91" t="str">
            <v>470022</v>
          </cell>
          <cell r="C91">
            <v>6064172</v>
          </cell>
        </row>
        <row r="92">
          <cell r="A92" t="str">
            <v>Услуги по торговле розничной
животными маслами и жирами</v>
          </cell>
          <cell r="B92" t="str">
            <v>470022100</v>
          </cell>
          <cell r="C92">
            <v>254822</v>
          </cell>
        </row>
        <row r="93">
          <cell r="A93" t="str">
            <v>Услуги по торговле розничной
растительными маслами</v>
          </cell>
          <cell r="B93" t="str">
            <v>470022200</v>
          </cell>
          <cell r="C93">
            <v>4659519</v>
          </cell>
        </row>
        <row r="94">
          <cell r="A94" t="str">
            <v>Услуги по торговле розничной
подсолнечным маслом</v>
          </cell>
          <cell r="B94" t="str">
            <v>470022210</v>
          </cell>
          <cell r="C94">
            <v>3565475</v>
          </cell>
        </row>
        <row r="95">
          <cell r="A95" t="str">
            <v>Услуги по торговле розничной
оливковым маслом</v>
          </cell>
          <cell r="B95" t="str">
            <v>470022220</v>
          </cell>
          <cell r="C95">
            <v>31874</v>
          </cell>
        </row>
        <row r="96">
          <cell r="A96" t="str">
            <v>Услуги по торговле розничной
хлопковым маслом</v>
          </cell>
          <cell r="B96" t="str">
            <v>470022230</v>
          </cell>
          <cell r="C96">
            <v>9601</v>
          </cell>
        </row>
        <row r="97">
          <cell r="A97" t="str">
            <v>Услуги по торговле розничной рапсовым
маслом</v>
          </cell>
          <cell r="B97" t="str">
            <v>470022240</v>
          </cell>
          <cell r="C97">
            <v>10673</v>
          </cell>
        </row>
        <row r="98">
          <cell r="A98" t="str">
            <v>Услуги по торговле розничной
сафлоровым маслом</v>
          </cell>
          <cell r="B98" t="str">
            <v>470022250</v>
          </cell>
          <cell r="C98">
            <v>22</v>
          </cell>
        </row>
        <row r="99">
          <cell r="A99" t="str">
            <v>Услуги по торговле розничной
растительным маслом прочим</v>
          </cell>
          <cell r="B99" t="str">
            <v>470022290</v>
          </cell>
          <cell r="C99">
            <v>1041874</v>
          </cell>
        </row>
        <row r="100">
          <cell r="A100" t="str">
            <v>Услуги по торговле розничной
масложировыми пищевыми продуктами</v>
          </cell>
          <cell r="B100" t="str">
            <v>470022300</v>
          </cell>
          <cell r="C100">
            <v>1149831</v>
          </cell>
        </row>
        <row r="101">
          <cell r="A101" t="str">
            <v>Услуги по торговле розничной
маргарином и продуктами аналогичными</v>
          </cell>
          <cell r="B101" t="str">
            <v>470022310</v>
          </cell>
          <cell r="C101">
            <v>840320</v>
          </cell>
        </row>
        <row r="102">
          <cell r="A102" t="str">
            <v>Услуги по торговле розничной
масложировыми пищевыми продуктами
прочими</v>
          </cell>
          <cell r="B102" t="str">
            <v>470022390</v>
          </cell>
          <cell r="C102">
            <v>309511</v>
          </cell>
        </row>
        <row r="103">
          <cell r="A103" t="str">
            <v>Услуги по  торговле розничной
продуктами пищевыми гомогенизированными
и диетическими</v>
          </cell>
          <cell r="B103" t="str">
            <v>470023</v>
          </cell>
          <cell r="C103">
            <v>1298566</v>
          </cell>
        </row>
        <row r="104">
          <cell r="A104" t="str">
            <v>Услуги по торговле розничной  детским
питанием</v>
          </cell>
          <cell r="B104" t="str">
            <v>470023100</v>
          </cell>
          <cell r="C104">
            <v>973911</v>
          </cell>
        </row>
        <row r="105">
          <cell r="A105" t="str">
            <v>Услуги по торговле розничной
питанием диетическим</v>
          </cell>
          <cell r="B105" t="str">
            <v>470023200</v>
          </cell>
          <cell r="C105">
            <v>271699</v>
          </cell>
        </row>
        <row r="106">
          <cell r="A106" t="str">
            <v>Услуги по торговле розничной готовыми
гомогенизированными пищевыми
продуктами прочими</v>
          </cell>
          <cell r="B106" t="str">
            <v>470023900</v>
          </cell>
          <cell r="C106">
            <v>52956</v>
          </cell>
        </row>
        <row r="107">
          <cell r="A107" t="str">
            <v>Услуги по торговле розничной
продуктами пищевыми, не включенными в
другие группировки</v>
          </cell>
          <cell r="B107" t="str">
            <v>470024</v>
          </cell>
          <cell r="C107">
            <v>38918785</v>
          </cell>
        </row>
        <row r="108">
          <cell r="A108" t="str">
            <v>Услуги по торговле розничной
натуральным медом</v>
          </cell>
          <cell r="B108" t="str">
            <v>470024100</v>
          </cell>
          <cell r="C108">
            <v>149206</v>
          </cell>
        </row>
        <row r="109">
          <cell r="A109" t="str">
            <v>Услуги по торговле розничной крупами</v>
          </cell>
          <cell r="B109" t="str">
            <v>470024200</v>
          </cell>
          <cell r="C109">
            <v>5594260</v>
          </cell>
        </row>
        <row r="110">
          <cell r="A110" t="str">
            <v>Услуги по торговле розничной рисом</v>
          </cell>
          <cell r="B110" t="str">
            <v>470024210</v>
          </cell>
          <cell r="C110">
            <v>3078182</v>
          </cell>
        </row>
        <row r="111">
          <cell r="A111" t="str">
            <v>Услуги по торговле розничной  крупой
гречневой</v>
          </cell>
          <cell r="B111" t="str">
            <v>470024220</v>
          </cell>
          <cell r="C111">
            <v>965329</v>
          </cell>
        </row>
        <row r="112">
          <cell r="A112" t="str">
            <v>Услуги по торговле розничной крупой
из пшеницы</v>
          </cell>
          <cell r="B112" t="str">
            <v>470024230</v>
          </cell>
          <cell r="C112">
            <v>86915</v>
          </cell>
        </row>
        <row r="113">
          <cell r="A113" t="str">
            <v>Услуги по торговле розничной  крупой
ячневой</v>
          </cell>
          <cell r="B113" t="str">
            <v>470024240</v>
          </cell>
          <cell r="C113">
            <v>52878</v>
          </cell>
        </row>
        <row r="114">
          <cell r="A114" t="str">
            <v>Услуги по торговле розничной крупами
прочими</v>
          </cell>
          <cell r="B114" t="str">
            <v>470024290</v>
          </cell>
          <cell r="C114">
            <v>1410956</v>
          </cell>
        </row>
        <row r="115">
          <cell r="A115" t="str">
            <v>Услуги по торговле розничной
крахмалом и крахмалопродуктами</v>
          </cell>
          <cell r="B115" t="str">
            <v>470024300</v>
          </cell>
          <cell r="C115">
            <v>7780</v>
          </cell>
        </row>
        <row r="116">
          <cell r="A116" t="str">
            <v>Услуги по торговле розничной сахаром
и сахарозаменителями</v>
          </cell>
          <cell r="B116" t="str">
            <v>470024400</v>
          </cell>
          <cell r="C116">
            <v>10474000</v>
          </cell>
        </row>
        <row r="117">
          <cell r="A117" t="str">
            <v>Услуги по торговле розничной  сахаром</v>
          </cell>
          <cell r="B117" t="str">
            <v>470024410</v>
          </cell>
          <cell r="C117">
            <v>10471221</v>
          </cell>
        </row>
        <row r="118">
          <cell r="A118" t="str">
            <v>Услуги по торговле розничной
сахарозаменителями</v>
          </cell>
          <cell r="B118" t="str">
            <v>470024420</v>
          </cell>
          <cell r="C118">
            <v>2779</v>
          </cell>
        </row>
        <row r="119">
          <cell r="A119" t="str">
            <v>Услуги по торговле розничной уксусом
и его заменителями</v>
          </cell>
          <cell r="B119" t="str">
            <v>470024500</v>
          </cell>
          <cell r="C119">
            <v>34139</v>
          </cell>
        </row>
        <row r="120">
          <cell r="A120" t="str">
            <v>Услуги по торговле розничной солью
пищевой</v>
          </cell>
          <cell r="B120" t="str">
            <v>470024600</v>
          </cell>
          <cell r="C120">
            <v>333537</v>
          </cell>
        </row>
        <row r="121">
          <cell r="A121" t="str">
            <v>Услуги по торговле розничной мукой</v>
          </cell>
          <cell r="B121" t="str">
            <v>470024700</v>
          </cell>
          <cell r="C121">
            <v>9527522</v>
          </cell>
        </row>
        <row r="122">
          <cell r="A122" t="str">
            <v>Услуги по торговле розничной мукой
пшеничной</v>
          </cell>
          <cell r="B122" t="str">
            <v>470024710</v>
          </cell>
          <cell r="C122">
            <v>8682693</v>
          </cell>
        </row>
        <row r="123">
          <cell r="A123" t="str">
            <v>Услуги по торговле розничной мукой,
кроме пшеничной</v>
          </cell>
          <cell r="B123" t="str">
            <v>470024720</v>
          </cell>
          <cell r="C123">
            <v>844829</v>
          </cell>
        </row>
        <row r="124">
          <cell r="A124" t="str">
            <v>Услуги по торговле розничной
макаронными изделиями</v>
          </cell>
          <cell r="B124" t="str">
            <v>470024800</v>
          </cell>
          <cell r="C124">
            <v>3263551</v>
          </cell>
        </row>
        <row r="125">
          <cell r="A125" t="str">
            <v>Услуги по торговле розничной
продуктами пищевыми прочими, не
включенными в другие группировки</v>
          </cell>
          <cell r="B125" t="str">
            <v>470024900</v>
          </cell>
          <cell r="C125">
            <v>9534790</v>
          </cell>
        </row>
        <row r="126">
          <cell r="A126" t="str">
            <v>Услуги по торговле розничной соусами;
приправами и пряностями смешанными;
горчицей готовой</v>
          </cell>
          <cell r="B126" t="str">
            <v>470024910</v>
          </cell>
          <cell r="C126">
            <v>1830641</v>
          </cell>
        </row>
        <row r="127">
          <cell r="A127" t="str">
            <v>Услуги по торговле розничной
продуктами и полуфабрикатами готовыми,
основанными  на изделиях макаронных</v>
          </cell>
          <cell r="B127" t="str">
            <v>470024920</v>
          </cell>
          <cell r="C127">
            <v>202742</v>
          </cell>
        </row>
        <row r="128">
          <cell r="A128" t="str">
            <v>Услуги по торговле розничной
продуктами пищевыми прочими</v>
          </cell>
          <cell r="B128" t="str">
            <v>470024990</v>
          </cell>
          <cell r="C128">
            <v>7501407</v>
          </cell>
        </row>
        <row r="129">
          <cell r="A129" t="str">
            <v>Услуги по торговле розничной напитками
алкогольными</v>
          </cell>
          <cell r="B129" t="str">
            <v>470025</v>
          </cell>
          <cell r="C129">
            <v>28457183</v>
          </cell>
        </row>
        <row r="130">
          <cell r="A130" t="str">
            <v>Услуги по торговле розничной  вином</v>
          </cell>
          <cell r="B130" t="str">
            <v>470025100</v>
          </cell>
          <cell r="C130">
            <v>4991594</v>
          </cell>
        </row>
        <row r="131">
          <cell r="A131" t="str">
            <v>Услуги по торговле розничной  винами
виноградными</v>
          </cell>
          <cell r="B131" t="str">
            <v>470025110</v>
          </cell>
          <cell r="C131">
            <v>2806730</v>
          </cell>
        </row>
        <row r="132">
          <cell r="A132" t="str">
            <v>Услуги по торговле розничной  винами
плодовыми</v>
          </cell>
          <cell r="B132" t="str">
            <v>470025120</v>
          </cell>
          <cell r="C132">
            <v>269743</v>
          </cell>
        </row>
        <row r="133">
          <cell r="A133" t="str">
            <v>Услуги по торговле розничной  винами
игристыми, включая шампанское</v>
          </cell>
          <cell r="B133" t="str">
            <v>470025130</v>
          </cell>
          <cell r="C133">
            <v>1915121</v>
          </cell>
        </row>
        <row r="134">
          <cell r="A134" t="str">
            <v>Услуги по торговле розничной водкой</v>
          </cell>
          <cell r="B134" t="str">
            <v>470025200</v>
          </cell>
          <cell r="C134">
            <v>10568688</v>
          </cell>
        </row>
        <row r="135">
          <cell r="A135" t="str">
            <v>Услуги по торговле розничной
коньяком, коньячными напитками</v>
          </cell>
          <cell r="B135" t="str">
            <v>470025300</v>
          </cell>
          <cell r="C135">
            <v>2044007</v>
          </cell>
        </row>
        <row r="136">
          <cell r="A136" t="str">
            <v>Услуги по торговле розничной  пивом</v>
          </cell>
          <cell r="B136" t="str">
            <v>470025400</v>
          </cell>
          <cell r="C136">
            <v>8436350</v>
          </cell>
        </row>
        <row r="137">
          <cell r="A137" t="str">
            <v>Услуги по торговле розничной ликерами
и изделиями ликероводочными</v>
          </cell>
          <cell r="B137" t="str">
            <v>470025500</v>
          </cell>
          <cell r="C137">
            <v>653299</v>
          </cell>
        </row>
        <row r="138">
          <cell r="A138" t="str">
            <v>Услуги по торговле розничной
напитками алкогольными прочими</v>
          </cell>
          <cell r="B138" t="str">
            <v>470025900</v>
          </cell>
          <cell r="C138">
            <v>1763245</v>
          </cell>
        </row>
        <row r="139">
          <cell r="A139" t="str">
            <v>Услуги по торговле розничной напитками
прочими</v>
          </cell>
          <cell r="B139" t="str">
            <v>470026</v>
          </cell>
          <cell r="C139">
            <v>8997360</v>
          </cell>
        </row>
        <row r="140">
          <cell r="A140" t="str">
            <v>Услуги по торговле розничной
фруктовыми и овощными соками</v>
          </cell>
          <cell r="B140" t="str">
            <v>470026100</v>
          </cell>
          <cell r="C140">
            <v>2426908</v>
          </cell>
        </row>
        <row r="141">
          <cell r="A141" t="str">
            <v>Услуги по торговле розничной
минеральной водой</v>
          </cell>
          <cell r="B141" t="str">
            <v>470026200</v>
          </cell>
          <cell r="C141">
            <v>1787622</v>
          </cell>
        </row>
        <row r="142">
          <cell r="A142" t="str">
            <v>Услуги по торговле розничной
напитками безалкогольными прочими</v>
          </cell>
          <cell r="B142" t="str">
            <v>470026900</v>
          </cell>
          <cell r="C142">
            <v>4782830</v>
          </cell>
        </row>
        <row r="143">
          <cell r="A143" t="str">
            <v>Услуги по торговле розничной  изделиями
табачными</v>
          </cell>
          <cell r="B143" t="str">
            <v>470027</v>
          </cell>
          <cell r="C143">
            <v>7838453</v>
          </cell>
        </row>
        <row r="144">
          <cell r="A144" t="str">
            <v>Услуги по торговле розничной
изделиями табачными</v>
          </cell>
          <cell r="B144" t="str">
            <v>470027000</v>
          </cell>
          <cell r="C144">
            <v>7838453</v>
          </cell>
        </row>
        <row r="145">
          <cell r="A145" t="str">
            <v>непродовольственные товары</v>
          </cell>
          <cell r="B145" t="str">
            <v/>
          </cell>
          <cell r="C145">
            <v>431045574</v>
          </cell>
        </row>
        <row r="146">
          <cell r="A146" t="str">
            <v>Услуги по торговле розничной, кроме
предоставляемых за вознаграждение или
на договорной основе, автомобилями
пассажирскими новыми в
специализированных магазинах</v>
          </cell>
          <cell r="B146" t="str">
            <v>451121</v>
          </cell>
          <cell r="C146">
            <v>7248485</v>
          </cell>
        </row>
        <row r="147">
          <cell r="A147" t="str">
            <v>Услуги по торговле розничной
легковыми автомобилями пассажирскими
новыми в специализированных магазинах</v>
          </cell>
          <cell r="B147" t="str">
            <v>451121000</v>
          </cell>
          <cell r="C147">
            <v>7248485</v>
          </cell>
        </row>
        <row r="148">
          <cell r="A148" t="str">
            <v>Услуги по торговле розничной, кроме
предоставляемых за вознаграждение или
на договорной основе, автомобилями
пассажирскими подержанными в
специализированных магазинах</v>
          </cell>
          <cell r="B148" t="str">
            <v>451122</v>
          </cell>
          <cell r="C148">
            <v>287397</v>
          </cell>
        </row>
        <row r="149">
          <cell r="A149" t="str">
            <v>Услуги по торговле розничной
легковыми автомобилями пассажирскими
подержанными в специализированных
магазинах</v>
          </cell>
          <cell r="B149" t="str">
            <v>451122000</v>
          </cell>
          <cell r="C149">
            <v>287397</v>
          </cell>
        </row>
        <row r="150">
          <cell r="A150" t="str">
            <v>Услуги по торговле розничной, кроме
предоставляемых за вознаграждение или
на договорной основе, автомобилями
специализированными пассажирскими
новыми и средствами транспортными
внедорожными (весом не</v>
          </cell>
          <cell r="B150" t="str">
            <v>451123</v>
          </cell>
          <cell r="C150">
            <v>56313</v>
          </cell>
        </row>
        <row r="151">
          <cell r="A151" t="str">
            <v>Услуги по торговле розничной новыми
специализированными пассажирскими
автомобилями (включая машины скорой
помощи) весом не более 3,5 тонн в
специализированных магазинах</v>
          </cell>
          <cell r="B151" t="str">
            <v>451123200</v>
          </cell>
          <cell r="C151">
            <v>56313</v>
          </cell>
        </row>
        <row r="152">
          <cell r="A152" t="str">
            <v>Услуги по  торговле розничной прочие,
кроме предоставляемых за вознаграждение
или на договорной основе, автомобилями
и средствами автотранспортными
легковыми, не включенными в другие
группировки</v>
          </cell>
          <cell r="B152" t="str">
            <v>451139</v>
          </cell>
          <cell r="C152">
            <v>43459</v>
          </cell>
        </row>
        <row r="153">
          <cell r="A153" t="str">
            <v>Услуги по торговле розничной прочие
подержанными легковыми пассажирскими
автомобилями, в том числе на рынках</v>
          </cell>
          <cell r="B153" t="str">
            <v>451139200</v>
          </cell>
          <cell r="C153">
            <v>12554</v>
          </cell>
        </row>
        <row r="154">
          <cell r="A154" t="str">
            <v>Услуги по торговле розничной прочие
подержанными специализированными
пассажирскими автомобилями (включая
машины скорой помощи) весом не более
3,5 тонн, в том числе на рынках</v>
          </cell>
          <cell r="B154" t="str">
            <v>451139600</v>
          </cell>
          <cell r="C154">
            <v>3133</v>
          </cell>
        </row>
        <row r="155">
          <cell r="A155" t="str">
            <v>Услуги по торговле розничной прочие
автомобилями и средствами
автотранспортными легковыми, не
включенными в другие группировки</v>
          </cell>
          <cell r="B155" t="str">
            <v>451139900</v>
          </cell>
          <cell r="C155">
            <v>27772</v>
          </cell>
        </row>
        <row r="156">
          <cell r="A156" t="str">
            <v>Услуги по торговле розничной, кроме
предоставляемых за вознаграждение или
на договорной основе, грузовиками,
прицепами, полуприцепами и автобусами в
специализированных магазинах</v>
          </cell>
          <cell r="B156" t="str">
            <v>451921</v>
          </cell>
          <cell r="C156">
            <v>300188</v>
          </cell>
        </row>
        <row r="157">
          <cell r="A157" t="str">
            <v>Услуги по торговле розничной
автомобилями для перевозки десяти или
более человек в специализированных
магазинах</v>
          </cell>
          <cell r="B157" t="str">
            <v>451921100</v>
          </cell>
          <cell r="C157">
            <v>6035</v>
          </cell>
        </row>
        <row r="158">
          <cell r="A158" t="str">
            <v>Услуги по торговле розничной
автомобилями грузовыми в
специализированных магазинах</v>
          </cell>
          <cell r="B158" t="str">
            <v>451921200</v>
          </cell>
          <cell r="C158">
            <v>254378</v>
          </cell>
        </row>
        <row r="159">
          <cell r="A159" t="str">
            <v>Услуги по торговле розничной
автомобилями специальными и
специализированными в
специализированных магазинах</v>
          </cell>
          <cell r="B159" t="str">
            <v>451921300</v>
          </cell>
          <cell r="C159">
            <v>22114</v>
          </cell>
        </row>
        <row r="160">
          <cell r="A160" t="str">
            <v>Услуги по торговле розничной
прицепами и полуприцепами в
специализированных магазинах</v>
          </cell>
          <cell r="B160" t="str">
            <v>451921400</v>
          </cell>
          <cell r="C160">
            <v>17661</v>
          </cell>
        </row>
        <row r="161">
          <cell r="A161" t="str">
            <v>Услуги по торговле розничной прочей,
кроме предоставляемых за вознаграждение
или на договорной основе, автомобилями
в специализированных магазинах</v>
          </cell>
          <cell r="B161" t="str">
            <v>451939</v>
          </cell>
          <cell r="C161">
            <v>53649</v>
          </cell>
        </row>
        <row r="162">
          <cell r="A162" t="str">
            <v>Услуги по торговле розничной  прочей
прицепами и полуприцепами</v>
          </cell>
          <cell r="B162" t="str">
            <v>451939400</v>
          </cell>
          <cell r="C162">
            <v>53649</v>
          </cell>
        </row>
        <row r="163">
          <cell r="A163" t="str">
            <v>Услуги по торговле розничной, кроме
предоставляемых за вознаграждение или
на договорной основе, шинами в
специализированных магазинах</v>
          </cell>
          <cell r="B163" t="str">
            <v>453211</v>
          </cell>
          <cell r="C163">
            <v>4111954</v>
          </cell>
        </row>
        <row r="164">
          <cell r="A164" t="str">
            <v>Услуги по торговле розничной шинами и
камерами для шин новыми для легковых
автомобилей</v>
          </cell>
          <cell r="B164" t="str">
            <v>453211100</v>
          </cell>
          <cell r="C164">
            <v>3407770</v>
          </cell>
        </row>
        <row r="165">
          <cell r="A165" t="str">
            <v>Услуги по торговле розничной шинами и
камерами для шин новыми для грузовых
автомобилей и автобусов</v>
          </cell>
          <cell r="B165" t="str">
            <v>453211200</v>
          </cell>
          <cell r="C165">
            <v>581358</v>
          </cell>
        </row>
        <row r="166">
          <cell r="A166" t="str">
            <v>Услуги по торговле розничной шинами и
камерами для шин новыми прочие</v>
          </cell>
          <cell r="B166" t="str">
            <v>453211900</v>
          </cell>
          <cell r="C166">
            <v>122826</v>
          </cell>
        </row>
        <row r="167">
          <cell r="A167" t="str">
            <v>Услуги по торговле розничной, кроме
предоставляемых за вознаграждение или
на договорной основе, частями и
принадлежностями для автомобилей
прочими в специализированных магазинах</v>
          </cell>
          <cell r="B167" t="str">
            <v>453212</v>
          </cell>
          <cell r="C167">
            <v>15478194</v>
          </cell>
        </row>
        <row r="168">
          <cell r="A168" t="str">
            <v>Услуги  по торговле розничной частями
и принадлежностями для автомобилей
прочими в специализированных магазинах</v>
          </cell>
          <cell r="B168" t="str">
            <v>453212000</v>
          </cell>
          <cell r="C168">
            <v>15478194</v>
          </cell>
        </row>
        <row r="169">
          <cell r="A169" t="str">
            <v>Услуги по торговле розничной, кроме
предоставляемых за вознаграждение или
на договорной основе, деталями и
принадлежностями для автомобилей через
Интернет</v>
          </cell>
          <cell r="B169" t="str">
            <v>453221</v>
          </cell>
          <cell r="C169">
            <v>175</v>
          </cell>
        </row>
        <row r="170">
          <cell r="A170" t="str">
            <v>Услуги по торговле розничной деталями
и принадлежностями для автомобилей
через Интернет</v>
          </cell>
          <cell r="B170" t="str">
            <v>453221000</v>
          </cell>
          <cell r="C170">
            <v>175</v>
          </cell>
        </row>
        <row r="171">
          <cell r="A171" t="str">
            <v>Услуги по торговле розничной, кроме
предоставляемых за вознаграждение или
на договорной основе, деталями и
принадлежностями для автомобилей через
фирмы посылочной торговли</v>
          </cell>
          <cell r="B171" t="str">
            <v>453222</v>
          </cell>
          <cell r="C171">
            <v>58795</v>
          </cell>
        </row>
        <row r="172">
          <cell r="A172" t="str">
            <v>Услуги по торговле розничной деталями
и принадлежностями для автомобилей
через фирмы посылочной торговли</v>
          </cell>
          <cell r="B172" t="str">
            <v>453222000</v>
          </cell>
          <cell r="C172">
            <v>58795</v>
          </cell>
        </row>
        <row r="173">
          <cell r="A173" t="str">
            <v>Услуги по торговле розничной прочие,
кроме предоставляемых за вознаграждение
или на договорной основе, деталями и
принадлежностями для автомобилей, не
включенными в другие группировки</v>
          </cell>
          <cell r="B173" t="str">
            <v>453229</v>
          </cell>
          <cell r="C173">
            <v>4266141</v>
          </cell>
        </row>
        <row r="174">
          <cell r="A174" t="str">
            <v>Услуги по торговле розничной прочие
деталями и принадлежностями для
автомобилей, не включенными в другие
группировки</v>
          </cell>
          <cell r="B174" t="str">
            <v>453229100</v>
          </cell>
          <cell r="C174">
            <v>4263526</v>
          </cell>
        </row>
        <row r="175">
          <cell r="A175" t="str">
            <v>Услуги по торговле розничной
аксессуарами для автомобилей</v>
          </cell>
          <cell r="B175" t="str">
            <v>453229110</v>
          </cell>
          <cell r="C175">
            <v>1378532</v>
          </cell>
        </row>
        <row r="176">
          <cell r="A176" t="str">
            <v>Услуги по торговле розничной прочими
деталями и принадлежностями для
автомобилей</v>
          </cell>
          <cell r="B176" t="str">
            <v>453229190</v>
          </cell>
          <cell r="C176">
            <v>2884994</v>
          </cell>
        </row>
        <row r="177">
          <cell r="A177" t="str">
            <v>Услуги по торговле розничной прочие
шинами резиновыми восстановленными</v>
          </cell>
          <cell r="B177" t="str">
            <v>453229200</v>
          </cell>
          <cell r="C177">
            <v>2615</v>
          </cell>
        </row>
        <row r="178">
          <cell r="A178" t="str">
            <v>Услуги по торговле розничной, кроме
предоставляемых за вознаграждение или
на договорной основе, мотоциклами и
относящимися к ним деталями и
принадлежностями в специализированных
магазинах</v>
          </cell>
          <cell r="B178" t="str">
            <v>454020</v>
          </cell>
          <cell r="C178">
            <v>27067</v>
          </cell>
        </row>
        <row r="179">
          <cell r="A179" t="str">
            <v>Услуги по торговле розничной
мотоциклами и колясками в
специализированных магазинах</v>
          </cell>
          <cell r="B179" t="str">
            <v>454020100</v>
          </cell>
          <cell r="C179">
            <v>25430</v>
          </cell>
        </row>
        <row r="180">
          <cell r="A180" t="str">
            <v>Услуги по торговле розничной деталями
и принадлежностями для мотоциклов в
специализированных магазинах</v>
          </cell>
          <cell r="B180" t="str">
            <v>454020200</v>
          </cell>
          <cell r="C180">
            <v>1637</v>
          </cell>
        </row>
        <row r="181">
          <cell r="A181" t="str">
            <v>Услуги по торговле розничной прочие,
кроме предоставляемых за вознаграждение
или на договорной основе, мотоциклами
и относящимися к ним деталями и
принадлежностями</v>
          </cell>
          <cell r="B181" t="str">
            <v>454030</v>
          </cell>
          <cell r="C181">
            <v>41302</v>
          </cell>
        </row>
        <row r="182">
          <cell r="A182" t="str">
            <v>Услуги по торговле розничной прочие
мотоциклами и колясками</v>
          </cell>
          <cell r="B182" t="str">
            <v>454030100</v>
          </cell>
          <cell r="C182">
            <v>32148</v>
          </cell>
        </row>
        <row r="183">
          <cell r="A183" t="str">
            <v>Услуги по торговле розничной прочие
деталями и принадлежностями для
мотоциклов</v>
          </cell>
          <cell r="B183" t="str">
            <v>454030200</v>
          </cell>
          <cell r="C183">
            <v>9154</v>
          </cell>
        </row>
        <row r="184">
          <cell r="A184" t="str">
            <v>Услуги по торговле розничной
компьютерами, периферийным
оборудованием и программным
обеспечением</v>
          </cell>
          <cell r="B184" t="str">
            <v>470031</v>
          </cell>
          <cell r="C184">
            <v>16989189</v>
          </cell>
        </row>
        <row r="185">
          <cell r="A185" t="str">
            <v>Услуги по торговле розничной
компьютерами в полной комплектации</v>
          </cell>
          <cell r="B185" t="str">
            <v>470031100</v>
          </cell>
          <cell r="C185">
            <v>11607648</v>
          </cell>
        </row>
        <row r="186">
          <cell r="A186" t="str">
            <v>Услуги по торговле розничной
настольными компьютерами</v>
          </cell>
          <cell r="B186" t="str">
            <v>470031110</v>
          </cell>
          <cell r="C186">
            <v>1899697</v>
          </cell>
        </row>
        <row r="187">
          <cell r="A187" t="str">
            <v>Услуги по торговле розничной
портативными компьютерами (лэптопы,
ноутбуки, ультрабуки, нетбуки,
планшеты и т.п.)</v>
          </cell>
          <cell r="B187" t="str">
            <v>470031120</v>
          </cell>
          <cell r="C187">
            <v>9707951</v>
          </cell>
        </row>
        <row r="188">
          <cell r="A188" t="str">
            <v>Услуги по торговле розничной
периферийным оборудованием,
комплектующими деталями и
принадлежностями к компьютерам</v>
          </cell>
          <cell r="B188" t="str">
            <v>470031200</v>
          </cell>
          <cell r="C188">
            <v>4774650</v>
          </cell>
        </row>
        <row r="189">
          <cell r="A189" t="str">
            <v>Услуги по торговле розничной
мониторами</v>
          </cell>
          <cell r="B189" t="str">
            <v>470031210</v>
          </cell>
          <cell r="C189">
            <v>1320119</v>
          </cell>
        </row>
        <row r="190">
          <cell r="A190" t="str">
            <v>Услуги по торговле розничной
комплектующими деталями и
принадлежностями к компьютерам</v>
          </cell>
          <cell r="B190" t="str">
            <v>470031220</v>
          </cell>
          <cell r="C190">
            <v>455481</v>
          </cell>
        </row>
        <row r="191">
          <cell r="A191" t="str">
            <v>Услуги по торговле розничной
периферийным оборудованием прочим</v>
          </cell>
          <cell r="B191" t="str">
            <v>470031290</v>
          </cell>
          <cell r="C191">
            <v>2999050</v>
          </cell>
        </row>
        <row r="192">
          <cell r="A192" t="str">
            <v>Услуги по торговле розничной
программным обеспечением</v>
          </cell>
          <cell r="B192" t="str">
            <v>470031300</v>
          </cell>
          <cell r="C192">
            <v>606891</v>
          </cell>
        </row>
        <row r="193">
          <cell r="A193" t="str">
            <v>Услуги по торговле розничной
оборудованием электросвязи</v>
          </cell>
          <cell r="B193" t="str">
            <v>470032</v>
          </cell>
          <cell r="C193">
            <v>10754480</v>
          </cell>
        </row>
        <row r="194">
          <cell r="A194" t="str">
            <v>Услуги по торговле розничной
аппаратурой радиопередающей</v>
          </cell>
          <cell r="B194" t="str">
            <v>470032100</v>
          </cell>
          <cell r="C194">
            <v>105478</v>
          </cell>
        </row>
        <row r="195">
          <cell r="A195" t="str">
            <v>Услуги по торговле розничной
телефонами для сотовой связи или для
прочей беспроводной связи</v>
          </cell>
          <cell r="B195" t="str">
            <v>470032200</v>
          </cell>
          <cell r="C195">
            <v>10194789</v>
          </cell>
        </row>
        <row r="196">
          <cell r="A196" t="str">
            <v>Услуги по торговле розничной
телефонными аппаратами для проводной
связи</v>
          </cell>
          <cell r="B196" t="str">
            <v>470032300</v>
          </cell>
          <cell r="C196">
            <v>393362</v>
          </cell>
        </row>
        <row r="197">
          <cell r="A197" t="str">
            <v>Услуги по торговле розничной
аппаратами факсимильными</v>
          </cell>
          <cell r="B197" t="str">
            <v>470032400</v>
          </cell>
          <cell r="C197">
            <v>4628</v>
          </cell>
        </row>
        <row r="198">
          <cell r="A198" t="str">
            <v>Услуги по торговле розничной прочим
оборудованием электросвязи</v>
          </cell>
          <cell r="B198" t="str">
            <v>470032900</v>
          </cell>
          <cell r="C198">
            <v>56223</v>
          </cell>
        </row>
        <row r="199">
          <cell r="A199" t="str">
            <v>Услуги по торговле розничной  аудио- и
видеоаппаратурой</v>
          </cell>
          <cell r="B199" t="str">
            <v>470033</v>
          </cell>
          <cell r="C199">
            <v>9423622</v>
          </cell>
        </row>
        <row r="200">
          <cell r="A200" t="str">
            <v>Услуги по торговле розничной
аудиоаппаратурой</v>
          </cell>
          <cell r="B200" t="str">
            <v>470033100</v>
          </cell>
          <cell r="C200">
            <v>1672986</v>
          </cell>
        </row>
        <row r="201">
          <cell r="A201" t="str">
            <v>Услуги по торговле розничной
магнитофонами</v>
          </cell>
          <cell r="B201" t="str">
            <v>470033110</v>
          </cell>
          <cell r="C201">
            <v>77908</v>
          </cell>
        </row>
        <row r="202">
          <cell r="A202" t="str">
            <v>Услуги по торговле розничной
аудиоаппаратурой прочей</v>
          </cell>
          <cell r="B202" t="str">
            <v>470033190</v>
          </cell>
          <cell r="C202">
            <v>1595078</v>
          </cell>
        </row>
        <row r="203">
          <cell r="A203" t="str">
            <v>Услуги по торговле розничной
телевизорами</v>
          </cell>
          <cell r="B203" t="str">
            <v>470033200</v>
          </cell>
          <cell r="C203">
            <v>3917438</v>
          </cell>
        </row>
        <row r="204">
          <cell r="A204" t="str">
            <v>Услуги по торговле розничной
видеомагнитофонами (DVD плеерами)</v>
          </cell>
          <cell r="B204" t="str">
            <v>470033300</v>
          </cell>
          <cell r="C204">
            <v>2115665</v>
          </cell>
        </row>
        <row r="205">
          <cell r="A205" t="str">
            <v>Услуги по торговле розничной
видеокамерами</v>
          </cell>
          <cell r="B205" t="str">
            <v>470033400</v>
          </cell>
          <cell r="C205">
            <v>1286473</v>
          </cell>
        </row>
        <row r="206">
          <cell r="A206" t="str">
            <v>Услуги по торговле розничной
радиоприемниками</v>
          </cell>
          <cell r="B206" t="str">
            <v>470033500</v>
          </cell>
          <cell r="C206">
            <v>81698</v>
          </cell>
        </row>
        <row r="207">
          <cell r="A207" t="str">
            <v>Услуги по торговле розничной  частями
к аудио- и видеоаппаратуре</v>
          </cell>
          <cell r="B207" t="str">
            <v>470033600</v>
          </cell>
          <cell r="C207">
            <v>99283</v>
          </cell>
        </row>
        <row r="208">
          <cell r="A208" t="str">
            <v>Услуги по торговле розничной прочей
аудио- и видеоаппаратурой</v>
          </cell>
          <cell r="B208" t="str">
            <v>470033900</v>
          </cell>
          <cell r="C208">
            <v>250079</v>
          </cell>
        </row>
        <row r="209">
          <cell r="A209" t="str">
            <v>Услуги по торговле розничной  товарами
скобяными</v>
          </cell>
          <cell r="B209" t="str">
            <v>470041</v>
          </cell>
          <cell r="C209">
            <v>2937788</v>
          </cell>
        </row>
        <row r="210">
          <cell r="A210" t="str">
            <v>Услуги по торговле розничной
замками, петлями и строительной
фурнитурой</v>
          </cell>
          <cell r="B210" t="str">
            <v>470041100</v>
          </cell>
          <cell r="C210">
            <v>2206027</v>
          </cell>
        </row>
        <row r="211">
          <cell r="A211" t="str">
            <v>Услуги по торговле розничной
изделиями из проволоки, цепями и
пружинами</v>
          </cell>
          <cell r="B211" t="str">
            <v>470041200</v>
          </cell>
          <cell r="C211">
            <v>113495</v>
          </cell>
        </row>
        <row r="212">
          <cell r="A212" t="str">
            <v>Услуги по торговле розничной
изделиями крепежными, снабженными
резьбой или без резьбы</v>
          </cell>
          <cell r="B212" t="str">
            <v>470041300</v>
          </cell>
          <cell r="C212">
            <v>618266</v>
          </cell>
        </row>
        <row r="213">
          <cell r="A213" t="str">
            <v>Услуги по торговле розничной  красками,
лаками и эмалями</v>
          </cell>
          <cell r="B213" t="str">
            <v>470042</v>
          </cell>
          <cell r="C213">
            <v>3909669</v>
          </cell>
        </row>
        <row r="214">
          <cell r="A214" t="str">
            <v>Услуги по торговле розничной
лакокрасочными материалами (краски,
лаки, эмали)</v>
          </cell>
          <cell r="B214" t="str">
            <v>470042100</v>
          </cell>
          <cell r="C214">
            <v>3126860</v>
          </cell>
        </row>
        <row r="215">
          <cell r="A215" t="str">
            <v>Услуги по торговле розничной
растворителями, разбавителями для
лаков и красок</v>
          </cell>
          <cell r="B215" t="str">
            <v>470042200</v>
          </cell>
          <cell r="C215">
            <v>140457</v>
          </cell>
        </row>
        <row r="216">
          <cell r="A216" t="str">
            <v>Услуги по торговле розничной прочими
лакокрасочными материалами</v>
          </cell>
          <cell r="B216" t="str">
            <v>470042900</v>
          </cell>
          <cell r="C216">
            <v>642352</v>
          </cell>
        </row>
        <row r="217">
          <cell r="A217" t="str">
            <v>Услуги по торговле розничной  стеклом
листовым</v>
          </cell>
          <cell r="B217" t="str">
            <v>470043</v>
          </cell>
          <cell r="C217">
            <v>23986</v>
          </cell>
        </row>
        <row r="218">
          <cell r="A218" t="str">
            <v>Услуги по торговле розничной стеклом
листовым</v>
          </cell>
          <cell r="B218" t="str">
            <v>470043000</v>
          </cell>
          <cell r="C218">
            <v>23986</v>
          </cell>
        </row>
        <row r="219">
          <cell r="A219" t="str">
            <v>Услуги по торговле розничной
оборудованием для газонов и садов</v>
          </cell>
          <cell r="B219" t="str">
            <v>470044</v>
          </cell>
          <cell r="C219">
            <v>3928</v>
          </cell>
        </row>
        <row r="220">
          <cell r="A220" t="str">
            <v>Услуги по торговле розничной
оборудованием для газонов и садов</v>
          </cell>
          <cell r="B220" t="str">
            <v>470044000</v>
          </cell>
          <cell r="C220">
            <v>3928</v>
          </cell>
        </row>
        <row r="221">
          <cell r="A221" t="str">
            <v>Услуги по торговле розничной
оборудованием  отопительным и
водопроводным, материалами
эксплуатационными и принадлежностями</v>
          </cell>
          <cell r="B221" t="str">
            <v>470045</v>
          </cell>
          <cell r="C221">
            <v>7332909</v>
          </cell>
        </row>
        <row r="222">
          <cell r="A222" t="str">
            <v>Услуги по торговле розничной
водопроводным оборудованием и
материалами</v>
          </cell>
          <cell r="B222" t="str">
            <v>470045100</v>
          </cell>
          <cell r="C222">
            <v>4574610</v>
          </cell>
        </row>
        <row r="223">
          <cell r="A223" t="str">
            <v>Услуги по торговле розничной
отопительным оборудованием и
материалами</v>
          </cell>
          <cell r="B223" t="str">
            <v>470045200</v>
          </cell>
          <cell r="C223">
            <v>1310494</v>
          </cell>
        </row>
        <row r="224">
          <cell r="A224" t="str">
            <v>Услуги по торговле розничной
сантехнической арматурой</v>
          </cell>
          <cell r="B224" t="str">
            <v>470045300</v>
          </cell>
          <cell r="C224">
            <v>1070545</v>
          </cell>
        </row>
        <row r="225">
          <cell r="A225" t="str">
            <v>Услуги по торговле розничной прочими
эксплуатационными материалами и
принадлежностями</v>
          </cell>
          <cell r="B225" t="str">
            <v>470045900</v>
          </cell>
          <cell r="C225">
            <v>377260</v>
          </cell>
        </row>
        <row r="226">
          <cell r="A226" t="str">
            <v>Услуги по торговле розничной
оборудованием санитарно-техническим</v>
          </cell>
          <cell r="B226" t="str">
            <v>470046</v>
          </cell>
          <cell r="C226">
            <v>3095043</v>
          </cell>
        </row>
        <row r="227">
          <cell r="A227" t="str">
            <v>Услуги по торговле розничной ваннами,
раковинами для умывальников,
унитазами и крышками, бачками смывными
и изделиями санитарно-техническими
прочими из пластмасс</v>
          </cell>
          <cell r="B227" t="str">
            <v>470046100</v>
          </cell>
          <cell r="C227">
            <v>1032201</v>
          </cell>
        </row>
        <row r="228">
          <cell r="A228" t="str">
            <v>Услуги по торговле розничной
изделиями керамическими
санитарно-техническими</v>
          </cell>
          <cell r="B228" t="str">
            <v>470046200</v>
          </cell>
          <cell r="C228">
            <v>1033416</v>
          </cell>
        </row>
        <row r="229">
          <cell r="A229" t="str">
            <v>Услуги по торговле розничной
раковинами, мойками, ваннами,
изделиями санитарно-техническими
прочими и их частями из черных
металлов, меди или алюминия</v>
          </cell>
          <cell r="B229" t="str">
            <v>470046300</v>
          </cell>
          <cell r="C229">
            <v>750340</v>
          </cell>
        </row>
        <row r="230">
          <cell r="A230" t="str">
            <v>Услуги по торговле розничной
оборудованием санитарно-техническим
прочим</v>
          </cell>
          <cell r="B230" t="str">
            <v>470046900</v>
          </cell>
          <cell r="C230">
            <v>279086</v>
          </cell>
        </row>
        <row r="231">
          <cell r="A231" t="str">
            <v>Услуги по торговле розничной
инструментами ручными</v>
          </cell>
          <cell r="B231" t="str">
            <v>470047</v>
          </cell>
          <cell r="C231">
            <v>2660743</v>
          </cell>
        </row>
        <row r="232">
          <cell r="A232" t="str">
            <v>Услуги по торговле розничной
инструментами ручными</v>
          </cell>
          <cell r="B232" t="str">
            <v>470047000</v>
          </cell>
          <cell r="C232">
            <v>2660743</v>
          </cell>
        </row>
        <row r="233">
          <cell r="A233" t="str">
            <v>Услуги по торговле розничной
материалами строительными, не
включенными в другие группировки</v>
          </cell>
          <cell r="B233" t="str">
            <v>470049</v>
          </cell>
          <cell r="C233">
            <v>36477614</v>
          </cell>
        </row>
        <row r="234">
          <cell r="A234" t="str">
            <v>Услуги по торговле розничной
лесоматериалами, пиломатериалами,
строительными деталями и конструкциями
из дерева, сборными деревянными
строениями (включая сауны)</v>
          </cell>
          <cell r="B234" t="str">
            <v>470049100</v>
          </cell>
          <cell r="C234">
            <v>4070254</v>
          </cell>
        </row>
        <row r="235">
          <cell r="A235" t="str">
            <v>Услуги по торговле розничной
лесоматериалами круглыми</v>
          </cell>
          <cell r="B235" t="str">
            <v>470049110</v>
          </cell>
          <cell r="C235">
            <v>40502</v>
          </cell>
        </row>
        <row r="236">
          <cell r="A236" t="str">
            <v>Услуги по торговле розничной
пиломатериалами</v>
          </cell>
          <cell r="B236" t="str">
            <v>470049120</v>
          </cell>
          <cell r="C236">
            <v>72776</v>
          </cell>
        </row>
        <row r="237">
          <cell r="A237" t="str">
            <v>Услуги по торговле розничной
паркетом и паркетными досками</v>
          </cell>
          <cell r="B237" t="str">
            <v>470049130</v>
          </cell>
          <cell r="C237">
            <v>118567</v>
          </cell>
        </row>
        <row r="238">
          <cell r="A238" t="str">
            <v>Услуги по торговле розничной  досками
для покрытия полов (кроме паркета и
паркетных досок), обшивкой,
штакетником, балками, стропилами и т.
п.</v>
          </cell>
          <cell r="B238" t="str">
            <v>470049140</v>
          </cell>
          <cell r="C238">
            <v>27945</v>
          </cell>
        </row>
        <row r="239">
          <cell r="A239" t="str">
            <v>Услуги по торговле розничной оконными
и дверными блоками, оконными
переплетами, дверными полотнами и
коробками к ним</v>
          </cell>
          <cell r="B239" t="str">
            <v>470049150</v>
          </cell>
          <cell r="C239">
            <v>1101432</v>
          </cell>
        </row>
        <row r="240">
          <cell r="A240" t="str">
            <v>Услуги по торговле розничной фанерой
клееной, древесноволокнистыми и
древесностружечными плитами</v>
          </cell>
          <cell r="B240" t="str">
            <v>470049160</v>
          </cell>
          <cell r="C240">
            <v>2306407</v>
          </cell>
        </row>
        <row r="241">
          <cell r="A241" t="str">
            <v>Услуги по торговле розничной
лесоматериалами, пиломатериалами,
строительными деталями и конструкциями
из дерева, сборными деревянными
строениями прочими</v>
          </cell>
          <cell r="B241" t="str">
            <v>470049190</v>
          </cell>
          <cell r="C241">
            <v>402625</v>
          </cell>
        </row>
        <row r="242">
          <cell r="A242" t="str">
            <v>Услуги по торговле розничной
цементом, известью, гипсом</v>
          </cell>
          <cell r="B242" t="str">
            <v>470049200</v>
          </cell>
          <cell r="C242">
            <v>413365</v>
          </cell>
        </row>
        <row r="243">
          <cell r="A243" t="str">
            <v>Услуги по торговле розничной цементом</v>
          </cell>
          <cell r="B243" t="str">
            <v>470049210</v>
          </cell>
          <cell r="C243">
            <v>339093</v>
          </cell>
        </row>
        <row r="244">
          <cell r="A244" t="str">
            <v>Услуги по торговле розничной
известью</v>
          </cell>
          <cell r="B244" t="str">
            <v>470049220</v>
          </cell>
          <cell r="C244">
            <v>25857</v>
          </cell>
        </row>
        <row r="245">
          <cell r="A245" t="str">
            <v>Услуги по торговле розничной  гипсом</v>
          </cell>
          <cell r="B245" t="str">
            <v>470049230</v>
          </cell>
          <cell r="C245">
            <v>48415</v>
          </cell>
        </row>
        <row r="246">
          <cell r="A246" t="str">
            <v>Услуги по торговле розничной  песком,
гравием, камнем, глиной</v>
          </cell>
          <cell r="B246" t="str">
            <v>470049300</v>
          </cell>
          <cell r="C246">
            <v>139399</v>
          </cell>
        </row>
        <row r="247">
          <cell r="A247" t="str">
            <v>Услуги по торговле розничной
кирпичом, плитками керамическими,
кровельными материалами</v>
          </cell>
          <cell r="B247" t="str">
            <v>470049400</v>
          </cell>
          <cell r="C247">
            <v>23000172</v>
          </cell>
        </row>
        <row r="248">
          <cell r="A248" t="str">
            <v>Услуги по торговле розничной
кирпичом</v>
          </cell>
          <cell r="B248" t="str">
            <v>470049410</v>
          </cell>
          <cell r="C248">
            <v>72775</v>
          </cell>
        </row>
        <row r="249">
          <cell r="A249" t="str">
            <v>Услуги по торговле розничной
плитками керамическими</v>
          </cell>
          <cell r="B249" t="str">
            <v>470049420</v>
          </cell>
          <cell r="C249">
            <v>22887726</v>
          </cell>
        </row>
        <row r="250">
          <cell r="A250" t="str">
            <v>Услуги по торговле розничной
кровельными материалами</v>
          </cell>
          <cell r="B250" t="str">
            <v>470049430</v>
          </cell>
          <cell r="C250">
            <v>39671</v>
          </cell>
        </row>
        <row r="251">
          <cell r="A251" t="str">
            <v>Услуги по торговле розничной
строительными металлическими
материалами и деталями, не включенные
в другие группировки</v>
          </cell>
          <cell r="B251" t="str">
            <v>470049500</v>
          </cell>
          <cell r="C251">
            <v>3387698</v>
          </cell>
        </row>
        <row r="252">
          <cell r="A252" t="str">
            <v>Услуги по торговле розничной сэндвич
панелями</v>
          </cell>
          <cell r="B252" t="str">
            <v>470049510</v>
          </cell>
          <cell r="C252">
            <v>55766</v>
          </cell>
        </row>
        <row r="253">
          <cell r="A253" t="str">
            <v>Услуги по торговле розничной прочими
строительными металлическими
материалами и деталями, не включенные
в другие группировки</v>
          </cell>
          <cell r="B253" t="str">
            <v>470049590</v>
          </cell>
          <cell r="C253">
            <v>3331932</v>
          </cell>
        </row>
        <row r="254">
          <cell r="A254" t="str">
            <v>Услуги по торговле розничной
строительными неметаллическими
материалами и деталями, не включенные
в другие группировки</v>
          </cell>
          <cell r="B254" t="str">
            <v>470049600</v>
          </cell>
          <cell r="C254">
            <v>510992</v>
          </cell>
        </row>
        <row r="255">
          <cell r="A255" t="str">
            <v>Услуги по торговле розничной
изделиями из бетона, цемента, гипса и
аналогичных материалов</v>
          </cell>
          <cell r="B255" t="str">
            <v>470049700</v>
          </cell>
          <cell r="C255">
            <v>414108</v>
          </cell>
        </row>
        <row r="256">
          <cell r="A256" t="str">
            <v>Услуги по торговле розничной прочими
материалами строительными, не
включенные в другие группировки</v>
          </cell>
          <cell r="B256" t="str">
            <v>470049900</v>
          </cell>
          <cell r="C256">
            <v>4541626</v>
          </cell>
        </row>
        <row r="257">
          <cell r="A257" t="str">
            <v>Услуги по  торговле розничной товарами
текстильными</v>
          </cell>
          <cell r="B257" t="str">
            <v>470051</v>
          </cell>
          <cell r="C257">
            <v>4823752</v>
          </cell>
        </row>
        <row r="258">
          <cell r="A258" t="str">
            <v>Услуги по торговле розничной  пряжей</v>
          </cell>
          <cell r="B258" t="str">
            <v>470051100</v>
          </cell>
          <cell r="C258">
            <v>371223</v>
          </cell>
        </row>
        <row r="259">
          <cell r="A259" t="str">
            <v>Услуги по торговле розничной  тканями</v>
          </cell>
          <cell r="B259" t="str">
            <v>470051200</v>
          </cell>
          <cell r="C259">
            <v>1563978</v>
          </cell>
        </row>
        <row r="260">
          <cell r="A260" t="str">
            <v>Услуги по торговле розничной  тканями
хлопчатобумажными</v>
          </cell>
          <cell r="B260" t="str">
            <v>470051210</v>
          </cell>
          <cell r="C260">
            <v>776484</v>
          </cell>
        </row>
        <row r="261">
          <cell r="A261" t="str">
            <v>Услуги по торговле розничной тканями
шерстяными</v>
          </cell>
          <cell r="B261" t="str">
            <v>470051220</v>
          </cell>
          <cell r="C261">
            <v>104635</v>
          </cell>
        </row>
        <row r="262">
          <cell r="A262" t="str">
            <v>Услуги по торговле розничной тканями
шелковыми</v>
          </cell>
          <cell r="B262" t="str">
            <v>470051230</v>
          </cell>
          <cell r="C262">
            <v>52609</v>
          </cell>
        </row>
        <row r="263">
          <cell r="A263" t="str">
            <v>Услуги по торговле розничной тканями
прочими</v>
          </cell>
          <cell r="B263" t="str">
            <v>470051290</v>
          </cell>
          <cell r="C263">
            <v>630250</v>
          </cell>
        </row>
        <row r="264">
          <cell r="A264" t="str">
            <v>Услуги по торговле розничной бытовыми
текстильными изделиями (такими как
постельное и столовое белье)</v>
          </cell>
          <cell r="B264" t="str">
            <v>470051300</v>
          </cell>
          <cell r="C264">
            <v>2702827</v>
          </cell>
        </row>
        <row r="265">
          <cell r="A265" t="str">
            <v>Услуги по торговле розничной прочими
текстильными изделиями</v>
          </cell>
          <cell r="B265" t="str">
            <v>470051900</v>
          </cell>
          <cell r="C265">
            <v>185724</v>
          </cell>
        </row>
        <row r="266">
          <cell r="A266" t="str">
            <v>Услуги по торговле розничной
портьерами и занавесями сетчатыми</v>
          </cell>
          <cell r="B266" t="str">
            <v>470052</v>
          </cell>
          <cell r="C266">
            <v>3007068</v>
          </cell>
        </row>
        <row r="267">
          <cell r="A267" t="str">
            <v>Услуги по торговле розничной
портьерами и занавесями сетчатыми</v>
          </cell>
          <cell r="B267" t="str">
            <v>470052000</v>
          </cell>
          <cell r="C267">
            <v>3007068</v>
          </cell>
        </row>
        <row r="268">
          <cell r="A268" t="str">
            <v>Услуги по торговле розничной обоями и
покрытиями напольными,  коврами и
изделиями  ковровыми</v>
          </cell>
          <cell r="B268" t="str">
            <v>470053</v>
          </cell>
          <cell r="C268">
            <v>6028486</v>
          </cell>
        </row>
        <row r="269">
          <cell r="A269" t="str">
            <v>Услуги по торговле розничной обоями</v>
          </cell>
          <cell r="B269" t="str">
            <v>470053100</v>
          </cell>
          <cell r="C269">
            <v>2455197</v>
          </cell>
        </row>
        <row r="270">
          <cell r="A270" t="str">
            <v>Услуги по торговле розничной
напольными покрытиями</v>
          </cell>
          <cell r="B270" t="str">
            <v>470053200</v>
          </cell>
          <cell r="C270">
            <v>3198382</v>
          </cell>
        </row>
        <row r="271">
          <cell r="A271" t="str">
            <v>Услуги по торговле розничной
линолеумом</v>
          </cell>
          <cell r="B271" t="str">
            <v>470053210</v>
          </cell>
          <cell r="C271">
            <v>2892677</v>
          </cell>
        </row>
        <row r="272">
          <cell r="A272" t="str">
            <v>Услуги по торговле розничной
ламинатом</v>
          </cell>
          <cell r="B272" t="str">
            <v>470053220</v>
          </cell>
          <cell r="C272">
            <v>257935</v>
          </cell>
        </row>
        <row r="273">
          <cell r="A273" t="str">
            <v>Услуги по торговле розничной
напольными покрытиями прочими</v>
          </cell>
          <cell r="B273" t="str">
            <v>470053290</v>
          </cell>
          <cell r="C273">
            <v>47770</v>
          </cell>
        </row>
        <row r="274">
          <cell r="A274" t="str">
            <v>Услуги по торговле розничной  коврами
и изделия ковровыми</v>
          </cell>
          <cell r="B274" t="str">
            <v>470053300</v>
          </cell>
          <cell r="C274">
            <v>374907</v>
          </cell>
        </row>
        <row r="275">
          <cell r="A275" t="str">
            <v>Услуги по торговле розничной приборами
электрическими бытовыми</v>
          </cell>
          <cell r="B275" t="str">
            <v>470054</v>
          </cell>
          <cell r="C275">
            <v>16852533</v>
          </cell>
        </row>
        <row r="276">
          <cell r="A276" t="str">
            <v>Услуги по торговле розничной
холодильниками и морозильниками
бытовыми</v>
          </cell>
          <cell r="B276" t="str">
            <v>470054100</v>
          </cell>
          <cell r="C276">
            <v>2954687</v>
          </cell>
        </row>
        <row r="277">
          <cell r="A277" t="str">
            <v>Услуги по торговле розничной
стиральными машинами бытовыми и
машинами для сушки одежды</v>
          </cell>
          <cell r="B277" t="str">
            <v>470054200</v>
          </cell>
          <cell r="C277">
            <v>1525727</v>
          </cell>
        </row>
        <row r="278">
          <cell r="A278" t="str">
            <v>Услуги по торговле розничной машинами
посудомоечными бытовыми</v>
          </cell>
          <cell r="B278" t="str">
            <v>470054300</v>
          </cell>
          <cell r="C278">
            <v>91456</v>
          </cell>
        </row>
        <row r="279">
          <cell r="A279" t="str">
            <v>Услуги по торговле розничной машинами
швейными бытовыми</v>
          </cell>
          <cell r="B279" t="str">
            <v>470054400</v>
          </cell>
          <cell r="C279">
            <v>98699</v>
          </cell>
        </row>
        <row r="280">
          <cell r="A280" t="str">
            <v>Услуги по торговле розничной печами
микроволновыми, плитами кухонными</v>
          </cell>
          <cell r="B280" t="str">
            <v>470054500</v>
          </cell>
          <cell r="C280">
            <v>1476130</v>
          </cell>
        </row>
        <row r="281">
          <cell r="A281" t="str">
            <v>Услуги по торговле розничной печами
микроволновыми</v>
          </cell>
          <cell r="B281" t="str">
            <v>470054510</v>
          </cell>
          <cell r="C281">
            <v>430413</v>
          </cell>
        </row>
        <row r="282">
          <cell r="A282" t="str">
            <v>Услуги по торговле розничной плитами
кухонными</v>
          </cell>
          <cell r="B282" t="str">
            <v>470054520</v>
          </cell>
          <cell r="C282">
            <v>1045717</v>
          </cell>
        </row>
        <row r="283">
          <cell r="A283" t="str">
            <v>Услуги по торговле розничной
пылесосами бытовыми</v>
          </cell>
          <cell r="B283" t="str">
            <v>470054600</v>
          </cell>
          <cell r="C283">
            <v>705338</v>
          </cell>
        </row>
        <row r="284">
          <cell r="A284" t="str">
            <v>Услуги по торговле розничной
водонагревателями электрическими и
приборами водонагревательными быстрого
или продолжительного нагрева</v>
          </cell>
          <cell r="B284" t="str">
            <v>470054700</v>
          </cell>
          <cell r="C284">
            <v>1120344</v>
          </cell>
        </row>
        <row r="285">
          <cell r="A285" t="str">
            <v>Услуги по торговле розничной
оборудованием для кондиционирования
воздуха и вентиляции, обогрева
помещений</v>
          </cell>
          <cell r="B285" t="str">
            <v>470054800</v>
          </cell>
          <cell r="C285">
            <v>461546</v>
          </cell>
        </row>
        <row r="286">
          <cell r="A286" t="str">
            <v>Услуги по торговле розничной
электрообогревателями помещений</v>
          </cell>
          <cell r="B286" t="str">
            <v>470054810</v>
          </cell>
          <cell r="C286">
            <v>125415</v>
          </cell>
        </row>
        <row r="287">
          <cell r="A287" t="str">
            <v>Услуги по торговле розничной
оборудованием для кондиционирования
воздуха и вентиляции</v>
          </cell>
          <cell r="B287" t="str">
            <v>470054820</v>
          </cell>
          <cell r="C287">
            <v>336131</v>
          </cell>
        </row>
        <row r="288">
          <cell r="A288" t="str">
            <v>Услуги по торговле розничной
приборами электрическими бытовыми,
приспособлениями и инструментами
прочими</v>
          </cell>
          <cell r="B288" t="str">
            <v>470054900</v>
          </cell>
          <cell r="C288">
            <v>8418606</v>
          </cell>
        </row>
        <row r="289">
          <cell r="A289" t="str">
            <v>Услуги по торговле розничной
электрическими бытовыми инструментами</v>
          </cell>
          <cell r="B289" t="str">
            <v>470054910</v>
          </cell>
          <cell r="C289">
            <v>3102203</v>
          </cell>
        </row>
        <row r="290">
          <cell r="A290" t="str">
            <v>Услуги по торговле розничной
запасными частями к электрическим
бытовым приборам, приспособлениям и
инструментам</v>
          </cell>
          <cell r="B290" t="str">
            <v>470054920</v>
          </cell>
          <cell r="C290">
            <v>1237532</v>
          </cell>
        </row>
        <row r="291">
          <cell r="A291" t="str">
            <v>Услуги по торговле розничной
приборами электрическими бытовыми,
приспособлениями и инструментами
прочими, не включенными в другие
группировки</v>
          </cell>
          <cell r="B291" t="str">
            <v>470054990</v>
          </cell>
          <cell r="C291">
            <v>4078871</v>
          </cell>
        </row>
        <row r="292">
          <cell r="A292" t="str">
            <v>Услуги по  торговле розничной  мебелью</v>
          </cell>
          <cell r="B292" t="str">
            <v>470055</v>
          </cell>
          <cell r="C292">
            <v>20117027</v>
          </cell>
        </row>
        <row r="293">
          <cell r="A293" t="str">
            <v>Услуги по торговле розничной мебелью
деревянной для комнат (спальни,
гостиной, столовой)</v>
          </cell>
          <cell r="B293" t="str">
            <v>470055100</v>
          </cell>
          <cell r="C293">
            <v>14012700</v>
          </cell>
        </row>
        <row r="294">
          <cell r="A294" t="str">
            <v>Услуги по торговле розничной кухонной
мебелью</v>
          </cell>
          <cell r="B294" t="str">
            <v>470055200</v>
          </cell>
          <cell r="C294">
            <v>651061</v>
          </cell>
        </row>
        <row r="295">
          <cell r="A295" t="str">
            <v>Услуги по торговле розничной  мебелью
для сидения</v>
          </cell>
          <cell r="B295" t="str">
            <v>470055300</v>
          </cell>
          <cell r="C295">
            <v>1818838</v>
          </cell>
        </row>
        <row r="296">
          <cell r="A296" t="str">
            <v>Услуги по торговле розничной офисной
мебелью</v>
          </cell>
          <cell r="B296" t="str">
            <v>470055400</v>
          </cell>
          <cell r="C296">
            <v>1330682</v>
          </cell>
        </row>
        <row r="297">
          <cell r="A297" t="str">
            <v>Услуги по торговле розничной бытовой
мебелью из пластмасс и мебелью из
прочих материалов, в том числе
тростника, лозы, бамбука или
аналогичных материалов</v>
          </cell>
          <cell r="B297" t="str">
            <v>470055500</v>
          </cell>
          <cell r="C297">
            <v>75725</v>
          </cell>
        </row>
        <row r="298">
          <cell r="A298" t="str">
            <v>Услуги по торговле розничной
матрасами</v>
          </cell>
          <cell r="B298" t="str">
            <v>470055600</v>
          </cell>
          <cell r="C298">
            <v>785346</v>
          </cell>
        </row>
        <row r="299">
          <cell r="A299" t="str">
            <v>Услуги по торговле розничной частями
бытовой мебели</v>
          </cell>
          <cell r="B299" t="str">
            <v>470055800</v>
          </cell>
          <cell r="C299">
            <v>41961</v>
          </cell>
        </row>
        <row r="300">
          <cell r="A300" t="str">
            <v>Услуги по торговле розничной бытовой
мебелью прочей</v>
          </cell>
          <cell r="B300" t="str">
            <v>470055900</v>
          </cell>
          <cell r="C300">
            <v>1400714</v>
          </cell>
        </row>
        <row r="301">
          <cell r="A301" t="str">
            <v>Услуги по торговле розничной  приборами
осветительными</v>
          </cell>
          <cell r="B301" t="str">
            <v>470056</v>
          </cell>
          <cell r="C301">
            <v>4748431</v>
          </cell>
        </row>
        <row r="302">
          <cell r="A302" t="str">
            <v>Услуги по торговле розничной бытовым
осветительным оборудованием</v>
          </cell>
          <cell r="B302" t="str">
            <v>470056100</v>
          </cell>
          <cell r="C302">
            <v>1225587</v>
          </cell>
        </row>
        <row r="303">
          <cell r="A303" t="str">
            <v>Услуги по торговле розничной
светильниками электрическими
переносными</v>
          </cell>
          <cell r="B303" t="str">
            <v>470056110</v>
          </cell>
          <cell r="C303">
            <v>33921</v>
          </cell>
        </row>
        <row r="304">
          <cell r="A304" t="str">
            <v>Услуги по торговле розничной
светильниками электрическими
настольными,  напольными</v>
          </cell>
          <cell r="B304" t="str">
            <v>470056120</v>
          </cell>
          <cell r="C304">
            <v>62652</v>
          </cell>
        </row>
        <row r="305">
          <cell r="A305" t="str">
            <v>Услуги по торговле розничной
светильниками электрическими
подвесными, потолочными и настенными</v>
          </cell>
          <cell r="B305" t="str">
            <v>470056130</v>
          </cell>
          <cell r="C305">
            <v>934184</v>
          </cell>
        </row>
        <row r="306">
          <cell r="A306" t="str">
            <v>Услуги по торговле розничной частями
светильников и устройств осветительных</v>
          </cell>
          <cell r="B306" t="str">
            <v>470056180</v>
          </cell>
          <cell r="C306">
            <v>18920</v>
          </cell>
        </row>
        <row r="307">
          <cell r="A307" t="str">
            <v>Услуги по торговле розничной
оборудованием осветительным прочим</v>
          </cell>
          <cell r="B307" t="str">
            <v>470056190</v>
          </cell>
          <cell r="C307">
            <v>175910</v>
          </cell>
        </row>
        <row r="308">
          <cell r="A308" t="str">
            <v>Услуги по торговле розничной лампами</v>
          </cell>
          <cell r="B308" t="str">
            <v>470056200</v>
          </cell>
          <cell r="C308">
            <v>815610</v>
          </cell>
        </row>
        <row r="309">
          <cell r="A309" t="str">
            <v>Услуги по торговле розничной лампами
люминесцентными</v>
          </cell>
          <cell r="B309" t="str">
            <v>470056210</v>
          </cell>
          <cell r="C309">
            <v>52988</v>
          </cell>
        </row>
        <row r="310">
          <cell r="A310" t="str">
            <v>Услуги по торговле розничной лампами
накаливания</v>
          </cell>
          <cell r="B310" t="str">
            <v>470056220</v>
          </cell>
          <cell r="C310">
            <v>305845</v>
          </cell>
        </row>
        <row r="311">
          <cell r="A311" t="str">
            <v>Услуги по торговле розничной
энергосберегающими лампами</v>
          </cell>
          <cell r="B311" t="str">
            <v>470056230</v>
          </cell>
          <cell r="C311">
            <v>202348</v>
          </cell>
        </row>
        <row r="312">
          <cell r="A312" t="str">
            <v>Услуги по торговле розничной лампами
электрическими прочими</v>
          </cell>
          <cell r="B312" t="str">
            <v>470056290</v>
          </cell>
          <cell r="C312">
            <v>254429</v>
          </cell>
        </row>
        <row r="313">
          <cell r="A313" t="str">
            <v>Услуги по торговле розничной
электрическими проводами и шнурами,
электроустановочными изделиями</v>
          </cell>
          <cell r="B313" t="str">
            <v>470056300</v>
          </cell>
          <cell r="C313">
            <v>1673192</v>
          </cell>
        </row>
        <row r="314">
          <cell r="A314" t="str">
            <v>Услуги по торговле розничной
приборами осветительными  прочими</v>
          </cell>
          <cell r="B314" t="str">
            <v>470056900</v>
          </cell>
          <cell r="C314">
            <v>1034042</v>
          </cell>
        </row>
        <row r="315">
          <cell r="A315" t="str">
            <v>Услуги по торговле розничной изделиями
из дерева, пробки и изделиями плетеными</v>
          </cell>
          <cell r="B315" t="str">
            <v>470057</v>
          </cell>
          <cell r="C315">
            <v>136929</v>
          </cell>
        </row>
        <row r="316">
          <cell r="A316" t="str">
            <v>Услуги по торговле розничной
плетеными изделиями</v>
          </cell>
          <cell r="B316" t="str">
            <v>470057100</v>
          </cell>
          <cell r="C316">
            <v>5683</v>
          </cell>
        </row>
        <row r="317">
          <cell r="A317" t="str">
            <v>Услуги по торговле розничной
изделиями из пробки</v>
          </cell>
          <cell r="B317" t="str">
            <v>470057200</v>
          </cell>
          <cell r="C317">
            <v>7910</v>
          </cell>
        </row>
        <row r="318">
          <cell r="A318" t="str">
            <v>Услуги по торговле розничной прочими
деревянными изделиями</v>
          </cell>
          <cell r="B318" t="str">
            <v>470057900</v>
          </cell>
          <cell r="C318">
            <v>123336</v>
          </cell>
        </row>
        <row r="319">
          <cell r="A319" t="str">
            <v>Услуги по торговле розничной
инструментами и партитурами
музыкальными</v>
          </cell>
          <cell r="B319" t="str">
            <v>470058</v>
          </cell>
          <cell r="C319">
            <v>26570</v>
          </cell>
        </row>
        <row r="320">
          <cell r="A320" t="str">
            <v>Услуги по торговле розничной
музыкальными инструментами</v>
          </cell>
          <cell r="B320" t="str">
            <v>470058100</v>
          </cell>
          <cell r="C320">
            <v>25238</v>
          </cell>
        </row>
        <row r="321">
          <cell r="A321" t="str">
            <v>Услуги по торговле розничной
музыкальными партитурами</v>
          </cell>
          <cell r="B321" t="str">
            <v>470058200</v>
          </cell>
          <cell r="C321">
            <v>1332</v>
          </cell>
        </row>
        <row r="322">
          <cell r="A322" t="str">
            <v>Услуги по торговле розничной посудой
фаянсовой, изделиями из стекла, фарфора
и керамики, изделиями ножевыми и
приборами, оборудованием и изделиями
неэлектрическими бытовыми, не
включенными в другие к</v>
          </cell>
          <cell r="B322" t="str">
            <v>470059</v>
          </cell>
          <cell r="C322">
            <v>9042856</v>
          </cell>
        </row>
        <row r="323">
          <cell r="A323" t="str">
            <v>Услуги по торговле розничной
металлической, стеклянной,
керамической, пластмассовой,
деревянной посудой, столовыми
принадлежностями</v>
          </cell>
          <cell r="B323" t="str">
            <v>470059100</v>
          </cell>
          <cell r="C323">
            <v>7526585</v>
          </cell>
        </row>
        <row r="324">
          <cell r="A324" t="str">
            <v>Услуги по торговле розничной
изделиями из фарфора и керамики</v>
          </cell>
          <cell r="B324" t="str">
            <v>470059110</v>
          </cell>
          <cell r="C324">
            <v>607204</v>
          </cell>
        </row>
        <row r="325">
          <cell r="A325" t="str">
            <v>Услуги по торговле розничной
изделиями из стекла</v>
          </cell>
          <cell r="B325" t="str">
            <v>470059120</v>
          </cell>
          <cell r="C325">
            <v>749068</v>
          </cell>
        </row>
        <row r="326">
          <cell r="A326" t="str">
            <v>Услуги по торговле розничной
изделиями из пластмасс</v>
          </cell>
          <cell r="B326" t="str">
            <v>470059130</v>
          </cell>
          <cell r="C326">
            <v>711652</v>
          </cell>
        </row>
        <row r="327">
          <cell r="A327" t="str">
            <v>Услуги по торговле розничной
металлической посудой</v>
          </cell>
          <cell r="B327" t="str">
            <v>470059140</v>
          </cell>
          <cell r="C327">
            <v>655353</v>
          </cell>
        </row>
        <row r="328">
          <cell r="A328" t="str">
            <v>Услуги по торговле розничной
столовыми принадлежностями</v>
          </cell>
          <cell r="B328" t="str">
            <v>470059150</v>
          </cell>
          <cell r="C328">
            <v>182950</v>
          </cell>
        </row>
        <row r="329">
          <cell r="A329" t="str">
            <v>Услуги по торговле розничной прочими
изделиями и посудой металлической,
стеклянной, керамической,
пластмассовой, деревянной</v>
          </cell>
          <cell r="B329" t="str">
            <v>470059190</v>
          </cell>
          <cell r="C329">
            <v>4620358</v>
          </cell>
        </row>
        <row r="330">
          <cell r="A330" t="str">
            <v>Услуги по торговле розничной
статуэтками и прочими декоративными
изделиями из дерева, металла,
пластмассы, керамики, стекла</v>
          </cell>
          <cell r="B330" t="str">
            <v>470059200</v>
          </cell>
          <cell r="C330">
            <v>38673</v>
          </cell>
        </row>
        <row r="331">
          <cell r="A331" t="str">
            <v>Услуги по торговле розничной
неэлектрическими бытовыми приборами</v>
          </cell>
          <cell r="B331" t="str">
            <v>470059300</v>
          </cell>
          <cell r="C331">
            <v>341784</v>
          </cell>
        </row>
        <row r="332">
          <cell r="A332" t="str">
            <v>Услуги по торговле розничной посудой,
изделиями из стекла, фарфора и
керамики, столовыми приборами,
неэлектрическими бытовыми приборами,
изделиями и оборудованием прочими</v>
          </cell>
          <cell r="B332" t="str">
            <v>470059900</v>
          </cell>
          <cell r="C332">
            <v>1135814</v>
          </cell>
        </row>
        <row r="333">
          <cell r="A333" t="str">
            <v>Услуги по торговле розничной
изделиями из резины бытовыми
(кухонные, столовые, коврики,
скатерти)</v>
          </cell>
          <cell r="B333" t="str">
            <v>470059910</v>
          </cell>
          <cell r="C333">
            <v>476940</v>
          </cell>
        </row>
        <row r="334">
          <cell r="A334" t="str">
            <v>Услуги по торговле розничной
рулонными и упаковочными материалами
(пищевая пленка, пищевые мешочки)</v>
          </cell>
          <cell r="B334" t="str">
            <v>470059920</v>
          </cell>
          <cell r="C334">
            <v>365605</v>
          </cell>
        </row>
        <row r="335">
          <cell r="A335" t="str">
            <v>Услуги по торговле розничной
изделиями кухонными или бытовыми
(мочалки, губки, тряпки для уборки)</v>
          </cell>
          <cell r="B335" t="str">
            <v>470059930</v>
          </cell>
          <cell r="C335">
            <v>293269</v>
          </cell>
        </row>
        <row r="336">
          <cell r="A336" t="str">
            <v>Услуги по торговле розничной  книгами</v>
          </cell>
          <cell r="B336" t="str">
            <v>470061</v>
          </cell>
          <cell r="C336">
            <v>876790</v>
          </cell>
        </row>
        <row r="337">
          <cell r="A337" t="str">
            <v>Услуги по торговле розничной книгами</v>
          </cell>
          <cell r="B337" t="str">
            <v>470061000</v>
          </cell>
          <cell r="C337">
            <v>876790</v>
          </cell>
        </row>
        <row r="338">
          <cell r="A338" t="str">
            <v>Услуги по торговле розничной газетами и
журналами</v>
          </cell>
          <cell r="B338" t="str">
            <v>470062</v>
          </cell>
          <cell r="C338">
            <v>358919</v>
          </cell>
        </row>
        <row r="339">
          <cell r="A339" t="str">
            <v>Услуги по торговле розничной газетами
и журналами</v>
          </cell>
          <cell r="B339" t="str">
            <v>470062000</v>
          </cell>
          <cell r="C339">
            <v>358919</v>
          </cell>
        </row>
        <row r="340">
          <cell r="A340" t="str">
            <v>Услуги по торговле розничной товарами
канцелярскими</v>
          </cell>
          <cell r="B340" t="str">
            <v>470063</v>
          </cell>
          <cell r="C340">
            <v>4866091</v>
          </cell>
        </row>
        <row r="341">
          <cell r="A341" t="str">
            <v>Услуги по торговле розничной
канцелярскими товарами и
школьно-письменными принадлежностями</v>
          </cell>
          <cell r="B341" t="str">
            <v>470063100</v>
          </cell>
          <cell r="C341">
            <v>3596134</v>
          </cell>
        </row>
        <row r="342">
          <cell r="A342" t="str">
            <v>Услуги по торговле розничной
тетрадями, записными книжками,
блокнотами</v>
          </cell>
          <cell r="B342" t="str">
            <v>470063110</v>
          </cell>
          <cell r="C342">
            <v>1133801</v>
          </cell>
        </row>
        <row r="343">
          <cell r="A343" t="str">
            <v>Услуги по торговле розничной
чертежными принадлежностями</v>
          </cell>
          <cell r="B343" t="str">
            <v>470063120</v>
          </cell>
          <cell r="C343">
            <v>66955</v>
          </cell>
        </row>
        <row r="344">
          <cell r="A344" t="str">
            <v>Услуги по торговле розничной
художественными красками, чернилами,
тушью и т. п.</v>
          </cell>
          <cell r="B344" t="str">
            <v>470063130</v>
          </cell>
          <cell r="C344">
            <v>95675</v>
          </cell>
        </row>
        <row r="345">
          <cell r="A345" t="str">
            <v>Услуги по торговле розничной ручками,
карандашами, фломастерами, маркерами
и т. п.</v>
          </cell>
          <cell r="B345" t="str">
            <v>470063140</v>
          </cell>
          <cell r="C345">
            <v>368495</v>
          </cell>
        </row>
        <row r="346">
          <cell r="A346" t="str">
            <v>Услуги по торговле розничной товарами
канцелярскими прочими</v>
          </cell>
          <cell r="B346" t="str">
            <v>470063190</v>
          </cell>
          <cell r="C346">
            <v>1931208</v>
          </cell>
        </row>
        <row r="347">
          <cell r="A347" t="str">
            <v>Услуги по торговле розничной
писчебумажными товарами</v>
          </cell>
          <cell r="B347" t="str">
            <v>470063200</v>
          </cell>
          <cell r="C347">
            <v>1269957</v>
          </cell>
        </row>
        <row r="348">
          <cell r="A348" t="str">
            <v>Услуги по торговле розничной  бумагой
и картоном</v>
          </cell>
          <cell r="B348" t="str">
            <v>470063210</v>
          </cell>
          <cell r="C348">
            <v>684344</v>
          </cell>
        </row>
        <row r="349">
          <cell r="A349" t="str">
            <v>Услуги по торговле розничной
изделиями из бумаги и картона</v>
          </cell>
          <cell r="B349" t="str">
            <v>470063220</v>
          </cell>
          <cell r="C349">
            <v>585613</v>
          </cell>
        </row>
        <row r="350">
          <cell r="A350" t="str">
            <v>Услуги по торговле розничной
музыкальными и видеозаписями</v>
          </cell>
          <cell r="B350" t="str">
            <v>470064</v>
          </cell>
          <cell r="C350">
            <v>1425943</v>
          </cell>
        </row>
        <row r="351">
          <cell r="A351" t="str">
            <v>Услуги по торговле розничной  аудио-
и видеокассетами, компакт-дисками
(CD), цифровыми видеодисками (DVD) с
записью</v>
          </cell>
          <cell r="B351" t="str">
            <v>470064100</v>
          </cell>
          <cell r="C351">
            <v>68287</v>
          </cell>
        </row>
        <row r="352">
          <cell r="A352" t="str">
            <v>Услуги по торговле розничной  чистыми
дискетами, аудио- и видеокассетами,
компакт-дисками (CD), цифровыми
видеодисками (DVD)</v>
          </cell>
          <cell r="B352" t="str">
            <v>470064200</v>
          </cell>
          <cell r="C352">
            <v>3092</v>
          </cell>
        </row>
        <row r="353">
          <cell r="A353" t="str">
            <v>Услуги по торговле розничной
носителями информации прочими</v>
          </cell>
          <cell r="B353" t="str">
            <v>470064900</v>
          </cell>
          <cell r="C353">
            <v>1354564</v>
          </cell>
        </row>
        <row r="354">
          <cell r="A354" t="str">
            <v>Услуги по торговле розничной товарами
спортивными, включая велосипеды</v>
          </cell>
          <cell r="B354" t="str">
            <v>470065</v>
          </cell>
          <cell r="C354">
            <v>5676624</v>
          </cell>
        </row>
        <row r="355">
          <cell r="A355" t="str">
            <v>Услуги по торговле розничной товарами
спортивными</v>
          </cell>
          <cell r="B355" t="str">
            <v>470065100</v>
          </cell>
          <cell r="C355">
            <v>2409091</v>
          </cell>
        </row>
        <row r="356">
          <cell r="A356" t="str">
            <v>Услуги по торговле розничной
велосипедами, частями запасными и
аксессуарами к ним</v>
          </cell>
          <cell r="B356" t="str">
            <v>470065200</v>
          </cell>
          <cell r="C356">
            <v>2576707</v>
          </cell>
        </row>
        <row r="357">
          <cell r="A357" t="str">
            <v>Услуги по торговле розничной
велосипедами</v>
          </cell>
          <cell r="B357" t="str">
            <v>470065210</v>
          </cell>
          <cell r="C357">
            <v>2477527</v>
          </cell>
        </row>
        <row r="358">
          <cell r="A358" t="str">
            <v>Услуги по торговле розничной частями
запасными и аксессуарами к ним</v>
          </cell>
          <cell r="B358" t="str">
            <v>470065220</v>
          </cell>
          <cell r="C358">
            <v>99180</v>
          </cell>
        </row>
        <row r="359">
          <cell r="A359" t="str">
            <v>Услуги по торговле розничной
специальной спортивной обувью</v>
          </cell>
          <cell r="B359" t="str">
            <v>470065300</v>
          </cell>
          <cell r="C359">
            <v>690826</v>
          </cell>
        </row>
        <row r="360">
          <cell r="A360" t="str">
            <v>Услуги по торговле розничной
оборудованием кемпингов</v>
          </cell>
          <cell r="B360" t="str">
            <v>470066</v>
          </cell>
          <cell r="C360">
            <v>142130</v>
          </cell>
        </row>
        <row r="361">
          <cell r="A361" t="str">
            <v>Услуги по торговле розничной
оборудованием кемпингов (палатки,
навесы, матрасы и т.п.)</v>
          </cell>
          <cell r="B361" t="str">
            <v>470066100</v>
          </cell>
          <cell r="C361">
            <v>33758</v>
          </cell>
        </row>
        <row r="362">
          <cell r="A362" t="str">
            <v>Услуги по торговле розничной
туристическим снаряжением</v>
          </cell>
          <cell r="B362" t="str">
            <v>470066200</v>
          </cell>
          <cell r="C362">
            <v>108372</v>
          </cell>
        </row>
        <row r="363">
          <cell r="A363" t="str">
            <v>Услуги по торговле розничной
снаряжениями для охоты и рыбалки</v>
          </cell>
          <cell r="B363" t="str">
            <v>470066210</v>
          </cell>
          <cell r="C363">
            <v>46001</v>
          </cell>
        </row>
        <row r="364">
          <cell r="A364" t="str">
            <v>Услуги по торговле розничной
туристическим снаряжением прочим</v>
          </cell>
          <cell r="B364" t="str">
            <v>470066290</v>
          </cell>
          <cell r="C364">
            <v>62371</v>
          </cell>
        </row>
        <row r="365">
          <cell r="A365" t="str">
            <v>Услуги по торговле розничной  играми и
игрушками</v>
          </cell>
          <cell r="B365" t="str">
            <v>470067</v>
          </cell>
          <cell r="C365">
            <v>6813559</v>
          </cell>
        </row>
        <row r="366">
          <cell r="A366" t="str">
            <v>Услуги по торговле розничной играми и
игрушками (включая видеоигры)</v>
          </cell>
          <cell r="B366" t="str">
            <v>470067000</v>
          </cell>
          <cell r="C366">
            <v>6813559</v>
          </cell>
        </row>
        <row r="367">
          <cell r="A367" t="str">
            <v>Услуги по торговле розничной
сувенирами и картинами</v>
          </cell>
          <cell r="B367" t="str">
            <v>470069</v>
          </cell>
          <cell r="C367">
            <v>1832947</v>
          </cell>
        </row>
        <row r="368">
          <cell r="A368" t="str">
            <v>Услуги по торговле розничной
сувенирами</v>
          </cell>
          <cell r="B368" t="str">
            <v>470069100</v>
          </cell>
          <cell r="C368">
            <v>1757180</v>
          </cell>
        </row>
        <row r="369">
          <cell r="A369" t="str">
            <v>Услуги по торговле розничной
картинами</v>
          </cell>
          <cell r="B369" t="str">
            <v>470069200</v>
          </cell>
          <cell r="C369">
            <v>75767</v>
          </cell>
        </row>
        <row r="370">
          <cell r="A370" t="str">
            <v>Услуги по торговле розничной  одеждой</v>
          </cell>
          <cell r="B370" t="str">
            <v>470071</v>
          </cell>
          <cell r="C370">
            <v>52502291</v>
          </cell>
        </row>
        <row r="371">
          <cell r="A371" t="str">
            <v>Услуги по торговле розничной одеждой
и нижним бельем текстильными или
трикотажными</v>
          </cell>
          <cell r="B371" t="str">
            <v>470071100</v>
          </cell>
          <cell r="C371">
            <v>38580510</v>
          </cell>
        </row>
        <row r="372">
          <cell r="A372" t="str">
            <v>Услуги по торговле розничной одеждой
текстильной, кроме детской</v>
          </cell>
          <cell r="B372" t="str">
            <v>470071110</v>
          </cell>
          <cell r="C372">
            <v>16646047</v>
          </cell>
        </row>
        <row r="373">
          <cell r="A373" t="str">
            <v>Услуги по торговле розничной верхней
одеждой текстильной</v>
          </cell>
          <cell r="B373" t="str">
            <v>470071111</v>
          </cell>
          <cell r="C373">
            <v>7915007</v>
          </cell>
        </row>
        <row r="374">
          <cell r="A374" t="str">
            <v>Услуги по торговле розничной нижним
бельем текстильным</v>
          </cell>
          <cell r="B374" t="str">
            <v>470071112</v>
          </cell>
          <cell r="C374">
            <v>3320521</v>
          </cell>
        </row>
        <row r="375">
          <cell r="A375" t="str">
            <v>Услуги по торговле розничной  одеждой
прочей текстильной</v>
          </cell>
          <cell r="B375" t="str">
            <v>470071119</v>
          </cell>
          <cell r="C375">
            <v>5410519</v>
          </cell>
        </row>
        <row r="376">
          <cell r="A376" t="str">
            <v>Услуги по торговле розничной одеждой
трикотажной, кроме детской</v>
          </cell>
          <cell r="B376" t="str">
            <v>470071120</v>
          </cell>
          <cell r="C376">
            <v>12739612</v>
          </cell>
        </row>
        <row r="377">
          <cell r="A377" t="str">
            <v>Услуги по торговле розничной верхней
одеждой трикотажной</v>
          </cell>
          <cell r="B377" t="str">
            <v>470071121</v>
          </cell>
          <cell r="C377">
            <v>4348868</v>
          </cell>
        </row>
        <row r="378">
          <cell r="A378" t="str">
            <v>Услуги по торговле розничной нижним
бельем трикотажным</v>
          </cell>
          <cell r="B378" t="str">
            <v>470071122</v>
          </cell>
          <cell r="C378">
            <v>3000289</v>
          </cell>
        </row>
        <row r="379">
          <cell r="A379" t="str">
            <v>Услуги по торговле розничной  одеждой
прочей трикотажной</v>
          </cell>
          <cell r="B379" t="str">
            <v>470071129</v>
          </cell>
          <cell r="C379">
            <v>5390455</v>
          </cell>
        </row>
        <row r="380">
          <cell r="A380" t="str">
            <v>Услуги по торговле розничной одеждой
детской</v>
          </cell>
          <cell r="B380" t="str">
            <v>470071130</v>
          </cell>
          <cell r="C380">
            <v>9194851</v>
          </cell>
        </row>
        <row r="381">
          <cell r="A381" t="str">
            <v>Услуги по торговле розничной одеждой
из меха</v>
          </cell>
          <cell r="B381" t="str">
            <v>470071200</v>
          </cell>
          <cell r="C381">
            <v>2257960</v>
          </cell>
        </row>
        <row r="382">
          <cell r="A382" t="str">
            <v>Услуги по торговле розничной одеждой
из кожи</v>
          </cell>
          <cell r="B382" t="str">
            <v>470071300</v>
          </cell>
          <cell r="C382">
            <v>807028</v>
          </cell>
        </row>
        <row r="383">
          <cell r="A383" t="str">
            <v>Услуги по торговле розничной
спортивной одеждой</v>
          </cell>
          <cell r="B383" t="str">
            <v>470071400</v>
          </cell>
          <cell r="C383">
            <v>2886668</v>
          </cell>
        </row>
        <row r="384">
          <cell r="A384" t="str">
            <v>Услуги по торговле розничной
спортивной одеждой детской</v>
          </cell>
          <cell r="B384" t="str">
            <v>470071410</v>
          </cell>
          <cell r="C384">
            <v>35773</v>
          </cell>
        </row>
        <row r="385">
          <cell r="A385" t="str">
            <v>Услуги по торговле розничной
спортивной одеждой прочей</v>
          </cell>
          <cell r="B385" t="str">
            <v>470071490</v>
          </cell>
          <cell r="C385">
            <v>2850895</v>
          </cell>
        </row>
        <row r="386">
          <cell r="A386" t="str">
            <v>Услуги по торговле розничной
чулочно-носочными изделиями</v>
          </cell>
          <cell r="B386" t="str">
            <v>470071500</v>
          </cell>
          <cell r="C386">
            <v>1759220</v>
          </cell>
        </row>
        <row r="387">
          <cell r="A387" t="str">
            <v>Услуги по торговле розничной
головными уборами</v>
          </cell>
          <cell r="B387" t="str">
            <v>470071600</v>
          </cell>
          <cell r="C387">
            <v>1505320</v>
          </cell>
        </row>
        <row r="388">
          <cell r="A388" t="str">
            <v>Услуги по торговле розничной одеждой
рабочей</v>
          </cell>
          <cell r="B388" t="str">
            <v>470071700</v>
          </cell>
          <cell r="C388">
            <v>293692</v>
          </cell>
        </row>
        <row r="389">
          <cell r="A389" t="str">
            <v>Услуги по торговле розничной
аксессуарами одежды</v>
          </cell>
          <cell r="B389" t="str">
            <v>470071800</v>
          </cell>
          <cell r="C389">
            <v>676504</v>
          </cell>
        </row>
        <row r="390">
          <cell r="A390" t="str">
            <v>Услуги по торговле розничной  одеждой
прочей</v>
          </cell>
          <cell r="B390" t="str">
            <v>470071900</v>
          </cell>
          <cell r="C390">
            <v>3735389</v>
          </cell>
        </row>
        <row r="391">
          <cell r="A391" t="str">
            <v>Услуги по торговле розничной обувью</v>
          </cell>
          <cell r="B391" t="str">
            <v>470072</v>
          </cell>
          <cell r="C391">
            <v>9353696</v>
          </cell>
        </row>
        <row r="392">
          <cell r="A392" t="str">
            <v>Услуги по торговле розничной  кожаной
обувью</v>
          </cell>
          <cell r="B392" t="str">
            <v>470072100</v>
          </cell>
          <cell r="C392">
            <v>3157109</v>
          </cell>
        </row>
        <row r="393">
          <cell r="A393" t="str">
            <v>Услуги по торговле розничной
текстильной обувью</v>
          </cell>
          <cell r="B393" t="str">
            <v>470072200</v>
          </cell>
          <cell r="C393">
            <v>1068402</v>
          </cell>
        </row>
        <row r="394">
          <cell r="A394" t="str">
            <v>Услуги по торговле розничной  обувью
из резины или материалов полимерных</v>
          </cell>
          <cell r="B394" t="str">
            <v>470072300</v>
          </cell>
          <cell r="C394">
            <v>1419812</v>
          </cell>
        </row>
        <row r="395">
          <cell r="A395" t="str">
            <v>Услуги по торговле розничной  валяной
обувью</v>
          </cell>
          <cell r="B395" t="str">
            <v>470072400</v>
          </cell>
          <cell r="C395">
            <v>22788</v>
          </cell>
        </row>
        <row r="396">
          <cell r="A396" t="str">
            <v>Услуги по торговле розничной  детской
обувью</v>
          </cell>
          <cell r="B396" t="str">
            <v>470072500</v>
          </cell>
          <cell r="C396">
            <v>188809</v>
          </cell>
        </row>
        <row r="397">
          <cell r="A397" t="str">
            <v>Услуги по торговле розничной  обувью
прочей</v>
          </cell>
          <cell r="B397" t="str">
            <v>470072900</v>
          </cell>
          <cell r="C397">
            <v>3496776</v>
          </cell>
        </row>
        <row r="398">
          <cell r="A398" t="str">
            <v>Услуги по торговле розничной  изделиями
из кожи и принадлежностями дорожными</v>
          </cell>
          <cell r="B398" t="str">
            <v>470073</v>
          </cell>
          <cell r="C398">
            <v>5251581</v>
          </cell>
        </row>
        <row r="399">
          <cell r="A399" t="str">
            <v>Услуги по торговле розничной
чемоданами, сумками и прочими
дорожными принадлежностями из кожи и
других материалов</v>
          </cell>
          <cell r="B399" t="str">
            <v>470073100</v>
          </cell>
          <cell r="C399">
            <v>4144763</v>
          </cell>
        </row>
        <row r="400">
          <cell r="A400" t="str">
            <v>Услуги по торговле розничной прочими
изделиями из кожи и других материалов</v>
          </cell>
          <cell r="B400" t="str">
            <v>470073900</v>
          </cell>
          <cell r="C400">
            <v>1106818</v>
          </cell>
        </row>
        <row r="401">
          <cell r="A401" t="str">
            <v>Услуги по торговле розничной  товарами
фармацевтическими</v>
          </cell>
          <cell r="B401" t="str">
            <v>470074</v>
          </cell>
          <cell r="C401">
            <v>42224383</v>
          </cell>
        </row>
        <row r="402">
          <cell r="A402" t="str">
            <v>Услуги по торговле розничной
биологически активными добавками</v>
          </cell>
          <cell r="B402" t="str">
            <v>470074100</v>
          </cell>
          <cell r="C402">
            <v>703762</v>
          </cell>
        </row>
        <row r="403">
          <cell r="A403" t="str">
            <v>Услуги по торговле розничной товарами
фармацевтическими прочими</v>
          </cell>
          <cell r="B403" t="str">
            <v>470074900</v>
          </cell>
          <cell r="C403">
            <v>41520621</v>
          </cell>
        </row>
        <row r="404">
          <cell r="A404" t="str">
            <v>Услуги по торговле розничной  товарами
медицинскими и ортопедическими</v>
          </cell>
          <cell r="B404" t="str">
            <v>470075</v>
          </cell>
          <cell r="C404">
            <v>5896895</v>
          </cell>
        </row>
        <row r="405">
          <cell r="A405" t="str">
            <v>Услуги по торговле розничной
медицинскими материалами и изделиями</v>
          </cell>
          <cell r="B405" t="str">
            <v>470075100</v>
          </cell>
          <cell r="C405">
            <v>2319536</v>
          </cell>
        </row>
        <row r="406">
          <cell r="A406" t="str">
            <v>Услуги по торговле розничной
медицинскими материалами
(предназначенные для разового
использования, например, перевязочные
материалы)</v>
          </cell>
          <cell r="B406" t="str">
            <v>470075110</v>
          </cell>
          <cell r="C406">
            <v>1117929</v>
          </cell>
        </row>
        <row r="407">
          <cell r="A407" t="str">
            <v>Услуги по торговле розничной
медицинскими изделиями</v>
          </cell>
          <cell r="B407" t="str">
            <v>470075120</v>
          </cell>
          <cell r="C407">
            <v>1201607</v>
          </cell>
        </row>
        <row r="408">
          <cell r="A408" t="str">
            <v>Услуги по торговле розничной
ортопедическими изделиями и
приспособлениями</v>
          </cell>
          <cell r="B408" t="str">
            <v>470075200</v>
          </cell>
          <cell r="C408">
            <v>89622</v>
          </cell>
        </row>
        <row r="409">
          <cell r="A409" t="str">
            <v>Услуги по торговле розничной
изделиями медицинской техники</v>
          </cell>
          <cell r="B409" t="str">
            <v>470075300</v>
          </cell>
          <cell r="C409">
            <v>1641035</v>
          </cell>
        </row>
        <row r="410">
          <cell r="A410" t="str">
            <v>Услуги по торговле розничной
гигиеническими полотенцами и тампонами
из массы бумажной, бумаги, ваты
целлюлозной или полотна из волокна
целлюлозного (предназначенные для
санитарно-гигиенических целей)</v>
          </cell>
          <cell r="B410" t="str">
            <v>470075500</v>
          </cell>
          <cell r="C410">
            <v>1846702</v>
          </cell>
        </row>
        <row r="411">
          <cell r="A411" t="str">
            <v>Услуги по торговле розничной  товарами
косметическими и принадлежностями
туалетными</v>
          </cell>
          <cell r="B411" t="str">
            <v>470076</v>
          </cell>
          <cell r="C411">
            <v>11106865</v>
          </cell>
        </row>
        <row r="412">
          <cell r="A412" t="str">
            <v>Услуги по торговле розничной
парфюмерно-косметической продукцией</v>
          </cell>
          <cell r="B412" t="str">
            <v>470076100</v>
          </cell>
          <cell r="C412">
            <v>6156979</v>
          </cell>
        </row>
        <row r="413">
          <cell r="A413" t="str">
            <v>Услуги по торговле розничной
туалетными принадлежностями</v>
          </cell>
          <cell r="B413" t="str">
            <v>470076200</v>
          </cell>
          <cell r="C413">
            <v>1526813</v>
          </cell>
        </row>
        <row r="414">
          <cell r="A414" t="str">
            <v>Услуги по торговле розничной  мылом
туалетным</v>
          </cell>
          <cell r="B414" t="str">
            <v>470076300</v>
          </cell>
          <cell r="C414">
            <v>610066</v>
          </cell>
        </row>
        <row r="415">
          <cell r="A415" t="str">
            <v>Услуги по торговле розничной товарами
косметическими и принадлежностями
туалетными прочими</v>
          </cell>
          <cell r="B415" t="str">
            <v>470076900</v>
          </cell>
          <cell r="C415">
            <v>2813007</v>
          </cell>
        </row>
        <row r="416">
          <cell r="A416" t="str">
            <v>Услуги по торговле розничной цветами,
растениями и семенами</v>
          </cell>
          <cell r="B416" t="str">
            <v>470077</v>
          </cell>
          <cell r="C416">
            <v>4498434</v>
          </cell>
        </row>
        <row r="417">
          <cell r="A417" t="str">
            <v>Услуги по торговле розничной
цветами, растениями и их семенами</v>
          </cell>
          <cell r="B417" t="str">
            <v>470077100</v>
          </cell>
          <cell r="C417">
            <v>4484062</v>
          </cell>
        </row>
        <row r="418">
          <cell r="A418" t="str">
            <v>Услуги по торговле розничной
деревьями и кустарниками, включая их
саженцы и сеянцы</v>
          </cell>
          <cell r="B418" t="str">
            <v>470077200</v>
          </cell>
          <cell r="C418">
            <v>13197</v>
          </cell>
        </row>
        <row r="419">
          <cell r="A419" t="str">
            <v>Услуги по торговле розничной
материалами растительными; луковицами,
клубнями и корнями; грибницами</v>
          </cell>
          <cell r="B419" t="str">
            <v>470077400</v>
          </cell>
          <cell r="C419">
            <v>188</v>
          </cell>
        </row>
        <row r="420">
          <cell r="A420" t="str">
            <v>Услуги по торговле розничной  частями
растений, травами, мхами и
лишайниками, используемыми для
декоративных целей</v>
          </cell>
          <cell r="B420" t="str">
            <v>470077500</v>
          </cell>
          <cell r="C420">
            <v>987</v>
          </cell>
        </row>
        <row r="421">
          <cell r="A421" t="str">
            <v>Услуги по торговле розничной
удобрениями и продуктами
агрохимическими</v>
          </cell>
          <cell r="B421" t="str">
            <v>470078</v>
          </cell>
          <cell r="C421">
            <v>16841</v>
          </cell>
        </row>
        <row r="422">
          <cell r="A422" t="str">
            <v>Услуги по торговле розничной
удобрениями</v>
          </cell>
          <cell r="B422" t="str">
            <v>470078100</v>
          </cell>
          <cell r="C422">
            <v>13746</v>
          </cell>
        </row>
        <row r="423">
          <cell r="A423" t="str">
            <v>Услуги по торговле розничной
минеральными удобрениями</v>
          </cell>
          <cell r="B423" t="str">
            <v>470078110</v>
          </cell>
          <cell r="C423">
            <v>4109</v>
          </cell>
        </row>
        <row r="424">
          <cell r="A424" t="str">
            <v>Услуги по торговле розничной
органическими удобрениями</v>
          </cell>
          <cell r="B424" t="str">
            <v>470078120</v>
          </cell>
          <cell r="C424">
            <v>9637</v>
          </cell>
        </row>
        <row r="425">
          <cell r="A425" t="str">
            <v>Услуги по торговле розничной
агрохимическими продуктами</v>
          </cell>
          <cell r="B425" t="str">
            <v>470078200</v>
          </cell>
          <cell r="C425">
            <v>966</v>
          </cell>
        </row>
        <row r="426">
          <cell r="A426" t="str">
            <v>Услуги по торговле розничной  грунтом
для растений</v>
          </cell>
          <cell r="B426" t="str">
            <v>470078300</v>
          </cell>
          <cell r="C426">
            <v>2129</v>
          </cell>
        </row>
        <row r="427">
          <cell r="A427" t="str">
            <v>Услуги по торговле розничной  животными
домашними и кормами для них</v>
          </cell>
          <cell r="B427" t="str">
            <v>470079</v>
          </cell>
          <cell r="C427">
            <v>885192</v>
          </cell>
        </row>
        <row r="428">
          <cell r="A428" t="str">
            <v>Услуги по торговле розничной
домашними животными</v>
          </cell>
          <cell r="B428" t="str">
            <v>470079100</v>
          </cell>
          <cell r="C428">
            <v>48458</v>
          </cell>
        </row>
        <row r="429">
          <cell r="A429" t="str">
            <v>Услуги по торговле розничной домашней
птицей</v>
          </cell>
          <cell r="B429" t="str">
            <v>470079200</v>
          </cell>
          <cell r="C429">
            <v>164780</v>
          </cell>
        </row>
        <row r="430">
          <cell r="A430" t="str">
            <v>Услуги по торговле розничной кормами
для домашних животных</v>
          </cell>
          <cell r="B430" t="str">
            <v>470079300</v>
          </cell>
          <cell r="C430">
            <v>575750</v>
          </cell>
        </row>
        <row r="431">
          <cell r="A431" t="str">
            <v>Услуги по торговле розничной отрубями</v>
          </cell>
          <cell r="B431" t="str">
            <v>470079310</v>
          </cell>
          <cell r="C431">
            <v>26132</v>
          </cell>
        </row>
        <row r="432">
          <cell r="A432" t="str">
            <v>Услуги по торговле розничной  прочими
кормами для животных</v>
          </cell>
          <cell r="B432" t="str">
            <v>470079390</v>
          </cell>
          <cell r="C432">
            <v>549618</v>
          </cell>
        </row>
        <row r="433">
          <cell r="A433" t="str">
            <v>Услуги по торговле розничной
принадлежностями и средствами для
ухода за домашними животными</v>
          </cell>
          <cell r="B433" t="str">
            <v>470079400</v>
          </cell>
          <cell r="C433">
            <v>96204</v>
          </cell>
        </row>
        <row r="434">
          <cell r="A434" t="str">
            <v>Услуги по торговле розничной топливом
моторным</v>
          </cell>
          <cell r="B434" t="str">
            <v>470081</v>
          </cell>
          <cell r="C434">
            <v>45760087</v>
          </cell>
        </row>
        <row r="435">
          <cell r="A435" t="str">
            <v>Услуги по торговле розничной топливом
моторным, кроме смазочных,
охлаждающих и прочих средств,
сопутствующих моторному топливу</v>
          </cell>
          <cell r="B435" t="str">
            <v>470081100</v>
          </cell>
          <cell r="C435">
            <v>43505464</v>
          </cell>
        </row>
        <row r="436">
          <cell r="A436" t="str">
            <v>Услуги по торговле розничной
автомобильным бензином</v>
          </cell>
          <cell r="B436" t="str">
            <v>470081110</v>
          </cell>
          <cell r="C436">
            <v>30491523</v>
          </cell>
        </row>
        <row r="437">
          <cell r="A437" t="str">
            <v>Услуги по торговле розничной
автомобильным бензином марки АИ-80</v>
          </cell>
          <cell r="B437" t="str">
            <v>470081111</v>
          </cell>
          <cell r="C437">
            <v>3016796</v>
          </cell>
        </row>
        <row r="438">
          <cell r="A438" t="str">
            <v>Услуги по торговле розничной
автомобильным бензином марки АИ-92</v>
          </cell>
          <cell r="B438" t="str">
            <v>470081113</v>
          </cell>
          <cell r="C438">
            <v>24778054</v>
          </cell>
        </row>
        <row r="439">
          <cell r="A439" t="str">
            <v>Услуги по торговле розничной
автомобильным бензином марки АИ-95</v>
          </cell>
          <cell r="B439" t="str">
            <v>470081115</v>
          </cell>
          <cell r="C439">
            <v>2639954</v>
          </cell>
        </row>
        <row r="440">
          <cell r="A440" t="str">
            <v>Услуги по торговле розничной
автомобильным бензином марки АИ-96</v>
          </cell>
          <cell r="B440" t="str">
            <v>470081116</v>
          </cell>
          <cell r="C440">
            <v>34651</v>
          </cell>
        </row>
        <row r="441">
          <cell r="A441" t="str">
            <v>Услуги по торговле розничной
автомобильным бензином марки АИ-98</v>
          </cell>
          <cell r="B441" t="str">
            <v>470081117</v>
          </cell>
          <cell r="C441">
            <v>22068</v>
          </cell>
        </row>
        <row r="442">
          <cell r="A442" t="str">
            <v>Услуги по торговле розничной
дизельным топливом</v>
          </cell>
          <cell r="B442" t="str">
            <v>470081130</v>
          </cell>
          <cell r="C442">
            <v>11631346</v>
          </cell>
        </row>
        <row r="443">
          <cell r="A443" t="str">
            <v>Услуги по торговле розничной
дизельным топливом летним</v>
          </cell>
          <cell r="B443" t="str">
            <v>470081131</v>
          </cell>
          <cell r="C443">
            <v>10867409</v>
          </cell>
        </row>
        <row r="444">
          <cell r="A444" t="str">
            <v>Услуги по торговле розничной
дизельным топливом зимним</v>
          </cell>
          <cell r="B444" t="str">
            <v>470081132</v>
          </cell>
          <cell r="C444">
            <v>763937</v>
          </cell>
        </row>
        <row r="445">
          <cell r="A445" t="str">
            <v>Услуги по торговле розничной
керосином</v>
          </cell>
          <cell r="B445" t="str">
            <v>470081140</v>
          </cell>
          <cell r="C445">
            <v>187</v>
          </cell>
        </row>
        <row r="446">
          <cell r="A446" t="str">
            <v>Услуги по торговле розничной газовым
моторным топливом (пропаном и бутаном
сжиженными)</v>
          </cell>
          <cell r="B446" t="str">
            <v>470081160</v>
          </cell>
          <cell r="C446">
            <v>1356161</v>
          </cell>
        </row>
        <row r="447">
          <cell r="A447" t="str">
            <v>Услуги по торговле розничной прочим
моторным топливом</v>
          </cell>
          <cell r="B447" t="str">
            <v>470081190</v>
          </cell>
          <cell r="C447">
            <v>26247</v>
          </cell>
        </row>
        <row r="448">
          <cell r="A448" t="str">
            <v>Услуги по торговле розничной
смазочными, охлаждающими и прочими
средствами, сопутствующими моторному
топливу</v>
          </cell>
          <cell r="B448" t="str">
            <v>470081200</v>
          </cell>
          <cell r="C448">
            <v>2254623</v>
          </cell>
        </row>
        <row r="449">
          <cell r="A449" t="str">
            <v>Услуги по торговле розничной  часами и
изделиями ювелирными</v>
          </cell>
          <cell r="B449" t="str">
            <v>470082</v>
          </cell>
          <cell r="C449">
            <v>20377057</v>
          </cell>
        </row>
        <row r="450">
          <cell r="A450" t="str">
            <v>Услуги по торговле розничной часами</v>
          </cell>
          <cell r="B450" t="str">
            <v>470082100</v>
          </cell>
          <cell r="C450">
            <v>350777</v>
          </cell>
        </row>
        <row r="451">
          <cell r="A451" t="str">
            <v>Услуги по торговле розничной
изделиями ювелирными</v>
          </cell>
          <cell r="B451" t="str">
            <v>470082200</v>
          </cell>
          <cell r="C451">
            <v>20026280</v>
          </cell>
        </row>
        <row r="452">
          <cell r="A452" t="str">
            <v>Услуги по торговле розничной
изделиями ювелирными из драгоценных
металлов и камней</v>
          </cell>
          <cell r="B452" t="str">
            <v>470082210</v>
          </cell>
          <cell r="C452">
            <v>15456879</v>
          </cell>
        </row>
        <row r="453">
          <cell r="A453" t="str">
            <v>Услуги по торговле розничной
изделиями ювелирными из недрагоценных
материалов</v>
          </cell>
          <cell r="B453" t="str">
            <v>470082220</v>
          </cell>
          <cell r="C453">
            <v>4569401</v>
          </cell>
        </row>
        <row r="454">
          <cell r="A454" t="str">
            <v>Услуги по торговле розничной
фотоаппаратурой, оборудованием и
приборами оптическими и точными, услуги
оптиков</v>
          </cell>
          <cell r="B454" t="str">
            <v>470083</v>
          </cell>
          <cell r="C454">
            <v>626698</v>
          </cell>
        </row>
        <row r="455">
          <cell r="A455" t="str">
            <v>Услуги по торговле розничной
фотоаппаратурой и фотопринадлежностями</v>
          </cell>
          <cell r="B455" t="str">
            <v>470083100</v>
          </cell>
          <cell r="C455">
            <v>209401</v>
          </cell>
        </row>
        <row r="456">
          <cell r="A456" t="str">
            <v>Услуги по торговле розничной
фотоаппаратами</v>
          </cell>
          <cell r="B456" t="str">
            <v>470083110</v>
          </cell>
          <cell r="C456">
            <v>173360</v>
          </cell>
        </row>
        <row r="457">
          <cell r="A457" t="str">
            <v>Услуги по торговле розничной
фотопринадлежностями</v>
          </cell>
          <cell r="B457" t="str">
            <v>470083120</v>
          </cell>
          <cell r="C457">
            <v>24049</v>
          </cell>
        </row>
        <row r="458">
          <cell r="A458" t="str">
            <v>Услуги по торговле розничной  частями
фотооборудования</v>
          </cell>
          <cell r="B458" t="str">
            <v>470083130</v>
          </cell>
          <cell r="C458">
            <v>11992</v>
          </cell>
        </row>
        <row r="459">
          <cell r="A459" t="str">
            <v>Услуги по торговле розничной
оптическими приборами</v>
          </cell>
          <cell r="B459" t="str">
            <v>470083200</v>
          </cell>
          <cell r="C459">
            <v>19546</v>
          </cell>
        </row>
        <row r="460">
          <cell r="A460" t="str">
            <v>Услуги по торговле розничной очками,
контактными линзами и прочими
оптическими изделиями</v>
          </cell>
          <cell r="B460" t="str">
            <v>470083300</v>
          </cell>
          <cell r="C460">
            <v>379952</v>
          </cell>
        </row>
        <row r="461">
          <cell r="A461" t="str">
            <v>Услуги по торговле розничной очками,
контактными линзами</v>
          </cell>
          <cell r="B461" t="str">
            <v>470083310</v>
          </cell>
          <cell r="C461">
            <v>248269</v>
          </cell>
        </row>
        <row r="462">
          <cell r="A462" t="str">
            <v>Услуги по торговле розничной частями
к очкам и прочими оптическими
изделиями</v>
          </cell>
          <cell r="B462" t="str">
            <v>470083320</v>
          </cell>
          <cell r="C462">
            <v>131683</v>
          </cell>
        </row>
        <row r="463">
          <cell r="A463" t="str">
            <v>Услуги по торговле розничной
средствами измерения</v>
          </cell>
          <cell r="B463" t="str">
            <v>470083400</v>
          </cell>
          <cell r="C463">
            <v>17799</v>
          </cell>
        </row>
        <row r="464">
          <cell r="A464" t="str">
            <v>Услуги по торговле розничной
средствами чистящими</v>
          </cell>
          <cell r="B464" t="str">
            <v>470084</v>
          </cell>
          <cell r="C464">
            <v>12315739</v>
          </cell>
        </row>
        <row r="465">
          <cell r="A465" t="str">
            <v>Услуги по торговле розничной
синтетическими моющими средствами</v>
          </cell>
          <cell r="B465" t="str">
            <v>470084100</v>
          </cell>
          <cell r="C465">
            <v>9840379</v>
          </cell>
        </row>
        <row r="466">
          <cell r="A466" t="str">
            <v>Услуги по торговле розничной
средствами для стирки</v>
          </cell>
          <cell r="B466" t="str">
            <v>470084110</v>
          </cell>
          <cell r="C466">
            <v>6285367</v>
          </cell>
        </row>
        <row r="467">
          <cell r="A467" t="str">
            <v>Услуги по торговле розничной
средствами для мытья посуды</v>
          </cell>
          <cell r="B467" t="str">
            <v>470084120</v>
          </cell>
          <cell r="C467">
            <v>1483643</v>
          </cell>
        </row>
        <row r="468">
          <cell r="A468" t="str">
            <v>Услуги по торговле розничной
синтетическими моющими средствами
прочими</v>
          </cell>
          <cell r="B468" t="str">
            <v>470084190</v>
          </cell>
          <cell r="C468">
            <v>2071369</v>
          </cell>
        </row>
        <row r="469">
          <cell r="A469" t="str">
            <v>Услуги по торговле розничной
чистящими и полирующими средствами</v>
          </cell>
          <cell r="B469" t="str">
            <v>470084200</v>
          </cell>
          <cell r="C469">
            <v>1853766</v>
          </cell>
        </row>
        <row r="470">
          <cell r="A470" t="str">
            <v>Услуги по торговле розничной
хозяйственным мылом</v>
          </cell>
          <cell r="B470" t="str">
            <v>470084300</v>
          </cell>
          <cell r="C470">
            <v>621594</v>
          </cell>
        </row>
        <row r="471">
          <cell r="A471" t="str">
            <v>Услуги по торговле розничной  топливом
бытовым жидким, газом в баллонах,
углем, топливом древесным</v>
          </cell>
          <cell r="B471" t="str">
            <v>470085</v>
          </cell>
          <cell r="C471">
            <v>1736751</v>
          </cell>
        </row>
        <row r="472">
          <cell r="A472" t="str">
            <v>Услуги по торговле розничной  бытовым
жидким топливом</v>
          </cell>
          <cell r="B472" t="str">
            <v>470085100</v>
          </cell>
          <cell r="C472">
            <v>36351</v>
          </cell>
        </row>
        <row r="473">
          <cell r="A473" t="str">
            <v>Услуги по торговле розничной  газом в
баллонах</v>
          </cell>
          <cell r="B473" t="str">
            <v>470085200</v>
          </cell>
          <cell r="C473">
            <v>1165408</v>
          </cell>
        </row>
        <row r="474">
          <cell r="A474" t="str">
            <v>Услуги по торговле розничной  углем</v>
          </cell>
          <cell r="B474" t="str">
            <v>470085300</v>
          </cell>
          <cell r="C474">
            <v>525810</v>
          </cell>
        </row>
        <row r="475">
          <cell r="A475" t="str">
            <v>Услуги по торговле розничной
древесным топливом</v>
          </cell>
          <cell r="B475" t="str">
            <v>470085400</v>
          </cell>
          <cell r="C475">
            <v>9182</v>
          </cell>
        </row>
        <row r="476">
          <cell r="A476" t="str">
            <v>Услуги по торговле розничной  товарами
непродовольственными бытового
назначения прочими, не включенными в
другие группировки</v>
          </cell>
          <cell r="B476" t="str">
            <v>470086</v>
          </cell>
          <cell r="C476">
            <v>4105690</v>
          </cell>
        </row>
        <row r="477">
          <cell r="A477" t="str">
            <v>Услуги по  торговле розничной оружием
и боеприпасами</v>
          </cell>
          <cell r="B477" t="str">
            <v>470086200</v>
          </cell>
          <cell r="C477">
            <v>701276</v>
          </cell>
        </row>
        <row r="478">
          <cell r="A478" t="str">
            <v>Услуги по  торговле розничной
спичками</v>
          </cell>
          <cell r="B478" t="str">
            <v>470086300</v>
          </cell>
          <cell r="C478">
            <v>74291</v>
          </cell>
        </row>
        <row r="479">
          <cell r="A479" t="str">
            <v>Услуги по торговле розничной детскими
колясками, креслами и другими
приспособлениями для детей</v>
          </cell>
          <cell r="B479" t="str">
            <v>470086400</v>
          </cell>
          <cell r="C479">
            <v>289624</v>
          </cell>
        </row>
        <row r="480">
          <cell r="A480" t="str">
            <v>Услуги по торговле розничной
оборудованием и аппаратами для
фильтрования или очистки воды</v>
          </cell>
          <cell r="B480" t="str">
            <v>470086500</v>
          </cell>
          <cell r="C480">
            <v>289725</v>
          </cell>
        </row>
        <row r="481">
          <cell r="A481" t="str">
            <v>Услуги по торговле розничной товарами
непродовольственными бытового
назначения прочими, не включенными в
другие группировки</v>
          </cell>
          <cell r="B481" t="str">
            <v>470086900</v>
          </cell>
          <cell r="C481">
            <v>2750774</v>
          </cell>
        </row>
        <row r="482">
          <cell r="A482" t="str">
            <v>Услуги по торговле розничной сим
картами для сотовой связи</v>
          </cell>
          <cell r="B482" t="str">
            <v>470086910</v>
          </cell>
          <cell r="C482">
            <v>221624</v>
          </cell>
        </row>
        <row r="483">
          <cell r="A483" t="str">
            <v>Услуги по торговле розничной товарами
непродовольственными бытового
назначения прочие</v>
          </cell>
          <cell r="B483" t="str">
            <v>470086990</v>
          </cell>
          <cell r="C483">
            <v>2529150</v>
          </cell>
        </row>
        <row r="484">
          <cell r="A484" t="str">
            <v>Услуги по торговле розничной  сырьем
сельскохозяйственным, не включенным в
другие группировки</v>
          </cell>
          <cell r="B484" t="str">
            <v>470087</v>
          </cell>
          <cell r="C484">
            <v>21091</v>
          </cell>
        </row>
        <row r="485">
          <cell r="A485" t="str">
            <v>Услуги по торговле розничной сырьем
растительным</v>
          </cell>
          <cell r="B485" t="str">
            <v>470087200</v>
          </cell>
          <cell r="C485">
            <v>20931</v>
          </cell>
        </row>
        <row r="486">
          <cell r="A486" t="str">
            <v>Услуги по торговле розничной сырьем
сельскохозяйственным прочим, не
включенным в другие группировки</v>
          </cell>
          <cell r="B486" t="str">
            <v>470087900</v>
          </cell>
          <cell r="C486">
            <v>160</v>
          </cell>
        </row>
        <row r="487">
          <cell r="A487" t="str">
            <v>Услуги по торговле розничной  машинами
и оборудованием, не включенными в
другие группировки</v>
          </cell>
          <cell r="B487" t="str">
            <v>470088</v>
          </cell>
          <cell r="C487">
            <v>579648</v>
          </cell>
        </row>
        <row r="488">
          <cell r="A488" t="str">
            <v>Услуги по торговле розничной машинами
и оборудованием, не включенными в
другие группировки</v>
          </cell>
          <cell r="B488" t="str">
            <v>470088000</v>
          </cell>
          <cell r="C488">
            <v>579648</v>
          </cell>
        </row>
        <row r="489">
          <cell r="A489" t="str">
            <v>Услуги по торговле розничной товарами
непродовольственными непотребительского
назначения, не включенными в другие
группировки</v>
          </cell>
          <cell r="B489" t="str">
            <v>470089</v>
          </cell>
          <cell r="C489">
            <v>1374056</v>
          </cell>
        </row>
        <row r="490">
          <cell r="A490" t="str">
            <v>Услуги по торговле розничной товарами
непродовольственными
непотребительского назначения, не
включенными в другие группировки</v>
          </cell>
          <cell r="B490" t="str">
            <v>470089000</v>
          </cell>
          <cell r="C490">
            <v>1374056</v>
          </cell>
        </row>
        <row r="491">
          <cell r="A491" t="str">
            <v>Услуги по торговле розничной книгами
подержанными</v>
          </cell>
          <cell r="B491" t="str">
            <v>470092</v>
          </cell>
          <cell r="C491">
            <v>1586</v>
          </cell>
        </row>
        <row r="492">
          <cell r="A492" t="str">
            <v>Услуги по торговле розничной книгами
подержанными</v>
          </cell>
          <cell r="B492" t="str">
            <v>470092000</v>
          </cell>
          <cell r="C492">
            <v>1586</v>
          </cell>
        </row>
        <row r="493">
          <cell r="A493" t="str">
            <v>Услуги по торговле розничной товарами
подержанными прочими</v>
          </cell>
          <cell r="B493" t="str">
            <v>470099</v>
          </cell>
          <cell r="C493">
            <v>52248</v>
          </cell>
        </row>
        <row r="494">
          <cell r="A494" t="str">
            <v>Услуги по торговле розничной товарами
подержанными прочими</v>
          </cell>
          <cell r="B494" t="str">
            <v>470099000</v>
          </cell>
          <cell r="C494">
            <v>52248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Лист4"/>
    </sheetNames>
    <sheetDataSet>
      <sheetData sheetId="0">
        <row r="7">
          <cell r="A7" t="str">
            <v>Розничная торговля</v>
          </cell>
          <cell r="B7" t="str">
            <v/>
          </cell>
          <cell r="C7">
            <v>275279375</v>
          </cell>
        </row>
        <row r="8">
          <cell r="A8" t="str">
            <v>продовольственные товары</v>
          </cell>
          <cell r="B8" t="str">
            <v/>
          </cell>
          <cell r="C8">
            <v>79015025</v>
          </cell>
        </row>
        <row r="9">
          <cell r="A9" t="str">
            <v>Услуги по торговле розничной  фруктами
и овощами свежими</v>
          </cell>
          <cell r="B9" t="str">
            <v>470011</v>
          </cell>
          <cell r="C9">
            <v>3403901</v>
          </cell>
        </row>
        <row r="10">
          <cell r="A10" t="str">
            <v>Услуги по торговле розничной свежими
фруктами</v>
          </cell>
          <cell r="B10" t="str">
            <v>470011100</v>
          </cell>
          <cell r="C10">
            <v>1308317</v>
          </cell>
        </row>
        <row r="11">
          <cell r="A11" t="str">
            <v>Услуги по торговле розничной яблоками</v>
          </cell>
          <cell r="B11" t="str">
            <v>470011110</v>
          </cell>
          <cell r="C11">
            <v>422498</v>
          </cell>
        </row>
        <row r="12">
          <cell r="A12" t="str">
            <v>Услуги по торговле розничной свежими
фруктами, кроме яблок</v>
          </cell>
          <cell r="B12" t="str">
            <v>470011120</v>
          </cell>
          <cell r="C12">
            <v>885819</v>
          </cell>
        </row>
        <row r="13">
          <cell r="A13" t="str">
            <v>Услуги по торговле розничной орехами</v>
          </cell>
          <cell r="B13" t="str">
            <v>470011200</v>
          </cell>
          <cell r="C13">
            <v>26982</v>
          </cell>
        </row>
        <row r="14">
          <cell r="A14" t="str">
            <v>Услуги по торговле розничной  свежим
картофелем</v>
          </cell>
          <cell r="B14" t="str">
            <v>470011300</v>
          </cell>
          <cell r="C14">
            <v>336033</v>
          </cell>
        </row>
        <row r="15">
          <cell r="A15" t="str">
            <v>Услуги по торговле розничной свежими
овощами, кроме картофеля</v>
          </cell>
          <cell r="B15" t="str">
            <v>470011400</v>
          </cell>
          <cell r="C15">
            <v>880995</v>
          </cell>
        </row>
        <row r="16">
          <cell r="A16" t="str">
            <v>Услуги по торговле розничной
помидорами</v>
          </cell>
          <cell r="B16" t="str">
            <v>470011410</v>
          </cell>
          <cell r="C16">
            <v>148424</v>
          </cell>
        </row>
        <row r="17">
          <cell r="A17" t="str">
            <v>Услуги по торговле розничной огурцами</v>
          </cell>
          <cell r="B17" t="str">
            <v>470011420</v>
          </cell>
          <cell r="C17">
            <v>95771</v>
          </cell>
        </row>
        <row r="18">
          <cell r="A18" t="str">
            <v>Услуги по торговле розничной морковью</v>
          </cell>
          <cell r="B18" t="str">
            <v>470011430</v>
          </cell>
          <cell r="C18">
            <v>134535</v>
          </cell>
        </row>
        <row r="19">
          <cell r="A19" t="str">
            <v>Услуги по торговле розничной капустой</v>
          </cell>
          <cell r="B19" t="str">
            <v>470011440</v>
          </cell>
          <cell r="C19">
            <v>128121</v>
          </cell>
        </row>
        <row r="20">
          <cell r="A20" t="str">
            <v>Услуги по торговле розничной луком
репчатым</v>
          </cell>
          <cell r="B20" t="str">
            <v>470011450</v>
          </cell>
          <cell r="C20">
            <v>120948</v>
          </cell>
        </row>
        <row r="21">
          <cell r="A21" t="str">
            <v>Услуги по торговле розничной овощами,
не включенными в другие группировки</v>
          </cell>
          <cell r="B21" t="str">
            <v>470011490</v>
          </cell>
          <cell r="C21">
            <v>253196</v>
          </cell>
        </row>
        <row r="22">
          <cell r="A22" t="str">
            <v>Услуги по торговле розничной грибами</v>
          </cell>
          <cell r="B22" t="str">
            <v>470011500</v>
          </cell>
          <cell r="C22">
            <v>2275</v>
          </cell>
        </row>
        <row r="23">
          <cell r="A23" t="str">
            <v>Услуги по торговле розничной фруктами
и овощами свежими прочими, включая
свежую зелень</v>
          </cell>
          <cell r="B23" t="str">
            <v>470011900</v>
          </cell>
          <cell r="C23">
            <v>849299</v>
          </cell>
        </row>
        <row r="24">
          <cell r="A24" t="str">
            <v>Услуги по торговле розничной  фруктами
и овощами переработанными</v>
          </cell>
          <cell r="B24" t="str">
            <v>470012</v>
          </cell>
          <cell r="C24">
            <v>675886</v>
          </cell>
        </row>
        <row r="25">
          <cell r="A25" t="str">
            <v>Услуги по торговле розничной
картофелем переработанным и
консервированным</v>
          </cell>
          <cell r="B25" t="str">
            <v>470012200</v>
          </cell>
          <cell r="C25">
            <v>46956</v>
          </cell>
        </row>
        <row r="26">
          <cell r="A26" t="str">
            <v>Услуги по торговле розничной овощами,
переработанными и консервированными,
кроме картофеля</v>
          </cell>
          <cell r="B26" t="str">
            <v>470012300</v>
          </cell>
          <cell r="C26">
            <v>134217</v>
          </cell>
        </row>
        <row r="27">
          <cell r="A27" t="str">
            <v>Услуги по торговле розничной фруктами
замороженными</v>
          </cell>
          <cell r="B27" t="str">
            <v>470012400</v>
          </cell>
          <cell r="C27">
            <v>812</v>
          </cell>
        </row>
        <row r="28">
          <cell r="A28" t="str">
            <v>Услуги по торговле розничной  овощами
замороженными</v>
          </cell>
          <cell r="B28" t="str">
            <v>470012500</v>
          </cell>
          <cell r="C28">
            <v>237231</v>
          </cell>
        </row>
        <row r="29">
          <cell r="A29" t="str">
            <v>Услуги по торговле розничной фруктами
(плодами) и орехами переработанными и
консервированными</v>
          </cell>
          <cell r="B29" t="str">
            <v>470012600</v>
          </cell>
          <cell r="C29">
            <v>116044</v>
          </cell>
        </row>
        <row r="30">
          <cell r="A30" t="str">
            <v>Услуги по торговле розничной фруктами
переработанными или консервированными</v>
          </cell>
          <cell r="B30" t="str">
            <v>470012610</v>
          </cell>
          <cell r="C30">
            <v>26886</v>
          </cell>
        </row>
        <row r="31">
          <cell r="A31" t="str">
            <v>Услуги по торговле розничной джемами,
желе, пюре или пастами фруктовыми или
ореховыми</v>
          </cell>
          <cell r="B31" t="str">
            <v>470012620</v>
          </cell>
          <cell r="C31">
            <v>63118</v>
          </cell>
        </row>
        <row r="32">
          <cell r="A32" t="str">
            <v>Услуги по торговле розничной  орехами
обжаренными, солеными или
обработанными другим способом</v>
          </cell>
          <cell r="B32" t="str">
            <v>470012630</v>
          </cell>
          <cell r="C32">
            <v>26040</v>
          </cell>
        </row>
        <row r="33">
          <cell r="A33" t="str">
            <v>Услуги по торговле розничной
переработанными грибами</v>
          </cell>
          <cell r="B33" t="str">
            <v>470012700</v>
          </cell>
          <cell r="C33">
            <v>16394</v>
          </cell>
        </row>
        <row r="34">
          <cell r="A34" t="str">
            <v>Услуги по торговле розничной
фруктами и овощами переработанными
прочими</v>
          </cell>
          <cell r="B34" t="str">
            <v>470012900</v>
          </cell>
          <cell r="C34">
            <v>124232</v>
          </cell>
        </row>
        <row r="35">
          <cell r="A35" t="str">
            <v>Услуги по торговле розничной мясом</v>
          </cell>
          <cell r="B35" t="str">
            <v>470013</v>
          </cell>
          <cell r="C35">
            <v>2487533</v>
          </cell>
        </row>
        <row r="36">
          <cell r="A36" t="str">
            <v>Услуги по торговле розничной мясом,
кроме мяса домашней птицы и дичи</v>
          </cell>
          <cell r="B36" t="str">
            <v>470013100</v>
          </cell>
          <cell r="C36">
            <v>1138684</v>
          </cell>
        </row>
        <row r="37">
          <cell r="A37" t="str">
            <v>Услуги по торговле розничной
говядиной и телятиной</v>
          </cell>
          <cell r="B37" t="str">
            <v>470013110</v>
          </cell>
          <cell r="C37">
            <v>633340</v>
          </cell>
        </row>
        <row r="38">
          <cell r="A38" t="str">
            <v>Услуги по торговле розничной кониной
и мясом животных семейства лошадиных</v>
          </cell>
          <cell r="B38" t="str">
            <v>470013120</v>
          </cell>
          <cell r="C38">
            <v>190026</v>
          </cell>
        </row>
        <row r="39">
          <cell r="A39" t="str">
            <v>Услуги по торговле розничной
бараниной</v>
          </cell>
          <cell r="B39" t="str">
            <v>470013130</v>
          </cell>
          <cell r="C39">
            <v>41014</v>
          </cell>
        </row>
        <row r="40">
          <cell r="A40" t="str">
            <v>Услуги по торговле розничной свининой</v>
          </cell>
          <cell r="B40" t="str">
            <v>470013140</v>
          </cell>
          <cell r="C40">
            <v>243643</v>
          </cell>
        </row>
        <row r="41">
          <cell r="A41" t="str">
            <v>Услуги по торговле розничной  прочими
видами мяса</v>
          </cell>
          <cell r="B41" t="str">
            <v>470013190</v>
          </cell>
          <cell r="C41">
            <v>30661</v>
          </cell>
        </row>
        <row r="42">
          <cell r="A42" t="str">
            <v>Услуги по торговле розничной
пищевыми  субпродуктами  мясными</v>
          </cell>
          <cell r="B42" t="str">
            <v>470013200</v>
          </cell>
          <cell r="C42">
            <v>133545</v>
          </cell>
        </row>
        <row r="43">
          <cell r="A43" t="str">
            <v>Услуги по торговле розничной  мясом
домашней птицы и дичи</v>
          </cell>
          <cell r="B43" t="str">
            <v>470013300</v>
          </cell>
          <cell r="C43">
            <v>1173566</v>
          </cell>
        </row>
        <row r="44">
          <cell r="A44" t="str">
            <v>Услуги по торговле розничной
субпродуктами домашней птицы</v>
          </cell>
          <cell r="B44" t="str">
            <v>470013400</v>
          </cell>
          <cell r="C44">
            <v>41738</v>
          </cell>
        </row>
        <row r="45">
          <cell r="A45" t="str">
            <v>Услуги по торговле розничной продуктами
мясными</v>
          </cell>
          <cell r="B45" t="str">
            <v>470014</v>
          </cell>
          <cell r="C45">
            <v>4359310</v>
          </cell>
        </row>
        <row r="46">
          <cell r="A46" t="str">
            <v>Услуги по торговле розничной
колбасами и изделиями аналогичными из
мяса,  субпродуктов мясных или крови
животных</v>
          </cell>
          <cell r="B46" t="str">
            <v>470014100</v>
          </cell>
          <cell r="C46">
            <v>2649434</v>
          </cell>
        </row>
        <row r="47">
          <cell r="A47" t="str">
            <v>Услуги по торговле розничной
продуктами готовыми и
консервированными из мяса,
субпродуктов мясных или крови животных</v>
          </cell>
          <cell r="B47" t="str">
            <v>470014200</v>
          </cell>
          <cell r="C47">
            <v>853263</v>
          </cell>
        </row>
        <row r="48">
          <cell r="A48" t="str">
            <v>Услуги по торговле розничной
консервами мясными</v>
          </cell>
          <cell r="B48" t="str">
            <v>470014210</v>
          </cell>
          <cell r="C48">
            <v>323943</v>
          </cell>
        </row>
        <row r="49">
          <cell r="A49" t="str">
            <v>Услуги по торговле розничной
продуктами готовыми прочими</v>
          </cell>
          <cell r="B49" t="str">
            <v>470014290</v>
          </cell>
          <cell r="C49">
            <v>529320</v>
          </cell>
        </row>
        <row r="50">
          <cell r="A50" t="str">
            <v>Услуги по торговле розничной
продуктами и полуфабрикатами готовыми
из мяса,  субпродуктов мясных или
крови животных</v>
          </cell>
          <cell r="B50" t="str">
            <v>470014300</v>
          </cell>
          <cell r="C50">
            <v>856613</v>
          </cell>
        </row>
        <row r="51">
          <cell r="A51" t="str">
            <v>Услуги по торговле розничной рыбой,
ракообразными и моллюсками</v>
          </cell>
          <cell r="B51" t="str">
            <v>470015</v>
          </cell>
          <cell r="C51">
            <v>2680713</v>
          </cell>
        </row>
        <row r="52">
          <cell r="A52" t="str">
            <v>Услуги по торговле розничной рыбой</v>
          </cell>
          <cell r="B52" t="str">
            <v>470015100</v>
          </cell>
          <cell r="C52">
            <v>736588</v>
          </cell>
        </row>
        <row r="53">
          <cell r="A53" t="str">
            <v>Услуги по торговле розничной  рыбой
(разделанной или нет) свежей или
охлажденной</v>
          </cell>
          <cell r="B53" t="str">
            <v>470015110</v>
          </cell>
          <cell r="C53">
            <v>276162</v>
          </cell>
        </row>
        <row r="54">
          <cell r="A54" t="str">
            <v>Услуги по торговле розничной рыбой
мороженной</v>
          </cell>
          <cell r="B54" t="str">
            <v>470015120</v>
          </cell>
          <cell r="C54">
            <v>460426</v>
          </cell>
        </row>
        <row r="55">
          <cell r="A55" t="str">
            <v>Услуги по торговле розничной
ракообразными, моллюсками и водными
беспозвоночными и прочими
морепродуктами</v>
          </cell>
          <cell r="B55" t="str">
            <v>470015200</v>
          </cell>
          <cell r="C55">
            <v>14970</v>
          </cell>
        </row>
        <row r="56">
          <cell r="A56" t="str">
            <v>Услуги по торговле розничной рыбой
приготовленной или консервированной;
икрой и ее заменителями</v>
          </cell>
          <cell r="B56" t="str">
            <v>470015300</v>
          </cell>
          <cell r="C56">
            <v>1929155</v>
          </cell>
        </row>
        <row r="57">
          <cell r="A57" t="str">
            <v>Услуги по розничной торговле
консервами и пресервами из рыбы и
морепродуктов</v>
          </cell>
          <cell r="B57" t="str">
            <v>470015310</v>
          </cell>
          <cell r="C57">
            <v>326033</v>
          </cell>
        </row>
        <row r="58">
          <cell r="A58" t="str">
            <v>Услуги по торговле розничной рыбой
соленой, маринованной, копченой</v>
          </cell>
          <cell r="B58" t="str">
            <v>470015320</v>
          </cell>
          <cell r="C58">
            <v>1180498</v>
          </cell>
        </row>
        <row r="59">
          <cell r="A59" t="str">
            <v>Услуги по  торговле розничной  икрой
и ее заменителями</v>
          </cell>
          <cell r="B59" t="str">
            <v>470015330</v>
          </cell>
          <cell r="C59">
            <v>35912</v>
          </cell>
        </row>
        <row r="60">
          <cell r="A60" t="str">
            <v>Услуги по  торговле розничной  рыбой
приготовленной или консервированной,
не включенные в другие группировки</v>
          </cell>
          <cell r="B60" t="str">
            <v>470015390</v>
          </cell>
          <cell r="C60">
            <v>386712</v>
          </cell>
        </row>
        <row r="61">
          <cell r="A61" t="str">
            <v>Услуги по торговле розничной изделиями
хлебобулочными</v>
          </cell>
          <cell r="B61" t="str">
            <v>470016</v>
          </cell>
          <cell r="C61">
            <v>5671151</v>
          </cell>
        </row>
        <row r="62">
          <cell r="A62" t="str">
            <v>Услуги по торговле розничной хлебом и
хлебобулочными изделиями</v>
          </cell>
          <cell r="B62" t="str">
            <v>470016100</v>
          </cell>
          <cell r="C62">
            <v>2715721</v>
          </cell>
        </row>
        <row r="63">
          <cell r="A63" t="str">
            <v>Услуги по торговле розничной хлебом</v>
          </cell>
          <cell r="B63" t="str">
            <v>470016110</v>
          </cell>
          <cell r="C63">
            <v>1577672</v>
          </cell>
        </row>
        <row r="64">
          <cell r="A64" t="str">
            <v>Услуги по торговле розничной
хлебобулочными изделиями, кроме сухих
или длительного хранения
(слайсы,хлебцы,сухарики)</v>
          </cell>
          <cell r="B64" t="str">
            <v>470016120</v>
          </cell>
          <cell r="C64">
            <v>980555</v>
          </cell>
        </row>
        <row r="65">
          <cell r="A65" t="str">
            <v>Услуги по торговле розничной сухими
или длительного хранения, (слайсы,
хлебцы, сухарики) хлебобулочными
изделиями</v>
          </cell>
          <cell r="B65" t="str">
            <v>470016130</v>
          </cell>
          <cell r="C65">
            <v>157494</v>
          </cell>
        </row>
        <row r="66">
          <cell r="A66" t="str">
            <v>Услуги по торговле розничной
изделиями мучными кондитерскими</v>
          </cell>
          <cell r="B66" t="str">
            <v>470016200</v>
          </cell>
          <cell r="C66">
            <v>2955430</v>
          </cell>
        </row>
        <row r="67">
          <cell r="A67" t="str">
            <v>Услуги по торговле розничной изделиями
кондитерскими из сахара</v>
          </cell>
          <cell r="B67" t="str">
            <v>470017</v>
          </cell>
          <cell r="C67">
            <v>7051056</v>
          </cell>
        </row>
        <row r="68">
          <cell r="A68" t="str">
            <v>Услуги по торговле розничной
шоколадом и прочими продуктами
пищевыми готовыми, содержащими какао</v>
          </cell>
          <cell r="B68" t="str">
            <v>470017100</v>
          </cell>
          <cell r="C68">
            <v>2917816</v>
          </cell>
        </row>
        <row r="69">
          <cell r="A69" t="str">
            <v>Услуги по торговле розничной
изделиями кондитерскими из сахара,
включая шоколад белый, не содержащими
какао</v>
          </cell>
          <cell r="B69" t="str">
            <v>470017200</v>
          </cell>
          <cell r="C69">
            <v>4051556</v>
          </cell>
        </row>
        <row r="70">
          <cell r="A70" t="str">
            <v>Услуги по торговле розничной
фруктами, плодами, орехами
засахаренными, глазированными,
пропитанными сиропом</v>
          </cell>
          <cell r="B70" t="str">
            <v>470017300</v>
          </cell>
          <cell r="C70">
            <v>81684</v>
          </cell>
        </row>
        <row r="71">
          <cell r="A71" t="str">
            <v>Услуги по торговле розничной продуктами
молочными</v>
          </cell>
          <cell r="B71" t="str">
            <v>470018</v>
          </cell>
          <cell r="C71">
            <v>5736169</v>
          </cell>
        </row>
        <row r="72">
          <cell r="A72" t="str">
            <v>Услуги по торговле розничной  молоком
и сливками</v>
          </cell>
          <cell r="B72" t="str">
            <v>470018100</v>
          </cell>
          <cell r="C72">
            <v>1412497</v>
          </cell>
        </row>
        <row r="73">
          <cell r="A73" t="str">
            <v>Услуги по торговле розничной  маслом
сливочным</v>
          </cell>
          <cell r="B73" t="str">
            <v>470018200</v>
          </cell>
          <cell r="C73">
            <v>451556</v>
          </cell>
        </row>
        <row r="74">
          <cell r="A74" t="str">
            <v>Услуги по торговле розничной сырами и
творогом</v>
          </cell>
          <cell r="B74" t="str">
            <v>470018300</v>
          </cell>
          <cell r="C74">
            <v>786576</v>
          </cell>
        </row>
        <row r="75">
          <cell r="A75" t="str">
            <v>Услуги по торговле розничной сырами</v>
          </cell>
          <cell r="B75" t="str">
            <v>470018310</v>
          </cell>
          <cell r="C75">
            <v>692237</v>
          </cell>
        </row>
        <row r="76">
          <cell r="A76" t="str">
            <v>Услуги по торговле розничной творогом
и изделиями творожными</v>
          </cell>
          <cell r="B76" t="str">
            <v>470018320</v>
          </cell>
          <cell r="C76">
            <v>94339</v>
          </cell>
        </row>
        <row r="77">
          <cell r="A77" t="str">
            <v>Услуги по торговле розничной йогуртом
и прочими ферментированными или
сквашенными молоком и сливками</v>
          </cell>
          <cell r="B77" t="str">
            <v>470018400</v>
          </cell>
          <cell r="C77">
            <v>736241</v>
          </cell>
        </row>
        <row r="78">
          <cell r="A78" t="str">
            <v>Услуги по торговле розничной йогуртом</v>
          </cell>
          <cell r="B78" t="str">
            <v>470018410</v>
          </cell>
          <cell r="C78">
            <v>131289</v>
          </cell>
        </row>
        <row r="79">
          <cell r="A79" t="str">
            <v>Услуги по торговле розничной сметаной</v>
          </cell>
          <cell r="B79" t="str">
            <v>470018420</v>
          </cell>
          <cell r="C79">
            <v>98649</v>
          </cell>
        </row>
        <row r="80">
          <cell r="A80" t="str">
            <v>Услуги по торговле розничной молоком
и сливками ферментированными или
сквашенными прочими</v>
          </cell>
          <cell r="B80" t="str">
            <v>470018490</v>
          </cell>
          <cell r="C80">
            <v>506303</v>
          </cell>
        </row>
        <row r="81">
          <cell r="A81" t="str">
            <v>Услуги по торговле розничной
мороженым</v>
          </cell>
          <cell r="B81" t="str">
            <v>470018500</v>
          </cell>
          <cell r="C81">
            <v>133103</v>
          </cell>
        </row>
        <row r="82">
          <cell r="A82" t="str">
            <v>Услуги по торговле розничной
продуктами молочными, не включенными в
другие группировки</v>
          </cell>
          <cell r="B82" t="str">
            <v>470018900</v>
          </cell>
          <cell r="C82">
            <v>2216196</v>
          </cell>
        </row>
        <row r="83">
          <cell r="A83" t="str">
            <v>Услуги по торговле розничной  яйцами</v>
          </cell>
          <cell r="B83" t="str">
            <v>470019</v>
          </cell>
          <cell r="C83">
            <v>650353</v>
          </cell>
        </row>
        <row r="84">
          <cell r="A84" t="str">
            <v>Услуги по торговле розничной яйцами</v>
          </cell>
          <cell r="B84" t="str">
            <v>470019000</v>
          </cell>
          <cell r="C84">
            <v>650353</v>
          </cell>
        </row>
        <row r="85">
          <cell r="A85" t="str">
            <v>Услуги по торговле розничной кофе,
чаем, какао и специями</v>
          </cell>
          <cell r="B85" t="str">
            <v>470021</v>
          </cell>
          <cell r="C85">
            <v>1998627</v>
          </cell>
        </row>
        <row r="86">
          <cell r="A86" t="str">
            <v>Услуги по торговле розничной  кофе,
заменителями кофе</v>
          </cell>
          <cell r="B86" t="str">
            <v>470021100</v>
          </cell>
          <cell r="C86">
            <v>547370</v>
          </cell>
        </row>
        <row r="87">
          <cell r="A87" t="str">
            <v>Услуги по торговле розничной  чаем</v>
          </cell>
          <cell r="B87" t="str">
            <v>470021200</v>
          </cell>
          <cell r="C87">
            <v>1122529</v>
          </cell>
        </row>
        <row r="88">
          <cell r="A88" t="str">
            <v>Услуги по торговле розничной
какао-порошком</v>
          </cell>
          <cell r="B88" t="str">
            <v>470021300</v>
          </cell>
          <cell r="C88">
            <v>21985</v>
          </cell>
        </row>
        <row r="89">
          <cell r="A89" t="str">
            <v>Услуги по торговле розничной
пряностями (специями) переработанными</v>
          </cell>
          <cell r="B89" t="str">
            <v>470021400</v>
          </cell>
          <cell r="C89">
            <v>306743</v>
          </cell>
        </row>
        <row r="90">
          <cell r="A90" t="str">
            <v>Услуги по торговле розничной маслами и
жирами пищевыми</v>
          </cell>
          <cell r="B90" t="str">
            <v>470022</v>
          </cell>
          <cell r="C90">
            <v>2029899</v>
          </cell>
        </row>
        <row r="91">
          <cell r="A91" t="str">
            <v>Услуги по торговле розничной
животными маслами и жирами</v>
          </cell>
          <cell r="B91" t="str">
            <v>470022100</v>
          </cell>
          <cell r="C91">
            <v>106207</v>
          </cell>
        </row>
        <row r="92">
          <cell r="A92" t="str">
            <v>Услуги по торговле розничной
растительными маслами</v>
          </cell>
          <cell r="B92" t="str">
            <v>470022200</v>
          </cell>
          <cell r="C92">
            <v>1475051</v>
          </cell>
        </row>
        <row r="93">
          <cell r="A93" t="str">
            <v>Услуги по торговле розничной
подсолнечным маслом</v>
          </cell>
          <cell r="B93" t="str">
            <v>470022210</v>
          </cell>
          <cell r="C93">
            <v>1216869</v>
          </cell>
        </row>
        <row r="94">
          <cell r="A94" t="str">
            <v>Услуги по торговле розничной
оливковым маслом</v>
          </cell>
          <cell r="B94" t="str">
            <v>470022220</v>
          </cell>
          <cell r="C94">
            <v>13626</v>
          </cell>
        </row>
        <row r="95">
          <cell r="A95" t="str">
            <v>Услуги по торговле розничной
хлопковым маслом</v>
          </cell>
          <cell r="B95" t="str">
            <v>470022230</v>
          </cell>
          <cell r="C95">
            <v>145</v>
          </cell>
        </row>
        <row r="96">
          <cell r="A96" t="str">
            <v>Услуги по торговле розничной
растительным маслом прочим</v>
          </cell>
          <cell r="B96" t="str">
            <v>470022290</v>
          </cell>
          <cell r="C96">
            <v>244411</v>
          </cell>
        </row>
        <row r="97">
          <cell r="A97" t="str">
            <v>Услуги по торговле розничной
масложировыми пищевыми продуктами</v>
          </cell>
          <cell r="B97" t="str">
            <v>470022300</v>
          </cell>
          <cell r="C97">
            <v>448641</v>
          </cell>
        </row>
        <row r="98">
          <cell r="A98" t="str">
            <v>Услуги по торговле розничной
маргарином и продуктами аналогичными</v>
          </cell>
          <cell r="B98" t="str">
            <v>470022310</v>
          </cell>
          <cell r="C98">
            <v>267967</v>
          </cell>
        </row>
        <row r="99">
          <cell r="A99" t="str">
            <v>Услуги по торговле розничной
масложировыми пищевыми продуктами
прочими</v>
          </cell>
          <cell r="B99" t="str">
            <v>470022390</v>
          </cell>
          <cell r="C99">
            <v>180674</v>
          </cell>
        </row>
        <row r="100">
          <cell r="A100" t="str">
            <v>Услуги по  торговле розничной
продуктами пищевыми гомогенизированными
и диетическими</v>
          </cell>
          <cell r="B100" t="str">
            <v>470023</v>
          </cell>
          <cell r="C100">
            <v>180830</v>
          </cell>
        </row>
        <row r="101">
          <cell r="A101" t="str">
            <v>Услуги по торговле розничной  детским
питанием</v>
          </cell>
          <cell r="B101" t="str">
            <v>470023100</v>
          </cell>
          <cell r="C101">
            <v>79437</v>
          </cell>
        </row>
        <row r="102">
          <cell r="A102" t="str">
            <v>Услуги по торговле розничной
питанием диетическим</v>
          </cell>
          <cell r="B102" t="str">
            <v>470023200</v>
          </cell>
          <cell r="C102">
            <v>64254</v>
          </cell>
        </row>
        <row r="103">
          <cell r="A103" t="str">
            <v>Услуги по торговле розничной готовыми
гомогенизированными пищевыми
продуктами прочими</v>
          </cell>
          <cell r="B103" t="str">
            <v>470023900</v>
          </cell>
          <cell r="C103">
            <v>37139</v>
          </cell>
        </row>
        <row r="104">
          <cell r="A104" t="str">
            <v>Услуги по торговле розничной
продуктами пищевыми, не включенными в
другие группировки</v>
          </cell>
          <cell r="B104" t="str">
            <v>470024</v>
          </cell>
          <cell r="C104">
            <v>14790399</v>
          </cell>
        </row>
        <row r="105">
          <cell r="A105" t="str">
            <v>Услуги по торговле розничной
натуральным медом</v>
          </cell>
          <cell r="B105" t="str">
            <v>470024100</v>
          </cell>
          <cell r="C105">
            <v>852994</v>
          </cell>
        </row>
        <row r="106">
          <cell r="A106" t="str">
            <v>Услуги по торговле розничной крупами</v>
          </cell>
          <cell r="B106" t="str">
            <v>470024200</v>
          </cell>
          <cell r="C106">
            <v>1905339</v>
          </cell>
        </row>
        <row r="107">
          <cell r="A107" t="str">
            <v>Услуги по торговле розничной рисом</v>
          </cell>
          <cell r="B107" t="str">
            <v>470024210</v>
          </cell>
          <cell r="C107">
            <v>534282</v>
          </cell>
        </row>
        <row r="108">
          <cell r="A108" t="str">
            <v>Услуги по торговле розничной  крупой
гречневой</v>
          </cell>
          <cell r="B108" t="str">
            <v>470024220</v>
          </cell>
          <cell r="C108">
            <v>264786</v>
          </cell>
        </row>
        <row r="109">
          <cell r="A109" t="str">
            <v>Услуги по торговле розничной крупой
из пшеницы</v>
          </cell>
          <cell r="B109" t="str">
            <v>470024230</v>
          </cell>
          <cell r="C109">
            <v>144149</v>
          </cell>
        </row>
        <row r="110">
          <cell r="A110" t="str">
            <v>Услуги по торговле розничной  крупой
ячневой</v>
          </cell>
          <cell r="B110" t="str">
            <v>470024240</v>
          </cell>
          <cell r="C110">
            <v>37767</v>
          </cell>
        </row>
        <row r="111">
          <cell r="A111" t="str">
            <v>Услуги по торговле розничной крупами
прочими</v>
          </cell>
          <cell r="B111" t="str">
            <v>470024290</v>
          </cell>
          <cell r="C111">
            <v>924355</v>
          </cell>
        </row>
        <row r="112">
          <cell r="A112" t="str">
            <v>Услуги по торговле розничной
крахмалом и крахмалопродуктами</v>
          </cell>
          <cell r="B112" t="str">
            <v>470024300</v>
          </cell>
          <cell r="C112">
            <v>755</v>
          </cell>
        </row>
        <row r="113">
          <cell r="A113" t="str">
            <v>Услуги по торговле розничной сахаром
и сахарозаменителями</v>
          </cell>
          <cell r="B113" t="str">
            <v>470024400</v>
          </cell>
          <cell r="C113">
            <v>1759111</v>
          </cell>
        </row>
        <row r="114">
          <cell r="A114" t="str">
            <v>Услуги по торговле розничной  сахаром</v>
          </cell>
          <cell r="B114" t="str">
            <v>470024410</v>
          </cell>
          <cell r="C114">
            <v>1759111</v>
          </cell>
        </row>
        <row r="115">
          <cell r="A115" t="str">
            <v>Услуги по торговле розничной уксусом
и его заменителями</v>
          </cell>
          <cell r="B115" t="str">
            <v>470024500</v>
          </cell>
          <cell r="C115">
            <v>11823</v>
          </cell>
        </row>
        <row r="116">
          <cell r="A116" t="str">
            <v>Услуги по торговле розничной солью
пищевой</v>
          </cell>
          <cell r="B116" t="str">
            <v>470024600</v>
          </cell>
          <cell r="C116">
            <v>130734</v>
          </cell>
        </row>
        <row r="117">
          <cell r="A117" t="str">
            <v>Услуги по торговле розничной мукой</v>
          </cell>
          <cell r="B117" t="str">
            <v>470024700</v>
          </cell>
          <cell r="C117">
            <v>1751633</v>
          </cell>
        </row>
        <row r="118">
          <cell r="A118" t="str">
            <v>Услуги по торговле розничной мукой
пшеничной</v>
          </cell>
          <cell r="B118" t="str">
            <v>470024710</v>
          </cell>
          <cell r="C118">
            <v>1518847</v>
          </cell>
        </row>
        <row r="119">
          <cell r="A119" t="str">
            <v>Услуги по торговле розничной мукой,
кроме пшеничной</v>
          </cell>
          <cell r="B119" t="str">
            <v>470024720</v>
          </cell>
          <cell r="C119">
            <v>232786</v>
          </cell>
        </row>
        <row r="120">
          <cell r="A120" t="str">
            <v>Услуги по торговле розничной
макаронными изделиями</v>
          </cell>
          <cell r="B120" t="str">
            <v>470024800</v>
          </cell>
          <cell r="C120">
            <v>1793294</v>
          </cell>
        </row>
        <row r="121">
          <cell r="A121" t="str">
            <v>Услуги по торговле розничной
продуктами пищевыми прочими, не
включенными в другие группировки</v>
          </cell>
          <cell r="B121" t="str">
            <v>470024900</v>
          </cell>
          <cell r="C121">
            <v>6584716</v>
          </cell>
        </row>
        <row r="122">
          <cell r="A122" t="str">
            <v>Услуги по торговле розничной соусами;
приправами и пряностями смешанными;
горчицей готовой</v>
          </cell>
          <cell r="B122" t="str">
            <v>470024910</v>
          </cell>
          <cell r="C122">
            <v>224762</v>
          </cell>
        </row>
        <row r="123">
          <cell r="A123" t="str">
            <v>Услуги по торговле розничной
продуктами и полуфабрикатами готовыми,
основанными  на изделиях макаронных</v>
          </cell>
          <cell r="B123" t="str">
            <v>470024920</v>
          </cell>
          <cell r="C123">
            <v>54777</v>
          </cell>
        </row>
        <row r="124">
          <cell r="A124" t="str">
            <v>Услуги по торговле розничной
продуктами пищевыми прочими</v>
          </cell>
          <cell r="B124" t="str">
            <v>470024990</v>
          </cell>
          <cell r="C124">
            <v>6305177</v>
          </cell>
        </row>
        <row r="125">
          <cell r="A125" t="str">
            <v>Услуги по торговле розничной напитками
алкогольными</v>
          </cell>
          <cell r="B125" t="str">
            <v>470025</v>
          </cell>
          <cell r="C125">
            <v>19141565</v>
          </cell>
        </row>
        <row r="126">
          <cell r="A126" t="str">
            <v>Услуги по торговле розничной  вином</v>
          </cell>
          <cell r="B126" t="str">
            <v>470025100</v>
          </cell>
          <cell r="C126">
            <v>2406159</v>
          </cell>
        </row>
        <row r="127">
          <cell r="A127" t="str">
            <v>Услуги по торговле розничной  винами
виноградными</v>
          </cell>
          <cell r="B127" t="str">
            <v>470025110</v>
          </cell>
          <cell r="C127">
            <v>1833885</v>
          </cell>
        </row>
        <row r="128">
          <cell r="A128" t="str">
            <v>Услуги по торговле розничной  винами
плодовыми</v>
          </cell>
          <cell r="B128" t="str">
            <v>470025120</v>
          </cell>
          <cell r="C128">
            <v>49208</v>
          </cell>
        </row>
        <row r="129">
          <cell r="A129" t="str">
            <v>Услуги по торговле розничной  винами
игристыми, включая шампанское</v>
          </cell>
          <cell r="B129" t="str">
            <v>470025130</v>
          </cell>
          <cell r="C129">
            <v>523066</v>
          </cell>
        </row>
        <row r="130">
          <cell r="A130" t="str">
            <v>Услуги по торговле розничной водкой</v>
          </cell>
          <cell r="B130" t="str">
            <v>470025200</v>
          </cell>
          <cell r="C130">
            <v>6630812</v>
          </cell>
        </row>
        <row r="131">
          <cell r="A131" t="str">
            <v>Услуги по торговле розничной
коньяком, коньячными напитками</v>
          </cell>
          <cell r="B131" t="str">
            <v>470025300</v>
          </cell>
          <cell r="C131">
            <v>1547448</v>
          </cell>
        </row>
        <row r="132">
          <cell r="A132" t="str">
            <v>Услуги по торговле розничной  пивом</v>
          </cell>
          <cell r="B132" t="str">
            <v>470025400</v>
          </cell>
          <cell r="C132">
            <v>6880409</v>
          </cell>
        </row>
        <row r="133">
          <cell r="A133" t="str">
            <v>Услуги по торговле розничной ликерами
и изделиями ликероводочными</v>
          </cell>
          <cell r="B133" t="str">
            <v>470025500</v>
          </cell>
          <cell r="C133">
            <v>148996</v>
          </cell>
        </row>
        <row r="134">
          <cell r="A134" t="str">
            <v>Услуги по торговле розничной
напитками алкогольными прочими</v>
          </cell>
          <cell r="B134" t="str">
            <v>470025900</v>
          </cell>
          <cell r="C134">
            <v>1527741</v>
          </cell>
        </row>
        <row r="135">
          <cell r="A135" t="str">
            <v>Услуги по торговле розничной напитками
прочими</v>
          </cell>
          <cell r="B135" t="str">
            <v>470026</v>
          </cell>
          <cell r="C135">
            <v>3883106</v>
          </cell>
        </row>
        <row r="136">
          <cell r="A136" t="str">
            <v>Услуги по торговле розничной
фруктовыми и овощными соками</v>
          </cell>
          <cell r="B136" t="str">
            <v>470026100</v>
          </cell>
          <cell r="C136">
            <v>1031834</v>
          </cell>
        </row>
        <row r="137">
          <cell r="A137" t="str">
            <v>Услуги по торговле розничной
минеральной водой</v>
          </cell>
          <cell r="B137" t="str">
            <v>470026200</v>
          </cell>
          <cell r="C137">
            <v>385114</v>
          </cell>
        </row>
        <row r="138">
          <cell r="A138" t="str">
            <v>Услуги по торговле розничной
напитками безалкогольными прочими</v>
          </cell>
          <cell r="B138" t="str">
            <v>470026900</v>
          </cell>
          <cell r="C138">
            <v>2466158</v>
          </cell>
        </row>
        <row r="139">
          <cell r="A139" t="str">
            <v>Услуги по торговле розничной  изделиями
табачными</v>
          </cell>
          <cell r="B139" t="str">
            <v>470027</v>
          </cell>
          <cell r="C139">
            <v>4274527</v>
          </cell>
        </row>
        <row r="140">
          <cell r="A140" t="str">
            <v>Услуги по торговле розничной
изделиями табачными</v>
          </cell>
          <cell r="B140" t="str">
            <v>470027000</v>
          </cell>
          <cell r="C140">
            <v>4274527</v>
          </cell>
        </row>
        <row r="141">
          <cell r="A141" t="str">
            <v>непродовольственные товары</v>
          </cell>
          <cell r="B141" t="str">
            <v/>
          </cell>
          <cell r="C141">
            <v>196264350</v>
          </cell>
        </row>
        <row r="142">
          <cell r="A142" t="str">
            <v>Услуги по торговле розничной, кроме
предоставляемых за вознаграждение или
на договорной основе, автомобилями
пассажирскими новыми в
специализированных магазинах</v>
          </cell>
          <cell r="B142" t="str">
            <v>451121</v>
          </cell>
          <cell r="C142">
            <v>12591630</v>
          </cell>
        </row>
        <row r="143">
          <cell r="A143" t="str">
            <v>Услуги по торговле розничной
легковыми автомобилями пассажирскими
новыми в специализированных магазинах</v>
          </cell>
          <cell r="B143" t="str">
            <v>451121000</v>
          </cell>
          <cell r="C143">
            <v>12591630</v>
          </cell>
        </row>
        <row r="144">
          <cell r="A144" t="str">
            <v>Услуги по торговле розничной, кроме
предоставляемых за вознаграждение или
на договорной основе, автомобилями
пассажирскими подержанными в
специализированных магазинах</v>
          </cell>
          <cell r="B144" t="str">
            <v>451122</v>
          </cell>
          <cell r="C144">
            <v>203075</v>
          </cell>
        </row>
        <row r="145">
          <cell r="A145" t="str">
            <v>Услуги по торговле розничной
легковыми автомобилями пассажирскими
подержанными в специализированных
магазинах</v>
          </cell>
          <cell r="B145" t="str">
            <v>451122000</v>
          </cell>
          <cell r="C145">
            <v>203075</v>
          </cell>
        </row>
        <row r="146">
          <cell r="A146" t="str">
            <v>Услуги по  торговле розничной прочие,
кроме предоставляемых за вознаграждение
или на договорной основе, автомобилями
и средствами автотранспортными
легковыми, не включенными в другие
группировки</v>
          </cell>
          <cell r="B146" t="str">
            <v>451139</v>
          </cell>
          <cell r="C146">
            <v>23207</v>
          </cell>
        </row>
        <row r="147">
          <cell r="A147" t="str">
            <v>Услуги по торговле розничной прочие
новыми специализированными
пассажирскими автомобилями (включая
машины скорой помощи) весом не более
3,5 тонн), в том числе на рынках</v>
          </cell>
          <cell r="B147" t="str">
            <v>451139400</v>
          </cell>
          <cell r="C147">
            <v>23207</v>
          </cell>
        </row>
        <row r="148">
          <cell r="A148" t="str">
            <v>Услуги по торговле розничной, кроме
предоставляемых за вознаграждение или
на договорной основе, грузовиками,
прицепами, полуприцепами и автобусами в
специализированных магазинах</v>
          </cell>
          <cell r="B148" t="str">
            <v>451921</v>
          </cell>
          <cell r="C148">
            <v>816595</v>
          </cell>
        </row>
        <row r="149">
          <cell r="A149" t="str">
            <v>Услуги по торговле розничной
автомобилями грузовыми в
специализированных магазинах</v>
          </cell>
          <cell r="B149" t="str">
            <v>451921200</v>
          </cell>
          <cell r="C149">
            <v>544649</v>
          </cell>
        </row>
        <row r="150">
          <cell r="A150" t="str">
            <v>Услуги по торговле розничной
прицепами и полуприцепами в
специализированных магазинах</v>
          </cell>
          <cell r="B150" t="str">
            <v>451921400</v>
          </cell>
          <cell r="C150">
            <v>271946</v>
          </cell>
        </row>
        <row r="151">
          <cell r="A151" t="str">
            <v>Услуги по торговле розничной прочей,
кроме предоставляемых за вознаграждение
или на договорной основе, автомобилями
в специализированных магазинах</v>
          </cell>
          <cell r="B151" t="str">
            <v>451939</v>
          </cell>
          <cell r="C151">
            <v>17902</v>
          </cell>
        </row>
        <row r="152">
          <cell r="A152" t="str">
            <v>Услуги по торговле розничной  прочей
прицепами и полуприцепами</v>
          </cell>
          <cell r="B152" t="str">
            <v>451939400</v>
          </cell>
          <cell r="C152">
            <v>17902</v>
          </cell>
        </row>
        <row r="153">
          <cell r="A153" t="str">
            <v>Услуги по торговле розничной, кроме
предоставляемых за вознаграждение или
на договорной основе, шинами в
специализированных магазинах</v>
          </cell>
          <cell r="B153" t="str">
            <v>453211</v>
          </cell>
          <cell r="C153">
            <v>3513314</v>
          </cell>
        </row>
        <row r="154">
          <cell r="A154" t="str">
            <v>Услуги по торговле розничной шинами и
камерами для шин новыми для легковых
автомобилей</v>
          </cell>
          <cell r="B154" t="str">
            <v>453211100</v>
          </cell>
          <cell r="C154">
            <v>2394368</v>
          </cell>
        </row>
        <row r="155">
          <cell r="A155" t="str">
            <v>Услуги по торговле розничной шинами и
камерами для шин новыми для грузовых
автомобилей и автобусов</v>
          </cell>
          <cell r="B155" t="str">
            <v>453211200</v>
          </cell>
          <cell r="C155">
            <v>595907</v>
          </cell>
        </row>
        <row r="156">
          <cell r="A156" t="str">
            <v>Услуги по торговле розничной шинами и
камерами для шин новыми прочие</v>
          </cell>
          <cell r="B156" t="str">
            <v>453211900</v>
          </cell>
          <cell r="C156">
            <v>523039</v>
          </cell>
        </row>
        <row r="157">
          <cell r="A157" t="str">
            <v>Услуги по торговле розничной, кроме
предоставляемых за вознаграждение или
на договорной основе, частями и
принадлежностями для автомобилей
прочими в специализированных магазинах</v>
          </cell>
          <cell r="B157" t="str">
            <v>453212</v>
          </cell>
          <cell r="C157">
            <v>9211965</v>
          </cell>
        </row>
        <row r="158">
          <cell r="A158" t="str">
            <v>Услуги  по торговле розничной частями
и принадлежностями для автомобилей
прочими в специализированных магазинах</v>
          </cell>
          <cell r="B158" t="str">
            <v>453212000</v>
          </cell>
          <cell r="C158">
            <v>9211965</v>
          </cell>
        </row>
        <row r="159">
          <cell r="A159" t="str">
            <v>Услуги по торговле розничной, кроме
предоставляемых за вознаграждение или
на договорной основе, деталями и
принадлежностями для автомобилей через
Интернет</v>
          </cell>
          <cell r="B159" t="str">
            <v>453221</v>
          </cell>
          <cell r="C159">
            <v>280207</v>
          </cell>
        </row>
        <row r="160">
          <cell r="A160" t="str">
            <v>Услуги по торговле розничной деталями
и принадлежностями для автомобилей
через Интернет</v>
          </cell>
          <cell r="B160" t="str">
            <v>453221000</v>
          </cell>
          <cell r="C160">
            <v>280207</v>
          </cell>
        </row>
        <row r="161">
          <cell r="A161" t="str">
            <v>Услуги по торговле розничной, кроме
предоставляемых за вознаграждение или
на договорной основе, деталями и
принадлежностями для автомобилей через
фирмы посылочной торговли</v>
          </cell>
          <cell r="B161" t="str">
            <v>453222</v>
          </cell>
          <cell r="C161">
            <v>19868</v>
          </cell>
        </row>
        <row r="162">
          <cell r="A162" t="str">
            <v>Услуги по торговле розничной деталями
и принадлежностями для автомобилей
через фирмы посылочной торговли</v>
          </cell>
          <cell r="B162" t="str">
            <v>453222000</v>
          </cell>
          <cell r="C162">
            <v>19868</v>
          </cell>
        </row>
        <row r="163">
          <cell r="A163" t="str">
            <v>Услуги по торговле розничной прочие,
кроме предоставляемых за вознаграждение
или на договорной основе, деталями и
принадлежностями для автомобилей, не
включенными в другие группировки</v>
          </cell>
          <cell r="B163" t="str">
            <v>453229</v>
          </cell>
          <cell r="C163">
            <v>2031009</v>
          </cell>
        </row>
        <row r="164">
          <cell r="A164" t="str">
            <v>Услуги по торговле розничной прочие
деталями и принадлежностями для
автомобилей, не включенными в другие
группировки</v>
          </cell>
          <cell r="B164" t="str">
            <v>453229100</v>
          </cell>
          <cell r="C164">
            <v>1953635</v>
          </cell>
        </row>
        <row r="165">
          <cell r="A165" t="str">
            <v>Услуги по торговле розничной
аксессуарами для автомобилей</v>
          </cell>
          <cell r="B165" t="str">
            <v>453229110</v>
          </cell>
          <cell r="C165">
            <v>347245</v>
          </cell>
        </row>
        <row r="166">
          <cell r="A166" t="str">
            <v>Услуги по торговле розничной прочими
деталями и принадлежностями для
автомобилей</v>
          </cell>
          <cell r="B166" t="str">
            <v>453229190</v>
          </cell>
          <cell r="C166">
            <v>1606390</v>
          </cell>
        </row>
        <row r="167">
          <cell r="A167" t="str">
            <v>Услуги по торговле розничной прочие
шинами резиновыми восстановленными</v>
          </cell>
          <cell r="B167" t="str">
            <v>453229200</v>
          </cell>
          <cell r="C167">
            <v>77374</v>
          </cell>
        </row>
        <row r="168">
          <cell r="A168" t="str">
            <v>Услуги по торговле розничной, кроме
предоставляемых за вознаграждение или
на договорной основе, мотоциклами и
относящимися к ним деталями и
принадлежностями в специализированных
магазинах</v>
          </cell>
          <cell r="B168" t="str">
            <v>454020</v>
          </cell>
          <cell r="C168">
            <v>9194</v>
          </cell>
        </row>
        <row r="169">
          <cell r="A169" t="str">
            <v>Услуги по торговле розничной
мотоциклами и колясками в
специализированных магазинах</v>
          </cell>
          <cell r="B169" t="str">
            <v>454020100</v>
          </cell>
          <cell r="C169">
            <v>9194</v>
          </cell>
        </row>
        <row r="170">
          <cell r="A170" t="str">
            <v>Услуги по торговле розничной прочие,
кроме предоставляемых за вознаграждение
или на договорной основе, мотоциклами
и относящимися к ним деталями и
принадлежностями</v>
          </cell>
          <cell r="B170" t="str">
            <v>454030</v>
          </cell>
        </row>
        <row r="171">
          <cell r="A171" t="str">
            <v>Услуги по торговле розничной прочие
мотоциклами и колясками</v>
          </cell>
          <cell r="B171" t="str">
            <v>454030100</v>
          </cell>
        </row>
        <row r="172">
          <cell r="A172" t="str">
            <v>Услуги по торговле розничной
компьютерами, периферийным
оборудованием и программным
обеспечением</v>
          </cell>
          <cell r="B172" t="str">
            <v>470031</v>
          </cell>
          <cell r="C172">
            <v>4832295</v>
          </cell>
        </row>
        <row r="173">
          <cell r="A173" t="str">
            <v>Услуги по торговле розничной
компьютерами в полной комплектации</v>
          </cell>
          <cell r="B173" t="str">
            <v>470031100</v>
          </cell>
          <cell r="C173">
            <v>3068173</v>
          </cell>
        </row>
        <row r="174">
          <cell r="A174" t="str">
            <v>Услуги по торговле розничной
настольными компьютерами</v>
          </cell>
          <cell r="B174" t="str">
            <v>470031110</v>
          </cell>
          <cell r="C174">
            <v>1426086</v>
          </cell>
        </row>
        <row r="175">
          <cell r="A175" t="str">
            <v>Услуги по торговле розничной
портативными компьютерами (лэптопы,
ноутбуки, ультрабуки, нетбуки,
планшеты и т.п.)</v>
          </cell>
          <cell r="B175" t="str">
            <v>470031120</v>
          </cell>
          <cell r="C175">
            <v>1642087</v>
          </cell>
        </row>
        <row r="176">
          <cell r="A176" t="str">
            <v>Услуги по торговле розничной
периферийным оборудованием,
комплектующими деталями и
принадлежностями к компьютерам</v>
          </cell>
          <cell r="B176" t="str">
            <v>470031200</v>
          </cell>
          <cell r="C176">
            <v>1720213</v>
          </cell>
        </row>
        <row r="177">
          <cell r="A177" t="str">
            <v>Услуги по торговле розничной
мониторами</v>
          </cell>
          <cell r="B177" t="str">
            <v>470031210</v>
          </cell>
          <cell r="C177">
            <v>47307</v>
          </cell>
        </row>
        <row r="178">
          <cell r="A178" t="str">
            <v>Услуги по торговле розничной
комплектующими деталями и
принадлежностями к компьютерам</v>
          </cell>
          <cell r="B178" t="str">
            <v>470031220</v>
          </cell>
          <cell r="C178">
            <v>1471640</v>
          </cell>
        </row>
        <row r="179">
          <cell r="A179" t="str">
            <v>Услуги по торговле розничной
периферийным оборудованием прочим</v>
          </cell>
          <cell r="B179" t="str">
            <v>470031290</v>
          </cell>
          <cell r="C179">
            <v>201266</v>
          </cell>
        </row>
        <row r="180">
          <cell r="A180" t="str">
            <v>Услуги по торговле розничной
программным обеспечением</v>
          </cell>
          <cell r="B180" t="str">
            <v>470031300</v>
          </cell>
          <cell r="C180">
            <v>43909</v>
          </cell>
        </row>
        <row r="181">
          <cell r="A181" t="str">
            <v>Услуги по торговле розничной
оборудованием электросвязи</v>
          </cell>
          <cell r="B181" t="str">
            <v>470032</v>
          </cell>
          <cell r="C181">
            <v>4902006</v>
          </cell>
        </row>
        <row r="182">
          <cell r="A182" t="str">
            <v>Услуги по торговле розничной
аппаратурой радиопередающей</v>
          </cell>
          <cell r="B182" t="str">
            <v>470032100</v>
          </cell>
          <cell r="C182">
            <v>149197</v>
          </cell>
        </row>
        <row r="183">
          <cell r="A183" t="str">
            <v>Услуги по торговле розничной
телефонами для сотовой связи или для
прочей беспроводной связи</v>
          </cell>
          <cell r="B183" t="str">
            <v>470032200</v>
          </cell>
          <cell r="C183">
            <v>4694671</v>
          </cell>
        </row>
        <row r="184">
          <cell r="A184" t="str">
            <v>Услуги по торговле розничной
телефонными аппаратами для проводной
связи</v>
          </cell>
          <cell r="B184" t="str">
            <v>470032300</v>
          </cell>
          <cell r="C184">
            <v>15226</v>
          </cell>
        </row>
        <row r="185">
          <cell r="A185" t="str">
            <v>Услуги по торговле розничной прочим
оборудованием электросвязи</v>
          </cell>
          <cell r="B185" t="str">
            <v>470032900</v>
          </cell>
          <cell r="C185">
            <v>42912</v>
          </cell>
        </row>
        <row r="186">
          <cell r="A186" t="str">
            <v>Услуги по торговле розничной  аудио- и
видеоаппаратурой</v>
          </cell>
          <cell r="B186" t="str">
            <v>470033</v>
          </cell>
          <cell r="C186">
            <v>3203663</v>
          </cell>
        </row>
        <row r="187">
          <cell r="A187" t="str">
            <v>Услуги по торговле розничной
аудиоаппаратурой</v>
          </cell>
          <cell r="B187" t="str">
            <v>470033100</v>
          </cell>
          <cell r="C187">
            <v>16046</v>
          </cell>
        </row>
        <row r="188">
          <cell r="A188" t="str">
            <v>Услуги по торговле розничной
магнитофонами</v>
          </cell>
          <cell r="B188" t="str">
            <v>470033110</v>
          </cell>
          <cell r="C188">
            <v>16046</v>
          </cell>
        </row>
        <row r="189">
          <cell r="A189" t="str">
            <v>Услуги по торговле розничной
телевизорами</v>
          </cell>
          <cell r="B189" t="str">
            <v>470033200</v>
          </cell>
          <cell r="C189">
            <v>2889215</v>
          </cell>
        </row>
        <row r="190">
          <cell r="A190" t="str">
            <v>Услуги по торговле розничной
видеомагнитофонами (DVD плеерами)</v>
          </cell>
          <cell r="B190" t="str">
            <v>470033300</v>
          </cell>
          <cell r="C190">
            <v>52905</v>
          </cell>
        </row>
        <row r="191">
          <cell r="A191" t="str">
            <v>Услуги по торговле розничной
видеокамерами</v>
          </cell>
          <cell r="B191" t="str">
            <v>470033400</v>
          </cell>
          <cell r="C191">
            <v>124299</v>
          </cell>
        </row>
        <row r="192">
          <cell r="A192" t="str">
            <v>Услуги по торговле розничной прочей
аудио- и видеоаппаратурой</v>
          </cell>
          <cell r="B192" t="str">
            <v>470033900</v>
          </cell>
          <cell r="C192">
            <v>121198</v>
          </cell>
        </row>
        <row r="193">
          <cell r="A193" t="str">
            <v>Услуги по торговле розничной  товарами
скобяными</v>
          </cell>
          <cell r="B193" t="str">
            <v>470041</v>
          </cell>
          <cell r="C193">
            <v>899189</v>
          </cell>
        </row>
        <row r="194">
          <cell r="A194" t="str">
            <v>Услуги по торговле розничной
замками, петлями и строительной
фурнитурой</v>
          </cell>
          <cell r="B194" t="str">
            <v>470041100</v>
          </cell>
          <cell r="C194">
            <v>426832</v>
          </cell>
        </row>
        <row r="195">
          <cell r="A195" t="str">
            <v>Услуги по торговле розничной
изделиями из проволоки, цепями и
пружинами</v>
          </cell>
          <cell r="B195" t="str">
            <v>470041200</v>
          </cell>
          <cell r="C195">
            <v>50590</v>
          </cell>
        </row>
        <row r="196">
          <cell r="A196" t="str">
            <v>Услуги по торговле розничной
изделиями крепежными, снабженными
резьбой или без резьбы</v>
          </cell>
          <cell r="B196" t="str">
            <v>470041300</v>
          </cell>
          <cell r="C196">
            <v>421767</v>
          </cell>
        </row>
        <row r="197">
          <cell r="A197" t="str">
            <v>Услуги по торговле розничной  красками,
лаками и эмалями</v>
          </cell>
          <cell r="B197" t="str">
            <v>470042</v>
          </cell>
          <cell r="C197">
            <v>2099019</v>
          </cell>
        </row>
        <row r="198">
          <cell r="A198" t="str">
            <v>Услуги по торговле розничной
лакокрасочными материалами (краски,
лаки, эмали)</v>
          </cell>
          <cell r="B198" t="str">
            <v>470042100</v>
          </cell>
          <cell r="C198">
            <v>1767508</v>
          </cell>
        </row>
        <row r="199">
          <cell r="A199" t="str">
            <v>Услуги по торговле розничной
растворителями, разбавителями для
лаков и красок</v>
          </cell>
          <cell r="B199" t="str">
            <v>470042200</v>
          </cell>
          <cell r="C199">
            <v>53828</v>
          </cell>
        </row>
        <row r="200">
          <cell r="A200" t="str">
            <v>Услуги по торговле розничной прочими
лакокрасочными материалами</v>
          </cell>
          <cell r="B200" t="str">
            <v>470042900</v>
          </cell>
          <cell r="C200">
            <v>277683</v>
          </cell>
        </row>
        <row r="201">
          <cell r="A201" t="str">
            <v>Услуги по торговле розничной  стеклом
листовым</v>
          </cell>
          <cell r="B201" t="str">
            <v>470043</v>
          </cell>
          <cell r="C201">
            <v>131769</v>
          </cell>
        </row>
        <row r="202">
          <cell r="A202" t="str">
            <v>Услуги по торговле розничной стеклом
листовым</v>
          </cell>
          <cell r="B202" t="str">
            <v>470043000</v>
          </cell>
          <cell r="C202">
            <v>131769</v>
          </cell>
        </row>
        <row r="203">
          <cell r="A203" t="str">
            <v>Услуги по торговле розничной
оборудованием для газонов и садов</v>
          </cell>
          <cell r="B203" t="str">
            <v>470044</v>
          </cell>
          <cell r="C203">
            <v>105808</v>
          </cell>
        </row>
        <row r="204">
          <cell r="A204" t="str">
            <v>Услуги по торговле розничной
оборудованием для газонов и садов</v>
          </cell>
          <cell r="B204" t="str">
            <v>470044000</v>
          </cell>
          <cell r="C204">
            <v>105808</v>
          </cell>
        </row>
        <row r="205">
          <cell r="A205" t="str">
            <v>Услуги по торговле розничной
оборудованием  отопительным и
водопроводным, материалами
эксплуатационными и принадлежностями</v>
          </cell>
          <cell r="B205" t="str">
            <v>470045</v>
          </cell>
          <cell r="C205">
            <v>2153236</v>
          </cell>
        </row>
        <row r="206">
          <cell r="A206" t="str">
            <v>Услуги по торговле розничной
водопроводным оборудованием и
материалами</v>
          </cell>
          <cell r="B206" t="str">
            <v>470045100</v>
          </cell>
          <cell r="C206">
            <v>404453</v>
          </cell>
        </row>
        <row r="207">
          <cell r="A207" t="str">
            <v>Услуги по торговле розничной
отопительным оборудованием и
материалами</v>
          </cell>
          <cell r="B207" t="str">
            <v>470045200</v>
          </cell>
          <cell r="C207">
            <v>707079</v>
          </cell>
        </row>
        <row r="208">
          <cell r="A208" t="str">
            <v>Услуги по торговле розничной
сантехнической арматурой</v>
          </cell>
          <cell r="B208" t="str">
            <v>470045300</v>
          </cell>
          <cell r="C208">
            <v>349321</v>
          </cell>
        </row>
        <row r="209">
          <cell r="A209" t="str">
            <v>Услуги по торговле розничной прочими
эксплуатационными материалами и
принадлежностями</v>
          </cell>
          <cell r="B209" t="str">
            <v>470045900</v>
          </cell>
          <cell r="C209">
            <v>692383</v>
          </cell>
        </row>
        <row r="210">
          <cell r="A210" t="str">
            <v>Услуги по торговле розничной
оборудованием санитарно-техническим</v>
          </cell>
          <cell r="B210" t="str">
            <v>470046</v>
          </cell>
          <cell r="C210">
            <v>14098135</v>
          </cell>
        </row>
        <row r="211">
          <cell r="A211" t="str">
            <v>Услуги по торговле розничной ваннами,
раковинами для умывальников,
унитазами и крышками, бачками смывными
и изделиями санитарно-техническими
прочими из пластмасс</v>
          </cell>
          <cell r="B211" t="str">
            <v>470046100</v>
          </cell>
          <cell r="C211">
            <v>7059267</v>
          </cell>
        </row>
        <row r="212">
          <cell r="A212" t="str">
            <v>Услуги по торговле розничной
изделиями керамическими
санитарно-техническими</v>
          </cell>
          <cell r="B212" t="str">
            <v>470046200</v>
          </cell>
          <cell r="C212">
            <v>321092</v>
          </cell>
        </row>
        <row r="213">
          <cell r="A213" t="str">
            <v>Услуги по торговле розничной
раковинами, мойками, ваннами,
изделиями санитарно-техническими
прочими и их частями из черных
металлов, меди или алюминия</v>
          </cell>
          <cell r="B213" t="str">
            <v>470046300</v>
          </cell>
          <cell r="C213">
            <v>6624393</v>
          </cell>
        </row>
        <row r="214">
          <cell r="A214" t="str">
            <v>Услуги по торговле розничной
оборудованием санитарно-техническим
прочим</v>
          </cell>
          <cell r="B214" t="str">
            <v>470046900</v>
          </cell>
          <cell r="C214">
            <v>93383</v>
          </cell>
        </row>
        <row r="215">
          <cell r="A215" t="str">
            <v>Услуги по торговле розничной
инструментами ручными</v>
          </cell>
          <cell r="B215" t="str">
            <v>470047</v>
          </cell>
          <cell r="C215">
            <v>808103</v>
          </cell>
        </row>
        <row r="216">
          <cell r="A216" t="str">
            <v>Услуги по торговле розничной
инструментами ручными</v>
          </cell>
          <cell r="B216" t="str">
            <v>470047000</v>
          </cell>
          <cell r="C216">
            <v>808103</v>
          </cell>
        </row>
        <row r="217">
          <cell r="A217" t="str">
            <v>Услуги по торговле розничной
материалами строительными, не
включенными в другие группировки</v>
          </cell>
          <cell r="B217" t="str">
            <v>470049</v>
          </cell>
          <cell r="C217">
            <v>6535512</v>
          </cell>
        </row>
        <row r="218">
          <cell r="A218" t="str">
            <v>Услуги по торговле розничной
лесоматериалами, пиломатериалами,
строительными деталями и конструкциями
из дерева, сборными деревянными
строениями (включая сауны)</v>
          </cell>
          <cell r="B218" t="str">
            <v>470049100</v>
          </cell>
          <cell r="C218">
            <v>1066236</v>
          </cell>
        </row>
        <row r="219">
          <cell r="A219" t="str">
            <v>Услуги по торговле розничной
пиломатериалами</v>
          </cell>
          <cell r="B219" t="str">
            <v>470049120</v>
          </cell>
          <cell r="C219">
            <v>17675</v>
          </cell>
        </row>
        <row r="220">
          <cell r="A220" t="str">
            <v>Услуги по торговле розничной
паркетом и паркетными досками</v>
          </cell>
          <cell r="B220" t="str">
            <v>470049130</v>
          </cell>
          <cell r="C220">
            <v>98163</v>
          </cell>
        </row>
        <row r="221">
          <cell r="A221" t="str">
            <v>Услуги по торговле розничной  досками
для покрытия полов (кроме паркета и
паркетных досок), обшивкой,
штакетником, балками, стропилами и т.
п.</v>
          </cell>
          <cell r="B221" t="str">
            <v>470049140</v>
          </cell>
          <cell r="C221">
            <v>212852</v>
          </cell>
        </row>
        <row r="222">
          <cell r="A222" t="str">
            <v>Услуги по торговле розничной оконными
и дверными блоками, оконными
переплетами, дверными полотнами и
коробками к ним</v>
          </cell>
          <cell r="B222" t="str">
            <v>470049150</v>
          </cell>
          <cell r="C222">
            <v>434853</v>
          </cell>
        </row>
        <row r="223">
          <cell r="A223" t="str">
            <v>Услуги по торговле розничной фанерой
клееной, древесноволокнистыми и
древесностружечными плитами</v>
          </cell>
          <cell r="B223" t="str">
            <v>470049160</v>
          </cell>
          <cell r="C223">
            <v>57477</v>
          </cell>
        </row>
        <row r="224">
          <cell r="A224" t="str">
            <v>Услуги по торговле розничной
поддонами плоскими и изделиями
аналогичными</v>
          </cell>
          <cell r="B224" t="str">
            <v>470049180</v>
          </cell>
          <cell r="C224">
            <v>1384</v>
          </cell>
        </row>
        <row r="225">
          <cell r="A225" t="str">
            <v>Услуги по торговле розничной
лесоматериалами, пиломатериалами,
строительными деталями и конструкциями
из дерева, сборными деревянными
строениями прочими</v>
          </cell>
          <cell r="B225" t="str">
            <v>470049190</v>
          </cell>
          <cell r="C225">
            <v>243832</v>
          </cell>
        </row>
        <row r="226">
          <cell r="A226" t="str">
            <v>Услуги по торговле розничной
цементом, известью, гипсом</v>
          </cell>
          <cell r="B226" t="str">
            <v>470049200</v>
          </cell>
          <cell r="C226">
            <v>918965</v>
          </cell>
        </row>
        <row r="227">
          <cell r="A227" t="str">
            <v>Услуги по торговле розничной цементом</v>
          </cell>
          <cell r="B227" t="str">
            <v>470049210</v>
          </cell>
          <cell r="C227">
            <v>591781</v>
          </cell>
        </row>
        <row r="228">
          <cell r="A228" t="str">
            <v>Услуги по торговле розничной
известью</v>
          </cell>
          <cell r="B228" t="str">
            <v>470049220</v>
          </cell>
          <cell r="C228">
            <v>80684</v>
          </cell>
        </row>
        <row r="229">
          <cell r="A229" t="str">
            <v>Услуги по торговле розничной  гипсом</v>
          </cell>
          <cell r="B229" t="str">
            <v>470049230</v>
          </cell>
          <cell r="C229">
            <v>246500</v>
          </cell>
        </row>
        <row r="230">
          <cell r="A230" t="str">
            <v>Услуги по торговле розничной  песком,
гравием, камнем, глиной</v>
          </cell>
          <cell r="B230" t="str">
            <v>470049300</v>
          </cell>
          <cell r="C230">
            <v>73840</v>
          </cell>
        </row>
        <row r="231">
          <cell r="A231" t="str">
            <v>Услуги по торговле розничной
кирпичом, плитками керамическими,
кровельными материалами</v>
          </cell>
          <cell r="B231" t="str">
            <v>470049400</v>
          </cell>
          <cell r="C231">
            <v>621577</v>
          </cell>
        </row>
        <row r="232">
          <cell r="A232" t="str">
            <v>Услуги по торговле розничной
кирпичом</v>
          </cell>
          <cell r="B232" t="str">
            <v>470049410</v>
          </cell>
          <cell r="C232">
            <v>51177</v>
          </cell>
        </row>
        <row r="233">
          <cell r="A233" t="str">
            <v>Услуги по торговле розничной
плитками керамическими</v>
          </cell>
          <cell r="B233" t="str">
            <v>470049420</v>
          </cell>
          <cell r="C233">
            <v>492972</v>
          </cell>
        </row>
        <row r="234">
          <cell r="A234" t="str">
            <v>Услуги по торговле розничной
кровельными материалами</v>
          </cell>
          <cell r="B234" t="str">
            <v>470049430</v>
          </cell>
          <cell r="C234">
            <v>77428</v>
          </cell>
        </row>
        <row r="235">
          <cell r="A235" t="str">
            <v>Услуги по торговле розничной
строительными металлическими
материалами и деталями, не включенные
в другие группировки</v>
          </cell>
          <cell r="B235" t="str">
            <v>470049500</v>
          </cell>
          <cell r="C235">
            <v>816313</v>
          </cell>
        </row>
        <row r="236">
          <cell r="A236" t="str">
            <v>Услуги по торговле розничной сэндвич
панелями</v>
          </cell>
          <cell r="B236" t="str">
            <v>470049510</v>
          </cell>
          <cell r="C236">
            <v>54357</v>
          </cell>
        </row>
        <row r="237">
          <cell r="A237" t="str">
            <v>Услуги по торговле розничной прочими
строительными металлическими
материалами и деталями, не включенные
в другие группировки</v>
          </cell>
          <cell r="B237" t="str">
            <v>470049590</v>
          </cell>
          <cell r="C237">
            <v>761956</v>
          </cell>
        </row>
        <row r="238">
          <cell r="A238" t="str">
            <v>Услуги по торговле розничной
строительными неметаллическими
материалами и деталями, не включенные
в другие группировки</v>
          </cell>
          <cell r="B238" t="str">
            <v>470049600</v>
          </cell>
          <cell r="C238">
            <v>143053</v>
          </cell>
        </row>
        <row r="239">
          <cell r="A239" t="str">
            <v>Услуги по торговле розничной
изделиями из бетона, цемента, гипса и
аналогичных материалов</v>
          </cell>
          <cell r="B239" t="str">
            <v>470049700</v>
          </cell>
          <cell r="C239">
            <v>245498</v>
          </cell>
        </row>
        <row r="240">
          <cell r="A240" t="str">
            <v>Услуги по торговле розничной прочими
материалами строительными, не
включенные в другие группировки</v>
          </cell>
          <cell r="B240" t="str">
            <v>470049900</v>
          </cell>
          <cell r="C240">
            <v>2650030</v>
          </cell>
        </row>
        <row r="241">
          <cell r="A241" t="str">
            <v>Услуги по  торговле розничной товарами
текстильными</v>
          </cell>
          <cell r="B241" t="str">
            <v>470051</v>
          </cell>
          <cell r="C241">
            <v>4100145</v>
          </cell>
        </row>
        <row r="242">
          <cell r="A242" t="str">
            <v>Услуги по торговле розничной  пряжей</v>
          </cell>
          <cell r="B242" t="str">
            <v>470051100</v>
          </cell>
          <cell r="C242">
            <v>8941</v>
          </cell>
        </row>
        <row r="243">
          <cell r="A243" t="str">
            <v>Услуги по торговле розничной  тканями</v>
          </cell>
          <cell r="B243" t="str">
            <v>470051200</v>
          </cell>
          <cell r="C243">
            <v>1265715</v>
          </cell>
        </row>
        <row r="244">
          <cell r="A244" t="str">
            <v>Услуги по торговле розничной  тканями
хлопчатобумажными</v>
          </cell>
          <cell r="B244" t="str">
            <v>470051210</v>
          </cell>
          <cell r="C244">
            <v>105199</v>
          </cell>
        </row>
        <row r="245">
          <cell r="A245" t="str">
            <v>Услуги по торговле розничной тканями
шерстяными</v>
          </cell>
          <cell r="B245" t="str">
            <v>470051220</v>
          </cell>
          <cell r="C245">
            <v>97188</v>
          </cell>
        </row>
        <row r="246">
          <cell r="A246" t="str">
            <v>Услуги по торговле розничной тканями
шелковыми</v>
          </cell>
          <cell r="B246" t="str">
            <v>470051230</v>
          </cell>
          <cell r="C246">
            <v>94486</v>
          </cell>
        </row>
        <row r="247">
          <cell r="A247" t="str">
            <v>Услуги по торговле розничной тканями
прочими</v>
          </cell>
          <cell r="B247" t="str">
            <v>470051290</v>
          </cell>
          <cell r="C247">
            <v>968842</v>
          </cell>
        </row>
        <row r="248">
          <cell r="A248" t="str">
            <v>Услуги по торговле розничной бытовыми
текстильными изделиями (такими как
постельное и столовое белье)</v>
          </cell>
          <cell r="B248" t="str">
            <v>470051300</v>
          </cell>
          <cell r="C248">
            <v>2188097</v>
          </cell>
        </row>
        <row r="249">
          <cell r="A249" t="str">
            <v>Услуги по торговле розничной прочими
текстильными изделиями</v>
          </cell>
          <cell r="B249" t="str">
            <v>470051900</v>
          </cell>
          <cell r="C249">
            <v>637392</v>
          </cell>
        </row>
        <row r="250">
          <cell r="A250" t="str">
            <v>Услуги по торговле розничной
портьерами и занавесями сетчатыми</v>
          </cell>
          <cell r="B250" t="str">
            <v>470052</v>
          </cell>
          <cell r="C250">
            <v>26822</v>
          </cell>
        </row>
        <row r="251">
          <cell r="A251" t="str">
            <v>Услуги по торговле розничной
портьерами и занавесями сетчатыми</v>
          </cell>
          <cell r="B251" t="str">
            <v>470052000</v>
          </cell>
          <cell r="C251">
            <v>26822</v>
          </cell>
        </row>
        <row r="252">
          <cell r="A252" t="str">
            <v>Услуги по торговле розничной обоями и
покрытиями напольными,  коврами и
изделиями  ковровыми</v>
          </cell>
          <cell r="B252" t="str">
            <v>470053</v>
          </cell>
          <cell r="C252">
            <v>4165585</v>
          </cell>
        </row>
        <row r="253">
          <cell r="A253" t="str">
            <v>Услуги по торговле розничной обоями</v>
          </cell>
          <cell r="B253" t="str">
            <v>470053100</v>
          </cell>
          <cell r="C253">
            <v>2706799</v>
          </cell>
        </row>
        <row r="254">
          <cell r="A254" t="str">
            <v>Услуги по торговле розничной
напольными покрытиями</v>
          </cell>
          <cell r="B254" t="str">
            <v>470053200</v>
          </cell>
          <cell r="C254">
            <v>1412092</v>
          </cell>
        </row>
        <row r="255">
          <cell r="A255" t="str">
            <v>Услуги по торговле розничной
линолеумом</v>
          </cell>
          <cell r="B255" t="str">
            <v>470053210</v>
          </cell>
          <cell r="C255">
            <v>873596</v>
          </cell>
        </row>
        <row r="256">
          <cell r="A256" t="str">
            <v>Услуги по торговле розничной
ламинатом</v>
          </cell>
          <cell r="B256" t="str">
            <v>470053220</v>
          </cell>
          <cell r="C256">
            <v>442919</v>
          </cell>
        </row>
        <row r="257">
          <cell r="A257" t="str">
            <v>Услуги по торговле розничной
напольными покрытиями прочими</v>
          </cell>
          <cell r="B257" t="str">
            <v>470053290</v>
          </cell>
          <cell r="C257">
            <v>95577</v>
          </cell>
        </row>
        <row r="258">
          <cell r="A258" t="str">
            <v>Услуги по торговле розничной  коврами
и изделия ковровыми</v>
          </cell>
          <cell r="B258" t="str">
            <v>470053300</v>
          </cell>
          <cell r="C258">
            <v>46694</v>
          </cell>
        </row>
        <row r="259">
          <cell r="A259" t="str">
            <v>Услуги по торговле розничной приборами
электрическими бытовыми</v>
          </cell>
          <cell r="B259" t="str">
            <v>470054</v>
          </cell>
          <cell r="C259">
            <v>7500341</v>
          </cell>
        </row>
        <row r="260">
          <cell r="A260" t="str">
            <v>Услуги по торговле розничной
холодильниками и морозильниками
бытовыми</v>
          </cell>
          <cell r="B260" t="str">
            <v>470054100</v>
          </cell>
          <cell r="C260">
            <v>1536126</v>
          </cell>
        </row>
        <row r="261">
          <cell r="A261" t="str">
            <v>Услуги по торговле розничной
стиральными машинами бытовыми и
машинами для сушки одежды</v>
          </cell>
          <cell r="B261" t="str">
            <v>470054200</v>
          </cell>
          <cell r="C261">
            <v>1059236</v>
          </cell>
        </row>
        <row r="262">
          <cell r="A262" t="str">
            <v>Услуги по торговле розничной машинами
посудомоечными бытовыми</v>
          </cell>
          <cell r="B262" t="str">
            <v>470054300</v>
          </cell>
          <cell r="C262">
            <v>39253</v>
          </cell>
        </row>
        <row r="263">
          <cell r="A263" t="str">
            <v>Услуги по торговле розничной машинами
швейными бытовыми</v>
          </cell>
          <cell r="B263" t="str">
            <v>470054400</v>
          </cell>
          <cell r="C263">
            <v>58709</v>
          </cell>
        </row>
        <row r="264">
          <cell r="A264" t="str">
            <v>Услуги по торговле розничной печами
микроволновыми, плитами кухонными</v>
          </cell>
          <cell r="B264" t="str">
            <v>470054500</v>
          </cell>
          <cell r="C264">
            <v>476124</v>
          </cell>
        </row>
        <row r="265">
          <cell r="A265" t="str">
            <v>Услуги по торговле розничной печами
микроволновыми</v>
          </cell>
          <cell r="B265" t="str">
            <v>470054510</v>
          </cell>
          <cell r="C265">
            <v>109840</v>
          </cell>
        </row>
        <row r="266">
          <cell r="A266" t="str">
            <v>Услуги по торговле розничной плитами
кухонными</v>
          </cell>
          <cell r="B266" t="str">
            <v>470054520</v>
          </cell>
          <cell r="C266">
            <v>366284</v>
          </cell>
        </row>
        <row r="267">
          <cell r="A267" t="str">
            <v>Услуги по торговле розничной
пылесосами бытовыми</v>
          </cell>
          <cell r="B267" t="str">
            <v>470054600</v>
          </cell>
          <cell r="C267">
            <v>309165</v>
          </cell>
        </row>
        <row r="268">
          <cell r="A268" t="str">
            <v>Услуги по торговле розничной
водонагревателями электрическими и
приборами водонагревательными быстрого
или продолжительного нагрева</v>
          </cell>
          <cell r="B268" t="str">
            <v>470054700</v>
          </cell>
          <cell r="C268">
            <v>57532</v>
          </cell>
        </row>
        <row r="269">
          <cell r="A269" t="str">
            <v>Услуги по торговле розничной
оборудованием для кондиционирования
воздуха и вентиляции, обогрева
помещений</v>
          </cell>
          <cell r="B269" t="str">
            <v>470054800</v>
          </cell>
          <cell r="C269">
            <v>93308</v>
          </cell>
        </row>
        <row r="270">
          <cell r="A270" t="str">
            <v>Услуги по торговле розничной
электрообогревателями помещений</v>
          </cell>
          <cell r="B270" t="str">
            <v>470054810</v>
          </cell>
          <cell r="C270">
            <v>15421</v>
          </cell>
        </row>
        <row r="271">
          <cell r="A271" t="str">
            <v>Услуги по торговле розничной
оборудованием для кондиционирования
воздуха и вентиляции</v>
          </cell>
          <cell r="B271" t="str">
            <v>470054820</v>
          </cell>
          <cell r="C271">
            <v>77887</v>
          </cell>
        </row>
        <row r="272">
          <cell r="A272" t="str">
            <v>Услуги по торговле розничной
приборами электрическими бытовыми,
приспособлениями и инструментами
прочими</v>
          </cell>
          <cell r="B272" t="str">
            <v>470054900</v>
          </cell>
          <cell r="C272">
            <v>3870888</v>
          </cell>
        </row>
        <row r="273">
          <cell r="A273" t="str">
            <v>Услуги по торговле розничной
электрическими бытовыми инструментами</v>
          </cell>
          <cell r="B273" t="str">
            <v>470054910</v>
          </cell>
          <cell r="C273">
            <v>295331</v>
          </cell>
        </row>
        <row r="274">
          <cell r="A274" t="str">
            <v>Услуги по торговле розничной
запасными частями к электрическим
бытовым приборам, приспособлениям и
инструментам</v>
          </cell>
          <cell r="B274" t="str">
            <v>470054920</v>
          </cell>
          <cell r="C274">
            <v>1047266</v>
          </cell>
        </row>
        <row r="275">
          <cell r="A275" t="str">
            <v>Услуги по торговле розничной
приборами электрическими бытовыми,
приспособлениями и инструментами
прочими, не включенными в другие
группировки</v>
          </cell>
          <cell r="B275" t="str">
            <v>470054990</v>
          </cell>
          <cell r="C275">
            <v>2528291</v>
          </cell>
        </row>
        <row r="276">
          <cell r="A276" t="str">
            <v>Услуги по  торговле розничной  мебелью</v>
          </cell>
          <cell r="B276" t="str">
            <v>470055</v>
          </cell>
          <cell r="C276">
            <v>5544850</v>
          </cell>
        </row>
        <row r="277">
          <cell r="A277" t="str">
            <v>Услуги по торговле розничной мебелью
деревянной для комнат (спальни,
гостиной, столовой)</v>
          </cell>
          <cell r="B277" t="str">
            <v>470055100</v>
          </cell>
          <cell r="C277">
            <v>1101837</v>
          </cell>
        </row>
        <row r="278">
          <cell r="A278" t="str">
            <v>Услуги по торговле розничной кухонной
мебелью</v>
          </cell>
          <cell r="B278" t="str">
            <v>470055200</v>
          </cell>
          <cell r="C278">
            <v>623381</v>
          </cell>
        </row>
        <row r="279">
          <cell r="A279" t="str">
            <v>Услуги по торговле розничной  мебелью
для сидения</v>
          </cell>
          <cell r="B279" t="str">
            <v>470055300</v>
          </cell>
          <cell r="C279">
            <v>1569176</v>
          </cell>
        </row>
        <row r="280">
          <cell r="A280" t="str">
            <v>Услуги по торговле розничной офисной
мебелью</v>
          </cell>
          <cell r="B280" t="str">
            <v>470055400</v>
          </cell>
          <cell r="C280">
            <v>161990</v>
          </cell>
        </row>
        <row r="281">
          <cell r="A281" t="str">
            <v>Услуги по торговле розничной бытовой
мебелью из пластмасс и мебелью из
прочих материалов, в том числе
тростника, лозы, бамбука или
аналогичных материалов</v>
          </cell>
          <cell r="B281" t="str">
            <v>470055500</v>
          </cell>
          <cell r="C281">
            <v>15685</v>
          </cell>
        </row>
        <row r="282">
          <cell r="A282" t="str">
            <v>Услуги по торговле розничной
матрасами</v>
          </cell>
          <cell r="B282" t="str">
            <v>470055600</v>
          </cell>
          <cell r="C282">
            <v>61431</v>
          </cell>
        </row>
        <row r="283">
          <cell r="A283" t="str">
            <v>Услуги по торговле розничной частями
бытовой мебели</v>
          </cell>
          <cell r="B283" t="str">
            <v>470055800</v>
          </cell>
          <cell r="C283">
            <v>957583</v>
          </cell>
        </row>
        <row r="284">
          <cell r="A284" t="str">
            <v>Услуги по торговле розничной бытовой
мебелью прочей</v>
          </cell>
          <cell r="B284" t="str">
            <v>470055900</v>
          </cell>
          <cell r="C284">
            <v>1053767</v>
          </cell>
        </row>
        <row r="285">
          <cell r="A285" t="str">
            <v>Услуги по торговле розничной  приборами
осветительными</v>
          </cell>
          <cell r="B285" t="str">
            <v>470056</v>
          </cell>
          <cell r="C285">
            <v>699483</v>
          </cell>
        </row>
        <row r="286">
          <cell r="A286" t="str">
            <v>Услуги по торговле розничной бытовым
осветительным оборудованием</v>
          </cell>
          <cell r="B286" t="str">
            <v>470056100</v>
          </cell>
          <cell r="C286">
            <v>129311</v>
          </cell>
        </row>
        <row r="287">
          <cell r="A287" t="str">
            <v>Услуги по торговле розничной
светильниками электрическими
переносными</v>
          </cell>
          <cell r="B287" t="str">
            <v>470056110</v>
          </cell>
          <cell r="C287">
            <v>11908</v>
          </cell>
        </row>
        <row r="288">
          <cell r="A288" t="str">
            <v>Услуги по торговле розничной
светильниками электрическими
настольными,  напольными</v>
          </cell>
          <cell r="B288" t="str">
            <v>470056120</v>
          </cell>
          <cell r="C288">
            <v>1796</v>
          </cell>
        </row>
        <row r="289">
          <cell r="A289" t="str">
            <v>Услуги по торговле розничной
светильниками электрическими
подвесными, потолочными и настенными</v>
          </cell>
          <cell r="B289" t="str">
            <v>470056130</v>
          </cell>
          <cell r="C289">
            <v>108241</v>
          </cell>
        </row>
        <row r="290">
          <cell r="A290" t="str">
            <v>Услуги по торговле розничной
оборудованием осветительным прочим</v>
          </cell>
          <cell r="B290" t="str">
            <v>470056190</v>
          </cell>
          <cell r="C290">
            <v>7366</v>
          </cell>
        </row>
        <row r="291">
          <cell r="A291" t="str">
            <v>Услуги по торговле розничной лампами</v>
          </cell>
          <cell r="B291" t="str">
            <v>470056200</v>
          </cell>
          <cell r="C291">
            <v>15280</v>
          </cell>
        </row>
        <row r="292">
          <cell r="A292" t="str">
            <v>Услуги по торговле розничной лампами
накаливания</v>
          </cell>
          <cell r="B292" t="str">
            <v>470056220</v>
          </cell>
          <cell r="C292">
            <v>1519</v>
          </cell>
        </row>
        <row r="293">
          <cell r="A293" t="str">
            <v>Услуги по торговле розничной
энергосберегающими лампами</v>
          </cell>
          <cell r="B293" t="str">
            <v>470056230</v>
          </cell>
          <cell r="C293">
            <v>9254</v>
          </cell>
        </row>
        <row r="294">
          <cell r="A294" t="str">
            <v>Услуги по торговле розничной лампами
электрическими прочими</v>
          </cell>
          <cell r="B294" t="str">
            <v>470056290</v>
          </cell>
          <cell r="C294">
            <v>4507</v>
          </cell>
        </row>
        <row r="295">
          <cell r="A295" t="str">
            <v>Услуги по торговле розничной
электрическими проводами и шнурами,
электроустановочными изделиями</v>
          </cell>
          <cell r="B295" t="str">
            <v>470056300</v>
          </cell>
          <cell r="C295">
            <v>179134</v>
          </cell>
        </row>
        <row r="296">
          <cell r="A296" t="str">
            <v>Услуги по торговле розничной
приборами осветительными  прочими</v>
          </cell>
          <cell r="B296" t="str">
            <v>470056900</v>
          </cell>
          <cell r="C296">
            <v>375758</v>
          </cell>
        </row>
        <row r="297">
          <cell r="A297" t="str">
            <v>Услуги по торговле розничной изделиями
из дерева, пробки и изделиями плетеными</v>
          </cell>
          <cell r="B297" t="str">
            <v>470057</v>
          </cell>
          <cell r="C297">
            <v>41020</v>
          </cell>
        </row>
        <row r="298">
          <cell r="A298" t="str">
            <v>Услуги по торговле розничной
плетеными изделиями</v>
          </cell>
          <cell r="B298" t="str">
            <v>470057100</v>
          </cell>
          <cell r="C298">
            <v>103</v>
          </cell>
        </row>
        <row r="299">
          <cell r="A299" t="str">
            <v>Услуги по торговле розничной
бондарными изделиями</v>
          </cell>
          <cell r="B299" t="str">
            <v>470057300</v>
          </cell>
          <cell r="C299">
            <v>253</v>
          </cell>
        </row>
        <row r="300">
          <cell r="A300" t="str">
            <v>Услуги по торговле розничной прочими
деревянными изделиями</v>
          </cell>
          <cell r="B300" t="str">
            <v>470057900</v>
          </cell>
          <cell r="C300">
            <v>40664</v>
          </cell>
        </row>
        <row r="301">
          <cell r="A301" t="str">
            <v>Услуги по торговле розничной
инструментами и партитурами
музыкальными</v>
          </cell>
          <cell r="B301" t="str">
            <v>470058</v>
          </cell>
          <cell r="C301">
            <v>26067</v>
          </cell>
        </row>
        <row r="302">
          <cell r="A302" t="str">
            <v>Услуги по торговле розничной
музыкальными инструментами</v>
          </cell>
          <cell r="B302" t="str">
            <v>470058100</v>
          </cell>
          <cell r="C302">
            <v>26067</v>
          </cell>
        </row>
        <row r="303">
          <cell r="A303" t="str">
            <v>Услуги по торговле розничной посудой
фаянсовой, изделиями из стекла, фарфора
и керамики, изделиями ножевыми и
приборами, оборудованием и изделиями
неэлектрическими бытовыми, не
включенными в другие к</v>
          </cell>
          <cell r="B303" t="str">
            <v>470059</v>
          </cell>
          <cell r="C303">
            <v>2982059</v>
          </cell>
        </row>
        <row r="304">
          <cell r="A304" t="str">
            <v>Услуги по торговле розничной
металлической, стеклянной,
керамической, пластмассовой,
деревянной посудой, столовыми
принадлежностями</v>
          </cell>
          <cell r="B304" t="str">
            <v>470059100</v>
          </cell>
          <cell r="C304">
            <v>2727427</v>
          </cell>
        </row>
        <row r="305">
          <cell r="A305" t="str">
            <v>Услуги по торговле розничной
изделиями из фарфора и керамики</v>
          </cell>
          <cell r="B305" t="str">
            <v>470059110</v>
          </cell>
          <cell r="C305">
            <v>173391</v>
          </cell>
        </row>
        <row r="306">
          <cell r="A306" t="str">
            <v>Услуги по торговле розничной
изделиями из стекла</v>
          </cell>
          <cell r="B306" t="str">
            <v>470059120</v>
          </cell>
          <cell r="C306">
            <v>2980</v>
          </cell>
        </row>
        <row r="307">
          <cell r="A307" t="str">
            <v>Услуги по торговле розничной
изделиями из пластмасс</v>
          </cell>
          <cell r="B307" t="str">
            <v>470059130</v>
          </cell>
          <cell r="C307">
            <v>174855</v>
          </cell>
        </row>
        <row r="308">
          <cell r="A308" t="str">
            <v>Услуги по торговле розничной
металлической посудой</v>
          </cell>
          <cell r="B308" t="str">
            <v>470059140</v>
          </cell>
          <cell r="C308">
            <v>245367</v>
          </cell>
        </row>
        <row r="309">
          <cell r="A309" t="str">
            <v>Услуги по торговле розничной
столовыми принадлежностями</v>
          </cell>
          <cell r="B309" t="str">
            <v>470059150</v>
          </cell>
          <cell r="C309">
            <v>91361</v>
          </cell>
        </row>
        <row r="310">
          <cell r="A310" t="str">
            <v>Услуги по торговле розничной прочими
изделиями и посудой металлической,
стеклянной, керамической,
пластмассовой, деревянной</v>
          </cell>
          <cell r="B310" t="str">
            <v>470059190</v>
          </cell>
          <cell r="C310">
            <v>2039473</v>
          </cell>
        </row>
        <row r="311">
          <cell r="A311" t="str">
            <v>Услуги по торговле розничной
статуэтками и прочими декоративными
изделиями из дерева, металла,
пластмассы, керамики, стекла</v>
          </cell>
          <cell r="B311" t="str">
            <v>470059200</v>
          </cell>
          <cell r="C311">
            <v>148682</v>
          </cell>
        </row>
        <row r="312">
          <cell r="A312" t="str">
            <v>Услуги по торговле розничной
неэлектрическими бытовыми приборами</v>
          </cell>
          <cell r="B312" t="str">
            <v>470059300</v>
          </cell>
          <cell r="C312">
            <v>16846</v>
          </cell>
        </row>
        <row r="313">
          <cell r="A313" t="str">
            <v>Услуги по торговле розничной посудой,
изделиями из стекла, фарфора и
керамики, столовыми приборами,
неэлектрическими бытовыми приборами,
изделиями и оборудованием прочими</v>
          </cell>
          <cell r="B313" t="str">
            <v>470059900</v>
          </cell>
          <cell r="C313">
            <v>89104</v>
          </cell>
        </row>
        <row r="314">
          <cell r="A314" t="str">
            <v>Услуги по торговле розничной
изделиями из резины бытовыми
(кухонные, столовые, коврики,
скатерти)</v>
          </cell>
          <cell r="B314" t="str">
            <v>470059910</v>
          </cell>
          <cell r="C314">
            <v>7092</v>
          </cell>
        </row>
        <row r="315">
          <cell r="A315" t="str">
            <v>Услуги по торговле розничной
рулонными и упаковочными материалами
(пищевая пленка, пищевые мешочки)</v>
          </cell>
          <cell r="B315" t="str">
            <v>470059920</v>
          </cell>
          <cell r="C315">
            <v>15240</v>
          </cell>
        </row>
        <row r="316">
          <cell r="A316" t="str">
            <v>Услуги по торговле розничной
изделиями кухонными или бытовыми
(мочалки, губки, тряпки для уборки)</v>
          </cell>
          <cell r="B316" t="str">
            <v>470059930</v>
          </cell>
          <cell r="C316">
            <v>66772</v>
          </cell>
        </row>
        <row r="317">
          <cell r="A317" t="str">
            <v>Услуги по торговле розничной  книгами</v>
          </cell>
          <cell r="B317" t="str">
            <v>470061</v>
          </cell>
          <cell r="C317">
            <v>179935</v>
          </cell>
        </row>
        <row r="318">
          <cell r="A318" t="str">
            <v>Услуги по торговле розничной книгами</v>
          </cell>
          <cell r="B318" t="str">
            <v>470061000</v>
          </cell>
          <cell r="C318">
            <v>179935</v>
          </cell>
        </row>
        <row r="319">
          <cell r="A319" t="str">
            <v>Услуги по торговле розничной газетами и
журналами</v>
          </cell>
          <cell r="B319" t="str">
            <v>470062</v>
          </cell>
          <cell r="C319">
            <v>3496</v>
          </cell>
        </row>
        <row r="320">
          <cell r="A320" t="str">
            <v>Услуги по торговле розничной газетами
и журналами</v>
          </cell>
          <cell r="B320" t="str">
            <v>470062000</v>
          </cell>
          <cell r="C320">
            <v>3496</v>
          </cell>
        </row>
        <row r="321">
          <cell r="A321" t="str">
            <v>Услуги по торговле розничной товарами
канцелярскими</v>
          </cell>
          <cell r="B321" t="str">
            <v>470063</v>
          </cell>
          <cell r="C321">
            <v>3910064</v>
          </cell>
        </row>
        <row r="322">
          <cell r="A322" t="str">
            <v>Услуги по торговле розничной
канцелярскими товарами и
школьно-письменными принадлежностями</v>
          </cell>
          <cell r="B322" t="str">
            <v>470063100</v>
          </cell>
          <cell r="C322">
            <v>3088201</v>
          </cell>
        </row>
        <row r="323">
          <cell r="A323" t="str">
            <v>Услуги по торговле розничной
тетрадями, записными книжками,
блокнотами</v>
          </cell>
          <cell r="B323" t="str">
            <v>470063110</v>
          </cell>
          <cell r="C323">
            <v>117568</v>
          </cell>
        </row>
        <row r="324">
          <cell r="A324" t="str">
            <v>Услуги по торговле розничной
чертежными принадлежностями</v>
          </cell>
          <cell r="B324" t="str">
            <v>470063120</v>
          </cell>
          <cell r="C324">
            <v>173950</v>
          </cell>
        </row>
        <row r="325">
          <cell r="A325" t="str">
            <v>Услуги по торговле розничной
художественными красками, чернилами,
тушью и т. п.</v>
          </cell>
          <cell r="B325" t="str">
            <v>470063130</v>
          </cell>
          <cell r="C325">
            <v>364997</v>
          </cell>
        </row>
        <row r="326">
          <cell r="A326" t="str">
            <v>Услуги по торговле розничной ручками,
карандашами, фломастерами, маркерами
и т. п.</v>
          </cell>
          <cell r="B326" t="str">
            <v>470063140</v>
          </cell>
          <cell r="C326">
            <v>320548</v>
          </cell>
        </row>
        <row r="327">
          <cell r="A327" t="str">
            <v>Услуги по торговле розничной товарами
канцелярскими прочими</v>
          </cell>
          <cell r="B327" t="str">
            <v>470063190</v>
          </cell>
          <cell r="C327">
            <v>2111138</v>
          </cell>
        </row>
        <row r="328">
          <cell r="A328" t="str">
            <v>Услуги по торговле розничной
писчебумажными товарами</v>
          </cell>
          <cell r="B328" t="str">
            <v>470063200</v>
          </cell>
          <cell r="C328">
            <v>821863</v>
          </cell>
        </row>
        <row r="329">
          <cell r="A329" t="str">
            <v>Услуги по торговле розничной  бумагой
и картоном</v>
          </cell>
          <cell r="B329" t="str">
            <v>470063210</v>
          </cell>
          <cell r="C329">
            <v>544339</v>
          </cell>
        </row>
        <row r="330">
          <cell r="A330" t="str">
            <v>Услуги по торговле розничной
изделиями из бумаги и картона</v>
          </cell>
          <cell r="B330" t="str">
            <v>470063220</v>
          </cell>
          <cell r="C330">
            <v>277524</v>
          </cell>
        </row>
        <row r="331">
          <cell r="A331" t="str">
            <v>Услуги по торговле розничной
музыкальными и видеозаписями</v>
          </cell>
          <cell r="B331" t="str">
            <v>470064</v>
          </cell>
          <cell r="C331">
            <v>48324</v>
          </cell>
        </row>
        <row r="332">
          <cell r="A332" t="str">
            <v>Услуги по торговле розничной  аудио-
и видеокассетами, компакт-дисками
(CD), цифровыми видеодисками (DVD) с
записью</v>
          </cell>
          <cell r="B332" t="str">
            <v>470064100</v>
          </cell>
          <cell r="C332">
            <v>4888</v>
          </cell>
        </row>
        <row r="333">
          <cell r="A333" t="str">
            <v>Услуги по торговле розничной
носителями информации прочими</v>
          </cell>
          <cell r="B333" t="str">
            <v>470064900</v>
          </cell>
          <cell r="C333">
            <v>43436</v>
          </cell>
        </row>
        <row r="334">
          <cell r="A334" t="str">
            <v>Услуги по торговле розничной товарами
спортивными, включая велосипеды</v>
          </cell>
          <cell r="B334" t="str">
            <v>470065</v>
          </cell>
          <cell r="C334">
            <v>4188728</v>
          </cell>
        </row>
        <row r="335">
          <cell r="A335" t="str">
            <v>Услуги по торговле розничной товарами
спортивными</v>
          </cell>
          <cell r="B335" t="str">
            <v>470065100</v>
          </cell>
          <cell r="C335">
            <v>2075115</v>
          </cell>
        </row>
        <row r="336">
          <cell r="A336" t="str">
            <v>Услуги по торговле розничной
велосипедами, частями запасными и
аксессуарами к ним</v>
          </cell>
          <cell r="B336" t="str">
            <v>470065200</v>
          </cell>
          <cell r="C336">
            <v>2008090</v>
          </cell>
        </row>
        <row r="337">
          <cell r="A337" t="str">
            <v>Услуги по торговле розничной
велосипедами</v>
          </cell>
          <cell r="B337" t="str">
            <v>470065210</v>
          </cell>
          <cell r="C337">
            <v>356056</v>
          </cell>
        </row>
        <row r="338">
          <cell r="A338" t="str">
            <v>Услуги по торговле розничной частями
запасными и аксессуарами к ним</v>
          </cell>
          <cell r="B338" t="str">
            <v>470065220</v>
          </cell>
          <cell r="C338">
            <v>1652034</v>
          </cell>
        </row>
        <row r="339">
          <cell r="A339" t="str">
            <v>Услуги по торговле розничной
специальной спортивной обувью</v>
          </cell>
          <cell r="B339" t="str">
            <v>470065300</v>
          </cell>
          <cell r="C339">
            <v>105523</v>
          </cell>
        </row>
        <row r="340">
          <cell r="A340" t="str">
            <v>Услуги по торговле розничной
оборудованием кемпингов</v>
          </cell>
          <cell r="B340" t="str">
            <v>470066</v>
          </cell>
          <cell r="C340">
            <v>991333</v>
          </cell>
        </row>
        <row r="341">
          <cell r="A341" t="str">
            <v>Услуги по торговле розничной
оборудованием кемпингов (палатки,
навесы, матрасы и т.п.)</v>
          </cell>
          <cell r="B341" t="str">
            <v>470066100</v>
          </cell>
          <cell r="C341">
            <v>4555</v>
          </cell>
        </row>
        <row r="342">
          <cell r="A342" t="str">
            <v>Услуги по торговле розничной
туристическим снаряжением</v>
          </cell>
          <cell r="B342" t="str">
            <v>470066200</v>
          </cell>
          <cell r="C342">
            <v>986778</v>
          </cell>
        </row>
        <row r="343">
          <cell r="A343" t="str">
            <v>Услуги по торговле розничной
снаряжениями для охоты и рыбалки</v>
          </cell>
          <cell r="B343" t="str">
            <v>470066210</v>
          </cell>
          <cell r="C343">
            <v>936840</v>
          </cell>
        </row>
        <row r="344">
          <cell r="A344" t="str">
            <v>Услуги по торговле розничной
туристическим снаряжением прочим</v>
          </cell>
          <cell r="B344" t="str">
            <v>470066290</v>
          </cell>
          <cell r="C344">
            <v>49938</v>
          </cell>
        </row>
        <row r="345">
          <cell r="A345" t="str">
            <v>Услуги по торговле розничной  играми и
игрушками</v>
          </cell>
          <cell r="B345" t="str">
            <v>470067</v>
          </cell>
          <cell r="C345">
            <v>2336933</v>
          </cell>
        </row>
        <row r="346">
          <cell r="A346" t="str">
            <v>Услуги по торговле розничной играми и
игрушками (включая видеоигры)</v>
          </cell>
          <cell r="B346" t="str">
            <v>470067000</v>
          </cell>
          <cell r="C346">
            <v>2336933</v>
          </cell>
        </row>
        <row r="347">
          <cell r="A347" t="str">
            <v>Услуги по торговле розничной
сувенирами и картинами</v>
          </cell>
          <cell r="B347" t="str">
            <v>470069</v>
          </cell>
          <cell r="C347">
            <v>461605</v>
          </cell>
        </row>
        <row r="348">
          <cell r="A348" t="str">
            <v>Услуги по торговле розничной
сувенирами</v>
          </cell>
          <cell r="B348" t="str">
            <v>470069100</v>
          </cell>
          <cell r="C348">
            <v>295099</v>
          </cell>
        </row>
        <row r="349">
          <cell r="A349" t="str">
            <v>Услуги по торговле розничной
картинами</v>
          </cell>
          <cell r="B349" t="str">
            <v>470069200</v>
          </cell>
          <cell r="C349">
            <v>166506</v>
          </cell>
        </row>
        <row r="350">
          <cell r="A350" t="str">
            <v>Услуги по торговле розничной  одеждой</v>
          </cell>
          <cell r="B350" t="str">
            <v>470071</v>
          </cell>
          <cell r="C350">
            <v>14186702</v>
          </cell>
        </row>
        <row r="351">
          <cell r="A351" t="str">
            <v>Услуги по торговле розничной одеждой
и нижним бельем текстильными или
трикотажными</v>
          </cell>
          <cell r="B351" t="str">
            <v>470071100</v>
          </cell>
          <cell r="C351">
            <v>9447734</v>
          </cell>
        </row>
        <row r="352">
          <cell r="A352" t="str">
            <v>Услуги по торговле розничной одеждой
текстильной, кроме детской</v>
          </cell>
          <cell r="B352" t="str">
            <v>470071110</v>
          </cell>
          <cell r="C352">
            <v>4560966</v>
          </cell>
        </row>
        <row r="353">
          <cell r="A353" t="str">
            <v>Услуги по торговле розничной верхней
одеждой текстильной</v>
          </cell>
          <cell r="B353" t="str">
            <v>470071111</v>
          </cell>
          <cell r="C353">
            <v>2256853</v>
          </cell>
        </row>
        <row r="354">
          <cell r="A354" t="str">
            <v>Услуги по торговле розничной нижним
бельем текстильным</v>
          </cell>
          <cell r="B354" t="str">
            <v>470071112</v>
          </cell>
          <cell r="C354">
            <v>359078</v>
          </cell>
        </row>
        <row r="355">
          <cell r="A355" t="str">
            <v>Услуги по торговле розничной  одеждой
прочей текстильной</v>
          </cell>
          <cell r="B355" t="str">
            <v>470071119</v>
          </cell>
          <cell r="C355">
            <v>1945035</v>
          </cell>
        </row>
        <row r="356">
          <cell r="A356" t="str">
            <v>Услуги по торговле розничной одеждой
трикотажной, кроме детской</v>
          </cell>
          <cell r="B356" t="str">
            <v>470071120</v>
          </cell>
          <cell r="C356">
            <v>3762261</v>
          </cell>
        </row>
        <row r="357">
          <cell r="A357" t="str">
            <v>Услуги по торговле розничной верхней
одеждой трикотажной</v>
          </cell>
          <cell r="B357" t="str">
            <v>470071121</v>
          </cell>
          <cell r="C357">
            <v>1368248</v>
          </cell>
        </row>
        <row r="358">
          <cell r="A358" t="str">
            <v>Услуги по торговле розничной нижним
бельем трикотажным</v>
          </cell>
          <cell r="B358" t="str">
            <v>470071122</v>
          </cell>
          <cell r="C358">
            <v>239794</v>
          </cell>
        </row>
        <row r="359">
          <cell r="A359" t="str">
            <v>Услуги по торговле розничной  одеждой
прочей трикотажной</v>
          </cell>
          <cell r="B359" t="str">
            <v>470071129</v>
          </cell>
          <cell r="C359">
            <v>2154219</v>
          </cell>
        </row>
        <row r="360">
          <cell r="A360" t="str">
            <v>Услуги по торговле розничной одеждой
детской</v>
          </cell>
          <cell r="B360" t="str">
            <v>470071130</v>
          </cell>
          <cell r="C360">
            <v>1124507</v>
          </cell>
        </row>
        <row r="361">
          <cell r="A361" t="str">
            <v>Услуги по торговле розничной одеждой
из меха</v>
          </cell>
          <cell r="B361" t="str">
            <v>470071200</v>
          </cell>
          <cell r="C361">
            <v>273761</v>
          </cell>
        </row>
        <row r="362">
          <cell r="A362" t="str">
            <v>Услуги по торговле розничной одеждой
из кожи</v>
          </cell>
          <cell r="B362" t="str">
            <v>470071300</v>
          </cell>
          <cell r="C362">
            <v>219824</v>
          </cell>
        </row>
        <row r="363">
          <cell r="A363" t="str">
            <v>Услуги по торговле розничной
спортивной одеждой</v>
          </cell>
          <cell r="B363" t="str">
            <v>470071400</v>
          </cell>
          <cell r="C363">
            <v>628821</v>
          </cell>
        </row>
        <row r="364">
          <cell r="A364" t="str">
            <v>Услуги по торговле розничной
спортивной одеждой детской</v>
          </cell>
          <cell r="B364" t="str">
            <v>470071410</v>
          </cell>
          <cell r="C364">
            <v>106771</v>
          </cell>
        </row>
        <row r="365">
          <cell r="A365" t="str">
            <v>Услуги по торговле розничной
спортивной одеждой прочей</v>
          </cell>
          <cell r="B365" t="str">
            <v>470071490</v>
          </cell>
          <cell r="C365">
            <v>522050</v>
          </cell>
        </row>
        <row r="366">
          <cell r="A366" t="str">
            <v>Услуги по торговле розничной
чулочно-носочными изделиями</v>
          </cell>
          <cell r="B366" t="str">
            <v>470071500</v>
          </cell>
          <cell r="C366">
            <v>846520</v>
          </cell>
        </row>
        <row r="367">
          <cell r="A367" t="str">
            <v>Услуги по торговле розничной
головными уборами</v>
          </cell>
          <cell r="B367" t="str">
            <v>470071600</v>
          </cell>
          <cell r="C367">
            <v>551945</v>
          </cell>
        </row>
        <row r="368">
          <cell r="A368" t="str">
            <v>Услуги по торговле розничной одеждой
рабочей</v>
          </cell>
          <cell r="B368" t="str">
            <v>470071700</v>
          </cell>
          <cell r="C368">
            <v>63533</v>
          </cell>
        </row>
        <row r="369">
          <cell r="A369" t="str">
            <v>Услуги по торговле розничной
аксессуарами одежды</v>
          </cell>
          <cell r="B369" t="str">
            <v>470071800</v>
          </cell>
          <cell r="C369">
            <v>311536</v>
          </cell>
        </row>
        <row r="370">
          <cell r="A370" t="str">
            <v>Услуги по торговле розничной  одеждой
прочей</v>
          </cell>
          <cell r="B370" t="str">
            <v>470071900</v>
          </cell>
          <cell r="C370">
            <v>1843028</v>
          </cell>
        </row>
        <row r="371">
          <cell r="A371" t="str">
            <v>Услуги по торговле розничной обувью</v>
          </cell>
          <cell r="B371" t="str">
            <v>470072</v>
          </cell>
          <cell r="C371">
            <v>2745442</v>
          </cell>
        </row>
        <row r="372">
          <cell r="A372" t="str">
            <v>Услуги по торговле розничной  кожаной
обувью</v>
          </cell>
          <cell r="B372" t="str">
            <v>470072100</v>
          </cell>
          <cell r="C372">
            <v>395454</v>
          </cell>
        </row>
        <row r="373">
          <cell r="A373" t="str">
            <v>Услуги по торговле розничной
текстильной обувью</v>
          </cell>
          <cell r="B373" t="str">
            <v>470072200</v>
          </cell>
          <cell r="C373">
            <v>70396</v>
          </cell>
        </row>
        <row r="374">
          <cell r="A374" t="str">
            <v>Услуги по торговле розничной  обувью
из резины или материалов полимерных</v>
          </cell>
          <cell r="B374" t="str">
            <v>470072300</v>
          </cell>
          <cell r="C374">
            <v>133070</v>
          </cell>
        </row>
        <row r="375">
          <cell r="A375" t="str">
            <v>Услуги по торговле розничной  детской
обувью</v>
          </cell>
          <cell r="B375" t="str">
            <v>470072500</v>
          </cell>
          <cell r="C375">
            <v>141930</v>
          </cell>
        </row>
        <row r="376">
          <cell r="A376" t="str">
            <v>Услуги по торговле розничной  обувью
прочей</v>
          </cell>
          <cell r="B376" t="str">
            <v>470072900</v>
          </cell>
          <cell r="C376">
            <v>2004592</v>
          </cell>
        </row>
        <row r="377">
          <cell r="A377" t="str">
            <v>Услуги по торговле розничной  изделиями
из кожи и принадлежностями дорожными</v>
          </cell>
          <cell r="B377" t="str">
            <v>470073</v>
          </cell>
          <cell r="C377">
            <v>903520</v>
          </cell>
        </row>
        <row r="378">
          <cell r="A378" t="str">
            <v>Услуги по торговле розничной
чемоданами, сумками и прочими
дорожными принадлежностями из кожи и
других материалов</v>
          </cell>
          <cell r="B378" t="str">
            <v>470073100</v>
          </cell>
          <cell r="C378">
            <v>903520</v>
          </cell>
        </row>
        <row r="379">
          <cell r="A379" t="str">
            <v>Услуги по торговле розничной  товарами
фармацевтическими</v>
          </cell>
          <cell r="B379" t="str">
            <v>470074</v>
          </cell>
          <cell r="C379">
            <v>15082300</v>
          </cell>
        </row>
        <row r="380">
          <cell r="A380" t="str">
            <v>Услуги по торговле розничной
биологически активными добавками</v>
          </cell>
          <cell r="B380" t="str">
            <v>470074100</v>
          </cell>
          <cell r="C380">
            <v>180238</v>
          </cell>
        </row>
        <row r="381">
          <cell r="A381" t="str">
            <v>Услуги по торговле розничной товарами
фармацевтическими прочими</v>
          </cell>
          <cell r="B381" t="str">
            <v>470074900</v>
          </cell>
          <cell r="C381">
            <v>14902062</v>
          </cell>
        </row>
        <row r="382">
          <cell r="A382" t="str">
            <v>Услуги по торговле розничной  товарами
медицинскими и ортопедическими</v>
          </cell>
          <cell r="B382" t="str">
            <v>470075</v>
          </cell>
          <cell r="C382">
            <v>4791117</v>
          </cell>
        </row>
        <row r="383">
          <cell r="A383" t="str">
            <v>Услуги по торговле розничной
медицинскими материалами и изделиями</v>
          </cell>
          <cell r="B383" t="str">
            <v>470075100</v>
          </cell>
          <cell r="C383">
            <v>1514476</v>
          </cell>
        </row>
        <row r="384">
          <cell r="A384" t="str">
            <v>Услуги по торговле розничной
медицинскими материалами
(предназначенные для разового
использования, например, перевязочные
материалы)</v>
          </cell>
          <cell r="B384" t="str">
            <v>470075110</v>
          </cell>
          <cell r="C384">
            <v>425850</v>
          </cell>
        </row>
        <row r="385">
          <cell r="A385" t="str">
            <v>Услуги по торговле розничной
медицинскими изделиями</v>
          </cell>
          <cell r="B385" t="str">
            <v>470075120</v>
          </cell>
          <cell r="C385">
            <v>1088626</v>
          </cell>
        </row>
        <row r="386">
          <cell r="A386" t="str">
            <v>Услуги по торговле розничной
ортопедическими изделиями и
приспособлениями</v>
          </cell>
          <cell r="B386" t="str">
            <v>470075200</v>
          </cell>
          <cell r="C386">
            <v>1203743</v>
          </cell>
        </row>
        <row r="387">
          <cell r="A387" t="str">
            <v>Услуги по торговле розничной
изделиями медицинской техники</v>
          </cell>
          <cell r="B387" t="str">
            <v>470075300</v>
          </cell>
          <cell r="C387">
            <v>119915</v>
          </cell>
        </row>
        <row r="388">
          <cell r="A388" t="str">
            <v>Услуги по торговле розничной
медицинской мебелью</v>
          </cell>
          <cell r="B388" t="str">
            <v>470075400</v>
          </cell>
          <cell r="C388">
            <v>143039</v>
          </cell>
        </row>
        <row r="389">
          <cell r="A389" t="str">
            <v>Услуги по торговле розничной
гигиеническими полотенцами и тампонами
из массы бумажной, бумаги, ваты
целлюлозной или полотна из волокна
целлюлозного (предназначенные для
санитарно-гигиенических целей)</v>
          </cell>
          <cell r="B389" t="str">
            <v>470075500</v>
          </cell>
          <cell r="C389">
            <v>1809944</v>
          </cell>
        </row>
        <row r="390">
          <cell r="A390" t="str">
            <v>Услуги по торговле розничной  товарами
косметическими и принадлежностями
туалетными</v>
          </cell>
          <cell r="B390" t="str">
            <v>470076</v>
          </cell>
          <cell r="C390">
            <v>3338638</v>
          </cell>
        </row>
        <row r="391">
          <cell r="A391" t="str">
            <v>Услуги по торговле розничной
парфюмерно-косметической продукцией</v>
          </cell>
          <cell r="B391" t="str">
            <v>470076100</v>
          </cell>
          <cell r="C391">
            <v>1237292</v>
          </cell>
        </row>
        <row r="392">
          <cell r="A392" t="str">
            <v>Услуги по торговле розничной
туалетными принадлежностями</v>
          </cell>
          <cell r="B392" t="str">
            <v>470076200</v>
          </cell>
          <cell r="C392">
            <v>842684</v>
          </cell>
        </row>
        <row r="393">
          <cell r="A393" t="str">
            <v>Услуги по торговле розничной  мылом
туалетным</v>
          </cell>
          <cell r="B393" t="str">
            <v>470076300</v>
          </cell>
          <cell r="C393">
            <v>288214</v>
          </cell>
        </row>
        <row r="394">
          <cell r="A394" t="str">
            <v>Услуги по торговле розничной товарами
косметическими и принадлежностями
туалетными прочими</v>
          </cell>
          <cell r="B394" t="str">
            <v>470076900</v>
          </cell>
          <cell r="C394">
            <v>970448</v>
          </cell>
        </row>
        <row r="395">
          <cell r="A395" t="str">
            <v>Услуги по торговле розничной цветами,
растениями и семенами</v>
          </cell>
          <cell r="B395" t="str">
            <v>470077</v>
          </cell>
          <cell r="C395">
            <v>76781</v>
          </cell>
        </row>
        <row r="396">
          <cell r="A396" t="str">
            <v>Услуги по торговле розничной
цветами, растениями и их семенами</v>
          </cell>
          <cell r="B396" t="str">
            <v>470077100</v>
          </cell>
          <cell r="C396">
            <v>76781</v>
          </cell>
        </row>
        <row r="397">
          <cell r="A397" t="str">
            <v>Услуги по торговле розничной
новогодними деревьями</v>
          </cell>
          <cell r="B397" t="str">
            <v>470077300</v>
          </cell>
        </row>
        <row r="398">
          <cell r="A398" t="str">
            <v>Услуги по торговле розничной
удобрениями и продуктами
агрохимическими</v>
          </cell>
          <cell r="B398" t="str">
            <v>470078</v>
          </cell>
          <cell r="C398">
            <v>33893</v>
          </cell>
        </row>
        <row r="399">
          <cell r="A399" t="str">
            <v>Услуги по торговле розничной
удобрениями</v>
          </cell>
          <cell r="B399" t="str">
            <v>470078100</v>
          </cell>
          <cell r="C399">
            <v>33376</v>
          </cell>
        </row>
        <row r="400">
          <cell r="A400" t="str">
            <v>Услуги по торговле розничной
минеральными удобрениями</v>
          </cell>
          <cell r="B400" t="str">
            <v>470078110</v>
          </cell>
          <cell r="C400">
            <v>33376</v>
          </cell>
        </row>
        <row r="401">
          <cell r="A401" t="str">
            <v>Услуги по торговле розничной
агрохимическими продуктами</v>
          </cell>
          <cell r="B401" t="str">
            <v>470078200</v>
          </cell>
          <cell r="C401">
            <v>334</v>
          </cell>
        </row>
        <row r="402">
          <cell r="A402" t="str">
            <v>Услуги по торговле розничной  грунтом
для растений</v>
          </cell>
          <cell r="B402" t="str">
            <v>470078300</v>
          </cell>
          <cell r="C402">
            <v>183</v>
          </cell>
        </row>
        <row r="403">
          <cell r="A403" t="str">
            <v>Услуги по торговле розничной  животными
домашними и кормами для них</v>
          </cell>
          <cell r="B403" t="str">
            <v>470079</v>
          </cell>
          <cell r="C403">
            <v>1747877</v>
          </cell>
        </row>
        <row r="404">
          <cell r="A404" t="str">
            <v>Услуги по торговле розничной кормами
для домашних животных</v>
          </cell>
          <cell r="B404" t="str">
            <v>470079300</v>
          </cell>
          <cell r="C404">
            <v>1136294</v>
          </cell>
        </row>
        <row r="405">
          <cell r="A405" t="str">
            <v>Услуги по торговле розничной отрубями</v>
          </cell>
          <cell r="B405" t="str">
            <v>470079310</v>
          </cell>
          <cell r="C405">
            <v>938942</v>
          </cell>
        </row>
        <row r="406">
          <cell r="A406" t="str">
            <v>Услуги по торговле розничной  прочими
кормами для животных</v>
          </cell>
          <cell r="B406" t="str">
            <v>470079390</v>
          </cell>
          <cell r="C406">
            <v>197352</v>
          </cell>
        </row>
        <row r="407">
          <cell r="A407" t="str">
            <v>Услуги по торговле розничной
принадлежностями и средствами для
ухода за домашними животными</v>
          </cell>
          <cell r="B407" t="str">
            <v>470079400</v>
          </cell>
          <cell r="C407">
            <v>611583</v>
          </cell>
        </row>
        <row r="408">
          <cell r="A408" t="str">
            <v>Услуги по торговле розничной топливом
моторным</v>
          </cell>
          <cell r="B408" t="str">
            <v>470081</v>
          </cell>
          <cell r="C408">
            <v>35614987</v>
          </cell>
        </row>
        <row r="409">
          <cell r="A409" t="str">
            <v>Услуги по торговле розничной топливом
моторным, кроме смазочных,
охлаждающих и прочих средств,
сопутствующих моторному топливу</v>
          </cell>
          <cell r="B409" t="str">
            <v>470081100</v>
          </cell>
          <cell r="C409">
            <v>35193287</v>
          </cell>
        </row>
        <row r="410">
          <cell r="A410" t="str">
            <v>Услуги по торговле розничной
автомобильным бензином</v>
          </cell>
          <cell r="B410" t="str">
            <v>470081110</v>
          </cell>
          <cell r="C410">
            <v>22204556</v>
          </cell>
        </row>
        <row r="411">
          <cell r="A411" t="str">
            <v>Услуги по торговле розничной
автомобильным бензином марки АИ-80</v>
          </cell>
          <cell r="B411" t="str">
            <v>470081111</v>
          </cell>
          <cell r="C411">
            <v>1308300</v>
          </cell>
        </row>
        <row r="412">
          <cell r="A412" t="str">
            <v>Услуги по торговле розничной
автомобильным бензином марки АИ-92</v>
          </cell>
          <cell r="B412" t="str">
            <v>470081113</v>
          </cell>
          <cell r="C412">
            <v>19294508</v>
          </cell>
        </row>
        <row r="413">
          <cell r="A413" t="str">
            <v>Услуги по торговле розничной
автомобильным бензином марки АИ-95</v>
          </cell>
          <cell r="B413" t="str">
            <v>470081115</v>
          </cell>
          <cell r="C413">
            <v>1562398</v>
          </cell>
        </row>
        <row r="414">
          <cell r="A414" t="str">
            <v>Услуги по торговле розничной
автомобильным бензином марки АИ-98</v>
          </cell>
          <cell r="B414" t="str">
            <v>470081117</v>
          </cell>
          <cell r="C414">
            <v>39350</v>
          </cell>
        </row>
        <row r="415">
          <cell r="A415" t="str">
            <v>Услуги по торговле розничной
дизельным топливом</v>
          </cell>
          <cell r="B415" t="str">
            <v>470081130</v>
          </cell>
          <cell r="C415">
            <v>11967080</v>
          </cell>
        </row>
        <row r="416">
          <cell r="A416" t="str">
            <v>Услуги по торговле розничной
дизельным топливом летним</v>
          </cell>
          <cell r="B416" t="str">
            <v>470081131</v>
          </cell>
          <cell r="C416">
            <v>10874187</v>
          </cell>
        </row>
        <row r="417">
          <cell r="A417" t="str">
            <v>Услуги по торговле розничной
дизельным топливом зимним</v>
          </cell>
          <cell r="B417" t="str">
            <v>470081132</v>
          </cell>
          <cell r="C417">
            <v>1092893</v>
          </cell>
        </row>
        <row r="418">
          <cell r="A418" t="str">
            <v>Услуги по торговле розничной газовым
моторным топливом (пропаном и бутаном
сжиженными)</v>
          </cell>
          <cell r="B418" t="str">
            <v>470081160</v>
          </cell>
          <cell r="C418">
            <v>944305</v>
          </cell>
        </row>
        <row r="419">
          <cell r="A419" t="str">
            <v>Услуги по торговле розничной прочим
моторным топливом</v>
          </cell>
          <cell r="B419" t="str">
            <v>470081190</v>
          </cell>
          <cell r="C419">
            <v>77346</v>
          </cell>
        </row>
        <row r="420">
          <cell r="A420" t="str">
            <v>Услуги по торговле розничной
смазочными, охлаждающими и прочими
средствами, сопутствующими моторному
топливу</v>
          </cell>
          <cell r="B420" t="str">
            <v>470081200</v>
          </cell>
          <cell r="C420">
            <v>421700</v>
          </cell>
        </row>
        <row r="421">
          <cell r="A421" t="str">
            <v>Услуги по торговле розничной  часами и
изделиями ювелирными</v>
          </cell>
          <cell r="B421" t="str">
            <v>470082</v>
          </cell>
          <cell r="C421">
            <v>2933858</v>
          </cell>
        </row>
        <row r="422">
          <cell r="A422" t="str">
            <v>Услуги по торговле розничной часами</v>
          </cell>
          <cell r="B422" t="str">
            <v>470082100</v>
          </cell>
          <cell r="C422">
            <v>1658</v>
          </cell>
        </row>
        <row r="423">
          <cell r="A423" t="str">
            <v>Услуги по торговле розничной
изделиями ювелирными</v>
          </cell>
          <cell r="B423" t="str">
            <v>470082200</v>
          </cell>
          <cell r="C423">
            <v>2932200</v>
          </cell>
        </row>
        <row r="424">
          <cell r="A424" t="str">
            <v>Услуги по торговле розничной
изделиями ювелирными из драгоценных
металлов и камней</v>
          </cell>
          <cell r="B424" t="str">
            <v>470082210</v>
          </cell>
          <cell r="C424">
            <v>2932200</v>
          </cell>
        </row>
        <row r="425">
          <cell r="A425" t="str">
            <v>Услуги по торговле розничной
фотоаппаратурой, оборудованием и
приборами оптическими и точными, услуги
оптиков</v>
          </cell>
          <cell r="B425" t="str">
            <v>470083</v>
          </cell>
          <cell r="C425">
            <v>362584</v>
          </cell>
        </row>
        <row r="426">
          <cell r="A426" t="str">
            <v>Услуги по торговле розничной
фотоаппаратурой и фотопринадлежностями</v>
          </cell>
          <cell r="B426" t="str">
            <v>470083100</v>
          </cell>
          <cell r="C426">
            <v>125770</v>
          </cell>
        </row>
        <row r="427">
          <cell r="A427" t="str">
            <v>Услуги по торговле розничной
фотоаппаратами</v>
          </cell>
          <cell r="B427" t="str">
            <v>470083110</v>
          </cell>
          <cell r="C427">
            <v>125770</v>
          </cell>
        </row>
        <row r="428">
          <cell r="A428" t="str">
            <v>Услуги по торговле розничной
оптическими приборами</v>
          </cell>
          <cell r="B428" t="str">
            <v>470083200</v>
          </cell>
          <cell r="C428">
            <v>17789</v>
          </cell>
        </row>
        <row r="429">
          <cell r="A429" t="str">
            <v>Услуги по торговле розничной очками,
контактными линзами и прочими
оптическими изделиями</v>
          </cell>
          <cell r="B429" t="str">
            <v>470083300</v>
          </cell>
          <cell r="C429">
            <v>198314</v>
          </cell>
        </row>
        <row r="430">
          <cell r="A430" t="str">
            <v>Услуги по торговле розничной очками,
контактными линзами</v>
          </cell>
          <cell r="B430" t="str">
            <v>470083310</v>
          </cell>
          <cell r="C430">
            <v>198314</v>
          </cell>
        </row>
        <row r="431">
          <cell r="A431" t="str">
            <v>Услуги по торговле розничной
средствами измерения</v>
          </cell>
          <cell r="B431" t="str">
            <v>470083400</v>
          </cell>
          <cell r="C431">
            <v>20711</v>
          </cell>
        </row>
        <row r="432">
          <cell r="A432" t="str">
            <v>Услуги по торговле розничной
средствами чистящими</v>
          </cell>
          <cell r="B432" t="str">
            <v>470084</v>
          </cell>
          <cell r="C432">
            <v>3812402</v>
          </cell>
        </row>
        <row r="433">
          <cell r="A433" t="str">
            <v>Услуги по торговле розничной
синтетическими моющими средствами</v>
          </cell>
          <cell r="B433" t="str">
            <v>470084100</v>
          </cell>
          <cell r="C433">
            <v>2857236</v>
          </cell>
        </row>
        <row r="434">
          <cell r="A434" t="str">
            <v>Услуги по торговле розничной
средствами для стирки</v>
          </cell>
          <cell r="B434" t="str">
            <v>470084110</v>
          </cell>
          <cell r="C434">
            <v>883245</v>
          </cell>
        </row>
        <row r="435">
          <cell r="A435" t="str">
            <v>Услуги по торговле розничной
средствами для мытья посуды</v>
          </cell>
          <cell r="B435" t="str">
            <v>470084120</v>
          </cell>
          <cell r="C435">
            <v>309432</v>
          </cell>
        </row>
        <row r="436">
          <cell r="A436" t="str">
            <v>Услуги по торговле розничной
синтетическими моющими средствами
прочими</v>
          </cell>
          <cell r="B436" t="str">
            <v>470084190</v>
          </cell>
          <cell r="C436">
            <v>1664559</v>
          </cell>
        </row>
        <row r="437">
          <cell r="A437" t="str">
            <v>Услуги по торговле розничной
чистящими и полирующими средствами</v>
          </cell>
          <cell r="B437" t="str">
            <v>470084200</v>
          </cell>
          <cell r="C437">
            <v>665597</v>
          </cell>
        </row>
        <row r="438">
          <cell r="A438" t="str">
            <v>Услуги по торговле розничной
хозяйственным мылом</v>
          </cell>
          <cell r="B438" t="str">
            <v>470084300</v>
          </cell>
          <cell r="C438">
            <v>289569</v>
          </cell>
        </row>
        <row r="439">
          <cell r="A439" t="str">
            <v>Услуги по торговле розничной  топливом
бытовым жидким, газом в баллонах,
углем, топливом древесным</v>
          </cell>
          <cell r="B439" t="str">
            <v>470085</v>
          </cell>
          <cell r="C439">
            <v>1993172</v>
          </cell>
        </row>
        <row r="440">
          <cell r="A440" t="str">
            <v>Услуги по торговле розничной  газом в
баллонах</v>
          </cell>
          <cell r="B440" t="str">
            <v>470085200</v>
          </cell>
          <cell r="C440">
            <v>624757</v>
          </cell>
        </row>
        <row r="441">
          <cell r="A441" t="str">
            <v>Услуги по торговле розничной  углем</v>
          </cell>
          <cell r="B441" t="str">
            <v>470085300</v>
          </cell>
          <cell r="C441">
            <v>1312624</v>
          </cell>
        </row>
        <row r="442">
          <cell r="A442" t="str">
            <v>Услуги по торговле розничной
древесным топливом</v>
          </cell>
          <cell r="B442" t="str">
            <v>470085400</v>
          </cell>
          <cell r="C442">
            <v>55791</v>
          </cell>
        </row>
        <row r="443">
          <cell r="A443" t="str">
            <v>Услуги по торговле розничной  товарами
непродовольственными бытового
назначения прочими, не включенными в
другие группировки</v>
          </cell>
          <cell r="B443" t="str">
            <v>470086</v>
          </cell>
          <cell r="C443">
            <v>1798858</v>
          </cell>
        </row>
        <row r="444">
          <cell r="A444" t="str">
            <v>Услуги по  торговле розничной оружием
и боеприпасами</v>
          </cell>
          <cell r="B444" t="str">
            <v>470086200</v>
          </cell>
          <cell r="C444">
            <v>205844</v>
          </cell>
        </row>
        <row r="445">
          <cell r="A445" t="str">
            <v>Услуги по  торговле розничной
спичками</v>
          </cell>
          <cell r="B445" t="str">
            <v>470086300</v>
          </cell>
          <cell r="C445">
            <v>14405</v>
          </cell>
        </row>
        <row r="446">
          <cell r="A446" t="str">
            <v>Услуги по торговле розничной детскими
колясками, креслами и другими
приспособлениями для детей</v>
          </cell>
          <cell r="B446" t="str">
            <v>470086400</v>
          </cell>
          <cell r="C446">
            <v>59299</v>
          </cell>
        </row>
        <row r="447">
          <cell r="A447" t="str">
            <v>Услуги по торговле розничной
оборудованием и аппаратами для
фильтрования или очистки воды</v>
          </cell>
          <cell r="B447" t="str">
            <v>470086500</v>
          </cell>
          <cell r="C447">
            <v>1402</v>
          </cell>
        </row>
        <row r="448">
          <cell r="A448" t="str">
            <v>Услуги по торговле розничной товарами
непродовольственными бытового
назначения прочими, не включенными в
другие группировки</v>
          </cell>
          <cell r="B448" t="str">
            <v>470086900</v>
          </cell>
          <cell r="C448">
            <v>1517908</v>
          </cell>
        </row>
        <row r="449">
          <cell r="A449" t="str">
            <v>Услуги по торговле розничной сим
картами для сотовой связи</v>
          </cell>
          <cell r="B449" t="str">
            <v>470086910</v>
          </cell>
          <cell r="C449">
            <v>47161</v>
          </cell>
        </row>
        <row r="450">
          <cell r="A450" t="str">
            <v>Услуги по торговле розничной товарами
непродовольственными бытового
назначения прочие</v>
          </cell>
          <cell r="B450" t="str">
            <v>470086990</v>
          </cell>
          <cell r="C450">
            <v>1470747</v>
          </cell>
        </row>
        <row r="451">
          <cell r="A451" t="str">
            <v>Услуги по торговле розничной  машинами
и оборудованием, не включенными в
другие группировки</v>
          </cell>
          <cell r="B451" t="str">
            <v>470088</v>
          </cell>
          <cell r="C451">
            <v>605284</v>
          </cell>
        </row>
        <row r="452">
          <cell r="A452" t="str">
            <v>Услуги по торговле розничной машинами
и оборудованием, не включенными в
другие группировки</v>
          </cell>
          <cell r="B452" t="str">
            <v>470088000</v>
          </cell>
          <cell r="C452">
            <v>605284</v>
          </cell>
        </row>
        <row r="453">
          <cell r="A453" t="str">
            <v>Услуги по торговле розничной товарами
непродовольственными непотребительского
назначения, не включенными в другие
группировки</v>
          </cell>
          <cell r="B453" t="str">
            <v>470089</v>
          </cell>
          <cell r="C453">
            <v>543444</v>
          </cell>
        </row>
        <row r="454">
          <cell r="A454" t="str">
            <v>Услуги по торговле розничной товарами
непродовольственными
непотребительского назначения, не
включенными в другие группировки</v>
          </cell>
          <cell r="B454" t="str">
            <v>470089000</v>
          </cell>
          <cell r="C454">
            <v>543444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Лист4"/>
    </sheetNames>
    <sheetDataSet>
      <sheetData sheetId="0">
        <row r="7">
          <cell r="A7" t="str">
            <v>Розничная торговля</v>
          </cell>
          <cell r="B7" t="str">
            <v/>
          </cell>
          <cell r="C7">
            <v>210937279</v>
          </cell>
        </row>
        <row r="8">
          <cell r="A8" t="str">
            <v>продовольственные товары</v>
          </cell>
          <cell r="B8" t="str">
            <v/>
          </cell>
          <cell r="C8">
            <v>119529926</v>
          </cell>
        </row>
        <row r="9">
          <cell r="A9" t="str">
            <v>Услуги по торговле розничной  фруктами
и овощами свежими</v>
          </cell>
          <cell r="B9" t="str">
            <v>470011</v>
          </cell>
          <cell r="C9">
            <v>25101714</v>
          </cell>
        </row>
        <row r="10">
          <cell r="A10" t="str">
            <v>Услуги по торговле розничной свежими
фруктами</v>
          </cell>
          <cell r="B10" t="str">
            <v>470011100</v>
          </cell>
          <cell r="C10">
            <v>10257385</v>
          </cell>
        </row>
        <row r="11">
          <cell r="A11" t="str">
            <v>Услуги по торговле розничной яблоками</v>
          </cell>
          <cell r="B11" t="str">
            <v>470011110</v>
          </cell>
          <cell r="C11">
            <v>5120388</v>
          </cell>
        </row>
        <row r="12">
          <cell r="A12" t="str">
            <v>Услуги по торговле розничной свежими
фруктами, кроме яблок</v>
          </cell>
          <cell r="B12" t="str">
            <v>470011120</v>
          </cell>
          <cell r="C12">
            <v>5136997</v>
          </cell>
        </row>
        <row r="13">
          <cell r="A13" t="str">
            <v>Услуги по торговле розничной орехами</v>
          </cell>
          <cell r="B13" t="str">
            <v>470011200</v>
          </cell>
          <cell r="C13">
            <v>415090</v>
          </cell>
        </row>
        <row r="14">
          <cell r="A14" t="str">
            <v>Услуги по торговле розничной  свежим
картофелем</v>
          </cell>
          <cell r="B14" t="str">
            <v>470011300</v>
          </cell>
          <cell r="C14">
            <v>6126428</v>
          </cell>
        </row>
        <row r="15">
          <cell r="A15" t="str">
            <v>Услуги по торговле розничной свежими
овощами, кроме картофеля</v>
          </cell>
          <cell r="B15" t="str">
            <v>470011400</v>
          </cell>
          <cell r="C15">
            <v>4646327</v>
          </cell>
        </row>
        <row r="16">
          <cell r="A16" t="str">
            <v>Услуги по торговле розничной
помидорами</v>
          </cell>
          <cell r="B16" t="str">
            <v>470011410</v>
          </cell>
          <cell r="C16">
            <v>989022</v>
          </cell>
        </row>
        <row r="17">
          <cell r="A17" t="str">
            <v>Услуги по торговле розничной огурцами</v>
          </cell>
          <cell r="B17" t="str">
            <v>470011420</v>
          </cell>
          <cell r="C17">
            <v>570683</v>
          </cell>
        </row>
        <row r="18">
          <cell r="A18" t="str">
            <v>Услуги по торговле розничной морковью</v>
          </cell>
          <cell r="B18" t="str">
            <v>470011430</v>
          </cell>
          <cell r="C18">
            <v>740241</v>
          </cell>
        </row>
        <row r="19">
          <cell r="A19" t="str">
            <v>Услуги по торговле розничной капустой</v>
          </cell>
          <cell r="B19" t="str">
            <v>470011440</v>
          </cell>
          <cell r="C19">
            <v>541532</v>
          </cell>
        </row>
        <row r="20">
          <cell r="A20" t="str">
            <v>Услуги по торговле розничной луком
репчатым</v>
          </cell>
          <cell r="B20" t="str">
            <v>470011450</v>
          </cell>
          <cell r="C20">
            <v>1267724</v>
          </cell>
        </row>
        <row r="21">
          <cell r="A21" t="str">
            <v>Услуги по торговле розничной овощами,
не включенными в другие группировки</v>
          </cell>
          <cell r="B21" t="str">
            <v>470011490</v>
          </cell>
          <cell r="C21">
            <v>537125</v>
          </cell>
        </row>
        <row r="22">
          <cell r="A22" t="str">
            <v>Услуги по торговле розничной фруктами
и овощами свежими прочими, включая
свежую зелень</v>
          </cell>
          <cell r="B22" t="str">
            <v>470011900</v>
          </cell>
          <cell r="C22">
            <v>3656484</v>
          </cell>
        </row>
        <row r="23">
          <cell r="A23" t="str">
            <v>Услуги по торговле розничной  фруктами
и овощами переработанными</v>
          </cell>
          <cell r="B23" t="str">
            <v>470012</v>
          </cell>
          <cell r="C23">
            <v>1093587</v>
          </cell>
        </row>
        <row r="24">
          <cell r="A24" t="str">
            <v>Услуги по торговле розничной овощами
бобовыми сушеными</v>
          </cell>
          <cell r="B24" t="str">
            <v>470012100</v>
          </cell>
          <cell r="C24">
            <v>24190</v>
          </cell>
        </row>
        <row r="25">
          <cell r="A25" t="str">
            <v>Услуги по торговле розничной
картофелем переработанным и
консервированным</v>
          </cell>
          <cell r="B25" t="str">
            <v>470012200</v>
          </cell>
          <cell r="C25">
            <v>26962</v>
          </cell>
        </row>
        <row r="26">
          <cell r="A26" t="str">
            <v>Услуги по торговле розничной овощами,
переработанными и консервированными,
кроме картофеля</v>
          </cell>
          <cell r="B26" t="str">
            <v>470012300</v>
          </cell>
          <cell r="C26">
            <v>153844</v>
          </cell>
        </row>
        <row r="27">
          <cell r="A27" t="str">
            <v>Услуги по торговле розничной фруктами
замороженными</v>
          </cell>
          <cell r="B27" t="str">
            <v>470012400</v>
          </cell>
          <cell r="C27">
            <v>113875</v>
          </cell>
        </row>
        <row r="28">
          <cell r="A28" t="str">
            <v>Услуги по торговле розничной фруктами
(плодами) и орехами переработанными и
консервированными</v>
          </cell>
          <cell r="B28" t="str">
            <v>470012600</v>
          </cell>
          <cell r="C28">
            <v>469498</v>
          </cell>
        </row>
        <row r="29">
          <cell r="A29" t="str">
            <v>Услуги по торговле розничной фруктами
переработанными или консервированными</v>
          </cell>
          <cell r="B29" t="str">
            <v>470012610</v>
          </cell>
          <cell r="C29">
            <v>387136</v>
          </cell>
        </row>
        <row r="30">
          <cell r="A30" t="str">
            <v>Услуги по торговле розничной джемами,
желе, пюре или пастами фруктовыми или
ореховыми</v>
          </cell>
          <cell r="B30" t="str">
            <v>470012620</v>
          </cell>
          <cell r="C30">
            <v>81650</v>
          </cell>
        </row>
        <row r="31">
          <cell r="A31" t="str">
            <v>Услуги по торговле розничной  орехами
обжаренными, солеными или
обработанными другим способом</v>
          </cell>
          <cell r="B31" t="str">
            <v>470012630</v>
          </cell>
          <cell r="C31">
            <v>712</v>
          </cell>
        </row>
        <row r="32">
          <cell r="A32" t="str">
            <v>Услуги по торговле розничной
переработанными грибами</v>
          </cell>
          <cell r="B32" t="str">
            <v>470012700</v>
          </cell>
          <cell r="C32">
            <v>1973</v>
          </cell>
        </row>
        <row r="33">
          <cell r="A33" t="str">
            <v>Услуги по торговле розничной
фруктами и овощами переработанными
прочими</v>
          </cell>
          <cell r="B33" t="str">
            <v>470012900</v>
          </cell>
          <cell r="C33">
            <v>303245</v>
          </cell>
        </row>
        <row r="34">
          <cell r="A34" t="str">
            <v>Услуги по торговле розничной мясом</v>
          </cell>
          <cell r="B34" t="str">
            <v>470013</v>
          </cell>
          <cell r="C34">
            <v>24315240</v>
          </cell>
        </row>
        <row r="35">
          <cell r="A35" t="str">
            <v>Услуги по торговле розничной мясом,
кроме мяса домашней птицы и дичи</v>
          </cell>
          <cell r="B35" t="str">
            <v>470013100</v>
          </cell>
          <cell r="C35">
            <v>18127560</v>
          </cell>
        </row>
        <row r="36">
          <cell r="A36" t="str">
            <v>Услуги по торговле розничной
говядиной и телятиной</v>
          </cell>
          <cell r="B36" t="str">
            <v>470013110</v>
          </cell>
          <cell r="C36">
            <v>13991813</v>
          </cell>
        </row>
        <row r="37">
          <cell r="A37" t="str">
            <v>Услуги по торговле розничной кониной
и мясом животных семейства лошадиных</v>
          </cell>
          <cell r="B37" t="str">
            <v>470013120</v>
          </cell>
          <cell r="C37">
            <v>586445</v>
          </cell>
        </row>
        <row r="38">
          <cell r="A38" t="str">
            <v>Услуги по торговле розничной
бараниной</v>
          </cell>
          <cell r="B38" t="str">
            <v>470013130</v>
          </cell>
          <cell r="C38">
            <v>3179766</v>
          </cell>
        </row>
        <row r="39">
          <cell r="A39" t="str">
            <v>Услуги по торговле розничной  прочими
видами мяса</v>
          </cell>
          <cell r="B39" t="str">
            <v>470013190</v>
          </cell>
          <cell r="C39">
            <v>369536</v>
          </cell>
        </row>
        <row r="40">
          <cell r="A40" t="str">
            <v>Услуги по торговле розничной
пищевыми  субпродуктами  мясными</v>
          </cell>
          <cell r="B40" t="str">
            <v>470013200</v>
          </cell>
          <cell r="C40">
            <v>695407</v>
          </cell>
        </row>
        <row r="41">
          <cell r="A41" t="str">
            <v>Услуги по торговле розничной  мясом
домашней птицы и дичи</v>
          </cell>
          <cell r="B41" t="str">
            <v>470013300</v>
          </cell>
          <cell r="C41">
            <v>5326701</v>
          </cell>
        </row>
        <row r="42">
          <cell r="A42" t="str">
            <v>Услуги по торговле розничной
субпродуктами домашней птицы</v>
          </cell>
          <cell r="B42" t="str">
            <v>470013400</v>
          </cell>
          <cell r="C42">
            <v>165572</v>
          </cell>
        </row>
        <row r="43">
          <cell r="A43" t="str">
            <v>Услуги по торговле розничной продуктами
мясными</v>
          </cell>
          <cell r="B43" t="str">
            <v>470014</v>
          </cell>
          <cell r="C43">
            <v>3900081</v>
          </cell>
        </row>
        <row r="44">
          <cell r="A44" t="str">
            <v>Услуги по торговле розничной
колбасами и изделиями аналогичными из
мяса,  субпродуктов мясных или крови
животных</v>
          </cell>
          <cell r="B44" t="str">
            <v>470014100</v>
          </cell>
          <cell r="C44">
            <v>2283887</v>
          </cell>
        </row>
        <row r="45">
          <cell r="A45" t="str">
            <v>Услуги по торговле розничной
продуктами готовыми и
консервированными из мяса,
субпродуктов мясных или крови животных</v>
          </cell>
          <cell r="B45" t="str">
            <v>470014200</v>
          </cell>
          <cell r="C45">
            <v>337009</v>
          </cell>
        </row>
        <row r="46">
          <cell r="A46" t="str">
            <v>Услуги по торговле розничной
консервами мясными</v>
          </cell>
          <cell r="B46" t="str">
            <v>470014210</v>
          </cell>
          <cell r="C46">
            <v>326365</v>
          </cell>
        </row>
        <row r="47">
          <cell r="A47" t="str">
            <v>Услуги по торговле розничной
продуктами готовыми прочими</v>
          </cell>
          <cell r="B47" t="str">
            <v>470014290</v>
          </cell>
          <cell r="C47">
            <v>10644</v>
          </cell>
        </row>
        <row r="48">
          <cell r="A48" t="str">
            <v>Услуги по торговле розничной
продуктами и полуфабрикатами готовыми
из мяса,  субпродуктов мясных или
крови животных</v>
          </cell>
          <cell r="B48" t="str">
            <v>470014300</v>
          </cell>
          <cell r="C48">
            <v>1279185</v>
          </cell>
        </row>
        <row r="49">
          <cell r="A49" t="str">
            <v>Услуги по торговле розничной рыбой,
ракообразными и моллюсками</v>
          </cell>
          <cell r="B49" t="str">
            <v>470015</v>
          </cell>
          <cell r="C49">
            <v>2092170</v>
          </cell>
        </row>
        <row r="50">
          <cell r="A50" t="str">
            <v>Услуги по торговле розничной рыбой</v>
          </cell>
          <cell r="B50" t="str">
            <v>470015100</v>
          </cell>
          <cell r="C50">
            <v>1204062</v>
          </cell>
        </row>
        <row r="51">
          <cell r="A51" t="str">
            <v>Услуги по торговле розничной  рыбой
(разделанной или нет) свежей или
охлажденной</v>
          </cell>
          <cell r="B51" t="str">
            <v>470015110</v>
          </cell>
          <cell r="C51">
            <v>494329</v>
          </cell>
        </row>
        <row r="52">
          <cell r="A52" t="str">
            <v>Услуги по торговле розничной рыбой
мороженной</v>
          </cell>
          <cell r="B52" t="str">
            <v>470015120</v>
          </cell>
          <cell r="C52">
            <v>709733</v>
          </cell>
        </row>
        <row r="53">
          <cell r="A53" t="str">
            <v>Услуги по торговле розничной
ракообразными, моллюсками и водными
беспозвоночными и прочими
морепродуктами</v>
          </cell>
          <cell r="B53" t="str">
            <v>470015200</v>
          </cell>
          <cell r="C53">
            <v>209174</v>
          </cell>
        </row>
        <row r="54">
          <cell r="A54" t="str">
            <v>Услуги по торговле розничной рыбой
приготовленной или консервированной;
икрой и ее заменителями</v>
          </cell>
          <cell r="B54" t="str">
            <v>470015300</v>
          </cell>
          <cell r="C54">
            <v>678934</v>
          </cell>
        </row>
        <row r="55">
          <cell r="A55" t="str">
            <v>Услуги по розничной торговле
консервами и пресервами из рыбы и
морепродуктов</v>
          </cell>
          <cell r="B55" t="str">
            <v>470015310</v>
          </cell>
          <cell r="C55">
            <v>379207</v>
          </cell>
        </row>
        <row r="56">
          <cell r="A56" t="str">
            <v>Услуги по торговле розничной рыбой
соленой, маринованной, копченой</v>
          </cell>
          <cell r="B56" t="str">
            <v>470015320</v>
          </cell>
          <cell r="C56">
            <v>46522</v>
          </cell>
        </row>
        <row r="57">
          <cell r="A57" t="str">
            <v>Услуги по  торговле розничной  икрой
и ее заменителями</v>
          </cell>
          <cell r="B57" t="str">
            <v>470015330</v>
          </cell>
          <cell r="C57">
            <v>163191</v>
          </cell>
        </row>
        <row r="58">
          <cell r="A58" t="str">
            <v>Услуги по  торговле розничной  рыбой
приготовленной или консервированной,
не включенные в другие группировки</v>
          </cell>
          <cell r="B58" t="str">
            <v>470015390</v>
          </cell>
          <cell r="C58">
            <v>90014</v>
          </cell>
        </row>
        <row r="59">
          <cell r="A59" t="str">
            <v>Услуги по торговле розничной изделиями
хлебобулочными</v>
          </cell>
          <cell r="B59" t="str">
            <v>470016</v>
          </cell>
          <cell r="C59">
            <v>5451019</v>
          </cell>
        </row>
        <row r="60">
          <cell r="A60" t="str">
            <v>Услуги по торговле розничной хлебом и
хлебобулочными изделиями</v>
          </cell>
          <cell r="B60" t="str">
            <v>470016100</v>
          </cell>
          <cell r="C60">
            <v>3400753</v>
          </cell>
        </row>
        <row r="61">
          <cell r="A61" t="str">
            <v>Услуги по торговле розничной хлебом</v>
          </cell>
          <cell r="B61" t="str">
            <v>470016110</v>
          </cell>
          <cell r="C61">
            <v>2110406</v>
          </cell>
        </row>
        <row r="62">
          <cell r="A62" t="str">
            <v>Услуги по торговле розничной
хлебобулочными изделиями, кроме сухих
или длительного хранения
(слайсы,хлебцы,сухарики)</v>
          </cell>
          <cell r="B62" t="str">
            <v>470016120</v>
          </cell>
          <cell r="C62">
            <v>1290347</v>
          </cell>
        </row>
        <row r="63">
          <cell r="A63" t="str">
            <v>Услуги по торговле розничной
изделиями мучными кондитерскими</v>
          </cell>
          <cell r="B63" t="str">
            <v>470016200</v>
          </cell>
          <cell r="C63">
            <v>2050266</v>
          </cell>
        </row>
        <row r="64">
          <cell r="A64" t="str">
            <v>Услуги по торговле розничной изделиями
кондитерскими из сахара</v>
          </cell>
          <cell r="B64" t="str">
            <v>470017</v>
          </cell>
          <cell r="C64">
            <v>3679467</v>
          </cell>
        </row>
        <row r="65">
          <cell r="A65" t="str">
            <v>Услуги по торговле розничной
шоколадом и прочими продуктами
пищевыми готовыми, содержащими какао</v>
          </cell>
          <cell r="B65" t="str">
            <v>470017100</v>
          </cell>
          <cell r="C65">
            <v>2198314</v>
          </cell>
        </row>
        <row r="66">
          <cell r="A66" t="str">
            <v>Услуги по торговле розничной
изделиями кондитерскими из сахара,
включая шоколад белый, не содержащими
какао</v>
          </cell>
          <cell r="B66" t="str">
            <v>470017200</v>
          </cell>
          <cell r="C66">
            <v>1452135</v>
          </cell>
        </row>
        <row r="67">
          <cell r="A67" t="str">
            <v>Услуги по торговле розничной
фруктами, плодами, орехами
засахаренными, глазированными,
пропитанными сиропом</v>
          </cell>
          <cell r="B67" t="str">
            <v>470017300</v>
          </cell>
          <cell r="C67">
            <v>29018</v>
          </cell>
        </row>
        <row r="68">
          <cell r="A68" t="str">
            <v>Услуги по торговле розничной продуктами
молочными</v>
          </cell>
          <cell r="B68" t="str">
            <v>470018</v>
          </cell>
          <cell r="C68">
            <v>10212136</v>
          </cell>
        </row>
        <row r="69">
          <cell r="A69" t="str">
            <v>Услуги по торговле розничной  молоком
и сливками</v>
          </cell>
          <cell r="B69" t="str">
            <v>470018100</v>
          </cell>
          <cell r="C69">
            <v>4996965</v>
          </cell>
        </row>
        <row r="70">
          <cell r="A70" t="str">
            <v>Услуги по торговле розничной  маслом
сливочным</v>
          </cell>
          <cell r="B70" t="str">
            <v>470018200</v>
          </cell>
          <cell r="C70">
            <v>1783417</v>
          </cell>
        </row>
        <row r="71">
          <cell r="A71" t="str">
            <v>Услуги по торговле розничной сырами и
творогом</v>
          </cell>
          <cell r="B71" t="str">
            <v>470018300</v>
          </cell>
          <cell r="C71">
            <v>1347566</v>
          </cell>
        </row>
        <row r="72">
          <cell r="A72" t="str">
            <v>Услуги по торговле розничной сырами</v>
          </cell>
          <cell r="B72" t="str">
            <v>470018310</v>
          </cell>
          <cell r="C72">
            <v>859662</v>
          </cell>
        </row>
        <row r="73">
          <cell r="A73" t="str">
            <v>Услуги по торговле розничной творогом
и изделиями творожными</v>
          </cell>
          <cell r="B73" t="str">
            <v>470018320</v>
          </cell>
          <cell r="C73">
            <v>487904</v>
          </cell>
        </row>
        <row r="74">
          <cell r="A74" t="str">
            <v>Услуги по торговле розничной йогуртом
и прочими ферментированными или
сквашенными молоком и сливками</v>
          </cell>
          <cell r="B74" t="str">
            <v>470018400</v>
          </cell>
          <cell r="C74">
            <v>1274978</v>
          </cell>
        </row>
        <row r="75">
          <cell r="A75" t="str">
            <v>Услуги по торговле розничной йогуртом</v>
          </cell>
          <cell r="B75" t="str">
            <v>470018410</v>
          </cell>
          <cell r="C75">
            <v>385173</v>
          </cell>
        </row>
        <row r="76">
          <cell r="A76" t="str">
            <v>Услуги по торговле розничной сметаной</v>
          </cell>
          <cell r="B76" t="str">
            <v>470018420</v>
          </cell>
          <cell r="C76">
            <v>735787</v>
          </cell>
        </row>
        <row r="77">
          <cell r="A77" t="str">
            <v>Услуги по торговле розничной молоком
и сливками ферментированными или
сквашенными прочими</v>
          </cell>
          <cell r="B77" t="str">
            <v>470018490</v>
          </cell>
          <cell r="C77">
            <v>154018</v>
          </cell>
        </row>
        <row r="78">
          <cell r="A78" t="str">
            <v>Услуги по торговле розничной
мороженым</v>
          </cell>
          <cell r="B78" t="str">
            <v>470018500</v>
          </cell>
          <cell r="C78">
            <v>351761</v>
          </cell>
        </row>
        <row r="79">
          <cell r="A79" t="str">
            <v>Услуги по торговле розничной
продуктами молочными, не включенными в
другие группировки</v>
          </cell>
          <cell r="B79" t="str">
            <v>470018900</v>
          </cell>
          <cell r="C79">
            <v>457449</v>
          </cell>
        </row>
        <row r="80">
          <cell r="A80" t="str">
            <v>Услуги по торговле розничной  яйцами</v>
          </cell>
          <cell r="B80" t="str">
            <v>470019</v>
          </cell>
          <cell r="C80">
            <v>3209242</v>
          </cell>
        </row>
        <row r="81">
          <cell r="A81" t="str">
            <v>Услуги по торговле розничной яйцами</v>
          </cell>
          <cell r="B81" t="str">
            <v>470019000</v>
          </cell>
          <cell r="C81">
            <v>3209242</v>
          </cell>
        </row>
        <row r="82">
          <cell r="A82" t="str">
            <v>Услуги по торговле розничной кофе,
чаем, какао и специями</v>
          </cell>
          <cell r="B82" t="str">
            <v>470021</v>
          </cell>
          <cell r="C82">
            <v>2903462</v>
          </cell>
        </row>
        <row r="83">
          <cell r="A83" t="str">
            <v>Услуги по торговле розничной  кофе,
заменителями кофе</v>
          </cell>
          <cell r="B83" t="str">
            <v>470021100</v>
          </cell>
          <cell r="C83">
            <v>428648</v>
          </cell>
        </row>
        <row r="84">
          <cell r="A84" t="str">
            <v>Услуги по торговле розничной  чаем</v>
          </cell>
          <cell r="B84" t="str">
            <v>470021200</v>
          </cell>
          <cell r="C84">
            <v>2366111</v>
          </cell>
        </row>
        <row r="85">
          <cell r="A85" t="str">
            <v>Услуги по торговле розничной
какао-порошком</v>
          </cell>
          <cell r="B85" t="str">
            <v>470021300</v>
          </cell>
          <cell r="C85">
            <v>1426</v>
          </cell>
        </row>
        <row r="86">
          <cell r="A86" t="str">
            <v>Услуги по торговле розничной
пряностями (специями) переработанными</v>
          </cell>
          <cell r="B86" t="str">
            <v>470021400</v>
          </cell>
          <cell r="C86">
            <v>107277</v>
          </cell>
        </row>
        <row r="87">
          <cell r="A87" t="str">
            <v>Услуги по торговле розничной маслами и
жирами пищевыми</v>
          </cell>
          <cell r="B87" t="str">
            <v>470022</v>
          </cell>
          <cell r="C87">
            <v>4826787</v>
          </cell>
        </row>
        <row r="88">
          <cell r="A88" t="str">
            <v>Услуги по торговле розничной
животными маслами и жирами</v>
          </cell>
          <cell r="B88" t="str">
            <v>470022100</v>
          </cell>
          <cell r="C88">
            <v>466607</v>
          </cell>
        </row>
        <row r="89">
          <cell r="A89" t="str">
            <v>Услуги по торговле розничной
растительными маслами</v>
          </cell>
          <cell r="B89" t="str">
            <v>470022200</v>
          </cell>
          <cell r="C89">
            <v>4192542</v>
          </cell>
        </row>
        <row r="90">
          <cell r="A90" t="str">
            <v>Услуги по торговле розничной
подсолнечным маслом</v>
          </cell>
          <cell r="B90" t="str">
            <v>470022210</v>
          </cell>
          <cell r="C90">
            <v>2596784</v>
          </cell>
        </row>
        <row r="91">
          <cell r="A91" t="str">
            <v>Услуги по торговле розничной
оливковым маслом</v>
          </cell>
          <cell r="B91" t="str">
            <v>470022220</v>
          </cell>
          <cell r="C91">
            <v>349</v>
          </cell>
        </row>
        <row r="92">
          <cell r="A92" t="str">
            <v>Услуги по торговле розничной
хлопковым маслом</v>
          </cell>
          <cell r="B92" t="str">
            <v>470022230</v>
          </cell>
          <cell r="C92">
            <v>47248</v>
          </cell>
        </row>
        <row r="93">
          <cell r="A93" t="str">
            <v>Услуги по торговле розничной
сафлоровым маслом</v>
          </cell>
          <cell r="B93" t="str">
            <v>470022250</v>
          </cell>
          <cell r="C93">
            <v>34574</v>
          </cell>
        </row>
        <row r="94">
          <cell r="A94" t="str">
            <v>Услуги по торговле розничной
растительным маслом прочим</v>
          </cell>
          <cell r="B94" t="str">
            <v>470022290</v>
          </cell>
          <cell r="C94">
            <v>1513587</v>
          </cell>
        </row>
        <row r="95">
          <cell r="A95" t="str">
            <v>Услуги по торговле розничной
масложировыми пищевыми продуктами</v>
          </cell>
          <cell r="B95" t="str">
            <v>470022300</v>
          </cell>
          <cell r="C95">
            <v>167638</v>
          </cell>
        </row>
        <row r="96">
          <cell r="A96" t="str">
            <v>Услуги по торговле розничной
маргарином и продуктами аналогичными</v>
          </cell>
          <cell r="B96" t="str">
            <v>470022310</v>
          </cell>
          <cell r="C96">
            <v>165096</v>
          </cell>
        </row>
        <row r="97">
          <cell r="A97" t="str">
            <v>Услуги по торговле розничной
масложировыми пищевыми продуктами
прочими</v>
          </cell>
          <cell r="B97" t="str">
            <v>470022390</v>
          </cell>
          <cell r="C97">
            <v>2542</v>
          </cell>
        </row>
        <row r="98">
          <cell r="A98" t="str">
            <v>Услуги по  торговле розничной
продуктами пищевыми гомогенизированными
и диетическими</v>
          </cell>
          <cell r="B98" t="str">
            <v>470023</v>
          </cell>
          <cell r="C98">
            <v>1429887</v>
          </cell>
        </row>
        <row r="99">
          <cell r="A99" t="str">
            <v>Услуги по торговле розничной  детским
питанием</v>
          </cell>
          <cell r="B99" t="str">
            <v>470023100</v>
          </cell>
          <cell r="C99">
            <v>1069799</v>
          </cell>
        </row>
        <row r="100">
          <cell r="A100" t="str">
            <v>Услуги по торговле розничной
питанием диетическим</v>
          </cell>
          <cell r="B100" t="str">
            <v>470023200</v>
          </cell>
          <cell r="C100">
            <v>10723</v>
          </cell>
        </row>
        <row r="101">
          <cell r="A101" t="str">
            <v>Услуги по торговле розничной готовыми
гомогенизированными пищевыми
продуктами прочими</v>
          </cell>
          <cell r="B101" t="str">
            <v>470023900</v>
          </cell>
          <cell r="C101">
            <v>349365</v>
          </cell>
        </row>
        <row r="102">
          <cell r="A102" t="str">
            <v>Услуги по торговле розничной
продуктами пищевыми, не включенными в
другие группировки</v>
          </cell>
          <cell r="B102" t="str">
            <v>470024</v>
          </cell>
          <cell r="C102">
            <v>20863526</v>
          </cell>
        </row>
        <row r="103">
          <cell r="A103" t="str">
            <v>Услуги по торговле розничной
натуральным медом</v>
          </cell>
          <cell r="B103" t="str">
            <v>470024100</v>
          </cell>
          <cell r="C103">
            <v>134019</v>
          </cell>
        </row>
        <row r="104">
          <cell r="A104" t="str">
            <v>Услуги по торговле розничной крупами</v>
          </cell>
          <cell r="B104" t="str">
            <v>470024200</v>
          </cell>
          <cell r="C104">
            <v>5865418</v>
          </cell>
        </row>
        <row r="105">
          <cell r="A105" t="str">
            <v>Услуги по торговле розничной рисом</v>
          </cell>
          <cell r="B105" t="str">
            <v>470024210</v>
          </cell>
          <cell r="C105">
            <v>4887155</v>
          </cell>
        </row>
        <row r="106">
          <cell r="A106" t="str">
            <v>Услуги по торговле розничной  крупой
гречневой</v>
          </cell>
          <cell r="B106" t="str">
            <v>470024220</v>
          </cell>
          <cell r="C106">
            <v>522427</v>
          </cell>
        </row>
        <row r="107">
          <cell r="A107" t="str">
            <v>Услуги по торговле розничной крупой
из пшеницы</v>
          </cell>
          <cell r="B107" t="str">
            <v>470024230</v>
          </cell>
          <cell r="C107">
            <v>38028</v>
          </cell>
        </row>
        <row r="108">
          <cell r="A108" t="str">
            <v>Услуги по торговле розничной  крупой
ячневой</v>
          </cell>
          <cell r="B108" t="str">
            <v>470024240</v>
          </cell>
          <cell r="C108">
            <v>151133</v>
          </cell>
        </row>
        <row r="109">
          <cell r="A109" t="str">
            <v>Услуги по торговле розничной крупами
прочими</v>
          </cell>
          <cell r="B109" t="str">
            <v>470024290</v>
          </cell>
          <cell r="C109">
            <v>266675</v>
          </cell>
        </row>
        <row r="110">
          <cell r="A110" t="str">
            <v>Услуги по торговле розничной
крахмалом и крахмалопродуктами</v>
          </cell>
          <cell r="B110" t="str">
            <v>470024300</v>
          </cell>
          <cell r="C110">
            <v>3994</v>
          </cell>
        </row>
        <row r="111">
          <cell r="A111" t="str">
            <v>Услуги по торговле розничной сахаром
и сахарозаменителями</v>
          </cell>
          <cell r="B111" t="str">
            <v>470024400</v>
          </cell>
          <cell r="C111">
            <v>4364663</v>
          </cell>
        </row>
        <row r="112">
          <cell r="A112" t="str">
            <v>Услуги по торговле розничной  сахаром</v>
          </cell>
          <cell r="B112" t="str">
            <v>470024410</v>
          </cell>
          <cell r="C112">
            <v>4147548</v>
          </cell>
        </row>
        <row r="113">
          <cell r="A113" t="str">
            <v>Услуги по торговле розничной
сахарозаменителями</v>
          </cell>
          <cell r="B113" t="str">
            <v>470024420</v>
          </cell>
          <cell r="C113">
            <v>217115</v>
          </cell>
        </row>
        <row r="114">
          <cell r="A114" t="str">
            <v>Услуги по торговле розничной уксусом
и его заменителями</v>
          </cell>
          <cell r="B114" t="str">
            <v>470024500</v>
          </cell>
          <cell r="C114">
            <v>82941</v>
          </cell>
        </row>
        <row r="115">
          <cell r="A115" t="str">
            <v>Услуги по торговле розничной солью
пищевой</v>
          </cell>
          <cell r="B115" t="str">
            <v>470024600</v>
          </cell>
          <cell r="C115">
            <v>890988</v>
          </cell>
        </row>
        <row r="116">
          <cell r="A116" t="str">
            <v>Услуги по торговле розничной мукой</v>
          </cell>
          <cell r="B116" t="str">
            <v>470024700</v>
          </cell>
          <cell r="C116">
            <v>5440277</v>
          </cell>
        </row>
        <row r="117">
          <cell r="A117" t="str">
            <v>Услуги по торговле розничной мукой
пшеничной</v>
          </cell>
          <cell r="B117" t="str">
            <v>470024710</v>
          </cell>
          <cell r="C117">
            <v>3059584</v>
          </cell>
        </row>
        <row r="118">
          <cell r="A118" t="str">
            <v>Услуги по торговле розничной мукой,
кроме пшеничной</v>
          </cell>
          <cell r="B118" t="str">
            <v>470024720</v>
          </cell>
          <cell r="C118">
            <v>2380693</v>
          </cell>
        </row>
        <row r="119">
          <cell r="A119" t="str">
            <v>Услуги по торговле розничной
макаронными изделиями</v>
          </cell>
          <cell r="B119" t="str">
            <v>470024800</v>
          </cell>
          <cell r="C119">
            <v>2270294</v>
          </cell>
        </row>
        <row r="120">
          <cell r="A120" t="str">
            <v>Услуги по торговле розничной
продуктами пищевыми прочими, не
включенными в другие группировки</v>
          </cell>
          <cell r="B120" t="str">
            <v>470024900</v>
          </cell>
          <cell r="C120">
            <v>1810932</v>
          </cell>
        </row>
        <row r="121">
          <cell r="A121" t="str">
            <v>Услуги по торговле розничной соусами;
приправами и пряностями смешанными;
горчицей готовой</v>
          </cell>
          <cell r="B121" t="str">
            <v>470024910</v>
          </cell>
          <cell r="C121">
            <v>337895</v>
          </cell>
        </row>
        <row r="122">
          <cell r="A122" t="str">
            <v>Услуги по торговле розничной
продуктами и полуфабрикатами готовыми,
основанными  на изделиях макаронных</v>
          </cell>
          <cell r="B122" t="str">
            <v>470024920</v>
          </cell>
          <cell r="C122">
            <v>647230</v>
          </cell>
        </row>
        <row r="123">
          <cell r="A123" t="str">
            <v>Услуги по торговле розничной
продуктами пищевыми прочими</v>
          </cell>
          <cell r="B123" t="str">
            <v>470024990</v>
          </cell>
          <cell r="C123">
            <v>825807</v>
          </cell>
        </row>
        <row r="124">
          <cell r="A124" t="str">
            <v>Услуги по торговле розничной напитками
алкогольными</v>
          </cell>
          <cell r="B124" t="str">
            <v>470025</v>
          </cell>
          <cell r="C124">
            <v>3850818</v>
          </cell>
        </row>
        <row r="125">
          <cell r="A125" t="str">
            <v>Услуги по торговле розничной  вином</v>
          </cell>
          <cell r="B125" t="str">
            <v>470025100</v>
          </cell>
          <cell r="C125">
            <v>363448</v>
          </cell>
        </row>
        <row r="126">
          <cell r="A126" t="str">
            <v>Услуги по торговле розничной  винами
виноградными</v>
          </cell>
          <cell r="B126" t="str">
            <v>470025110</v>
          </cell>
          <cell r="C126">
            <v>286666</v>
          </cell>
        </row>
        <row r="127">
          <cell r="A127" t="str">
            <v>Услуги по торговле розничной  винами
плодовыми</v>
          </cell>
          <cell r="B127" t="str">
            <v>470025120</v>
          </cell>
          <cell r="C127">
            <v>35</v>
          </cell>
        </row>
        <row r="128">
          <cell r="A128" t="str">
            <v>Услуги по торговле розничной  винами
игристыми, включая шампанское</v>
          </cell>
          <cell r="B128" t="str">
            <v>470025130</v>
          </cell>
          <cell r="C128">
            <v>76747</v>
          </cell>
        </row>
        <row r="129">
          <cell r="A129" t="str">
            <v>Услуги по торговле розничной водкой</v>
          </cell>
          <cell r="B129" t="str">
            <v>470025200</v>
          </cell>
          <cell r="C129">
            <v>1354952</v>
          </cell>
        </row>
        <row r="130">
          <cell r="A130" t="str">
            <v>Услуги по торговле розничной
коньяком, коньячными напитками</v>
          </cell>
          <cell r="B130" t="str">
            <v>470025300</v>
          </cell>
          <cell r="C130">
            <v>308096</v>
          </cell>
        </row>
        <row r="131">
          <cell r="A131" t="str">
            <v>Услуги по торговле розничной  пивом</v>
          </cell>
          <cell r="B131" t="str">
            <v>470025400</v>
          </cell>
          <cell r="C131">
            <v>1704878</v>
          </cell>
        </row>
        <row r="132">
          <cell r="A132" t="str">
            <v>Услуги по торговле розничной ликерами
и изделиями ликероводочными</v>
          </cell>
          <cell r="B132" t="str">
            <v>470025500</v>
          </cell>
          <cell r="C132">
            <v>46750</v>
          </cell>
        </row>
        <row r="133">
          <cell r="A133" t="str">
            <v>Услуги по торговле розничной
напитками алкогольными прочими</v>
          </cell>
          <cell r="B133" t="str">
            <v>470025900</v>
          </cell>
          <cell r="C133">
            <v>72694</v>
          </cell>
        </row>
        <row r="134">
          <cell r="A134" t="str">
            <v>Услуги по торговле розничной напитками
прочими</v>
          </cell>
          <cell r="B134" t="str">
            <v>470026</v>
          </cell>
          <cell r="C134">
            <v>5125774</v>
          </cell>
        </row>
        <row r="135">
          <cell r="A135" t="str">
            <v>Услуги по торговле розничной
фруктовыми и овощными соками</v>
          </cell>
          <cell r="B135" t="str">
            <v>470026100</v>
          </cell>
          <cell r="C135">
            <v>1801434</v>
          </cell>
        </row>
        <row r="136">
          <cell r="A136" t="str">
            <v>Услуги по торговле розничной
минеральной водой</v>
          </cell>
          <cell r="B136" t="str">
            <v>470026200</v>
          </cell>
          <cell r="C136">
            <v>1184475</v>
          </cell>
        </row>
        <row r="137">
          <cell r="A137" t="str">
            <v>Услуги по торговле розничной
напитками безалкогольными прочими</v>
          </cell>
          <cell r="B137" t="str">
            <v>470026900</v>
          </cell>
          <cell r="C137">
            <v>2139865</v>
          </cell>
        </row>
        <row r="138">
          <cell r="A138" t="str">
            <v>Услуги по торговле розничной  изделиями
табачными</v>
          </cell>
          <cell r="B138" t="str">
            <v>470027</v>
          </cell>
          <cell r="C138">
            <v>1475016</v>
          </cell>
        </row>
        <row r="139">
          <cell r="A139" t="str">
            <v>Услуги по торговле розничной
изделиями табачными</v>
          </cell>
          <cell r="B139" t="str">
            <v>470027000</v>
          </cell>
          <cell r="C139">
            <v>1475016</v>
          </cell>
        </row>
        <row r="140">
          <cell r="A140" t="str">
            <v>непродовольственные товары</v>
          </cell>
          <cell r="B140" t="str">
            <v/>
          </cell>
          <cell r="C140">
            <v>91407353</v>
          </cell>
        </row>
        <row r="141">
          <cell r="A141" t="str">
            <v>Услуги по торговле розничной, кроме
предоставляемых за вознаграждение или
на договорной основе, автомобилями
пассажирскими новыми в
специализированных магазинах</v>
          </cell>
          <cell r="B141" t="str">
            <v>451121</v>
          </cell>
          <cell r="C141">
            <v>1289390</v>
          </cell>
        </row>
        <row r="142">
          <cell r="A142" t="str">
            <v>Услуги по торговле розничной
легковыми автомобилями пассажирскими
новыми в специализированных магазинах</v>
          </cell>
          <cell r="B142" t="str">
            <v>451121000</v>
          </cell>
          <cell r="C142">
            <v>1289390</v>
          </cell>
        </row>
        <row r="143">
          <cell r="A143" t="str">
            <v>Услуги по  торговле розничной прочие,
кроме предоставляемых за вознаграждение
или на договорной основе, автомобилями
и средствами автотранспортными
легковыми, не включенными в другие
группировки</v>
          </cell>
          <cell r="B143" t="str">
            <v>451139</v>
          </cell>
          <cell r="C143">
            <v>2523025</v>
          </cell>
        </row>
        <row r="144">
          <cell r="A144" t="str">
            <v>Услуги по торговле розничной прочие
подержанными легковыми пассажирскими
автомобилями, в том числе на рынках</v>
          </cell>
          <cell r="B144" t="str">
            <v>451139200</v>
          </cell>
          <cell r="C144">
            <v>2523025</v>
          </cell>
        </row>
        <row r="145">
          <cell r="A145" t="str">
            <v>Услуги по торговле розничной, кроме
предоставляемых за вознаграждение или
на договорной основе, грузовиками,
прицепами, полуприцепами и автобусами в
специализированных магазинах</v>
          </cell>
          <cell r="B145" t="str">
            <v>451921</v>
          </cell>
          <cell r="C145">
            <v>41489</v>
          </cell>
        </row>
        <row r="146">
          <cell r="A146" t="str">
            <v>Услуги по торговле розничной
автомобилями грузовыми в
специализированных магазинах</v>
          </cell>
          <cell r="B146" t="str">
            <v>451921200</v>
          </cell>
          <cell r="C146">
            <v>39718</v>
          </cell>
        </row>
        <row r="147">
          <cell r="A147" t="str">
            <v>Услуги по торговле розничной
прицепами и полуприцепами в
специализированных магазинах</v>
          </cell>
          <cell r="B147" t="str">
            <v>451921400</v>
          </cell>
          <cell r="C147">
            <v>1771</v>
          </cell>
        </row>
        <row r="148">
          <cell r="A148" t="str">
            <v>Услуги по торговле розничной, кроме
предоставляемых за вознаграждение или
на договорной основе, шинами в
специализированных магазинах</v>
          </cell>
          <cell r="B148" t="str">
            <v>453211</v>
          </cell>
          <cell r="C148">
            <v>225384</v>
          </cell>
        </row>
        <row r="149">
          <cell r="A149" t="str">
            <v>Услуги по торговле розничной шинами и
камерами для шин новыми для легковых
автомобилей</v>
          </cell>
          <cell r="B149" t="str">
            <v>453211100</v>
          </cell>
          <cell r="C149">
            <v>73917</v>
          </cell>
        </row>
        <row r="150">
          <cell r="A150" t="str">
            <v>Услуги по торговле розничной шинами и
камерами для шин новыми для грузовых
автомобилей и автобусов</v>
          </cell>
          <cell r="B150" t="str">
            <v>453211200</v>
          </cell>
          <cell r="C150">
            <v>78968</v>
          </cell>
        </row>
        <row r="151">
          <cell r="A151" t="str">
            <v>Услуги по торговле розничной шинами и
камерами для шин новыми прочие</v>
          </cell>
          <cell r="B151" t="str">
            <v>453211900</v>
          </cell>
          <cell r="C151">
            <v>72499</v>
          </cell>
        </row>
        <row r="152">
          <cell r="A152" t="str">
            <v>Услуги по торговле розничной, кроме
предоставляемых за вознаграждение или
на договорной основе, частями и
принадлежностями для автомобилей
прочими в специализированных магазинах</v>
          </cell>
          <cell r="B152" t="str">
            <v>453212</v>
          </cell>
          <cell r="C152">
            <v>1282628</v>
          </cell>
        </row>
        <row r="153">
          <cell r="A153" t="str">
            <v>Услуги  по торговле розничной частями
и принадлежностями для автомобилей
прочими в специализированных магазинах</v>
          </cell>
          <cell r="B153" t="str">
            <v>453212000</v>
          </cell>
          <cell r="C153">
            <v>1282628</v>
          </cell>
        </row>
        <row r="154">
          <cell r="A154" t="str">
            <v>Услуги по торговле розничной прочие,
кроме предоставляемых за вознаграждение
или на договорной основе, деталями и
принадлежностями для автомобилей, не
включенными в другие группировки</v>
          </cell>
          <cell r="B154" t="str">
            <v>453229</v>
          </cell>
          <cell r="C154">
            <v>354233</v>
          </cell>
        </row>
        <row r="155">
          <cell r="A155" t="str">
            <v>Услуги по торговле розничной прочие
деталями и принадлежностями для
автомобилей, не включенными в другие
группировки</v>
          </cell>
          <cell r="B155" t="str">
            <v>453229100</v>
          </cell>
          <cell r="C155">
            <v>354233</v>
          </cell>
        </row>
        <row r="156">
          <cell r="A156" t="str">
            <v>Услуги по торговле розничной
аксессуарами для автомобилей</v>
          </cell>
          <cell r="B156" t="str">
            <v>453229110</v>
          </cell>
          <cell r="C156">
            <v>354233</v>
          </cell>
        </row>
        <row r="157">
          <cell r="A157" t="str">
            <v>Услуги по торговле розничной, кроме
предоставляемых за вознаграждение или
на договорной основе, мотоциклами и
относящимися к ним деталями и
принадлежностями в специализированных
магазинах</v>
          </cell>
          <cell r="B157" t="str">
            <v>454020</v>
          </cell>
          <cell r="C157">
            <v>19117</v>
          </cell>
        </row>
        <row r="158">
          <cell r="A158" t="str">
            <v>Услуги по торговле розничной
мотоциклами и колясками в
специализированных магазинах</v>
          </cell>
          <cell r="B158" t="str">
            <v>454020100</v>
          </cell>
          <cell r="C158">
            <v>2974</v>
          </cell>
        </row>
        <row r="159">
          <cell r="A159" t="str">
            <v>Услуги по торговле розничной деталями
и принадлежностями для мотоциклов в
специализированных магазинах</v>
          </cell>
          <cell r="B159" t="str">
            <v>454020200</v>
          </cell>
          <cell r="C159">
            <v>16143</v>
          </cell>
        </row>
        <row r="160">
          <cell r="A160" t="str">
            <v>Услуги по торговле розничной
компьютерами, периферийным
оборудованием и программным
обеспечением</v>
          </cell>
          <cell r="B160" t="str">
            <v>470031</v>
          </cell>
          <cell r="C160">
            <v>1624963</v>
          </cell>
        </row>
        <row r="161">
          <cell r="A161" t="str">
            <v>Услуги по торговле розничной
компьютерами в полной комплектации</v>
          </cell>
          <cell r="B161" t="str">
            <v>470031100</v>
          </cell>
          <cell r="C161">
            <v>1459952</v>
          </cell>
        </row>
        <row r="162">
          <cell r="A162" t="str">
            <v>Услуги по торговле розничной
настольными компьютерами</v>
          </cell>
          <cell r="B162" t="str">
            <v>470031110</v>
          </cell>
          <cell r="C162">
            <v>1015264</v>
          </cell>
        </row>
        <row r="163">
          <cell r="A163" t="str">
            <v>Услуги по торговле розничной
портативными компьютерами (лэптопы,
ноутбуки, ультрабуки, нетбуки,
планшеты и т.п.)</v>
          </cell>
          <cell r="B163" t="str">
            <v>470031120</v>
          </cell>
          <cell r="C163">
            <v>444688</v>
          </cell>
        </row>
        <row r="164">
          <cell r="A164" t="str">
            <v>Услуги по торговле розничной
периферийным оборудованием,
комплектующими деталями и
принадлежностями к компьютерам</v>
          </cell>
          <cell r="B164" t="str">
            <v>470031200</v>
          </cell>
          <cell r="C164">
            <v>47723</v>
          </cell>
        </row>
        <row r="165">
          <cell r="A165" t="str">
            <v>Услуги по торговле розничной
мониторами</v>
          </cell>
          <cell r="B165" t="str">
            <v>470031210</v>
          </cell>
          <cell r="C165">
            <v>12841</v>
          </cell>
        </row>
        <row r="166">
          <cell r="A166" t="str">
            <v>Услуги по торговле розничной
комплектующими деталями и
принадлежностями к компьютерам</v>
          </cell>
          <cell r="B166" t="str">
            <v>470031220</v>
          </cell>
          <cell r="C166">
            <v>25597</v>
          </cell>
        </row>
        <row r="167">
          <cell r="A167" t="str">
            <v>Услуги по торговле розничной
периферийным оборудованием прочим</v>
          </cell>
          <cell r="B167" t="str">
            <v>470031290</v>
          </cell>
          <cell r="C167">
            <v>9285</v>
          </cell>
        </row>
        <row r="168">
          <cell r="A168" t="str">
            <v>Услуги по торговле розничной
программным обеспечением</v>
          </cell>
          <cell r="B168" t="str">
            <v>470031300</v>
          </cell>
          <cell r="C168">
            <v>117288</v>
          </cell>
        </row>
        <row r="169">
          <cell r="A169" t="str">
            <v>Услуги по торговле розничной
оборудованием электросвязи</v>
          </cell>
          <cell r="B169" t="str">
            <v>470032</v>
          </cell>
          <cell r="C169">
            <v>2789500</v>
          </cell>
        </row>
        <row r="170">
          <cell r="A170" t="str">
            <v>Услуги по торговле розничной
аппаратурой радиопередающей</v>
          </cell>
          <cell r="B170" t="str">
            <v>470032100</v>
          </cell>
          <cell r="C170">
            <v>12819</v>
          </cell>
        </row>
        <row r="171">
          <cell r="A171" t="str">
            <v>Услуги по торговле розничной
телефонами для сотовой связи или для
прочей беспроводной связи</v>
          </cell>
          <cell r="B171" t="str">
            <v>470032200</v>
          </cell>
          <cell r="C171">
            <v>2554819</v>
          </cell>
        </row>
        <row r="172">
          <cell r="A172" t="str">
            <v>Услуги по торговле розничной
телефонными аппаратами для проводной
связи</v>
          </cell>
          <cell r="B172" t="str">
            <v>470032300</v>
          </cell>
          <cell r="C172">
            <v>65489</v>
          </cell>
        </row>
        <row r="173">
          <cell r="A173" t="str">
            <v>Услуги по торговле розничной
аппаратами факсимильными</v>
          </cell>
          <cell r="B173" t="str">
            <v>470032400</v>
          </cell>
          <cell r="C173">
            <v>2559</v>
          </cell>
        </row>
        <row r="174">
          <cell r="A174" t="str">
            <v>Услуги по торговле розничной прочим
оборудованием электросвязи</v>
          </cell>
          <cell r="B174" t="str">
            <v>470032900</v>
          </cell>
          <cell r="C174">
            <v>153814</v>
          </cell>
        </row>
        <row r="175">
          <cell r="A175" t="str">
            <v>Услуги по торговле розничной  аудио- и
видеоаппаратурой</v>
          </cell>
          <cell r="B175" t="str">
            <v>470033</v>
          </cell>
          <cell r="C175">
            <v>3208174</v>
          </cell>
        </row>
        <row r="176">
          <cell r="A176" t="str">
            <v>Услуги по торговле розничной
аудиоаппаратурой</v>
          </cell>
          <cell r="B176" t="str">
            <v>470033100</v>
          </cell>
          <cell r="C176">
            <v>31383</v>
          </cell>
        </row>
        <row r="177">
          <cell r="A177" t="str">
            <v>Услуги по торговле розничной
магнитофонами</v>
          </cell>
          <cell r="B177" t="str">
            <v>470033110</v>
          </cell>
          <cell r="C177">
            <v>27479</v>
          </cell>
        </row>
        <row r="178">
          <cell r="A178" t="str">
            <v>Услуги по торговле розничной
аудиоаппаратурой прочей</v>
          </cell>
          <cell r="B178" t="str">
            <v>470033190</v>
          </cell>
          <cell r="C178">
            <v>3904</v>
          </cell>
        </row>
        <row r="179">
          <cell r="A179" t="str">
            <v>Услуги по торговле розничной
телевизорами</v>
          </cell>
          <cell r="B179" t="str">
            <v>470033200</v>
          </cell>
          <cell r="C179">
            <v>2289927</v>
          </cell>
        </row>
        <row r="180">
          <cell r="A180" t="str">
            <v>Услуги по торговле розничной
видеомагнитофонами (DVD плеерами)</v>
          </cell>
          <cell r="B180" t="str">
            <v>470033300</v>
          </cell>
          <cell r="C180">
            <v>360675</v>
          </cell>
        </row>
        <row r="181">
          <cell r="A181" t="str">
            <v>Услуги по торговле розничной
видеокамерами</v>
          </cell>
          <cell r="B181" t="str">
            <v>470033400</v>
          </cell>
          <cell r="C181">
            <v>324500</v>
          </cell>
        </row>
        <row r="182">
          <cell r="A182" t="str">
            <v>Услуги по торговле розничной
радиоприемниками</v>
          </cell>
          <cell r="B182" t="str">
            <v>470033500</v>
          </cell>
          <cell r="C182">
            <v>15454</v>
          </cell>
        </row>
        <row r="183">
          <cell r="A183" t="str">
            <v>Услуги по торговле розничной  частями
к аудио- и видеоаппаратуре</v>
          </cell>
          <cell r="B183" t="str">
            <v>470033600</v>
          </cell>
          <cell r="C183">
            <v>6883</v>
          </cell>
        </row>
        <row r="184">
          <cell r="A184" t="str">
            <v>Услуги по торговле розничной прочей
аудио- и видеоаппаратурой</v>
          </cell>
          <cell r="B184" t="str">
            <v>470033900</v>
          </cell>
          <cell r="C184">
            <v>179352</v>
          </cell>
        </row>
        <row r="185">
          <cell r="A185" t="str">
            <v>Услуги по торговле розничной  товарами
скобяными</v>
          </cell>
          <cell r="B185" t="str">
            <v>470041</v>
          </cell>
          <cell r="C185">
            <v>230360</v>
          </cell>
        </row>
        <row r="186">
          <cell r="A186" t="str">
            <v>Услуги по торговле розничной
замками, петлями и строительной
фурнитурой</v>
          </cell>
          <cell r="B186" t="str">
            <v>470041100</v>
          </cell>
          <cell r="C186">
            <v>82757</v>
          </cell>
        </row>
        <row r="187">
          <cell r="A187" t="str">
            <v>Услуги по торговле розничной
изделиями из проволоки, цепями и
пружинами</v>
          </cell>
          <cell r="B187" t="str">
            <v>470041200</v>
          </cell>
          <cell r="C187">
            <v>7962</v>
          </cell>
        </row>
        <row r="188">
          <cell r="A188" t="str">
            <v>Услуги по торговле розничной
изделиями крепежными, снабженными
резьбой или без резьбы</v>
          </cell>
          <cell r="B188" t="str">
            <v>470041300</v>
          </cell>
          <cell r="C188">
            <v>139641</v>
          </cell>
        </row>
        <row r="189">
          <cell r="A189" t="str">
            <v>Услуги по торговле розничной  красками,
лаками и эмалями</v>
          </cell>
          <cell r="B189" t="str">
            <v>470042</v>
          </cell>
          <cell r="C189">
            <v>873060</v>
          </cell>
        </row>
        <row r="190">
          <cell r="A190" t="str">
            <v>Услуги по торговле розничной
лакокрасочными материалами (краски,
лаки, эмали)</v>
          </cell>
          <cell r="B190" t="str">
            <v>470042100</v>
          </cell>
          <cell r="C190">
            <v>544523</v>
          </cell>
        </row>
        <row r="191">
          <cell r="A191" t="str">
            <v>Услуги по торговле розничной
растворителями, разбавителями для
лаков и красок</v>
          </cell>
          <cell r="B191" t="str">
            <v>470042200</v>
          </cell>
          <cell r="C191">
            <v>18596</v>
          </cell>
        </row>
        <row r="192">
          <cell r="A192" t="str">
            <v>Услуги по торговле розничной прочими
лакокрасочными материалами</v>
          </cell>
          <cell r="B192" t="str">
            <v>470042900</v>
          </cell>
          <cell r="C192">
            <v>309941</v>
          </cell>
        </row>
        <row r="193">
          <cell r="A193" t="str">
            <v>Услуги по торговле розничной  стеклом
листовым</v>
          </cell>
          <cell r="B193" t="str">
            <v>470043</v>
          </cell>
          <cell r="C193">
            <v>10521</v>
          </cell>
        </row>
        <row r="194">
          <cell r="A194" t="str">
            <v>Услуги по торговле розничной стеклом
листовым</v>
          </cell>
          <cell r="B194" t="str">
            <v>470043000</v>
          </cell>
          <cell r="C194">
            <v>10521</v>
          </cell>
        </row>
        <row r="195">
          <cell r="A195" t="str">
            <v>Услуги по торговле розничной
оборудованием для газонов и садов</v>
          </cell>
          <cell r="B195" t="str">
            <v>470044</v>
          </cell>
          <cell r="C195">
            <v>140</v>
          </cell>
        </row>
        <row r="196">
          <cell r="A196" t="str">
            <v>Услуги по торговле розничной
оборудованием для газонов и садов</v>
          </cell>
          <cell r="B196" t="str">
            <v>470044000</v>
          </cell>
          <cell r="C196">
            <v>140</v>
          </cell>
        </row>
        <row r="197">
          <cell r="A197" t="str">
            <v>Услуги по торговле розничной
оборудованием  отопительным и
водопроводным, материалами
эксплуатационными и принадлежностями</v>
          </cell>
          <cell r="B197" t="str">
            <v>470045</v>
          </cell>
          <cell r="C197">
            <v>740977</v>
          </cell>
        </row>
        <row r="198">
          <cell r="A198" t="str">
            <v>Услуги по торговле розничной
водопроводным оборудованием и
материалами</v>
          </cell>
          <cell r="B198" t="str">
            <v>470045100</v>
          </cell>
          <cell r="C198">
            <v>53457</v>
          </cell>
        </row>
        <row r="199">
          <cell r="A199" t="str">
            <v>Услуги по торговле розничной
отопительным оборудованием и
материалами</v>
          </cell>
          <cell r="B199" t="str">
            <v>470045200</v>
          </cell>
          <cell r="C199">
            <v>571989</v>
          </cell>
        </row>
        <row r="200">
          <cell r="A200" t="str">
            <v>Услуги по торговле розничной
сантехнической арматурой</v>
          </cell>
          <cell r="B200" t="str">
            <v>470045300</v>
          </cell>
          <cell r="C200">
            <v>112182</v>
          </cell>
        </row>
        <row r="201">
          <cell r="A201" t="str">
            <v>Услуги по торговле розничной прочими
эксплуатационными материалами и
принадлежностями</v>
          </cell>
          <cell r="B201" t="str">
            <v>470045900</v>
          </cell>
          <cell r="C201">
            <v>3349</v>
          </cell>
        </row>
        <row r="202">
          <cell r="A202" t="str">
            <v>Услуги по торговле розничной
оборудованием санитарно-техническим</v>
          </cell>
          <cell r="B202" t="str">
            <v>470046</v>
          </cell>
          <cell r="C202">
            <v>604509</v>
          </cell>
        </row>
        <row r="203">
          <cell r="A203" t="str">
            <v>Услуги по торговле розничной ваннами,
раковинами для умывальников,
унитазами и крышками, бачками смывными
и изделиями санитарно-техническими
прочими из пластмасс</v>
          </cell>
          <cell r="B203" t="str">
            <v>470046100</v>
          </cell>
          <cell r="C203">
            <v>360054</v>
          </cell>
        </row>
        <row r="204">
          <cell r="A204" t="str">
            <v>Услуги по торговле розничной
изделиями керамическими
санитарно-техническими</v>
          </cell>
          <cell r="B204" t="str">
            <v>470046200</v>
          </cell>
          <cell r="C204">
            <v>22958</v>
          </cell>
        </row>
        <row r="205">
          <cell r="A205" t="str">
            <v>Услуги по торговле розничной
раковинами, мойками, ваннами,
изделиями санитарно-техническими
прочими и их частями из черных
металлов, меди или алюминия</v>
          </cell>
          <cell r="B205" t="str">
            <v>470046300</v>
          </cell>
          <cell r="C205">
            <v>35141</v>
          </cell>
        </row>
        <row r="206">
          <cell r="A206" t="str">
            <v>Услуги по торговле розничной
оборудованием санитарно-техническим
прочим</v>
          </cell>
          <cell r="B206" t="str">
            <v>470046900</v>
          </cell>
          <cell r="C206">
            <v>186356</v>
          </cell>
        </row>
        <row r="207">
          <cell r="A207" t="str">
            <v>Услуги по торговле розничной
инструментами ручными</v>
          </cell>
          <cell r="B207" t="str">
            <v>470047</v>
          </cell>
          <cell r="C207">
            <v>318154</v>
          </cell>
        </row>
        <row r="208">
          <cell r="A208" t="str">
            <v>Услуги по торговле розничной
инструментами ручными</v>
          </cell>
          <cell r="B208" t="str">
            <v>470047000</v>
          </cell>
          <cell r="C208">
            <v>318154</v>
          </cell>
        </row>
        <row r="209">
          <cell r="A209" t="str">
            <v>Услуги по торговле розничной
материалами строительными, не
включенными в другие группировки</v>
          </cell>
          <cell r="B209" t="str">
            <v>470049</v>
          </cell>
          <cell r="C209">
            <v>10410923</v>
          </cell>
        </row>
        <row r="210">
          <cell r="A210" t="str">
            <v>Услуги по торговле розничной
лесоматериалами, пиломатериалами,
строительными деталями и конструкциями
из дерева, сборными деревянными
строениями (включая сауны)</v>
          </cell>
          <cell r="B210" t="str">
            <v>470049100</v>
          </cell>
          <cell r="C210">
            <v>843065</v>
          </cell>
        </row>
        <row r="211">
          <cell r="A211" t="str">
            <v>Услуги по торговле розничной
лесоматериалами круглыми</v>
          </cell>
          <cell r="B211" t="str">
            <v>470049110</v>
          </cell>
          <cell r="C211">
            <v>250672</v>
          </cell>
        </row>
        <row r="212">
          <cell r="A212" t="str">
            <v>Услуги по торговле розничной
пиломатериалами</v>
          </cell>
          <cell r="B212" t="str">
            <v>470049120</v>
          </cell>
          <cell r="C212">
            <v>187035</v>
          </cell>
        </row>
        <row r="213">
          <cell r="A213" t="str">
            <v>Услуги по торговле розничной  досками
для покрытия полов (кроме паркета и
паркетных досок), обшивкой,
штакетником, балками, стропилами и т.
п.</v>
          </cell>
          <cell r="B213" t="str">
            <v>470049140</v>
          </cell>
          <cell r="C213">
            <v>57353</v>
          </cell>
        </row>
        <row r="214">
          <cell r="A214" t="str">
            <v>Услуги по торговле розничной оконными
и дверными блоками, оконными
переплетами, дверными полотнами и
коробками к ним</v>
          </cell>
          <cell r="B214" t="str">
            <v>470049150</v>
          </cell>
          <cell r="C214">
            <v>133761</v>
          </cell>
        </row>
        <row r="215">
          <cell r="A215" t="str">
            <v>Услуги по торговле розничной фанерой
клееной, древесноволокнистыми и
древесностружечными плитами</v>
          </cell>
          <cell r="B215" t="str">
            <v>470049160</v>
          </cell>
          <cell r="C215">
            <v>54203</v>
          </cell>
        </row>
        <row r="216">
          <cell r="A216" t="str">
            <v>Услуги по торговле розничной домами
деревянными, сборными деревянными
строениями (включая сауны)</v>
          </cell>
          <cell r="B216" t="str">
            <v>470049170</v>
          </cell>
          <cell r="C216">
            <v>128841</v>
          </cell>
        </row>
        <row r="217">
          <cell r="A217" t="str">
            <v>Услуги по торговле розничной
лесоматериалами, пиломатериалами,
строительными деталями и конструкциями
из дерева, сборными деревянными
строениями прочими</v>
          </cell>
          <cell r="B217" t="str">
            <v>470049190</v>
          </cell>
          <cell r="C217">
            <v>31200</v>
          </cell>
        </row>
        <row r="218">
          <cell r="A218" t="str">
            <v>Услуги по торговле розничной
цементом, известью, гипсом</v>
          </cell>
          <cell r="B218" t="str">
            <v>470049200</v>
          </cell>
          <cell r="C218">
            <v>1608815</v>
          </cell>
        </row>
        <row r="219">
          <cell r="A219" t="str">
            <v>Услуги по торговле розничной цементом</v>
          </cell>
          <cell r="B219" t="str">
            <v>470049210</v>
          </cell>
          <cell r="C219">
            <v>1390157</v>
          </cell>
        </row>
        <row r="220">
          <cell r="A220" t="str">
            <v>Услуги по торговле розничной
известью</v>
          </cell>
          <cell r="B220" t="str">
            <v>470049220</v>
          </cell>
          <cell r="C220">
            <v>169803</v>
          </cell>
        </row>
        <row r="221">
          <cell r="A221" t="str">
            <v>Услуги по торговле розничной  гипсом</v>
          </cell>
          <cell r="B221" t="str">
            <v>470049230</v>
          </cell>
          <cell r="C221">
            <v>48855</v>
          </cell>
        </row>
        <row r="222">
          <cell r="A222" t="str">
            <v>Услуги по торговле розничной  песком,
гравием, камнем, глиной</v>
          </cell>
          <cell r="B222" t="str">
            <v>470049300</v>
          </cell>
          <cell r="C222">
            <v>205611</v>
          </cell>
        </row>
        <row r="223">
          <cell r="A223" t="str">
            <v>Услуги по торговле розничной
кирпичом, плитками керамическими,
кровельными материалами</v>
          </cell>
          <cell r="B223" t="str">
            <v>470049400</v>
          </cell>
          <cell r="C223">
            <v>3972584</v>
          </cell>
        </row>
        <row r="224">
          <cell r="A224" t="str">
            <v>Услуги по торговле розничной
кирпичом</v>
          </cell>
          <cell r="B224" t="str">
            <v>470049410</v>
          </cell>
          <cell r="C224">
            <v>455263</v>
          </cell>
        </row>
        <row r="225">
          <cell r="A225" t="str">
            <v>Услуги по торговле розничной
плитками керамическими</v>
          </cell>
          <cell r="B225" t="str">
            <v>470049420</v>
          </cell>
          <cell r="C225">
            <v>1152319</v>
          </cell>
        </row>
        <row r="226">
          <cell r="A226" t="str">
            <v>Услуги по торговле розничной
кровельными материалами</v>
          </cell>
          <cell r="B226" t="str">
            <v>470049430</v>
          </cell>
          <cell r="C226">
            <v>2365002</v>
          </cell>
        </row>
        <row r="227">
          <cell r="A227" t="str">
            <v>Услуги по торговле розничной
строительными металлическими
материалами и деталями, не включенные
в другие группировки</v>
          </cell>
          <cell r="B227" t="str">
            <v>470049500</v>
          </cell>
          <cell r="C227">
            <v>769786</v>
          </cell>
        </row>
        <row r="228">
          <cell r="A228" t="str">
            <v>Услуги по торговле розничной прочими
строительными металлическими
материалами и деталями, не включенные
в другие группировки</v>
          </cell>
          <cell r="B228" t="str">
            <v>470049590</v>
          </cell>
          <cell r="C228">
            <v>769786</v>
          </cell>
        </row>
        <row r="229">
          <cell r="A229" t="str">
            <v>Услуги по торговле розничной
строительными неметаллическими
материалами и деталями, не включенные
в другие группировки</v>
          </cell>
          <cell r="B229" t="str">
            <v>470049600</v>
          </cell>
          <cell r="C229">
            <v>296513</v>
          </cell>
        </row>
        <row r="230">
          <cell r="A230" t="str">
            <v>Услуги по торговле розничной
изделиями из бетона, цемента, гипса и
аналогичных материалов</v>
          </cell>
          <cell r="B230" t="str">
            <v>470049700</v>
          </cell>
          <cell r="C230">
            <v>1118544</v>
          </cell>
        </row>
        <row r="231">
          <cell r="A231" t="str">
            <v>Услуги по торговле розничной прочими
материалами строительными, не
включенные в другие группировки</v>
          </cell>
          <cell r="B231" t="str">
            <v>470049900</v>
          </cell>
          <cell r="C231">
            <v>1596005</v>
          </cell>
        </row>
        <row r="232">
          <cell r="A232" t="str">
            <v>Услуги по  торговле розничной товарами
текстильными</v>
          </cell>
          <cell r="B232" t="str">
            <v>470051</v>
          </cell>
          <cell r="C232">
            <v>793284</v>
          </cell>
        </row>
        <row r="233">
          <cell r="A233" t="str">
            <v>Услуги по торговле розничной  пряжей</v>
          </cell>
          <cell r="B233" t="str">
            <v>470051100</v>
          </cell>
          <cell r="C233">
            <v>3795</v>
          </cell>
        </row>
        <row r="234">
          <cell r="A234" t="str">
            <v>Услуги по торговле розничной  тканями</v>
          </cell>
          <cell r="B234" t="str">
            <v>470051200</v>
          </cell>
          <cell r="C234">
            <v>500743</v>
          </cell>
        </row>
        <row r="235">
          <cell r="A235" t="str">
            <v>Услуги по торговле розничной  тканями
хлопчатобумажными</v>
          </cell>
          <cell r="B235" t="str">
            <v>470051210</v>
          </cell>
          <cell r="C235">
            <v>85230</v>
          </cell>
        </row>
        <row r="236">
          <cell r="A236" t="str">
            <v>Услуги по торговле розничной тканями
шерстяными</v>
          </cell>
          <cell r="B236" t="str">
            <v>470051220</v>
          </cell>
          <cell r="C236">
            <v>45191</v>
          </cell>
        </row>
        <row r="237">
          <cell r="A237" t="str">
            <v>Услуги по торговле розничной тканями
шелковыми</v>
          </cell>
          <cell r="B237" t="str">
            <v>470051230</v>
          </cell>
          <cell r="C237">
            <v>48219</v>
          </cell>
        </row>
        <row r="238">
          <cell r="A238" t="str">
            <v>Услуги по торговле розничной тканями
прочими</v>
          </cell>
          <cell r="B238" t="str">
            <v>470051290</v>
          </cell>
          <cell r="C238">
            <v>322103</v>
          </cell>
        </row>
        <row r="239">
          <cell r="A239" t="str">
            <v>Услуги по торговле розничной бытовыми
текстильными изделиями (такими как
постельное и столовое белье)</v>
          </cell>
          <cell r="B239" t="str">
            <v>470051300</v>
          </cell>
          <cell r="C239">
            <v>126831</v>
          </cell>
        </row>
        <row r="240">
          <cell r="A240" t="str">
            <v>Услуги по торговле розничной прочими
текстильными изделиями</v>
          </cell>
          <cell r="B240" t="str">
            <v>470051900</v>
          </cell>
          <cell r="C240">
            <v>161915</v>
          </cell>
        </row>
        <row r="241">
          <cell r="A241" t="str">
            <v>Услуги по торговле розничной
портьерами и занавесями сетчатыми</v>
          </cell>
          <cell r="B241" t="str">
            <v>470052</v>
          </cell>
          <cell r="C241">
            <v>254606</v>
          </cell>
        </row>
        <row r="242">
          <cell r="A242" t="str">
            <v>Услуги по торговле розничной
портьерами и занавесями сетчатыми</v>
          </cell>
          <cell r="B242" t="str">
            <v>470052000</v>
          </cell>
          <cell r="C242">
            <v>254606</v>
          </cell>
        </row>
        <row r="243">
          <cell r="A243" t="str">
            <v>Услуги по торговле розничной обоями и
покрытиями напольными,  коврами и
изделиями  ковровыми</v>
          </cell>
          <cell r="B243" t="str">
            <v>470053</v>
          </cell>
          <cell r="C243">
            <v>2881175</v>
          </cell>
        </row>
        <row r="244">
          <cell r="A244" t="str">
            <v>Услуги по торговле розничной обоями</v>
          </cell>
          <cell r="B244" t="str">
            <v>470053100</v>
          </cell>
          <cell r="C244">
            <v>975789</v>
          </cell>
        </row>
        <row r="245">
          <cell r="A245" t="str">
            <v>Услуги по торговле розничной
напольными покрытиями</v>
          </cell>
          <cell r="B245" t="str">
            <v>470053200</v>
          </cell>
          <cell r="C245">
            <v>915149</v>
          </cell>
        </row>
        <row r="246">
          <cell r="A246" t="str">
            <v>Услуги по торговле розничной
линолеумом</v>
          </cell>
          <cell r="B246" t="str">
            <v>470053210</v>
          </cell>
          <cell r="C246">
            <v>201276</v>
          </cell>
        </row>
        <row r="247">
          <cell r="A247" t="str">
            <v>Услуги по торговле розничной
ламинатом</v>
          </cell>
          <cell r="B247" t="str">
            <v>470053220</v>
          </cell>
          <cell r="C247">
            <v>24219</v>
          </cell>
        </row>
        <row r="248">
          <cell r="A248" t="str">
            <v>Услуги по торговле розничной
напольными покрытиями прочими</v>
          </cell>
          <cell r="B248" t="str">
            <v>470053290</v>
          </cell>
          <cell r="C248">
            <v>689654</v>
          </cell>
        </row>
        <row r="249">
          <cell r="A249" t="str">
            <v>Услуги по торговле розничной  коврами
и изделия ковровыми</v>
          </cell>
          <cell r="B249" t="str">
            <v>470053300</v>
          </cell>
          <cell r="C249">
            <v>990237</v>
          </cell>
        </row>
        <row r="250">
          <cell r="A250" t="str">
            <v>Услуги по торговле розничной приборами
электрическими бытовыми</v>
          </cell>
          <cell r="B250" t="str">
            <v>470054</v>
          </cell>
          <cell r="C250">
            <v>4507865</v>
          </cell>
        </row>
        <row r="251">
          <cell r="A251" t="str">
            <v>Услуги по торговле розничной
холодильниками и морозильниками
бытовыми</v>
          </cell>
          <cell r="B251" t="str">
            <v>470054100</v>
          </cell>
          <cell r="C251">
            <v>999220</v>
          </cell>
        </row>
        <row r="252">
          <cell r="A252" t="str">
            <v>Услуги по торговле розничной
стиральными машинами бытовыми и
машинами для сушки одежды</v>
          </cell>
          <cell r="B252" t="str">
            <v>470054200</v>
          </cell>
          <cell r="C252">
            <v>529661</v>
          </cell>
        </row>
        <row r="253">
          <cell r="A253" t="str">
            <v>Услуги по торговле розничной машинами
посудомоечными бытовыми</v>
          </cell>
          <cell r="B253" t="str">
            <v>470054300</v>
          </cell>
          <cell r="C253">
            <v>49823</v>
          </cell>
        </row>
        <row r="254">
          <cell r="A254" t="str">
            <v>Услуги по торговле розничной машинами
швейными бытовыми</v>
          </cell>
          <cell r="B254" t="str">
            <v>470054400</v>
          </cell>
          <cell r="C254">
            <v>76903</v>
          </cell>
        </row>
        <row r="255">
          <cell r="A255" t="str">
            <v>Услуги по торговле розничной печами
микроволновыми, плитами кухонными</v>
          </cell>
          <cell r="B255" t="str">
            <v>470054500</v>
          </cell>
          <cell r="C255">
            <v>590840</v>
          </cell>
        </row>
        <row r="256">
          <cell r="A256" t="str">
            <v>Услуги по торговле розничной печами
микроволновыми</v>
          </cell>
          <cell r="B256" t="str">
            <v>470054510</v>
          </cell>
          <cell r="C256">
            <v>269836</v>
          </cell>
        </row>
        <row r="257">
          <cell r="A257" t="str">
            <v>Услуги по торговле розничной плитами
кухонными</v>
          </cell>
          <cell r="B257" t="str">
            <v>470054520</v>
          </cell>
          <cell r="C257">
            <v>321004</v>
          </cell>
        </row>
        <row r="258">
          <cell r="A258" t="str">
            <v>Услуги по торговле розничной
пылесосами бытовыми</v>
          </cell>
          <cell r="B258" t="str">
            <v>470054600</v>
          </cell>
          <cell r="C258">
            <v>415352</v>
          </cell>
        </row>
        <row r="259">
          <cell r="A259" t="str">
            <v>Услуги по торговле розничной
водонагревателями электрическими и
приборами водонагревательными быстрого
или продолжительного нагрева</v>
          </cell>
          <cell r="B259" t="str">
            <v>470054700</v>
          </cell>
          <cell r="C259">
            <v>32444</v>
          </cell>
        </row>
        <row r="260">
          <cell r="A260" t="str">
            <v>Услуги по торговле розничной
оборудованием для кондиционирования
воздуха и вентиляции, обогрева
помещений</v>
          </cell>
          <cell r="B260" t="str">
            <v>470054800</v>
          </cell>
          <cell r="C260">
            <v>453592</v>
          </cell>
        </row>
        <row r="261">
          <cell r="A261" t="str">
            <v>Услуги по торговле розничной
электрообогревателями помещений</v>
          </cell>
          <cell r="B261" t="str">
            <v>470054810</v>
          </cell>
          <cell r="C261">
            <v>73520</v>
          </cell>
        </row>
        <row r="262">
          <cell r="A262" t="str">
            <v>Услуги по торговле розничной
оборудованием для кондиционирования
воздуха и вентиляции</v>
          </cell>
          <cell r="B262" t="str">
            <v>470054820</v>
          </cell>
          <cell r="C262">
            <v>380072</v>
          </cell>
        </row>
        <row r="263">
          <cell r="A263" t="str">
            <v>Услуги по торговле розничной
приборами электрическими бытовыми,
приспособлениями и инструментами
прочими</v>
          </cell>
          <cell r="B263" t="str">
            <v>470054900</v>
          </cell>
          <cell r="C263">
            <v>1360030</v>
          </cell>
        </row>
        <row r="264">
          <cell r="A264" t="str">
            <v>Услуги по торговле розничной
электрическими бытовыми инструментами</v>
          </cell>
          <cell r="B264" t="str">
            <v>470054910</v>
          </cell>
          <cell r="C264">
            <v>126280</v>
          </cell>
        </row>
        <row r="265">
          <cell r="A265" t="str">
            <v>Услуги по торговле розничной
запасными частями к электрическим
бытовым приборам, приспособлениям и
инструментам</v>
          </cell>
          <cell r="B265" t="str">
            <v>470054920</v>
          </cell>
          <cell r="C265">
            <v>462346</v>
          </cell>
        </row>
        <row r="266">
          <cell r="A266" t="str">
            <v>Услуги по торговле розничной
приборами электрическими бытовыми,
приспособлениями и инструментами
прочими, не включенными в другие
группировки</v>
          </cell>
          <cell r="B266" t="str">
            <v>470054990</v>
          </cell>
          <cell r="C266">
            <v>771404</v>
          </cell>
        </row>
        <row r="267">
          <cell r="A267" t="str">
            <v>Услуги по  торговле розничной  мебелью</v>
          </cell>
          <cell r="B267" t="str">
            <v>470055</v>
          </cell>
          <cell r="C267">
            <v>2446521</v>
          </cell>
        </row>
        <row r="268">
          <cell r="A268" t="str">
            <v>Услуги по торговле розничной мебелью
деревянной для комнат (спальни,
гостиной, столовой)</v>
          </cell>
          <cell r="B268" t="str">
            <v>470055100</v>
          </cell>
          <cell r="C268">
            <v>782536</v>
          </cell>
        </row>
        <row r="269">
          <cell r="A269" t="str">
            <v>Услуги по торговле розничной кухонной
мебелью</v>
          </cell>
          <cell r="B269" t="str">
            <v>470055200</v>
          </cell>
          <cell r="C269">
            <v>686299</v>
          </cell>
        </row>
        <row r="270">
          <cell r="A270" t="str">
            <v>Услуги по торговле розничной  мебелью
для сидения</v>
          </cell>
          <cell r="B270" t="str">
            <v>470055300</v>
          </cell>
          <cell r="C270">
            <v>499612</v>
          </cell>
        </row>
        <row r="271">
          <cell r="A271" t="str">
            <v>Услуги по торговле розничной офисной
мебелью</v>
          </cell>
          <cell r="B271" t="str">
            <v>470055400</v>
          </cell>
          <cell r="C271">
            <v>452199</v>
          </cell>
        </row>
        <row r="272">
          <cell r="A272" t="str">
            <v>Услуги по торговле розничной
матрасами</v>
          </cell>
          <cell r="B272" t="str">
            <v>470055600</v>
          </cell>
          <cell r="C272">
            <v>4670</v>
          </cell>
        </row>
        <row r="273">
          <cell r="A273" t="str">
            <v>Услуги по торговле розничной бытовой
мебелью прочей</v>
          </cell>
          <cell r="B273" t="str">
            <v>470055900</v>
          </cell>
          <cell r="C273">
            <v>21205</v>
          </cell>
        </row>
        <row r="274">
          <cell r="A274" t="str">
            <v>Услуги по торговле розничной  приборами
осветительными</v>
          </cell>
          <cell r="B274" t="str">
            <v>470056</v>
          </cell>
          <cell r="C274">
            <v>862111</v>
          </cell>
        </row>
        <row r="275">
          <cell r="A275" t="str">
            <v>Услуги по торговле розничной бытовым
осветительным оборудованием</v>
          </cell>
          <cell r="B275" t="str">
            <v>470056100</v>
          </cell>
          <cell r="C275">
            <v>144563</v>
          </cell>
        </row>
        <row r="276">
          <cell r="A276" t="str">
            <v>Услуги по торговле розничной
светильниками электрическими
переносными</v>
          </cell>
          <cell r="B276" t="str">
            <v>470056110</v>
          </cell>
          <cell r="C276">
            <v>8865</v>
          </cell>
        </row>
        <row r="277">
          <cell r="A277" t="str">
            <v>Услуги по торговле розничной
светильниками электрическими
настольными,  напольными</v>
          </cell>
          <cell r="B277" t="str">
            <v>470056120</v>
          </cell>
          <cell r="C277">
            <v>25109</v>
          </cell>
        </row>
        <row r="278">
          <cell r="A278" t="str">
            <v>Услуги по торговле розничной
светильниками электрическими
подвесными, потолочными и настенными</v>
          </cell>
          <cell r="B278" t="str">
            <v>470056130</v>
          </cell>
          <cell r="C278">
            <v>44469</v>
          </cell>
        </row>
        <row r="279">
          <cell r="A279" t="str">
            <v>Услуги по торговле розничной частями
светильников и устройств осветительных</v>
          </cell>
          <cell r="B279" t="str">
            <v>470056180</v>
          </cell>
          <cell r="C279">
            <v>55491</v>
          </cell>
        </row>
        <row r="280">
          <cell r="A280" t="str">
            <v>Услуги по торговле розничной
оборудованием осветительным прочим</v>
          </cell>
          <cell r="B280" t="str">
            <v>470056190</v>
          </cell>
          <cell r="C280">
            <v>10629</v>
          </cell>
        </row>
        <row r="281">
          <cell r="A281" t="str">
            <v>Услуги по торговле розничной лампами</v>
          </cell>
          <cell r="B281" t="str">
            <v>470056200</v>
          </cell>
          <cell r="C281">
            <v>235510</v>
          </cell>
        </row>
        <row r="282">
          <cell r="A282" t="str">
            <v>Услуги по торговле розничной лампами
люминесцентными</v>
          </cell>
          <cell r="B282" t="str">
            <v>470056210</v>
          </cell>
          <cell r="C282">
            <v>79827</v>
          </cell>
        </row>
        <row r="283">
          <cell r="A283" t="str">
            <v>Услуги по торговле розничной лампами
накаливания</v>
          </cell>
          <cell r="B283" t="str">
            <v>470056220</v>
          </cell>
          <cell r="C283">
            <v>79</v>
          </cell>
        </row>
        <row r="284">
          <cell r="A284" t="str">
            <v>Услуги по торговле розничной
энергосберегающими лампами</v>
          </cell>
          <cell r="B284" t="str">
            <v>470056230</v>
          </cell>
          <cell r="C284">
            <v>74698</v>
          </cell>
        </row>
        <row r="285">
          <cell r="A285" t="str">
            <v>Услуги по торговле розничной лампами
электрическими прочими</v>
          </cell>
          <cell r="B285" t="str">
            <v>470056290</v>
          </cell>
          <cell r="C285">
            <v>80906</v>
          </cell>
        </row>
        <row r="286">
          <cell r="A286" t="str">
            <v>Услуги по торговле розничной
электрическими проводами и шнурами,
электроустановочными изделиями</v>
          </cell>
          <cell r="B286" t="str">
            <v>470056300</v>
          </cell>
          <cell r="C286">
            <v>32129</v>
          </cell>
        </row>
        <row r="287">
          <cell r="A287" t="str">
            <v>Услуги по торговле розничной
приборами осветительными  прочими</v>
          </cell>
          <cell r="B287" t="str">
            <v>470056900</v>
          </cell>
          <cell r="C287">
            <v>449909</v>
          </cell>
        </row>
        <row r="288">
          <cell r="A288" t="str">
            <v>Услуги по торговле розничной изделиями
из дерева, пробки и изделиями плетеными</v>
          </cell>
          <cell r="B288" t="str">
            <v>470057</v>
          </cell>
          <cell r="C288">
            <v>8269</v>
          </cell>
        </row>
        <row r="289">
          <cell r="A289" t="str">
            <v>Услуги по торговле розничной
плетеными изделиями</v>
          </cell>
          <cell r="B289" t="str">
            <v>470057100</v>
          </cell>
          <cell r="C289">
            <v>1958</v>
          </cell>
        </row>
        <row r="290">
          <cell r="A290" t="str">
            <v>Услуги по торговле розничной прочими
деревянными изделиями</v>
          </cell>
          <cell r="B290" t="str">
            <v>470057900</v>
          </cell>
          <cell r="C290">
            <v>6311</v>
          </cell>
        </row>
        <row r="291">
          <cell r="A291" t="str">
            <v>Услуги по торговле розничной
инструментами и партитурами
музыкальными</v>
          </cell>
          <cell r="B291" t="str">
            <v>470058</v>
          </cell>
          <cell r="C291">
            <v>109905</v>
          </cell>
        </row>
        <row r="292">
          <cell r="A292" t="str">
            <v>Услуги по торговле розничной
музыкальными инструментами</v>
          </cell>
          <cell r="B292" t="str">
            <v>470058100</v>
          </cell>
          <cell r="C292">
            <v>109905</v>
          </cell>
        </row>
        <row r="293">
          <cell r="A293" t="str">
            <v>Услуги по торговле розничной посудой
фаянсовой, изделиями из стекла, фарфора
и керамики, изделиями ножевыми и
приборами, оборудованием и изделиями
неэлектрическими бытовыми, не
включенными в другие к</v>
          </cell>
          <cell r="B293" t="str">
            <v>470059</v>
          </cell>
          <cell r="C293">
            <v>480531</v>
          </cell>
        </row>
        <row r="294">
          <cell r="A294" t="str">
            <v>Услуги по торговле розничной
металлической, стеклянной,
керамической, пластмассовой,
деревянной посудой, столовыми
принадлежностями</v>
          </cell>
          <cell r="B294" t="str">
            <v>470059100</v>
          </cell>
          <cell r="C294">
            <v>419823</v>
          </cell>
        </row>
        <row r="295">
          <cell r="A295" t="str">
            <v>Услуги по торговле розничной
изделиями из фарфора и керамики</v>
          </cell>
          <cell r="B295" t="str">
            <v>470059110</v>
          </cell>
          <cell r="C295">
            <v>26379</v>
          </cell>
        </row>
        <row r="296">
          <cell r="A296" t="str">
            <v>Услуги по торговле розничной
изделиями из стекла</v>
          </cell>
          <cell r="B296" t="str">
            <v>470059120</v>
          </cell>
          <cell r="C296">
            <v>81557</v>
          </cell>
        </row>
        <row r="297">
          <cell r="A297" t="str">
            <v>Услуги по торговле розничной
изделиями из пластмасс</v>
          </cell>
          <cell r="B297" t="str">
            <v>470059130</v>
          </cell>
          <cell r="C297">
            <v>27556</v>
          </cell>
        </row>
        <row r="298">
          <cell r="A298" t="str">
            <v>Услуги по торговле розничной
металлической посудой</v>
          </cell>
          <cell r="B298" t="str">
            <v>470059140</v>
          </cell>
          <cell r="C298">
            <v>57787</v>
          </cell>
        </row>
        <row r="299">
          <cell r="A299" t="str">
            <v>Услуги по торговле розничной
столовыми принадлежностями</v>
          </cell>
          <cell r="B299" t="str">
            <v>470059150</v>
          </cell>
          <cell r="C299">
            <v>61440</v>
          </cell>
        </row>
        <row r="300">
          <cell r="A300" t="str">
            <v>Услуги по торговле розничной прочими
изделиями и посудой металлической,
стеклянной, керамической,
пластмассовой, деревянной</v>
          </cell>
          <cell r="B300" t="str">
            <v>470059190</v>
          </cell>
          <cell r="C300">
            <v>165104</v>
          </cell>
        </row>
        <row r="301">
          <cell r="A301" t="str">
            <v>Услуги по торговле розничной
статуэтками и прочими декоративными
изделиями из дерева, металла,
пластмассы, керамики, стекла</v>
          </cell>
          <cell r="B301" t="str">
            <v>470059200</v>
          </cell>
          <cell r="C301">
            <v>8697</v>
          </cell>
        </row>
        <row r="302">
          <cell r="A302" t="str">
            <v>Услуги по торговле розничной
неэлектрическими бытовыми приборами</v>
          </cell>
          <cell r="B302" t="str">
            <v>470059300</v>
          </cell>
          <cell r="C302">
            <v>4910</v>
          </cell>
        </row>
        <row r="303">
          <cell r="A303" t="str">
            <v>Услуги по торговле розничной посудой,
изделиями из стекла, фарфора и
керамики, столовыми приборами,
неэлектрическими бытовыми приборами,
изделиями и оборудованием прочими</v>
          </cell>
          <cell r="B303" t="str">
            <v>470059900</v>
          </cell>
          <cell r="C303">
            <v>47101</v>
          </cell>
        </row>
        <row r="304">
          <cell r="A304" t="str">
            <v>Услуги по торговле розничной
изделиями из резины бытовыми
(кухонные, столовые, коврики,
скатерти)</v>
          </cell>
          <cell r="B304" t="str">
            <v>470059910</v>
          </cell>
          <cell r="C304">
            <v>18704</v>
          </cell>
        </row>
        <row r="305">
          <cell r="A305" t="str">
            <v>Услуги по торговле розничной
рулонными и упаковочными материалами
(пищевая пленка, пищевые мешочки)</v>
          </cell>
          <cell r="B305" t="str">
            <v>470059920</v>
          </cell>
          <cell r="C305">
            <v>6442</v>
          </cell>
        </row>
        <row r="306">
          <cell r="A306" t="str">
            <v>Услуги по торговле розничной
изделиями кухонными или бытовыми
(мочалки, губки, тряпки для уборки)</v>
          </cell>
          <cell r="B306" t="str">
            <v>470059930</v>
          </cell>
          <cell r="C306">
            <v>21955</v>
          </cell>
        </row>
        <row r="307">
          <cell r="A307" t="str">
            <v>Услуги по торговле розничной  книгами</v>
          </cell>
          <cell r="B307" t="str">
            <v>470061</v>
          </cell>
          <cell r="C307">
            <v>56878</v>
          </cell>
        </row>
        <row r="308">
          <cell r="A308" t="str">
            <v>Услуги по торговле розничной книгами</v>
          </cell>
          <cell r="B308" t="str">
            <v>470061000</v>
          </cell>
          <cell r="C308">
            <v>56878</v>
          </cell>
        </row>
        <row r="309">
          <cell r="A309" t="str">
            <v>Услуги по торговле розничной газетами и
журналами</v>
          </cell>
          <cell r="B309" t="str">
            <v>470062</v>
          </cell>
          <cell r="C309">
            <v>135290</v>
          </cell>
        </row>
        <row r="310">
          <cell r="A310" t="str">
            <v>Услуги по торговле розничной газетами
и журналами</v>
          </cell>
          <cell r="B310" t="str">
            <v>470062000</v>
          </cell>
          <cell r="C310">
            <v>135290</v>
          </cell>
        </row>
        <row r="311">
          <cell r="A311" t="str">
            <v>Услуги по торговле розничной товарами
канцелярскими</v>
          </cell>
          <cell r="B311" t="str">
            <v>470063</v>
          </cell>
          <cell r="C311">
            <v>1030634</v>
          </cell>
        </row>
        <row r="312">
          <cell r="A312" t="str">
            <v>Услуги по торговле розничной
канцелярскими товарами и
школьно-письменными принадлежностями</v>
          </cell>
          <cell r="B312" t="str">
            <v>470063100</v>
          </cell>
          <cell r="C312">
            <v>471329</v>
          </cell>
        </row>
        <row r="313">
          <cell r="A313" t="str">
            <v>Услуги по торговле розничной
тетрадями, записными книжками,
блокнотами</v>
          </cell>
          <cell r="B313" t="str">
            <v>470063110</v>
          </cell>
          <cell r="C313">
            <v>81743</v>
          </cell>
        </row>
        <row r="314">
          <cell r="A314" t="str">
            <v>Услуги по торговле розничной
чертежными принадлежностями</v>
          </cell>
          <cell r="B314" t="str">
            <v>470063120</v>
          </cell>
          <cell r="C314">
            <v>15672</v>
          </cell>
        </row>
        <row r="315">
          <cell r="A315" t="str">
            <v>Услуги по торговле розничной
художественными красками, чернилами,
тушью и т. п.</v>
          </cell>
          <cell r="B315" t="str">
            <v>470063130</v>
          </cell>
          <cell r="C315">
            <v>49175</v>
          </cell>
        </row>
        <row r="316">
          <cell r="A316" t="str">
            <v>Услуги по торговле розничной ручками,
карандашами, фломастерами, маркерами
и т. п.</v>
          </cell>
          <cell r="B316" t="str">
            <v>470063140</v>
          </cell>
          <cell r="C316">
            <v>71421</v>
          </cell>
        </row>
        <row r="317">
          <cell r="A317" t="str">
            <v>Услуги по торговле розничной товарами
канцелярскими прочими</v>
          </cell>
          <cell r="B317" t="str">
            <v>470063190</v>
          </cell>
          <cell r="C317">
            <v>253318</v>
          </cell>
        </row>
        <row r="318">
          <cell r="A318" t="str">
            <v>Услуги по торговле розничной
писчебумажными товарами</v>
          </cell>
          <cell r="B318" t="str">
            <v>470063200</v>
          </cell>
          <cell r="C318">
            <v>559305</v>
          </cell>
        </row>
        <row r="319">
          <cell r="A319" t="str">
            <v>Услуги по торговле розничной  бумагой
и картоном</v>
          </cell>
          <cell r="B319" t="str">
            <v>470063210</v>
          </cell>
          <cell r="C319">
            <v>393623</v>
          </cell>
        </row>
        <row r="320">
          <cell r="A320" t="str">
            <v>Услуги по торговле розничной
изделиями из бумаги и картона</v>
          </cell>
          <cell r="B320" t="str">
            <v>470063220</v>
          </cell>
          <cell r="C320">
            <v>165682</v>
          </cell>
        </row>
        <row r="321">
          <cell r="A321" t="str">
            <v>Услуги по торговле розничной
музыкальными и видеозаписями</v>
          </cell>
          <cell r="B321" t="str">
            <v>470064</v>
          </cell>
          <cell r="C321">
            <v>37054</v>
          </cell>
        </row>
        <row r="322">
          <cell r="A322" t="str">
            <v>Услуги по торговле розничной  аудио-
и видеокассетами, компакт-дисками
(CD), цифровыми видеодисками (DVD) с
записью</v>
          </cell>
          <cell r="B322" t="str">
            <v>470064100</v>
          </cell>
          <cell r="C322">
            <v>13154</v>
          </cell>
        </row>
        <row r="323">
          <cell r="A323" t="str">
            <v>Услуги по торговле розничной  чистыми
дискетами, аудио- и видеокассетами,
компакт-дисками (CD), цифровыми
видеодисками (DVD)</v>
          </cell>
          <cell r="B323" t="str">
            <v>470064200</v>
          </cell>
          <cell r="C323">
            <v>12305</v>
          </cell>
        </row>
        <row r="324">
          <cell r="A324" t="str">
            <v>Услуги по торговле розничной
носителями информации прочими</v>
          </cell>
          <cell r="B324" t="str">
            <v>470064900</v>
          </cell>
          <cell r="C324">
            <v>11595</v>
          </cell>
        </row>
        <row r="325">
          <cell r="A325" t="str">
            <v>Услуги по торговле розничной товарами
спортивными, включая велосипеды</v>
          </cell>
          <cell r="B325" t="str">
            <v>470065</v>
          </cell>
          <cell r="C325">
            <v>911591</v>
          </cell>
        </row>
        <row r="326">
          <cell r="A326" t="str">
            <v>Услуги по торговле розничной товарами
спортивными</v>
          </cell>
          <cell r="B326" t="str">
            <v>470065100</v>
          </cell>
          <cell r="C326">
            <v>143716</v>
          </cell>
        </row>
        <row r="327">
          <cell r="A327" t="str">
            <v>Услуги по торговле розничной
велосипедами, частями запасными и
аксессуарами к ним</v>
          </cell>
          <cell r="B327" t="str">
            <v>470065200</v>
          </cell>
          <cell r="C327">
            <v>257573</v>
          </cell>
        </row>
        <row r="328">
          <cell r="A328" t="str">
            <v>Услуги по торговле розничной
велосипедами</v>
          </cell>
          <cell r="B328" t="str">
            <v>470065210</v>
          </cell>
          <cell r="C328">
            <v>58612</v>
          </cell>
        </row>
        <row r="329">
          <cell r="A329" t="str">
            <v>Услуги по торговле розничной частями
запасными и аксессуарами к ним</v>
          </cell>
          <cell r="B329" t="str">
            <v>470065220</v>
          </cell>
          <cell r="C329">
            <v>198961</v>
          </cell>
        </row>
        <row r="330">
          <cell r="A330" t="str">
            <v>Услуги по торговле розничной
специальной спортивной обувью</v>
          </cell>
          <cell r="B330" t="str">
            <v>470065300</v>
          </cell>
          <cell r="C330">
            <v>510302</v>
          </cell>
        </row>
        <row r="331">
          <cell r="A331" t="str">
            <v>Услуги по торговле розничной
оборудованием кемпингов</v>
          </cell>
          <cell r="B331" t="str">
            <v>470066</v>
          </cell>
          <cell r="C331">
            <v>126295</v>
          </cell>
        </row>
        <row r="332">
          <cell r="A332" t="str">
            <v>Услуги по торговле розничной
оборудованием кемпингов (палатки,
навесы, матрасы и т.п.)</v>
          </cell>
          <cell r="B332" t="str">
            <v>470066100</v>
          </cell>
          <cell r="C332">
            <v>30</v>
          </cell>
        </row>
        <row r="333">
          <cell r="A333" t="str">
            <v>Услуги по торговле розничной
туристическим снаряжением</v>
          </cell>
          <cell r="B333" t="str">
            <v>470066200</v>
          </cell>
          <cell r="C333">
            <v>126265</v>
          </cell>
        </row>
        <row r="334">
          <cell r="A334" t="str">
            <v>Услуги по торговле розничной
снаряжениями для охоты и рыбалки</v>
          </cell>
          <cell r="B334" t="str">
            <v>470066210</v>
          </cell>
          <cell r="C334">
            <v>126265</v>
          </cell>
        </row>
        <row r="335">
          <cell r="A335" t="str">
            <v>Услуги по торговле розничной  играми и
игрушками</v>
          </cell>
          <cell r="B335" t="str">
            <v>470067</v>
          </cell>
          <cell r="C335">
            <v>539068</v>
          </cell>
        </row>
        <row r="336">
          <cell r="A336" t="str">
            <v>Услуги по торговле розничной играми и
игрушками (включая видеоигры)</v>
          </cell>
          <cell r="B336" t="str">
            <v>470067000</v>
          </cell>
          <cell r="C336">
            <v>539068</v>
          </cell>
        </row>
        <row r="337">
          <cell r="A337" t="str">
            <v>Услуги по торговле розничной
сувенирами и картинами</v>
          </cell>
          <cell r="B337" t="str">
            <v>470069</v>
          </cell>
          <cell r="C337">
            <v>122884</v>
          </cell>
        </row>
        <row r="338">
          <cell r="A338" t="str">
            <v>Услуги по торговле розничной
сувенирами</v>
          </cell>
          <cell r="B338" t="str">
            <v>470069100</v>
          </cell>
          <cell r="C338">
            <v>89749</v>
          </cell>
        </row>
        <row r="339">
          <cell r="A339" t="str">
            <v>Услуги по торговле розничной
картинами</v>
          </cell>
          <cell r="B339" t="str">
            <v>470069200</v>
          </cell>
          <cell r="C339">
            <v>33135</v>
          </cell>
        </row>
        <row r="340">
          <cell r="A340" t="str">
            <v>Услуги по торговле розничной  одеждой</v>
          </cell>
          <cell r="B340" t="str">
            <v>470071</v>
          </cell>
          <cell r="C340">
            <v>11745425</v>
          </cell>
        </row>
        <row r="341">
          <cell r="A341" t="str">
            <v>Услуги по торговле розничной одеждой
и нижним бельем текстильными или
трикотажными</v>
          </cell>
          <cell r="B341" t="str">
            <v>470071100</v>
          </cell>
          <cell r="C341">
            <v>9014401</v>
          </cell>
        </row>
        <row r="342">
          <cell r="A342" t="str">
            <v>Услуги по торговле розничной одеждой
текстильной, кроме детской</v>
          </cell>
          <cell r="B342" t="str">
            <v>470071110</v>
          </cell>
          <cell r="C342">
            <v>4108914</v>
          </cell>
        </row>
        <row r="343">
          <cell r="A343" t="str">
            <v>Услуги по торговле розничной верхней
одеждой текстильной</v>
          </cell>
          <cell r="B343" t="str">
            <v>470071111</v>
          </cell>
          <cell r="C343">
            <v>2660367</v>
          </cell>
        </row>
        <row r="344">
          <cell r="A344" t="str">
            <v>Услуги по торговле розничной нижним
бельем текстильным</v>
          </cell>
          <cell r="B344" t="str">
            <v>470071112</v>
          </cell>
          <cell r="C344">
            <v>294784</v>
          </cell>
        </row>
        <row r="345">
          <cell r="A345" t="str">
            <v>Услуги по торговле розничной  одеждой
прочей текстильной</v>
          </cell>
          <cell r="B345" t="str">
            <v>470071119</v>
          </cell>
          <cell r="C345">
            <v>1153763</v>
          </cell>
        </row>
        <row r="346">
          <cell r="A346" t="str">
            <v>Услуги по торговле розничной одеждой
трикотажной, кроме детской</v>
          </cell>
          <cell r="B346" t="str">
            <v>470071120</v>
          </cell>
          <cell r="C346">
            <v>4099424</v>
          </cell>
        </row>
        <row r="347">
          <cell r="A347" t="str">
            <v>Услуги по торговле розничной верхней
одеждой трикотажной</v>
          </cell>
          <cell r="B347" t="str">
            <v>470071121</v>
          </cell>
          <cell r="C347">
            <v>1899541</v>
          </cell>
        </row>
        <row r="348">
          <cell r="A348" t="str">
            <v>Услуги по торговле розничной нижним
бельем трикотажным</v>
          </cell>
          <cell r="B348" t="str">
            <v>470071122</v>
          </cell>
          <cell r="C348">
            <v>598820</v>
          </cell>
        </row>
        <row r="349">
          <cell r="A349" t="str">
            <v>Услуги по торговле розничной  одеждой
прочей трикотажной</v>
          </cell>
          <cell r="B349" t="str">
            <v>470071129</v>
          </cell>
          <cell r="C349">
            <v>1601063</v>
          </cell>
        </row>
        <row r="350">
          <cell r="A350" t="str">
            <v>Услуги по торговле розничной одеждой
детской</v>
          </cell>
          <cell r="B350" t="str">
            <v>470071130</v>
          </cell>
          <cell r="C350">
            <v>806063</v>
          </cell>
        </row>
        <row r="351">
          <cell r="A351" t="str">
            <v>Услуги по торговле розничной одеждой
из меха</v>
          </cell>
          <cell r="B351" t="str">
            <v>470071200</v>
          </cell>
          <cell r="C351">
            <v>6201</v>
          </cell>
        </row>
        <row r="352">
          <cell r="A352" t="str">
            <v>Услуги по торговле розничной одеждой
из кожи</v>
          </cell>
          <cell r="B352" t="str">
            <v>470071300</v>
          </cell>
          <cell r="C352">
            <v>440825</v>
          </cell>
        </row>
        <row r="353">
          <cell r="A353" t="str">
            <v>Услуги по торговле розничной
спортивной одеждой</v>
          </cell>
          <cell r="B353" t="str">
            <v>470071400</v>
          </cell>
          <cell r="C353">
            <v>995089</v>
          </cell>
        </row>
        <row r="354">
          <cell r="A354" t="str">
            <v>Услуги по торговле розничной
спортивной одеждой детской</v>
          </cell>
          <cell r="B354" t="str">
            <v>470071410</v>
          </cell>
          <cell r="C354">
            <v>359498</v>
          </cell>
        </row>
        <row r="355">
          <cell r="A355" t="str">
            <v>Услуги по торговле розничной
спортивной одеждой прочей</v>
          </cell>
          <cell r="B355" t="str">
            <v>470071490</v>
          </cell>
          <cell r="C355">
            <v>635591</v>
          </cell>
        </row>
        <row r="356">
          <cell r="A356" t="str">
            <v>Услуги по торговле розничной
чулочно-носочными изделиями</v>
          </cell>
          <cell r="B356" t="str">
            <v>470071500</v>
          </cell>
          <cell r="C356">
            <v>639175</v>
          </cell>
        </row>
        <row r="357">
          <cell r="A357" t="str">
            <v>Услуги по торговле розничной
головными уборами</v>
          </cell>
          <cell r="B357" t="str">
            <v>470071600</v>
          </cell>
          <cell r="C357">
            <v>189574</v>
          </cell>
        </row>
        <row r="358">
          <cell r="A358" t="str">
            <v>Услуги по торговле розничной одеждой
рабочей</v>
          </cell>
          <cell r="B358" t="str">
            <v>470071700</v>
          </cell>
          <cell r="C358">
            <v>116620</v>
          </cell>
        </row>
        <row r="359">
          <cell r="A359" t="str">
            <v>Услуги по торговле розничной
аксессуарами одежды</v>
          </cell>
          <cell r="B359" t="str">
            <v>470071800</v>
          </cell>
          <cell r="C359">
            <v>74120</v>
          </cell>
        </row>
        <row r="360">
          <cell r="A360" t="str">
            <v>Услуги по торговле розничной  одеждой
прочей</v>
          </cell>
          <cell r="B360" t="str">
            <v>470071900</v>
          </cell>
          <cell r="C360">
            <v>269420</v>
          </cell>
        </row>
        <row r="361">
          <cell r="A361" t="str">
            <v>Услуги по торговле розничной обувью</v>
          </cell>
          <cell r="B361" t="str">
            <v>470072</v>
          </cell>
          <cell r="C361">
            <v>3523776</v>
          </cell>
        </row>
        <row r="362">
          <cell r="A362" t="str">
            <v>Услуги по торговле розничной  кожаной
обувью</v>
          </cell>
          <cell r="B362" t="str">
            <v>470072100</v>
          </cell>
          <cell r="C362">
            <v>516062</v>
          </cell>
        </row>
        <row r="363">
          <cell r="A363" t="str">
            <v>Услуги по торговле розничной
текстильной обувью</v>
          </cell>
          <cell r="B363" t="str">
            <v>470072200</v>
          </cell>
          <cell r="C363">
            <v>460192</v>
          </cell>
        </row>
        <row r="364">
          <cell r="A364" t="str">
            <v>Услуги по торговле розничной  обувью
из резины или материалов полимерных</v>
          </cell>
          <cell r="B364" t="str">
            <v>470072300</v>
          </cell>
          <cell r="C364">
            <v>469173</v>
          </cell>
        </row>
        <row r="365">
          <cell r="A365" t="str">
            <v>Услуги по торговле розничной  детской
обувью</v>
          </cell>
          <cell r="B365" t="str">
            <v>470072500</v>
          </cell>
          <cell r="C365">
            <v>308452</v>
          </cell>
        </row>
        <row r="366">
          <cell r="A366" t="str">
            <v>Услуги по торговле розничной  обувью
прочей</v>
          </cell>
          <cell r="B366" t="str">
            <v>470072900</v>
          </cell>
          <cell r="C366">
            <v>1769897</v>
          </cell>
        </row>
        <row r="367">
          <cell r="A367" t="str">
            <v>Услуги по торговле розничной  изделиями
из кожи и принадлежностями дорожными</v>
          </cell>
          <cell r="B367" t="str">
            <v>470073</v>
          </cell>
          <cell r="C367">
            <v>138723</v>
          </cell>
        </row>
        <row r="368">
          <cell r="A368" t="str">
            <v>Услуги по торговле розничной
чемоданами, сумками и прочими
дорожными принадлежностями из кожи и
других материалов</v>
          </cell>
          <cell r="B368" t="str">
            <v>470073100</v>
          </cell>
          <cell r="C368">
            <v>23591</v>
          </cell>
        </row>
        <row r="369">
          <cell r="A369" t="str">
            <v>Услуги по торговле розничной
шорно-седельными изделиями</v>
          </cell>
          <cell r="B369" t="str">
            <v>470073200</v>
          </cell>
          <cell r="C369">
            <v>292</v>
          </cell>
        </row>
        <row r="370">
          <cell r="A370" t="str">
            <v>Услуги по торговле розничной прочими
изделиями из кожи и других материалов</v>
          </cell>
          <cell r="B370" t="str">
            <v>470073900</v>
          </cell>
          <cell r="C370">
            <v>114840</v>
          </cell>
        </row>
        <row r="371">
          <cell r="A371" t="str">
            <v>Услуги по торговле розничной  товарами
фармацевтическими</v>
          </cell>
          <cell r="B371" t="str">
            <v>470074</v>
          </cell>
          <cell r="C371">
            <v>3644493</v>
          </cell>
        </row>
        <row r="372">
          <cell r="A372" t="str">
            <v>Услуги по торговле розничной
биологически активными добавками</v>
          </cell>
          <cell r="B372" t="str">
            <v>470074100</v>
          </cell>
          <cell r="C372">
            <v>406402</v>
          </cell>
        </row>
        <row r="373">
          <cell r="A373" t="str">
            <v>Услуги по торговле розничной товарами
фармацевтическими прочими</v>
          </cell>
          <cell r="B373" t="str">
            <v>470074900</v>
          </cell>
          <cell r="C373">
            <v>3238091</v>
          </cell>
        </row>
        <row r="374">
          <cell r="A374" t="str">
            <v>Услуги по торговле розничной  товарами
медицинскими и ортопедическими</v>
          </cell>
          <cell r="B374" t="str">
            <v>470075</v>
          </cell>
          <cell r="C374">
            <v>1534009</v>
          </cell>
        </row>
        <row r="375">
          <cell r="A375" t="str">
            <v>Услуги по торговле розничной
медицинскими материалами и изделиями</v>
          </cell>
          <cell r="B375" t="str">
            <v>470075100</v>
          </cell>
          <cell r="C375">
            <v>948952</v>
          </cell>
        </row>
        <row r="376">
          <cell r="A376" t="str">
            <v>Услуги по торговле розничной
медицинскими материалами
(предназначенные для разового
использования, например, перевязочные
материалы)</v>
          </cell>
          <cell r="B376" t="str">
            <v>470075110</v>
          </cell>
          <cell r="C376">
            <v>474851</v>
          </cell>
        </row>
        <row r="377">
          <cell r="A377" t="str">
            <v>Услуги по торговле розничной
медицинскими изделиями</v>
          </cell>
          <cell r="B377" t="str">
            <v>470075120</v>
          </cell>
          <cell r="C377">
            <v>474101</v>
          </cell>
        </row>
        <row r="378">
          <cell r="A378" t="str">
            <v>Услуги по торговле розничной
ортопедическими изделиями и
приспособлениями</v>
          </cell>
          <cell r="B378" t="str">
            <v>470075200</v>
          </cell>
          <cell r="C378">
            <v>169081</v>
          </cell>
        </row>
        <row r="379">
          <cell r="A379" t="str">
            <v>Услуги по торговле розничной
изделиями медицинской техники</v>
          </cell>
          <cell r="B379" t="str">
            <v>470075300</v>
          </cell>
          <cell r="C379">
            <v>159410</v>
          </cell>
        </row>
        <row r="380">
          <cell r="A380" t="str">
            <v>Услуги по торговле розничной
медицинской мебелью</v>
          </cell>
          <cell r="B380" t="str">
            <v>470075400</v>
          </cell>
          <cell r="C380">
            <v>35109</v>
          </cell>
        </row>
        <row r="381">
          <cell r="A381" t="str">
            <v>Услуги по торговле розничной
гигиеническими полотенцами и тампонами
из массы бумажной, бумаги, ваты
целлюлозной или полотна из волокна
целлюлозного (предназначенные для
санитарно-гигиенических целей)</v>
          </cell>
          <cell r="B381" t="str">
            <v>470075500</v>
          </cell>
          <cell r="C381">
            <v>221457</v>
          </cell>
        </row>
        <row r="382">
          <cell r="A382" t="str">
            <v>Услуги по торговле розничной  товарами
косметическими и принадлежностями
туалетными</v>
          </cell>
          <cell r="B382" t="str">
            <v>470076</v>
          </cell>
          <cell r="C382">
            <v>1739487</v>
          </cell>
        </row>
        <row r="383">
          <cell r="A383" t="str">
            <v>Услуги по торговле розничной
парфюмерно-косметической продукцией</v>
          </cell>
          <cell r="B383" t="str">
            <v>470076100</v>
          </cell>
          <cell r="C383">
            <v>786636</v>
          </cell>
        </row>
        <row r="384">
          <cell r="A384" t="str">
            <v>Услуги по торговле розничной
туалетными принадлежностями</v>
          </cell>
          <cell r="B384" t="str">
            <v>470076200</v>
          </cell>
          <cell r="C384">
            <v>193082</v>
          </cell>
        </row>
        <row r="385">
          <cell r="A385" t="str">
            <v>Услуги по торговле розничной  мылом
туалетным</v>
          </cell>
          <cell r="B385" t="str">
            <v>470076300</v>
          </cell>
          <cell r="C385">
            <v>146527</v>
          </cell>
        </row>
        <row r="386">
          <cell r="A386" t="str">
            <v>Услуги по торговле розничной товарами
косметическими и принадлежностями
туалетными прочими</v>
          </cell>
          <cell r="B386" t="str">
            <v>470076900</v>
          </cell>
          <cell r="C386">
            <v>613242</v>
          </cell>
        </row>
        <row r="387">
          <cell r="A387" t="str">
            <v>Услуги по торговле розничной цветами,
растениями и семенами</v>
          </cell>
          <cell r="B387" t="str">
            <v>470077</v>
          </cell>
          <cell r="C387">
            <v>108106</v>
          </cell>
        </row>
        <row r="388">
          <cell r="A388" t="str">
            <v>Услуги по торговле розничной
цветами, растениями и их семенами</v>
          </cell>
          <cell r="B388" t="str">
            <v>470077100</v>
          </cell>
          <cell r="C388">
            <v>86906</v>
          </cell>
        </row>
        <row r="389">
          <cell r="A389" t="str">
            <v>Услуги по торговле розничной
деревьями и кустарниками, включая их
саженцы и сеянцы</v>
          </cell>
          <cell r="B389" t="str">
            <v>470077200</v>
          </cell>
          <cell r="C389">
            <v>10600</v>
          </cell>
        </row>
        <row r="390">
          <cell r="A390" t="str">
            <v>Услуги по торговле розничной  частями
растений, травами, мхами и
лишайниками, используемыми для
декоративных целей</v>
          </cell>
          <cell r="B390" t="str">
            <v>470077500</v>
          </cell>
          <cell r="C390">
            <v>10600</v>
          </cell>
        </row>
        <row r="391">
          <cell r="A391" t="str">
            <v>Услуги по торговле розничной
удобрениями и продуктами
агрохимическими</v>
          </cell>
          <cell r="B391" t="str">
            <v>470078</v>
          </cell>
          <cell r="C391">
            <v>17103</v>
          </cell>
        </row>
        <row r="392">
          <cell r="A392" t="str">
            <v>Услуги по торговле розничной
удобрениями</v>
          </cell>
          <cell r="B392" t="str">
            <v>470078100</v>
          </cell>
          <cell r="C392">
            <v>4509</v>
          </cell>
        </row>
        <row r="393">
          <cell r="A393" t="str">
            <v>Услуги по торговле розничной
минеральными удобрениями</v>
          </cell>
          <cell r="B393" t="str">
            <v>470078110</v>
          </cell>
          <cell r="C393">
            <v>4509</v>
          </cell>
        </row>
        <row r="394">
          <cell r="A394" t="str">
            <v>Услуги по торговле розничной  грунтом
для растений</v>
          </cell>
          <cell r="B394" t="str">
            <v>470078300</v>
          </cell>
          <cell r="C394">
            <v>12594</v>
          </cell>
        </row>
        <row r="395">
          <cell r="A395" t="str">
            <v>Услуги по торговле розничной  животными
домашними и кормами для них</v>
          </cell>
          <cell r="B395" t="str">
            <v>470079</v>
          </cell>
          <cell r="C395">
            <v>91801</v>
          </cell>
        </row>
        <row r="396">
          <cell r="A396" t="str">
            <v>Услуги по торговле розничной
домашними животными</v>
          </cell>
          <cell r="B396" t="str">
            <v>470079100</v>
          </cell>
          <cell r="C396">
            <v>70138</v>
          </cell>
        </row>
        <row r="397">
          <cell r="A397" t="str">
            <v>Услуги по торговле розничной кормами
для домашних животных</v>
          </cell>
          <cell r="B397" t="str">
            <v>470079300</v>
          </cell>
          <cell r="C397">
            <v>21599</v>
          </cell>
        </row>
        <row r="398">
          <cell r="A398" t="str">
            <v>Услуги по торговле розничной отрубями</v>
          </cell>
          <cell r="B398" t="str">
            <v>470079310</v>
          </cell>
          <cell r="C398">
            <v>17351</v>
          </cell>
        </row>
        <row r="399">
          <cell r="A399" t="str">
            <v>Услуги по торговле розничной  прочими
кормами для животных</v>
          </cell>
          <cell r="B399" t="str">
            <v>470079390</v>
          </cell>
          <cell r="C399">
            <v>4248</v>
          </cell>
        </row>
        <row r="400">
          <cell r="A400" t="str">
            <v>Услуги по торговле розничной
принадлежностями и средствами для
ухода за домашними животными</v>
          </cell>
          <cell r="B400" t="str">
            <v>470079400</v>
          </cell>
          <cell r="C400">
            <v>64</v>
          </cell>
        </row>
        <row r="401">
          <cell r="A401" t="str">
            <v>Услуги по торговле розничной топливом
моторным</v>
          </cell>
          <cell r="B401" t="str">
            <v>470081</v>
          </cell>
          <cell r="C401">
            <v>23393327</v>
          </cell>
        </row>
        <row r="402">
          <cell r="A402" t="str">
            <v>Услуги по торговле розничной топливом
моторным, кроме смазочных,
охлаждающих и прочих средств,
сопутствующих моторному топливу</v>
          </cell>
          <cell r="B402" t="str">
            <v>470081100</v>
          </cell>
          <cell r="C402">
            <v>23213416</v>
          </cell>
        </row>
        <row r="403">
          <cell r="A403" t="str">
            <v>Услуги по торговле розничной
автомобильным бензином</v>
          </cell>
          <cell r="B403" t="str">
            <v>470081110</v>
          </cell>
          <cell r="C403">
            <v>16404286</v>
          </cell>
        </row>
        <row r="404">
          <cell r="A404" t="str">
            <v>Услуги по торговле розничной
автомобильным бензином марки АИ-80</v>
          </cell>
          <cell r="B404" t="str">
            <v>470081111</v>
          </cell>
          <cell r="C404">
            <v>3699801</v>
          </cell>
        </row>
        <row r="405">
          <cell r="A405" t="str">
            <v>Услуги по торговле розничной
автомобильным бензином марки АИ-92</v>
          </cell>
          <cell r="B405" t="str">
            <v>470081113</v>
          </cell>
          <cell r="C405">
            <v>11902984</v>
          </cell>
        </row>
        <row r="406">
          <cell r="A406" t="str">
            <v>Услуги по торговле розничной
автомобильным бензином марки АИ-95</v>
          </cell>
          <cell r="B406" t="str">
            <v>470081115</v>
          </cell>
          <cell r="C406">
            <v>543714</v>
          </cell>
        </row>
        <row r="407">
          <cell r="A407" t="str">
            <v>Услуги по торговле розничной
автомобильным бензином марки АИ-96</v>
          </cell>
          <cell r="B407" t="str">
            <v>470081116</v>
          </cell>
          <cell r="C407">
            <v>257787</v>
          </cell>
        </row>
        <row r="408">
          <cell r="A408" t="str">
            <v>Услуги по торговле розничной
дизельным топливом</v>
          </cell>
          <cell r="B408" t="str">
            <v>470081130</v>
          </cell>
          <cell r="C408">
            <v>5619857</v>
          </cell>
        </row>
        <row r="409">
          <cell r="A409" t="str">
            <v>Услуги по торговле розничной
дизельным топливом летним</v>
          </cell>
          <cell r="B409" t="str">
            <v>470081131</v>
          </cell>
          <cell r="C409">
            <v>5389328</v>
          </cell>
        </row>
        <row r="410">
          <cell r="A410" t="str">
            <v>Услуги по торговле розничной
дизельным топливом зимним</v>
          </cell>
          <cell r="B410" t="str">
            <v>470081132</v>
          </cell>
          <cell r="C410">
            <v>230529</v>
          </cell>
        </row>
        <row r="411">
          <cell r="A411" t="str">
            <v>Услуги по торговле розничной газовым
моторным топливом (пропаном и бутаном
сжиженными)</v>
          </cell>
          <cell r="B411" t="str">
            <v>470081160</v>
          </cell>
          <cell r="C411">
            <v>1130224</v>
          </cell>
        </row>
        <row r="412">
          <cell r="A412" t="str">
            <v>Услуги по торговле розничной прочим
моторным топливом</v>
          </cell>
          <cell r="B412" t="str">
            <v>470081190</v>
          </cell>
          <cell r="C412">
            <v>59049</v>
          </cell>
        </row>
        <row r="413">
          <cell r="A413" t="str">
            <v>Услуги по торговле розничной
смазочными, охлаждающими и прочими
средствами, сопутствующими моторному
топливу</v>
          </cell>
          <cell r="B413" t="str">
            <v>470081200</v>
          </cell>
          <cell r="C413">
            <v>179911</v>
          </cell>
        </row>
        <row r="414">
          <cell r="A414" t="str">
            <v>Услуги по торговле розничной  часами и
изделиями ювелирными</v>
          </cell>
          <cell r="B414" t="str">
            <v>470082</v>
          </cell>
          <cell r="C414">
            <v>244240</v>
          </cell>
        </row>
        <row r="415">
          <cell r="A415" t="str">
            <v>Услуги по торговле розничной часами</v>
          </cell>
          <cell r="B415" t="str">
            <v>470082100</v>
          </cell>
          <cell r="C415">
            <v>25210</v>
          </cell>
        </row>
        <row r="416">
          <cell r="A416" t="str">
            <v>Услуги по торговле розничной
изделиями ювелирными</v>
          </cell>
          <cell r="B416" t="str">
            <v>470082200</v>
          </cell>
          <cell r="C416">
            <v>219030</v>
          </cell>
        </row>
        <row r="417">
          <cell r="A417" t="str">
            <v>Услуги по торговле розничной
изделиями ювелирными из драгоценных
металлов и камней</v>
          </cell>
          <cell r="B417" t="str">
            <v>470082210</v>
          </cell>
          <cell r="C417">
            <v>202925</v>
          </cell>
        </row>
        <row r="418">
          <cell r="A418" t="str">
            <v>Услуги по торговле розничной
изделиями ювелирными из недрагоценных
материалов</v>
          </cell>
          <cell r="B418" t="str">
            <v>470082220</v>
          </cell>
          <cell r="C418">
            <v>16105</v>
          </cell>
        </row>
        <row r="419">
          <cell r="A419" t="str">
            <v>Услуги по торговле розничной
фотоаппаратурой, оборудованием и
приборами оптическими и точными, услуги
оптиков</v>
          </cell>
          <cell r="B419" t="str">
            <v>470083</v>
          </cell>
          <cell r="C419">
            <v>177222</v>
          </cell>
        </row>
        <row r="420">
          <cell r="A420" t="str">
            <v>Услуги по торговле розничной
фотоаппаратурой и фотопринадлежностями</v>
          </cell>
          <cell r="B420" t="str">
            <v>470083100</v>
          </cell>
          <cell r="C420">
            <v>19058</v>
          </cell>
        </row>
        <row r="421">
          <cell r="A421" t="str">
            <v>Услуги по торговле розничной
фотоаппаратами</v>
          </cell>
          <cell r="B421" t="str">
            <v>470083110</v>
          </cell>
          <cell r="C421">
            <v>12416</v>
          </cell>
        </row>
        <row r="422">
          <cell r="A422" t="str">
            <v>Услуги по торговле розничной
фотопринадлежностями</v>
          </cell>
          <cell r="B422" t="str">
            <v>470083120</v>
          </cell>
          <cell r="C422">
            <v>6642</v>
          </cell>
        </row>
        <row r="423">
          <cell r="A423" t="str">
            <v>Услуги по торговле розничной
оптическими приборами</v>
          </cell>
          <cell r="B423" t="str">
            <v>470083200</v>
          </cell>
          <cell r="C423">
            <v>68098</v>
          </cell>
        </row>
        <row r="424">
          <cell r="A424" t="str">
            <v>Услуги по торговле розничной очками,
контактными линзами и прочими
оптическими изделиями</v>
          </cell>
          <cell r="B424" t="str">
            <v>470083300</v>
          </cell>
          <cell r="C424">
            <v>90066</v>
          </cell>
        </row>
        <row r="425">
          <cell r="A425" t="str">
            <v>Услуги по торговле розничной очками,
контактными линзами</v>
          </cell>
          <cell r="B425" t="str">
            <v>470083310</v>
          </cell>
          <cell r="C425">
            <v>61930</v>
          </cell>
        </row>
        <row r="426">
          <cell r="A426" t="str">
            <v>Услуги по торговле розничной частями
к очкам и прочими оптическими
изделиями</v>
          </cell>
          <cell r="B426" t="str">
            <v>470083320</v>
          </cell>
          <cell r="C426">
            <v>28136</v>
          </cell>
        </row>
        <row r="427">
          <cell r="A427" t="str">
            <v>Услуги по торговле розничной
средствами чистящими</v>
          </cell>
          <cell r="B427" t="str">
            <v>470084</v>
          </cell>
          <cell r="C427">
            <v>1784114</v>
          </cell>
        </row>
        <row r="428">
          <cell r="A428" t="str">
            <v>Услуги по торговле розничной
синтетическими моющими средствами</v>
          </cell>
          <cell r="B428" t="str">
            <v>470084100</v>
          </cell>
          <cell r="C428">
            <v>1495759</v>
          </cell>
        </row>
        <row r="429">
          <cell r="A429" t="str">
            <v>Услуги по торговле розничной
средствами для стирки</v>
          </cell>
          <cell r="B429" t="str">
            <v>470084110</v>
          </cell>
          <cell r="C429">
            <v>765200</v>
          </cell>
        </row>
        <row r="430">
          <cell r="A430" t="str">
            <v>Услуги по торговле розничной
средствами для мытья посуды</v>
          </cell>
          <cell r="B430" t="str">
            <v>470084120</v>
          </cell>
          <cell r="C430">
            <v>225685</v>
          </cell>
        </row>
        <row r="431">
          <cell r="A431" t="str">
            <v>Услуги по торговле розничной
синтетическими моющими средствами
прочими</v>
          </cell>
          <cell r="B431" t="str">
            <v>470084190</v>
          </cell>
          <cell r="C431">
            <v>504874</v>
          </cell>
        </row>
        <row r="432">
          <cell r="A432" t="str">
            <v>Услуги по торговле розничной
чистящими и полирующими средствами</v>
          </cell>
          <cell r="B432" t="str">
            <v>470084200</v>
          </cell>
          <cell r="C432">
            <v>141125</v>
          </cell>
        </row>
        <row r="433">
          <cell r="A433" t="str">
            <v>Услуги по торговле розничной
хозяйственным мылом</v>
          </cell>
          <cell r="B433" t="str">
            <v>470084300</v>
          </cell>
          <cell r="C433">
            <v>147230</v>
          </cell>
        </row>
        <row r="434">
          <cell r="A434" t="str">
            <v>Услуги по торговле розничной  топливом
бытовым жидким, газом в баллонах,
углем, топливом древесным</v>
          </cell>
          <cell r="B434" t="str">
            <v>470085</v>
          </cell>
          <cell r="C434">
            <v>685661</v>
          </cell>
        </row>
        <row r="435">
          <cell r="A435" t="str">
            <v>Услуги по торговле розничной  газом в
баллонах</v>
          </cell>
          <cell r="B435" t="str">
            <v>470085200</v>
          </cell>
          <cell r="C435">
            <v>282932</v>
          </cell>
        </row>
        <row r="436">
          <cell r="A436" t="str">
            <v>Услуги по торговле розничной  углем</v>
          </cell>
          <cell r="B436" t="str">
            <v>470085300</v>
          </cell>
          <cell r="C436">
            <v>371220</v>
          </cell>
        </row>
        <row r="437">
          <cell r="A437" t="str">
            <v>Услуги по торговле розничной
древесным топливом</v>
          </cell>
          <cell r="B437" t="str">
            <v>470085400</v>
          </cell>
          <cell r="C437">
            <v>31509</v>
          </cell>
        </row>
        <row r="438">
          <cell r="A438" t="str">
            <v>Услуги по торговле розничной  товарами
непродовольственными бытового
назначения прочими, не включенными в
другие группировки</v>
          </cell>
          <cell r="B438" t="str">
            <v>470086</v>
          </cell>
          <cell r="C438">
            <v>469631</v>
          </cell>
        </row>
        <row r="439">
          <cell r="A439" t="str">
            <v>Услуги по  торговле розничной оружием
и боеприпасами</v>
          </cell>
          <cell r="B439" t="str">
            <v>470086200</v>
          </cell>
          <cell r="C439">
            <v>174981</v>
          </cell>
        </row>
        <row r="440">
          <cell r="A440" t="str">
            <v>Услуги по  торговле розничной
спичками</v>
          </cell>
          <cell r="B440" t="str">
            <v>470086300</v>
          </cell>
          <cell r="C440">
            <v>48844</v>
          </cell>
        </row>
        <row r="441">
          <cell r="A441" t="str">
            <v>Услуги по торговле розничной детскими
колясками, креслами и другими
приспособлениями для детей</v>
          </cell>
          <cell r="B441" t="str">
            <v>470086400</v>
          </cell>
          <cell r="C441">
            <v>25950</v>
          </cell>
        </row>
        <row r="442">
          <cell r="A442" t="str">
            <v>Услуги по торговле розничной
оборудованием и аппаратами для
фильтрования или очистки воды</v>
          </cell>
          <cell r="B442" t="str">
            <v>470086500</v>
          </cell>
          <cell r="C442">
            <v>40971</v>
          </cell>
        </row>
        <row r="443">
          <cell r="A443" t="str">
            <v>Услуги по торговле розничной товарами
непродовольственными бытового
назначения прочими, не включенными в
другие группировки</v>
          </cell>
          <cell r="B443" t="str">
            <v>470086900</v>
          </cell>
          <cell r="C443">
            <v>178885</v>
          </cell>
        </row>
        <row r="444">
          <cell r="A444" t="str">
            <v>Услуги по торговле розничной товарами
непродовольственными бытового
назначения прочие</v>
          </cell>
          <cell r="B444" t="str">
            <v>470086990</v>
          </cell>
          <cell r="C444">
            <v>178885</v>
          </cell>
        </row>
        <row r="445">
          <cell r="A445" t="str">
            <v>Услуги по торговле розничной  машинами
и оборудованием, не включенными в
другие группировки</v>
          </cell>
          <cell r="B445" t="str">
            <v>470088</v>
          </cell>
          <cell r="C445">
            <v>105954</v>
          </cell>
        </row>
        <row r="446">
          <cell r="A446" t="str">
            <v>Услуги по торговле розничной машинами
и оборудованием, не включенными в
другие группировки</v>
          </cell>
          <cell r="B446" t="str">
            <v>470088000</v>
          </cell>
          <cell r="C446">
            <v>105954</v>
          </cell>
        </row>
        <row r="447">
          <cell r="A447" t="str">
            <v>Услуги по торговле розничной товарами
непродовольственными непотребительского
назначения, не включенными в другие
группировки</v>
          </cell>
          <cell r="B447" t="str">
            <v>470089</v>
          </cell>
          <cell r="C447">
            <v>150269</v>
          </cell>
        </row>
        <row r="448">
          <cell r="A448" t="str">
            <v>Услуги по торговле розничной товарами
непродовольственными
непотребительского назначения, не
включенными в другие группировки</v>
          </cell>
          <cell r="B448" t="str">
            <v>470089000</v>
          </cell>
          <cell r="C448">
            <v>150269</v>
          </cell>
        </row>
        <row r="449">
          <cell r="A449" t="str">
            <v>Услуги по торговле розничной  товарами
антикварными</v>
          </cell>
          <cell r="B449" t="str">
            <v>470091</v>
          </cell>
          <cell r="C449">
            <v>3504</v>
          </cell>
        </row>
        <row r="450">
          <cell r="A450" t="str">
            <v>Услуги по торговле розничной товарами
антикварными</v>
          </cell>
          <cell r="B450" t="str">
            <v>470091000</v>
          </cell>
          <cell r="C450">
            <v>3504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112"/>
  <sheetViews>
    <sheetView view="pageBreakPreview" zoomScaleSheetLayoutView="100" workbookViewId="0">
      <selection activeCell="A20" sqref="A20"/>
    </sheetView>
  </sheetViews>
  <sheetFormatPr defaultRowHeight="12"/>
  <cols>
    <col min="1" max="1" width="24" style="61" customWidth="1"/>
    <col min="2" max="2" width="22" style="61" customWidth="1"/>
    <col min="3" max="18" width="13.7109375" style="61" customWidth="1"/>
    <col min="19" max="16384" width="9.140625" style="61"/>
  </cols>
  <sheetData>
    <row r="1" spans="1:18">
      <c r="A1" s="186" t="s">
        <v>1929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</row>
    <row r="2" spans="1:18">
      <c r="R2" s="36" t="s">
        <v>1892</v>
      </c>
    </row>
    <row r="3" spans="1:18" ht="24">
      <c r="A3" s="140"/>
      <c r="B3" s="40" t="s">
        <v>1097</v>
      </c>
      <c r="C3" s="40" t="s">
        <v>0</v>
      </c>
      <c r="D3" s="40" t="s">
        <v>1</v>
      </c>
      <c r="E3" s="40" t="s">
        <v>2</v>
      </c>
      <c r="F3" s="40" t="s">
        <v>3</v>
      </c>
      <c r="G3" s="40" t="s">
        <v>4</v>
      </c>
      <c r="H3" s="40" t="s">
        <v>5</v>
      </c>
      <c r="I3" s="40" t="s">
        <v>6</v>
      </c>
      <c r="J3" s="40" t="s">
        <v>7</v>
      </c>
      <c r="K3" s="40" t="s">
        <v>8</v>
      </c>
      <c r="L3" s="40" t="s">
        <v>9</v>
      </c>
      <c r="M3" s="40" t="s">
        <v>1104</v>
      </c>
      <c r="N3" s="40" t="s">
        <v>10</v>
      </c>
      <c r="O3" s="40" t="s">
        <v>11</v>
      </c>
      <c r="P3" s="40" t="s">
        <v>12</v>
      </c>
      <c r="Q3" s="40" t="s">
        <v>1105</v>
      </c>
      <c r="R3" s="40" t="s">
        <v>1106</v>
      </c>
    </row>
    <row r="4" spans="1:18" ht="24">
      <c r="A4" s="164" t="s">
        <v>2002</v>
      </c>
      <c r="B4" s="141">
        <v>5474274033</v>
      </c>
      <c r="C4" s="141">
        <v>159428083</v>
      </c>
      <c r="D4" s="141">
        <v>387330903</v>
      </c>
      <c r="E4" s="141">
        <v>270382540</v>
      </c>
      <c r="F4" s="141">
        <v>171740969</v>
      </c>
      <c r="G4" s="141">
        <v>173865670</v>
      </c>
      <c r="H4" s="141">
        <v>151652002</v>
      </c>
      <c r="I4" s="141">
        <v>497592524</v>
      </c>
      <c r="J4" s="141">
        <v>207126525</v>
      </c>
      <c r="K4" s="141">
        <v>149992411</v>
      </c>
      <c r="L4" s="141">
        <v>129321918</v>
      </c>
      <c r="M4" s="141">
        <v>298423636</v>
      </c>
      <c r="N4" s="141">
        <v>248828601</v>
      </c>
      <c r="O4" s="141">
        <v>145194535</v>
      </c>
      <c r="P4" s="141">
        <v>532082129</v>
      </c>
      <c r="Q4" s="141">
        <v>543755748</v>
      </c>
      <c r="R4" s="141">
        <v>1407555839</v>
      </c>
    </row>
    <row r="5" spans="1:18">
      <c r="A5" s="164" t="s">
        <v>15</v>
      </c>
      <c r="B5" s="158">
        <v>1609856789</v>
      </c>
      <c r="C5" s="158">
        <v>44450727</v>
      </c>
      <c r="D5" s="158">
        <v>174814448</v>
      </c>
      <c r="E5" s="158">
        <v>100291537</v>
      </c>
      <c r="F5" s="158">
        <v>56705516</v>
      </c>
      <c r="G5" s="158">
        <v>40317948</v>
      </c>
      <c r="H5" s="158">
        <v>74858643</v>
      </c>
      <c r="I5" s="158">
        <v>217322133</v>
      </c>
      <c r="J5" s="158">
        <v>59026247</v>
      </c>
      <c r="K5" s="158">
        <v>84005381</v>
      </c>
      <c r="L5" s="158">
        <v>25329227</v>
      </c>
      <c r="M5" s="158">
        <v>70701899</v>
      </c>
      <c r="N5" s="158">
        <v>59943152</v>
      </c>
      <c r="O5" s="158">
        <v>43883550</v>
      </c>
      <c r="P5" s="158">
        <v>162936484</v>
      </c>
      <c r="Q5" s="158">
        <v>112240977</v>
      </c>
      <c r="R5" s="158">
        <v>283028920</v>
      </c>
    </row>
    <row r="6" spans="1:18">
      <c r="A6" s="157" t="s">
        <v>2003</v>
      </c>
      <c r="B6" s="158">
        <v>162536245</v>
      </c>
      <c r="C6" s="158">
        <v>6064362</v>
      </c>
      <c r="D6" s="158">
        <v>15393567</v>
      </c>
      <c r="E6" s="158">
        <v>10929829</v>
      </c>
      <c r="F6" s="158">
        <v>5108708</v>
      </c>
      <c r="G6" s="158">
        <v>5073412</v>
      </c>
      <c r="H6" s="158">
        <v>11525024</v>
      </c>
      <c r="I6" s="158">
        <v>20827575</v>
      </c>
      <c r="J6" s="158">
        <v>3798568</v>
      </c>
      <c r="K6" s="158">
        <v>11723792</v>
      </c>
      <c r="L6" s="158">
        <v>4512905</v>
      </c>
      <c r="M6" s="158">
        <v>6764951</v>
      </c>
      <c r="N6" s="158">
        <v>9181930</v>
      </c>
      <c r="O6" s="158">
        <v>3264618</v>
      </c>
      <c r="P6" s="158">
        <v>14798986</v>
      </c>
      <c r="Q6" s="158">
        <v>11022948</v>
      </c>
      <c r="R6" s="158">
        <v>22545070</v>
      </c>
    </row>
    <row r="7" spans="1:18" ht="24">
      <c r="A7" s="157" t="s">
        <v>2004</v>
      </c>
      <c r="B7" s="158">
        <v>28572751</v>
      </c>
      <c r="C7" s="158">
        <v>561995</v>
      </c>
      <c r="D7" s="158">
        <v>9755279</v>
      </c>
      <c r="E7" s="158">
        <v>1017120</v>
      </c>
      <c r="F7" s="158">
        <v>1690748</v>
      </c>
      <c r="G7" s="158">
        <v>126023</v>
      </c>
      <c r="H7" s="158">
        <v>1054872</v>
      </c>
      <c r="I7" s="158">
        <v>4492279</v>
      </c>
      <c r="J7" s="158">
        <v>869945</v>
      </c>
      <c r="K7" s="158">
        <v>248682</v>
      </c>
      <c r="L7" s="158">
        <v>548402</v>
      </c>
      <c r="M7" s="158">
        <v>1933603</v>
      </c>
      <c r="N7" s="158">
        <v>243053</v>
      </c>
      <c r="O7" s="158">
        <v>290012</v>
      </c>
      <c r="P7" s="158">
        <v>1005355</v>
      </c>
      <c r="Q7" s="158">
        <v>372500</v>
      </c>
      <c r="R7" s="158">
        <v>4362883</v>
      </c>
    </row>
    <row r="8" spans="1:18">
      <c r="A8" s="157" t="s">
        <v>2005</v>
      </c>
      <c r="B8" s="158">
        <v>196523628</v>
      </c>
      <c r="C8" s="158">
        <v>3137881</v>
      </c>
      <c r="D8" s="158">
        <v>16661162</v>
      </c>
      <c r="E8" s="158">
        <v>14376182</v>
      </c>
      <c r="F8" s="158">
        <v>1351651</v>
      </c>
      <c r="G8" s="158">
        <v>7227234</v>
      </c>
      <c r="H8" s="158">
        <v>6819717</v>
      </c>
      <c r="I8" s="158">
        <v>31402033</v>
      </c>
      <c r="J8" s="158">
        <v>4546288</v>
      </c>
      <c r="K8" s="158">
        <v>15436172</v>
      </c>
      <c r="L8" s="158">
        <v>2300400</v>
      </c>
      <c r="M8" s="158">
        <v>7307749</v>
      </c>
      <c r="N8" s="158">
        <v>5873806</v>
      </c>
      <c r="O8" s="158">
        <v>5700444</v>
      </c>
      <c r="P8" s="158">
        <v>28626684</v>
      </c>
      <c r="Q8" s="158">
        <v>18242701</v>
      </c>
      <c r="R8" s="158">
        <v>27513524</v>
      </c>
    </row>
    <row r="9" spans="1:18">
      <c r="A9" s="157" t="s">
        <v>2006</v>
      </c>
      <c r="B9" s="158">
        <v>79104685</v>
      </c>
      <c r="C9" s="158">
        <v>2243067</v>
      </c>
      <c r="D9" s="158">
        <v>7181548</v>
      </c>
      <c r="E9" s="158">
        <v>3927105</v>
      </c>
      <c r="F9" s="158">
        <v>1589822</v>
      </c>
      <c r="G9" s="158">
        <v>1358628</v>
      </c>
      <c r="H9" s="158">
        <v>3349586</v>
      </c>
      <c r="I9" s="158">
        <v>21571073</v>
      </c>
      <c r="J9" s="158">
        <v>2609368</v>
      </c>
      <c r="K9" s="158">
        <v>3249560</v>
      </c>
      <c r="L9" s="158">
        <v>712383</v>
      </c>
      <c r="M9" s="158">
        <v>3790337</v>
      </c>
      <c r="N9" s="158">
        <v>4851523</v>
      </c>
      <c r="O9" s="158">
        <v>2766507</v>
      </c>
      <c r="P9" s="158">
        <v>9317990</v>
      </c>
      <c r="Q9" s="158">
        <v>6226686</v>
      </c>
      <c r="R9" s="158">
        <v>4359502</v>
      </c>
    </row>
    <row r="10" spans="1:18" ht="24">
      <c r="A10" s="157" t="s">
        <v>2007</v>
      </c>
      <c r="B10" s="158">
        <v>47649919</v>
      </c>
      <c r="C10" s="158">
        <v>800197</v>
      </c>
      <c r="D10" s="158">
        <v>8953445</v>
      </c>
      <c r="E10" s="158">
        <v>1682716</v>
      </c>
      <c r="F10" s="158">
        <v>429336</v>
      </c>
      <c r="G10" s="158">
        <v>938749</v>
      </c>
      <c r="H10" s="158">
        <v>1792811</v>
      </c>
      <c r="I10" s="158">
        <v>5475963</v>
      </c>
      <c r="J10" s="158">
        <v>1767893</v>
      </c>
      <c r="K10" s="158">
        <v>1651644</v>
      </c>
      <c r="L10" s="158">
        <v>637697</v>
      </c>
      <c r="M10" s="158">
        <v>1205398</v>
      </c>
      <c r="N10" s="158">
        <v>1766383</v>
      </c>
      <c r="O10" s="158">
        <v>755508</v>
      </c>
      <c r="P10" s="158">
        <v>3577438</v>
      </c>
      <c r="Q10" s="158">
        <v>4180266</v>
      </c>
      <c r="R10" s="158">
        <v>12034475</v>
      </c>
    </row>
    <row r="11" spans="1:18">
      <c r="A11" s="157" t="s">
        <v>2008</v>
      </c>
      <c r="B11" s="158">
        <v>106559035</v>
      </c>
      <c r="C11" s="158">
        <v>2534172</v>
      </c>
      <c r="D11" s="158">
        <v>10435883</v>
      </c>
      <c r="E11" s="158">
        <v>6163832</v>
      </c>
      <c r="F11" s="158">
        <v>4312390</v>
      </c>
      <c r="G11" s="158">
        <v>2994183</v>
      </c>
      <c r="H11" s="158">
        <v>5952666</v>
      </c>
      <c r="I11" s="158">
        <v>16656480</v>
      </c>
      <c r="J11" s="158">
        <v>2514411</v>
      </c>
      <c r="K11" s="158">
        <v>5436956</v>
      </c>
      <c r="L11" s="158">
        <v>2110641</v>
      </c>
      <c r="M11" s="158">
        <v>5051053</v>
      </c>
      <c r="N11" s="158">
        <v>2828014</v>
      </c>
      <c r="O11" s="158">
        <v>4133506</v>
      </c>
      <c r="P11" s="158">
        <v>10468402</v>
      </c>
      <c r="Q11" s="158">
        <v>4810108</v>
      </c>
      <c r="R11" s="158">
        <v>20156338</v>
      </c>
    </row>
    <row r="12" spans="1:18" ht="24">
      <c r="A12" s="157" t="s">
        <v>2009</v>
      </c>
      <c r="B12" s="158">
        <v>101709993</v>
      </c>
      <c r="C12" s="158">
        <v>5767207</v>
      </c>
      <c r="D12" s="158">
        <v>6231949</v>
      </c>
      <c r="E12" s="158">
        <v>5533202</v>
      </c>
      <c r="F12" s="158">
        <v>2292038</v>
      </c>
      <c r="G12" s="158">
        <v>1061677</v>
      </c>
      <c r="H12" s="158">
        <v>4678853</v>
      </c>
      <c r="I12" s="158">
        <v>10745446</v>
      </c>
      <c r="J12" s="158">
        <v>5420445</v>
      </c>
      <c r="K12" s="158">
        <v>3814606</v>
      </c>
      <c r="L12" s="158">
        <v>2163510</v>
      </c>
      <c r="M12" s="158">
        <v>4379798</v>
      </c>
      <c r="N12" s="158">
        <v>2696402</v>
      </c>
      <c r="O12" s="158">
        <v>3121829</v>
      </c>
      <c r="P12" s="158">
        <v>12836162</v>
      </c>
      <c r="Q12" s="158">
        <v>11699393</v>
      </c>
      <c r="R12" s="158">
        <v>19267476</v>
      </c>
    </row>
    <row r="13" spans="1:18">
      <c r="A13" s="157" t="s">
        <v>2010</v>
      </c>
      <c r="B13" s="158">
        <v>152438194</v>
      </c>
      <c r="C13" s="158">
        <v>3151204</v>
      </c>
      <c r="D13" s="158">
        <v>10797102</v>
      </c>
      <c r="E13" s="158">
        <v>9574356</v>
      </c>
      <c r="F13" s="158">
        <v>4410959</v>
      </c>
      <c r="G13" s="158">
        <v>3675086</v>
      </c>
      <c r="H13" s="158">
        <v>6615389</v>
      </c>
      <c r="I13" s="158">
        <v>24554739</v>
      </c>
      <c r="J13" s="158">
        <v>4138202</v>
      </c>
      <c r="K13" s="158">
        <v>8173298</v>
      </c>
      <c r="L13" s="158">
        <v>2210325</v>
      </c>
      <c r="M13" s="158">
        <v>4376882</v>
      </c>
      <c r="N13" s="158">
        <v>3535348</v>
      </c>
      <c r="O13" s="158">
        <v>3404217</v>
      </c>
      <c r="P13" s="158">
        <v>17742015</v>
      </c>
      <c r="Q13" s="158">
        <v>13290819</v>
      </c>
      <c r="R13" s="158">
        <v>32788253</v>
      </c>
    </row>
    <row r="14" spans="1:18">
      <c r="A14" s="157" t="s">
        <v>2011</v>
      </c>
      <c r="B14" s="158">
        <v>32409220</v>
      </c>
      <c r="C14" s="158">
        <v>1098569</v>
      </c>
      <c r="D14" s="158">
        <v>6229061</v>
      </c>
      <c r="E14" s="158">
        <v>2063013</v>
      </c>
      <c r="F14" s="158">
        <v>1267661</v>
      </c>
      <c r="G14" s="158">
        <v>1100739</v>
      </c>
      <c r="H14" s="158">
        <v>1712456</v>
      </c>
      <c r="I14" s="158">
        <v>4969295</v>
      </c>
      <c r="J14" s="158">
        <v>1028235</v>
      </c>
      <c r="K14" s="158">
        <v>1028118</v>
      </c>
      <c r="L14" s="158">
        <v>706156</v>
      </c>
      <c r="M14" s="158">
        <v>1561446</v>
      </c>
      <c r="N14" s="158">
        <v>492813</v>
      </c>
      <c r="O14" s="158">
        <v>639065</v>
      </c>
      <c r="P14" s="158">
        <v>2779911</v>
      </c>
      <c r="Q14" s="158">
        <v>1171687</v>
      </c>
      <c r="R14" s="158">
        <v>4560995</v>
      </c>
    </row>
    <row r="15" spans="1:18">
      <c r="A15" s="157" t="s">
        <v>2012</v>
      </c>
      <c r="B15" s="158">
        <v>64636214</v>
      </c>
      <c r="C15" s="158">
        <v>2034611</v>
      </c>
      <c r="D15" s="158">
        <v>7213986</v>
      </c>
      <c r="E15" s="158">
        <v>6206838</v>
      </c>
      <c r="F15" s="158">
        <v>2610503</v>
      </c>
      <c r="G15" s="158">
        <v>1127698</v>
      </c>
      <c r="H15" s="158">
        <v>3514447</v>
      </c>
      <c r="I15" s="158">
        <v>6914582</v>
      </c>
      <c r="J15" s="158">
        <v>1886592</v>
      </c>
      <c r="K15" s="158">
        <v>2917645</v>
      </c>
      <c r="L15" s="158">
        <v>575431</v>
      </c>
      <c r="M15" s="158">
        <v>2712400</v>
      </c>
      <c r="N15" s="158">
        <v>1301664</v>
      </c>
      <c r="O15" s="158">
        <v>3662579</v>
      </c>
      <c r="P15" s="158">
        <v>5990607</v>
      </c>
      <c r="Q15" s="158">
        <v>3820631</v>
      </c>
      <c r="R15" s="158">
        <v>12146000</v>
      </c>
    </row>
    <row r="16" spans="1:18">
      <c r="A16" s="157" t="s">
        <v>2092</v>
      </c>
      <c r="B16" s="158">
        <v>60521128</v>
      </c>
      <c r="C16" s="158">
        <v>1477726</v>
      </c>
      <c r="D16" s="158">
        <v>8345964</v>
      </c>
      <c r="E16" s="158">
        <v>3421844</v>
      </c>
      <c r="F16" s="158">
        <v>1397643</v>
      </c>
      <c r="G16" s="158">
        <v>1880748</v>
      </c>
      <c r="H16" s="158">
        <v>3796936</v>
      </c>
      <c r="I16" s="158">
        <v>7258311</v>
      </c>
      <c r="J16" s="158">
        <v>2006159</v>
      </c>
      <c r="K16" s="158">
        <v>4134129</v>
      </c>
      <c r="L16" s="158">
        <v>912135</v>
      </c>
      <c r="M16" s="158">
        <v>3060793</v>
      </c>
      <c r="N16" s="158">
        <v>1130621</v>
      </c>
      <c r="O16" s="158">
        <v>1159141</v>
      </c>
      <c r="P16" s="158">
        <v>6531071</v>
      </c>
      <c r="Q16" s="158">
        <v>3607738</v>
      </c>
      <c r="R16" s="158">
        <v>10400169</v>
      </c>
    </row>
    <row r="17" spans="1:18">
      <c r="A17" s="157" t="s">
        <v>2013</v>
      </c>
      <c r="B17" s="159"/>
      <c r="C17" s="159"/>
      <c r="D17" s="159"/>
      <c r="E17" s="159"/>
      <c r="F17" s="159"/>
      <c r="G17" s="159"/>
      <c r="H17" s="159"/>
      <c r="I17" s="159"/>
      <c r="J17" s="159"/>
      <c r="K17" s="159"/>
      <c r="L17" s="159"/>
      <c r="M17" s="159"/>
      <c r="N17" s="159"/>
      <c r="O17" s="159"/>
      <c r="P17" s="159"/>
      <c r="Q17" s="159"/>
      <c r="R17" s="159"/>
    </row>
    <row r="18" spans="1:18">
      <c r="A18" s="157" t="s">
        <v>2014</v>
      </c>
      <c r="B18" s="158">
        <v>49454775</v>
      </c>
      <c r="C18" s="158">
        <v>1363739</v>
      </c>
      <c r="D18" s="158">
        <v>5824695</v>
      </c>
      <c r="E18" s="158">
        <v>2961160</v>
      </c>
      <c r="F18" s="158">
        <v>1184569</v>
      </c>
      <c r="G18" s="158">
        <v>1494276</v>
      </c>
      <c r="H18" s="158">
        <v>3495247</v>
      </c>
      <c r="I18" s="158">
        <v>5959199</v>
      </c>
      <c r="J18" s="158">
        <v>1783785</v>
      </c>
      <c r="K18" s="158">
        <v>3956802</v>
      </c>
      <c r="L18" s="158">
        <v>829624</v>
      </c>
      <c r="M18" s="158">
        <v>2635624</v>
      </c>
      <c r="N18" s="158">
        <v>976344</v>
      </c>
      <c r="O18" s="158">
        <v>970279</v>
      </c>
      <c r="P18" s="158">
        <v>5218881</v>
      </c>
      <c r="Q18" s="158">
        <v>2588615</v>
      </c>
      <c r="R18" s="158">
        <v>8211936</v>
      </c>
    </row>
    <row r="19" spans="1:18" ht="36">
      <c r="A19" s="157" t="s">
        <v>2015</v>
      </c>
      <c r="B19" s="158">
        <v>13026649</v>
      </c>
      <c r="C19" s="158">
        <v>127800</v>
      </c>
      <c r="D19" s="158">
        <v>3099653</v>
      </c>
      <c r="E19" s="158">
        <v>646128</v>
      </c>
      <c r="F19" s="158">
        <v>444939</v>
      </c>
      <c r="G19" s="158">
        <v>135994</v>
      </c>
      <c r="H19" s="158">
        <v>448239</v>
      </c>
      <c r="I19" s="158">
        <v>912362</v>
      </c>
      <c r="J19" s="158">
        <v>698344</v>
      </c>
      <c r="K19" s="158">
        <v>667202</v>
      </c>
      <c r="L19" s="158">
        <v>133785</v>
      </c>
      <c r="M19" s="158">
        <v>450855</v>
      </c>
      <c r="N19" s="158">
        <v>446685</v>
      </c>
      <c r="O19" s="158">
        <v>129936</v>
      </c>
      <c r="P19" s="158">
        <v>695255</v>
      </c>
      <c r="Q19" s="158">
        <v>1444590</v>
      </c>
      <c r="R19" s="158">
        <v>2544882</v>
      </c>
    </row>
    <row r="20" spans="1:18" ht="36">
      <c r="A20" s="157" t="s">
        <v>2100</v>
      </c>
      <c r="B20" s="158">
        <v>254518775</v>
      </c>
      <c r="C20" s="158">
        <v>5077272</v>
      </c>
      <c r="D20" s="158">
        <v>26902831</v>
      </c>
      <c r="E20" s="158">
        <v>15578165</v>
      </c>
      <c r="F20" s="158">
        <v>16157800</v>
      </c>
      <c r="G20" s="158">
        <v>6886668</v>
      </c>
      <c r="H20" s="158">
        <v>11485212</v>
      </c>
      <c r="I20" s="158">
        <v>38060936</v>
      </c>
      <c r="J20" s="158">
        <v>10021531</v>
      </c>
      <c r="K20" s="158">
        <v>16185051</v>
      </c>
      <c r="L20" s="158">
        <v>2890721</v>
      </c>
      <c r="M20" s="158">
        <v>10307319</v>
      </c>
      <c r="N20" s="158">
        <v>12678685</v>
      </c>
      <c r="O20" s="158">
        <v>4816482</v>
      </c>
      <c r="P20" s="158">
        <v>16565993</v>
      </c>
      <c r="Q20" s="158">
        <v>11102494</v>
      </c>
      <c r="R20" s="158">
        <v>49801615</v>
      </c>
    </row>
    <row r="21" spans="1:18">
      <c r="A21" s="157" t="s">
        <v>2013</v>
      </c>
      <c r="B21" s="159"/>
      <c r="C21" s="159"/>
      <c r="D21" s="159"/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R21" s="159"/>
    </row>
    <row r="22" spans="1:18">
      <c r="A22" s="157" t="s">
        <v>2016</v>
      </c>
      <c r="B22" s="158">
        <v>22794042</v>
      </c>
      <c r="C22" s="158">
        <v>562899</v>
      </c>
      <c r="D22" s="158">
        <v>2179932</v>
      </c>
      <c r="E22" s="158">
        <v>1727283</v>
      </c>
      <c r="F22" s="158">
        <v>229881</v>
      </c>
      <c r="G22" s="158">
        <v>867753</v>
      </c>
      <c r="H22" s="158">
        <v>861537</v>
      </c>
      <c r="I22" s="158">
        <v>3730141</v>
      </c>
      <c r="J22" s="158">
        <v>565303</v>
      </c>
      <c r="K22" s="158">
        <v>4196139</v>
      </c>
      <c r="L22" s="158">
        <v>528048</v>
      </c>
      <c r="M22" s="158">
        <v>2365737</v>
      </c>
      <c r="N22" s="158">
        <v>639550</v>
      </c>
      <c r="O22" s="158">
        <v>522063</v>
      </c>
      <c r="P22" s="158">
        <v>865362</v>
      </c>
      <c r="Q22" s="158">
        <v>885489</v>
      </c>
      <c r="R22" s="158">
        <v>2066925</v>
      </c>
    </row>
    <row r="23" spans="1:18">
      <c r="A23" s="157" t="s">
        <v>2017</v>
      </c>
      <c r="B23" s="158">
        <v>48356595</v>
      </c>
      <c r="C23" s="158">
        <v>1288183</v>
      </c>
      <c r="D23" s="158">
        <v>3811457</v>
      </c>
      <c r="E23" s="158">
        <v>4475219</v>
      </c>
      <c r="F23" s="158">
        <v>769225</v>
      </c>
      <c r="G23" s="158">
        <v>2379161</v>
      </c>
      <c r="H23" s="158">
        <v>3649993</v>
      </c>
      <c r="I23" s="158">
        <v>10150103</v>
      </c>
      <c r="J23" s="158">
        <v>839838</v>
      </c>
      <c r="K23" s="158">
        <v>4253353</v>
      </c>
      <c r="L23" s="158">
        <v>652486</v>
      </c>
      <c r="M23" s="158">
        <v>2480720</v>
      </c>
      <c r="N23" s="158">
        <v>952766</v>
      </c>
      <c r="O23" s="158">
        <v>1033588</v>
      </c>
      <c r="P23" s="158">
        <v>4867456</v>
      </c>
      <c r="Q23" s="158">
        <v>1234896</v>
      </c>
      <c r="R23" s="158">
        <v>5518151</v>
      </c>
    </row>
    <row r="24" spans="1:18">
      <c r="A24" s="157" t="s">
        <v>2018</v>
      </c>
      <c r="B24" s="158">
        <v>12042294</v>
      </c>
      <c r="C24" s="158">
        <v>607417</v>
      </c>
      <c r="D24" s="158">
        <v>1154527</v>
      </c>
      <c r="E24" s="158">
        <v>1678905</v>
      </c>
      <c r="F24" s="158">
        <v>75090</v>
      </c>
      <c r="G24" s="158">
        <v>205945</v>
      </c>
      <c r="H24" s="158">
        <v>51782</v>
      </c>
      <c r="I24" s="158">
        <v>3152550</v>
      </c>
      <c r="J24" s="158">
        <v>368454</v>
      </c>
      <c r="K24" s="158">
        <v>368584</v>
      </c>
      <c r="L24" s="158">
        <v>113401</v>
      </c>
      <c r="M24" s="158">
        <v>153812</v>
      </c>
      <c r="N24" s="158">
        <v>521277</v>
      </c>
      <c r="O24" s="158">
        <v>356183</v>
      </c>
      <c r="P24" s="158">
        <v>995691</v>
      </c>
      <c r="Q24" s="158">
        <v>995206</v>
      </c>
      <c r="R24" s="158">
        <v>1243470</v>
      </c>
    </row>
    <row r="25" spans="1:18">
      <c r="A25" s="157" t="s">
        <v>2019</v>
      </c>
      <c r="B25" s="158">
        <v>53662405</v>
      </c>
      <c r="C25" s="158">
        <v>1362388</v>
      </c>
      <c r="D25" s="158">
        <v>5090519</v>
      </c>
      <c r="E25" s="158">
        <v>3737920</v>
      </c>
      <c r="F25" s="158">
        <v>1264944</v>
      </c>
      <c r="G25" s="158">
        <v>1374801</v>
      </c>
      <c r="H25" s="158">
        <v>4416439</v>
      </c>
      <c r="I25" s="158">
        <v>9449796</v>
      </c>
      <c r="J25" s="158">
        <v>1165944</v>
      </c>
      <c r="K25" s="158">
        <v>3977533</v>
      </c>
      <c r="L25" s="158">
        <v>705489</v>
      </c>
      <c r="M25" s="158">
        <v>2351668</v>
      </c>
      <c r="N25" s="158">
        <v>997763</v>
      </c>
      <c r="O25" s="158">
        <v>1046350</v>
      </c>
      <c r="P25" s="158">
        <v>5035999</v>
      </c>
      <c r="Q25" s="158">
        <v>2985163</v>
      </c>
      <c r="R25" s="158">
        <v>8699689</v>
      </c>
    </row>
    <row r="26" spans="1:18">
      <c r="A26" s="157" t="s">
        <v>2020</v>
      </c>
      <c r="B26" s="158">
        <v>3211529</v>
      </c>
      <c r="C26" s="158">
        <v>100542</v>
      </c>
      <c r="D26" s="158">
        <v>437875</v>
      </c>
      <c r="E26" s="158">
        <v>401856</v>
      </c>
      <c r="F26" s="158">
        <v>15498</v>
      </c>
      <c r="G26" s="158">
        <v>100792</v>
      </c>
      <c r="H26" s="158">
        <v>113460</v>
      </c>
      <c r="I26" s="158">
        <v>265655</v>
      </c>
      <c r="J26" s="158">
        <v>40976</v>
      </c>
      <c r="K26" s="158">
        <v>362403</v>
      </c>
      <c r="L26" s="158">
        <v>40834</v>
      </c>
      <c r="M26" s="158">
        <v>183657</v>
      </c>
      <c r="N26" s="158">
        <v>56674</v>
      </c>
      <c r="O26" s="158">
        <v>59620</v>
      </c>
      <c r="P26" s="158">
        <v>236404</v>
      </c>
      <c r="Q26" s="158">
        <v>275722</v>
      </c>
      <c r="R26" s="158">
        <v>519561</v>
      </c>
    </row>
    <row r="27" spans="1:18">
      <c r="A27" s="157" t="s">
        <v>2097</v>
      </c>
      <c r="B27" s="158">
        <v>162647009</v>
      </c>
      <c r="C27" s="158">
        <v>5297664</v>
      </c>
      <c r="D27" s="158">
        <v>21957424</v>
      </c>
      <c r="E27" s="158">
        <v>9082799</v>
      </c>
      <c r="F27" s="158">
        <v>8188222</v>
      </c>
      <c r="G27" s="158">
        <v>4110163</v>
      </c>
      <c r="H27" s="158">
        <v>3021928</v>
      </c>
      <c r="I27" s="158">
        <v>11751608</v>
      </c>
      <c r="J27" s="158">
        <v>10871370</v>
      </c>
      <c r="K27" s="158">
        <v>3795149</v>
      </c>
      <c r="L27" s="158">
        <v>2732053</v>
      </c>
      <c r="M27" s="158">
        <v>10617167</v>
      </c>
      <c r="N27" s="158">
        <v>8773722</v>
      </c>
      <c r="O27" s="158">
        <v>5533060</v>
      </c>
      <c r="P27" s="158">
        <v>19500194</v>
      </c>
      <c r="Q27" s="158">
        <v>10325413</v>
      </c>
      <c r="R27" s="158">
        <v>27089073</v>
      </c>
    </row>
    <row r="28" spans="1:18">
      <c r="A28" s="157" t="s">
        <v>2013</v>
      </c>
      <c r="B28" s="159"/>
      <c r="C28" s="159"/>
      <c r="D28" s="159"/>
      <c r="E28" s="159"/>
      <c r="F28" s="159"/>
      <c r="G28" s="159"/>
      <c r="H28" s="159"/>
      <c r="I28" s="159"/>
      <c r="J28" s="159"/>
      <c r="K28" s="159"/>
      <c r="L28" s="159"/>
      <c r="M28" s="159"/>
      <c r="N28" s="159"/>
      <c r="O28" s="159"/>
      <c r="P28" s="159"/>
      <c r="Q28" s="159"/>
      <c r="R28" s="159"/>
    </row>
    <row r="29" spans="1:18">
      <c r="A29" s="157" t="s">
        <v>2021</v>
      </c>
      <c r="B29" s="158">
        <v>18305239</v>
      </c>
      <c r="C29" s="158">
        <v>350897</v>
      </c>
      <c r="D29" s="158">
        <v>3785193</v>
      </c>
      <c r="E29" s="158">
        <v>691310</v>
      </c>
      <c r="F29" s="158">
        <v>498108</v>
      </c>
      <c r="G29" s="158">
        <v>527401</v>
      </c>
      <c r="H29" s="158">
        <v>591043</v>
      </c>
      <c r="I29" s="158">
        <v>933708</v>
      </c>
      <c r="J29" s="158">
        <v>2293628</v>
      </c>
      <c r="K29" s="158">
        <v>334691</v>
      </c>
      <c r="L29" s="158">
        <v>531516</v>
      </c>
      <c r="M29" s="158">
        <v>1224811</v>
      </c>
      <c r="N29" s="158">
        <v>513839</v>
      </c>
      <c r="O29" s="158">
        <v>408183</v>
      </c>
      <c r="P29" s="158">
        <v>1675182</v>
      </c>
      <c r="Q29" s="158">
        <v>1128995</v>
      </c>
      <c r="R29" s="158">
        <v>2816734</v>
      </c>
    </row>
    <row r="30" spans="1:18">
      <c r="A30" s="157" t="s">
        <v>2022</v>
      </c>
      <c r="B30" s="158">
        <v>2621188</v>
      </c>
      <c r="C30" s="158">
        <v>20049</v>
      </c>
      <c r="D30" s="158">
        <v>645687</v>
      </c>
      <c r="E30" s="158">
        <v>93895</v>
      </c>
      <c r="F30" s="158">
        <v>34740</v>
      </c>
      <c r="G30" s="158">
        <v>73112</v>
      </c>
      <c r="H30" s="159"/>
      <c r="I30" s="158">
        <v>346341</v>
      </c>
      <c r="J30" s="158">
        <v>82695</v>
      </c>
      <c r="K30" s="158">
        <v>51929</v>
      </c>
      <c r="L30" s="158">
        <v>120687</v>
      </c>
      <c r="M30" s="158">
        <v>173266</v>
      </c>
      <c r="N30" s="158">
        <v>94314</v>
      </c>
      <c r="O30" s="158">
        <v>47142</v>
      </c>
      <c r="P30" s="158">
        <v>57207</v>
      </c>
      <c r="Q30" s="158">
        <v>377201</v>
      </c>
      <c r="R30" s="158">
        <v>402923</v>
      </c>
    </row>
    <row r="31" spans="1:18">
      <c r="A31" s="157" t="s">
        <v>2023</v>
      </c>
      <c r="B31" s="158">
        <v>51043380</v>
      </c>
      <c r="C31" s="158">
        <v>1949501</v>
      </c>
      <c r="D31" s="158">
        <v>5438887</v>
      </c>
      <c r="E31" s="158">
        <v>4271131</v>
      </c>
      <c r="F31" s="158">
        <v>3029558</v>
      </c>
      <c r="G31" s="158">
        <v>1499918</v>
      </c>
      <c r="H31" s="158">
        <v>1276211</v>
      </c>
      <c r="I31" s="158">
        <v>3948511</v>
      </c>
      <c r="J31" s="158">
        <v>5718917</v>
      </c>
      <c r="K31" s="158">
        <v>679748</v>
      </c>
      <c r="L31" s="158">
        <v>1471617</v>
      </c>
      <c r="M31" s="158">
        <v>2249074</v>
      </c>
      <c r="N31" s="158">
        <v>2417305</v>
      </c>
      <c r="O31" s="158">
        <v>1837930</v>
      </c>
      <c r="P31" s="158">
        <v>6619385</v>
      </c>
      <c r="Q31" s="158">
        <v>2469264</v>
      </c>
      <c r="R31" s="158">
        <v>6166423</v>
      </c>
    </row>
    <row r="32" spans="1:18" ht="24">
      <c r="A32" s="157" t="s">
        <v>2024</v>
      </c>
      <c r="B32" s="158">
        <v>6913171</v>
      </c>
      <c r="C32" s="158">
        <v>82979</v>
      </c>
      <c r="D32" s="158">
        <v>449009</v>
      </c>
      <c r="E32" s="158">
        <v>219437</v>
      </c>
      <c r="F32" s="158">
        <v>2834602</v>
      </c>
      <c r="G32" s="158">
        <v>40097</v>
      </c>
      <c r="H32" s="159"/>
      <c r="I32" s="158">
        <v>414943</v>
      </c>
      <c r="J32" s="158">
        <v>127190</v>
      </c>
      <c r="K32" s="158">
        <v>1663</v>
      </c>
      <c r="L32" s="159"/>
      <c r="M32" s="158">
        <v>104775</v>
      </c>
      <c r="N32" s="158">
        <v>135553</v>
      </c>
      <c r="O32" s="158">
        <v>302537</v>
      </c>
      <c r="P32" s="158">
        <v>472281</v>
      </c>
      <c r="Q32" s="158">
        <v>1641946</v>
      </c>
      <c r="R32" s="158">
        <v>86159</v>
      </c>
    </row>
    <row r="33" spans="1:18">
      <c r="A33" s="157" t="s">
        <v>2025</v>
      </c>
      <c r="B33" s="158">
        <v>41180002</v>
      </c>
      <c r="C33" s="158">
        <v>1970113</v>
      </c>
      <c r="D33" s="158">
        <v>2699458</v>
      </c>
      <c r="E33" s="158">
        <v>2155665</v>
      </c>
      <c r="F33" s="158">
        <v>1330737</v>
      </c>
      <c r="G33" s="158">
        <v>998520</v>
      </c>
      <c r="H33" s="158">
        <v>625967</v>
      </c>
      <c r="I33" s="158">
        <v>2246725</v>
      </c>
      <c r="J33" s="158">
        <v>1664246</v>
      </c>
      <c r="K33" s="158">
        <v>2131124</v>
      </c>
      <c r="L33" s="158">
        <v>135301</v>
      </c>
      <c r="M33" s="158">
        <v>3855832</v>
      </c>
      <c r="N33" s="158">
        <v>1657683</v>
      </c>
      <c r="O33" s="158">
        <v>2105558</v>
      </c>
      <c r="P33" s="158">
        <v>6329892</v>
      </c>
      <c r="Q33" s="158">
        <v>1690143</v>
      </c>
      <c r="R33" s="158">
        <v>9583038</v>
      </c>
    </row>
    <row r="34" spans="1:18">
      <c r="A34" s="157" t="s">
        <v>2026</v>
      </c>
      <c r="B34" s="158">
        <v>4562475</v>
      </c>
      <c r="C34" s="158">
        <v>160140</v>
      </c>
      <c r="D34" s="158">
        <v>1347713</v>
      </c>
      <c r="E34" s="158">
        <v>145185</v>
      </c>
      <c r="F34" s="158">
        <v>28880</v>
      </c>
      <c r="G34" s="158">
        <v>149585</v>
      </c>
      <c r="H34" s="158">
        <v>32645</v>
      </c>
      <c r="I34" s="158">
        <v>375005</v>
      </c>
      <c r="J34" s="158">
        <v>244245</v>
      </c>
      <c r="K34" s="158">
        <v>38623</v>
      </c>
      <c r="L34" s="159"/>
      <c r="M34" s="158">
        <v>143535</v>
      </c>
      <c r="N34" s="158">
        <v>188320</v>
      </c>
      <c r="O34" s="158">
        <v>120368</v>
      </c>
      <c r="P34" s="158">
        <v>725112</v>
      </c>
      <c r="Q34" s="158">
        <v>182844</v>
      </c>
      <c r="R34" s="158">
        <v>680275</v>
      </c>
    </row>
    <row r="35" spans="1:18" ht="36">
      <c r="A35" s="157" t="s">
        <v>2027</v>
      </c>
      <c r="B35" s="158">
        <v>30471759</v>
      </c>
      <c r="C35" s="158">
        <v>728222</v>
      </c>
      <c r="D35" s="158">
        <v>5817199</v>
      </c>
      <c r="E35" s="158">
        <v>774364</v>
      </c>
      <c r="F35" s="158">
        <v>373133</v>
      </c>
      <c r="G35" s="158">
        <v>575426</v>
      </c>
      <c r="H35" s="158">
        <v>528707</v>
      </c>
      <c r="I35" s="158">
        <v>3089159</v>
      </c>
      <c r="J35" s="158">
        <v>798235</v>
      </c>
      <c r="K35" s="158">
        <v>374621</v>
      </c>
      <c r="L35" s="158">
        <v>346037</v>
      </c>
      <c r="M35" s="158">
        <v>1402675</v>
      </c>
      <c r="N35" s="158">
        <v>3492085</v>
      </c>
      <c r="O35" s="158">
        <v>618070</v>
      </c>
      <c r="P35" s="158">
        <v>2947127</v>
      </c>
      <c r="Q35" s="158">
        <v>2317898</v>
      </c>
      <c r="R35" s="158">
        <v>6288801</v>
      </c>
    </row>
    <row r="36" spans="1:18">
      <c r="A36" s="157" t="s">
        <v>2028</v>
      </c>
      <c r="B36" s="158">
        <v>87347574</v>
      </c>
      <c r="C36" s="158">
        <v>3297497</v>
      </c>
      <c r="D36" s="158">
        <v>10463345</v>
      </c>
      <c r="E36" s="158">
        <v>6217742</v>
      </c>
      <c r="F36" s="158">
        <v>3755834</v>
      </c>
      <c r="G36" s="158">
        <v>1732063</v>
      </c>
      <c r="H36" s="158">
        <v>6133953</v>
      </c>
      <c r="I36" s="158">
        <v>7257095</v>
      </c>
      <c r="J36" s="158">
        <v>4272267</v>
      </c>
      <c r="K36" s="158">
        <v>4095086</v>
      </c>
      <c r="L36" s="158">
        <v>1546897</v>
      </c>
      <c r="M36" s="158">
        <v>5729530</v>
      </c>
      <c r="N36" s="158">
        <v>1957758</v>
      </c>
      <c r="O36" s="158">
        <v>1925620</v>
      </c>
      <c r="P36" s="158">
        <v>6804183</v>
      </c>
      <c r="Q36" s="158">
        <v>8779017</v>
      </c>
      <c r="R36" s="158">
        <v>13379687</v>
      </c>
    </row>
    <row r="37" spans="1:18">
      <c r="A37" s="157" t="s">
        <v>2029</v>
      </c>
      <c r="B37" s="158">
        <v>59655770</v>
      </c>
      <c r="C37" s="158">
        <v>1779503</v>
      </c>
      <c r="D37" s="158">
        <v>5192249</v>
      </c>
      <c r="E37" s="158">
        <v>3870666</v>
      </c>
      <c r="F37" s="158">
        <v>1697262</v>
      </c>
      <c r="G37" s="158">
        <v>888883</v>
      </c>
      <c r="H37" s="158">
        <v>2956554</v>
      </c>
      <c r="I37" s="158">
        <v>4472356</v>
      </c>
      <c r="J37" s="158">
        <v>2576629</v>
      </c>
      <c r="K37" s="158">
        <v>1448291</v>
      </c>
      <c r="L37" s="158">
        <v>635786</v>
      </c>
      <c r="M37" s="158">
        <v>1452618</v>
      </c>
      <c r="N37" s="158">
        <v>2184745</v>
      </c>
      <c r="O37" s="158">
        <v>2581026</v>
      </c>
      <c r="P37" s="158">
        <v>5696238</v>
      </c>
      <c r="Q37" s="158">
        <v>2143986</v>
      </c>
      <c r="R37" s="158">
        <v>20078978</v>
      </c>
    </row>
    <row r="38" spans="1:18" ht="24">
      <c r="A38" s="157" t="s">
        <v>16</v>
      </c>
      <c r="B38" s="158">
        <v>3864417244</v>
      </c>
      <c r="C38" s="158">
        <v>114977356</v>
      </c>
      <c r="D38" s="158">
        <v>212516455</v>
      </c>
      <c r="E38" s="158">
        <v>170091003</v>
      </c>
      <c r="F38" s="158">
        <v>115035453</v>
      </c>
      <c r="G38" s="158">
        <v>133547722</v>
      </c>
      <c r="H38" s="158">
        <v>76793359</v>
      </c>
      <c r="I38" s="158">
        <v>280270391</v>
      </c>
      <c r="J38" s="158">
        <v>148100278</v>
      </c>
      <c r="K38" s="158">
        <v>65987030</v>
      </c>
      <c r="L38" s="158">
        <v>103992691</v>
      </c>
      <c r="M38" s="158">
        <v>227721737</v>
      </c>
      <c r="N38" s="158">
        <v>188885449</v>
      </c>
      <c r="O38" s="158">
        <v>101310985</v>
      </c>
      <c r="P38" s="158">
        <v>369145645</v>
      </c>
      <c r="Q38" s="158">
        <v>431514771</v>
      </c>
      <c r="R38" s="158">
        <v>1124526919</v>
      </c>
    </row>
    <row r="39" spans="1:18" ht="24">
      <c r="A39" s="157" t="s">
        <v>2030</v>
      </c>
      <c r="B39" s="159">
        <v>452350381</v>
      </c>
      <c r="C39" s="159">
        <v>2558037</v>
      </c>
      <c r="D39" s="159">
        <v>30874644</v>
      </c>
      <c r="E39" s="159">
        <v>9797208</v>
      </c>
      <c r="F39" s="159">
        <v>13672729</v>
      </c>
      <c r="G39" s="158">
        <v>17957596</v>
      </c>
      <c r="H39" s="159">
        <v>0</v>
      </c>
      <c r="I39" s="159">
        <v>12740324</v>
      </c>
      <c r="J39" s="158">
        <v>19721855</v>
      </c>
      <c r="K39" s="160">
        <v>2496821</v>
      </c>
      <c r="L39" s="157">
        <v>24469497</v>
      </c>
      <c r="M39" s="160">
        <v>46132374</v>
      </c>
      <c r="N39" s="159">
        <v>10870977</v>
      </c>
      <c r="O39" s="159">
        <v>8985538</v>
      </c>
      <c r="P39" s="158">
        <v>19983045</v>
      </c>
      <c r="Q39" s="159">
        <v>89513077</v>
      </c>
      <c r="R39" s="159">
        <v>142576659</v>
      </c>
    </row>
    <row r="40" spans="1:18" ht="36">
      <c r="A40" s="157" t="s">
        <v>2093</v>
      </c>
      <c r="B40" s="159" t="s">
        <v>2031</v>
      </c>
      <c r="C40" s="158">
        <v>722550</v>
      </c>
      <c r="D40" s="158">
        <v>2062881</v>
      </c>
      <c r="E40" s="159"/>
      <c r="F40" s="159"/>
      <c r="G40" s="158">
        <v>167364</v>
      </c>
      <c r="H40" s="158">
        <v>252156</v>
      </c>
      <c r="I40" s="158">
        <v>1164646</v>
      </c>
      <c r="J40" s="158">
        <v>5191914</v>
      </c>
      <c r="K40" s="158">
        <v>1998332</v>
      </c>
      <c r="M40" s="158">
        <v>732770</v>
      </c>
      <c r="N40" s="158">
        <v>5747335</v>
      </c>
      <c r="O40" s="159"/>
      <c r="P40" s="158">
        <v>495359</v>
      </c>
      <c r="Q40" s="158">
        <v>950692</v>
      </c>
      <c r="R40" s="158">
        <v>1923287</v>
      </c>
    </row>
    <row r="41" spans="1:18" ht="72">
      <c r="A41" s="157" t="s">
        <v>2032</v>
      </c>
      <c r="B41" s="158">
        <v>2019646</v>
      </c>
      <c r="C41" s="159"/>
      <c r="D41" s="159"/>
      <c r="E41" s="159"/>
      <c r="F41" s="159"/>
      <c r="L41" s="159"/>
      <c r="O41" s="159"/>
      <c r="P41" s="158">
        <v>118878</v>
      </c>
      <c r="Q41" s="159"/>
      <c r="R41" s="158">
        <v>1900768</v>
      </c>
    </row>
    <row r="42" spans="1:18" ht="24">
      <c r="A42" s="157" t="s">
        <v>2033</v>
      </c>
      <c r="B42" s="158">
        <v>7810787</v>
      </c>
      <c r="C42" s="159"/>
      <c r="D42" s="159"/>
      <c r="E42" s="159"/>
      <c r="F42" s="159"/>
      <c r="G42" s="159"/>
      <c r="H42" s="159"/>
      <c r="I42" s="158">
        <v>348902</v>
      </c>
      <c r="J42" s="159"/>
      <c r="K42" s="159"/>
      <c r="L42" s="158">
        <v>334152</v>
      </c>
      <c r="M42" s="158">
        <v>347454</v>
      </c>
      <c r="N42" s="158">
        <v>5503829</v>
      </c>
      <c r="O42" s="159" t="s">
        <v>2034</v>
      </c>
      <c r="P42" s="158">
        <v>134996</v>
      </c>
      <c r="Q42" s="159" t="s">
        <v>2034</v>
      </c>
      <c r="R42" s="158">
        <v>1141454</v>
      </c>
    </row>
    <row r="43" spans="1:18">
      <c r="A43" s="157" t="s">
        <v>2000</v>
      </c>
      <c r="B43" s="158">
        <v>43352386</v>
      </c>
      <c r="C43" s="158">
        <v>780147</v>
      </c>
      <c r="D43" s="158">
        <v>2740682</v>
      </c>
      <c r="E43" s="159" t="s">
        <v>2034</v>
      </c>
      <c r="F43" s="158">
        <v>24000</v>
      </c>
      <c r="G43" s="158">
        <v>2525495</v>
      </c>
      <c r="H43" s="159" t="s">
        <v>2034</v>
      </c>
      <c r="I43" s="158">
        <v>1801474</v>
      </c>
      <c r="J43" s="158">
        <v>412482</v>
      </c>
      <c r="K43" s="158">
        <v>154950</v>
      </c>
      <c r="L43" s="159" t="s">
        <v>2034</v>
      </c>
      <c r="M43" s="158">
        <v>2477512</v>
      </c>
      <c r="N43" s="158">
        <v>1138721</v>
      </c>
      <c r="O43" s="159"/>
      <c r="P43" s="158">
        <v>73587</v>
      </c>
      <c r="Q43" s="158">
        <v>5015753</v>
      </c>
      <c r="R43" s="158">
        <v>26207583</v>
      </c>
    </row>
    <row r="44" spans="1:18" ht="24">
      <c r="A44" s="157" t="s">
        <v>2035</v>
      </c>
      <c r="B44" s="158">
        <v>14037400</v>
      </c>
      <c r="C44" s="158">
        <v>24850</v>
      </c>
      <c r="D44" s="158">
        <v>672496</v>
      </c>
      <c r="E44" s="159" t="s">
        <v>2034</v>
      </c>
      <c r="F44" s="158">
        <v>1728415</v>
      </c>
      <c r="G44" s="158">
        <v>6140</v>
      </c>
      <c r="H44" s="159" t="s">
        <v>2034</v>
      </c>
      <c r="I44" s="158">
        <v>612875</v>
      </c>
      <c r="J44" s="159" t="s">
        <v>2034</v>
      </c>
      <c r="K44" s="158">
        <v>13353</v>
      </c>
      <c r="L44" s="159" t="s">
        <v>2034</v>
      </c>
      <c r="M44" s="158">
        <v>1510493</v>
      </c>
      <c r="N44" s="159" t="s">
        <v>2034</v>
      </c>
      <c r="O44" s="159" t="s">
        <v>2034</v>
      </c>
      <c r="P44" s="158">
        <v>371050</v>
      </c>
      <c r="Q44" s="158">
        <v>537442</v>
      </c>
      <c r="R44" s="158">
        <v>8560286</v>
      </c>
    </row>
    <row r="45" spans="1:18" ht="24">
      <c r="A45" s="157" t="s">
        <v>2036</v>
      </c>
      <c r="B45" s="159">
        <v>1701246</v>
      </c>
      <c r="C45" s="158">
        <v>389870</v>
      </c>
      <c r="D45" s="159">
        <v>1006983</v>
      </c>
      <c r="E45" s="159">
        <v>0</v>
      </c>
      <c r="F45" s="159">
        <v>0</v>
      </c>
      <c r="G45" s="159">
        <v>0</v>
      </c>
      <c r="H45" s="159">
        <v>0</v>
      </c>
      <c r="I45" s="158">
        <v>79738</v>
      </c>
      <c r="J45" s="158">
        <v>0</v>
      </c>
      <c r="K45" s="159">
        <v>0</v>
      </c>
      <c r="L45" s="159">
        <v>0</v>
      </c>
      <c r="M45" s="158">
        <v>217109</v>
      </c>
      <c r="N45" s="158">
        <v>0</v>
      </c>
      <c r="O45" s="158">
        <v>2782</v>
      </c>
      <c r="P45" s="158">
        <v>0</v>
      </c>
      <c r="Q45" s="159">
        <v>0</v>
      </c>
      <c r="R45" s="158">
        <v>4764</v>
      </c>
    </row>
    <row r="46" spans="1:18" ht="24">
      <c r="A46" s="157" t="s">
        <v>2037</v>
      </c>
      <c r="B46" s="158">
        <v>272336</v>
      </c>
      <c r="C46" s="159" t="s">
        <v>14</v>
      </c>
      <c r="D46" s="159" t="s">
        <v>14</v>
      </c>
      <c r="E46" s="159" t="s">
        <v>14</v>
      </c>
      <c r="F46" s="159" t="s">
        <v>14</v>
      </c>
      <c r="G46" s="159" t="s">
        <v>14</v>
      </c>
      <c r="H46" s="159" t="s">
        <v>14</v>
      </c>
      <c r="I46" s="159" t="s">
        <v>14</v>
      </c>
      <c r="J46" s="158">
        <v>3993</v>
      </c>
      <c r="K46" s="159" t="s">
        <v>14</v>
      </c>
      <c r="L46" s="159" t="s">
        <v>14</v>
      </c>
      <c r="M46" s="159" t="s">
        <v>14</v>
      </c>
      <c r="N46" s="159" t="s">
        <v>14</v>
      </c>
      <c r="O46" s="159" t="s">
        <v>14</v>
      </c>
      <c r="P46" s="159" t="s">
        <v>14</v>
      </c>
      <c r="Q46" s="159" t="s">
        <v>14</v>
      </c>
      <c r="R46" s="158">
        <v>268343</v>
      </c>
    </row>
    <row r="47" spans="1:18">
      <c r="A47" s="157" t="s">
        <v>2098</v>
      </c>
      <c r="B47" s="158">
        <v>31420456</v>
      </c>
      <c r="C47" s="158">
        <v>666665</v>
      </c>
      <c r="D47" s="158">
        <v>1097833</v>
      </c>
      <c r="E47" s="158">
        <v>950934</v>
      </c>
      <c r="F47" s="158">
        <v>480813</v>
      </c>
      <c r="G47" s="158">
        <v>1984528</v>
      </c>
      <c r="H47" s="158">
        <v>1205661</v>
      </c>
      <c r="I47" s="158">
        <v>2457596</v>
      </c>
      <c r="J47" s="158">
        <v>1807429</v>
      </c>
      <c r="K47" s="158">
        <v>171271</v>
      </c>
      <c r="L47" s="158">
        <v>1683300</v>
      </c>
      <c r="M47" s="158">
        <v>1303191</v>
      </c>
      <c r="N47" s="158">
        <v>1297916</v>
      </c>
      <c r="O47" s="158">
        <v>1417298</v>
      </c>
      <c r="P47" s="158">
        <v>3530021</v>
      </c>
      <c r="Q47" s="158">
        <v>3086450</v>
      </c>
      <c r="R47" s="158">
        <v>8279550</v>
      </c>
    </row>
    <row r="48" spans="1:18" ht="24">
      <c r="A48" s="157" t="s">
        <v>2038</v>
      </c>
      <c r="B48" s="158">
        <v>83017717</v>
      </c>
      <c r="C48" s="158">
        <v>8104327</v>
      </c>
      <c r="D48" s="158">
        <v>3076614</v>
      </c>
      <c r="E48" s="158">
        <v>1937669</v>
      </c>
      <c r="F48" s="158">
        <v>944091</v>
      </c>
      <c r="G48" s="158">
        <v>9593536</v>
      </c>
      <c r="H48" s="158">
        <v>478279</v>
      </c>
      <c r="I48" s="158">
        <v>5707841</v>
      </c>
      <c r="J48" s="158">
        <v>3189188</v>
      </c>
      <c r="K48" s="158">
        <v>1923581</v>
      </c>
      <c r="L48" s="158">
        <v>394114</v>
      </c>
      <c r="M48" s="158">
        <v>3851623</v>
      </c>
      <c r="N48" s="158">
        <v>7588450</v>
      </c>
      <c r="O48" s="158">
        <v>4914643</v>
      </c>
      <c r="P48" s="158">
        <v>8080317</v>
      </c>
      <c r="Q48" s="158">
        <v>15566727</v>
      </c>
      <c r="R48" s="158">
        <v>7666717</v>
      </c>
    </row>
    <row r="49" spans="1:18" ht="24">
      <c r="A49" s="157" t="s">
        <v>2039</v>
      </c>
      <c r="B49" s="158">
        <v>113562763</v>
      </c>
      <c r="C49" s="158">
        <v>8856269</v>
      </c>
      <c r="D49" s="158">
        <v>7205371</v>
      </c>
      <c r="E49" s="158">
        <v>1126016</v>
      </c>
      <c r="F49" s="158">
        <v>2022392</v>
      </c>
      <c r="G49" s="158">
        <v>690196</v>
      </c>
      <c r="H49" s="158">
        <v>652490</v>
      </c>
      <c r="I49" s="158">
        <v>7467425</v>
      </c>
      <c r="J49" s="158">
        <v>3465412</v>
      </c>
      <c r="K49" s="158">
        <v>693957</v>
      </c>
      <c r="L49" s="158">
        <v>2727044</v>
      </c>
      <c r="M49" s="158">
        <v>1731001</v>
      </c>
      <c r="N49" s="158">
        <v>7360199</v>
      </c>
      <c r="O49" s="158">
        <v>2635988</v>
      </c>
      <c r="P49" s="158">
        <v>13021155</v>
      </c>
      <c r="Q49" s="158">
        <v>7133906</v>
      </c>
      <c r="R49" s="158">
        <v>46773942</v>
      </c>
    </row>
    <row r="50" spans="1:18" ht="36">
      <c r="A50" s="157" t="s">
        <v>2099</v>
      </c>
      <c r="B50" s="141">
        <v>471173</v>
      </c>
      <c r="C50" s="141">
        <v>9181</v>
      </c>
      <c r="D50" s="141"/>
      <c r="E50" s="141"/>
      <c r="F50" s="141"/>
      <c r="G50" s="141"/>
      <c r="H50" s="141"/>
      <c r="I50" s="141"/>
      <c r="J50" s="141">
        <v>50511</v>
      </c>
      <c r="K50" s="141"/>
      <c r="L50" s="141"/>
      <c r="M50" s="141">
        <v>3025</v>
      </c>
      <c r="N50" s="141">
        <v>34902</v>
      </c>
      <c r="O50" s="141"/>
      <c r="P50" s="141">
        <v>124775</v>
      </c>
      <c r="Q50" s="141"/>
      <c r="R50" s="141">
        <v>248779</v>
      </c>
    </row>
    <row r="51" spans="1:18" ht="36">
      <c r="A51" s="157" t="s">
        <v>2101</v>
      </c>
      <c r="B51" s="158">
        <v>176322582</v>
      </c>
      <c r="C51" s="158">
        <v>3331342</v>
      </c>
      <c r="D51" s="158">
        <v>7689469</v>
      </c>
      <c r="E51" s="158">
        <v>5184246</v>
      </c>
      <c r="F51" s="158">
        <v>14226752</v>
      </c>
      <c r="G51" s="158">
        <v>5713102</v>
      </c>
      <c r="H51" s="158">
        <v>2980961</v>
      </c>
      <c r="I51" s="158">
        <v>13162341</v>
      </c>
      <c r="J51" s="158">
        <v>5506772</v>
      </c>
      <c r="K51" s="158">
        <v>3928539</v>
      </c>
      <c r="L51" s="158">
        <v>3042566</v>
      </c>
      <c r="M51" s="158">
        <v>7558788</v>
      </c>
      <c r="N51" s="158">
        <v>7479439</v>
      </c>
      <c r="O51" s="158">
        <v>4818895</v>
      </c>
      <c r="P51" s="158">
        <v>11672789</v>
      </c>
      <c r="Q51" s="158">
        <v>25158404</v>
      </c>
      <c r="R51" s="158">
        <v>54868177</v>
      </c>
    </row>
    <row r="52" spans="1:18">
      <c r="A52" s="157" t="s">
        <v>2040</v>
      </c>
      <c r="B52" s="158">
        <v>76242789</v>
      </c>
      <c r="C52" s="158">
        <v>1333962</v>
      </c>
      <c r="D52" s="158">
        <v>2935609</v>
      </c>
      <c r="E52" s="158">
        <v>1651774</v>
      </c>
      <c r="F52" s="158">
        <v>4023115</v>
      </c>
      <c r="G52" s="158">
        <v>1948252</v>
      </c>
      <c r="H52" s="158">
        <v>1386282</v>
      </c>
      <c r="I52" s="158">
        <v>4830803</v>
      </c>
      <c r="J52" s="158">
        <v>1950425</v>
      </c>
      <c r="K52" s="158">
        <v>448406</v>
      </c>
      <c r="L52" s="158">
        <v>1162649</v>
      </c>
      <c r="M52" s="158">
        <v>7344211</v>
      </c>
      <c r="N52" s="158">
        <v>4751920</v>
      </c>
      <c r="O52" s="158">
        <v>1973017</v>
      </c>
      <c r="P52" s="158">
        <v>11198393</v>
      </c>
      <c r="Q52" s="158">
        <v>9715172</v>
      </c>
      <c r="R52" s="158">
        <v>19588799</v>
      </c>
    </row>
    <row r="53" spans="1:18">
      <c r="A53" s="157" t="s">
        <v>2102</v>
      </c>
      <c r="B53" s="158">
        <v>78949260</v>
      </c>
      <c r="C53" s="158">
        <v>2732519</v>
      </c>
      <c r="D53" s="158">
        <v>4436577</v>
      </c>
      <c r="E53" s="158">
        <v>3283878</v>
      </c>
      <c r="F53" s="158">
        <v>1861355</v>
      </c>
      <c r="G53" s="158">
        <v>2867361</v>
      </c>
      <c r="H53" s="158">
        <v>1403190</v>
      </c>
      <c r="I53" s="158">
        <v>9293853</v>
      </c>
      <c r="J53" s="158">
        <v>3503533</v>
      </c>
      <c r="K53" s="158">
        <v>2601111</v>
      </c>
      <c r="L53" s="158">
        <v>2410334</v>
      </c>
      <c r="M53" s="158">
        <v>5710068</v>
      </c>
      <c r="N53" s="158">
        <v>4430684</v>
      </c>
      <c r="O53" s="158">
        <v>1640299</v>
      </c>
      <c r="P53" s="158">
        <v>6461041</v>
      </c>
      <c r="Q53" s="158">
        <v>9838751</v>
      </c>
      <c r="R53" s="158">
        <v>16474706</v>
      </c>
    </row>
    <row r="54" spans="1:18">
      <c r="A54" s="157" t="s">
        <v>2041</v>
      </c>
      <c r="B54" s="158">
        <v>16670255</v>
      </c>
      <c r="C54" s="158">
        <v>316585</v>
      </c>
      <c r="D54" s="158">
        <v>1340447</v>
      </c>
      <c r="E54" s="158">
        <v>390301</v>
      </c>
      <c r="F54" s="158">
        <v>368576</v>
      </c>
      <c r="G54" s="158">
        <v>257844</v>
      </c>
      <c r="H54" s="158">
        <v>234291</v>
      </c>
      <c r="I54" s="158">
        <v>1771933</v>
      </c>
      <c r="J54" s="158">
        <v>329119</v>
      </c>
      <c r="K54" s="158">
        <v>259521</v>
      </c>
      <c r="L54" s="158">
        <v>674909</v>
      </c>
      <c r="M54" s="158">
        <v>1344713</v>
      </c>
      <c r="N54" s="158">
        <v>702503</v>
      </c>
      <c r="O54" s="158">
        <v>57178</v>
      </c>
      <c r="P54" s="158">
        <v>2447833</v>
      </c>
      <c r="Q54" s="158">
        <v>1557395</v>
      </c>
      <c r="R54" s="158">
        <v>4617107</v>
      </c>
    </row>
    <row r="55" spans="1:18">
      <c r="A55" s="157" t="s">
        <v>2042</v>
      </c>
      <c r="B55" s="158">
        <v>39917447</v>
      </c>
      <c r="C55" s="158">
        <v>1627760</v>
      </c>
      <c r="D55" s="158">
        <v>3515990</v>
      </c>
      <c r="E55" s="158">
        <v>1372798</v>
      </c>
      <c r="F55" s="158">
        <v>1152941</v>
      </c>
      <c r="G55" s="158">
        <v>779704</v>
      </c>
      <c r="H55" s="158">
        <v>855265</v>
      </c>
      <c r="I55" s="158">
        <v>4102053</v>
      </c>
      <c r="J55" s="158">
        <v>1084264</v>
      </c>
      <c r="K55" s="158">
        <v>909757</v>
      </c>
      <c r="L55" s="158">
        <v>1224764</v>
      </c>
      <c r="M55" s="158">
        <v>1990100</v>
      </c>
      <c r="N55" s="158">
        <v>2414319</v>
      </c>
      <c r="O55" s="158">
        <v>300729</v>
      </c>
      <c r="P55" s="158">
        <v>4135916</v>
      </c>
      <c r="Q55" s="158">
        <v>1961633</v>
      </c>
      <c r="R55" s="158">
        <v>12489454</v>
      </c>
    </row>
    <row r="56" spans="1:18">
      <c r="A56" s="157" t="s">
        <v>2043</v>
      </c>
      <c r="B56" s="158">
        <v>5300729</v>
      </c>
      <c r="C56" s="158">
        <v>114347</v>
      </c>
      <c r="D56" s="158">
        <v>468311</v>
      </c>
      <c r="E56" s="158">
        <v>192482</v>
      </c>
      <c r="F56" s="158">
        <v>252819</v>
      </c>
      <c r="G56" s="158">
        <v>332194</v>
      </c>
      <c r="H56" s="158">
        <v>70346</v>
      </c>
      <c r="I56" s="158">
        <v>24041</v>
      </c>
      <c r="J56" s="158">
        <v>28278</v>
      </c>
      <c r="K56" s="158">
        <v>177680</v>
      </c>
      <c r="L56" s="158">
        <v>23665</v>
      </c>
      <c r="M56" s="158">
        <v>581068</v>
      </c>
      <c r="N56" s="158">
        <v>94830</v>
      </c>
      <c r="O56" s="158">
        <v>52442</v>
      </c>
      <c r="P56" s="158">
        <v>446115</v>
      </c>
      <c r="Q56" s="158">
        <v>41764</v>
      </c>
      <c r="R56" s="158">
        <v>2400347</v>
      </c>
    </row>
    <row r="57" spans="1:18" ht="24">
      <c r="A57" s="157" t="s">
        <v>2044</v>
      </c>
      <c r="B57" s="158">
        <v>4963451</v>
      </c>
      <c r="C57" s="158">
        <v>35263</v>
      </c>
      <c r="D57" s="158">
        <v>705642</v>
      </c>
      <c r="E57" s="158">
        <v>364987</v>
      </c>
      <c r="F57" s="158">
        <v>46849</v>
      </c>
      <c r="G57" s="158">
        <v>99303</v>
      </c>
      <c r="H57" s="158">
        <v>16700</v>
      </c>
      <c r="I57" s="158">
        <v>41844</v>
      </c>
      <c r="J57" s="158">
        <v>100163</v>
      </c>
      <c r="K57" s="159" t="s">
        <v>14</v>
      </c>
      <c r="L57" s="158">
        <v>68486</v>
      </c>
      <c r="M57" s="158">
        <v>84023</v>
      </c>
      <c r="N57" s="158">
        <v>50161</v>
      </c>
      <c r="O57" s="159" t="s">
        <v>14</v>
      </c>
      <c r="P57" s="158">
        <v>1643441</v>
      </c>
      <c r="Q57" s="158">
        <v>825684</v>
      </c>
      <c r="R57" s="158">
        <v>880905</v>
      </c>
    </row>
    <row r="58" spans="1:18" ht="60">
      <c r="A58" s="157" t="s">
        <v>2094</v>
      </c>
      <c r="B58" s="158">
        <v>47280620</v>
      </c>
      <c r="C58" s="158">
        <v>650903</v>
      </c>
      <c r="D58" s="158">
        <v>12861585</v>
      </c>
      <c r="E58" s="158">
        <v>1549131</v>
      </c>
      <c r="F58" s="158">
        <v>333398</v>
      </c>
      <c r="G58" s="158">
        <v>3009309</v>
      </c>
      <c r="H58" s="158">
        <v>603759</v>
      </c>
      <c r="I58" s="158">
        <v>4373265</v>
      </c>
      <c r="J58" s="158">
        <v>666375</v>
      </c>
      <c r="K58" s="158">
        <v>178600</v>
      </c>
      <c r="L58" s="158">
        <v>3164739</v>
      </c>
      <c r="M58" s="158">
        <v>1633268</v>
      </c>
      <c r="N58" s="158">
        <v>1298269</v>
      </c>
      <c r="O58" s="158">
        <v>391079</v>
      </c>
      <c r="P58" s="158">
        <v>3147893</v>
      </c>
      <c r="Q58" s="158">
        <v>4106320</v>
      </c>
      <c r="R58" s="158">
        <v>9312727</v>
      </c>
    </row>
    <row r="59" spans="1:18" ht="24">
      <c r="A59" s="157" t="s">
        <v>2045</v>
      </c>
      <c r="B59" s="158">
        <v>34391479</v>
      </c>
      <c r="C59" s="158">
        <v>632980</v>
      </c>
      <c r="D59" s="158">
        <v>3385375</v>
      </c>
      <c r="E59" s="158">
        <v>648675</v>
      </c>
      <c r="F59" s="158">
        <v>421944</v>
      </c>
      <c r="G59" s="158">
        <v>782177</v>
      </c>
      <c r="H59" s="158">
        <v>521917</v>
      </c>
      <c r="I59" s="158">
        <v>3403381</v>
      </c>
      <c r="J59" s="158">
        <v>873400</v>
      </c>
      <c r="K59" s="158">
        <v>447797</v>
      </c>
      <c r="L59" s="158">
        <v>201210</v>
      </c>
      <c r="M59" s="158">
        <v>1525461</v>
      </c>
      <c r="N59" s="158">
        <v>2857550</v>
      </c>
      <c r="O59" s="158">
        <v>164360</v>
      </c>
      <c r="P59" s="158">
        <v>4875384</v>
      </c>
      <c r="Q59" s="158">
        <v>3761179</v>
      </c>
      <c r="R59" s="158">
        <v>9888689</v>
      </c>
    </row>
    <row r="60" spans="1:18">
      <c r="A60" s="157" t="s">
        <v>2046</v>
      </c>
      <c r="B60" s="158">
        <v>20253059</v>
      </c>
      <c r="C60" s="158">
        <v>886546</v>
      </c>
      <c r="D60" s="158">
        <v>488409</v>
      </c>
      <c r="E60" s="158">
        <v>395184</v>
      </c>
      <c r="F60" s="158">
        <v>518523</v>
      </c>
      <c r="G60" s="158">
        <v>476520</v>
      </c>
      <c r="H60" s="158">
        <v>103630</v>
      </c>
      <c r="I60" s="158">
        <v>1687261</v>
      </c>
      <c r="J60" s="158">
        <v>1922868</v>
      </c>
      <c r="K60" s="158">
        <v>203957</v>
      </c>
      <c r="L60" s="158">
        <v>1124688</v>
      </c>
      <c r="M60" s="158">
        <v>691223</v>
      </c>
      <c r="N60" s="158">
        <v>408825</v>
      </c>
      <c r="O60" s="158">
        <v>195560</v>
      </c>
      <c r="P60" s="158">
        <v>3352088</v>
      </c>
      <c r="Q60" s="158">
        <v>2084534</v>
      </c>
      <c r="R60" s="158">
        <v>5713243</v>
      </c>
    </row>
    <row r="61" spans="1:18" ht="36">
      <c r="A61" s="157" t="s">
        <v>2047</v>
      </c>
      <c r="B61" s="158">
        <v>140370523</v>
      </c>
      <c r="C61" s="158">
        <v>1634442</v>
      </c>
      <c r="D61" s="158">
        <v>9026119</v>
      </c>
      <c r="E61" s="158">
        <v>8747220</v>
      </c>
      <c r="F61" s="158">
        <v>4954784</v>
      </c>
      <c r="G61" s="158">
        <v>14595382</v>
      </c>
      <c r="H61" s="158">
        <v>3422958</v>
      </c>
      <c r="I61" s="158">
        <v>6699320</v>
      </c>
      <c r="J61" s="158">
        <v>7449057</v>
      </c>
      <c r="K61" s="158">
        <v>3410762</v>
      </c>
      <c r="L61" s="158">
        <v>3356722</v>
      </c>
      <c r="M61" s="158">
        <v>6749549</v>
      </c>
      <c r="N61" s="158">
        <v>5021411</v>
      </c>
      <c r="O61" s="158">
        <v>4258024</v>
      </c>
      <c r="P61" s="158">
        <v>15683571</v>
      </c>
      <c r="Q61" s="158">
        <v>14880011</v>
      </c>
      <c r="R61" s="158">
        <v>30481191</v>
      </c>
    </row>
    <row r="62" spans="1:18">
      <c r="A62" s="157" t="s">
        <v>2048</v>
      </c>
      <c r="B62" s="158">
        <v>68109462</v>
      </c>
      <c r="C62" s="158">
        <v>1172111</v>
      </c>
      <c r="D62" s="158">
        <v>3782100</v>
      </c>
      <c r="E62" s="158">
        <v>861517</v>
      </c>
      <c r="F62" s="158">
        <v>606499</v>
      </c>
      <c r="G62" s="158">
        <v>1569594</v>
      </c>
      <c r="H62" s="158">
        <v>504825</v>
      </c>
      <c r="I62" s="158">
        <v>4806368</v>
      </c>
      <c r="J62" s="158">
        <v>1087823</v>
      </c>
      <c r="K62" s="158">
        <v>796305</v>
      </c>
      <c r="L62" s="158">
        <v>556253</v>
      </c>
      <c r="M62" s="158">
        <v>2661674</v>
      </c>
      <c r="N62" s="158">
        <v>6190410</v>
      </c>
      <c r="O62" s="158">
        <v>386345</v>
      </c>
      <c r="P62" s="158">
        <v>9175191</v>
      </c>
      <c r="Q62" s="158">
        <v>3292299</v>
      </c>
      <c r="R62" s="158">
        <v>30660148</v>
      </c>
    </row>
    <row r="63" spans="1:18" ht="24">
      <c r="A63" s="157" t="s">
        <v>2049</v>
      </c>
      <c r="B63" s="158">
        <v>22887485</v>
      </c>
      <c r="C63" s="158">
        <v>518559</v>
      </c>
      <c r="D63" s="158">
        <v>1325116</v>
      </c>
      <c r="E63" s="158">
        <v>353726</v>
      </c>
      <c r="F63" s="158">
        <v>51084</v>
      </c>
      <c r="G63" s="158">
        <v>635966</v>
      </c>
      <c r="H63" s="158">
        <v>319202</v>
      </c>
      <c r="I63" s="158">
        <v>1069009</v>
      </c>
      <c r="J63" s="158">
        <v>46900</v>
      </c>
      <c r="K63" s="158">
        <v>90695</v>
      </c>
      <c r="L63" s="158">
        <v>12650</v>
      </c>
      <c r="M63" s="158">
        <v>1352800</v>
      </c>
      <c r="N63" s="158">
        <v>989158</v>
      </c>
      <c r="O63" s="158">
        <v>638081</v>
      </c>
      <c r="P63" s="158">
        <v>2146174</v>
      </c>
      <c r="Q63" s="158">
        <v>623890</v>
      </c>
      <c r="R63" s="158">
        <v>12714475</v>
      </c>
    </row>
    <row r="64" spans="1:18" ht="24">
      <c r="A64" s="157" t="s">
        <v>2103</v>
      </c>
      <c r="B64" s="158">
        <v>46843985</v>
      </c>
      <c r="C64" s="158">
        <v>2794381</v>
      </c>
      <c r="D64" s="158">
        <v>3585531</v>
      </c>
      <c r="E64" s="158">
        <v>1315193</v>
      </c>
      <c r="F64" s="158">
        <v>1749097</v>
      </c>
      <c r="G64" s="158">
        <v>3808049</v>
      </c>
      <c r="H64" s="158">
        <v>781882</v>
      </c>
      <c r="I64" s="158">
        <v>4431797</v>
      </c>
      <c r="J64" s="158">
        <v>1794364</v>
      </c>
      <c r="K64" s="158">
        <v>652538</v>
      </c>
      <c r="L64" s="158">
        <v>303886</v>
      </c>
      <c r="M64" s="158">
        <v>3578286</v>
      </c>
      <c r="N64" s="158">
        <v>1425834</v>
      </c>
      <c r="O64" s="158">
        <v>1048789</v>
      </c>
      <c r="P64" s="158">
        <v>5515029</v>
      </c>
      <c r="Q64" s="158">
        <v>4850145</v>
      </c>
      <c r="R64" s="158">
        <v>9209184</v>
      </c>
    </row>
    <row r="65" spans="1:18" ht="24">
      <c r="A65" s="157" t="s">
        <v>2050</v>
      </c>
      <c r="B65" s="158">
        <v>187001625</v>
      </c>
      <c r="C65" s="158">
        <v>3201367</v>
      </c>
      <c r="D65" s="158">
        <v>9497312</v>
      </c>
      <c r="E65" s="158">
        <v>6582647</v>
      </c>
      <c r="F65" s="158">
        <v>8293375</v>
      </c>
      <c r="G65" s="158">
        <v>6913248</v>
      </c>
      <c r="H65" s="158">
        <v>1227263</v>
      </c>
      <c r="I65" s="158">
        <v>12413751</v>
      </c>
      <c r="J65" s="158">
        <v>4859390</v>
      </c>
      <c r="K65" s="158">
        <v>3124901</v>
      </c>
      <c r="L65" s="158">
        <v>10429068</v>
      </c>
      <c r="M65" s="158">
        <v>17579794</v>
      </c>
      <c r="N65" s="158">
        <v>9792064</v>
      </c>
      <c r="O65" s="158">
        <v>4052511</v>
      </c>
      <c r="P65" s="158">
        <v>20694819</v>
      </c>
      <c r="Q65" s="158">
        <v>22881341</v>
      </c>
      <c r="R65" s="158">
        <v>45458774</v>
      </c>
    </row>
    <row r="66" spans="1:18">
      <c r="A66" s="157" t="s">
        <v>2051</v>
      </c>
      <c r="B66" s="158">
        <v>117572825</v>
      </c>
      <c r="C66" s="158">
        <v>5062054</v>
      </c>
      <c r="D66" s="158">
        <v>9929538</v>
      </c>
      <c r="E66" s="158">
        <v>5549571</v>
      </c>
      <c r="F66" s="158">
        <v>5294245</v>
      </c>
      <c r="G66" s="158">
        <v>6565306</v>
      </c>
      <c r="H66" s="158">
        <v>2520059</v>
      </c>
      <c r="I66" s="158">
        <v>10216499</v>
      </c>
      <c r="J66" s="158">
        <v>4198321</v>
      </c>
      <c r="K66" s="158">
        <v>1651168</v>
      </c>
      <c r="L66" s="158">
        <v>2929046</v>
      </c>
      <c r="M66" s="158">
        <v>3864809</v>
      </c>
      <c r="N66" s="158">
        <v>12303521</v>
      </c>
      <c r="O66" s="158">
        <v>1722375</v>
      </c>
      <c r="P66" s="158">
        <v>15284308</v>
      </c>
      <c r="Q66" s="158">
        <v>12441393</v>
      </c>
      <c r="R66" s="158">
        <v>18040612</v>
      </c>
    </row>
    <row r="67" spans="1:18">
      <c r="A67" s="157" t="s">
        <v>2052</v>
      </c>
      <c r="B67" s="158">
        <v>30459398</v>
      </c>
      <c r="C67" s="158">
        <v>225807</v>
      </c>
      <c r="D67" s="158">
        <v>1992916</v>
      </c>
      <c r="E67" s="158">
        <v>811399</v>
      </c>
      <c r="F67" s="158">
        <v>674463</v>
      </c>
      <c r="G67" s="158">
        <v>479558</v>
      </c>
      <c r="H67" s="158">
        <v>163342</v>
      </c>
      <c r="I67" s="158">
        <v>2064740</v>
      </c>
      <c r="J67" s="158">
        <v>255524</v>
      </c>
      <c r="K67" s="158">
        <v>124936</v>
      </c>
      <c r="L67" s="158">
        <v>991964</v>
      </c>
      <c r="M67" s="158">
        <v>928525</v>
      </c>
      <c r="N67" s="158">
        <v>855007</v>
      </c>
      <c r="O67" s="158">
        <v>567415</v>
      </c>
      <c r="P67" s="158">
        <v>1558446</v>
      </c>
      <c r="Q67" s="158">
        <v>2498080</v>
      </c>
      <c r="R67" s="158">
        <v>16267276</v>
      </c>
    </row>
    <row r="68" spans="1:18" ht="24">
      <c r="A68" s="157" t="s">
        <v>2053</v>
      </c>
      <c r="B68" s="158">
        <v>3214720</v>
      </c>
      <c r="C68" s="158">
        <v>104962</v>
      </c>
      <c r="D68" s="158">
        <v>48368</v>
      </c>
      <c r="E68" s="158">
        <v>85185</v>
      </c>
      <c r="F68" s="158">
        <v>67512</v>
      </c>
      <c r="G68" s="158">
        <v>163039</v>
      </c>
      <c r="H68" s="158">
        <v>8916</v>
      </c>
      <c r="I68" s="158">
        <v>579176</v>
      </c>
      <c r="J68" s="158">
        <v>247008</v>
      </c>
      <c r="K68" s="159">
        <v>950</v>
      </c>
      <c r="L68" s="158">
        <v>227635</v>
      </c>
      <c r="M68" s="158">
        <v>218200</v>
      </c>
      <c r="N68" s="158">
        <v>3369</v>
      </c>
      <c r="O68" s="158">
        <v>17558</v>
      </c>
      <c r="P68" s="158">
        <v>332842</v>
      </c>
      <c r="Q68" s="158">
        <v>258940</v>
      </c>
      <c r="R68" s="158">
        <v>851060</v>
      </c>
    </row>
    <row r="69" spans="1:18" ht="24">
      <c r="A69" s="157" t="s">
        <v>2054</v>
      </c>
      <c r="B69" s="158">
        <v>5400048</v>
      </c>
      <c r="C69" s="158">
        <v>1291</v>
      </c>
      <c r="D69" s="158">
        <v>1246975</v>
      </c>
      <c r="E69" s="158">
        <v>1254957</v>
      </c>
      <c r="F69" s="159" t="s">
        <v>14</v>
      </c>
      <c r="G69" s="159" t="s">
        <v>14</v>
      </c>
      <c r="H69" s="159" t="s">
        <v>14</v>
      </c>
      <c r="I69" s="158">
        <v>159730</v>
      </c>
      <c r="J69" s="159" t="s">
        <v>14</v>
      </c>
      <c r="K69" s="159">
        <v>630</v>
      </c>
      <c r="L69" s="159" t="s">
        <v>14</v>
      </c>
      <c r="M69" s="158">
        <v>37077</v>
      </c>
      <c r="N69" s="158">
        <v>140498</v>
      </c>
      <c r="O69" s="159" t="s">
        <v>14</v>
      </c>
      <c r="P69" s="158">
        <v>475125</v>
      </c>
      <c r="Q69" s="158">
        <v>1254540</v>
      </c>
      <c r="R69" s="158">
        <v>829225</v>
      </c>
    </row>
    <row r="70" spans="1:18" ht="84">
      <c r="A70" s="157" t="s">
        <v>2055</v>
      </c>
      <c r="B70" s="158">
        <v>40945635</v>
      </c>
      <c r="C70" s="158">
        <v>1842201</v>
      </c>
      <c r="D70" s="158">
        <v>1732121</v>
      </c>
      <c r="E70" s="158">
        <v>2008858</v>
      </c>
      <c r="F70" s="158">
        <v>992942</v>
      </c>
      <c r="G70" s="158">
        <v>1113399</v>
      </c>
      <c r="H70" s="158">
        <v>1017549</v>
      </c>
      <c r="I70" s="158">
        <v>7705366</v>
      </c>
      <c r="J70" s="158">
        <v>1078017</v>
      </c>
      <c r="K70" s="158">
        <v>364659</v>
      </c>
      <c r="L70" s="158">
        <v>516122</v>
      </c>
      <c r="M70" s="158">
        <v>3420707</v>
      </c>
      <c r="N70" s="158">
        <v>598522</v>
      </c>
      <c r="O70" s="158">
        <v>398558</v>
      </c>
      <c r="P70" s="158">
        <v>8072607</v>
      </c>
      <c r="Q70" s="158">
        <v>3488491</v>
      </c>
      <c r="R70" s="158">
        <v>6595516</v>
      </c>
    </row>
    <row r="71" spans="1:18">
      <c r="A71" s="157" t="s">
        <v>2056</v>
      </c>
      <c r="B71" s="158">
        <v>19354661</v>
      </c>
      <c r="C71" s="158">
        <v>95008</v>
      </c>
      <c r="D71" s="158">
        <v>760998</v>
      </c>
      <c r="E71" s="158">
        <v>368765</v>
      </c>
      <c r="F71" s="158">
        <v>24004</v>
      </c>
      <c r="G71" s="158">
        <v>137386</v>
      </c>
      <c r="H71" s="158">
        <v>518949</v>
      </c>
      <c r="I71" s="158">
        <v>2100364</v>
      </c>
      <c r="J71" s="158">
        <v>197592</v>
      </c>
      <c r="K71" s="158">
        <v>146071</v>
      </c>
      <c r="L71" s="158">
        <v>670240</v>
      </c>
      <c r="M71" s="158">
        <v>458004</v>
      </c>
      <c r="N71" s="158">
        <v>377462</v>
      </c>
      <c r="O71" s="158">
        <v>76874</v>
      </c>
      <c r="P71" s="158">
        <v>3280145</v>
      </c>
      <c r="Q71" s="158">
        <v>1176406</v>
      </c>
      <c r="R71" s="158">
        <v>8966393</v>
      </c>
    </row>
    <row r="72" spans="1:18">
      <c r="A72" s="157" t="s">
        <v>2057</v>
      </c>
      <c r="B72" s="158">
        <v>9416065</v>
      </c>
      <c r="C72" s="158">
        <v>176276</v>
      </c>
      <c r="D72" s="158">
        <v>335237</v>
      </c>
      <c r="E72" s="158">
        <v>845024</v>
      </c>
      <c r="F72" s="158">
        <v>43984</v>
      </c>
      <c r="G72" s="158">
        <v>75610</v>
      </c>
      <c r="H72" s="158">
        <v>103040</v>
      </c>
      <c r="I72" s="158">
        <v>1542961</v>
      </c>
      <c r="J72" s="158">
        <v>453448</v>
      </c>
      <c r="K72" s="158">
        <v>76203</v>
      </c>
      <c r="L72" s="158">
        <v>47265</v>
      </c>
      <c r="M72" s="158">
        <v>571573</v>
      </c>
      <c r="N72" s="158">
        <v>522598</v>
      </c>
      <c r="O72" s="158">
        <v>331763</v>
      </c>
      <c r="P72" s="158">
        <v>1756494</v>
      </c>
      <c r="Q72" s="158">
        <v>635783</v>
      </c>
      <c r="R72" s="158">
        <v>1898806</v>
      </c>
    </row>
    <row r="73" spans="1:18">
      <c r="A73" s="157" t="s">
        <v>2058</v>
      </c>
      <c r="B73" s="158">
        <v>48022801</v>
      </c>
      <c r="C73" s="158">
        <v>1181001</v>
      </c>
      <c r="D73" s="158">
        <v>2428713</v>
      </c>
      <c r="E73" s="158">
        <v>2999144</v>
      </c>
      <c r="F73" s="158">
        <v>984381</v>
      </c>
      <c r="G73" s="158">
        <v>718652</v>
      </c>
      <c r="H73" s="158">
        <v>853465</v>
      </c>
      <c r="I73" s="158">
        <v>3300373</v>
      </c>
      <c r="J73" s="158">
        <v>456547</v>
      </c>
      <c r="K73" s="158">
        <v>612206</v>
      </c>
      <c r="L73" s="158">
        <v>1191447</v>
      </c>
      <c r="M73" s="158">
        <v>2552374</v>
      </c>
      <c r="N73" s="158">
        <v>1603789</v>
      </c>
      <c r="O73" s="158">
        <v>512291</v>
      </c>
      <c r="P73" s="158">
        <v>6486353</v>
      </c>
      <c r="Q73" s="158">
        <v>11656755</v>
      </c>
      <c r="R73" s="158">
        <v>10485310</v>
      </c>
    </row>
    <row r="74" spans="1:18">
      <c r="A74" s="157" t="s">
        <v>2059</v>
      </c>
      <c r="B74" s="158">
        <v>6616881</v>
      </c>
      <c r="C74" s="158">
        <v>184326</v>
      </c>
      <c r="D74" s="158">
        <v>813159</v>
      </c>
      <c r="E74" s="158">
        <v>464182</v>
      </c>
      <c r="F74" s="158">
        <v>322058</v>
      </c>
      <c r="G74" s="158">
        <v>88705</v>
      </c>
      <c r="H74" s="158">
        <v>152538</v>
      </c>
      <c r="I74" s="158">
        <v>406818</v>
      </c>
      <c r="J74" s="158">
        <v>24445</v>
      </c>
      <c r="K74" s="158">
        <v>20772</v>
      </c>
      <c r="L74" s="158">
        <v>6570</v>
      </c>
      <c r="M74" s="158">
        <v>336238</v>
      </c>
      <c r="N74" s="158">
        <v>183768</v>
      </c>
      <c r="O74" s="158">
        <v>46923</v>
      </c>
      <c r="P74" s="158">
        <v>1473474</v>
      </c>
      <c r="Q74" s="158">
        <v>852316</v>
      </c>
      <c r="R74" s="158">
        <v>1240589</v>
      </c>
    </row>
    <row r="75" spans="1:18" ht="24">
      <c r="A75" s="157" t="s">
        <v>2060</v>
      </c>
      <c r="B75" s="158">
        <v>28101405</v>
      </c>
      <c r="C75" s="158">
        <v>436863</v>
      </c>
      <c r="D75" s="158">
        <v>2173208</v>
      </c>
      <c r="E75" s="158">
        <v>563604</v>
      </c>
      <c r="F75" s="158">
        <v>168601</v>
      </c>
      <c r="G75" s="158">
        <v>400444</v>
      </c>
      <c r="H75" s="158">
        <v>377512</v>
      </c>
      <c r="I75" s="158">
        <v>1741611</v>
      </c>
      <c r="J75" s="158">
        <v>223472</v>
      </c>
      <c r="K75" s="158">
        <v>267729</v>
      </c>
      <c r="L75" s="158">
        <v>167698</v>
      </c>
      <c r="M75" s="158">
        <v>1693100</v>
      </c>
      <c r="N75" s="158">
        <v>1443580</v>
      </c>
      <c r="O75" s="158">
        <v>455880</v>
      </c>
      <c r="P75" s="158">
        <v>5585633</v>
      </c>
      <c r="Q75" s="158">
        <v>3382955</v>
      </c>
      <c r="R75" s="158">
        <v>9019515</v>
      </c>
    </row>
    <row r="76" spans="1:18">
      <c r="A76" s="157" t="s">
        <v>2061</v>
      </c>
      <c r="B76" s="158">
        <v>1603969</v>
      </c>
      <c r="C76" s="158">
        <v>3974</v>
      </c>
      <c r="D76" s="158">
        <v>25471</v>
      </c>
      <c r="E76" s="158">
        <v>40428</v>
      </c>
      <c r="F76" s="158">
        <v>9185</v>
      </c>
      <c r="G76" s="158">
        <v>1500</v>
      </c>
      <c r="H76" s="159">
        <v>694</v>
      </c>
      <c r="I76" s="158">
        <v>66225</v>
      </c>
      <c r="J76" s="158">
        <v>72914</v>
      </c>
      <c r="K76" s="159">
        <v>101</v>
      </c>
      <c r="L76" s="158">
        <v>195286</v>
      </c>
      <c r="M76" s="158">
        <v>423538</v>
      </c>
      <c r="N76" s="158">
        <v>21830</v>
      </c>
      <c r="O76" s="158">
        <v>157335</v>
      </c>
      <c r="P76" s="158">
        <v>6073</v>
      </c>
      <c r="Q76" s="158">
        <v>7823</v>
      </c>
      <c r="R76" s="158">
        <v>571592</v>
      </c>
    </row>
    <row r="77" spans="1:18">
      <c r="A77" s="157" t="s">
        <v>2062</v>
      </c>
      <c r="B77" s="158">
        <v>33109938</v>
      </c>
      <c r="C77" s="158">
        <v>1015779</v>
      </c>
      <c r="D77" s="158">
        <v>2764479</v>
      </c>
      <c r="E77" s="158">
        <v>2121106</v>
      </c>
      <c r="F77" s="158">
        <v>485758</v>
      </c>
      <c r="G77" s="158">
        <v>305293</v>
      </c>
      <c r="H77" s="158">
        <v>560971</v>
      </c>
      <c r="I77" s="158">
        <v>2288073</v>
      </c>
      <c r="J77" s="158">
        <v>1230006</v>
      </c>
      <c r="K77" s="158">
        <v>280856</v>
      </c>
      <c r="L77" s="158">
        <v>272325</v>
      </c>
      <c r="M77" s="158">
        <v>1698262</v>
      </c>
      <c r="N77" s="158">
        <v>934758</v>
      </c>
      <c r="O77" s="158">
        <v>747780</v>
      </c>
      <c r="P77" s="158">
        <v>4822158</v>
      </c>
      <c r="Q77" s="158">
        <v>2620049</v>
      </c>
      <c r="R77" s="158">
        <v>10962285</v>
      </c>
    </row>
    <row r="78" spans="1:18">
      <c r="A78" s="157" t="s">
        <v>2063</v>
      </c>
      <c r="B78" s="158">
        <v>336906</v>
      </c>
      <c r="C78" s="159"/>
      <c r="D78" s="159"/>
      <c r="E78" s="158">
        <v>149956</v>
      </c>
      <c r="F78" s="159"/>
      <c r="G78" s="159"/>
      <c r="H78" s="159"/>
      <c r="I78" s="159">
        <v>445</v>
      </c>
      <c r="J78" s="158">
        <v>6131</v>
      </c>
      <c r="K78" s="159"/>
      <c r="L78" s="158">
        <v>115930</v>
      </c>
      <c r="M78" s="158">
        <v>61150</v>
      </c>
      <c r="N78" s="159"/>
      <c r="O78" s="159" t="s">
        <v>14</v>
      </c>
      <c r="P78" s="159" t="s">
        <v>14</v>
      </c>
      <c r="Q78" s="159">
        <v>6</v>
      </c>
      <c r="R78" s="158">
        <v>3288</v>
      </c>
    </row>
    <row r="79" spans="1:18">
      <c r="A79" s="157" t="s">
        <v>2064</v>
      </c>
      <c r="B79" s="158">
        <v>14560114</v>
      </c>
      <c r="C79" s="158">
        <v>376358</v>
      </c>
      <c r="D79" s="158">
        <v>1942918</v>
      </c>
      <c r="E79" s="158">
        <v>1019907</v>
      </c>
      <c r="F79" s="158">
        <v>15070</v>
      </c>
      <c r="G79" s="158">
        <v>88258</v>
      </c>
      <c r="H79" s="158">
        <v>930886</v>
      </c>
      <c r="I79" s="158">
        <v>704991</v>
      </c>
      <c r="J79" s="158">
        <v>439340</v>
      </c>
      <c r="K79" s="158">
        <v>44914</v>
      </c>
      <c r="L79" s="158">
        <v>256855</v>
      </c>
      <c r="M79" s="158">
        <v>839338</v>
      </c>
      <c r="N79" s="158">
        <v>74780</v>
      </c>
      <c r="O79" s="158">
        <v>284319</v>
      </c>
      <c r="P79" s="158">
        <v>3763138</v>
      </c>
      <c r="Q79" s="158">
        <v>2083406</v>
      </c>
      <c r="R79" s="158">
        <v>1695636</v>
      </c>
    </row>
    <row r="80" spans="1:18">
      <c r="A80" s="157" t="s">
        <v>2065</v>
      </c>
      <c r="B80" s="158">
        <v>422172388</v>
      </c>
      <c r="C80" s="158">
        <v>11410418</v>
      </c>
      <c r="D80" s="158">
        <v>17059093</v>
      </c>
      <c r="E80" s="158">
        <v>17017157</v>
      </c>
      <c r="F80" s="158">
        <v>3545298</v>
      </c>
      <c r="G80" s="158">
        <v>11010465</v>
      </c>
      <c r="H80" s="158">
        <v>5550279</v>
      </c>
      <c r="I80" s="158">
        <v>46670891</v>
      </c>
      <c r="J80" s="158">
        <v>16445354</v>
      </c>
      <c r="K80" s="158">
        <v>5779322</v>
      </c>
      <c r="L80" s="158">
        <v>10479757</v>
      </c>
      <c r="M80" s="158">
        <v>9997966</v>
      </c>
      <c r="N80" s="158">
        <v>14016849</v>
      </c>
      <c r="O80" s="158">
        <v>10209325</v>
      </c>
      <c r="P80" s="158">
        <v>54177460</v>
      </c>
      <c r="Q80" s="158">
        <v>36560187</v>
      </c>
      <c r="R80" s="158">
        <v>152242567</v>
      </c>
    </row>
    <row r="81" spans="1:18">
      <c r="A81" s="157" t="s">
        <v>2066</v>
      </c>
      <c r="B81" s="158">
        <v>166018382</v>
      </c>
      <c r="C81" s="158">
        <v>2616789</v>
      </c>
      <c r="D81" s="158">
        <v>5130376</v>
      </c>
      <c r="E81" s="158">
        <v>6232408</v>
      </c>
      <c r="F81" s="158">
        <v>1732214</v>
      </c>
      <c r="G81" s="158">
        <v>3537905</v>
      </c>
      <c r="H81" s="158">
        <v>1647640</v>
      </c>
      <c r="I81" s="158">
        <v>18059069</v>
      </c>
      <c r="J81" s="158">
        <v>5516072</v>
      </c>
      <c r="K81" s="158">
        <v>4877315</v>
      </c>
      <c r="L81" s="158">
        <v>1052456</v>
      </c>
      <c r="M81" s="158">
        <v>4504244</v>
      </c>
      <c r="N81" s="158">
        <v>6155390</v>
      </c>
      <c r="O81" s="158">
        <v>5661408</v>
      </c>
      <c r="P81" s="158">
        <v>18495334</v>
      </c>
      <c r="Q81" s="158">
        <v>21704692</v>
      </c>
      <c r="R81" s="158">
        <v>59095070</v>
      </c>
    </row>
    <row r="82" spans="1:18" ht="24">
      <c r="A82" s="157" t="s">
        <v>2067</v>
      </c>
      <c r="B82" s="158">
        <v>15213139</v>
      </c>
      <c r="C82" s="158">
        <v>726247</v>
      </c>
      <c r="D82" s="158">
        <v>1331536</v>
      </c>
      <c r="E82" s="158">
        <v>768636</v>
      </c>
      <c r="F82" s="158">
        <v>121850</v>
      </c>
      <c r="G82" s="158">
        <v>259342</v>
      </c>
      <c r="H82" s="158">
        <v>51949</v>
      </c>
      <c r="I82" s="158">
        <v>1452774</v>
      </c>
      <c r="J82" s="158">
        <v>392196</v>
      </c>
      <c r="K82" s="158">
        <v>156309</v>
      </c>
      <c r="L82" s="158">
        <v>213991</v>
      </c>
      <c r="M82" s="158">
        <v>745152</v>
      </c>
      <c r="N82" s="158">
        <v>860950</v>
      </c>
      <c r="O82" s="158">
        <v>262588</v>
      </c>
      <c r="P82" s="158">
        <v>2175785</v>
      </c>
      <c r="Q82" s="158">
        <v>809984</v>
      </c>
      <c r="R82" s="158">
        <v>4883850</v>
      </c>
    </row>
    <row r="83" spans="1:18">
      <c r="A83" s="157" t="s">
        <v>2068</v>
      </c>
      <c r="B83" s="158">
        <v>115335155</v>
      </c>
      <c r="C83" s="158">
        <v>3029311</v>
      </c>
      <c r="D83" s="158">
        <v>5285068</v>
      </c>
      <c r="E83" s="158">
        <v>2766070</v>
      </c>
      <c r="F83" s="158">
        <v>3527946</v>
      </c>
      <c r="G83" s="158">
        <v>2889180</v>
      </c>
      <c r="H83" s="158">
        <v>5715419</v>
      </c>
      <c r="I83" s="158">
        <v>8365672</v>
      </c>
      <c r="J83" s="158">
        <v>10905871</v>
      </c>
      <c r="K83" s="158">
        <v>1977015</v>
      </c>
      <c r="L83" s="158">
        <v>1093209</v>
      </c>
      <c r="M83" s="158">
        <v>14460136</v>
      </c>
      <c r="N83" s="158">
        <v>7502550</v>
      </c>
      <c r="O83" s="158">
        <v>4250455</v>
      </c>
      <c r="P83" s="158">
        <v>8326951</v>
      </c>
      <c r="Q83" s="158">
        <v>13898990</v>
      </c>
      <c r="R83" s="158">
        <v>21341312</v>
      </c>
    </row>
    <row r="84" spans="1:18" ht="24">
      <c r="A84" s="157" t="s">
        <v>2069</v>
      </c>
      <c r="B84" s="158">
        <v>29917976</v>
      </c>
      <c r="C84" s="158">
        <v>575099</v>
      </c>
      <c r="D84" s="158">
        <v>2008423</v>
      </c>
      <c r="E84" s="158">
        <v>916873</v>
      </c>
      <c r="F84" s="158">
        <v>407408</v>
      </c>
      <c r="G84" s="158">
        <v>1020476</v>
      </c>
      <c r="H84" s="158">
        <v>438172</v>
      </c>
      <c r="I84" s="158">
        <v>3032800</v>
      </c>
      <c r="J84" s="158">
        <v>1568694</v>
      </c>
      <c r="K84" s="158">
        <v>414476</v>
      </c>
      <c r="L84" s="158">
        <v>416698</v>
      </c>
      <c r="M84" s="158">
        <v>4771255</v>
      </c>
      <c r="N84" s="158">
        <v>1828484</v>
      </c>
      <c r="O84" s="158">
        <v>824615</v>
      </c>
      <c r="P84" s="158">
        <v>1968113</v>
      </c>
      <c r="Q84" s="158">
        <v>2457178</v>
      </c>
      <c r="R84" s="158">
        <v>7269212</v>
      </c>
    </row>
    <row r="85" spans="1:18" ht="24">
      <c r="A85" s="157" t="s">
        <v>2070</v>
      </c>
      <c r="B85" s="158">
        <v>124124223</v>
      </c>
      <c r="C85" s="158">
        <v>2108960</v>
      </c>
      <c r="D85" s="158">
        <v>6066522</v>
      </c>
      <c r="E85" s="158">
        <v>4882418</v>
      </c>
      <c r="F85" s="158">
        <v>3192551</v>
      </c>
      <c r="G85" s="158">
        <v>1465544</v>
      </c>
      <c r="H85" s="158">
        <v>2217193</v>
      </c>
      <c r="I85" s="158">
        <v>8803318</v>
      </c>
      <c r="J85" s="158">
        <v>2836043</v>
      </c>
      <c r="K85" s="158">
        <v>3111044</v>
      </c>
      <c r="L85" s="158">
        <v>1255875</v>
      </c>
      <c r="M85" s="158">
        <v>4472830</v>
      </c>
      <c r="N85" s="158">
        <v>3667873</v>
      </c>
      <c r="O85" s="158">
        <v>3281679</v>
      </c>
      <c r="P85" s="158">
        <v>8443429</v>
      </c>
      <c r="Q85" s="158">
        <v>13674074</v>
      </c>
      <c r="R85" s="158">
        <v>54644870</v>
      </c>
    </row>
    <row r="86" spans="1:18">
      <c r="A86" s="157" t="s">
        <v>2071</v>
      </c>
      <c r="B86" s="158">
        <v>12988273</v>
      </c>
      <c r="C86" s="158">
        <v>433121</v>
      </c>
      <c r="D86" s="158">
        <v>154003</v>
      </c>
      <c r="E86" s="158">
        <v>705936</v>
      </c>
      <c r="F86" s="159">
        <v>141</v>
      </c>
      <c r="G86" s="158">
        <v>197827</v>
      </c>
      <c r="H86" s="158">
        <v>227809</v>
      </c>
      <c r="I86" s="158">
        <v>321453</v>
      </c>
      <c r="J86" s="158">
        <v>490437</v>
      </c>
      <c r="K86" s="158">
        <v>181317</v>
      </c>
      <c r="L86" s="158">
        <v>481775</v>
      </c>
      <c r="M86" s="158">
        <v>383960</v>
      </c>
      <c r="N86" s="158">
        <v>26968</v>
      </c>
      <c r="O86" s="158">
        <v>226161</v>
      </c>
      <c r="P86" s="158">
        <v>1488214</v>
      </c>
      <c r="Q86" s="158">
        <v>2630164</v>
      </c>
      <c r="R86" s="158">
        <v>5038987</v>
      </c>
    </row>
    <row r="87" spans="1:18" ht="24">
      <c r="A87" s="157" t="s">
        <v>2072</v>
      </c>
      <c r="B87" s="158">
        <v>3635783</v>
      </c>
      <c r="C87" s="158">
        <v>158017</v>
      </c>
      <c r="D87" s="158">
        <v>11998</v>
      </c>
      <c r="E87" s="158">
        <v>327944</v>
      </c>
      <c r="F87" s="158">
        <v>16418</v>
      </c>
      <c r="G87" s="158">
        <v>17457</v>
      </c>
      <c r="H87" s="158">
        <v>297735</v>
      </c>
      <c r="I87" s="158">
        <v>309369</v>
      </c>
      <c r="J87" s="158">
        <v>15380</v>
      </c>
      <c r="K87" s="158">
        <v>5359</v>
      </c>
      <c r="L87" s="159" t="s">
        <v>14</v>
      </c>
      <c r="M87" s="158">
        <v>299101</v>
      </c>
      <c r="N87" s="158">
        <v>84828</v>
      </c>
      <c r="O87" s="158">
        <v>30852</v>
      </c>
      <c r="P87" s="158">
        <v>692852</v>
      </c>
      <c r="Q87" s="158">
        <v>328060</v>
      </c>
      <c r="R87" s="158">
        <v>1040413</v>
      </c>
    </row>
    <row r="88" spans="1:18" ht="24">
      <c r="A88" s="157" t="s">
        <v>2073</v>
      </c>
      <c r="B88" s="158">
        <v>6455776</v>
      </c>
      <c r="C88" s="158">
        <v>265971</v>
      </c>
      <c r="D88" s="158">
        <v>473850</v>
      </c>
      <c r="E88" s="158">
        <v>1011132</v>
      </c>
      <c r="F88" s="158">
        <v>199823</v>
      </c>
      <c r="G88" s="158">
        <v>36176</v>
      </c>
      <c r="H88" s="158">
        <v>272627</v>
      </c>
      <c r="I88" s="158">
        <v>663050</v>
      </c>
      <c r="J88" s="158">
        <v>88076</v>
      </c>
      <c r="K88" s="158">
        <v>798093</v>
      </c>
      <c r="L88" s="158">
        <v>52682</v>
      </c>
      <c r="M88" s="158">
        <v>1264599</v>
      </c>
      <c r="N88" s="158">
        <v>113479</v>
      </c>
      <c r="O88" s="158">
        <v>48157</v>
      </c>
      <c r="P88" s="158">
        <v>558382</v>
      </c>
      <c r="Q88" s="158">
        <v>227777</v>
      </c>
      <c r="R88" s="158">
        <v>381902</v>
      </c>
    </row>
    <row r="89" spans="1:18">
      <c r="A89" s="157" t="s">
        <v>2074</v>
      </c>
      <c r="B89" s="158">
        <v>613291220</v>
      </c>
      <c r="C89" s="158">
        <v>25740516</v>
      </c>
      <c r="D89" s="158">
        <v>25458335</v>
      </c>
      <c r="E89" s="158">
        <v>56182652</v>
      </c>
      <c r="F89" s="158">
        <v>24750343</v>
      </c>
      <c r="G89" s="158">
        <v>22760961</v>
      </c>
      <c r="H89" s="158">
        <v>28720304</v>
      </c>
      <c r="I89" s="158">
        <v>41739341</v>
      </c>
      <c r="J89" s="158">
        <v>27609800</v>
      </c>
      <c r="K89" s="158">
        <v>15527069</v>
      </c>
      <c r="L89" s="158">
        <v>20024508</v>
      </c>
      <c r="M89" s="158">
        <v>38617740</v>
      </c>
      <c r="N89" s="158">
        <v>38097800</v>
      </c>
      <c r="O89" s="158">
        <v>22766776</v>
      </c>
      <c r="P89" s="158">
        <v>42487518</v>
      </c>
      <c r="Q89" s="158">
        <v>47938191</v>
      </c>
      <c r="R89" s="158">
        <v>134869366</v>
      </c>
    </row>
    <row r="90" spans="1:18">
      <c r="A90" s="157" t="s">
        <v>2075</v>
      </c>
      <c r="B90" s="159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</row>
    <row r="91" spans="1:18">
      <c r="A91" s="157" t="s">
        <v>2095</v>
      </c>
      <c r="B91" s="158">
        <v>410790841</v>
      </c>
      <c r="C91" s="158">
        <v>17704445</v>
      </c>
      <c r="D91" s="158">
        <v>17574091</v>
      </c>
      <c r="E91" s="158">
        <v>38649320</v>
      </c>
      <c r="F91" s="158">
        <v>15936411</v>
      </c>
      <c r="G91" s="158">
        <v>14668394</v>
      </c>
      <c r="H91" s="158">
        <v>17825132</v>
      </c>
      <c r="I91" s="158">
        <v>27519807</v>
      </c>
      <c r="J91" s="158">
        <v>16506820</v>
      </c>
      <c r="K91" s="158">
        <v>12471115</v>
      </c>
      <c r="L91" s="158">
        <v>9967090</v>
      </c>
      <c r="M91" s="158">
        <v>28757775</v>
      </c>
      <c r="N91" s="158">
        <v>18736580</v>
      </c>
      <c r="O91" s="158">
        <v>13624446</v>
      </c>
      <c r="P91" s="158">
        <v>30034869</v>
      </c>
      <c r="Q91" s="158">
        <v>35943764</v>
      </c>
      <c r="R91" s="158">
        <v>94870782</v>
      </c>
    </row>
    <row r="92" spans="1:18">
      <c r="A92" s="157" t="s">
        <v>2075</v>
      </c>
      <c r="B92" s="159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</row>
    <row r="93" spans="1:18">
      <c r="A93" s="157" t="s">
        <v>2076</v>
      </c>
      <c r="B93" s="159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</row>
    <row r="94" spans="1:18" ht="24">
      <c r="A94" s="157" t="s">
        <v>2077</v>
      </c>
      <c r="B94" s="158">
        <v>175524879</v>
      </c>
      <c r="C94" s="158">
        <v>7197933</v>
      </c>
      <c r="D94" s="158">
        <v>6905765</v>
      </c>
      <c r="E94" s="158">
        <v>15987327</v>
      </c>
      <c r="F94" s="158">
        <v>8112248</v>
      </c>
      <c r="G94" s="158">
        <v>7351520</v>
      </c>
      <c r="H94" s="158">
        <v>10116653</v>
      </c>
      <c r="I94" s="158">
        <v>11526370</v>
      </c>
      <c r="J94" s="158">
        <v>10110305</v>
      </c>
      <c r="K94" s="158">
        <v>2874952</v>
      </c>
      <c r="L94" s="158">
        <v>5501043</v>
      </c>
      <c r="M94" s="158">
        <v>8083464</v>
      </c>
      <c r="N94" s="158">
        <v>16937133</v>
      </c>
      <c r="O94" s="158">
        <v>7317932</v>
      </c>
      <c r="P94" s="158">
        <v>11253094</v>
      </c>
      <c r="Q94" s="158">
        <v>9730153</v>
      </c>
      <c r="R94" s="158">
        <v>36518987</v>
      </c>
    </row>
    <row r="95" spans="1:18">
      <c r="A95" s="157" t="s">
        <v>2078</v>
      </c>
      <c r="B95" s="158">
        <v>181808</v>
      </c>
      <c r="C95" s="158">
        <v>1990</v>
      </c>
      <c r="D95" s="159" t="s">
        <v>14</v>
      </c>
      <c r="E95" s="158">
        <v>133921</v>
      </c>
      <c r="F95" s="159" t="s">
        <v>14</v>
      </c>
      <c r="G95" s="159" t="s">
        <v>14</v>
      </c>
      <c r="H95" s="159" t="s">
        <v>14</v>
      </c>
      <c r="I95" s="159" t="s">
        <v>14</v>
      </c>
      <c r="J95" s="159" t="s">
        <v>14</v>
      </c>
      <c r="K95" s="159"/>
      <c r="L95" s="159"/>
      <c r="M95" s="159"/>
      <c r="N95" s="159"/>
      <c r="O95" s="159"/>
      <c r="P95" s="159"/>
      <c r="Q95" s="158">
        <v>45897</v>
      </c>
      <c r="R95" s="159"/>
    </row>
    <row r="96" spans="1:18">
      <c r="A96" s="157" t="s">
        <v>2079</v>
      </c>
      <c r="B96" s="158">
        <v>13259989</v>
      </c>
      <c r="C96" s="158">
        <v>275707</v>
      </c>
      <c r="D96" s="158">
        <v>774242</v>
      </c>
      <c r="E96" s="158">
        <v>872084</v>
      </c>
      <c r="F96" s="158">
        <v>355383</v>
      </c>
      <c r="G96" s="158">
        <v>487735</v>
      </c>
      <c r="H96" s="159" t="s">
        <v>14</v>
      </c>
      <c r="I96" s="158">
        <v>184590</v>
      </c>
      <c r="J96" s="158">
        <v>487631</v>
      </c>
      <c r="K96" s="158">
        <v>47341</v>
      </c>
      <c r="L96" s="158">
        <v>4172206</v>
      </c>
      <c r="M96" s="158">
        <v>1391012</v>
      </c>
      <c r="N96" s="158">
        <v>244141</v>
      </c>
      <c r="O96" s="158">
        <v>1205213</v>
      </c>
      <c r="P96" s="158">
        <v>305088</v>
      </c>
      <c r="Q96" s="158">
        <v>924903</v>
      </c>
      <c r="R96" s="158">
        <v>1532713</v>
      </c>
    </row>
    <row r="97" spans="1:18">
      <c r="A97" s="157" t="s">
        <v>2096</v>
      </c>
      <c r="B97" s="158">
        <v>12653341</v>
      </c>
      <c r="C97" s="158">
        <v>260814</v>
      </c>
      <c r="D97" s="158">
        <v>163509</v>
      </c>
      <c r="E97" s="158">
        <v>540000</v>
      </c>
      <c r="F97" s="158">
        <v>265949</v>
      </c>
      <c r="G97" s="158">
        <v>253312</v>
      </c>
      <c r="H97" s="158">
        <v>670770</v>
      </c>
      <c r="I97" s="158">
        <v>2508574</v>
      </c>
      <c r="J97" s="158">
        <v>471382</v>
      </c>
      <c r="K97" s="158">
        <v>133661</v>
      </c>
      <c r="L97" s="158">
        <v>384169</v>
      </c>
      <c r="M97" s="158">
        <v>385489</v>
      </c>
      <c r="N97" s="158">
        <v>2179946</v>
      </c>
      <c r="O97" s="158">
        <v>602693</v>
      </c>
      <c r="P97" s="158">
        <v>894467</v>
      </c>
      <c r="Q97" s="158">
        <v>1251622</v>
      </c>
      <c r="R97" s="158">
        <v>1686984</v>
      </c>
    </row>
    <row r="98" spans="1:18">
      <c r="A98" s="157" t="s">
        <v>2080</v>
      </c>
      <c r="B98" s="158">
        <v>35813420</v>
      </c>
      <c r="C98" s="158">
        <v>1502424</v>
      </c>
      <c r="D98" s="158">
        <v>1949270</v>
      </c>
      <c r="E98" s="158">
        <v>638301</v>
      </c>
      <c r="F98" s="158">
        <v>51674</v>
      </c>
      <c r="G98" s="158">
        <v>432258</v>
      </c>
      <c r="H98" s="158">
        <v>541736</v>
      </c>
      <c r="I98" s="158">
        <v>1095786</v>
      </c>
      <c r="J98" s="158">
        <v>518911</v>
      </c>
      <c r="K98" s="158">
        <v>553751</v>
      </c>
      <c r="L98" s="158">
        <v>194750</v>
      </c>
      <c r="M98" s="158">
        <v>1411132</v>
      </c>
      <c r="N98" s="158">
        <v>3973281</v>
      </c>
      <c r="O98" s="158">
        <v>1028735</v>
      </c>
      <c r="P98" s="158">
        <v>3760461</v>
      </c>
      <c r="Q98" s="158">
        <v>2981194</v>
      </c>
      <c r="R98" s="158">
        <v>15179756</v>
      </c>
    </row>
    <row r="99" spans="1:18" ht="36">
      <c r="A99" s="157" t="s">
        <v>2081</v>
      </c>
      <c r="B99" s="158">
        <v>20872081</v>
      </c>
      <c r="C99" s="158">
        <v>695871</v>
      </c>
      <c r="D99" s="158">
        <v>1628234</v>
      </c>
      <c r="E99" s="158">
        <v>575241</v>
      </c>
      <c r="F99" s="158">
        <v>483472</v>
      </c>
      <c r="G99" s="158">
        <v>577596</v>
      </c>
      <c r="H99" s="158">
        <v>276528</v>
      </c>
      <c r="I99" s="158">
        <v>2072698</v>
      </c>
      <c r="J99" s="158">
        <v>604465</v>
      </c>
      <c r="K99" s="158">
        <v>153239</v>
      </c>
      <c r="L99" s="158">
        <v>760358</v>
      </c>
      <c r="M99" s="158">
        <v>732693</v>
      </c>
      <c r="N99" s="158">
        <v>889878</v>
      </c>
      <c r="O99" s="158">
        <v>408844</v>
      </c>
      <c r="P99" s="158">
        <v>1178337</v>
      </c>
      <c r="Q99" s="158">
        <v>2582484</v>
      </c>
      <c r="R99" s="158">
        <v>7252143</v>
      </c>
    </row>
    <row r="100" spans="1:18">
      <c r="A100" s="157" t="s">
        <v>2082</v>
      </c>
      <c r="B100" s="158">
        <v>63807917</v>
      </c>
      <c r="C100" s="158">
        <v>1607244</v>
      </c>
      <c r="D100" s="158">
        <v>3050266</v>
      </c>
      <c r="E100" s="158">
        <v>3981477</v>
      </c>
      <c r="F100" s="158">
        <v>3427836</v>
      </c>
      <c r="G100" s="158">
        <v>1608387</v>
      </c>
      <c r="H100" s="158">
        <v>3457430</v>
      </c>
      <c r="I100" s="158">
        <v>6824576</v>
      </c>
      <c r="J100" s="158">
        <v>2956568</v>
      </c>
      <c r="K100" s="158">
        <v>1254211</v>
      </c>
      <c r="L100" s="158">
        <v>1376041</v>
      </c>
      <c r="M100" s="158">
        <v>2637766</v>
      </c>
      <c r="N100" s="158">
        <v>1963151</v>
      </c>
      <c r="O100" s="158">
        <v>3055443</v>
      </c>
      <c r="P100" s="158">
        <v>4711016</v>
      </c>
      <c r="Q100" s="158">
        <v>4039462</v>
      </c>
      <c r="R100" s="158">
        <v>17857043</v>
      </c>
    </row>
    <row r="101" spans="1:18" ht="36">
      <c r="A101" s="157" t="s">
        <v>2083</v>
      </c>
      <c r="B101" s="158">
        <v>40121838</v>
      </c>
      <c r="C101" s="158">
        <v>8697704</v>
      </c>
      <c r="D101" s="158">
        <v>1284599</v>
      </c>
      <c r="E101" s="158">
        <v>7612904</v>
      </c>
      <c r="F101" s="158">
        <v>36531</v>
      </c>
      <c r="G101" s="159" t="s">
        <v>14</v>
      </c>
      <c r="H101" s="158">
        <v>1482443</v>
      </c>
      <c r="I101" s="158">
        <v>635903</v>
      </c>
      <c r="J101" s="158">
        <v>2073258</v>
      </c>
      <c r="K101" s="158">
        <v>1663372</v>
      </c>
      <c r="L101" s="159" t="s">
        <v>14</v>
      </c>
      <c r="M101" s="158">
        <v>3153692</v>
      </c>
      <c r="N101" s="158">
        <v>832208</v>
      </c>
      <c r="O101" s="158">
        <v>4805294</v>
      </c>
      <c r="P101" s="158">
        <v>4517029</v>
      </c>
      <c r="Q101" s="158">
        <v>2305903</v>
      </c>
      <c r="R101" s="158">
        <v>1020998</v>
      </c>
    </row>
    <row r="102" spans="1:18">
      <c r="A102" s="157" t="s">
        <v>2013</v>
      </c>
      <c r="B102" s="159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</row>
    <row r="103" spans="1:18">
      <c r="A103" s="157" t="s">
        <v>2084</v>
      </c>
      <c r="B103" s="158">
        <v>511032</v>
      </c>
      <c r="C103" s="159" t="s">
        <v>14</v>
      </c>
      <c r="D103" s="159" t="s">
        <v>14</v>
      </c>
      <c r="E103" s="158">
        <v>116226</v>
      </c>
      <c r="F103" s="159" t="s">
        <v>14</v>
      </c>
      <c r="G103" s="159"/>
      <c r="H103" s="159"/>
      <c r="I103" s="159"/>
      <c r="J103" s="159">
        <v>223</v>
      </c>
      <c r="K103" s="159"/>
      <c r="L103" s="159" t="s">
        <v>14</v>
      </c>
      <c r="M103" s="158">
        <v>372762</v>
      </c>
      <c r="N103" s="159"/>
      <c r="O103" s="159" t="s">
        <v>14</v>
      </c>
      <c r="P103" s="158">
        <v>21821</v>
      </c>
      <c r="Q103" s="159" t="s">
        <v>14</v>
      </c>
      <c r="R103" s="159" t="s">
        <v>14</v>
      </c>
    </row>
    <row r="104" spans="1:18">
      <c r="A104" s="157" t="s">
        <v>2085</v>
      </c>
      <c r="B104" s="158">
        <v>20357630</v>
      </c>
      <c r="C104" s="158">
        <v>762789</v>
      </c>
      <c r="D104" s="158">
        <v>339995</v>
      </c>
      <c r="E104" s="158">
        <v>5325292</v>
      </c>
      <c r="F104" s="159" t="s">
        <v>14</v>
      </c>
      <c r="G104" s="159" t="s">
        <v>14</v>
      </c>
      <c r="H104" s="158">
        <v>857732</v>
      </c>
      <c r="I104" s="158">
        <v>121075</v>
      </c>
      <c r="J104" s="158">
        <v>1530636</v>
      </c>
      <c r="K104" s="158">
        <v>586706</v>
      </c>
      <c r="L104" s="159" t="s">
        <v>14</v>
      </c>
      <c r="M104" s="158">
        <v>1226178</v>
      </c>
      <c r="N104" s="158">
        <v>283527</v>
      </c>
      <c r="O104" s="158">
        <v>4675275</v>
      </c>
      <c r="P104" s="158">
        <v>3754185</v>
      </c>
      <c r="Q104" s="158">
        <v>758837</v>
      </c>
      <c r="R104" s="158">
        <v>135403</v>
      </c>
    </row>
    <row r="105" spans="1:18" ht="60">
      <c r="A105" s="157" t="s">
        <v>2086</v>
      </c>
      <c r="B105" s="158">
        <v>59654848</v>
      </c>
      <c r="C105" s="158">
        <v>502552</v>
      </c>
      <c r="D105" s="158">
        <v>385559</v>
      </c>
      <c r="E105" s="158">
        <v>707734</v>
      </c>
      <c r="F105" s="158">
        <v>3619920</v>
      </c>
      <c r="G105" s="158">
        <v>567838</v>
      </c>
      <c r="H105" s="158">
        <v>1610155</v>
      </c>
      <c r="I105" s="158">
        <v>1059150</v>
      </c>
      <c r="J105" s="158">
        <v>1174061</v>
      </c>
      <c r="K105" s="158">
        <v>395011</v>
      </c>
      <c r="L105" s="158">
        <v>1078000</v>
      </c>
      <c r="M105" s="158">
        <v>3505598</v>
      </c>
      <c r="N105" s="158">
        <v>393407</v>
      </c>
      <c r="O105" s="158">
        <v>852090</v>
      </c>
      <c r="P105" s="158">
        <v>8904297</v>
      </c>
      <c r="Q105" s="158">
        <v>3712702</v>
      </c>
      <c r="R105" s="158">
        <v>31186774</v>
      </c>
    </row>
    <row r="106" spans="1:18" ht="36">
      <c r="A106" s="157" t="s">
        <v>2087</v>
      </c>
      <c r="B106" s="158">
        <v>1196640</v>
      </c>
      <c r="C106" s="158">
        <v>132090</v>
      </c>
      <c r="D106" s="158">
        <v>84158</v>
      </c>
      <c r="E106" s="158">
        <v>197685</v>
      </c>
      <c r="F106" s="159" t="s">
        <v>14</v>
      </c>
      <c r="G106" s="159" t="s">
        <v>14</v>
      </c>
      <c r="H106" s="159" t="s">
        <v>14</v>
      </c>
      <c r="I106" s="158">
        <v>63486</v>
      </c>
      <c r="J106" s="158">
        <v>125068</v>
      </c>
      <c r="K106" s="159" t="s">
        <v>14</v>
      </c>
      <c r="L106" s="159" t="s">
        <v>14</v>
      </c>
      <c r="M106" s="158">
        <v>269472</v>
      </c>
      <c r="N106" s="159" t="s">
        <v>14</v>
      </c>
      <c r="O106" s="158">
        <v>3287</v>
      </c>
      <c r="P106" s="159">
        <v>130</v>
      </c>
      <c r="Q106" s="159">
        <v>125</v>
      </c>
      <c r="R106" s="158">
        <v>321139</v>
      </c>
    </row>
    <row r="107" spans="1:18" ht="36">
      <c r="A107" s="157" t="s">
        <v>2088</v>
      </c>
      <c r="B107" s="158">
        <v>9955488</v>
      </c>
      <c r="C107" s="158">
        <v>16942</v>
      </c>
      <c r="D107" s="158">
        <v>102181</v>
      </c>
      <c r="E107" s="158">
        <v>60898</v>
      </c>
      <c r="F107" s="158">
        <v>1387085</v>
      </c>
      <c r="G107" s="158">
        <v>86032</v>
      </c>
      <c r="H107" s="158">
        <v>20218</v>
      </c>
      <c r="I107" s="158">
        <v>281005</v>
      </c>
      <c r="J107" s="158">
        <v>124264</v>
      </c>
      <c r="K107" s="158">
        <v>26607</v>
      </c>
      <c r="L107" s="158">
        <v>235926</v>
      </c>
      <c r="M107" s="158">
        <v>369074</v>
      </c>
      <c r="N107" s="158">
        <v>429049</v>
      </c>
      <c r="O107" s="158">
        <v>28409</v>
      </c>
      <c r="P107" s="158">
        <v>1265646</v>
      </c>
      <c r="Q107" s="158">
        <v>1810280</v>
      </c>
      <c r="R107" s="158">
        <v>3711872</v>
      </c>
    </row>
    <row r="108" spans="1:18" ht="60">
      <c r="A108" s="157" t="s">
        <v>2089</v>
      </c>
      <c r="B108" s="158">
        <v>21047857</v>
      </c>
      <c r="C108" s="158">
        <v>893736</v>
      </c>
      <c r="D108" s="158">
        <v>466704</v>
      </c>
      <c r="E108" s="158">
        <v>225531</v>
      </c>
      <c r="F108" s="158">
        <v>1711347</v>
      </c>
      <c r="G108" s="158">
        <v>34459</v>
      </c>
      <c r="H108" s="158">
        <v>27624</v>
      </c>
      <c r="I108" s="158">
        <v>1467563</v>
      </c>
      <c r="J108" s="159" t="s">
        <v>14</v>
      </c>
      <c r="K108" s="158">
        <v>839491</v>
      </c>
      <c r="L108" s="158">
        <v>323586</v>
      </c>
      <c r="M108" s="158">
        <v>306230</v>
      </c>
      <c r="N108" s="158">
        <v>912077</v>
      </c>
      <c r="O108" s="158">
        <v>280388</v>
      </c>
      <c r="P108" s="158">
        <v>2965958</v>
      </c>
      <c r="Q108" s="158">
        <v>4076486</v>
      </c>
      <c r="R108" s="158">
        <v>6516677</v>
      </c>
    </row>
    <row r="109" spans="1:18">
      <c r="A109" s="157" t="s">
        <v>2090</v>
      </c>
      <c r="B109" s="158">
        <v>76249</v>
      </c>
      <c r="C109" s="159" t="s">
        <v>14</v>
      </c>
      <c r="D109" s="159" t="s">
        <v>14</v>
      </c>
      <c r="E109" s="159" t="s">
        <v>14</v>
      </c>
      <c r="F109" s="158">
        <v>7842</v>
      </c>
      <c r="G109" s="159" t="s">
        <v>14</v>
      </c>
      <c r="H109" s="159" t="s">
        <v>14</v>
      </c>
      <c r="I109" s="159" t="s">
        <v>14</v>
      </c>
      <c r="J109" s="159" t="s">
        <v>14</v>
      </c>
      <c r="K109" s="159" t="s">
        <v>14</v>
      </c>
      <c r="L109" s="159" t="s">
        <v>14</v>
      </c>
      <c r="M109" s="158">
        <v>10373</v>
      </c>
      <c r="N109" s="159"/>
      <c r="O109" s="159" t="s">
        <v>14</v>
      </c>
      <c r="P109" s="159" t="s">
        <v>14</v>
      </c>
      <c r="Q109" s="159" t="s">
        <v>14</v>
      </c>
      <c r="R109" s="158">
        <v>58034</v>
      </c>
    </row>
    <row r="110" spans="1:18">
      <c r="A110" s="157" t="s">
        <v>2001</v>
      </c>
      <c r="B110" s="158">
        <v>66705</v>
      </c>
      <c r="C110" s="158">
        <v>19000</v>
      </c>
      <c r="D110" s="159" t="s">
        <v>14</v>
      </c>
      <c r="E110" s="158">
        <v>12756</v>
      </c>
      <c r="F110" s="159" t="s">
        <v>14</v>
      </c>
      <c r="G110" s="159">
        <v>400</v>
      </c>
      <c r="H110" s="159">
        <v>660</v>
      </c>
      <c r="I110" s="159">
        <v>798</v>
      </c>
      <c r="J110" s="159" t="s">
        <v>14</v>
      </c>
      <c r="K110" s="159" t="s">
        <v>14</v>
      </c>
      <c r="L110" s="159" t="s">
        <v>14</v>
      </c>
      <c r="M110" s="158">
        <v>29731</v>
      </c>
      <c r="N110" s="158">
        <v>3360</v>
      </c>
      <c r="O110" s="159" t="s">
        <v>14</v>
      </c>
      <c r="P110" s="159" t="s">
        <v>14</v>
      </c>
      <c r="Q110" s="159" t="s">
        <v>14</v>
      </c>
      <c r="R110" s="159" t="s">
        <v>14</v>
      </c>
    </row>
    <row r="111" spans="1:18" ht="24.75" thickBot="1">
      <c r="A111" s="161" t="s">
        <v>2091</v>
      </c>
      <c r="B111" s="162">
        <v>4925450</v>
      </c>
      <c r="C111" s="162">
        <v>85373</v>
      </c>
      <c r="D111" s="162">
        <v>288897</v>
      </c>
      <c r="E111" s="162">
        <v>279578</v>
      </c>
      <c r="F111" s="163" t="s">
        <v>14</v>
      </c>
      <c r="G111" s="162">
        <v>113215</v>
      </c>
      <c r="H111" s="162">
        <v>8460</v>
      </c>
      <c r="I111" s="162">
        <v>19452</v>
      </c>
      <c r="J111" s="162">
        <v>58009</v>
      </c>
      <c r="K111" s="163" t="s">
        <v>14</v>
      </c>
      <c r="L111" s="163" t="s">
        <v>14</v>
      </c>
      <c r="M111" s="162">
        <v>60996</v>
      </c>
      <c r="N111" s="162">
        <v>477906</v>
      </c>
      <c r="O111" s="162">
        <v>7714</v>
      </c>
      <c r="P111" s="162">
        <v>1577811</v>
      </c>
      <c r="Q111" s="162">
        <v>37326</v>
      </c>
      <c r="R111" s="162">
        <v>1910713</v>
      </c>
    </row>
    <row r="112" spans="1:18">
      <c r="A112" s="41" t="s">
        <v>1899</v>
      </c>
    </row>
  </sheetData>
  <mergeCells count="1">
    <mergeCell ref="A1:R1"/>
  </mergeCells>
  <pageMargins left="0.7" right="0.7" top="0.75" bottom="0.75" header="0.3" footer="0.3"/>
  <pageSetup paperSize="9" scale="31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2:X988"/>
  <sheetViews>
    <sheetView tabSelected="1" zoomScale="120" zoomScaleNormal="120" workbookViewId="0">
      <selection activeCell="C4" sqref="C4"/>
    </sheetView>
  </sheetViews>
  <sheetFormatPr defaultRowHeight="15"/>
  <cols>
    <col min="1" max="1" width="24.140625" customWidth="1"/>
    <col min="2" max="2" width="12.7109375" style="201" customWidth="1"/>
    <col min="3" max="23" width="11.28515625" style="165" customWidth="1"/>
    <col min="24" max="24" width="9.140625" style="180"/>
  </cols>
  <sheetData>
    <row r="2" spans="1:23" ht="18.75">
      <c r="C2" s="196" t="s">
        <v>1923</v>
      </c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</row>
    <row r="4" spans="1:23" ht="48">
      <c r="A4" s="136"/>
      <c r="B4" s="202" t="s">
        <v>17</v>
      </c>
      <c r="C4" s="166" t="s">
        <v>1097</v>
      </c>
      <c r="D4" s="167" t="s">
        <v>1924</v>
      </c>
      <c r="E4" s="166" t="s">
        <v>0</v>
      </c>
      <c r="F4" s="166" t="s">
        <v>1</v>
      </c>
      <c r="G4" s="166" t="s">
        <v>2</v>
      </c>
      <c r="H4" s="168" t="s">
        <v>3</v>
      </c>
      <c r="I4" s="49" t="s">
        <v>4</v>
      </c>
      <c r="J4" s="166" t="s">
        <v>5</v>
      </c>
      <c r="K4" s="169" t="s">
        <v>1925</v>
      </c>
      <c r="L4" s="166" t="s">
        <v>6</v>
      </c>
      <c r="M4" s="166" t="s">
        <v>7</v>
      </c>
      <c r="N4" s="170" t="s">
        <v>8</v>
      </c>
      <c r="O4" s="170" t="s">
        <v>9</v>
      </c>
      <c r="P4" s="166" t="s">
        <v>10</v>
      </c>
      <c r="Q4" s="49" t="s">
        <v>11</v>
      </c>
      <c r="R4" s="49" t="s">
        <v>1906</v>
      </c>
      <c r="S4" s="169" t="s">
        <v>1926</v>
      </c>
      <c r="T4" s="171" t="s">
        <v>12</v>
      </c>
      <c r="U4" s="167" t="s">
        <v>1098</v>
      </c>
      <c r="V4" s="172" t="s">
        <v>1099</v>
      </c>
      <c r="W4" s="166" t="s">
        <v>1896</v>
      </c>
    </row>
    <row r="5" spans="1:23">
      <c r="A5" s="133" t="s">
        <v>13</v>
      </c>
      <c r="B5" s="174"/>
      <c r="C5" s="173">
        <v>16748110269</v>
      </c>
      <c r="D5" s="173">
        <v>473650696</v>
      </c>
      <c r="E5" s="173">
        <v>348136341</v>
      </c>
      <c r="F5" s="173">
        <v>684645142</v>
      </c>
      <c r="G5" s="173">
        <v>507991569</v>
      </c>
      <c r="H5" s="173">
        <v>453148190</v>
      </c>
      <c r="I5" s="173">
        <v>458715049</v>
      </c>
      <c r="J5" s="173">
        <v>434819694</v>
      </c>
      <c r="K5" s="173">
        <v>200544549</v>
      </c>
      <c r="L5" s="173">
        <v>1311303535</v>
      </c>
      <c r="M5" s="173">
        <v>593786571</v>
      </c>
      <c r="N5" s="173">
        <v>411895790</v>
      </c>
      <c r="O5" s="173">
        <v>391379077</v>
      </c>
      <c r="P5" s="173">
        <v>572271299</v>
      </c>
      <c r="Q5" s="173">
        <v>357837009</v>
      </c>
      <c r="R5" s="173">
        <v>296420769</v>
      </c>
      <c r="S5" s="173">
        <v>79127785</v>
      </c>
      <c r="T5" s="173">
        <v>1076174615</v>
      </c>
      <c r="U5" s="173">
        <v>2158978127</v>
      </c>
      <c r="V5" s="173">
        <v>5183617641</v>
      </c>
      <c r="W5" s="173">
        <v>753666821</v>
      </c>
    </row>
    <row r="6" spans="1:23" ht="23.25">
      <c r="A6" s="15" t="s">
        <v>613</v>
      </c>
      <c r="B6" s="174" t="s">
        <v>476</v>
      </c>
      <c r="C6" s="173">
        <v>510970175</v>
      </c>
      <c r="D6" s="173">
        <v>13376858</v>
      </c>
      <c r="E6" s="173">
        <v>7821210</v>
      </c>
      <c r="F6" s="173">
        <v>34983635</v>
      </c>
      <c r="G6" s="173">
        <v>9933907</v>
      </c>
      <c r="H6" s="173">
        <v>15357521</v>
      </c>
      <c r="I6" s="173">
        <v>12131199</v>
      </c>
      <c r="J6" s="173">
        <v>21583380</v>
      </c>
      <c r="K6" s="173">
        <v>4425922</v>
      </c>
      <c r="L6" s="173">
        <v>95269330</v>
      </c>
      <c r="M6" s="173">
        <v>10550359</v>
      </c>
      <c r="N6" s="173">
        <v>18498527</v>
      </c>
      <c r="O6" s="173">
        <v>24236850</v>
      </c>
      <c r="P6" s="173">
        <v>18894945</v>
      </c>
      <c r="Q6" s="173">
        <v>12015111</v>
      </c>
      <c r="R6" s="173">
        <v>14317841</v>
      </c>
      <c r="S6" s="173">
        <v>670983</v>
      </c>
      <c r="T6" s="173">
        <v>42901734</v>
      </c>
      <c r="U6" s="173">
        <v>62048595</v>
      </c>
      <c r="V6" s="173">
        <v>68064096</v>
      </c>
      <c r="W6" s="173">
        <v>23888174</v>
      </c>
    </row>
    <row r="7" spans="1:23" ht="23.25">
      <c r="A7" s="15" t="s">
        <v>614</v>
      </c>
      <c r="B7" s="174" t="s">
        <v>57</v>
      </c>
      <c r="C7" s="173">
        <v>165898953</v>
      </c>
      <c r="D7" s="173">
        <v>2702836</v>
      </c>
      <c r="E7" s="173">
        <v>2607709</v>
      </c>
      <c r="F7" s="173">
        <v>4445391</v>
      </c>
      <c r="G7" s="173">
        <v>2601750</v>
      </c>
      <c r="H7" s="173">
        <v>3180694</v>
      </c>
      <c r="I7" s="173">
        <v>3881877</v>
      </c>
      <c r="J7" s="173">
        <v>3635816</v>
      </c>
      <c r="K7" s="173">
        <v>814766</v>
      </c>
      <c r="L7" s="173">
        <v>54627905</v>
      </c>
      <c r="M7" s="173">
        <v>2458411</v>
      </c>
      <c r="N7" s="173">
        <v>4400164</v>
      </c>
      <c r="O7" s="173">
        <v>6540545</v>
      </c>
      <c r="P7" s="173">
        <v>5987112</v>
      </c>
      <c r="Q7" s="173">
        <v>3033322</v>
      </c>
      <c r="R7" s="173">
        <v>2199081</v>
      </c>
      <c r="S7" s="173">
        <v>284287</v>
      </c>
      <c r="T7" s="173">
        <v>9601395</v>
      </c>
      <c r="U7" s="173">
        <v>24280560</v>
      </c>
      <c r="V7" s="173">
        <v>24902224</v>
      </c>
      <c r="W7" s="173">
        <v>3713108</v>
      </c>
    </row>
    <row r="8" spans="1:23" ht="23.25">
      <c r="A8" s="15" t="s">
        <v>617</v>
      </c>
      <c r="B8" s="174" t="s">
        <v>60</v>
      </c>
      <c r="C8" s="173">
        <v>8535216</v>
      </c>
      <c r="D8" s="173">
        <v>80736</v>
      </c>
      <c r="E8" s="173">
        <v>90417</v>
      </c>
      <c r="F8" s="173">
        <v>566422</v>
      </c>
      <c r="G8" s="173">
        <v>84965</v>
      </c>
      <c r="H8" s="173">
        <v>71913</v>
      </c>
      <c r="I8" s="173">
        <v>138665</v>
      </c>
      <c r="J8" s="173">
        <v>626161</v>
      </c>
      <c r="K8" s="173">
        <v>53492</v>
      </c>
      <c r="L8" s="173">
        <v>1244742</v>
      </c>
      <c r="M8" s="173">
        <v>126332</v>
      </c>
      <c r="N8" s="173">
        <v>84943</v>
      </c>
      <c r="O8" s="173">
        <v>227856</v>
      </c>
      <c r="P8" s="173">
        <v>113311</v>
      </c>
      <c r="Q8" s="173">
        <v>402179</v>
      </c>
      <c r="R8" s="173">
        <v>241418</v>
      </c>
      <c r="S8" s="173">
        <v>27983</v>
      </c>
      <c r="T8" s="173">
        <v>656405</v>
      </c>
      <c r="U8" s="173">
        <v>915961</v>
      </c>
      <c r="V8" s="173">
        <v>2083068</v>
      </c>
      <c r="W8" s="173">
        <v>698247</v>
      </c>
    </row>
    <row r="9" spans="1:23" ht="23.25">
      <c r="A9" s="15" t="s">
        <v>618</v>
      </c>
      <c r="B9" s="174" t="s">
        <v>61</v>
      </c>
      <c r="C9" s="173">
        <v>68531835</v>
      </c>
      <c r="D9" s="173">
        <v>2215322</v>
      </c>
      <c r="E9" s="173">
        <v>499603</v>
      </c>
      <c r="F9" s="173">
        <v>5472160</v>
      </c>
      <c r="G9" s="173">
        <v>2025181</v>
      </c>
      <c r="H9" s="173">
        <v>1356038</v>
      </c>
      <c r="I9" s="173">
        <v>3793190</v>
      </c>
      <c r="J9" s="173">
        <v>1918931</v>
      </c>
      <c r="K9" s="173">
        <v>508283</v>
      </c>
      <c r="L9" s="173">
        <v>5850605</v>
      </c>
      <c r="M9" s="173">
        <v>1860109</v>
      </c>
      <c r="N9" s="173">
        <v>6054415</v>
      </c>
      <c r="O9" s="173">
        <v>926807</v>
      </c>
      <c r="P9" s="173">
        <v>3154686</v>
      </c>
      <c r="Q9" s="173">
        <v>1675315</v>
      </c>
      <c r="R9" s="173">
        <v>3483781</v>
      </c>
      <c r="S9" s="173">
        <v>19106</v>
      </c>
      <c r="T9" s="173">
        <v>8647440</v>
      </c>
      <c r="U9" s="173">
        <v>10854037</v>
      </c>
      <c r="V9" s="173">
        <v>4230850</v>
      </c>
      <c r="W9" s="173">
        <v>3985975</v>
      </c>
    </row>
    <row r="10" spans="1:23" ht="34.5">
      <c r="A10" s="15" t="s">
        <v>619</v>
      </c>
      <c r="B10" s="174" t="s">
        <v>62</v>
      </c>
      <c r="C10" s="173">
        <v>204924368</v>
      </c>
      <c r="D10" s="173">
        <v>6420219</v>
      </c>
      <c r="E10" s="173">
        <v>2971226</v>
      </c>
      <c r="F10" s="173">
        <v>21383116</v>
      </c>
      <c r="G10" s="173">
        <v>3124704</v>
      </c>
      <c r="H10" s="173">
        <v>7345135</v>
      </c>
      <c r="I10" s="173">
        <v>3231287</v>
      </c>
      <c r="J10" s="173">
        <v>10502435</v>
      </c>
      <c r="K10" s="173">
        <v>2073639</v>
      </c>
      <c r="L10" s="173">
        <v>31371603</v>
      </c>
      <c r="M10" s="173">
        <v>4973733</v>
      </c>
      <c r="N10" s="173">
        <v>6830798</v>
      </c>
      <c r="O10" s="173">
        <v>12269187</v>
      </c>
      <c r="P10" s="173">
        <v>7623205</v>
      </c>
      <c r="Q10" s="173">
        <v>6134165</v>
      </c>
      <c r="R10" s="173">
        <v>7846230</v>
      </c>
      <c r="S10" s="173">
        <v>95997</v>
      </c>
      <c r="T10" s="173">
        <v>15287163</v>
      </c>
      <c r="U10" s="173">
        <v>22925097</v>
      </c>
      <c r="V10" s="173">
        <v>20491906</v>
      </c>
      <c r="W10" s="173">
        <v>12023522</v>
      </c>
    </row>
    <row r="11" spans="1:23" ht="23.25">
      <c r="A11" s="15" t="s">
        <v>626</v>
      </c>
      <c r="B11" s="174" t="s">
        <v>69</v>
      </c>
      <c r="C11" s="173">
        <v>2571548</v>
      </c>
      <c r="D11" s="173">
        <v>4909</v>
      </c>
      <c r="E11" s="173">
        <v>807</v>
      </c>
      <c r="F11" s="173">
        <v>219688</v>
      </c>
      <c r="G11" s="173">
        <v>89306</v>
      </c>
      <c r="H11" s="173" t="s">
        <v>14</v>
      </c>
      <c r="I11" s="173">
        <v>61390</v>
      </c>
      <c r="J11" s="173">
        <v>356452</v>
      </c>
      <c r="K11" s="173">
        <v>7898</v>
      </c>
      <c r="L11" s="173">
        <v>166932</v>
      </c>
      <c r="M11" s="173">
        <v>48726</v>
      </c>
      <c r="N11" s="173">
        <v>499</v>
      </c>
      <c r="O11" s="173">
        <v>221991</v>
      </c>
      <c r="P11" s="173">
        <v>14567</v>
      </c>
      <c r="Q11" s="173">
        <v>67221</v>
      </c>
      <c r="R11" s="173">
        <v>27214</v>
      </c>
      <c r="S11" s="173" t="s">
        <v>14</v>
      </c>
      <c r="T11" s="173">
        <v>27398</v>
      </c>
      <c r="U11" s="173">
        <v>77914</v>
      </c>
      <c r="V11" s="173">
        <v>666591</v>
      </c>
      <c r="W11" s="173">
        <v>512046</v>
      </c>
    </row>
    <row r="12" spans="1:23" ht="45.75">
      <c r="A12" s="15" t="s">
        <v>627</v>
      </c>
      <c r="B12" s="174" t="s">
        <v>70</v>
      </c>
      <c r="C12" s="173">
        <v>60508254</v>
      </c>
      <c r="D12" s="173">
        <v>1952838</v>
      </c>
      <c r="E12" s="173">
        <v>1651447</v>
      </c>
      <c r="F12" s="173">
        <v>2896857</v>
      </c>
      <c r="G12" s="173">
        <v>2007999</v>
      </c>
      <c r="H12" s="173">
        <v>3403741</v>
      </c>
      <c r="I12" s="173">
        <v>1024790</v>
      </c>
      <c r="J12" s="173">
        <v>4543584</v>
      </c>
      <c r="K12" s="173">
        <v>967844</v>
      </c>
      <c r="L12" s="173">
        <v>2007544</v>
      </c>
      <c r="M12" s="173">
        <v>1083048</v>
      </c>
      <c r="N12" s="173">
        <v>1127708</v>
      </c>
      <c r="O12" s="173">
        <v>4050464</v>
      </c>
      <c r="P12" s="173">
        <v>2002064</v>
      </c>
      <c r="Q12" s="173">
        <v>702909</v>
      </c>
      <c r="R12" s="173">
        <v>520117</v>
      </c>
      <c r="S12" s="173">
        <v>243609</v>
      </c>
      <c r="T12" s="173">
        <v>8681934</v>
      </c>
      <c r="U12" s="173">
        <v>2995026</v>
      </c>
      <c r="V12" s="173">
        <v>15689455</v>
      </c>
      <c r="W12" s="173">
        <v>2955275</v>
      </c>
    </row>
    <row r="13" spans="1:23" ht="23.25">
      <c r="A13" s="15" t="s">
        <v>620</v>
      </c>
      <c r="B13" s="174" t="s">
        <v>63</v>
      </c>
      <c r="C13" s="173">
        <v>30594224</v>
      </c>
      <c r="D13" s="173">
        <v>1767835</v>
      </c>
      <c r="E13" s="173">
        <v>317259</v>
      </c>
      <c r="F13" s="173">
        <v>1241107</v>
      </c>
      <c r="G13" s="173">
        <v>349729</v>
      </c>
      <c r="H13" s="173">
        <v>218152</v>
      </c>
      <c r="I13" s="173">
        <v>337349</v>
      </c>
      <c r="J13" s="173">
        <v>1633629</v>
      </c>
      <c r="K13" s="173">
        <v>373205</v>
      </c>
      <c r="L13" s="173">
        <v>3494024</v>
      </c>
      <c r="M13" s="173">
        <v>797887</v>
      </c>
      <c r="N13" s="173">
        <v>1155356</v>
      </c>
      <c r="O13" s="173">
        <v>2609467</v>
      </c>
      <c r="P13" s="173">
        <v>533422</v>
      </c>
      <c r="Q13" s="173">
        <v>564030</v>
      </c>
      <c r="R13" s="173">
        <v>3355385</v>
      </c>
      <c r="S13" s="173">
        <v>12212</v>
      </c>
      <c r="T13" s="173">
        <v>1736143</v>
      </c>
      <c r="U13" s="173">
        <v>4940699</v>
      </c>
      <c r="V13" s="173">
        <v>3153244</v>
      </c>
      <c r="W13" s="173">
        <v>2004092</v>
      </c>
    </row>
    <row r="14" spans="1:23" ht="23.25">
      <c r="A14" s="15" t="s">
        <v>621</v>
      </c>
      <c r="B14" s="174" t="s">
        <v>64</v>
      </c>
      <c r="C14" s="173">
        <v>24406581</v>
      </c>
      <c r="D14" s="173">
        <v>1617239</v>
      </c>
      <c r="E14" s="173">
        <v>293797</v>
      </c>
      <c r="F14" s="173">
        <v>1092251</v>
      </c>
      <c r="G14" s="173">
        <v>294737</v>
      </c>
      <c r="H14" s="173">
        <v>296028</v>
      </c>
      <c r="I14" s="173">
        <v>331203</v>
      </c>
      <c r="J14" s="173">
        <v>1158452</v>
      </c>
      <c r="K14" s="173">
        <v>306061</v>
      </c>
      <c r="L14" s="173">
        <v>1379183</v>
      </c>
      <c r="M14" s="173">
        <v>756095</v>
      </c>
      <c r="N14" s="173">
        <v>1432770</v>
      </c>
      <c r="O14" s="173">
        <v>3031453</v>
      </c>
      <c r="P14" s="173">
        <v>394056</v>
      </c>
      <c r="Q14" s="173">
        <v>776509</v>
      </c>
      <c r="R14" s="173">
        <v>975382</v>
      </c>
      <c r="S14" s="173">
        <v>11891</v>
      </c>
      <c r="T14" s="173">
        <v>1672769</v>
      </c>
      <c r="U14" s="173">
        <v>4454144</v>
      </c>
      <c r="V14" s="173">
        <v>2485994</v>
      </c>
      <c r="W14" s="173">
        <v>1646568</v>
      </c>
    </row>
    <row r="15" spans="1:23" ht="23.25">
      <c r="A15" s="15" t="s">
        <v>622</v>
      </c>
      <c r="B15" s="174" t="s">
        <v>65</v>
      </c>
      <c r="C15" s="173">
        <v>28138149</v>
      </c>
      <c r="D15" s="173">
        <v>1769352</v>
      </c>
      <c r="E15" s="173">
        <v>316759</v>
      </c>
      <c r="F15" s="173">
        <v>5074950</v>
      </c>
      <c r="G15" s="173">
        <v>838496</v>
      </c>
      <c r="H15" s="173">
        <v>387015</v>
      </c>
      <c r="I15" s="173">
        <v>289574</v>
      </c>
      <c r="J15" s="173">
        <v>1452487</v>
      </c>
      <c r="K15" s="173">
        <v>813234</v>
      </c>
      <c r="L15" s="173">
        <v>953502</v>
      </c>
      <c r="M15" s="173">
        <v>393988</v>
      </c>
      <c r="N15" s="173">
        <v>1506496</v>
      </c>
      <c r="O15" s="173">
        <v>3110781</v>
      </c>
      <c r="P15" s="173">
        <v>278627</v>
      </c>
      <c r="Q15" s="173">
        <v>1252836</v>
      </c>
      <c r="R15" s="173">
        <v>1228534</v>
      </c>
      <c r="S15" s="173">
        <v>8208</v>
      </c>
      <c r="T15" s="173">
        <v>3487712</v>
      </c>
      <c r="U15" s="173">
        <v>1278574</v>
      </c>
      <c r="V15" s="173">
        <v>1260284</v>
      </c>
      <c r="W15" s="173">
        <v>2436741</v>
      </c>
    </row>
    <row r="16" spans="1:23" ht="23.25">
      <c r="A16" s="15" t="s">
        <v>623</v>
      </c>
      <c r="B16" s="174" t="s">
        <v>66</v>
      </c>
      <c r="C16" s="173">
        <v>22122364</v>
      </c>
      <c r="D16" s="173">
        <v>426118</v>
      </c>
      <c r="E16" s="173">
        <v>326189</v>
      </c>
      <c r="F16" s="173">
        <v>3238635</v>
      </c>
      <c r="G16" s="173">
        <v>528080</v>
      </c>
      <c r="H16" s="173">
        <v>257383</v>
      </c>
      <c r="I16" s="173">
        <v>554707</v>
      </c>
      <c r="J16" s="173">
        <v>1498307</v>
      </c>
      <c r="K16" s="173">
        <v>166831</v>
      </c>
      <c r="L16" s="173">
        <v>923672</v>
      </c>
      <c r="M16" s="173">
        <v>822808</v>
      </c>
      <c r="N16" s="173">
        <v>939684</v>
      </c>
      <c r="O16" s="173">
        <v>1816034</v>
      </c>
      <c r="P16" s="173">
        <v>431457</v>
      </c>
      <c r="Q16" s="173">
        <v>1111917</v>
      </c>
      <c r="R16" s="173">
        <v>1199025</v>
      </c>
      <c r="S16" s="173">
        <v>7699</v>
      </c>
      <c r="T16" s="173">
        <v>2629231</v>
      </c>
      <c r="U16" s="173">
        <v>1102188</v>
      </c>
      <c r="V16" s="173">
        <v>1557136</v>
      </c>
      <c r="W16" s="173">
        <v>2585265</v>
      </c>
    </row>
    <row r="17" spans="1:23" ht="23.25">
      <c r="A17" s="15" t="s">
        <v>624</v>
      </c>
      <c r="B17" s="174" t="s">
        <v>67</v>
      </c>
      <c r="C17" s="173">
        <v>34407205</v>
      </c>
      <c r="D17" s="173">
        <v>486135</v>
      </c>
      <c r="E17" s="173">
        <v>340718</v>
      </c>
      <c r="F17" s="173">
        <v>8939197</v>
      </c>
      <c r="G17" s="173">
        <v>605975</v>
      </c>
      <c r="H17" s="173">
        <v>672142</v>
      </c>
      <c r="I17" s="173">
        <v>931419</v>
      </c>
      <c r="J17" s="173">
        <v>1715183</v>
      </c>
      <c r="K17" s="173">
        <v>262261</v>
      </c>
      <c r="L17" s="173">
        <v>2119669</v>
      </c>
      <c r="M17" s="173">
        <v>606876</v>
      </c>
      <c r="N17" s="173">
        <v>1466729</v>
      </c>
      <c r="O17" s="173">
        <v>901995</v>
      </c>
      <c r="P17" s="173">
        <v>522350</v>
      </c>
      <c r="Q17" s="173">
        <v>1059046</v>
      </c>
      <c r="R17" s="173">
        <v>956407</v>
      </c>
      <c r="S17" s="173">
        <v>14489</v>
      </c>
      <c r="T17" s="173">
        <v>3519370</v>
      </c>
      <c r="U17" s="173">
        <v>5042317</v>
      </c>
      <c r="V17" s="173">
        <v>2509682</v>
      </c>
      <c r="W17" s="173">
        <v>1735242</v>
      </c>
    </row>
    <row r="18" spans="1:23" ht="34.5">
      <c r="A18" s="15" t="s">
        <v>625</v>
      </c>
      <c r="B18" s="174" t="s">
        <v>68</v>
      </c>
      <c r="C18" s="173">
        <v>65255845</v>
      </c>
      <c r="D18" s="173">
        <v>353540</v>
      </c>
      <c r="E18" s="173">
        <v>1376505</v>
      </c>
      <c r="F18" s="173">
        <v>1796977</v>
      </c>
      <c r="G18" s="173">
        <v>507687</v>
      </c>
      <c r="H18" s="173">
        <v>5514415</v>
      </c>
      <c r="I18" s="173">
        <v>787034</v>
      </c>
      <c r="J18" s="173">
        <v>3044376</v>
      </c>
      <c r="K18" s="173">
        <v>152047</v>
      </c>
      <c r="L18" s="173">
        <v>22501554</v>
      </c>
      <c r="M18" s="173">
        <v>1596079</v>
      </c>
      <c r="N18" s="173">
        <v>329763</v>
      </c>
      <c r="O18" s="173">
        <v>799457</v>
      </c>
      <c r="P18" s="173">
        <v>5463293</v>
      </c>
      <c r="Q18" s="173">
        <v>1369828</v>
      </c>
      <c r="R18" s="173">
        <v>131496</v>
      </c>
      <c r="S18" s="173">
        <v>41499</v>
      </c>
      <c r="T18" s="173">
        <v>2241938</v>
      </c>
      <c r="U18" s="173">
        <v>6107176</v>
      </c>
      <c r="V18" s="173">
        <v>9525567</v>
      </c>
      <c r="W18" s="173">
        <v>1615615</v>
      </c>
    </row>
    <row r="19" spans="1:23" ht="23.25">
      <c r="A19" s="15" t="s">
        <v>615</v>
      </c>
      <c r="B19" s="174" t="s">
        <v>58</v>
      </c>
      <c r="C19" s="173">
        <v>64895093</v>
      </c>
      <c r="D19" s="173">
        <v>1885160</v>
      </c>
      <c r="E19" s="173">
        <v>1348752</v>
      </c>
      <c r="F19" s="173">
        <v>1414467</v>
      </c>
      <c r="G19" s="173">
        <v>1898421</v>
      </c>
      <c r="H19" s="173">
        <v>1280419</v>
      </c>
      <c r="I19" s="173">
        <v>1903317</v>
      </c>
      <c r="J19" s="173">
        <v>1625887</v>
      </c>
      <c r="K19" s="173">
        <v>410081</v>
      </c>
      <c r="L19" s="173">
        <v>25258495</v>
      </c>
      <c r="M19" s="173">
        <v>1025314</v>
      </c>
      <c r="N19" s="173">
        <v>2146741</v>
      </c>
      <c r="O19" s="173">
        <v>2800479</v>
      </c>
      <c r="P19" s="173">
        <v>701796</v>
      </c>
      <c r="Q19" s="173">
        <v>1584812</v>
      </c>
      <c r="R19" s="173">
        <v>1149123</v>
      </c>
      <c r="S19" s="173">
        <v>159714</v>
      </c>
      <c r="T19" s="173">
        <v>3212815</v>
      </c>
      <c r="U19" s="173">
        <v>4695347</v>
      </c>
      <c r="V19" s="173">
        <v>8638405</v>
      </c>
      <c r="W19" s="173">
        <v>1755549</v>
      </c>
    </row>
    <row r="20" spans="1:23" ht="23.25">
      <c r="A20" s="15" t="s">
        <v>616</v>
      </c>
      <c r="B20" s="174" t="s">
        <v>59</v>
      </c>
      <c r="C20" s="173">
        <v>101003859</v>
      </c>
      <c r="D20" s="173">
        <v>817676</v>
      </c>
      <c r="E20" s="173">
        <v>1258957</v>
      </c>
      <c r="F20" s="173">
        <v>3030924</v>
      </c>
      <c r="G20" s="173">
        <v>703329</v>
      </c>
      <c r="H20" s="173">
        <v>1900274</v>
      </c>
      <c r="I20" s="173">
        <v>1978560</v>
      </c>
      <c r="J20" s="173">
        <v>2009929</v>
      </c>
      <c r="K20" s="173">
        <v>404685</v>
      </c>
      <c r="L20" s="173">
        <v>29369410</v>
      </c>
      <c r="M20" s="173">
        <v>1433097</v>
      </c>
      <c r="N20" s="173">
        <v>2253423</v>
      </c>
      <c r="O20" s="173">
        <v>3740066</v>
      </c>
      <c r="P20" s="173">
        <v>5285316</v>
      </c>
      <c r="Q20" s="173">
        <v>1448511</v>
      </c>
      <c r="R20" s="173">
        <v>1049959</v>
      </c>
      <c r="S20" s="173">
        <v>124573</v>
      </c>
      <c r="T20" s="173">
        <v>6388580</v>
      </c>
      <c r="U20" s="173">
        <v>19585213</v>
      </c>
      <c r="V20" s="173">
        <v>16263819</v>
      </c>
      <c r="W20" s="173">
        <v>1957559</v>
      </c>
    </row>
    <row r="21" spans="1:23" ht="34.5">
      <c r="A21" s="15" t="s">
        <v>628</v>
      </c>
      <c r="B21" s="174" t="s">
        <v>477</v>
      </c>
      <c r="C21" s="173">
        <v>82144113</v>
      </c>
      <c r="D21" s="173">
        <v>1812710</v>
      </c>
      <c r="E21" s="173">
        <v>980208</v>
      </c>
      <c r="F21" s="173">
        <v>8380674</v>
      </c>
      <c r="G21" s="173">
        <v>2348714</v>
      </c>
      <c r="H21" s="173">
        <v>1247334</v>
      </c>
      <c r="I21" s="173">
        <v>1587863</v>
      </c>
      <c r="J21" s="173">
        <v>2315096</v>
      </c>
      <c r="K21" s="173">
        <v>1992323</v>
      </c>
      <c r="L21" s="173">
        <v>4226492</v>
      </c>
      <c r="M21" s="173">
        <v>2691243</v>
      </c>
      <c r="N21" s="173">
        <v>1402645</v>
      </c>
      <c r="O21" s="173">
        <v>2049554</v>
      </c>
      <c r="P21" s="173">
        <v>1878514</v>
      </c>
      <c r="Q21" s="173">
        <v>2002139</v>
      </c>
      <c r="R21" s="173">
        <v>696064</v>
      </c>
      <c r="S21" s="173">
        <v>702800</v>
      </c>
      <c r="T21" s="173">
        <v>2173050</v>
      </c>
      <c r="U21" s="173">
        <v>20318409</v>
      </c>
      <c r="V21" s="173">
        <v>18810016</v>
      </c>
      <c r="W21" s="173">
        <v>4528265</v>
      </c>
    </row>
    <row r="22" spans="1:23" ht="23.25">
      <c r="A22" s="15" t="s">
        <v>629</v>
      </c>
      <c r="B22" s="174" t="s">
        <v>71</v>
      </c>
      <c r="C22" s="173">
        <v>470979</v>
      </c>
      <c r="D22" s="173">
        <v>8703</v>
      </c>
      <c r="E22" s="173" t="s">
        <v>14</v>
      </c>
      <c r="F22" s="173">
        <v>181</v>
      </c>
      <c r="G22" s="173">
        <v>4451</v>
      </c>
      <c r="H22" s="173" t="s">
        <v>14</v>
      </c>
      <c r="I22" s="173" t="s">
        <v>14</v>
      </c>
      <c r="J22" s="173">
        <v>15635</v>
      </c>
      <c r="K22" s="173" t="s">
        <v>14</v>
      </c>
      <c r="L22" s="173">
        <v>72783</v>
      </c>
      <c r="M22" s="173">
        <v>29984</v>
      </c>
      <c r="N22" s="173">
        <v>30977</v>
      </c>
      <c r="O22" s="173">
        <v>25000</v>
      </c>
      <c r="P22" s="173">
        <v>633</v>
      </c>
      <c r="Q22" s="173">
        <v>88833</v>
      </c>
      <c r="R22" s="173">
        <v>32246</v>
      </c>
      <c r="S22" s="173">
        <v>27</v>
      </c>
      <c r="T22" s="173">
        <v>64095</v>
      </c>
      <c r="U22" s="173">
        <v>56637</v>
      </c>
      <c r="V22" s="173">
        <v>8458</v>
      </c>
      <c r="W22" s="173">
        <v>32336</v>
      </c>
    </row>
    <row r="23" spans="1:23" ht="34.5">
      <c r="A23" s="15" t="s">
        <v>630</v>
      </c>
      <c r="B23" s="174" t="s">
        <v>72</v>
      </c>
      <c r="C23" s="173">
        <v>7256022</v>
      </c>
      <c r="D23" s="173" t="s">
        <v>14</v>
      </c>
      <c r="E23" s="173">
        <v>6999</v>
      </c>
      <c r="F23" s="173">
        <v>34873</v>
      </c>
      <c r="G23" s="173">
        <v>29315</v>
      </c>
      <c r="H23" s="173">
        <v>2917</v>
      </c>
      <c r="I23" s="173">
        <v>2457</v>
      </c>
      <c r="J23" s="173">
        <v>401011</v>
      </c>
      <c r="K23" s="173" t="s">
        <v>14</v>
      </c>
      <c r="L23" s="173">
        <v>86000</v>
      </c>
      <c r="M23" s="173">
        <v>1032519</v>
      </c>
      <c r="N23" s="173">
        <v>220305</v>
      </c>
      <c r="O23" s="173">
        <v>22643</v>
      </c>
      <c r="P23" s="173">
        <v>238015</v>
      </c>
      <c r="Q23" s="173">
        <v>90901</v>
      </c>
      <c r="R23" s="173">
        <v>861</v>
      </c>
      <c r="S23" s="173">
        <v>5897</v>
      </c>
      <c r="T23" s="173">
        <v>40393</v>
      </c>
      <c r="U23" s="173">
        <v>3349826</v>
      </c>
      <c r="V23" s="173">
        <v>1613411</v>
      </c>
      <c r="W23" s="173">
        <v>77679</v>
      </c>
    </row>
    <row r="24" spans="1:23" ht="45.75">
      <c r="A24" s="15" t="s">
        <v>631</v>
      </c>
      <c r="B24" s="174" t="s">
        <v>73</v>
      </c>
      <c r="C24" s="173">
        <v>18387993</v>
      </c>
      <c r="D24" s="173">
        <v>91553</v>
      </c>
      <c r="E24" s="173">
        <v>246169</v>
      </c>
      <c r="F24" s="173">
        <v>3918351</v>
      </c>
      <c r="G24" s="173">
        <v>1111045</v>
      </c>
      <c r="H24" s="173">
        <v>98276</v>
      </c>
      <c r="I24" s="173">
        <v>125354</v>
      </c>
      <c r="J24" s="173">
        <v>262777</v>
      </c>
      <c r="K24" s="173">
        <v>1034737</v>
      </c>
      <c r="L24" s="173">
        <v>972531</v>
      </c>
      <c r="M24" s="173">
        <v>463238</v>
      </c>
      <c r="N24" s="173">
        <v>305728</v>
      </c>
      <c r="O24" s="173">
        <v>22376</v>
      </c>
      <c r="P24" s="173">
        <v>406348</v>
      </c>
      <c r="Q24" s="173">
        <v>210865</v>
      </c>
      <c r="R24" s="173">
        <v>109619</v>
      </c>
      <c r="S24" s="173">
        <v>187461</v>
      </c>
      <c r="T24" s="173">
        <v>475078</v>
      </c>
      <c r="U24" s="173">
        <v>5343605</v>
      </c>
      <c r="V24" s="173">
        <v>2313512</v>
      </c>
      <c r="W24" s="173">
        <v>689368</v>
      </c>
    </row>
    <row r="25" spans="1:23" ht="23.25">
      <c r="A25" s="15" t="s">
        <v>632</v>
      </c>
      <c r="B25" s="174" t="s">
        <v>74</v>
      </c>
      <c r="C25" s="173">
        <v>4517668</v>
      </c>
      <c r="D25" s="173">
        <v>6130</v>
      </c>
      <c r="E25" s="173">
        <v>11162</v>
      </c>
      <c r="F25" s="173">
        <v>139270</v>
      </c>
      <c r="G25" s="173">
        <v>17245</v>
      </c>
      <c r="H25" s="173">
        <v>50400</v>
      </c>
      <c r="I25" s="173">
        <v>18977</v>
      </c>
      <c r="J25" s="173">
        <v>114608</v>
      </c>
      <c r="K25" s="173">
        <v>3665</v>
      </c>
      <c r="L25" s="173">
        <v>1001891</v>
      </c>
      <c r="M25" s="173">
        <v>30497</v>
      </c>
      <c r="N25" s="173">
        <v>13014</v>
      </c>
      <c r="O25" s="173">
        <v>249570</v>
      </c>
      <c r="P25" s="173">
        <v>46048</v>
      </c>
      <c r="Q25" s="173">
        <v>106056</v>
      </c>
      <c r="R25" s="173">
        <v>10884</v>
      </c>
      <c r="S25" s="173">
        <v>378</v>
      </c>
      <c r="T25" s="173">
        <v>28810</v>
      </c>
      <c r="U25" s="173">
        <v>2299821</v>
      </c>
      <c r="V25" s="173">
        <v>336910</v>
      </c>
      <c r="W25" s="173">
        <v>32332</v>
      </c>
    </row>
    <row r="26" spans="1:23" ht="23.25">
      <c r="A26" s="15" t="s">
        <v>633</v>
      </c>
      <c r="B26" s="174" t="s">
        <v>75</v>
      </c>
      <c r="C26" s="173">
        <v>12456900</v>
      </c>
      <c r="D26" s="173">
        <v>11129</v>
      </c>
      <c r="E26" s="173">
        <v>141517</v>
      </c>
      <c r="F26" s="173">
        <v>124993</v>
      </c>
      <c r="G26" s="173">
        <v>266726</v>
      </c>
      <c r="H26" s="173">
        <v>252342</v>
      </c>
      <c r="I26" s="173">
        <v>111101</v>
      </c>
      <c r="J26" s="173">
        <v>317312</v>
      </c>
      <c r="K26" s="173">
        <v>187423</v>
      </c>
      <c r="L26" s="173">
        <v>628820</v>
      </c>
      <c r="M26" s="173">
        <v>333210</v>
      </c>
      <c r="N26" s="173">
        <v>146545</v>
      </c>
      <c r="O26" s="173">
        <v>256330</v>
      </c>
      <c r="P26" s="173">
        <v>156211</v>
      </c>
      <c r="Q26" s="173">
        <v>532430</v>
      </c>
      <c r="R26" s="173">
        <v>207342</v>
      </c>
      <c r="S26" s="173">
        <v>1764</v>
      </c>
      <c r="T26" s="173">
        <v>432864</v>
      </c>
      <c r="U26" s="173">
        <v>2576938</v>
      </c>
      <c r="V26" s="173">
        <v>5124838</v>
      </c>
      <c r="W26" s="173">
        <v>647067</v>
      </c>
    </row>
    <row r="27" spans="1:23" ht="45.75">
      <c r="A27" s="15" t="s">
        <v>634</v>
      </c>
      <c r="B27" s="174" t="s">
        <v>76</v>
      </c>
      <c r="C27" s="173">
        <v>24461897</v>
      </c>
      <c r="D27" s="173">
        <v>212561</v>
      </c>
      <c r="E27" s="173">
        <v>355615</v>
      </c>
      <c r="F27" s="173">
        <v>4139922</v>
      </c>
      <c r="G27" s="173">
        <v>610900</v>
      </c>
      <c r="H27" s="173">
        <v>380751</v>
      </c>
      <c r="I27" s="173">
        <v>685854</v>
      </c>
      <c r="J27" s="173">
        <v>1046399</v>
      </c>
      <c r="K27" s="173">
        <v>163548</v>
      </c>
      <c r="L27" s="173">
        <v>675390</v>
      </c>
      <c r="M27" s="173">
        <v>285678</v>
      </c>
      <c r="N27" s="173">
        <v>433821</v>
      </c>
      <c r="O27" s="173">
        <v>514254</v>
      </c>
      <c r="P27" s="173">
        <v>446977</v>
      </c>
      <c r="Q27" s="173">
        <v>751517</v>
      </c>
      <c r="R27" s="173">
        <v>173307</v>
      </c>
      <c r="S27" s="173">
        <v>399046</v>
      </c>
      <c r="T27" s="173">
        <v>388246</v>
      </c>
      <c r="U27" s="173">
        <v>3248686</v>
      </c>
      <c r="V27" s="173">
        <v>8086067</v>
      </c>
      <c r="W27" s="173">
        <v>1463358</v>
      </c>
    </row>
    <row r="28" spans="1:23" ht="23.25">
      <c r="A28" s="15" t="s">
        <v>638</v>
      </c>
      <c r="B28" s="174" t="s">
        <v>80</v>
      </c>
      <c r="C28" s="173">
        <v>935120</v>
      </c>
      <c r="D28" s="173">
        <v>1572</v>
      </c>
      <c r="E28" s="173">
        <v>9674</v>
      </c>
      <c r="F28" s="173">
        <v>10508</v>
      </c>
      <c r="G28" s="173">
        <v>100784</v>
      </c>
      <c r="H28" s="173" t="s">
        <v>14</v>
      </c>
      <c r="I28" s="173">
        <v>1381</v>
      </c>
      <c r="J28" s="173">
        <v>24639</v>
      </c>
      <c r="K28" s="173">
        <v>15831</v>
      </c>
      <c r="L28" s="173">
        <v>58775</v>
      </c>
      <c r="M28" s="173">
        <v>7036</v>
      </c>
      <c r="N28" s="173">
        <v>10407</v>
      </c>
      <c r="O28" s="173">
        <v>4000</v>
      </c>
      <c r="P28" s="173">
        <v>5995</v>
      </c>
      <c r="Q28" s="173">
        <v>98855</v>
      </c>
      <c r="R28" s="173">
        <v>16214</v>
      </c>
      <c r="S28" s="173">
        <v>15</v>
      </c>
      <c r="T28" s="173">
        <v>20532</v>
      </c>
      <c r="U28" s="173">
        <v>99575</v>
      </c>
      <c r="V28" s="173">
        <v>298063</v>
      </c>
      <c r="W28" s="173">
        <v>151265</v>
      </c>
    </row>
    <row r="29" spans="1:23" ht="34.5">
      <c r="A29" s="15" t="s">
        <v>639</v>
      </c>
      <c r="B29" s="174" t="s">
        <v>81</v>
      </c>
      <c r="C29" s="173">
        <v>13657534</v>
      </c>
      <c r="D29" s="173">
        <v>1481060</v>
      </c>
      <c r="E29" s="173">
        <v>209071</v>
      </c>
      <c r="F29" s="173">
        <v>12577</v>
      </c>
      <c r="G29" s="173">
        <v>208248</v>
      </c>
      <c r="H29" s="173">
        <v>462648</v>
      </c>
      <c r="I29" s="173">
        <v>642739</v>
      </c>
      <c r="J29" s="173">
        <v>132715</v>
      </c>
      <c r="K29" s="173">
        <v>587119</v>
      </c>
      <c r="L29" s="173">
        <v>730302</v>
      </c>
      <c r="M29" s="173">
        <v>509082</v>
      </c>
      <c r="N29" s="173">
        <v>241849</v>
      </c>
      <c r="O29" s="173">
        <v>955382</v>
      </c>
      <c r="P29" s="173">
        <v>578287</v>
      </c>
      <c r="Q29" s="173">
        <v>122681</v>
      </c>
      <c r="R29" s="173">
        <v>145591</v>
      </c>
      <c r="S29" s="173">
        <v>108211</v>
      </c>
      <c r="T29" s="173">
        <v>723032</v>
      </c>
      <c r="U29" s="173">
        <v>3343321</v>
      </c>
      <c r="V29" s="173">
        <v>1028757</v>
      </c>
      <c r="W29" s="173">
        <v>1434861</v>
      </c>
    </row>
    <row r="30" spans="1:23" ht="34.5">
      <c r="A30" s="15" t="s">
        <v>635</v>
      </c>
      <c r="B30" s="174" t="s">
        <v>77</v>
      </c>
      <c r="C30" s="173">
        <v>7340834</v>
      </c>
      <c r="D30" s="173">
        <v>26153</v>
      </c>
      <c r="E30" s="173">
        <v>134695</v>
      </c>
      <c r="F30" s="173">
        <v>917740</v>
      </c>
      <c r="G30" s="173">
        <v>180921</v>
      </c>
      <c r="H30" s="173">
        <v>10796</v>
      </c>
      <c r="I30" s="173">
        <v>118238</v>
      </c>
      <c r="J30" s="173">
        <v>629202</v>
      </c>
      <c r="K30" s="173">
        <v>111380</v>
      </c>
      <c r="L30" s="173">
        <v>316626</v>
      </c>
      <c r="M30" s="173">
        <v>196704</v>
      </c>
      <c r="N30" s="173">
        <v>139643</v>
      </c>
      <c r="O30" s="173">
        <v>428205</v>
      </c>
      <c r="P30" s="173">
        <v>97572</v>
      </c>
      <c r="Q30" s="173">
        <v>378895</v>
      </c>
      <c r="R30" s="173">
        <v>142576</v>
      </c>
      <c r="S30" s="173">
        <v>127793</v>
      </c>
      <c r="T30" s="173">
        <v>167098</v>
      </c>
      <c r="U30" s="173">
        <v>822060</v>
      </c>
      <c r="V30" s="173">
        <v>1878591</v>
      </c>
      <c r="W30" s="173">
        <v>515947</v>
      </c>
    </row>
    <row r="31" spans="1:23" ht="45.75">
      <c r="A31" s="15" t="s">
        <v>636</v>
      </c>
      <c r="B31" s="174" t="s">
        <v>78</v>
      </c>
      <c r="C31" s="173">
        <v>12676366</v>
      </c>
      <c r="D31" s="173">
        <v>115704</v>
      </c>
      <c r="E31" s="173">
        <v>106381</v>
      </c>
      <c r="F31" s="173">
        <v>1054910</v>
      </c>
      <c r="G31" s="173">
        <v>73395</v>
      </c>
      <c r="H31" s="173">
        <v>356188</v>
      </c>
      <c r="I31" s="173">
        <v>502519</v>
      </c>
      <c r="J31" s="173">
        <v>417198</v>
      </c>
      <c r="K31" s="173">
        <v>41450</v>
      </c>
      <c r="L31" s="173">
        <v>210450</v>
      </c>
      <c r="M31" s="173">
        <v>47431</v>
      </c>
      <c r="N31" s="173">
        <v>119466</v>
      </c>
      <c r="O31" s="173">
        <v>71898</v>
      </c>
      <c r="P31" s="173">
        <v>319884</v>
      </c>
      <c r="Q31" s="173">
        <v>301019</v>
      </c>
      <c r="R31" s="173">
        <v>19072</v>
      </c>
      <c r="S31" s="173">
        <v>122972</v>
      </c>
      <c r="T31" s="173">
        <v>82882</v>
      </c>
      <c r="U31" s="173">
        <v>2184943</v>
      </c>
      <c r="V31" s="173">
        <v>6190762</v>
      </c>
      <c r="W31" s="173">
        <v>337840</v>
      </c>
    </row>
    <row r="32" spans="1:23" ht="45.75">
      <c r="A32" s="15" t="s">
        <v>637</v>
      </c>
      <c r="B32" s="174" t="s">
        <v>79</v>
      </c>
      <c r="C32" s="173">
        <v>4444697</v>
      </c>
      <c r="D32" s="173">
        <v>70705</v>
      </c>
      <c r="E32" s="173">
        <v>114539</v>
      </c>
      <c r="F32" s="173">
        <v>2167272</v>
      </c>
      <c r="G32" s="173">
        <v>356583</v>
      </c>
      <c r="H32" s="173">
        <v>13767</v>
      </c>
      <c r="I32" s="173">
        <v>65096</v>
      </c>
      <c r="J32" s="173" t="s">
        <v>14</v>
      </c>
      <c r="K32" s="173">
        <v>10719</v>
      </c>
      <c r="L32" s="173">
        <v>148314</v>
      </c>
      <c r="M32" s="173">
        <v>41542</v>
      </c>
      <c r="N32" s="173">
        <v>174712</v>
      </c>
      <c r="O32" s="173">
        <v>14150</v>
      </c>
      <c r="P32" s="173">
        <v>29521</v>
      </c>
      <c r="Q32" s="173">
        <v>71603</v>
      </c>
      <c r="R32" s="173">
        <v>11659</v>
      </c>
      <c r="S32" s="173">
        <v>148281</v>
      </c>
      <c r="T32" s="173">
        <v>138266</v>
      </c>
      <c r="U32" s="173">
        <v>241683</v>
      </c>
      <c r="V32" s="173">
        <v>16714</v>
      </c>
      <c r="W32" s="173">
        <v>609570</v>
      </c>
    </row>
    <row r="33" spans="1:23" ht="23.25">
      <c r="A33" s="15" t="s">
        <v>1081</v>
      </c>
      <c r="B33" s="174" t="s">
        <v>1082</v>
      </c>
      <c r="C33" s="173">
        <v>446267463</v>
      </c>
      <c r="D33" s="173">
        <v>5833045</v>
      </c>
      <c r="E33" s="173">
        <v>13538937</v>
      </c>
      <c r="F33" s="173">
        <v>23457031</v>
      </c>
      <c r="G33" s="173">
        <v>11624766</v>
      </c>
      <c r="H33" s="173">
        <v>5713397</v>
      </c>
      <c r="I33" s="173">
        <v>8256185</v>
      </c>
      <c r="J33" s="173">
        <v>25407792</v>
      </c>
      <c r="K33" s="173">
        <v>5046312</v>
      </c>
      <c r="L33" s="173">
        <v>63867347</v>
      </c>
      <c r="M33" s="173">
        <v>5367618</v>
      </c>
      <c r="N33" s="173">
        <v>17808413</v>
      </c>
      <c r="O33" s="173">
        <v>10024788</v>
      </c>
      <c r="P33" s="173">
        <v>23552616</v>
      </c>
      <c r="Q33" s="173">
        <v>27345630</v>
      </c>
      <c r="R33" s="173">
        <v>12219074</v>
      </c>
      <c r="S33" s="173">
        <v>2004089</v>
      </c>
      <c r="T33" s="173">
        <v>42623914</v>
      </c>
      <c r="U33" s="173">
        <v>86079520</v>
      </c>
      <c r="V33" s="173">
        <v>47007235</v>
      </c>
      <c r="W33" s="173">
        <v>9489751</v>
      </c>
    </row>
    <row r="34" spans="1:23" ht="34.5">
      <c r="A34" s="15" t="s">
        <v>640</v>
      </c>
      <c r="B34" s="174" t="s">
        <v>82</v>
      </c>
      <c r="C34" s="173">
        <v>310221298</v>
      </c>
      <c r="D34" s="173">
        <v>5102089</v>
      </c>
      <c r="E34" s="173">
        <v>10152044</v>
      </c>
      <c r="F34" s="173">
        <v>17114036</v>
      </c>
      <c r="G34" s="173">
        <v>7703384</v>
      </c>
      <c r="H34" s="173">
        <v>3253737</v>
      </c>
      <c r="I34" s="173">
        <v>5923421</v>
      </c>
      <c r="J34" s="173">
        <v>20094451</v>
      </c>
      <c r="K34" s="173">
        <v>4672706</v>
      </c>
      <c r="L34" s="173">
        <v>51493820</v>
      </c>
      <c r="M34" s="173">
        <v>4197064</v>
      </c>
      <c r="N34" s="173">
        <v>7720364</v>
      </c>
      <c r="O34" s="173">
        <v>7094536</v>
      </c>
      <c r="P34" s="173">
        <v>15085574</v>
      </c>
      <c r="Q34" s="173">
        <v>7567551</v>
      </c>
      <c r="R34" s="173">
        <v>11119367</v>
      </c>
      <c r="S34" s="173">
        <v>641254</v>
      </c>
      <c r="T34" s="173">
        <v>30331031</v>
      </c>
      <c r="U34" s="173">
        <v>78393149</v>
      </c>
      <c r="V34" s="173">
        <v>18558059</v>
      </c>
      <c r="W34" s="173">
        <v>4003660</v>
      </c>
    </row>
    <row r="35" spans="1:23" ht="34.5">
      <c r="A35" s="15" t="s">
        <v>646</v>
      </c>
      <c r="B35" s="174" t="s">
        <v>88</v>
      </c>
      <c r="C35" s="173">
        <v>12414360</v>
      </c>
      <c r="D35" s="173">
        <v>136848</v>
      </c>
      <c r="E35" s="173">
        <v>190672</v>
      </c>
      <c r="F35" s="173">
        <v>1852723</v>
      </c>
      <c r="G35" s="173">
        <v>146481</v>
      </c>
      <c r="H35" s="173">
        <v>386107</v>
      </c>
      <c r="I35" s="173">
        <v>359666</v>
      </c>
      <c r="J35" s="173">
        <v>206524</v>
      </c>
      <c r="K35" s="173">
        <v>15548</v>
      </c>
      <c r="L35" s="173">
        <v>299631</v>
      </c>
      <c r="M35" s="173">
        <v>93704</v>
      </c>
      <c r="N35" s="173">
        <v>104156</v>
      </c>
      <c r="O35" s="173">
        <v>84591</v>
      </c>
      <c r="P35" s="173">
        <v>5378842</v>
      </c>
      <c r="Q35" s="173">
        <v>121933</v>
      </c>
      <c r="R35" s="173">
        <v>51493</v>
      </c>
      <c r="S35" s="173">
        <v>257712</v>
      </c>
      <c r="T35" s="173">
        <v>1152502</v>
      </c>
      <c r="U35" s="173">
        <v>992916</v>
      </c>
      <c r="V35" s="173">
        <v>280839</v>
      </c>
      <c r="W35" s="173">
        <v>301470</v>
      </c>
    </row>
    <row r="36" spans="1:23" ht="23.25">
      <c r="A36" s="15" t="s">
        <v>647</v>
      </c>
      <c r="B36" s="174" t="s">
        <v>89</v>
      </c>
      <c r="C36" s="173">
        <v>105792670</v>
      </c>
      <c r="D36" s="173">
        <v>576911</v>
      </c>
      <c r="E36" s="173">
        <v>3140039</v>
      </c>
      <c r="F36" s="173">
        <v>4265508</v>
      </c>
      <c r="G36" s="173">
        <v>1661782</v>
      </c>
      <c r="H36" s="173">
        <v>1812164</v>
      </c>
      <c r="I36" s="173">
        <v>1863525</v>
      </c>
      <c r="J36" s="173">
        <v>4115136</v>
      </c>
      <c r="K36" s="173">
        <v>343002</v>
      </c>
      <c r="L36" s="173">
        <v>7490650</v>
      </c>
      <c r="M36" s="173">
        <v>916509</v>
      </c>
      <c r="N36" s="173">
        <v>9930573</v>
      </c>
      <c r="O36" s="173">
        <v>2584166</v>
      </c>
      <c r="P36" s="173">
        <v>3035004</v>
      </c>
      <c r="Q36" s="173">
        <v>18773955</v>
      </c>
      <c r="R36" s="173">
        <v>957935</v>
      </c>
      <c r="S36" s="173">
        <v>718702</v>
      </c>
      <c r="T36" s="173">
        <v>10380795</v>
      </c>
      <c r="U36" s="173">
        <v>6111599</v>
      </c>
      <c r="V36" s="173">
        <v>23469228</v>
      </c>
      <c r="W36" s="173">
        <v>3645485</v>
      </c>
    </row>
    <row r="37" spans="1:23" ht="23.25">
      <c r="A37" s="15" t="s">
        <v>648</v>
      </c>
      <c r="B37" s="174" t="s">
        <v>90</v>
      </c>
      <c r="C37" s="173">
        <v>17839136</v>
      </c>
      <c r="D37" s="173">
        <v>17197</v>
      </c>
      <c r="E37" s="173">
        <v>56183</v>
      </c>
      <c r="F37" s="173">
        <v>224765</v>
      </c>
      <c r="G37" s="173">
        <v>2113118</v>
      </c>
      <c r="H37" s="173">
        <v>261389</v>
      </c>
      <c r="I37" s="173">
        <v>109574</v>
      </c>
      <c r="J37" s="173">
        <v>991681</v>
      </c>
      <c r="K37" s="173">
        <v>15055</v>
      </c>
      <c r="L37" s="173">
        <v>4583246</v>
      </c>
      <c r="M37" s="173">
        <v>160340</v>
      </c>
      <c r="N37" s="173">
        <v>53320</v>
      </c>
      <c r="O37" s="173">
        <v>261495</v>
      </c>
      <c r="P37" s="173">
        <v>53196</v>
      </c>
      <c r="Q37" s="173">
        <v>882191</v>
      </c>
      <c r="R37" s="173">
        <v>90279</v>
      </c>
      <c r="S37" s="173">
        <v>386420</v>
      </c>
      <c r="T37" s="173">
        <v>759586</v>
      </c>
      <c r="U37" s="173">
        <v>581856</v>
      </c>
      <c r="V37" s="173">
        <v>4699109</v>
      </c>
      <c r="W37" s="173">
        <v>1539136</v>
      </c>
    </row>
    <row r="38" spans="1:23" ht="23.25">
      <c r="A38" s="15" t="s">
        <v>641</v>
      </c>
      <c r="B38" s="174" t="s">
        <v>83</v>
      </c>
      <c r="C38" s="173">
        <v>143800482</v>
      </c>
      <c r="D38" s="173">
        <v>2647219</v>
      </c>
      <c r="E38" s="173">
        <v>848458</v>
      </c>
      <c r="F38" s="173">
        <v>7535737</v>
      </c>
      <c r="G38" s="173">
        <v>4583062</v>
      </c>
      <c r="H38" s="173">
        <v>1616874</v>
      </c>
      <c r="I38" s="173">
        <v>3519237</v>
      </c>
      <c r="J38" s="173">
        <v>4672342</v>
      </c>
      <c r="K38" s="173">
        <v>2586443</v>
      </c>
      <c r="L38" s="173">
        <v>28052297</v>
      </c>
      <c r="M38" s="173">
        <v>999023</v>
      </c>
      <c r="N38" s="173">
        <v>5801749</v>
      </c>
      <c r="O38" s="173">
        <v>4825424</v>
      </c>
      <c r="P38" s="173">
        <v>4188849</v>
      </c>
      <c r="Q38" s="173">
        <v>3073040</v>
      </c>
      <c r="R38" s="173">
        <v>7213549</v>
      </c>
      <c r="S38" s="173">
        <v>297377</v>
      </c>
      <c r="T38" s="173">
        <v>13591652</v>
      </c>
      <c r="U38" s="173">
        <v>34171607</v>
      </c>
      <c r="V38" s="173">
        <v>11559597</v>
      </c>
      <c r="W38" s="173">
        <v>2016948</v>
      </c>
    </row>
    <row r="39" spans="1:23" ht="34.5">
      <c r="A39" s="15" t="s">
        <v>642</v>
      </c>
      <c r="B39" s="174" t="s">
        <v>84</v>
      </c>
      <c r="C39" s="173">
        <v>70329747</v>
      </c>
      <c r="D39" s="173">
        <v>1132684</v>
      </c>
      <c r="E39" s="173">
        <v>609996</v>
      </c>
      <c r="F39" s="173">
        <v>5753204</v>
      </c>
      <c r="G39" s="173">
        <v>1411866</v>
      </c>
      <c r="H39" s="173">
        <v>1313261</v>
      </c>
      <c r="I39" s="173">
        <v>1260267</v>
      </c>
      <c r="J39" s="173">
        <v>9267259</v>
      </c>
      <c r="K39" s="173">
        <v>1330303</v>
      </c>
      <c r="L39" s="173">
        <v>5221587</v>
      </c>
      <c r="M39" s="173">
        <v>120930</v>
      </c>
      <c r="N39" s="173">
        <v>836609</v>
      </c>
      <c r="O39" s="173">
        <v>81585</v>
      </c>
      <c r="P39" s="173">
        <v>8494464</v>
      </c>
      <c r="Q39" s="173">
        <v>1403043</v>
      </c>
      <c r="R39" s="173">
        <v>2283459</v>
      </c>
      <c r="S39" s="173">
        <v>2237</v>
      </c>
      <c r="T39" s="173">
        <v>1775639</v>
      </c>
      <c r="U39" s="173">
        <v>26936250</v>
      </c>
      <c r="V39" s="173">
        <v>660152</v>
      </c>
      <c r="W39" s="173">
        <v>434952</v>
      </c>
    </row>
    <row r="40" spans="1:23" ht="23.25">
      <c r="A40" s="15" t="s">
        <v>643</v>
      </c>
      <c r="B40" s="174" t="s">
        <v>85</v>
      </c>
      <c r="C40" s="173">
        <v>35356903</v>
      </c>
      <c r="D40" s="173">
        <v>1094992</v>
      </c>
      <c r="E40" s="173">
        <v>10711</v>
      </c>
      <c r="F40" s="173">
        <v>3371405</v>
      </c>
      <c r="G40" s="173">
        <v>1037529</v>
      </c>
      <c r="H40" s="173" t="s">
        <v>14</v>
      </c>
      <c r="I40" s="173">
        <v>401819</v>
      </c>
      <c r="J40" s="173">
        <v>2454897</v>
      </c>
      <c r="K40" s="173">
        <v>739270</v>
      </c>
      <c r="L40" s="173">
        <v>1463571</v>
      </c>
      <c r="M40" s="173">
        <v>182673</v>
      </c>
      <c r="N40" s="173">
        <v>781694</v>
      </c>
      <c r="O40" s="173">
        <v>217276</v>
      </c>
      <c r="P40" s="173">
        <v>642166</v>
      </c>
      <c r="Q40" s="173">
        <v>906112</v>
      </c>
      <c r="R40" s="173">
        <v>1313952</v>
      </c>
      <c r="S40" s="173">
        <v>1491</v>
      </c>
      <c r="T40" s="173">
        <v>8371791</v>
      </c>
      <c r="U40" s="173">
        <v>8079531</v>
      </c>
      <c r="V40" s="173">
        <v>3227478</v>
      </c>
      <c r="W40" s="173">
        <v>1058546</v>
      </c>
    </row>
    <row r="41" spans="1:23" ht="23.25">
      <c r="A41" s="15" t="s">
        <v>644</v>
      </c>
      <c r="B41" s="174" t="s">
        <v>86</v>
      </c>
      <c r="C41" s="173">
        <v>21229244</v>
      </c>
      <c r="D41" s="173">
        <v>48236</v>
      </c>
      <c r="E41" s="173">
        <v>310567</v>
      </c>
      <c r="F41" s="173">
        <v>18231</v>
      </c>
      <c r="G41" s="173">
        <v>315381</v>
      </c>
      <c r="H41" s="173">
        <v>24649</v>
      </c>
      <c r="I41" s="173">
        <v>518498</v>
      </c>
      <c r="J41" s="173">
        <v>81912</v>
      </c>
      <c r="K41" s="173">
        <v>922</v>
      </c>
      <c r="L41" s="173">
        <v>8386303</v>
      </c>
      <c r="M41" s="173">
        <v>1773795</v>
      </c>
      <c r="N41" s="173" t="s">
        <v>14</v>
      </c>
      <c r="O41" s="173">
        <v>19867</v>
      </c>
      <c r="P41" s="173">
        <v>1230320</v>
      </c>
      <c r="Q41" s="173">
        <v>404294</v>
      </c>
      <c r="R41" s="173">
        <v>55058</v>
      </c>
      <c r="S41" s="173">
        <v>55846</v>
      </c>
      <c r="T41" s="173">
        <v>5109857</v>
      </c>
      <c r="U41" s="173">
        <v>2301178</v>
      </c>
      <c r="V41" s="173">
        <v>401277</v>
      </c>
      <c r="W41" s="173">
        <v>173053</v>
      </c>
    </row>
    <row r="42" spans="1:23" ht="23.25">
      <c r="A42" s="15" t="s">
        <v>645</v>
      </c>
      <c r="B42" s="174" t="s">
        <v>87</v>
      </c>
      <c r="C42" s="173">
        <v>39504922</v>
      </c>
      <c r="D42" s="173">
        <v>178959</v>
      </c>
      <c r="E42" s="173">
        <v>8372311</v>
      </c>
      <c r="F42" s="173">
        <v>435459</v>
      </c>
      <c r="G42" s="173">
        <v>355547</v>
      </c>
      <c r="H42" s="173">
        <v>298954</v>
      </c>
      <c r="I42" s="173">
        <v>223600</v>
      </c>
      <c r="J42" s="173">
        <v>3618041</v>
      </c>
      <c r="K42" s="173">
        <v>15768</v>
      </c>
      <c r="L42" s="173">
        <v>8370062</v>
      </c>
      <c r="M42" s="173">
        <v>1120643</v>
      </c>
      <c r="N42" s="173">
        <v>300313</v>
      </c>
      <c r="O42" s="173">
        <v>1950384</v>
      </c>
      <c r="P42" s="173">
        <v>529775</v>
      </c>
      <c r="Q42" s="173">
        <v>1781062</v>
      </c>
      <c r="R42" s="173">
        <v>253350</v>
      </c>
      <c r="S42" s="173">
        <v>284303</v>
      </c>
      <c r="T42" s="173">
        <v>1482093</v>
      </c>
      <c r="U42" s="173">
        <v>6904583</v>
      </c>
      <c r="V42" s="173">
        <v>2709555</v>
      </c>
      <c r="W42" s="173">
        <v>320159</v>
      </c>
    </row>
    <row r="43" spans="1:23" ht="23.25">
      <c r="A43" s="15" t="s">
        <v>649</v>
      </c>
      <c r="B43" s="174" t="s">
        <v>478</v>
      </c>
      <c r="C43" s="173">
        <v>263076241</v>
      </c>
      <c r="D43" s="173">
        <v>5745861</v>
      </c>
      <c r="E43" s="173">
        <v>11518433</v>
      </c>
      <c r="F43" s="173">
        <v>9806589</v>
      </c>
      <c r="G43" s="173">
        <v>4447021</v>
      </c>
      <c r="H43" s="173">
        <v>4396459</v>
      </c>
      <c r="I43" s="173">
        <v>11240483</v>
      </c>
      <c r="J43" s="173">
        <v>10520088</v>
      </c>
      <c r="K43" s="173">
        <v>1377902</v>
      </c>
      <c r="L43" s="173">
        <v>22240881</v>
      </c>
      <c r="M43" s="173">
        <v>16908202</v>
      </c>
      <c r="N43" s="173">
        <v>6167802</v>
      </c>
      <c r="O43" s="173">
        <v>12216587</v>
      </c>
      <c r="P43" s="173">
        <v>15088802</v>
      </c>
      <c r="Q43" s="173">
        <v>9888024</v>
      </c>
      <c r="R43" s="173">
        <v>1820102</v>
      </c>
      <c r="S43" s="173">
        <v>1663269</v>
      </c>
      <c r="T43" s="173">
        <v>16595455</v>
      </c>
      <c r="U43" s="173">
        <v>21517849</v>
      </c>
      <c r="V43" s="173">
        <v>68753365</v>
      </c>
      <c r="W43" s="173">
        <v>11163066</v>
      </c>
    </row>
    <row r="44" spans="1:23" ht="57">
      <c r="A44" s="15" t="s">
        <v>650</v>
      </c>
      <c r="B44" s="174" t="s">
        <v>91</v>
      </c>
      <c r="C44" s="173">
        <v>125556995</v>
      </c>
      <c r="D44" s="173">
        <v>3221783</v>
      </c>
      <c r="E44" s="173">
        <v>5127295</v>
      </c>
      <c r="F44" s="173">
        <v>4302331</v>
      </c>
      <c r="G44" s="173">
        <v>3177522</v>
      </c>
      <c r="H44" s="173">
        <v>744074</v>
      </c>
      <c r="I44" s="173">
        <v>8362781</v>
      </c>
      <c r="J44" s="173">
        <v>2965924</v>
      </c>
      <c r="K44" s="173">
        <v>889972</v>
      </c>
      <c r="L44" s="173">
        <v>8608566</v>
      </c>
      <c r="M44" s="173">
        <v>10575825</v>
      </c>
      <c r="N44" s="173">
        <v>3960666</v>
      </c>
      <c r="O44" s="173">
        <v>6906827</v>
      </c>
      <c r="P44" s="173">
        <v>7080937</v>
      </c>
      <c r="Q44" s="173">
        <v>7283759</v>
      </c>
      <c r="R44" s="173">
        <v>1450713</v>
      </c>
      <c r="S44" s="173">
        <v>651746</v>
      </c>
      <c r="T44" s="173">
        <v>12194522</v>
      </c>
      <c r="U44" s="173">
        <v>9170944</v>
      </c>
      <c r="V44" s="173">
        <v>21999682</v>
      </c>
      <c r="W44" s="173">
        <v>6881127</v>
      </c>
    </row>
    <row r="45" spans="1:23" ht="57">
      <c r="A45" s="15" t="s">
        <v>651</v>
      </c>
      <c r="B45" s="174" t="s">
        <v>92</v>
      </c>
      <c r="C45" s="173">
        <v>102350013</v>
      </c>
      <c r="D45" s="173">
        <v>1407973</v>
      </c>
      <c r="E45" s="173">
        <v>2663189</v>
      </c>
      <c r="F45" s="173">
        <v>5143031</v>
      </c>
      <c r="G45" s="173">
        <v>832194</v>
      </c>
      <c r="H45" s="173">
        <v>2644213</v>
      </c>
      <c r="I45" s="173">
        <v>1840196</v>
      </c>
      <c r="J45" s="173">
        <v>2490572</v>
      </c>
      <c r="K45" s="173">
        <v>307604</v>
      </c>
      <c r="L45" s="173">
        <v>9585510</v>
      </c>
      <c r="M45" s="173">
        <v>5663967</v>
      </c>
      <c r="N45" s="173">
        <v>1704768</v>
      </c>
      <c r="O45" s="173">
        <v>1712765</v>
      </c>
      <c r="P45" s="173">
        <v>6188328</v>
      </c>
      <c r="Q45" s="173">
        <v>2011568</v>
      </c>
      <c r="R45" s="173">
        <v>222644</v>
      </c>
      <c r="S45" s="173">
        <v>733865</v>
      </c>
      <c r="T45" s="173">
        <v>3496496</v>
      </c>
      <c r="U45" s="173">
        <v>9833099</v>
      </c>
      <c r="V45" s="173">
        <v>41549027</v>
      </c>
      <c r="W45" s="173">
        <v>2319004</v>
      </c>
    </row>
    <row r="46" spans="1:23" ht="45.75">
      <c r="A46" s="15" t="s">
        <v>654</v>
      </c>
      <c r="B46" s="174" t="s">
        <v>95</v>
      </c>
      <c r="C46" s="173">
        <v>35169233</v>
      </c>
      <c r="D46" s="173">
        <v>1116105</v>
      </c>
      <c r="E46" s="173">
        <v>3727950</v>
      </c>
      <c r="F46" s="173">
        <v>361227</v>
      </c>
      <c r="G46" s="173">
        <v>437304</v>
      </c>
      <c r="H46" s="173">
        <v>1008172</v>
      </c>
      <c r="I46" s="173">
        <v>1037506</v>
      </c>
      <c r="J46" s="173">
        <v>5063593</v>
      </c>
      <c r="K46" s="173">
        <v>180326</v>
      </c>
      <c r="L46" s="173">
        <v>4046805</v>
      </c>
      <c r="M46" s="173">
        <v>668410</v>
      </c>
      <c r="N46" s="173">
        <v>502368</v>
      </c>
      <c r="O46" s="173">
        <v>3596995</v>
      </c>
      <c r="P46" s="173">
        <v>1819538</v>
      </c>
      <c r="Q46" s="173">
        <v>592697</v>
      </c>
      <c r="R46" s="173">
        <v>146745</v>
      </c>
      <c r="S46" s="173">
        <v>277657</v>
      </c>
      <c r="T46" s="173">
        <v>904438</v>
      </c>
      <c r="U46" s="173">
        <v>2513805</v>
      </c>
      <c r="V46" s="173">
        <v>5204656</v>
      </c>
      <c r="W46" s="173">
        <v>1962935</v>
      </c>
    </row>
    <row r="47" spans="1:23" ht="23.25">
      <c r="A47" s="15" t="s">
        <v>652</v>
      </c>
      <c r="B47" s="174" t="s">
        <v>93</v>
      </c>
      <c r="C47" s="173">
        <v>24476171</v>
      </c>
      <c r="D47" s="173">
        <v>344775</v>
      </c>
      <c r="E47" s="173">
        <v>711068</v>
      </c>
      <c r="F47" s="173">
        <v>2328677</v>
      </c>
      <c r="G47" s="173">
        <v>322601</v>
      </c>
      <c r="H47" s="173">
        <v>309600</v>
      </c>
      <c r="I47" s="173">
        <v>538671</v>
      </c>
      <c r="J47" s="173">
        <v>1830606</v>
      </c>
      <c r="K47" s="173">
        <v>75489</v>
      </c>
      <c r="L47" s="173">
        <v>1618056</v>
      </c>
      <c r="M47" s="173">
        <v>875728</v>
      </c>
      <c r="N47" s="173">
        <v>1100764</v>
      </c>
      <c r="O47" s="173">
        <v>1460449</v>
      </c>
      <c r="P47" s="173">
        <v>988412</v>
      </c>
      <c r="Q47" s="173">
        <v>272405</v>
      </c>
      <c r="R47" s="173">
        <v>48727</v>
      </c>
      <c r="S47" s="173">
        <v>117685</v>
      </c>
      <c r="T47" s="173">
        <v>1722835</v>
      </c>
      <c r="U47" s="173">
        <v>1017592</v>
      </c>
      <c r="V47" s="173">
        <v>7454010</v>
      </c>
      <c r="W47" s="173">
        <v>1338019</v>
      </c>
    </row>
    <row r="48" spans="1:23" ht="23.25">
      <c r="A48" s="15" t="s">
        <v>653</v>
      </c>
      <c r="B48" s="174" t="s">
        <v>94</v>
      </c>
      <c r="C48" s="173">
        <v>77873842</v>
      </c>
      <c r="D48" s="173">
        <v>1063197</v>
      </c>
      <c r="E48" s="173">
        <v>1952120</v>
      </c>
      <c r="F48" s="173">
        <v>2814354</v>
      </c>
      <c r="G48" s="173">
        <v>509593</v>
      </c>
      <c r="H48" s="173">
        <v>2334613</v>
      </c>
      <c r="I48" s="173">
        <v>1301525</v>
      </c>
      <c r="J48" s="173">
        <v>659967</v>
      </c>
      <c r="K48" s="173">
        <v>232115</v>
      </c>
      <c r="L48" s="173">
        <v>7967454</v>
      </c>
      <c r="M48" s="173">
        <v>4788239</v>
      </c>
      <c r="N48" s="173">
        <v>604005</v>
      </c>
      <c r="O48" s="173">
        <v>252315</v>
      </c>
      <c r="P48" s="173">
        <v>5199915</v>
      </c>
      <c r="Q48" s="173">
        <v>1739163</v>
      </c>
      <c r="R48" s="173">
        <v>173917</v>
      </c>
      <c r="S48" s="173">
        <v>616180</v>
      </c>
      <c r="T48" s="173">
        <v>1773660</v>
      </c>
      <c r="U48" s="173">
        <v>8815508</v>
      </c>
      <c r="V48" s="173">
        <v>34095017</v>
      </c>
      <c r="W48" s="173">
        <v>980985</v>
      </c>
    </row>
    <row r="49" spans="1:23" ht="34.5">
      <c r="A49" s="15" t="s">
        <v>655</v>
      </c>
      <c r="B49" s="174" t="s">
        <v>479</v>
      </c>
      <c r="C49" s="173">
        <v>152302402</v>
      </c>
      <c r="D49" s="173">
        <v>429609</v>
      </c>
      <c r="E49" s="173">
        <v>1584254</v>
      </c>
      <c r="F49" s="173">
        <v>8022796</v>
      </c>
      <c r="G49" s="173">
        <v>1042434</v>
      </c>
      <c r="H49" s="173">
        <v>1264035</v>
      </c>
      <c r="I49" s="173">
        <v>1503744</v>
      </c>
      <c r="J49" s="173">
        <v>7605787</v>
      </c>
      <c r="K49" s="173">
        <v>671297</v>
      </c>
      <c r="L49" s="173">
        <v>32689948</v>
      </c>
      <c r="M49" s="173">
        <v>6681372</v>
      </c>
      <c r="N49" s="173">
        <v>3172250</v>
      </c>
      <c r="O49" s="173">
        <v>2622296</v>
      </c>
      <c r="P49" s="173">
        <v>1025541</v>
      </c>
      <c r="Q49" s="173">
        <v>2696968</v>
      </c>
      <c r="R49" s="173">
        <v>462688</v>
      </c>
      <c r="S49" s="173">
        <v>1580839</v>
      </c>
      <c r="T49" s="173">
        <v>9352048</v>
      </c>
      <c r="U49" s="173">
        <v>21568992</v>
      </c>
      <c r="V49" s="173">
        <v>43058148</v>
      </c>
      <c r="W49" s="173">
        <v>5267355</v>
      </c>
    </row>
    <row r="50" spans="1:23" ht="23.25">
      <c r="A50" s="15" t="s">
        <v>656</v>
      </c>
      <c r="B50" s="174" t="s">
        <v>96</v>
      </c>
      <c r="C50" s="173">
        <v>77390513</v>
      </c>
      <c r="D50" s="173">
        <v>59560</v>
      </c>
      <c r="E50" s="173">
        <v>579877</v>
      </c>
      <c r="F50" s="173">
        <v>3286877</v>
      </c>
      <c r="G50" s="173">
        <v>530785</v>
      </c>
      <c r="H50" s="173">
        <v>656921</v>
      </c>
      <c r="I50" s="173">
        <v>788821</v>
      </c>
      <c r="J50" s="173">
        <v>2903432</v>
      </c>
      <c r="K50" s="173">
        <v>432224</v>
      </c>
      <c r="L50" s="173">
        <v>19226725</v>
      </c>
      <c r="M50" s="173">
        <v>2140039</v>
      </c>
      <c r="N50" s="173">
        <v>1395438</v>
      </c>
      <c r="O50" s="173">
        <v>1628681</v>
      </c>
      <c r="P50" s="173">
        <v>256445</v>
      </c>
      <c r="Q50" s="173">
        <v>1209178</v>
      </c>
      <c r="R50" s="173">
        <v>143433</v>
      </c>
      <c r="S50" s="173">
        <v>203018</v>
      </c>
      <c r="T50" s="173">
        <v>5717183</v>
      </c>
      <c r="U50" s="173">
        <v>4761657</v>
      </c>
      <c r="V50" s="173">
        <v>30824081</v>
      </c>
      <c r="W50" s="173">
        <v>646138</v>
      </c>
    </row>
    <row r="51" spans="1:23" ht="45.75">
      <c r="A51" s="15" t="s">
        <v>659</v>
      </c>
      <c r="B51" s="174" t="s">
        <v>99</v>
      </c>
      <c r="C51" s="173">
        <v>11426106</v>
      </c>
      <c r="D51" s="173">
        <v>492</v>
      </c>
      <c r="E51" s="173">
        <v>25986</v>
      </c>
      <c r="F51" s="173" t="s">
        <v>14</v>
      </c>
      <c r="G51" s="173">
        <v>17670</v>
      </c>
      <c r="H51" s="173">
        <v>1299</v>
      </c>
      <c r="I51" s="173">
        <v>9</v>
      </c>
      <c r="J51" s="173">
        <v>1541963</v>
      </c>
      <c r="K51" s="173">
        <v>11128</v>
      </c>
      <c r="L51" s="173">
        <v>132811</v>
      </c>
      <c r="M51" s="173">
        <v>1663492</v>
      </c>
      <c r="N51" s="173">
        <v>54641</v>
      </c>
      <c r="O51" s="173">
        <v>276776</v>
      </c>
      <c r="P51" s="173">
        <v>47412</v>
      </c>
      <c r="Q51" s="173">
        <v>23368</v>
      </c>
      <c r="R51" s="173">
        <v>6769</v>
      </c>
      <c r="S51" s="173" t="s">
        <v>14</v>
      </c>
      <c r="T51" s="173">
        <v>309616</v>
      </c>
      <c r="U51" s="173">
        <v>1251963</v>
      </c>
      <c r="V51" s="173">
        <v>5794193</v>
      </c>
      <c r="W51" s="173">
        <v>266519</v>
      </c>
    </row>
    <row r="52" spans="1:23" ht="45.75">
      <c r="A52" s="15" t="s">
        <v>660</v>
      </c>
      <c r="B52" s="174" t="s">
        <v>100</v>
      </c>
      <c r="C52" s="173">
        <v>63485782</v>
      </c>
      <c r="D52" s="173">
        <v>369557</v>
      </c>
      <c r="E52" s="173">
        <v>978392</v>
      </c>
      <c r="F52" s="173">
        <v>4735919</v>
      </c>
      <c r="G52" s="173">
        <v>493979</v>
      </c>
      <c r="H52" s="173">
        <v>605815</v>
      </c>
      <c r="I52" s="173">
        <v>714914</v>
      </c>
      <c r="J52" s="173">
        <v>3160392</v>
      </c>
      <c r="K52" s="173">
        <v>227945</v>
      </c>
      <c r="L52" s="173">
        <v>13330413</v>
      </c>
      <c r="M52" s="173">
        <v>2877841</v>
      </c>
      <c r="N52" s="173">
        <v>1722170</v>
      </c>
      <c r="O52" s="173">
        <v>716839</v>
      </c>
      <c r="P52" s="173">
        <v>721685</v>
      </c>
      <c r="Q52" s="173">
        <v>1464422</v>
      </c>
      <c r="R52" s="173">
        <v>312486</v>
      </c>
      <c r="S52" s="173">
        <v>1377822</v>
      </c>
      <c r="T52" s="173">
        <v>3325249</v>
      </c>
      <c r="U52" s="173">
        <v>15555371</v>
      </c>
      <c r="V52" s="173">
        <v>6439874</v>
      </c>
      <c r="W52" s="173">
        <v>4354698</v>
      </c>
    </row>
    <row r="53" spans="1:23" ht="34.5">
      <c r="A53" s="15" t="s">
        <v>657</v>
      </c>
      <c r="B53" s="174" t="s">
        <v>97</v>
      </c>
      <c r="C53" s="173">
        <v>51121680</v>
      </c>
      <c r="D53" s="173">
        <v>6635</v>
      </c>
      <c r="E53" s="173">
        <v>119522</v>
      </c>
      <c r="F53" s="173">
        <v>2140478</v>
      </c>
      <c r="G53" s="173">
        <v>390166</v>
      </c>
      <c r="H53" s="173">
        <v>210646</v>
      </c>
      <c r="I53" s="173">
        <v>112232</v>
      </c>
      <c r="J53" s="173">
        <v>1372160</v>
      </c>
      <c r="K53" s="173">
        <v>390968</v>
      </c>
      <c r="L53" s="173">
        <v>10327235</v>
      </c>
      <c r="M53" s="173">
        <v>328344</v>
      </c>
      <c r="N53" s="173">
        <v>739788</v>
      </c>
      <c r="O53" s="173">
        <v>1356705</v>
      </c>
      <c r="P53" s="173">
        <v>74202</v>
      </c>
      <c r="Q53" s="173">
        <v>620985</v>
      </c>
      <c r="R53" s="173">
        <v>100423</v>
      </c>
      <c r="S53" s="173">
        <v>110416</v>
      </c>
      <c r="T53" s="173">
        <v>3552070</v>
      </c>
      <c r="U53" s="173">
        <v>3142768</v>
      </c>
      <c r="V53" s="173">
        <v>25481713</v>
      </c>
      <c r="W53" s="173">
        <v>544223</v>
      </c>
    </row>
    <row r="54" spans="1:23" ht="23.25">
      <c r="A54" s="15" t="s">
        <v>658</v>
      </c>
      <c r="B54" s="174" t="s">
        <v>98</v>
      </c>
      <c r="C54" s="173">
        <v>26268833</v>
      </c>
      <c r="D54" s="173">
        <v>52925</v>
      </c>
      <c r="E54" s="173">
        <v>460356</v>
      </c>
      <c r="F54" s="173">
        <v>1146399</v>
      </c>
      <c r="G54" s="173">
        <v>140618</v>
      </c>
      <c r="H54" s="173">
        <v>446274</v>
      </c>
      <c r="I54" s="173">
        <v>676589</v>
      </c>
      <c r="J54" s="173">
        <v>1531272</v>
      </c>
      <c r="K54" s="173">
        <v>41255</v>
      </c>
      <c r="L54" s="173">
        <v>8899490</v>
      </c>
      <c r="M54" s="173">
        <v>1811695</v>
      </c>
      <c r="N54" s="173">
        <v>655651</v>
      </c>
      <c r="O54" s="173">
        <v>271976</v>
      </c>
      <c r="P54" s="173">
        <v>182243</v>
      </c>
      <c r="Q54" s="173">
        <v>588194</v>
      </c>
      <c r="R54" s="173">
        <v>43010</v>
      </c>
      <c r="S54" s="173">
        <v>92601</v>
      </c>
      <c r="T54" s="173">
        <v>2165113</v>
      </c>
      <c r="U54" s="173">
        <v>1618889</v>
      </c>
      <c r="V54" s="173">
        <v>5342369</v>
      </c>
      <c r="W54" s="173">
        <v>101914</v>
      </c>
    </row>
    <row r="55" spans="1:23" ht="34.5">
      <c r="A55" s="15" t="s">
        <v>661</v>
      </c>
      <c r="B55" s="174" t="s">
        <v>101</v>
      </c>
      <c r="C55" s="173">
        <v>41219100</v>
      </c>
      <c r="D55" s="173">
        <v>199767</v>
      </c>
      <c r="E55" s="173">
        <v>367321</v>
      </c>
      <c r="F55" s="173">
        <v>3704254</v>
      </c>
      <c r="G55" s="173">
        <v>144502</v>
      </c>
      <c r="H55" s="173">
        <v>403451</v>
      </c>
      <c r="I55" s="173">
        <v>268432</v>
      </c>
      <c r="J55" s="173">
        <v>1476737</v>
      </c>
      <c r="K55" s="173">
        <v>29419</v>
      </c>
      <c r="L55" s="173">
        <v>12590660</v>
      </c>
      <c r="M55" s="173">
        <v>265812</v>
      </c>
      <c r="N55" s="173">
        <v>1115341</v>
      </c>
      <c r="O55" s="173">
        <v>358207</v>
      </c>
      <c r="P55" s="173">
        <v>254245</v>
      </c>
      <c r="Q55" s="173">
        <v>652954</v>
      </c>
      <c r="R55" s="173">
        <v>129724</v>
      </c>
      <c r="S55" s="173">
        <v>422806</v>
      </c>
      <c r="T55" s="173">
        <v>1725194</v>
      </c>
      <c r="U55" s="173">
        <v>13433679</v>
      </c>
      <c r="V55" s="173">
        <v>1935786</v>
      </c>
      <c r="W55" s="173">
        <v>1740810</v>
      </c>
    </row>
    <row r="56" spans="1:23" ht="34.5">
      <c r="A56" s="15" t="s">
        <v>662</v>
      </c>
      <c r="B56" s="174" t="s">
        <v>102</v>
      </c>
      <c r="C56" s="173">
        <v>8284355</v>
      </c>
      <c r="D56" s="173">
        <v>44503</v>
      </c>
      <c r="E56" s="173">
        <v>409704</v>
      </c>
      <c r="F56" s="173">
        <v>30550</v>
      </c>
      <c r="G56" s="173">
        <v>84032</v>
      </c>
      <c r="H56" s="173">
        <v>50768</v>
      </c>
      <c r="I56" s="173">
        <v>225109</v>
      </c>
      <c r="J56" s="173">
        <v>575525</v>
      </c>
      <c r="K56" s="173">
        <v>58092</v>
      </c>
      <c r="L56" s="173">
        <v>331235</v>
      </c>
      <c r="M56" s="173">
        <v>1893207</v>
      </c>
      <c r="N56" s="173">
        <v>77640</v>
      </c>
      <c r="O56" s="173">
        <v>180916</v>
      </c>
      <c r="P56" s="173">
        <v>69898</v>
      </c>
      <c r="Q56" s="173">
        <v>438606</v>
      </c>
      <c r="R56" s="173">
        <v>49447</v>
      </c>
      <c r="S56" s="173">
        <v>90457</v>
      </c>
      <c r="T56" s="173">
        <v>651275</v>
      </c>
      <c r="U56" s="173">
        <v>537638</v>
      </c>
      <c r="V56" s="173">
        <v>1035001</v>
      </c>
      <c r="W56" s="173">
        <v>1450751</v>
      </c>
    </row>
    <row r="57" spans="1:23" ht="23.25">
      <c r="A57" s="15" t="s">
        <v>663</v>
      </c>
      <c r="B57" s="174" t="s">
        <v>103</v>
      </c>
      <c r="C57" s="173">
        <v>5248807</v>
      </c>
      <c r="D57" s="173">
        <v>10549</v>
      </c>
      <c r="E57" s="173">
        <v>24455</v>
      </c>
      <c r="F57" s="173">
        <v>913563</v>
      </c>
      <c r="G57" s="173">
        <v>72849</v>
      </c>
      <c r="H57" s="173" t="s">
        <v>14</v>
      </c>
      <c r="I57" s="173">
        <v>46574</v>
      </c>
      <c r="J57" s="173">
        <v>305994</v>
      </c>
      <c r="K57" s="173">
        <v>46540</v>
      </c>
      <c r="L57" s="173">
        <v>194604</v>
      </c>
      <c r="M57" s="173">
        <v>66828</v>
      </c>
      <c r="N57" s="173">
        <v>360799</v>
      </c>
      <c r="O57" s="173">
        <v>100310</v>
      </c>
      <c r="P57" s="173">
        <v>59084</v>
      </c>
      <c r="Q57" s="173">
        <v>219144</v>
      </c>
      <c r="R57" s="173">
        <v>28822</v>
      </c>
      <c r="S57" s="173">
        <v>60953</v>
      </c>
      <c r="T57" s="173">
        <v>236950</v>
      </c>
      <c r="U57" s="173">
        <v>464960</v>
      </c>
      <c r="V57" s="173">
        <v>1581593</v>
      </c>
      <c r="W57" s="173">
        <v>454236</v>
      </c>
    </row>
    <row r="58" spans="1:23" ht="57">
      <c r="A58" s="15" t="s">
        <v>664</v>
      </c>
      <c r="B58" s="174" t="s">
        <v>104</v>
      </c>
      <c r="C58" s="173">
        <v>8733521</v>
      </c>
      <c r="D58" s="173">
        <v>114738</v>
      </c>
      <c r="E58" s="173">
        <v>176912</v>
      </c>
      <c r="F58" s="173">
        <v>87552</v>
      </c>
      <c r="G58" s="173">
        <v>192595</v>
      </c>
      <c r="H58" s="173">
        <v>151595</v>
      </c>
      <c r="I58" s="173">
        <v>174800</v>
      </c>
      <c r="J58" s="173">
        <v>802136</v>
      </c>
      <c r="K58" s="173">
        <v>93894</v>
      </c>
      <c r="L58" s="173">
        <v>213914</v>
      </c>
      <c r="M58" s="173">
        <v>651994</v>
      </c>
      <c r="N58" s="173">
        <v>168391</v>
      </c>
      <c r="O58" s="173">
        <v>77407</v>
      </c>
      <c r="P58" s="173">
        <v>338458</v>
      </c>
      <c r="Q58" s="173">
        <v>153718</v>
      </c>
      <c r="R58" s="173">
        <v>104493</v>
      </c>
      <c r="S58" s="173">
        <v>803605</v>
      </c>
      <c r="T58" s="173">
        <v>711829</v>
      </c>
      <c r="U58" s="173">
        <v>1119094</v>
      </c>
      <c r="V58" s="173">
        <v>1887494</v>
      </c>
      <c r="W58" s="173">
        <v>708902</v>
      </c>
    </row>
    <row r="59" spans="1:23" ht="23.25">
      <c r="A59" s="15" t="s">
        <v>1064</v>
      </c>
      <c r="B59" s="174" t="s">
        <v>540</v>
      </c>
      <c r="C59" s="173">
        <v>264905406</v>
      </c>
      <c r="D59" s="173">
        <v>4829541</v>
      </c>
      <c r="E59" s="173">
        <v>5284231</v>
      </c>
      <c r="F59" s="173">
        <v>15757864</v>
      </c>
      <c r="G59" s="173">
        <v>7945455</v>
      </c>
      <c r="H59" s="173">
        <v>7049165</v>
      </c>
      <c r="I59" s="173">
        <v>8093680</v>
      </c>
      <c r="J59" s="173">
        <v>5930248</v>
      </c>
      <c r="K59" s="173">
        <v>2043787</v>
      </c>
      <c r="L59" s="173">
        <v>40777445</v>
      </c>
      <c r="M59" s="173">
        <v>6774706</v>
      </c>
      <c r="N59" s="173">
        <v>9521969</v>
      </c>
      <c r="O59" s="173">
        <v>7086001</v>
      </c>
      <c r="P59" s="173">
        <v>8575169</v>
      </c>
      <c r="Q59" s="173">
        <v>7937758</v>
      </c>
      <c r="R59" s="173">
        <v>5644686</v>
      </c>
      <c r="S59" s="173">
        <v>1874166</v>
      </c>
      <c r="T59" s="173">
        <v>21061604</v>
      </c>
      <c r="U59" s="173">
        <v>42315853</v>
      </c>
      <c r="V59" s="173">
        <v>37332929</v>
      </c>
      <c r="W59" s="173">
        <v>19069152</v>
      </c>
    </row>
    <row r="60" spans="1:23" ht="34.5">
      <c r="A60" s="15" t="s">
        <v>665</v>
      </c>
      <c r="B60" s="174" t="s">
        <v>105</v>
      </c>
      <c r="C60" s="173">
        <v>146547509</v>
      </c>
      <c r="D60" s="173">
        <v>3237954</v>
      </c>
      <c r="E60" s="173">
        <v>2933348</v>
      </c>
      <c r="F60" s="173">
        <v>11408361</v>
      </c>
      <c r="G60" s="173">
        <v>4646812</v>
      </c>
      <c r="H60" s="173">
        <v>2545935</v>
      </c>
      <c r="I60" s="173">
        <v>2330019</v>
      </c>
      <c r="J60" s="173">
        <v>3671448</v>
      </c>
      <c r="K60" s="173">
        <v>1315400</v>
      </c>
      <c r="L60" s="173">
        <v>25104344</v>
      </c>
      <c r="M60" s="173">
        <v>3654305</v>
      </c>
      <c r="N60" s="173">
        <v>6599509</v>
      </c>
      <c r="O60" s="173">
        <v>3204634</v>
      </c>
      <c r="P60" s="173">
        <v>4198769</v>
      </c>
      <c r="Q60" s="173">
        <v>5111150</v>
      </c>
      <c r="R60" s="173">
        <v>4176907</v>
      </c>
      <c r="S60" s="173">
        <v>928561</v>
      </c>
      <c r="T60" s="173">
        <v>15605666</v>
      </c>
      <c r="U60" s="173">
        <v>12892207</v>
      </c>
      <c r="V60" s="173">
        <v>18472021</v>
      </c>
      <c r="W60" s="173">
        <v>14510157</v>
      </c>
    </row>
    <row r="61" spans="1:23" ht="34.5">
      <c r="A61" s="15" t="s">
        <v>669</v>
      </c>
      <c r="B61" s="174" t="s">
        <v>109</v>
      </c>
      <c r="C61" s="173">
        <v>118357897</v>
      </c>
      <c r="D61" s="173">
        <v>1591586</v>
      </c>
      <c r="E61" s="173">
        <v>2350883</v>
      </c>
      <c r="F61" s="173">
        <v>4349503</v>
      </c>
      <c r="G61" s="173">
        <v>3298643</v>
      </c>
      <c r="H61" s="173">
        <v>4503230</v>
      </c>
      <c r="I61" s="173">
        <v>5763660</v>
      </c>
      <c r="J61" s="173">
        <v>2258800</v>
      </c>
      <c r="K61" s="173">
        <v>728388</v>
      </c>
      <c r="L61" s="173">
        <v>15673101</v>
      </c>
      <c r="M61" s="173">
        <v>3120400</v>
      </c>
      <c r="N61" s="173">
        <v>2922460</v>
      </c>
      <c r="O61" s="173">
        <v>3881366</v>
      </c>
      <c r="P61" s="173">
        <v>4376400</v>
      </c>
      <c r="Q61" s="173">
        <v>2826607</v>
      </c>
      <c r="R61" s="173">
        <v>1467779</v>
      </c>
      <c r="S61" s="173">
        <v>945604</v>
      </c>
      <c r="T61" s="173">
        <v>5455938</v>
      </c>
      <c r="U61" s="173">
        <v>29423646</v>
      </c>
      <c r="V61" s="173">
        <v>18860907</v>
      </c>
      <c r="W61" s="173">
        <v>4558995</v>
      </c>
    </row>
    <row r="62" spans="1:23" ht="23.25">
      <c r="A62" s="15" t="s">
        <v>666</v>
      </c>
      <c r="B62" s="174" t="s">
        <v>106</v>
      </c>
      <c r="C62" s="173">
        <v>91293050</v>
      </c>
      <c r="D62" s="173">
        <v>1390534</v>
      </c>
      <c r="E62" s="173">
        <v>1361408</v>
      </c>
      <c r="F62" s="173">
        <v>10720777</v>
      </c>
      <c r="G62" s="173">
        <v>2410630</v>
      </c>
      <c r="H62" s="173">
        <v>1434079</v>
      </c>
      <c r="I62" s="173">
        <v>1826516</v>
      </c>
      <c r="J62" s="173">
        <v>3021139</v>
      </c>
      <c r="K62" s="173">
        <v>841977</v>
      </c>
      <c r="L62" s="173">
        <v>13950657</v>
      </c>
      <c r="M62" s="173">
        <v>2230860</v>
      </c>
      <c r="N62" s="173">
        <v>5074957</v>
      </c>
      <c r="O62" s="173">
        <v>2987698</v>
      </c>
      <c r="P62" s="173">
        <v>2107309</v>
      </c>
      <c r="Q62" s="173">
        <v>4342833</v>
      </c>
      <c r="R62" s="173">
        <v>2959095</v>
      </c>
      <c r="S62" s="173">
        <v>251024</v>
      </c>
      <c r="T62" s="173">
        <v>8906973</v>
      </c>
      <c r="U62" s="173">
        <v>5399734</v>
      </c>
      <c r="V62" s="173">
        <v>7318829</v>
      </c>
      <c r="W62" s="173">
        <v>12756021</v>
      </c>
    </row>
    <row r="63" spans="1:23" ht="34.5">
      <c r="A63" s="15" t="s">
        <v>1065</v>
      </c>
      <c r="B63" s="174" t="s">
        <v>541</v>
      </c>
      <c r="C63" s="173">
        <v>250670885</v>
      </c>
      <c r="D63" s="173">
        <v>2643301</v>
      </c>
      <c r="E63" s="173">
        <v>7427611</v>
      </c>
      <c r="F63" s="173">
        <v>2837796</v>
      </c>
      <c r="G63" s="173">
        <v>4966175</v>
      </c>
      <c r="H63" s="173">
        <v>4652399</v>
      </c>
      <c r="I63" s="173">
        <v>3029513</v>
      </c>
      <c r="J63" s="173">
        <v>6454563</v>
      </c>
      <c r="K63" s="173">
        <v>2529639</v>
      </c>
      <c r="L63" s="173">
        <v>11678382</v>
      </c>
      <c r="M63" s="173">
        <v>11840604</v>
      </c>
      <c r="N63" s="173">
        <v>4242178</v>
      </c>
      <c r="O63" s="173">
        <v>2710727</v>
      </c>
      <c r="P63" s="173">
        <v>7886168</v>
      </c>
      <c r="Q63" s="173">
        <v>9020499</v>
      </c>
      <c r="R63" s="173">
        <v>3238783</v>
      </c>
      <c r="S63" s="173">
        <v>3233542</v>
      </c>
      <c r="T63" s="173">
        <v>14121360</v>
      </c>
      <c r="U63" s="173">
        <v>22925050</v>
      </c>
      <c r="V63" s="173">
        <v>107473293</v>
      </c>
      <c r="W63" s="173">
        <v>17759300</v>
      </c>
    </row>
    <row r="64" spans="1:23" ht="45.75">
      <c r="A64" s="15" t="s">
        <v>670</v>
      </c>
      <c r="B64" s="174" t="s">
        <v>110</v>
      </c>
      <c r="C64" s="173">
        <v>101453070</v>
      </c>
      <c r="D64" s="173">
        <v>783479</v>
      </c>
      <c r="E64" s="173">
        <v>1467429</v>
      </c>
      <c r="F64" s="173">
        <v>1168072</v>
      </c>
      <c r="G64" s="173">
        <v>1947356</v>
      </c>
      <c r="H64" s="173">
        <v>1219431</v>
      </c>
      <c r="I64" s="173">
        <v>603716</v>
      </c>
      <c r="J64" s="173">
        <v>2901523</v>
      </c>
      <c r="K64" s="173">
        <v>840551</v>
      </c>
      <c r="L64" s="173">
        <v>5298917</v>
      </c>
      <c r="M64" s="173">
        <v>6138599</v>
      </c>
      <c r="N64" s="173">
        <v>1437469</v>
      </c>
      <c r="O64" s="173">
        <v>700373</v>
      </c>
      <c r="P64" s="173">
        <v>2357581</v>
      </c>
      <c r="Q64" s="173">
        <v>4852078</v>
      </c>
      <c r="R64" s="173">
        <v>1589850</v>
      </c>
      <c r="S64" s="173">
        <v>2004553</v>
      </c>
      <c r="T64" s="173">
        <v>11491314</v>
      </c>
      <c r="U64" s="173">
        <v>9751152</v>
      </c>
      <c r="V64" s="173">
        <v>32345875</v>
      </c>
      <c r="W64" s="173">
        <v>12553752</v>
      </c>
    </row>
    <row r="65" spans="1:23" ht="45.75">
      <c r="A65" s="15" t="s">
        <v>671</v>
      </c>
      <c r="B65" s="174" t="s">
        <v>111</v>
      </c>
      <c r="C65" s="173">
        <v>141045462</v>
      </c>
      <c r="D65" s="173">
        <v>1744062</v>
      </c>
      <c r="E65" s="173">
        <v>5590058</v>
      </c>
      <c r="F65" s="173">
        <v>1564820</v>
      </c>
      <c r="G65" s="173">
        <v>2897122</v>
      </c>
      <c r="H65" s="173">
        <v>2589096</v>
      </c>
      <c r="I65" s="173">
        <v>2278539</v>
      </c>
      <c r="J65" s="173">
        <v>2538307</v>
      </c>
      <c r="K65" s="173">
        <v>1567776</v>
      </c>
      <c r="L65" s="173">
        <v>5968620</v>
      </c>
      <c r="M65" s="173">
        <v>5583653</v>
      </c>
      <c r="N65" s="173">
        <v>2755834</v>
      </c>
      <c r="O65" s="173">
        <v>1974721</v>
      </c>
      <c r="P65" s="173">
        <v>5431303</v>
      </c>
      <c r="Q65" s="173">
        <v>3889489</v>
      </c>
      <c r="R65" s="173">
        <v>1232021</v>
      </c>
      <c r="S65" s="173">
        <v>892060</v>
      </c>
      <c r="T65" s="173">
        <v>2318234</v>
      </c>
      <c r="U65" s="173">
        <v>12525559</v>
      </c>
      <c r="V65" s="173">
        <v>73574304</v>
      </c>
      <c r="W65" s="173">
        <v>4129883</v>
      </c>
    </row>
    <row r="66" spans="1:23" ht="57">
      <c r="A66" s="15" t="s">
        <v>672</v>
      </c>
      <c r="B66" s="174" t="s">
        <v>112</v>
      </c>
      <c r="C66" s="173">
        <v>8172352</v>
      </c>
      <c r="D66" s="173">
        <v>115760</v>
      </c>
      <c r="E66" s="173">
        <v>370124</v>
      </c>
      <c r="F66" s="173">
        <v>104904</v>
      </c>
      <c r="G66" s="173">
        <v>121696</v>
      </c>
      <c r="H66" s="173">
        <v>843872</v>
      </c>
      <c r="I66" s="173">
        <v>147259</v>
      </c>
      <c r="J66" s="173">
        <v>1014733</v>
      </c>
      <c r="K66" s="173">
        <v>121312</v>
      </c>
      <c r="L66" s="173">
        <v>410845</v>
      </c>
      <c r="M66" s="173">
        <v>118352</v>
      </c>
      <c r="N66" s="173">
        <v>48874</v>
      </c>
      <c r="O66" s="173">
        <v>35634</v>
      </c>
      <c r="P66" s="173">
        <v>97283</v>
      </c>
      <c r="Q66" s="173">
        <v>278931</v>
      </c>
      <c r="R66" s="173">
        <v>416912</v>
      </c>
      <c r="S66" s="173">
        <v>336929</v>
      </c>
      <c r="T66" s="173">
        <v>311813</v>
      </c>
      <c r="U66" s="173">
        <v>648339</v>
      </c>
      <c r="V66" s="173">
        <v>1553114</v>
      </c>
      <c r="W66" s="173">
        <v>1075666</v>
      </c>
    </row>
    <row r="67" spans="1:23" ht="23.25">
      <c r="A67" s="15" t="s">
        <v>1066</v>
      </c>
      <c r="B67" s="174" t="s">
        <v>542</v>
      </c>
      <c r="C67" s="173">
        <v>471459642</v>
      </c>
      <c r="D67" s="173">
        <v>6632810</v>
      </c>
      <c r="E67" s="173">
        <v>12190149</v>
      </c>
      <c r="F67" s="173">
        <v>34305174</v>
      </c>
      <c r="G67" s="173">
        <v>10515200</v>
      </c>
      <c r="H67" s="173">
        <v>8931530</v>
      </c>
      <c r="I67" s="173">
        <v>13597361</v>
      </c>
      <c r="J67" s="173">
        <v>14955016</v>
      </c>
      <c r="K67" s="173">
        <v>6072816</v>
      </c>
      <c r="L67" s="173">
        <v>34422827</v>
      </c>
      <c r="M67" s="173">
        <v>17416665</v>
      </c>
      <c r="N67" s="173">
        <v>17837443</v>
      </c>
      <c r="O67" s="173">
        <v>13297493</v>
      </c>
      <c r="P67" s="173">
        <v>15477488</v>
      </c>
      <c r="Q67" s="173">
        <v>13156726</v>
      </c>
      <c r="R67" s="173">
        <v>7454821</v>
      </c>
      <c r="S67" s="173">
        <v>2527670</v>
      </c>
      <c r="T67" s="173">
        <v>34584453</v>
      </c>
      <c r="U67" s="173">
        <v>61891993</v>
      </c>
      <c r="V67" s="173">
        <v>127486423</v>
      </c>
      <c r="W67" s="173">
        <v>18705584</v>
      </c>
    </row>
    <row r="68" spans="1:23" ht="23.25">
      <c r="A68" s="15" t="s">
        <v>673</v>
      </c>
      <c r="B68" s="174" t="s">
        <v>113</v>
      </c>
      <c r="C68" s="173">
        <v>133134527</v>
      </c>
      <c r="D68" s="173">
        <v>1845735</v>
      </c>
      <c r="E68" s="173">
        <v>3245795</v>
      </c>
      <c r="F68" s="173">
        <v>5927778</v>
      </c>
      <c r="G68" s="173">
        <v>2736002</v>
      </c>
      <c r="H68" s="173">
        <v>1466467</v>
      </c>
      <c r="I68" s="173">
        <v>3428977</v>
      </c>
      <c r="J68" s="173">
        <v>2693105</v>
      </c>
      <c r="K68" s="173">
        <v>1295236</v>
      </c>
      <c r="L68" s="173">
        <v>6683832</v>
      </c>
      <c r="M68" s="173">
        <v>3885937</v>
      </c>
      <c r="N68" s="173">
        <v>7687999</v>
      </c>
      <c r="O68" s="173">
        <v>2516376</v>
      </c>
      <c r="P68" s="173">
        <v>4683146</v>
      </c>
      <c r="Q68" s="173">
        <v>3932767</v>
      </c>
      <c r="R68" s="173">
        <v>1232176</v>
      </c>
      <c r="S68" s="173">
        <v>829475</v>
      </c>
      <c r="T68" s="173">
        <v>10813110</v>
      </c>
      <c r="U68" s="173">
        <v>18432646</v>
      </c>
      <c r="V68" s="173">
        <v>46704200</v>
      </c>
      <c r="W68" s="173">
        <v>3093770</v>
      </c>
    </row>
    <row r="69" spans="1:23" ht="23.25">
      <c r="A69" s="15" t="s">
        <v>674</v>
      </c>
      <c r="B69" s="174" t="s">
        <v>114</v>
      </c>
      <c r="C69" s="173">
        <v>51916847</v>
      </c>
      <c r="D69" s="173">
        <v>814490</v>
      </c>
      <c r="E69" s="173">
        <v>1924376</v>
      </c>
      <c r="F69" s="173">
        <v>4324706</v>
      </c>
      <c r="G69" s="173">
        <v>1862714</v>
      </c>
      <c r="H69" s="173">
        <v>595436</v>
      </c>
      <c r="I69" s="173">
        <v>1544043</v>
      </c>
      <c r="J69" s="173">
        <v>1969244</v>
      </c>
      <c r="K69" s="173">
        <v>873566</v>
      </c>
      <c r="L69" s="173">
        <v>1719074</v>
      </c>
      <c r="M69" s="173">
        <v>2164776</v>
      </c>
      <c r="N69" s="173">
        <v>2856708</v>
      </c>
      <c r="O69" s="173">
        <v>1705097</v>
      </c>
      <c r="P69" s="173">
        <v>2145035</v>
      </c>
      <c r="Q69" s="173">
        <v>1453110</v>
      </c>
      <c r="R69" s="173">
        <v>1744581</v>
      </c>
      <c r="S69" s="173">
        <v>407898</v>
      </c>
      <c r="T69" s="173">
        <v>5963656</v>
      </c>
      <c r="U69" s="173">
        <v>7150019</v>
      </c>
      <c r="V69" s="173">
        <v>8385896</v>
      </c>
      <c r="W69" s="173">
        <v>2312423</v>
      </c>
    </row>
    <row r="70" spans="1:23" ht="23.25">
      <c r="A70" s="15" t="s">
        <v>675</v>
      </c>
      <c r="B70" s="174" t="s">
        <v>115</v>
      </c>
      <c r="C70" s="173">
        <v>105896422</v>
      </c>
      <c r="D70" s="173">
        <v>1146923</v>
      </c>
      <c r="E70" s="173">
        <v>1898557</v>
      </c>
      <c r="F70" s="173">
        <v>10027551</v>
      </c>
      <c r="G70" s="173">
        <v>2577884</v>
      </c>
      <c r="H70" s="173">
        <v>1511952</v>
      </c>
      <c r="I70" s="173">
        <v>1459642</v>
      </c>
      <c r="J70" s="173">
        <v>1759028</v>
      </c>
      <c r="K70" s="173">
        <v>1137859</v>
      </c>
      <c r="L70" s="173">
        <v>10104657</v>
      </c>
      <c r="M70" s="173">
        <v>2961495</v>
      </c>
      <c r="N70" s="173">
        <v>2465041</v>
      </c>
      <c r="O70" s="173">
        <v>3449795</v>
      </c>
      <c r="P70" s="173">
        <v>3049348</v>
      </c>
      <c r="Q70" s="173">
        <v>3833320</v>
      </c>
      <c r="R70" s="173">
        <v>1619813</v>
      </c>
      <c r="S70" s="173">
        <v>682629</v>
      </c>
      <c r="T70" s="173">
        <v>8483079</v>
      </c>
      <c r="U70" s="173">
        <v>11376213</v>
      </c>
      <c r="V70" s="173">
        <v>31328088</v>
      </c>
      <c r="W70" s="173">
        <v>5023546</v>
      </c>
    </row>
    <row r="71" spans="1:23" ht="57">
      <c r="A71" s="15" t="s">
        <v>678</v>
      </c>
      <c r="B71" s="174" t="s">
        <v>118</v>
      </c>
      <c r="C71" s="173">
        <v>85213232</v>
      </c>
      <c r="D71" s="173">
        <v>1314781</v>
      </c>
      <c r="E71" s="173">
        <v>1870729</v>
      </c>
      <c r="F71" s="173">
        <v>5484535</v>
      </c>
      <c r="G71" s="173">
        <v>1908715</v>
      </c>
      <c r="H71" s="173">
        <v>798661</v>
      </c>
      <c r="I71" s="173">
        <v>806452</v>
      </c>
      <c r="J71" s="173">
        <v>2844457</v>
      </c>
      <c r="K71" s="173">
        <v>1077652</v>
      </c>
      <c r="L71" s="173">
        <v>8010988</v>
      </c>
      <c r="M71" s="173">
        <v>3466823</v>
      </c>
      <c r="N71" s="173">
        <v>3065548</v>
      </c>
      <c r="O71" s="173">
        <v>2960543</v>
      </c>
      <c r="P71" s="173">
        <v>2181272</v>
      </c>
      <c r="Q71" s="173">
        <v>1959610</v>
      </c>
      <c r="R71" s="173">
        <v>1764610</v>
      </c>
      <c r="S71" s="173">
        <v>392547</v>
      </c>
      <c r="T71" s="173">
        <v>5810912</v>
      </c>
      <c r="U71" s="173">
        <v>11834710</v>
      </c>
      <c r="V71" s="173">
        <v>22739067</v>
      </c>
      <c r="W71" s="173">
        <v>4920622</v>
      </c>
    </row>
    <row r="72" spans="1:23" ht="23.25">
      <c r="A72" s="15" t="s">
        <v>682</v>
      </c>
      <c r="B72" s="174" t="s">
        <v>122</v>
      </c>
      <c r="C72" s="173">
        <v>31417539</v>
      </c>
      <c r="D72" s="173">
        <v>262639</v>
      </c>
      <c r="E72" s="173">
        <v>765297</v>
      </c>
      <c r="F72" s="173">
        <v>1085797</v>
      </c>
      <c r="G72" s="173">
        <v>463041</v>
      </c>
      <c r="H72" s="173">
        <v>538788</v>
      </c>
      <c r="I72" s="173">
        <v>487314</v>
      </c>
      <c r="J72" s="173">
        <v>1234963</v>
      </c>
      <c r="K72" s="173">
        <v>390938</v>
      </c>
      <c r="L72" s="173">
        <v>1569402</v>
      </c>
      <c r="M72" s="173">
        <v>1958203</v>
      </c>
      <c r="N72" s="173">
        <v>1042618</v>
      </c>
      <c r="O72" s="173">
        <v>1271744</v>
      </c>
      <c r="P72" s="173">
        <v>2335350</v>
      </c>
      <c r="Q72" s="173">
        <v>926690</v>
      </c>
      <c r="R72" s="173">
        <v>546233</v>
      </c>
      <c r="S72" s="173">
        <v>108598</v>
      </c>
      <c r="T72" s="173">
        <v>2650182</v>
      </c>
      <c r="U72" s="173">
        <v>3197563</v>
      </c>
      <c r="V72" s="173">
        <v>8990722</v>
      </c>
      <c r="W72" s="173">
        <v>1591458</v>
      </c>
    </row>
    <row r="73" spans="1:23" ht="45.75">
      <c r="A73" s="15" t="s">
        <v>683</v>
      </c>
      <c r="B73" s="174" t="s">
        <v>123</v>
      </c>
      <c r="C73" s="173">
        <v>63881076</v>
      </c>
      <c r="D73" s="173">
        <v>1248242</v>
      </c>
      <c r="E73" s="173">
        <v>2485395</v>
      </c>
      <c r="F73" s="173">
        <v>7454808</v>
      </c>
      <c r="G73" s="173">
        <v>966845</v>
      </c>
      <c r="H73" s="173">
        <v>4020226</v>
      </c>
      <c r="I73" s="173">
        <v>5870933</v>
      </c>
      <c r="J73" s="173">
        <v>4454218</v>
      </c>
      <c r="K73" s="173">
        <v>1297566</v>
      </c>
      <c r="L73" s="173">
        <v>6334875</v>
      </c>
      <c r="M73" s="173">
        <v>2979432</v>
      </c>
      <c r="N73" s="173">
        <v>719529</v>
      </c>
      <c r="O73" s="173">
        <v>1393939</v>
      </c>
      <c r="P73" s="173">
        <v>1083337</v>
      </c>
      <c r="Q73" s="173">
        <v>1051229</v>
      </c>
      <c r="R73" s="173">
        <v>547409</v>
      </c>
      <c r="S73" s="173">
        <v>106524</v>
      </c>
      <c r="T73" s="173">
        <v>863515</v>
      </c>
      <c r="U73" s="173">
        <v>9900842</v>
      </c>
      <c r="V73" s="173">
        <v>9338450</v>
      </c>
      <c r="W73" s="173">
        <v>1763765</v>
      </c>
    </row>
    <row r="74" spans="1:23" ht="23.25">
      <c r="A74" s="15" t="s">
        <v>679</v>
      </c>
      <c r="B74" s="174" t="s">
        <v>119</v>
      </c>
      <c r="C74" s="173">
        <v>36971218</v>
      </c>
      <c r="D74" s="173">
        <v>380210</v>
      </c>
      <c r="E74" s="173">
        <v>988273</v>
      </c>
      <c r="F74" s="173">
        <v>405271</v>
      </c>
      <c r="G74" s="173">
        <v>891210</v>
      </c>
      <c r="H74" s="173">
        <v>618380</v>
      </c>
      <c r="I74" s="173">
        <v>214310</v>
      </c>
      <c r="J74" s="173">
        <v>880183</v>
      </c>
      <c r="K74" s="173">
        <v>458621</v>
      </c>
      <c r="L74" s="173">
        <v>2211032</v>
      </c>
      <c r="M74" s="173">
        <v>789259</v>
      </c>
      <c r="N74" s="173">
        <v>502628</v>
      </c>
      <c r="O74" s="173">
        <v>1345296</v>
      </c>
      <c r="P74" s="173">
        <v>1619817</v>
      </c>
      <c r="Q74" s="173">
        <v>710961</v>
      </c>
      <c r="R74" s="173">
        <v>679714</v>
      </c>
      <c r="S74" s="173">
        <v>19511</v>
      </c>
      <c r="T74" s="173">
        <v>443559</v>
      </c>
      <c r="U74" s="173">
        <v>6379528</v>
      </c>
      <c r="V74" s="173">
        <v>15542848</v>
      </c>
      <c r="W74" s="173">
        <v>1890607</v>
      </c>
    </row>
    <row r="75" spans="1:23" ht="23.25">
      <c r="A75" s="15" t="s">
        <v>680</v>
      </c>
      <c r="B75" s="174" t="s">
        <v>120</v>
      </c>
      <c r="C75" s="173">
        <v>22566815</v>
      </c>
      <c r="D75" s="173">
        <v>293105</v>
      </c>
      <c r="E75" s="173">
        <v>472055</v>
      </c>
      <c r="F75" s="173">
        <v>699539</v>
      </c>
      <c r="G75" s="173">
        <v>697278</v>
      </c>
      <c r="H75" s="173">
        <v>179895</v>
      </c>
      <c r="I75" s="173">
        <v>129986</v>
      </c>
      <c r="J75" s="173">
        <v>1597427</v>
      </c>
      <c r="K75" s="173">
        <v>290099</v>
      </c>
      <c r="L75" s="173">
        <v>1458833</v>
      </c>
      <c r="M75" s="173">
        <v>955627</v>
      </c>
      <c r="N75" s="173">
        <v>489125</v>
      </c>
      <c r="O75" s="173">
        <v>1325548</v>
      </c>
      <c r="P75" s="173">
        <v>444444</v>
      </c>
      <c r="Q75" s="173">
        <v>495983</v>
      </c>
      <c r="R75" s="173">
        <v>597668</v>
      </c>
      <c r="S75" s="173">
        <v>172014</v>
      </c>
      <c r="T75" s="173">
        <v>3181986</v>
      </c>
      <c r="U75" s="173">
        <v>3078101</v>
      </c>
      <c r="V75" s="173">
        <v>4581653</v>
      </c>
      <c r="W75" s="173">
        <v>1426449</v>
      </c>
    </row>
    <row r="76" spans="1:23" ht="45.75">
      <c r="A76" s="15" t="s">
        <v>681</v>
      </c>
      <c r="B76" s="174" t="s">
        <v>121</v>
      </c>
      <c r="C76" s="173">
        <v>25675199</v>
      </c>
      <c r="D76" s="173">
        <v>641466</v>
      </c>
      <c r="E76" s="173">
        <v>410401</v>
      </c>
      <c r="F76" s="173">
        <v>4379725</v>
      </c>
      <c r="G76" s="173">
        <v>320226</v>
      </c>
      <c r="H76" s="173">
        <v>385</v>
      </c>
      <c r="I76" s="173">
        <v>462156</v>
      </c>
      <c r="J76" s="173">
        <v>366847</v>
      </c>
      <c r="K76" s="173">
        <v>328931</v>
      </c>
      <c r="L76" s="173">
        <v>4341123</v>
      </c>
      <c r="M76" s="173">
        <v>1721937</v>
      </c>
      <c r="N76" s="173">
        <v>2073795</v>
      </c>
      <c r="O76" s="173">
        <v>289699</v>
      </c>
      <c r="P76" s="173">
        <v>117011</v>
      </c>
      <c r="Q76" s="173">
        <v>752667</v>
      </c>
      <c r="R76" s="173">
        <v>487227</v>
      </c>
      <c r="S76" s="173">
        <v>201021</v>
      </c>
      <c r="T76" s="173">
        <v>2185367</v>
      </c>
      <c r="U76" s="173">
        <v>2377081</v>
      </c>
      <c r="V76" s="173">
        <v>2614566</v>
      </c>
      <c r="W76" s="173">
        <v>1603566</v>
      </c>
    </row>
    <row r="77" spans="1:23" ht="23.25">
      <c r="A77" s="15" t="s">
        <v>676</v>
      </c>
      <c r="B77" s="174" t="s">
        <v>116</v>
      </c>
      <c r="C77" s="173">
        <v>69456654</v>
      </c>
      <c r="D77" s="173">
        <v>798697</v>
      </c>
      <c r="E77" s="173">
        <v>1443955</v>
      </c>
      <c r="F77" s="173">
        <v>4100433</v>
      </c>
      <c r="G77" s="173">
        <v>1990809</v>
      </c>
      <c r="H77" s="173">
        <v>1171925</v>
      </c>
      <c r="I77" s="173">
        <v>1240712</v>
      </c>
      <c r="J77" s="173">
        <v>1040569</v>
      </c>
      <c r="K77" s="173">
        <v>817685</v>
      </c>
      <c r="L77" s="173">
        <v>6856829</v>
      </c>
      <c r="M77" s="173">
        <v>2273785</v>
      </c>
      <c r="N77" s="173">
        <v>1411557</v>
      </c>
      <c r="O77" s="173">
        <v>2302823</v>
      </c>
      <c r="P77" s="173">
        <v>2452372</v>
      </c>
      <c r="Q77" s="173">
        <v>3007546</v>
      </c>
      <c r="R77" s="173">
        <v>998793</v>
      </c>
      <c r="S77" s="173">
        <v>383450</v>
      </c>
      <c r="T77" s="173">
        <v>6812457</v>
      </c>
      <c r="U77" s="173">
        <v>7283526</v>
      </c>
      <c r="V77" s="173">
        <v>19932127</v>
      </c>
      <c r="W77" s="173">
        <v>3136605</v>
      </c>
    </row>
    <row r="78" spans="1:23" ht="34.5">
      <c r="A78" s="15" t="s">
        <v>677</v>
      </c>
      <c r="B78" s="174" t="s">
        <v>117</v>
      </c>
      <c r="C78" s="173">
        <v>36439768</v>
      </c>
      <c r="D78" s="173">
        <v>348227</v>
      </c>
      <c r="E78" s="173">
        <v>454602</v>
      </c>
      <c r="F78" s="173">
        <v>5927117</v>
      </c>
      <c r="G78" s="173">
        <v>587075</v>
      </c>
      <c r="H78" s="173">
        <v>340027</v>
      </c>
      <c r="I78" s="173">
        <v>218930</v>
      </c>
      <c r="J78" s="173">
        <v>718459</v>
      </c>
      <c r="K78" s="173">
        <v>320175</v>
      </c>
      <c r="L78" s="173">
        <v>3247828</v>
      </c>
      <c r="M78" s="173">
        <v>687710</v>
      </c>
      <c r="N78" s="173">
        <v>1053484</v>
      </c>
      <c r="O78" s="173">
        <v>1146972</v>
      </c>
      <c r="P78" s="173">
        <v>596976</v>
      </c>
      <c r="Q78" s="173">
        <v>825774</v>
      </c>
      <c r="R78" s="173">
        <v>621020</v>
      </c>
      <c r="S78" s="173">
        <v>299179</v>
      </c>
      <c r="T78" s="173">
        <v>1670622</v>
      </c>
      <c r="U78" s="173">
        <v>4092688</v>
      </c>
      <c r="V78" s="173">
        <v>11395962</v>
      </c>
      <c r="W78" s="173">
        <v>1886941</v>
      </c>
    </row>
    <row r="79" spans="1:23" ht="23.25">
      <c r="A79" s="15" t="s">
        <v>1067</v>
      </c>
      <c r="B79" s="174" t="s">
        <v>543</v>
      </c>
      <c r="C79" s="173">
        <v>66592504</v>
      </c>
      <c r="D79" s="173">
        <v>1029196</v>
      </c>
      <c r="E79" s="173">
        <v>1665674</v>
      </c>
      <c r="F79" s="173">
        <v>4119082</v>
      </c>
      <c r="G79" s="173">
        <v>1807081</v>
      </c>
      <c r="H79" s="173">
        <v>1026958</v>
      </c>
      <c r="I79" s="173">
        <v>1191338</v>
      </c>
      <c r="J79" s="173">
        <v>1981459</v>
      </c>
      <c r="K79" s="173">
        <v>693260</v>
      </c>
      <c r="L79" s="173">
        <v>6613100</v>
      </c>
      <c r="M79" s="173">
        <v>3614422</v>
      </c>
      <c r="N79" s="173">
        <v>3068548</v>
      </c>
      <c r="O79" s="173">
        <v>2878972</v>
      </c>
      <c r="P79" s="173">
        <v>2128712</v>
      </c>
      <c r="Q79" s="173">
        <v>1696851</v>
      </c>
      <c r="R79" s="173">
        <v>2704233</v>
      </c>
      <c r="S79" s="173">
        <v>758659</v>
      </c>
      <c r="T79" s="173">
        <v>6836542</v>
      </c>
      <c r="U79" s="173">
        <v>5267730</v>
      </c>
      <c r="V79" s="173">
        <v>13419409</v>
      </c>
      <c r="W79" s="173">
        <v>4091280</v>
      </c>
    </row>
    <row r="80" spans="1:23" ht="23.25">
      <c r="A80" s="15" t="s">
        <v>684</v>
      </c>
      <c r="B80" s="174" t="s">
        <v>124</v>
      </c>
      <c r="C80" s="173">
        <v>66592504</v>
      </c>
      <c r="D80" s="173">
        <v>1029196</v>
      </c>
      <c r="E80" s="173">
        <v>1665674</v>
      </c>
      <c r="F80" s="173">
        <v>4119082</v>
      </c>
      <c r="G80" s="173">
        <v>1807081</v>
      </c>
      <c r="H80" s="173">
        <v>1026958</v>
      </c>
      <c r="I80" s="173">
        <v>1191338</v>
      </c>
      <c r="J80" s="173">
        <v>1981459</v>
      </c>
      <c r="K80" s="173">
        <v>693260</v>
      </c>
      <c r="L80" s="173">
        <v>6613100</v>
      </c>
      <c r="M80" s="173">
        <v>3614422</v>
      </c>
      <c r="N80" s="173">
        <v>3068548</v>
      </c>
      <c r="O80" s="173">
        <v>2878972</v>
      </c>
      <c r="P80" s="173">
        <v>2128712</v>
      </c>
      <c r="Q80" s="173">
        <v>1696851</v>
      </c>
      <c r="R80" s="173">
        <v>2704233</v>
      </c>
      <c r="S80" s="173">
        <v>758659</v>
      </c>
      <c r="T80" s="173">
        <v>6836542</v>
      </c>
      <c r="U80" s="173">
        <v>5267730</v>
      </c>
      <c r="V80" s="173">
        <v>13419409</v>
      </c>
      <c r="W80" s="173">
        <v>4091280</v>
      </c>
    </row>
    <row r="81" spans="1:23" ht="23.25">
      <c r="A81" s="15" t="s">
        <v>686</v>
      </c>
      <c r="B81" s="174" t="s">
        <v>481</v>
      </c>
      <c r="C81" s="173">
        <v>115580559</v>
      </c>
      <c r="D81" s="173">
        <v>1109395</v>
      </c>
      <c r="E81" s="173">
        <v>2999231</v>
      </c>
      <c r="F81" s="173">
        <v>8108244</v>
      </c>
      <c r="G81" s="173">
        <v>2764276</v>
      </c>
      <c r="H81" s="173">
        <v>3045397</v>
      </c>
      <c r="I81" s="173">
        <v>2251268</v>
      </c>
      <c r="J81" s="173">
        <v>4094927</v>
      </c>
      <c r="K81" s="173">
        <v>1039862</v>
      </c>
      <c r="L81" s="173">
        <v>12044828</v>
      </c>
      <c r="M81" s="173">
        <v>5357851</v>
      </c>
      <c r="N81" s="173">
        <v>4221707</v>
      </c>
      <c r="O81" s="173">
        <v>3183827</v>
      </c>
      <c r="P81" s="173">
        <v>3917923</v>
      </c>
      <c r="Q81" s="173">
        <v>5379188</v>
      </c>
      <c r="R81" s="173">
        <v>1946172</v>
      </c>
      <c r="S81" s="173">
        <v>1242654</v>
      </c>
      <c r="T81" s="173">
        <v>10648459</v>
      </c>
      <c r="U81" s="173">
        <v>13806799</v>
      </c>
      <c r="V81" s="173">
        <v>22685887</v>
      </c>
      <c r="W81" s="173">
        <v>5732664</v>
      </c>
    </row>
    <row r="82" spans="1:23" ht="23.25">
      <c r="A82" s="15" t="s">
        <v>687</v>
      </c>
      <c r="B82" s="174" t="s">
        <v>125</v>
      </c>
      <c r="C82" s="173">
        <v>40853193</v>
      </c>
      <c r="D82" s="173">
        <v>213159</v>
      </c>
      <c r="E82" s="173">
        <v>1216368</v>
      </c>
      <c r="F82" s="173">
        <v>2331435</v>
      </c>
      <c r="G82" s="173">
        <v>1032457</v>
      </c>
      <c r="H82" s="173">
        <v>229143</v>
      </c>
      <c r="I82" s="173">
        <v>332466</v>
      </c>
      <c r="J82" s="173">
        <v>744313</v>
      </c>
      <c r="K82" s="173">
        <v>401029</v>
      </c>
      <c r="L82" s="173">
        <v>4914302</v>
      </c>
      <c r="M82" s="173">
        <v>2481427</v>
      </c>
      <c r="N82" s="173">
        <v>410691</v>
      </c>
      <c r="O82" s="173">
        <v>219038</v>
      </c>
      <c r="P82" s="173">
        <v>1569539</v>
      </c>
      <c r="Q82" s="173">
        <v>2057157</v>
      </c>
      <c r="R82" s="173">
        <v>736074</v>
      </c>
      <c r="S82" s="173">
        <v>378436</v>
      </c>
      <c r="T82" s="173">
        <v>4985220</v>
      </c>
      <c r="U82" s="173">
        <v>3556048</v>
      </c>
      <c r="V82" s="173">
        <v>11760221</v>
      </c>
      <c r="W82" s="173">
        <v>1284670</v>
      </c>
    </row>
    <row r="83" spans="1:23" ht="23.25">
      <c r="A83" s="15" t="s">
        <v>688</v>
      </c>
      <c r="B83" s="174" t="s">
        <v>126</v>
      </c>
      <c r="C83" s="173">
        <v>62360294</v>
      </c>
      <c r="D83" s="173">
        <v>813862</v>
      </c>
      <c r="E83" s="173">
        <v>1583460</v>
      </c>
      <c r="F83" s="173">
        <v>5161732</v>
      </c>
      <c r="G83" s="173">
        <v>1607922</v>
      </c>
      <c r="H83" s="173">
        <v>2484743</v>
      </c>
      <c r="I83" s="173">
        <v>1315442</v>
      </c>
      <c r="J83" s="173">
        <v>2363767</v>
      </c>
      <c r="K83" s="173">
        <v>552384</v>
      </c>
      <c r="L83" s="173">
        <v>5709209</v>
      </c>
      <c r="M83" s="173">
        <v>2510571</v>
      </c>
      <c r="N83" s="173">
        <v>3614607</v>
      </c>
      <c r="O83" s="173">
        <v>2579343</v>
      </c>
      <c r="P83" s="173">
        <v>1929283</v>
      </c>
      <c r="Q83" s="173">
        <v>3051522</v>
      </c>
      <c r="R83" s="173">
        <v>910672</v>
      </c>
      <c r="S83" s="173">
        <v>698311</v>
      </c>
      <c r="T83" s="173">
        <v>4547903</v>
      </c>
      <c r="U83" s="173">
        <v>8203850</v>
      </c>
      <c r="V83" s="173">
        <v>10036575</v>
      </c>
      <c r="W83" s="173">
        <v>2685134</v>
      </c>
    </row>
    <row r="84" spans="1:23" ht="23.25">
      <c r="A84" s="15" t="s">
        <v>689</v>
      </c>
      <c r="B84" s="174" t="s">
        <v>127</v>
      </c>
      <c r="C84" s="173">
        <v>2879821</v>
      </c>
      <c r="D84" s="173">
        <v>29166</v>
      </c>
      <c r="E84" s="173">
        <v>48520</v>
      </c>
      <c r="F84" s="173">
        <v>57097</v>
      </c>
      <c r="G84" s="173">
        <v>37222</v>
      </c>
      <c r="H84" s="173">
        <v>76122</v>
      </c>
      <c r="I84" s="173">
        <v>32842</v>
      </c>
      <c r="J84" s="173">
        <v>371992</v>
      </c>
      <c r="K84" s="173">
        <v>17149</v>
      </c>
      <c r="L84" s="173">
        <v>182119</v>
      </c>
      <c r="M84" s="173">
        <v>32360</v>
      </c>
      <c r="N84" s="173">
        <v>25588</v>
      </c>
      <c r="O84" s="173">
        <v>10476</v>
      </c>
      <c r="P84" s="173">
        <v>16514</v>
      </c>
      <c r="Q84" s="173">
        <v>60958</v>
      </c>
      <c r="R84" s="173">
        <v>165786</v>
      </c>
      <c r="S84" s="173">
        <v>28172</v>
      </c>
      <c r="T84" s="173">
        <v>278604</v>
      </c>
      <c r="U84" s="173">
        <v>180810</v>
      </c>
      <c r="V84" s="173">
        <v>482522</v>
      </c>
      <c r="W84" s="173">
        <v>745805</v>
      </c>
    </row>
    <row r="85" spans="1:23" ht="34.5">
      <c r="A85" s="15" t="s">
        <v>690</v>
      </c>
      <c r="B85" s="174" t="s">
        <v>128</v>
      </c>
      <c r="C85" s="173">
        <v>9487250</v>
      </c>
      <c r="D85" s="173">
        <v>53208</v>
      </c>
      <c r="E85" s="173">
        <v>150883</v>
      </c>
      <c r="F85" s="173">
        <v>557980</v>
      </c>
      <c r="G85" s="173">
        <v>86676</v>
      </c>
      <c r="H85" s="173">
        <v>255389</v>
      </c>
      <c r="I85" s="173">
        <v>570518</v>
      </c>
      <c r="J85" s="173">
        <v>614854</v>
      </c>
      <c r="K85" s="173">
        <v>69299</v>
      </c>
      <c r="L85" s="173">
        <v>1239198</v>
      </c>
      <c r="M85" s="173">
        <v>333493</v>
      </c>
      <c r="N85" s="173">
        <v>170821</v>
      </c>
      <c r="O85" s="173">
        <v>374970</v>
      </c>
      <c r="P85" s="173">
        <v>402587</v>
      </c>
      <c r="Q85" s="173">
        <v>209551</v>
      </c>
      <c r="R85" s="173">
        <v>133640</v>
      </c>
      <c r="S85" s="173">
        <v>137735</v>
      </c>
      <c r="T85" s="173">
        <v>836732</v>
      </c>
      <c r="U85" s="173">
        <v>1866092</v>
      </c>
      <c r="V85" s="173">
        <v>406569</v>
      </c>
      <c r="W85" s="173">
        <v>1017055</v>
      </c>
    </row>
    <row r="86" spans="1:23" ht="23.25">
      <c r="A86" s="15" t="s">
        <v>691</v>
      </c>
      <c r="B86" s="174" t="s">
        <v>482</v>
      </c>
      <c r="C86" s="173">
        <v>189327334</v>
      </c>
      <c r="D86" s="173">
        <v>1758240</v>
      </c>
      <c r="E86" s="173">
        <v>2913343</v>
      </c>
      <c r="F86" s="173">
        <v>16365100</v>
      </c>
      <c r="G86" s="173">
        <v>2526025</v>
      </c>
      <c r="H86" s="173">
        <v>3251905</v>
      </c>
      <c r="I86" s="173">
        <v>2762095</v>
      </c>
      <c r="J86" s="173">
        <v>7336532</v>
      </c>
      <c r="K86" s="173">
        <v>1050729</v>
      </c>
      <c r="L86" s="173">
        <v>63804275</v>
      </c>
      <c r="M86" s="173">
        <v>3756727</v>
      </c>
      <c r="N86" s="173">
        <v>9266614</v>
      </c>
      <c r="O86" s="173">
        <v>10444952</v>
      </c>
      <c r="P86" s="173">
        <v>3114922</v>
      </c>
      <c r="Q86" s="173">
        <v>4528021</v>
      </c>
      <c r="R86" s="173">
        <v>3331640</v>
      </c>
      <c r="S86" s="173">
        <v>889015</v>
      </c>
      <c r="T86" s="173">
        <v>11353405</v>
      </c>
      <c r="U86" s="173">
        <v>7914453</v>
      </c>
      <c r="V86" s="173">
        <v>19180224</v>
      </c>
      <c r="W86" s="173">
        <v>13779117</v>
      </c>
    </row>
    <row r="87" spans="1:23" ht="23.25">
      <c r="A87" s="15" t="s">
        <v>692</v>
      </c>
      <c r="B87" s="174" t="s">
        <v>129</v>
      </c>
      <c r="C87" s="173">
        <v>4049416</v>
      </c>
      <c r="D87" s="173">
        <v>207048</v>
      </c>
      <c r="E87" s="173">
        <v>35128</v>
      </c>
      <c r="F87" s="173" t="s">
        <v>14</v>
      </c>
      <c r="G87" s="173">
        <v>9583</v>
      </c>
      <c r="H87" s="173" t="s">
        <v>14</v>
      </c>
      <c r="I87" s="173">
        <v>106841</v>
      </c>
      <c r="J87" s="173">
        <v>417261</v>
      </c>
      <c r="K87" s="173">
        <v>10736</v>
      </c>
      <c r="L87" s="173">
        <v>1739228</v>
      </c>
      <c r="M87" s="173">
        <v>35120</v>
      </c>
      <c r="N87" s="173">
        <v>25645</v>
      </c>
      <c r="O87" s="173">
        <v>3918</v>
      </c>
      <c r="P87" s="173">
        <v>1314</v>
      </c>
      <c r="Q87" s="173">
        <v>67400</v>
      </c>
      <c r="R87" s="173">
        <v>17086</v>
      </c>
      <c r="S87" s="173">
        <v>106407</v>
      </c>
      <c r="T87" s="173">
        <v>376001</v>
      </c>
      <c r="U87" s="173">
        <v>399776</v>
      </c>
      <c r="V87" s="173">
        <v>163810</v>
      </c>
      <c r="W87" s="173">
        <v>327114</v>
      </c>
    </row>
    <row r="88" spans="1:23" ht="23.25">
      <c r="A88" s="15" t="s">
        <v>693</v>
      </c>
      <c r="B88" s="174" t="s">
        <v>130</v>
      </c>
      <c r="C88" s="173">
        <v>161796501</v>
      </c>
      <c r="D88" s="173">
        <v>1331601</v>
      </c>
      <c r="E88" s="173">
        <v>2665419</v>
      </c>
      <c r="F88" s="173">
        <v>16171138</v>
      </c>
      <c r="G88" s="173">
        <v>2415735</v>
      </c>
      <c r="H88" s="173">
        <v>3230264</v>
      </c>
      <c r="I88" s="173">
        <v>2360812</v>
      </c>
      <c r="J88" s="173">
        <v>5254076</v>
      </c>
      <c r="K88" s="173">
        <v>999632</v>
      </c>
      <c r="L88" s="173">
        <v>54533110</v>
      </c>
      <c r="M88" s="173">
        <v>2970001</v>
      </c>
      <c r="N88" s="173">
        <v>9000844</v>
      </c>
      <c r="O88" s="173">
        <v>8514190</v>
      </c>
      <c r="P88" s="173">
        <v>3010185</v>
      </c>
      <c r="Q88" s="173">
        <v>4002186</v>
      </c>
      <c r="R88" s="173">
        <v>3215337</v>
      </c>
      <c r="S88" s="173">
        <v>555328</v>
      </c>
      <c r="T88" s="173">
        <v>7209594</v>
      </c>
      <c r="U88" s="173">
        <v>7194119</v>
      </c>
      <c r="V88" s="173">
        <v>17104607</v>
      </c>
      <c r="W88" s="173">
        <v>10058324</v>
      </c>
    </row>
    <row r="89" spans="1:23" ht="34.5">
      <c r="A89" s="15" t="s">
        <v>701</v>
      </c>
      <c r="B89" s="174" t="s">
        <v>138</v>
      </c>
      <c r="C89" s="173">
        <v>23481417</v>
      </c>
      <c r="D89" s="173">
        <v>219591</v>
      </c>
      <c r="E89" s="173">
        <v>212796</v>
      </c>
      <c r="F89" s="173">
        <v>193962</v>
      </c>
      <c r="G89" s="173">
        <v>100706</v>
      </c>
      <c r="H89" s="173">
        <v>21641</v>
      </c>
      <c r="I89" s="173">
        <v>294441</v>
      </c>
      <c r="J89" s="173">
        <v>1665195</v>
      </c>
      <c r="K89" s="173">
        <v>40360</v>
      </c>
      <c r="L89" s="173">
        <v>7531937</v>
      </c>
      <c r="M89" s="173">
        <v>751607</v>
      </c>
      <c r="N89" s="173">
        <v>240126</v>
      </c>
      <c r="O89" s="173">
        <v>1926844</v>
      </c>
      <c r="P89" s="173">
        <v>103423</v>
      </c>
      <c r="Q89" s="173">
        <v>458435</v>
      </c>
      <c r="R89" s="173">
        <v>99217</v>
      </c>
      <c r="S89" s="173">
        <v>227280</v>
      </c>
      <c r="T89" s="173">
        <v>3767809</v>
      </c>
      <c r="U89" s="173">
        <v>320559</v>
      </c>
      <c r="V89" s="173">
        <v>1911807</v>
      </c>
      <c r="W89" s="173">
        <v>3393679</v>
      </c>
    </row>
    <row r="90" spans="1:23" ht="23.25">
      <c r="A90" s="15" t="s">
        <v>694</v>
      </c>
      <c r="B90" s="174" t="s">
        <v>131</v>
      </c>
      <c r="C90" s="173">
        <v>119267321</v>
      </c>
      <c r="D90" s="173">
        <v>682009</v>
      </c>
      <c r="E90" s="173">
        <v>2094613</v>
      </c>
      <c r="F90" s="173">
        <v>14590404</v>
      </c>
      <c r="G90" s="173">
        <v>1685972</v>
      </c>
      <c r="H90" s="173">
        <v>1584498</v>
      </c>
      <c r="I90" s="173">
        <v>1536231</v>
      </c>
      <c r="J90" s="173">
        <v>4097227</v>
      </c>
      <c r="K90" s="173">
        <v>817789</v>
      </c>
      <c r="L90" s="173">
        <v>36757241</v>
      </c>
      <c r="M90" s="173">
        <v>1995949</v>
      </c>
      <c r="N90" s="173">
        <v>7396218</v>
      </c>
      <c r="O90" s="173">
        <v>5888311</v>
      </c>
      <c r="P90" s="173">
        <v>2251326</v>
      </c>
      <c r="Q90" s="173">
        <v>2925379</v>
      </c>
      <c r="R90" s="173">
        <v>2882642</v>
      </c>
      <c r="S90" s="173">
        <v>369256</v>
      </c>
      <c r="T90" s="173">
        <v>7089096</v>
      </c>
      <c r="U90" s="173">
        <v>4302738</v>
      </c>
      <c r="V90" s="173">
        <v>14055235</v>
      </c>
      <c r="W90" s="173">
        <v>6265188</v>
      </c>
    </row>
    <row r="91" spans="1:23" ht="23.25">
      <c r="A91" s="15" t="s">
        <v>695</v>
      </c>
      <c r="B91" s="174" t="s">
        <v>132</v>
      </c>
      <c r="C91" s="173">
        <v>21675143</v>
      </c>
      <c r="D91" s="173">
        <v>118623</v>
      </c>
      <c r="E91" s="173">
        <v>273089</v>
      </c>
      <c r="F91" s="173">
        <v>42871</v>
      </c>
      <c r="G91" s="173">
        <v>385318</v>
      </c>
      <c r="H91" s="173">
        <v>252488</v>
      </c>
      <c r="I91" s="173">
        <v>13113</v>
      </c>
      <c r="J91" s="173">
        <v>586808</v>
      </c>
      <c r="K91" s="173">
        <v>148698</v>
      </c>
      <c r="L91" s="173">
        <v>13576248</v>
      </c>
      <c r="M91" s="173">
        <v>79414</v>
      </c>
      <c r="N91" s="173">
        <v>130547</v>
      </c>
      <c r="O91" s="173">
        <v>518444</v>
      </c>
      <c r="P91" s="173">
        <v>625464</v>
      </c>
      <c r="Q91" s="173">
        <v>32282</v>
      </c>
      <c r="R91" s="173">
        <v>140805</v>
      </c>
      <c r="S91" s="173">
        <v>40763</v>
      </c>
      <c r="T91" s="173">
        <v>38783</v>
      </c>
      <c r="U91" s="173">
        <v>1643052</v>
      </c>
      <c r="V91" s="173">
        <v>2411437</v>
      </c>
      <c r="W91" s="173">
        <v>616895</v>
      </c>
    </row>
    <row r="92" spans="1:23" ht="23.25">
      <c r="A92" s="15" t="s">
        <v>696</v>
      </c>
      <c r="B92" s="174" t="s">
        <v>133</v>
      </c>
      <c r="C92" s="173">
        <v>2111915</v>
      </c>
      <c r="D92" s="173" t="s">
        <v>14</v>
      </c>
      <c r="E92" s="173">
        <v>150</v>
      </c>
      <c r="F92" s="173" t="s">
        <v>14</v>
      </c>
      <c r="G92" s="173"/>
      <c r="H92" s="173"/>
      <c r="I92" s="173"/>
      <c r="J92" s="173">
        <v>467843</v>
      </c>
      <c r="K92" s="173" t="s">
        <v>14</v>
      </c>
      <c r="L92" s="173" t="s">
        <v>14</v>
      </c>
      <c r="M92" s="173" t="s">
        <v>14</v>
      </c>
      <c r="N92" s="173"/>
      <c r="O92" s="173"/>
      <c r="P92" s="173" t="s">
        <v>14</v>
      </c>
      <c r="Q92" s="173" t="s">
        <v>14</v>
      </c>
      <c r="R92" s="173">
        <v>31130</v>
      </c>
      <c r="S92" s="173" t="s">
        <v>14</v>
      </c>
      <c r="T92" s="173" t="s">
        <v>14</v>
      </c>
      <c r="U92" s="173" t="s">
        <v>14</v>
      </c>
      <c r="V92" s="173" t="s">
        <v>14</v>
      </c>
      <c r="W92" s="173">
        <v>1612791</v>
      </c>
    </row>
    <row r="93" spans="1:23" ht="23.25">
      <c r="A93" s="15" t="s">
        <v>697</v>
      </c>
      <c r="B93" s="174" t="s">
        <v>134</v>
      </c>
      <c r="C93" s="173">
        <v>61246</v>
      </c>
      <c r="D93" s="173" t="s">
        <v>14</v>
      </c>
      <c r="E93" s="173">
        <v>150</v>
      </c>
      <c r="F93" s="173" t="s">
        <v>14</v>
      </c>
      <c r="G93" s="173" t="s">
        <v>14</v>
      </c>
      <c r="H93" s="173" t="s">
        <v>14</v>
      </c>
      <c r="I93" s="173" t="s">
        <v>14</v>
      </c>
      <c r="J93" s="173" t="s">
        <v>14</v>
      </c>
      <c r="K93" s="173" t="s">
        <v>14</v>
      </c>
      <c r="L93" s="173" t="s">
        <v>14</v>
      </c>
      <c r="M93" s="173" t="s">
        <v>14</v>
      </c>
      <c r="N93" s="173"/>
      <c r="O93" s="173"/>
      <c r="P93" s="173">
        <v>573</v>
      </c>
      <c r="Q93" s="173" t="s">
        <v>14</v>
      </c>
      <c r="R93" s="173">
        <v>5744</v>
      </c>
      <c r="S93" s="173" t="s">
        <v>14</v>
      </c>
      <c r="T93" s="173">
        <v>549</v>
      </c>
      <c r="U93" s="173" t="s">
        <v>14</v>
      </c>
      <c r="V93" s="173">
        <v>32453</v>
      </c>
      <c r="W93" s="173">
        <v>21777</v>
      </c>
    </row>
    <row r="94" spans="1:23" ht="23.25">
      <c r="A94" s="15" t="s">
        <v>698</v>
      </c>
      <c r="B94" s="174" t="s">
        <v>135</v>
      </c>
      <c r="C94" s="173">
        <v>187737</v>
      </c>
      <c r="D94" s="173" t="s">
        <v>14</v>
      </c>
      <c r="E94" s="173" t="s">
        <v>14</v>
      </c>
      <c r="F94" s="173" t="s">
        <v>14</v>
      </c>
      <c r="G94" s="173" t="s">
        <v>14</v>
      </c>
      <c r="H94" s="173">
        <v>76</v>
      </c>
      <c r="I94" s="173" t="s">
        <v>14</v>
      </c>
      <c r="J94" s="173">
        <v>39333</v>
      </c>
      <c r="K94" s="173" t="s">
        <v>14</v>
      </c>
      <c r="L94" s="173" t="s">
        <v>14</v>
      </c>
      <c r="M94" s="173" t="s">
        <v>14</v>
      </c>
      <c r="N94" s="173"/>
      <c r="O94" s="173"/>
      <c r="P94" s="173"/>
      <c r="Q94" s="173"/>
      <c r="R94" s="173"/>
      <c r="S94" s="173"/>
      <c r="T94" s="173" t="s">
        <v>14</v>
      </c>
      <c r="U94" s="173" t="s">
        <v>14</v>
      </c>
      <c r="V94" s="173" t="s">
        <v>14</v>
      </c>
      <c r="W94" s="173">
        <v>148327</v>
      </c>
    </row>
    <row r="95" spans="1:23" ht="23.25">
      <c r="A95" s="15" t="s">
        <v>699</v>
      </c>
      <c r="B95" s="174" t="s">
        <v>136</v>
      </c>
      <c r="C95" s="173">
        <v>152454</v>
      </c>
      <c r="D95" s="173" t="s">
        <v>14</v>
      </c>
      <c r="E95" s="173">
        <v>200</v>
      </c>
      <c r="F95" s="173" t="s">
        <v>14</v>
      </c>
      <c r="G95" s="173"/>
      <c r="H95" s="173"/>
      <c r="I95" s="173"/>
      <c r="J95" s="173">
        <v>39780</v>
      </c>
      <c r="K95" s="173" t="s">
        <v>14</v>
      </c>
      <c r="L95" s="173" t="s">
        <v>14</v>
      </c>
      <c r="M95" s="173">
        <v>3499</v>
      </c>
      <c r="N95" s="173"/>
      <c r="O95" s="173"/>
      <c r="P95" s="173" t="s">
        <v>14</v>
      </c>
      <c r="Q95" s="173" t="s">
        <v>14</v>
      </c>
      <c r="R95" s="173" t="s">
        <v>14</v>
      </c>
      <c r="S95" s="173" t="s">
        <v>14</v>
      </c>
      <c r="T95" s="173" t="s">
        <v>14</v>
      </c>
      <c r="U95" s="173" t="s">
        <v>14</v>
      </c>
      <c r="V95" s="173" t="s">
        <v>14</v>
      </c>
      <c r="W95" s="173">
        <v>108975</v>
      </c>
    </row>
    <row r="96" spans="1:23" ht="23.25">
      <c r="A96" s="15" t="s">
        <v>700</v>
      </c>
      <c r="B96" s="174" t="s">
        <v>137</v>
      </c>
      <c r="C96" s="173">
        <v>18340685</v>
      </c>
      <c r="D96" s="173">
        <v>530969</v>
      </c>
      <c r="E96" s="173">
        <v>297217</v>
      </c>
      <c r="F96" s="173">
        <v>1537863</v>
      </c>
      <c r="G96" s="173">
        <v>344446</v>
      </c>
      <c r="H96" s="173">
        <v>1393203</v>
      </c>
      <c r="I96" s="173">
        <v>811468</v>
      </c>
      <c r="J96" s="173">
        <v>23084</v>
      </c>
      <c r="K96" s="173">
        <v>33145</v>
      </c>
      <c r="L96" s="173">
        <v>4199620</v>
      </c>
      <c r="M96" s="173">
        <v>891139</v>
      </c>
      <c r="N96" s="173">
        <v>1474079</v>
      </c>
      <c r="O96" s="173">
        <v>2107435</v>
      </c>
      <c r="P96" s="173">
        <v>132821</v>
      </c>
      <c r="Q96" s="173">
        <v>1044526</v>
      </c>
      <c r="R96" s="173">
        <v>155016</v>
      </c>
      <c r="S96" s="173">
        <v>145309</v>
      </c>
      <c r="T96" s="173">
        <v>81166</v>
      </c>
      <c r="U96" s="173">
        <v>1248328</v>
      </c>
      <c r="V96" s="173">
        <v>605482</v>
      </c>
      <c r="W96" s="173">
        <v>1284369</v>
      </c>
    </row>
    <row r="97" spans="1:23" ht="34.5">
      <c r="A97" s="15" t="s">
        <v>702</v>
      </c>
      <c r="B97" s="174" t="s">
        <v>139</v>
      </c>
      <c r="C97" s="173">
        <v>16088197</v>
      </c>
      <c r="D97" s="173">
        <v>207549</v>
      </c>
      <c r="E97" s="173">
        <v>180126</v>
      </c>
      <c r="F97" s="173">
        <v>172255</v>
      </c>
      <c r="G97" s="173">
        <v>97526</v>
      </c>
      <c r="H97" s="173">
        <v>21148</v>
      </c>
      <c r="I97" s="173">
        <v>287097</v>
      </c>
      <c r="J97" s="173">
        <v>1065387</v>
      </c>
      <c r="K97" s="173">
        <v>31912</v>
      </c>
      <c r="L97" s="173">
        <v>4482646</v>
      </c>
      <c r="M97" s="173">
        <v>513399</v>
      </c>
      <c r="N97" s="173">
        <v>145202</v>
      </c>
      <c r="O97" s="173">
        <v>35000</v>
      </c>
      <c r="P97" s="173">
        <v>95368</v>
      </c>
      <c r="Q97" s="173">
        <v>101252</v>
      </c>
      <c r="R97" s="173">
        <v>59646</v>
      </c>
      <c r="S97" s="173">
        <v>223502</v>
      </c>
      <c r="T97" s="173">
        <v>3760595</v>
      </c>
      <c r="U97" s="173">
        <v>304963</v>
      </c>
      <c r="V97" s="173">
        <v>1835479</v>
      </c>
      <c r="W97" s="173">
        <v>2468144</v>
      </c>
    </row>
    <row r="98" spans="1:23" ht="34.5">
      <c r="A98" s="15" t="s">
        <v>703</v>
      </c>
      <c r="B98" s="174" t="s">
        <v>140</v>
      </c>
      <c r="C98" s="173">
        <v>7393219</v>
      </c>
      <c r="D98" s="173">
        <v>12042</v>
      </c>
      <c r="E98" s="173">
        <v>32670</v>
      </c>
      <c r="F98" s="173">
        <v>21707</v>
      </c>
      <c r="G98" s="173">
        <v>3180</v>
      </c>
      <c r="H98" s="173">
        <v>492</v>
      </c>
      <c r="I98" s="173">
        <v>7344</v>
      </c>
      <c r="J98" s="173">
        <v>599808</v>
      </c>
      <c r="K98" s="173">
        <v>8449</v>
      </c>
      <c r="L98" s="173">
        <v>3049292</v>
      </c>
      <c r="M98" s="173">
        <v>238208</v>
      </c>
      <c r="N98" s="173">
        <v>94923</v>
      </c>
      <c r="O98" s="173">
        <v>1891844</v>
      </c>
      <c r="P98" s="173">
        <v>8055</v>
      </c>
      <c r="Q98" s="173">
        <v>357183</v>
      </c>
      <c r="R98" s="173">
        <v>39571</v>
      </c>
      <c r="S98" s="173">
        <v>3778</v>
      </c>
      <c r="T98" s="173">
        <v>7214</v>
      </c>
      <c r="U98" s="173">
        <v>15596</v>
      </c>
      <c r="V98" s="173">
        <v>76328</v>
      </c>
      <c r="W98" s="173">
        <v>925535</v>
      </c>
    </row>
    <row r="99" spans="1:23" ht="45.75">
      <c r="A99" s="15" t="s">
        <v>704</v>
      </c>
      <c r="B99" s="174" t="s">
        <v>483</v>
      </c>
      <c r="C99" s="173">
        <v>50478838</v>
      </c>
      <c r="D99" s="173">
        <v>285028</v>
      </c>
      <c r="E99" s="173">
        <v>1039939</v>
      </c>
      <c r="F99" s="173">
        <v>2614795</v>
      </c>
      <c r="G99" s="173">
        <v>725585</v>
      </c>
      <c r="H99" s="173">
        <v>285026</v>
      </c>
      <c r="I99" s="173">
        <v>698709</v>
      </c>
      <c r="J99" s="173">
        <v>2531277</v>
      </c>
      <c r="K99" s="173">
        <v>375079</v>
      </c>
      <c r="L99" s="173">
        <v>3790775</v>
      </c>
      <c r="M99" s="173">
        <v>1427542</v>
      </c>
      <c r="N99" s="173">
        <v>502090</v>
      </c>
      <c r="O99" s="173">
        <v>2896884</v>
      </c>
      <c r="P99" s="173">
        <v>1349268</v>
      </c>
      <c r="Q99" s="173">
        <v>531355</v>
      </c>
      <c r="R99" s="173">
        <v>157241</v>
      </c>
      <c r="S99" s="173">
        <v>286459</v>
      </c>
      <c r="T99" s="173">
        <v>827303</v>
      </c>
      <c r="U99" s="173">
        <v>4970089</v>
      </c>
      <c r="V99" s="173">
        <v>23358749</v>
      </c>
      <c r="W99" s="173">
        <v>1825643</v>
      </c>
    </row>
    <row r="100" spans="1:23" ht="23.25">
      <c r="A100" s="15" t="s">
        <v>705</v>
      </c>
      <c r="B100" s="174" t="s">
        <v>141</v>
      </c>
      <c r="C100" s="173">
        <v>39885809</v>
      </c>
      <c r="D100" s="173">
        <v>257612</v>
      </c>
      <c r="E100" s="173">
        <v>465840</v>
      </c>
      <c r="F100" s="173">
        <v>2569092</v>
      </c>
      <c r="G100" s="173">
        <v>627825</v>
      </c>
      <c r="H100" s="173">
        <v>274299</v>
      </c>
      <c r="I100" s="173">
        <v>675790</v>
      </c>
      <c r="J100" s="173">
        <v>1672406</v>
      </c>
      <c r="K100" s="173">
        <v>322347</v>
      </c>
      <c r="L100" s="173">
        <v>2712221</v>
      </c>
      <c r="M100" s="173">
        <v>470450</v>
      </c>
      <c r="N100" s="173">
        <v>290444</v>
      </c>
      <c r="O100" s="173">
        <v>1297381</v>
      </c>
      <c r="P100" s="173">
        <v>1056796</v>
      </c>
      <c r="Q100" s="173">
        <v>477101</v>
      </c>
      <c r="R100" s="173">
        <v>151549</v>
      </c>
      <c r="S100" s="173">
        <v>186240</v>
      </c>
      <c r="T100" s="173">
        <v>568661</v>
      </c>
      <c r="U100" s="173">
        <v>3543563</v>
      </c>
      <c r="V100" s="173">
        <v>21083823</v>
      </c>
      <c r="W100" s="173">
        <v>1182369</v>
      </c>
    </row>
    <row r="101" spans="1:23" ht="23.25">
      <c r="A101" s="15" t="s">
        <v>706</v>
      </c>
      <c r="B101" s="174" t="s">
        <v>142</v>
      </c>
      <c r="C101" s="173">
        <v>6551273</v>
      </c>
      <c r="D101" s="173">
        <v>584</v>
      </c>
      <c r="E101" s="173">
        <v>521093</v>
      </c>
      <c r="F101" s="173">
        <v>13369</v>
      </c>
      <c r="G101" s="173">
        <v>27138</v>
      </c>
      <c r="H101" s="173">
        <v>10727</v>
      </c>
      <c r="I101" s="173">
        <v>22919</v>
      </c>
      <c r="J101" s="173">
        <v>452571</v>
      </c>
      <c r="K101" s="173">
        <v>14110</v>
      </c>
      <c r="L101" s="173">
        <v>1064903</v>
      </c>
      <c r="M101" s="173">
        <v>917168</v>
      </c>
      <c r="N101" s="173">
        <v>51442</v>
      </c>
      <c r="O101" s="173">
        <v>210665</v>
      </c>
      <c r="P101" s="173">
        <v>81971</v>
      </c>
      <c r="Q101" s="173">
        <v>35727</v>
      </c>
      <c r="R101" s="173">
        <v>1964</v>
      </c>
      <c r="S101" s="173">
        <v>100219</v>
      </c>
      <c r="T101" s="173">
        <v>241440</v>
      </c>
      <c r="U101" s="173">
        <v>1041368</v>
      </c>
      <c r="V101" s="173">
        <v>1310081</v>
      </c>
      <c r="W101" s="173">
        <v>431814</v>
      </c>
    </row>
    <row r="102" spans="1:23" ht="34.5">
      <c r="A102" s="15" t="s">
        <v>707</v>
      </c>
      <c r="B102" s="174" t="s">
        <v>143</v>
      </c>
      <c r="C102" s="173">
        <v>4041756</v>
      </c>
      <c r="D102" s="173">
        <v>26832</v>
      </c>
      <c r="E102" s="173">
        <v>53006</v>
      </c>
      <c r="F102" s="173">
        <v>32334</v>
      </c>
      <c r="G102" s="173">
        <v>70621</v>
      </c>
      <c r="H102" s="173" t="s">
        <v>14</v>
      </c>
      <c r="I102" s="173" t="s">
        <v>14</v>
      </c>
      <c r="J102" s="173">
        <v>406300</v>
      </c>
      <c r="K102" s="173">
        <v>38623</v>
      </c>
      <c r="L102" s="173">
        <v>13651</v>
      </c>
      <c r="M102" s="173">
        <v>39924</v>
      </c>
      <c r="N102" s="173">
        <v>160205</v>
      </c>
      <c r="O102" s="173">
        <v>1388837</v>
      </c>
      <c r="P102" s="173">
        <v>210502</v>
      </c>
      <c r="Q102" s="173">
        <v>18527</v>
      </c>
      <c r="R102" s="173">
        <v>3729</v>
      </c>
      <c r="S102" s="173" t="s">
        <v>14</v>
      </c>
      <c r="T102" s="173">
        <v>17202</v>
      </c>
      <c r="U102" s="173">
        <v>385159</v>
      </c>
      <c r="V102" s="173">
        <v>964845</v>
      </c>
      <c r="W102" s="173">
        <v>211460</v>
      </c>
    </row>
    <row r="103" spans="1:23" ht="45.75">
      <c r="A103" s="15" t="s">
        <v>708</v>
      </c>
      <c r="B103" s="174" t="s">
        <v>484</v>
      </c>
      <c r="C103" s="173">
        <v>1549380610</v>
      </c>
      <c r="D103" s="173">
        <v>20973127</v>
      </c>
      <c r="E103" s="173">
        <v>14571738</v>
      </c>
      <c r="F103" s="173">
        <v>64509795</v>
      </c>
      <c r="G103" s="173">
        <v>13849846</v>
      </c>
      <c r="H103" s="173">
        <v>35266726</v>
      </c>
      <c r="I103" s="173">
        <v>17703856</v>
      </c>
      <c r="J103" s="173">
        <v>32441822</v>
      </c>
      <c r="K103" s="173">
        <v>7264519</v>
      </c>
      <c r="L103" s="173">
        <v>67262948</v>
      </c>
      <c r="M103" s="173">
        <v>28809558</v>
      </c>
      <c r="N103" s="173">
        <v>36549673</v>
      </c>
      <c r="O103" s="173">
        <v>21577532</v>
      </c>
      <c r="P103" s="173">
        <v>16259570</v>
      </c>
      <c r="Q103" s="173">
        <v>18418201</v>
      </c>
      <c r="R103" s="173">
        <v>14974799</v>
      </c>
      <c r="S103" s="173">
        <v>6529689</v>
      </c>
      <c r="T103" s="173">
        <v>53060719</v>
      </c>
      <c r="U103" s="173">
        <v>67538856</v>
      </c>
      <c r="V103" s="173">
        <v>965794532</v>
      </c>
      <c r="W103" s="173">
        <v>46023101</v>
      </c>
    </row>
    <row r="104" spans="1:23" ht="23.25">
      <c r="A104" s="15" t="s">
        <v>709</v>
      </c>
      <c r="B104" s="174" t="s">
        <v>144</v>
      </c>
      <c r="C104" s="173">
        <v>5551355</v>
      </c>
      <c r="D104" s="173">
        <v>17109</v>
      </c>
      <c r="E104" s="173">
        <v>343734</v>
      </c>
      <c r="F104" s="173">
        <v>37823</v>
      </c>
      <c r="G104" s="173">
        <v>57225</v>
      </c>
      <c r="H104" s="173">
        <v>100188</v>
      </c>
      <c r="I104" s="173">
        <v>11235</v>
      </c>
      <c r="J104" s="173">
        <v>645634</v>
      </c>
      <c r="K104" s="173">
        <v>57768</v>
      </c>
      <c r="L104" s="173">
        <v>1027503</v>
      </c>
      <c r="M104" s="173">
        <v>14768</v>
      </c>
      <c r="N104" s="173">
        <v>292544</v>
      </c>
      <c r="O104" s="173">
        <v>242974</v>
      </c>
      <c r="P104" s="173">
        <v>13065</v>
      </c>
      <c r="Q104" s="173">
        <v>94817</v>
      </c>
      <c r="R104" s="173">
        <v>215976</v>
      </c>
      <c r="S104" s="173">
        <v>72</v>
      </c>
      <c r="T104" s="173">
        <v>561962</v>
      </c>
      <c r="U104" s="173">
        <v>172286</v>
      </c>
      <c r="V104" s="173">
        <v>619171</v>
      </c>
      <c r="W104" s="173">
        <v>1025501</v>
      </c>
    </row>
    <row r="105" spans="1:23" ht="23.25">
      <c r="A105" s="15" t="s">
        <v>710</v>
      </c>
      <c r="B105" s="174" t="s">
        <v>145</v>
      </c>
      <c r="C105" s="173">
        <v>133826544</v>
      </c>
      <c r="D105" s="173">
        <v>2351903</v>
      </c>
      <c r="E105" s="173">
        <v>3275697</v>
      </c>
      <c r="F105" s="173">
        <v>17322540</v>
      </c>
      <c r="G105" s="173">
        <v>2789830</v>
      </c>
      <c r="H105" s="173">
        <v>1418498</v>
      </c>
      <c r="I105" s="173">
        <v>6281657</v>
      </c>
      <c r="J105" s="173">
        <v>8938182</v>
      </c>
      <c r="K105" s="173">
        <v>1039339</v>
      </c>
      <c r="L105" s="173">
        <v>11540595</v>
      </c>
      <c r="M105" s="173">
        <v>3681432</v>
      </c>
      <c r="N105" s="173">
        <v>12203568</v>
      </c>
      <c r="O105" s="173">
        <v>3953959</v>
      </c>
      <c r="P105" s="173">
        <v>2693600</v>
      </c>
      <c r="Q105" s="173">
        <v>5374951</v>
      </c>
      <c r="R105" s="173">
        <v>4055730</v>
      </c>
      <c r="S105" s="173">
        <v>1310313</v>
      </c>
      <c r="T105" s="173">
        <v>8006760</v>
      </c>
      <c r="U105" s="173">
        <v>10852363</v>
      </c>
      <c r="V105" s="173">
        <v>11117694</v>
      </c>
      <c r="W105" s="173">
        <v>15617933</v>
      </c>
    </row>
    <row r="106" spans="1:23" ht="34.5">
      <c r="A106" s="15" t="s">
        <v>716</v>
      </c>
      <c r="B106" s="174" t="s">
        <v>151</v>
      </c>
      <c r="C106" s="173">
        <v>814556</v>
      </c>
      <c r="D106" s="173">
        <v>2878</v>
      </c>
      <c r="E106" s="173">
        <v>6979</v>
      </c>
      <c r="F106" s="173" t="s">
        <v>14</v>
      </c>
      <c r="G106" s="173">
        <v>4930</v>
      </c>
      <c r="H106" s="173" t="s">
        <v>14</v>
      </c>
      <c r="I106" s="173">
        <v>2603</v>
      </c>
      <c r="J106" s="173">
        <v>110223</v>
      </c>
      <c r="K106" s="173" t="s">
        <v>14</v>
      </c>
      <c r="L106" s="173">
        <v>42731</v>
      </c>
      <c r="M106" s="173">
        <v>16323</v>
      </c>
      <c r="N106" s="173">
        <v>1001</v>
      </c>
      <c r="O106" s="173">
        <v>500</v>
      </c>
      <c r="P106" s="173">
        <v>9536</v>
      </c>
      <c r="Q106" s="173">
        <v>15713</v>
      </c>
      <c r="R106" s="173">
        <v>4074</v>
      </c>
      <c r="S106" s="173">
        <v>2542</v>
      </c>
      <c r="T106" s="173">
        <v>4660</v>
      </c>
      <c r="U106" s="173">
        <v>4093</v>
      </c>
      <c r="V106" s="173">
        <v>41320</v>
      </c>
      <c r="W106" s="173">
        <v>544452</v>
      </c>
    </row>
    <row r="107" spans="1:23" ht="23.25">
      <c r="A107" s="15" t="s">
        <v>717</v>
      </c>
      <c r="B107" s="174" t="s">
        <v>152</v>
      </c>
      <c r="C107" s="173">
        <v>135441110</v>
      </c>
      <c r="D107" s="173">
        <v>1570274</v>
      </c>
      <c r="E107" s="173">
        <v>2818851</v>
      </c>
      <c r="F107" s="173">
        <v>18412089</v>
      </c>
      <c r="G107" s="173">
        <v>2049105</v>
      </c>
      <c r="H107" s="173">
        <v>1726520</v>
      </c>
      <c r="I107" s="173">
        <v>2879966</v>
      </c>
      <c r="J107" s="173">
        <v>4729681</v>
      </c>
      <c r="K107" s="173">
        <v>1755688</v>
      </c>
      <c r="L107" s="173">
        <v>27310311</v>
      </c>
      <c r="M107" s="173">
        <v>2772395</v>
      </c>
      <c r="N107" s="173">
        <v>6630796</v>
      </c>
      <c r="O107" s="173">
        <v>4660372</v>
      </c>
      <c r="P107" s="173">
        <v>2602373</v>
      </c>
      <c r="Q107" s="173">
        <v>3752047</v>
      </c>
      <c r="R107" s="173">
        <v>2787618</v>
      </c>
      <c r="S107" s="173">
        <v>2347509</v>
      </c>
      <c r="T107" s="173">
        <v>18458888</v>
      </c>
      <c r="U107" s="173">
        <v>5957631</v>
      </c>
      <c r="V107" s="173">
        <v>13358004</v>
      </c>
      <c r="W107" s="173">
        <v>8860992</v>
      </c>
    </row>
    <row r="108" spans="1:23" ht="23.25">
      <c r="A108" s="15" t="s">
        <v>720</v>
      </c>
      <c r="B108" s="174" t="s">
        <v>155</v>
      </c>
      <c r="C108" s="173">
        <v>1730771</v>
      </c>
      <c r="D108" s="173" t="s">
        <v>14</v>
      </c>
      <c r="E108" s="173">
        <v>39958</v>
      </c>
      <c r="F108" s="173">
        <v>152119</v>
      </c>
      <c r="G108" s="173">
        <v>14164</v>
      </c>
      <c r="H108" s="173">
        <v>1053</v>
      </c>
      <c r="I108" s="173">
        <v>14946</v>
      </c>
      <c r="J108" s="173">
        <v>202651</v>
      </c>
      <c r="K108" s="173">
        <v>4820</v>
      </c>
      <c r="L108" s="173">
        <v>66446</v>
      </c>
      <c r="M108" s="173">
        <v>19655</v>
      </c>
      <c r="N108" s="173">
        <v>23044</v>
      </c>
      <c r="O108" s="173">
        <v>200</v>
      </c>
      <c r="P108" s="173">
        <v>4509</v>
      </c>
      <c r="Q108" s="173">
        <v>82397</v>
      </c>
      <c r="R108" s="173">
        <v>47334</v>
      </c>
      <c r="S108" s="173">
        <v>4745</v>
      </c>
      <c r="T108" s="173">
        <v>11260</v>
      </c>
      <c r="U108" s="173">
        <v>13856</v>
      </c>
      <c r="V108" s="173">
        <v>112983</v>
      </c>
      <c r="W108" s="173">
        <v>914632</v>
      </c>
    </row>
    <row r="109" spans="1:23" ht="23.25">
      <c r="A109" s="15" t="s">
        <v>721</v>
      </c>
      <c r="B109" s="174" t="s">
        <v>156</v>
      </c>
      <c r="C109" s="173">
        <v>12020077</v>
      </c>
      <c r="D109" s="173">
        <v>160020</v>
      </c>
      <c r="E109" s="173">
        <v>285673</v>
      </c>
      <c r="F109" s="173">
        <v>3160089</v>
      </c>
      <c r="G109" s="173">
        <v>142147</v>
      </c>
      <c r="H109" s="173">
        <v>204524</v>
      </c>
      <c r="I109" s="173">
        <v>99022</v>
      </c>
      <c r="J109" s="173">
        <v>1181012</v>
      </c>
      <c r="K109" s="173">
        <v>157509</v>
      </c>
      <c r="L109" s="173">
        <v>147234</v>
      </c>
      <c r="M109" s="173">
        <v>438126</v>
      </c>
      <c r="N109" s="173">
        <v>705423</v>
      </c>
      <c r="O109" s="173">
        <v>31629</v>
      </c>
      <c r="P109" s="173">
        <v>51854</v>
      </c>
      <c r="Q109" s="173">
        <v>516885</v>
      </c>
      <c r="R109" s="173">
        <v>468489</v>
      </c>
      <c r="S109" s="173">
        <v>26496</v>
      </c>
      <c r="T109" s="173">
        <v>1595839</v>
      </c>
      <c r="U109" s="173">
        <v>596598</v>
      </c>
      <c r="V109" s="173">
        <v>433036</v>
      </c>
      <c r="W109" s="173">
        <v>1618472</v>
      </c>
    </row>
    <row r="110" spans="1:23" ht="23.25">
      <c r="A110" s="15" t="s">
        <v>722</v>
      </c>
      <c r="B110" s="174" t="s">
        <v>157</v>
      </c>
      <c r="C110" s="173">
        <v>90412617</v>
      </c>
      <c r="D110" s="173">
        <v>1204418</v>
      </c>
      <c r="E110" s="173">
        <v>1945038</v>
      </c>
      <c r="F110" s="173">
        <v>14913066</v>
      </c>
      <c r="G110" s="173">
        <v>3521606</v>
      </c>
      <c r="H110" s="173">
        <v>3160158</v>
      </c>
      <c r="I110" s="173">
        <v>2669131</v>
      </c>
      <c r="J110" s="173">
        <v>4547119</v>
      </c>
      <c r="K110" s="173">
        <v>1369941</v>
      </c>
      <c r="L110" s="173">
        <v>3225454</v>
      </c>
      <c r="M110" s="173">
        <v>1531398</v>
      </c>
      <c r="N110" s="173">
        <v>10228830</v>
      </c>
      <c r="O110" s="173">
        <v>5051101</v>
      </c>
      <c r="P110" s="173">
        <v>2439152</v>
      </c>
      <c r="Q110" s="173">
        <v>2508176</v>
      </c>
      <c r="R110" s="173">
        <v>2988558</v>
      </c>
      <c r="S110" s="173">
        <v>948096</v>
      </c>
      <c r="T110" s="173">
        <v>5729595</v>
      </c>
      <c r="U110" s="173">
        <v>7206782</v>
      </c>
      <c r="V110" s="173">
        <v>8867706</v>
      </c>
      <c r="W110" s="173">
        <v>6357293</v>
      </c>
    </row>
    <row r="111" spans="1:23" ht="23.25">
      <c r="A111" s="15" t="s">
        <v>725</v>
      </c>
      <c r="B111" s="174" t="s">
        <v>160</v>
      </c>
      <c r="C111" s="173">
        <v>68355099</v>
      </c>
      <c r="D111" s="173">
        <v>1196227</v>
      </c>
      <c r="E111" s="173">
        <v>1809569</v>
      </c>
      <c r="F111" s="173">
        <v>4947398</v>
      </c>
      <c r="G111" s="173">
        <v>1297091</v>
      </c>
      <c r="H111" s="173">
        <v>1281310</v>
      </c>
      <c r="I111" s="173">
        <v>2159370</v>
      </c>
      <c r="J111" s="173">
        <v>2028167</v>
      </c>
      <c r="K111" s="173">
        <v>720142</v>
      </c>
      <c r="L111" s="173">
        <v>5307681</v>
      </c>
      <c r="M111" s="173">
        <v>2343301</v>
      </c>
      <c r="N111" s="173">
        <v>4001489</v>
      </c>
      <c r="O111" s="173">
        <v>3984646</v>
      </c>
      <c r="P111" s="173">
        <v>2886268</v>
      </c>
      <c r="Q111" s="173">
        <v>2086654</v>
      </c>
      <c r="R111" s="173">
        <v>2520500</v>
      </c>
      <c r="S111" s="173">
        <v>693281</v>
      </c>
      <c r="T111" s="173">
        <v>5072760</v>
      </c>
      <c r="U111" s="173">
        <v>7520145</v>
      </c>
      <c r="V111" s="173">
        <v>11365683</v>
      </c>
      <c r="W111" s="173">
        <v>5133416</v>
      </c>
    </row>
    <row r="112" spans="1:23" ht="45.75">
      <c r="A112" s="15" t="s">
        <v>726</v>
      </c>
      <c r="B112" s="174" t="s">
        <v>161</v>
      </c>
      <c r="C112" s="173">
        <v>1101228481</v>
      </c>
      <c r="D112" s="173">
        <v>14470298</v>
      </c>
      <c r="E112" s="173">
        <v>4046238</v>
      </c>
      <c r="F112" s="173">
        <v>5564670</v>
      </c>
      <c r="G112" s="173">
        <v>3973748</v>
      </c>
      <c r="H112" s="173">
        <v>27374475</v>
      </c>
      <c r="I112" s="173">
        <v>3585927</v>
      </c>
      <c r="J112" s="173">
        <v>10059154</v>
      </c>
      <c r="K112" s="173">
        <v>2159312</v>
      </c>
      <c r="L112" s="173">
        <v>18594994</v>
      </c>
      <c r="M112" s="173">
        <v>17992161</v>
      </c>
      <c r="N112" s="173">
        <v>2462977</v>
      </c>
      <c r="O112" s="173">
        <v>3652151</v>
      </c>
      <c r="P112" s="173">
        <v>5559213</v>
      </c>
      <c r="Q112" s="173">
        <v>3986561</v>
      </c>
      <c r="R112" s="173">
        <v>1886522</v>
      </c>
      <c r="S112" s="173">
        <v>1196634</v>
      </c>
      <c r="T112" s="173">
        <v>13618996</v>
      </c>
      <c r="U112" s="173">
        <v>35215101</v>
      </c>
      <c r="V112" s="173">
        <v>919878936</v>
      </c>
      <c r="W112" s="173">
        <v>5950410</v>
      </c>
    </row>
    <row r="113" spans="1:23" ht="23.25">
      <c r="A113" s="15" t="s">
        <v>711</v>
      </c>
      <c r="B113" s="174" t="s">
        <v>146</v>
      </c>
      <c r="C113" s="173">
        <v>53140995</v>
      </c>
      <c r="D113" s="173">
        <v>998374</v>
      </c>
      <c r="E113" s="173">
        <v>1060909</v>
      </c>
      <c r="F113" s="173">
        <v>10229741</v>
      </c>
      <c r="G113" s="173">
        <v>1312308</v>
      </c>
      <c r="H113" s="173">
        <v>348448</v>
      </c>
      <c r="I113" s="173">
        <v>818048</v>
      </c>
      <c r="J113" s="173">
        <v>3677766</v>
      </c>
      <c r="K113" s="173">
        <v>486884</v>
      </c>
      <c r="L113" s="173">
        <v>807100</v>
      </c>
      <c r="M113" s="173">
        <v>1218428</v>
      </c>
      <c r="N113" s="173">
        <v>9708515</v>
      </c>
      <c r="O113" s="173">
        <v>361755</v>
      </c>
      <c r="P113" s="173">
        <v>490203</v>
      </c>
      <c r="Q113" s="173">
        <v>2029268</v>
      </c>
      <c r="R113" s="173">
        <v>2398105</v>
      </c>
      <c r="S113" s="173">
        <v>791759</v>
      </c>
      <c r="T113" s="173">
        <v>3128322</v>
      </c>
      <c r="U113" s="173">
        <v>3131822</v>
      </c>
      <c r="V113" s="173">
        <v>4007640</v>
      </c>
      <c r="W113" s="173">
        <v>6135599</v>
      </c>
    </row>
    <row r="114" spans="1:23" ht="23.25">
      <c r="A114" s="15" t="s">
        <v>712</v>
      </c>
      <c r="B114" s="174" t="s">
        <v>147</v>
      </c>
      <c r="C114" s="173">
        <v>29319276</v>
      </c>
      <c r="D114" s="173">
        <v>671615</v>
      </c>
      <c r="E114" s="173">
        <v>816483</v>
      </c>
      <c r="F114" s="173">
        <v>3264792</v>
      </c>
      <c r="G114" s="173">
        <v>309334</v>
      </c>
      <c r="H114" s="173">
        <v>231586</v>
      </c>
      <c r="I114" s="173">
        <v>458073</v>
      </c>
      <c r="J114" s="173">
        <v>3413724</v>
      </c>
      <c r="K114" s="173">
        <v>188911</v>
      </c>
      <c r="L114" s="173">
        <v>3409522</v>
      </c>
      <c r="M114" s="173">
        <v>894113</v>
      </c>
      <c r="N114" s="173">
        <v>2063291</v>
      </c>
      <c r="O114" s="173">
        <v>253807</v>
      </c>
      <c r="P114" s="173">
        <v>207934</v>
      </c>
      <c r="Q114" s="173">
        <v>1930734</v>
      </c>
      <c r="R114" s="173">
        <v>1063623</v>
      </c>
      <c r="S114" s="173">
        <v>175769</v>
      </c>
      <c r="T114" s="173">
        <v>1833231</v>
      </c>
      <c r="U114" s="173">
        <v>1842459</v>
      </c>
      <c r="V114" s="173">
        <v>1441789</v>
      </c>
      <c r="W114" s="173">
        <v>4848488</v>
      </c>
    </row>
    <row r="115" spans="1:23" ht="23.25">
      <c r="A115" s="15" t="s">
        <v>713</v>
      </c>
      <c r="B115" s="174" t="s">
        <v>148</v>
      </c>
      <c r="C115" s="173">
        <v>7643339</v>
      </c>
      <c r="D115" s="173">
        <v>135574</v>
      </c>
      <c r="E115" s="173">
        <v>152134</v>
      </c>
      <c r="F115" s="173">
        <v>253475</v>
      </c>
      <c r="G115" s="173">
        <v>84305</v>
      </c>
      <c r="H115" s="173">
        <v>214807</v>
      </c>
      <c r="I115" s="173">
        <v>112272</v>
      </c>
      <c r="J115" s="173">
        <v>358119</v>
      </c>
      <c r="K115" s="173">
        <v>2304</v>
      </c>
      <c r="L115" s="173">
        <v>3192485</v>
      </c>
      <c r="M115" s="173">
        <v>73889</v>
      </c>
      <c r="N115" s="173">
        <v>31760</v>
      </c>
      <c r="O115" s="173">
        <v>246477</v>
      </c>
      <c r="P115" s="173">
        <v>36607</v>
      </c>
      <c r="Q115" s="173">
        <v>86848</v>
      </c>
      <c r="R115" s="173">
        <v>286651</v>
      </c>
      <c r="S115" s="173">
        <v>71133</v>
      </c>
      <c r="T115" s="173">
        <v>142738</v>
      </c>
      <c r="U115" s="173">
        <v>142681</v>
      </c>
      <c r="V115" s="173">
        <v>104956</v>
      </c>
      <c r="W115" s="173">
        <v>1914123</v>
      </c>
    </row>
    <row r="116" spans="1:23" ht="23.25">
      <c r="A116" s="15" t="s">
        <v>714</v>
      </c>
      <c r="B116" s="174" t="s">
        <v>149</v>
      </c>
      <c r="C116" s="173">
        <v>4442977</v>
      </c>
      <c r="D116" s="173">
        <v>966</v>
      </c>
      <c r="E116" s="173">
        <v>313608</v>
      </c>
      <c r="F116" s="173">
        <v>171723</v>
      </c>
      <c r="G116" s="173">
        <v>39345</v>
      </c>
      <c r="H116" s="173">
        <v>213740</v>
      </c>
      <c r="I116" s="173">
        <v>150675</v>
      </c>
      <c r="J116" s="173">
        <v>211022</v>
      </c>
      <c r="K116" s="173">
        <v>272</v>
      </c>
      <c r="L116" s="173">
        <v>1132531</v>
      </c>
      <c r="M116" s="173">
        <v>87687</v>
      </c>
      <c r="N116" s="173">
        <v>17774</v>
      </c>
      <c r="O116" s="173">
        <v>30000</v>
      </c>
      <c r="P116" s="173">
        <v>30975</v>
      </c>
      <c r="Q116" s="173">
        <v>218966</v>
      </c>
      <c r="R116" s="173">
        <v>86201</v>
      </c>
      <c r="S116" s="173">
        <v>52637</v>
      </c>
      <c r="T116" s="173">
        <v>288324</v>
      </c>
      <c r="U116" s="173">
        <v>88120</v>
      </c>
      <c r="V116" s="173">
        <v>30049</v>
      </c>
      <c r="W116" s="173">
        <v>1278362</v>
      </c>
    </row>
    <row r="117" spans="1:23" ht="23.25">
      <c r="A117" s="15" t="s">
        <v>715</v>
      </c>
      <c r="B117" s="174" t="s">
        <v>150</v>
      </c>
      <c r="C117" s="173">
        <v>39279956</v>
      </c>
      <c r="D117" s="173">
        <v>545374</v>
      </c>
      <c r="E117" s="173">
        <v>932564</v>
      </c>
      <c r="F117" s="173">
        <v>3402810</v>
      </c>
      <c r="G117" s="173">
        <v>1044537</v>
      </c>
      <c r="H117" s="173">
        <v>409917</v>
      </c>
      <c r="I117" s="173">
        <v>4742588</v>
      </c>
      <c r="J117" s="173">
        <v>1277551</v>
      </c>
      <c r="K117" s="173">
        <v>360968</v>
      </c>
      <c r="L117" s="173">
        <v>2998957</v>
      </c>
      <c r="M117" s="173">
        <v>1407315</v>
      </c>
      <c r="N117" s="173">
        <v>382228</v>
      </c>
      <c r="O117" s="173">
        <v>3061920</v>
      </c>
      <c r="P117" s="173">
        <v>1927881</v>
      </c>
      <c r="Q117" s="173">
        <v>1109135</v>
      </c>
      <c r="R117" s="173">
        <v>221149</v>
      </c>
      <c r="S117" s="173">
        <v>219015</v>
      </c>
      <c r="T117" s="173">
        <v>2614145</v>
      </c>
      <c r="U117" s="173">
        <v>5647282</v>
      </c>
      <c r="V117" s="173">
        <v>5533261</v>
      </c>
      <c r="W117" s="173">
        <v>1441361</v>
      </c>
    </row>
    <row r="118" spans="1:23" ht="23.25">
      <c r="A118" s="15" t="s">
        <v>718</v>
      </c>
      <c r="B118" s="174" t="s">
        <v>153</v>
      </c>
      <c r="C118" s="173">
        <v>134090433</v>
      </c>
      <c r="D118" s="173">
        <v>1570274</v>
      </c>
      <c r="E118" s="173">
        <v>2818751</v>
      </c>
      <c r="F118" s="173">
        <v>18359974</v>
      </c>
      <c r="G118" s="173">
        <v>2043851</v>
      </c>
      <c r="H118" s="173">
        <v>1726520</v>
      </c>
      <c r="I118" s="173">
        <v>2879966</v>
      </c>
      <c r="J118" s="173">
        <v>4603680</v>
      </c>
      <c r="K118" s="173">
        <v>1751962</v>
      </c>
      <c r="L118" s="173">
        <v>27276701</v>
      </c>
      <c r="M118" s="173">
        <v>2767744</v>
      </c>
      <c r="N118" s="173">
        <v>6331426</v>
      </c>
      <c r="O118" s="173">
        <v>4659872</v>
      </c>
      <c r="P118" s="173">
        <v>2594398</v>
      </c>
      <c r="Q118" s="173">
        <v>3727781</v>
      </c>
      <c r="R118" s="173">
        <v>2776066</v>
      </c>
      <c r="S118" s="173">
        <v>2306856</v>
      </c>
      <c r="T118" s="173">
        <v>18458888</v>
      </c>
      <c r="U118" s="173">
        <v>5955990</v>
      </c>
      <c r="V118" s="173">
        <v>13253805</v>
      </c>
      <c r="W118" s="173">
        <v>8225927</v>
      </c>
    </row>
    <row r="119" spans="1:23" ht="23.25">
      <c r="A119" s="15" t="s">
        <v>719</v>
      </c>
      <c r="B119" s="174" t="s">
        <v>154</v>
      </c>
      <c r="C119" s="173">
        <v>1350677</v>
      </c>
      <c r="D119" s="173" t="s">
        <v>14</v>
      </c>
      <c r="E119" s="173">
        <v>100</v>
      </c>
      <c r="F119" s="173">
        <v>52116</v>
      </c>
      <c r="G119" s="173">
        <v>5254</v>
      </c>
      <c r="H119" s="173" t="s">
        <v>14</v>
      </c>
      <c r="I119" s="173" t="s">
        <v>14</v>
      </c>
      <c r="J119" s="173">
        <v>126001</v>
      </c>
      <c r="K119" s="173">
        <v>3726</v>
      </c>
      <c r="L119" s="173">
        <v>33610</v>
      </c>
      <c r="M119" s="173">
        <v>4651</v>
      </c>
      <c r="N119" s="173">
        <v>299371</v>
      </c>
      <c r="O119" s="173">
        <v>500</v>
      </c>
      <c r="P119" s="173">
        <v>7974</v>
      </c>
      <c r="Q119" s="173">
        <v>24266</v>
      </c>
      <c r="R119" s="173">
        <v>11551</v>
      </c>
      <c r="S119" s="173">
        <v>40653</v>
      </c>
      <c r="T119" s="173" t="s">
        <v>14</v>
      </c>
      <c r="U119" s="173">
        <v>1641</v>
      </c>
      <c r="V119" s="173">
        <v>104199</v>
      </c>
      <c r="W119" s="173">
        <v>635065</v>
      </c>
    </row>
    <row r="120" spans="1:23" ht="23.25">
      <c r="A120" s="15" t="s">
        <v>723</v>
      </c>
      <c r="B120" s="174" t="s">
        <v>158</v>
      </c>
      <c r="C120" s="173">
        <v>81948670</v>
      </c>
      <c r="D120" s="173">
        <v>1204418</v>
      </c>
      <c r="E120" s="173">
        <v>1926460</v>
      </c>
      <c r="F120" s="173">
        <v>14913066</v>
      </c>
      <c r="G120" s="173">
        <v>3418159</v>
      </c>
      <c r="H120" s="173">
        <v>3146884</v>
      </c>
      <c r="I120" s="173">
        <v>2320966</v>
      </c>
      <c r="J120" s="173">
        <v>3621750</v>
      </c>
      <c r="K120" s="173">
        <v>1342088</v>
      </c>
      <c r="L120" s="173">
        <v>3006995</v>
      </c>
      <c r="M120" s="173">
        <v>1477613</v>
      </c>
      <c r="N120" s="173">
        <v>5373888</v>
      </c>
      <c r="O120" s="173">
        <v>4859376</v>
      </c>
      <c r="P120" s="173">
        <v>2439050</v>
      </c>
      <c r="Q120" s="173">
        <v>2443505</v>
      </c>
      <c r="R120" s="173">
        <v>2883260</v>
      </c>
      <c r="S120" s="173">
        <v>768006</v>
      </c>
      <c r="T120" s="173">
        <v>5704990</v>
      </c>
      <c r="U120" s="173">
        <v>7184707</v>
      </c>
      <c r="V120" s="173">
        <v>8613496</v>
      </c>
      <c r="W120" s="173">
        <v>5299992</v>
      </c>
    </row>
    <row r="121" spans="1:23" ht="23.25">
      <c r="A121" s="15" t="s">
        <v>724</v>
      </c>
      <c r="B121" s="174" t="s">
        <v>159</v>
      </c>
      <c r="C121" s="173">
        <v>8463947</v>
      </c>
      <c r="D121" s="173" t="s">
        <v>14</v>
      </c>
      <c r="E121" s="173">
        <v>18578</v>
      </c>
      <c r="F121" s="173" t="s">
        <v>14</v>
      </c>
      <c r="G121" s="173">
        <v>103447</v>
      </c>
      <c r="H121" s="173">
        <v>13274</v>
      </c>
      <c r="I121" s="173">
        <v>348164</v>
      </c>
      <c r="J121" s="173">
        <v>925368</v>
      </c>
      <c r="K121" s="173">
        <v>27853</v>
      </c>
      <c r="L121" s="173">
        <v>218458</v>
      </c>
      <c r="M121" s="173">
        <v>53784</v>
      </c>
      <c r="N121" s="173">
        <v>4854942</v>
      </c>
      <c r="O121" s="173">
        <v>191725</v>
      </c>
      <c r="P121" s="173">
        <v>102</v>
      </c>
      <c r="Q121" s="173">
        <v>64672</v>
      </c>
      <c r="R121" s="173">
        <v>105297</v>
      </c>
      <c r="S121" s="173">
        <v>180090</v>
      </c>
      <c r="T121" s="173">
        <v>24606</v>
      </c>
      <c r="U121" s="173">
        <v>22075</v>
      </c>
      <c r="V121" s="173">
        <v>254210</v>
      </c>
      <c r="W121" s="173">
        <v>1057301</v>
      </c>
    </row>
    <row r="122" spans="1:23" ht="45.75">
      <c r="A122" s="15" t="s">
        <v>727</v>
      </c>
      <c r="B122" s="174" t="s">
        <v>162</v>
      </c>
      <c r="C122" s="173">
        <v>20359637</v>
      </c>
      <c r="D122" s="173">
        <v>299944</v>
      </c>
      <c r="E122" s="173">
        <v>636757</v>
      </c>
      <c r="F122" s="173">
        <v>497568</v>
      </c>
      <c r="G122" s="173">
        <v>335342</v>
      </c>
      <c r="H122" s="173">
        <v>97265</v>
      </c>
      <c r="I122" s="173">
        <v>105888</v>
      </c>
      <c r="J122" s="173">
        <v>411157</v>
      </c>
      <c r="K122" s="173">
        <v>245760</v>
      </c>
      <c r="L122" s="173">
        <v>6560486</v>
      </c>
      <c r="M122" s="173">
        <v>563886</v>
      </c>
      <c r="N122" s="173">
        <v>192843</v>
      </c>
      <c r="O122" s="173">
        <v>926612</v>
      </c>
      <c r="P122" s="173">
        <v>1127118</v>
      </c>
      <c r="Q122" s="173">
        <v>454103</v>
      </c>
      <c r="R122" s="173">
        <v>283014</v>
      </c>
      <c r="S122" s="173">
        <v>180212</v>
      </c>
      <c r="T122" s="173">
        <v>463522</v>
      </c>
      <c r="U122" s="173">
        <v>2335845</v>
      </c>
      <c r="V122" s="173">
        <v>4024631</v>
      </c>
      <c r="W122" s="173">
        <v>617686</v>
      </c>
    </row>
    <row r="123" spans="1:23" ht="45.75">
      <c r="A123" s="15" t="s">
        <v>728</v>
      </c>
      <c r="B123" s="174" t="s">
        <v>163</v>
      </c>
      <c r="C123" s="173">
        <v>10140307</v>
      </c>
      <c r="D123" s="173">
        <v>158281</v>
      </c>
      <c r="E123" s="173">
        <v>145182</v>
      </c>
      <c r="F123" s="173">
        <v>532619</v>
      </c>
      <c r="G123" s="173">
        <v>54799</v>
      </c>
      <c r="H123" s="173">
        <v>379356</v>
      </c>
      <c r="I123" s="173">
        <v>466589</v>
      </c>
      <c r="J123" s="173">
        <v>173854</v>
      </c>
      <c r="K123" s="173">
        <v>31807</v>
      </c>
      <c r="L123" s="173">
        <v>538753</v>
      </c>
      <c r="M123" s="173">
        <v>769201</v>
      </c>
      <c r="N123" s="173">
        <v>703649</v>
      </c>
      <c r="O123" s="173">
        <v>19661</v>
      </c>
      <c r="P123" s="173">
        <v>209815</v>
      </c>
      <c r="Q123" s="173">
        <v>192681</v>
      </c>
      <c r="R123" s="173">
        <v>104193</v>
      </c>
      <c r="S123" s="173">
        <v>311975</v>
      </c>
      <c r="T123" s="173">
        <v>1082850</v>
      </c>
      <c r="U123" s="173">
        <v>3112297</v>
      </c>
      <c r="V123" s="173">
        <v>344468</v>
      </c>
      <c r="W123" s="173">
        <v>808279</v>
      </c>
    </row>
    <row r="124" spans="1:23" ht="23.25">
      <c r="A124" s="15" t="s">
        <v>729</v>
      </c>
      <c r="B124" s="174" t="s">
        <v>164</v>
      </c>
      <c r="C124" s="173">
        <v>1070728537</v>
      </c>
      <c r="D124" s="173">
        <v>14012074</v>
      </c>
      <c r="E124" s="173">
        <v>3264300</v>
      </c>
      <c r="F124" s="173">
        <v>4534483</v>
      </c>
      <c r="G124" s="173">
        <v>3583607</v>
      </c>
      <c r="H124" s="173">
        <v>26897854</v>
      </c>
      <c r="I124" s="173">
        <v>3013450</v>
      </c>
      <c r="J124" s="173">
        <v>9474143</v>
      </c>
      <c r="K124" s="173">
        <v>1881746</v>
      </c>
      <c r="L124" s="173">
        <v>11495756</v>
      </c>
      <c r="M124" s="173">
        <v>16659074</v>
      </c>
      <c r="N124" s="173">
        <v>1566486</v>
      </c>
      <c r="O124" s="173">
        <v>2705878</v>
      </c>
      <c r="P124" s="173">
        <v>4222280</v>
      </c>
      <c r="Q124" s="173">
        <v>3339777</v>
      </c>
      <c r="R124" s="173">
        <v>1499316</v>
      </c>
      <c r="S124" s="173">
        <v>704447</v>
      </c>
      <c r="T124" s="173">
        <v>12072624</v>
      </c>
      <c r="U124" s="173">
        <v>29766959</v>
      </c>
      <c r="V124" s="173">
        <v>915509837</v>
      </c>
      <c r="W124" s="173">
        <v>4524445</v>
      </c>
    </row>
    <row r="125" spans="1:23" ht="23.25">
      <c r="A125" s="15" t="s">
        <v>730</v>
      </c>
      <c r="B125" s="174" t="s">
        <v>485</v>
      </c>
      <c r="C125" s="173">
        <v>511756319</v>
      </c>
      <c r="D125" s="173">
        <v>5678602</v>
      </c>
      <c r="E125" s="173">
        <v>9602988</v>
      </c>
      <c r="F125" s="173">
        <v>18737821</v>
      </c>
      <c r="G125" s="173">
        <v>19591183</v>
      </c>
      <c r="H125" s="173">
        <v>17879330</v>
      </c>
      <c r="I125" s="173">
        <v>12696200</v>
      </c>
      <c r="J125" s="173">
        <v>12053276</v>
      </c>
      <c r="K125" s="173">
        <v>6486064</v>
      </c>
      <c r="L125" s="173">
        <v>73403972</v>
      </c>
      <c r="M125" s="173">
        <v>30060397</v>
      </c>
      <c r="N125" s="173">
        <v>9170072</v>
      </c>
      <c r="O125" s="173">
        <v>7510718</v>
      </c>
      <c r="P125" s="173">
        <v>43420203</v>
      </c>
      <c r="Q125" s="173">
        <v>22998972</v>
      </c>
      <c r="R125" s="173">
        <v>14081117</v>
      </c>
      <c r="S125" s="173">
        <v>3647611</v>
      </c>
      <c r="T125" s="173">
        <v>29500900</v>
      </c>
      <c r="U125" s="173">
        <v>38862857</v>
      </c>
      <c r="V125" s="173">
        <v>107749535</v>
      </c>
      <c r="W125" s="173">
        <v>28624502</v>
      </c>
    </row>
    <row r="126" spans="1:23" ht="23.25">
      <c r="A126" s="15" t="s">
        <v>731</v>
      </c>
      <c r="B126" s="174" t="s">
        <v>165</v>
      </c>
      <c r="C126" s="173">
        <v>78845211</v>
      </c>
      <c r="D126" s="173">
        <v>1014508</v>
      </c>
      <c r="E126" s="173">
        <v>2479019</v>
      </c>
      <c r="F126" s="173">
        <v>4572487</v>
      </c>
      <c r="G126" s="173">
        <v>2293336</v>
      </c>
      <c r="H126" s="173">
        <v>1317198</v>
      </c>
      <c r="I126" s="173">
        <v>1757333</v>
      </c>
      <c r="J126" s="173">
        <v>2983504</v>
      </c>
      <c r="K126" s="173">
        <v>995258</v>
      </c>
      <c r="L126" s="173">
        <v>19657547</v>
      </c>
      <c r="M126" s="173">
        <v>3299264</v>
      </c>
      <c r="N126" s="173">
        <v>453260</v>
      </c>
      <c r="O126" s="173">
        <v>901587</v>
      </c>
      <c r="P126" s="173">
        <v>2216258</v>
      </c>
      <c r="Q126" s="173">
        <v>3499909</v>
      </c>
      <c r="R126" s="173">
        <v>552716</v>
      </c>
      <c r="S126" s="173">
        <v>573943</v>
      </c>
      <c r="T126" s="173">
        <v>4592878</v>
      </c>
      <c r="U126" s="173">
        <v>3924698</v>
      </c>
      <c r="V126" s="173">
        <v>18183785</v>
      </c>
      <c r="W126" s="173">
        <v>3576725</v>
      </c>
    </row>
    <row r="127" spans="1:23" ht="23.25">
      <c r="A127" s="15" t="s">
        <v>735</v>
      </c>
      <c r="B127" s="174" t="s">
        <v>169</v>
      </c>
      <c r="C127" s="173">
        <v>105914184</v>
      </c>
      <c r="D127" s="173">
        <v>2303897</v>
      </c>
      <c r="E127" s="173">
        <v>2490772</v>
      </c>
      <c r="F127" s="173">
        <v>5064015</v>
      </c>
      <c r="G127" s="173">
        <v>4511250</v>
      </c>
      <c r="H127" s="173">
        <v>1855848</v>
      </c>
      <c r="I127" s="173">
        <v>4626914</v>
      </c>
      <c r="J127" s="173">
        <v>1666762</v>
      </c>
      <c r="K127" s="173">
        <v>2170215</v>
      </c>
      <c r="L127" s="173">
        <v>11403903</v>
      </c>
      <c r="M127" s="173">
        <v>3289818</v>
      </c>
      <c r="N127" s="173">
        <v>1228159</v>
      </c>
      <c r="O127" s="173">
        <v>1895174</v>
      </c>
      <c r="P127" s="173">
        <v>10451157</v>
      </c>
      <c r="Q127" s="173">
        <v>7684279</v>
      </c>
      <c r="R127" s="173">
        <v>1492226</v>
      </c>
      <c r="S127" s="173">
        <v>1656150</v>
      </c>
      <c r="T127" s="173">
        <v>10544233</v>
      </c>
      <c r="U127" s="173">
        <v>5644722</v>
      </c>
      <c r="V127" s="173">
        <v>23632971</v>
      </c>
      <c r="W127" s="173">
        <v>2301721</v>
      </c>
    </row>
    <row r="128" spans="1:23" ht="34.5">
      <c r="A128" s="15" t="s">
        <v>736</v>
      </c>
      <c r="B128" s="174" t="s">
        <v>170</v>
      </c>
      <c r="C128" s="173">
        <v>40190606</v>
      </c>
      <c r="D128" s="173">
        <v>336340</v>
      </c>
      <c r="E128" s="173">
        <v>1464925</v>
      </c>
      <c r="F128" s="173">
        <v>2367048</v>
      </c>
      <c r="G128" s="173">
        <v>2738272</v>
      </c>
      <c r="H128" s="173">
        <v>888156</v>
      </c>
      <c r="I128" s="173">
        <v>1288012</v>
      </c>
      <c r="J128" s="173">
        <v>1040499</v>
      </c>
      <c r="K128" s="173">
        <v>743805</v>
      </c>
      <c r="L128" s="173">
        <v>8221057</v>
      </c>
      <c r="M128" s="173">
        <v>1441584</v>
      </c>
      <c r="N128" s="173">
        <v>332994</v>
      </c>
      <c r="O128" s="173">
        <v>659175</v>
      </c>
      <c r="P128" s="173">
        <v>986117</v>
      </c>
      <c r="Q128" s="173">
        <v>2856259</v>
      </c>
      <c r="R128" s="173">
        <v>391244</v>
      </c>
      <c r="S128" s="173">
        <v>343519</v>
      </c>
      <c r="T128" s="173">
        <v>2674736</v>
      </c>
      <c r="U128" s="173">
        <v>1222893</v>
      </c>
      <c r="V128" s="173">
        <v>8772266</v>
      </c>
      <c r="W128" s="173">
        <v>1421705</v>
      </c>
    </row>
    <row r="129" spans="1:23" ht="23.25">
      <c r="A129" s="15" t="s">
        <v>737</v>
      </c>
      <c r="B129" s="174" t="s">
        <v>171</v>
      </c>
      <c r="C129" s="173">
        <v>119175489</v>
      </c>
      <c r="D129" s="173">
        <v>1310350</v>
      </c>
      <c r="E129" s="173">
        <v>2004304</v>
      </c>
      <c r="F129" s="173">
        <v>4808336</v>
      </c>
      <c r="G129" s="173">
        <v>7234391</v>
      </c>
      <c r="H129" s="173">
        <v>9345753</v>
      </c>
      <c r="I129" s="173">
        <v>3074724</v>
      </c>
      <c r="J129" s="173">
        <v>3930895</v>
      </c>
      <c r="K129" s="173">
        <v>1525188</v>
      </c>
      <c r="L129" s="173">
        <v>9214318</v>
      </c>
      <c r="M129" s="173">
        <v>4083314</v>
      </c>
      <c r="N129" s="173">
        <v>2569331</v>
      </c>
      <c r="O129" s="173">
        <v>2695111</v>
      </c>
      <c r="P129" s="173">
        <v>1469718</v>
      </c>
      <c r="Q129" s="173">
        <v>6594494</v>
      </c>
      <c r="R129" s="173">
        <v>6826812</v>
      </c>
      <c r="S129" s="173">
        <v>739635</v>
      </c>
      <c r="T129" s="173">
        <v>7939137</v>
      </c>
      <c r="U129" s="173">
        <v>17299514</v>
      </c>
      <c r="V129" s="173">
        <v>22938341</v>
      </c>
      <c r="W129" s="173">
        <v>3571827</v>
      </c>
    </row>
    <row r="130" spans="1:23" ht="34.5">
      <c r="A130" s="15" t="s">
        <v>738</v>
      </c>
      <c r="B130" s="174" t="s">
        <v>172</v>
      </c>
      <c r="C130" s="173">
        <v>8375306</v>
      </c>
      <c r="D130" s="173">
        <v>58287</v>
      </c>
      <c r="E130" s="173">
        <v>225058</v>
      </c>
      <c r="F130" s="173">
        <v>178430</v>
      </c>
      <c r="G130" s="173">
        <v>783638</v>
      </c>
      <c r="H130" s="173">
        <v>230640</v>
      </c>
      <c r="I130" s="173">
        <v>32760</v>
      </c>
      <c r="J130" s="173">
        <v>523393</v>
      </c>
      <c r="K130" s="173">
        <v>175610</v>
      </c>
      <c r="L130" s="173">
        <v>556737</v>
      </c>
      <c r="M130" s="173">
        <v>690116</v>
      </c>
      <c r="N130" s="173">
        <v>74269</v>
      </c>
      <c r="O130" s="173">
        <v>30956</v>
      </c>
      <c r="P130" s="173">
        <v>306959</v>
      </c>
      <c r="Q130" s="173">
        <v>456257</v>
      </c>
      <c r="R130" s="173">
        <v>122726</v>
      </c>
      <c r="S130" s="173">
        <v>82670</v>
      </c>
      <c r="T130" s="173">
        <v>280181</v>
      </c>
      <c r="U130" s="173">
        <v>763377</v>
      </c>
      <c r="V130" s="173">
        <v>1918473</v>
      </c>
      <c r="W130" s="173">
        <v>884769</v>
      </c>
    </row>
    <row r="131" spans="1:23" ht="34.5">
      <c r="A131" s="15" t="s">
        <v>739</v>
      </c>
      <c r="B131" s="174" t="s">
        <v>173</v>
      </c>
      <c r="C131" s="173">
        <v>159255523</v>
      </c>
      <c r="D131" s="173">
        <v>655221</v>
      </c>
      <c r="E131" s="173">
        <v>938911</v>
      </c>
      <c r="F131" s="173">
        <v>1747505</v>
      </c>
      <c r="G131" s="173">
        <v>2030297</v>
      </c>
      <c r="H131" s="173">
        <v>4241735</v>
      </c>
      <c r="I131" s="173">
        <v>1916457</v>
      </c>
      <c r="J131" s="173">
        <v>1908224</v>
      </c>
      <c r="K131" s="173">
        <v>875988</v>
      </c>
      <c r="L131" s="173">
        <v>24350410</v>
      </c>
      <c r="M131" s="173">
        <v>17256301</v>
      </c>
      <c r="N131" s="173">
        <v>4512058</v>
      </c>
      <c r="O131" s="173">
        <v>1328716</v>
      </c>
      <c r="P131" s="173">
        <v>27989994</v>
      </c>
      <c r="Q131" s="173">
        <v>1907775</v>
      </c>
      <c r="R131" s="173">
        <v>4695393</v>
      </c>
      <c r="S131" s="173">
        <v>251693</v>
      </c>
      <c r="T131" s="173">
        <v>3469735</v>
      </c>
      <c r="U131" s="173">
        <v>10007653</v>
      </c>
      <c r="V131" s="173">
        <v>32303700</v>
      </c>
      <c r="W131" s="173">
        <v>16867757</v>
      </c>
    </row>
    <row r="132" spans="1:23" ht="23.25">
      <c r="A132" s="15" t="s">
        <v>740</v>
      </c>
      <c r="B132" s="174" t="s">
        <v>486</v>
      </c>
      <c r="C132" s="173">
        <v>327206333</v>
      </c>
      <c r="D132" s="173">
        <v>2718971</v>
      </c>
      <c r="E132" s="173">
        <v>5429565</v>
      </c>
      <c r="F132" s="173">
        <v>12763115</v>
      </c>
      <c r="G132" s="173">
        <v>12118779</v>
      </c>
      <c r="H132" s="173">
        <v>6213274</v>
      </c>
      <c r="I132" s="173">
        <v>7235474</v>
      </c>
      <c r="J132" s="173">
        <v>9238607</v>
      </c>
      <c r="K132" s="173">
        <v>3083963</v>
      </c>
      <c r="L132" s="173">
        <v>22803131</v>
      </c>
      <c r="M132" s="173">
        <v>9343526</v>
      </c>
      <c r="N132" s="173">
        <v>9587342</v>
      </c>
      <c r="O132" s="173">
        <v>7679924</v>
      </c>
      <c r="P132" s="173">
        <v>7959466</v>
      </c>
      <c r="Q132" s="173">
        <v>7231494</v>
      </c>
      <c r="R132" s="173">
        <v>13898108</v>
      </c>
      <c r="S132" s="173">
        <v>1830937</v>
      </c>
      <c r="T132" s="173">
        <v>30601567</v>
      </c>
      <c r="U132" s="173">
        <v>43960986</v>
      </c>
      <c r="V132" s="173">
        <v>96950904</v>
      </c>
      <c r="W132" s="173">
        <v>16557198</v>
      </c>
    </row>
    <row r="133" spans="1:23" ht="23.25">
      <c r="A133" s="15" t="s">
        <v>741</v>
      </c>
      <c r="B133" s="174" t="s">
        <v>174</v>
      </c>
      <c r="C133" s="173">
        <v>66165289</v>
      </c>
      <c r="D133" s="173">
        <v>536671</v>
      </c>
      <c r="E133" s="173">
        <v>1128158</v>
      </c>
      <c r="F133" s="173">
        <v>3505097</v>
      </c>
      <c r="G133" s="173">
        <v>1820814</v>
      </c>
      <c r="H133" s="173">
        <v>955967</v>
      </c>
      <c r="I133" s="173">
        <v>1305588</v>
      </c>
      <c r="J133" s="173">
        <v>1611063</v>
      </c>
      <c r="K133" s="173">
        <v>380606</v>
      </c>
      <c r="L133" s="173">
        <v>3134422</v>
      </c>
      <c r="M133" s="173">
        <v>716341</v>
      </c>
      <c r="N133" s="173">
        <v>1448901</v>
      </c>
      <c r="O133" s="173">
        <v>2906909</v>
      </c>
      <c r="P133" s="173">
        <v>849738</v>
      </c>
      <c r="Q133" s="173">
        <v>3394657</v>
      </c>
      <c r="R133" s="173">
        <v>316234</v>
      </c>
      <c r="S133" s="173">
        <v>287511</v>
      </c>
      <c r="T133" s="173">
        <v>3256596</v>
      </c>
      <c r="U133" s="173">
        <v>3352475</v>
      </c>
      <c r="V133" s="173">
        <v>33568665</v>
      </c>
      <c r="W133" s="173">
        <v>1688874</v>
      </c>
    </row>
    <row r="134" spans="1:23" ht="23.25">
      <c r="A134" s="15" t="s">
        <v>742</v>
      </c>
      <c r="B134" s="174" t="s">
        <v>175</v>
      </c>
      <c r="C134" s="173">
        <v>59343205</v>
      </c>
      <c r="D134" s="173">
        <v>805796</v>
      </c>
      <c r="E134" s="173">
        <v>942297</v>
      </c>
      <c r="F134" s="173">
        <v>3606179</v>
      </c>
      <c r="G134" s="173">
        <v>1615955</v>
      </c>
      <c r="H134" s="173">
        <v>1092479</v>
      </c>
      <c r="I134" s="173">
        <v>1251207</v>
      </c>
      <c r="J134" s="173">
        <v>1423161</v>
      </c>
      <c r="K134" s="173">
        <v>442515</v>
      </c>
      <c r="L134" s="173">
        <v>8043795</v>
      </c>
      <c r="M134" s="173">
        <v>574702</v>
      </c>
      <c r="N134" s="173">
        <v>2596382</v>
      </c>
      <c r="O134" s="173">
        <v>661967</v>
      </c>
      <c r="P134" s="173">
        <v>957615</v>
      </c>
      <c r="Q134" s="173">
        <v>987590</v>
      </c>
      <c r="R134" s="173">
        <v>713295</v>
      </c>
      <c r="S134" s="173">
        <v>146274</v>
      </c>
      <c r="T134" s="173">
        <v>14534815</v>
      </c>
      <c r="U134" s="173">
        <v>2854650</v>
      </c>
      <c r="V134" s="173">
        <v>11753162</v>
      </c>
      <c r="W134" s="173">
        <v>4339368</v>
      </c>
    </row>
    <row r="135" spans="1:23" ht="34.5">
      <c r="A135" s="15" t="s">
        <v>743</v>
      </c>
      <c r="B135" s="174" t="s">
        <v>176</v>
      </c>
      <c r="C135" s="173">
        <v>201697838</v>
      </c>
      <c r="D135" s="173">
        <v>1376504</v>
      </c>
      <c r="E135" s="173">
        <v>3359110</v>
      </c>
      <c r="F135" s="173">
        <v>5651839</v>
      </c>
      <c r="G135" s="173">
        <v>8682011</v>
      </c>
      <c r="H135" s="173">
        <v>4164827</v>
      </c>
      <c r="I135" s="173">
        <v>4678678</v>
      </c>
      <c r="J135" s="173">
        <v>6204384</v>
      </c>
      <c r="K135" s="173">
        <v>2260842</v>
      </c>
      <c r="L135" s="173">
        <v>11624914</v>
      </c>
      <c r="M135" s="173">
        <v>8052482</v>
      </c>
      <c r="N135" s="173">
        <v>5542060</v>
      </c>
      <c r="O135" s="173">
        <v>4111048</v>
      </c>
      <c r="P135" s="173">
        <v>6152112</v>
      </c>
      <c r="Q135" s="173">
        <v>2849248</v>
      </c>
      <c r="R135" s="173">
        <v>12868579</v>
      </c>
      <c r="S135" s="173">
        <v>1397152</v>
      </c>
      <c r="T135" s="173">
        <v>12810156</v>
      </c>
      <c r="U135" s="173">
        <v>37753861</v>
      </c>
      <c r="V135" s="173">
        <v>51629077</v>
      </c>
      <c r="W135" s="173">
        <v>10528956</v>
      </c>
    </row>
    <row r="136" spans="1:23" ht="23.25">
      <c r="A136" s="15" t="s">
        <v>744</v>
      </c>
      <c r="B136" s="174" t="s">
        <v>487</v>
      </c>
      <c r="C136" s="173">
        <v>166319373</v>
      </c>
      <c r="D136" s="173">
        <v>6746692</v>
      </c>
      <c r="E136" s="173">
        <v>2785597</v>
      </c>
      <c r="F136" s="173">
        <v>6697213</v>
      </c>
      <c r="G136" s="173">
        <v>4452647</v>
      </c>
      <c r="H136" s="173">
        <v>2143702</v>
      </c>
      <c r="I136" s="173">
        <v>5198944</v>
      </c>
      <c r="J136" s="173">
        <v>2924811</v>
      </c>
      <c r="K136" s="173">
        <v>1457253</v>
      </c>
      <c r="L136" s="173">
        <v>6150049</v>
      </c>
      <c r="M136" s="173">
        <v>6755551</v>
      </c>
      <c r="N136" s="173">
        <v>3796414</v>
      </c>
      <c r="O136" s="173">
        <v>3725855</v>
      </c>
      <c r="P136" s="173">
        <v>4747824</v>
      </c>
      <c r="Q136" s="173">
        <v>4100576</v>
      </c>
      <c r="R136" s="173">
        <v>960020</v>
      </c>
      <c r="S136" s="173">
        <v>3714410</v>
      </c>
      <c r="T136" s="173">
        <v>13352923</v>
      </c>
      <c r="U136" s="173">
        <v>56969997</v>
      </c>
      <c r="V136" s="173">
        <v>25733478</v>
      </c>
      <c r="W136" s="173">
        <v>3905415</v>
      </c>
    </row>
    <row r="137" spans="1:23" ht="23.25">
      <c r="A137" s="15" t="s">
        <v>745</v>
      </c>
      <c r="B137" s="174" t="s">
        <v>177</v>
      </c>
      <c r="C137" s="173">
        <v>166319373</v>
      </c>
      <c r="D137" s="173">
        <v>6746692</v>
      </c>
      <c r="E137" s="173">
        <v>2785597</v>
      </c>
      <c r="F137" s="173">
        <v>6697213</v>
      </c>
      <c r="G137" s="173">
        <v>4452647</v>
      </c>
      <c r="H137" s="173">
        <v>2143702</v>
      </c>
      <c r="I137" s="173">
        <v>5198944</v>
      </c>
      <c r="J137" s="173">
        <v>2924811</v>
      </c>
      <c r="K137" s="173">
        <v>1457253</v>
      </c>
      <c r="L137" s="173">
        <v>6150049</v>
      </c>
      <c r="M137" s="173">
        <v>6755551</v>
      </c>
      <c r="N137" s="173">
        <v>3796414</v>
      </c>
      <c r="O137" s="173">
        <v>3725855</v>
      </c>
      <c r="P137" s="173">
        <v>4747824</v>
      </c>
      <c r="Q137" s="173">
        <v>4100576</v>
      </c>
      <c r="R137" s="173">
        <v>960020</v>
      </c>
      <c r="S137" s="173">
        <v>3714410</v>
      </c>
      <c r="T137" s="173">
        <v>13352923</v>
      </c>
      <c r="U137" s="173">
        <v>56969997</v>
      </c>
      <c r="V137" s="173">
        <v>25733478</v>
      </c>
      <c r="W137" s="173">
        <v>3905415</v>
      </c>
    </row>
    <row r="138" spans="1:23" ht="79.5">
      <c r="A138" s="15" t="s">
        <v>551</v>
      </c>
      <c r="B138" s="174" t="s">
        <v>451</v>
      </c>
      <c r="C138" s="173">
        <v>905746060</v>
      </c>
      <c r="D138" s="173">
        <v>901002</v>
      </c>
      <c r="E138" s="173">
        <v>2849161</v>
      </c>
      <c r="F138" s="173">
        <v>29190511</v>
      </c>
      <c r="G138" s="173">
        <v>8093507</v>
      </c>
      <c r="H138" s="173">
        <v>9945291</v>
      </c>
      <c r="I138" s="173">
        <v>28778264</v>
      </c>
      <c r="J138" s="173">
        <v>5409915</v>
      </c>
      <c r="K138" s="173">
        <v>166116</v>
      </c>
      <c r="L138" s="173">
        <v>27235530</v>
      </c>
      <c r="M138" s="173">
        <v>44830061</v>
      </c>
      <c r="N138" s="173">
        <v>6685987</v>
      </c>
      <c r="O138" s="173">
        <v>22707363</v>
      </c>
      <c r="P138" s="173">
        <v>34523889</v>
      </c>
      <c r="Q138" s="173">
        <v>1829797</v>
      </c>
      <c r="R138" s="173">
        <v>423140</v>
      </c>
      <c r="S138" s="173">
        <v>50095</v>
      </c>
      <c r="T138" s="173">
        <v>19112517</v>
      </c>
      <c r="U138" s="173">
        <v>208910809</v>
      </c>
      <c r="V138" s="173">
        <v>388195544</v>
      </c>
      <c r="W138" s="173">
        <v>65907561</v>
      </c>
    </row>
    <row r="139" spans="1:23" ht="45.75">
      <c r="A139" s="15" t="s">
        <v>552</v>
      </c>
      <c r="B139" s="174" t="s">
        <v>18</v>
      </c>
      <c r="C139" s="173">
        <v>905746060</v>
      </c>
      <c r="D139" s="173">
        <v>901002</v>
      </c>
      <c r="E139" s="173">
        <v>2849161</v>
      </c>
      <c r="F139" s="173">
        <v>29190511</v>
      </c>
      <c r="G139" s="173">
        <v>8093507</v>
      </c>
      <c r="H139" s="173">
        <v>9945291</v>
      </c>
      <c r="I139" s="173">
        <v>28778264</v>
      </c>
      <c r="J139" s="173">
        <v>5409915</v>
      </c>
      <c r="K139" s="173">
        <v>166116</v>
      </c>
      <c r="L139" s="173">
        <v>27235530</v>
      </c>
      <c r="M139" s="173">
        <v>44830061</v>
      </c>
      <c r="N139" s="173">
        <v>6685987</v>
      </c>
      <c r="O139" s="173">
        <v>22707363</v>
      </c>
      <c r="P139" s="173">
        <v>34523889</v>
      </c>
      <c r="Q139" s="173">
        <v>1829797</v>
      </c>
      <c r="R139" s="173">
        <v>423140</v>
      </c>
      <c r="S139" s="173">
        <v>50095</v>
      </c>
      <c r="T139" s="173">
        <v>19112517</v>
      </c>
      <c r="U139" s="173">
        <v>208910809</v>
      </c>
      <c r="V139" s="173">
        <v>388195544</v>
      </c>
      <c r="W139" s="173">
        <v>65907561</v>
      </c>
    </row>
    <row r="140" spans="1:23" ht="79.5">
      <c r="A140" s="15" t="s">
        <v>553</v>
      </c>
      <c r="B140" s="174" t="s">
        <v>452</v>
      </c>
      <c r="C140" s="173">
        <v>241330073</v>
      </c>
      <c r="D140" s="173" t="s">
        <v>14</v>
      </c>
      <c r="E140" s="173">
        <v>189214</v>
      </c>
      <c r="F140" s="173">
        <v>29023</v>
      </c>
      <c r="G140" s="173">
        <v>61200553</v>
      </c>
      <c r="H140" s="173">
        <v>3973879</v>
      </c>
      <c r="I140" s="173">
        <v>3678415</v>
      </c>
      <c r="J140" s="173" t="s">
        <v>14</v>
      </c>
      <c r="K140" s="173" t="s">
        <v>14</v>
      </c>
      <c r="L140" s="173">
        <v>5394369</v>
      </c>
      <c r="M140" s="173">
        <v>6967040</v>
      </c>
      <c r="N140" s="173" t="s">
        <v>14</v>
      </c>
      <c r="O140" s="173">
        <v>1256638</v>
      </c>
      <c r="P140" s="173">
        <v>44682</v>
      </c>
      <c r="Q140" s="173">
        <v>178920</v>
      </c>
      <c r="R140" s="173" t="s">
        <v>14</v>
      </c>
      <c r="S140" s="173" t="s">
        <v>14</v>
      </c>
      <c r="T140" s="173">
        <v>1446862</v>
      </c>
      <c r="U140" s="173">
        <v>76170215</v>
      </c>
      <c r="V140" s="173">
        <v>57111314</v>
      </c>
      <c r="W140" s="173">
        <v>23688949</v>
      </c>
    </row>
    <row r="141" spans="1:23" ht="57">
      <c r="A141" s="15" t="s">
        <v>554</v>
      </c>
      <c r="B141" s="174" t="s">
        <v>19</v>
      </c>
      <c r="C141" s="173">
        <v>241330073</v>
      </c>
      <c r="D141" s="173" t="s">
        <v>14</v>
      </c>
      <c r="E141" s="173">
        <v>189214</v>
      </c>
      <c r="F141" s="173">
        <v>29023</v>
      </c>
      <c r="G141" s="173">
        <v>61200553</v>
      </c>
      <c r="H141" s="173">
        <v>3973879</v>
      </c>
      <c r="I141" s="173">
        <v>3678415</v>
      </c>
      <c r="J141" s="173" t="s">
        <v>14</v>
      </c>
      <c r="K141" s="173" t="s">
        <v>14</v>
      </c>
      <c r="L141" s="173">
        <v>5394369</v>
      </c>
      <c r="M141" s="173">
        <v>6967040</v>
      </c>
      <c r="N141" s="173" t="s">
        <v>14</v>
      </c>
      <c r="O141" s="173">
        <v>1256638</v>
      </c>
      <c r="P141" s="173">
        <v>44682</v>
      </c>
      <c r="Q141" s="173">
        <v>178920</v>
      </c>
      <c r="R141" s="173" t="s">
        <v>14</v>
      </c>
      <c r="S141" s="173" t="s">
        <v>14</v>
      </c>
      <c r="T141" s="173">
        <v>1446862</v>
      </c>
      <c r="U141" s="173">
        <v>76170215</v>
      </c>
      <c r="V141" s="173">
        <v>57111314</v>
      </c>
      <c r="W141" s="173">
        <v>23688949</v>
      </c>
    </row>
    <row r="142" spans="1:23" ht="124.5">
      <c r="A142" s="15" t="s">
        <v>555</v>
      </c>
      <c r="B142" s="174" t="s">
        <v>453</v>
      </c>
      <c r="C142" s="173">
        <v>15975919</v>
      </c>
      <c r="D142" s="173" t="s">
        <v>14</v>
      </c>
      <c r="E142" s="173" t="s">
        <v>14</v>
      </c>
      <c r="F142" s="173">
        <v>11837</v>
      </c>
      <c r="G142" s="173" t="s">
        <v>14</v>
      </c>
      <c r="H142" s="173" t="s">
        <v>14</v>
      </c>
      <c r="I142" s="173">
        <v>18583</v>
      </c>
      <c r="J142" s="173" t="s">
        <v>14</v>
      </c>
      <c r="K142" s="173" t="s">
        <v>14</v>
      </c>
      <c r="L142" s="173" t="s">
        <v>14</v>
      </c>
      <c r="M142" s="173" t="s">
        <v>14</v>
      </c>
      <c r="N142" s="173"/>
      <c r="O142" s="173"/>
      <c r="P142" s="173">
        <v>295623</v>
      </c>
      <c r="Q142" s="173" t="s">
        <v>14</v>
      </c>
      <c r="R142" s="173" t="s">
        <v>14</v>
      </c>
      <c r="S142" s="173" t="s">
        <v>14</v>
      </c>
      <c r="T142" s="173" t="s">
        <v>14</v>
      </c>
      <c r="U142" s="173">
        <v>12356259</v>
      </c>
      <c r="V142" s="173">
        <v>3149956</v>
      </c>
      <c r="W142" s="173">
        <v>143661</v>
      </c>
    </row>
    <row r="143" spans="1:23" ht="68.25">
      <c r="A143" s="15" t="s">
        <v>556</v>
      </c>
      <c r="B143" s="174" t="s">
        <v>20</v>
      </c>
      <c r="C143" s="173">
        <v>15669229</v>
      </c>
      <c r="D143" s="173" t="s">
        <v>14</v>
      </c>
      <c r="E143" s="173" t="s">
        <v>14</v>
      </c>
      <c r="F143" s="173">
        <v>11837</v>
      </c>
      <c r="G143" s="173" t="s">
        <v>14</v>
      </c>
      <c r="H143" s="173" t="s">
        <v>14</v>
      </c>
      <c r="I143" s="173" t="s">
        <v>14</v>
      </c>
      <c r="J143" s="173"/>
      <c r="K143" s="173"/>
      <c r="L143" s="173"/>
      <c r="M143" s="173"/>
      <c r="N143" s="173"/>
      <c r="O143" s="173"/>
      <c r="P143" s="173">
        <v>295623</v>
      </c>
      <c r="Q143" s="173" t="s">
        <v>14</v>
      </c>
      <c r="R143" s="173" t="s">
        <v>14</v>
      </c>
      <c r="S143" s="173" t="s">
        <v>14</v>
      </c>
      <c r="T143" s="173" t="s">
        <v>14</v>
      </c>
      <c r="U143" s="173">
        <v>12356259</v>
      </c>
      <c r="V143" s="173">
        <v>2861849</v>
      </c>
      <c r="W143" s="173">
        <v>143661</v>
      </c>
    </row>
    <row r="144" spans="1:23" ht="79.5">
      <c r="A144" s="15" t="s">
        <v>557</v>
      </c>
      <c r="B144" s="174" t="s">
        <v>21</v>
      </c>
      <c r="C144" s="173">
        <v>306690</v>
      </c>
      <c r="D144" s="173" t="s">
        <v>14</v>
      </c>
      <c r="E144" s="173" t="s">
        <v>14</v>
      </c>
      <c r="F144" s="173" t="s">
        <v>14</v>
      </c>
      <c r="G144" s="173" t="s">
        <v>14</v>
      </c>
      <c r="H144" s="173" t="s">
        <v>14</v>
      </c>
      <c r="I144" s="173">
        <v>18583</v>
      </c>
      <c r="J144" s="173" t="s">
        <v>14</v>
      </c>
      <c r="K144" s="173" t="s">
        <v>14</v>
      </c>
      <c r="L144" s="173" t="s">
        <v>14</v>
      </c>
      <c r="M144" s="173" t="s">
        <v>14</v>
      </c>
      <c r="N144" s="173"/>
      <c r="O144" s="173"/>
      <c r="P144" s="173"/>
      <c r="Q144" s="173"/>
      <c r="R144" s="173"/>
      <c r="S144" s="173"/>
      <c r="T144" s="173" t="s">
        <v>14</v>
      </c>
      <c r="U144" s="173" t="s">
        <v>14</v>
      </c>
      <c r="V144" s="173">
        <v>288107</v>
      </c>
      <c r="W144" s="173" t="s">
        <v>14</v>
      </c>
    </row>
    <row r="145" spans="1:24" s="138" customFormat="1" ht="124.5">
      <c r="A145" s="139" t="s">
        <v>558</v>
      </c>
      <c r="B145" s="174" t="s">
        <v>454</v>
      </c>
      <c r="C145" s="175">
        <v>7221342</v>
      </c>
      <c r="D145" s="175" t="s">
        <v>14</v>
      </c>
      <c r="E145" s="175" t="s">
        <v>14</v>
      </c>
      <c r="F145" s="175" t="s">
        <v>14</v>
      </c>
      <c r="G145" s="175"/>
      <c r="H145" s="175"/>
      <c r="I145" s="175"/>
      <c r="J145" s="175"/>
      <c r="K145" s="175"/>
      <c r="L145" s="175"/>
      <c r="M145" s="175"/>
      <c r="N145" s="175">
        <v>10489</v>
      </c>
      <c r="O145" s="175"/>
      <c r="P145" s="175">
        <v>1242103</v>
      </c>
      <c r="Q145" s="175"/>
      <c r="R145" s="175"/>
      <c r="S145" s="175"/>
      <c r="T145" s="175"/>
      <c r="U145" s="175">
        <v>4605969</v>
      </c>
      <c r="V145" s="175">
        <v>1362781</v>
      </c>
      <c r="W145" s="175"/>
      <c r="X145" s="181"/>
    </row>
    <row r="146" spans="1:24" ht="68.25">
      <c r="A146" s="15" t="s">
        <v>559</v>
      </c>
      <c r="B146" s="174" t="s">
        <v>22</v>
      </c>
      <c r="C146" s="173">
        <v>7210853</v>
      </c>
      <c r="D146" s="173" t="s">
        <v>14</v>
      </c>
      <c r="E146" s="173" t="s">
        <v>14</v>
      </c>
      <c r="F146" s="173" t="s">
        <v>14</v>
      </c>
      <c r="G146" s="173"/>
      <c r="H146" s="173"/>
      <c r="I146" s="173"/>
      <c r="J146" s="173"/>
      <c r="K146" s="173"/>
      <c r="L146" s="173"/>
      <c r="M146" s="173"/>
      <c r="N146" s="173"/>
      <c r="O146" s="173"/>
      <c r="P146" s="173">
        <v>1242103</v>
      </c>
      <c r="Q146" s="173" t="s">
        <v>14</v>
      </c>
      <c r="R146" s="173" t="s">
        <v>14</v>
      </c>
      <c r="S146" s="173" t="s">
        <v>14</v>
      </c>
      <c r="T146" s="173" t="s">
        <v>14</v>
      </c>
      <c r="U146" s="173">
        <v>4605969</v>
      </c>
      <c r="V146" s="173">
        <v>1362781</v>
      </c>
      <c r="W146" s="173" t="s">
        <v>14</v>
      </c>
    </row>
    <row r="147" spans="1:24" ht="90.75">
      <c r="A147" s="15" t="s">
        <v>560</v>
      </c>
      <c r="B147" s="174" t="s">
        <v>23</v>
      </c>
      <c r="C147" s="173">
        <v>10489</v>
      </c>
      <c r="D147" s="173" t="s">
        <v>14</v>
      </c>
      <c r="E147" s="173" t="s">
        <v>14</v>
      </c>
      <c r="F147" s="173" t="s">
        <v>14</v>
      </c>
      <c r="G147" s="173"/>
      <c r="H147" s="173"/>
      <c r="I147" s="173"/>
      <c r="J147" s="173" t="s">
        <v>14</v>
      </c>
      <c r="K147" s="173" t="s">
        <v>14</v>
      </c>
      <c r="L147" s="173" t="s">
        <v>14</v>
      </c>
      <c r="M147" s="173" t="s">
        <v>14</v>
      </c>
      <c r="N147" s="173">
        <v>10489</v>
      </c>
      <c r="O147" s="173" t="s">
        <v>14</v>
      </c>
      <c r="P147" s="173"/>
      <c r="Q147" s="173"/>
      <c r="R147" s="173"/>
      <c r="S147" s="173"/>
      <c r="T147" s="173"/>
      <c r="U147" s="173"/>
      <c r="V147" s="173"/>
      <c r="W147" s="173"/>
    </row>
    <row r="148" spans="1:24" ht="79.5">
      <c r="A148" s="15" t="s">
        <v>562</v>
      </c>
      <c r="B148" s="174" t="s">
        <v>456</v>
      </c>
      <c r="C148" s="173">
        <v>936831</v>
      </c>
      <c r="D148" s="173" t="s">
        <v>14</v>
      </c>
      <c r="E148" s="173" t="s">
        <v>14</v>
      </c>
      <c r="F148" s="173">
        <v>15472</v>
      </c>
      <c r="G148" s="173"/>
      <c r="H148" s="173"/>
      <c r="I148" s="173"/>
      <c r="J148" s="173" t="s">
        <v>14</v>
      </c>
      <c r="K148" s="173" t="s">
        <v>14</v>
      </c>
      <c r="L148" s="173" t="s">
        <v>14</v>
      </c>
      <c r="M148" s="173">
        <v>19692</v>
      </c>
      <c r="N148" s="173" t="s">
        <v>14</v>
      </c>
      <c r="O148" s="173" t="s">
        <v>14</v>
      </c>
      <c r="P148" s="173">
        <v>33340</v>
      </c>
      <c r="Q148" s="173" t="s">
        <v>14</v>
      </c>
      <c r="R148" s="173" t="s">
        <v>14</v>
      </c>
      <c r="S148" s="173" t="s">
        <v>14</v>
      </c>
      <c r="T148" s="173" t="s">
        <v>14</v>
      </c>
      <c r="U148" s="173" t="s">
        <v>14</v>
      </c>
      <c r="V148" s="173">
        <v>868327</v>
      </c>
      <c r="W148" s="173" t="s">
        <v>14</v>
      </c>
    </row>
    <row r="149" spans="1:24" ht="45.75">
      <c r="A149" s="15" t="s">
        <v>563</v>
      </c>
      <c r="B149" s="174" t="s">
        <v>24</v>
      </c>
      <c r="C149" s="173">
        <v>901667</v>
      </c>
      <c r="D149" s="173" t="s">
        <v>14</v>
      </c>
      <c r="E149" s="173" t="s">
        <v>14</v>
      </c>
      <c r="F149" s="173" t="s">
        <v>14</v>
      </c>
      <c r="G149" s="173"/>
      <c r="H149" s="173"/>
      <c r="I149" s="173"/>
      <c r="J149" s="173"/>
      <c r="K149" s="173"/>
      <c r="L149" s="173"/>
      <c r="M149" s="173"/>
      <c r="N149" s="173"/>
      <c r="O149" s="173"/>
      <c r="P149" s="173">
        <v>33340</v>
      </c>
      <c r="Q149" s="173" t="s">
        <v>14</v>
      </c>
      <c r="R149" s="173" t="s">
        <v>14</v>
      </c>
      <c r="S149" s="173" t="s">
        <v>14</v>
      </c>
      <c r="T149" s="173" t="s">
        <v>14</v>
      </c>
      <c r="U149" s="173" t="s">
        <v>14</v>
      </c>
      <c r="V149" s="173">
        <v>868327</v>
      </c>
      <c r="W149" s="173" t="s">
        <v>14</v>
      </c>
    </row>
    <row r="150" spans="1:24" ht="45.75">
      <c r="A150" s="15" t="s">
        <v>564</v>
      </c>
      <c r="B150" s="174" t="s">
        <v>25</v>
      </c>
      <c r="C150" s="173">
        <v>19692</v>
      </c>
      <c r="D150" s="173" t="s">
        <v>14</v>
      </c>
      <c r="E150" s="173" t="s">
        <v>14</v>
      </c>
      <c r="F150" s="173" t="s">
        <v>14</v>
      </c>
      <c r="G150" s="173"/>
      <c r="H150" s="173"/>
      <c r="I150" s="173"/>
      <c r="J150" s="173" t="s">
        <v>14</v>
      </c>
      <c r="K150" s="173" t="s">
        <v>14</v>
      </c>
      <c r="L150" s="173" t="s">
        <v>14</v>
      </c>
      <c r="M150" s="173">
        <v>19692</v>
      </c>
      <c r="N150" s="173"/>
      <c r="O150" s="173"/>
      <c r="P150" s="173"/>
      <c r="Q150" s="173"/>
      <c r="R150" s="173"/>
      <c r="S150" s="173"/>
      <c r="T150" s="173"/>
      <c r="U150" s="173"/>
      <c r="V150" s="173"/>
      <c r="W150" s="173"/>
    </row>
    <row r="151" spans="1:24" ht="68.25">
      <c r="A151" s="15" t="s">
        <v>565</v>
      </c>
      <c r="B151" s="174" t="s">
        <v>26</v>
      </c>
      <c r="C151" s="173" t="s">
        <v>14</v>
      </c>
      <c r="D151" s="173" t="s">
        <v>14</v>
      </c>
      <c r="E151" s="173" t="s">
        <v>14</v>
      </c>
      <c r="F151" s="173" t="s">
        <v>14</v>
      </c>
      <c r="G151" s="173"/>
      <c r="H151" s="173"/>
      <c r="I151" s="173"/>
      <c r="J151" s="173"/>
      <c r="K151" s="173"/>
      <c r="L151" s="173"/>
      <c r="M151" s="173"/>
      <c r="N151" s="173" t="s">
        <v>14</v>
      </c>
      <c r="O151" s="173" t="s">
        <v>14</v>
      </c>
      <c r="P151" s="173"/>
      <c r="Q151" s="173"/>
      <c r="R151" s="173"/>
      <c r="S151" s="173"/>
      <c r="T151" s="173"/>
      <c r="U151" s="173"/>
      <c r="V151" s="173"/>
      <c r="W151" s="173"/>
    </row>
    <row r="152" spans="1:24" ht="68.25">
      <c r="A152" s="15" t="s">
        <v>566</v>
      </c>
      <c r="B152" s="174" t="s">
        <v>27</v>
      </c>
      <c r="C152" s="173">
        <v>15472</v>
      </c>
      <c r="D152" s="173" t="s">
        <v>14</v>
      </c>
      <c r="E152" s="173" t="s">
        <v>14</v>
      </c>
      <c r="F152" s="173">
        <v>15472</v>
      </c>
      <c r="G152" s="173"/>
      <c r="H152" s="173"/>
      <c r="I152" s="173"/>
      <c r="J152" s="173"/>
      <c r="K152" s="173"/>
      <c r="L152" s="173"/>
      <c r="M152" s="173"/>
      <c r="N152" s="173"/>
      <c r="O152" s="173"/>
      <c r="P152" s="173" t="s">
        <v>14</v>
      </c>
      <c r="Q152" s="173" t="s">
        <v>14</v>
      </c>
      <c r="R152" s="173" t="s">
        <v>14</v>
      </c>
      <c r="S152" s="173" t="s">
        <v>14</v>
      </c>
      <c r="T152" s="173" t="s">
        <v>14</v>
      </c>
      <c r="U152" s="173" t="s">
        <v>14</v>
      </c>
      <c r="V152" s="173" t="s">
        <v>14</v>
      </c>
      <c r="W152" s="173" t="s">
        <v>14</v>
      </c>
    </row>
    <row r="153" spans="1:24" ht="90.75">
      <c r="A153" s="15" t="s">
        <v>567</v>
      </c>
      <c r="B153" s="174" t="s">
        <v>457</v>
      </c>
      <c r="C153" s="173">
        <v>5220374</v>
      </c>
      <c r="D153" s="173" t="s">
        <v>14</v>
      </c>
      <c r="E153" s="173" t="s">
        <v>14</v>
      </c>
      <c r="F153" s="173">
        <v>24176</v>
      </c>
      <c r="G153" s="173"/>
      <c r="H153" s="173"/>
      <c r="I153" s="173"/>
      <c r="J153" s="173" t="s">
        <v>14</v>
      </c>
      <c r="K153" s="173">
        <v>735506</v>
      </c>
      <c r="L153" s="173">
        <v>20560</v>
      </c>
      <c r="M153" s="173">
        <v>64542</v>
      </c>
      <c r="N153" s="173">
        <v>6161</v>
      </c>
      <c r="O153" s="173">
        <v>14300</v>
      </c>
      <c r="P153" s="173">
        <v>1312006</v>
      </c>
      <c r="Q153" s="173">
        <v>7500</v>
      </c>
      <c r="R153" s="173" t="s">
        <v>14</v>
      </c>
      <c r="S153" s="173" t="s">
        <v>14</v>
      </c>
      <c r="T153" s="173" t="s">
        <v>14</v>
      </c>
      <c r="U153" s="173">
        <v>19740</v>
      </c>
      <c r="V153" s="173">
        <v>3015883</v>
      </c>
      <c r="W153" s="173" t="s">
        <v>14</v>
      </c>
    </row>
    <row r="154" spans="1:24" ht="45.75">
      <c r="A154" s="15" t="s">
        <v>568</v>
      </c>
      <c r="B154" s="174" t="s">
        <v>28</v>
      </c>
      <c r="C154" s="173">
        <v>797859</v>
      </c>
      <c r="D154" s="173" t="s">
        <v>14</v>
      </c>
      <c r="E154" s="173" t="s">
        <v>14</v>
      </c>
      <c r="F154" s="173" t="s">
        <v>14</v>
      </c>
      <c r="G154" s="173"/>
      <c r="H154" s="173"/>
      <c r="I154" s="173"/>
      <c r="J154" s="173" t="s">
        <v>14</v>
      </c>
      <c r="K154" s="173">
        <v>735506</v>
      </c>
      <c r="L154" s="173" t="s">
        <v>14</v>
      </c>
      <c r="M154" s="173" t="s">
        <v>14</v>
      </c>
      <c r="N154" s="173"/>
      <c r="O154" s="173"/>
      <c r="P154" s="173"/>
      <c r="Q154" s="173"/>
      <c r="R154" s="173"/>
      <c r="S154" s="173"/>
      <c r="T154" s="173" t="s">
        <v>14</v>
      </c>
      <c r="U154" s="173" t="s">
        <v>14</v>
      </c>
      <c r="V154" s="173">
        <v>62353</v>
      </c>
      <c r="W154" s="173" t="s">
        <v>14</v>
      </c>
    </row>
    <row r="155" spans="1:24" ht="57">
      <c r="A155" s="15" t="s">
        <v>569</v>
      </c>
      <c r="B155" s="174" t="s">
        <v>29</v>
      </c>
      <c r="C155" s="173">
        <v>53647</v>
      </c>
      <c r="D155" s="173" t="s">
        <v>14</v>
      </c>
      <c r="E155" s="173" t="s">
        <v>14</v>
      </c>
      <c r="F155" s="173" t="s">
        <v>14</v>
      </c>
      <c r="G155" s="173"/>
      <c r="H155" s="173"/>
      <c r="I155" s="173"/>
      <c r="J155" s="173" t="s">
        <v>14</v>
      </c>
      <c r="K155" s="173" t="s">
        <v>14</v>
      </c>
      <c r="L155" s="173" t="s">
        <v>14</v>
      </c>
      <c r="M155" s="173">
        <v>12107</v>
      </c>
      <c r="N155" s="173" t="s">
        <v>14</v>
      </c>
      <c r="O155" s="173">
        <v>14300</v>
      </c>
      <c r="P155" s="173" t="s">
        <v>14</v>
      </c>
      <c r="Q155" s="173">
        <v>7500</v>
      </c>
      <c r="R155" s="173" t="s">
        <v>14</v>
      </c>
      <c r="S155" s="173" t="s">
        <v>14</v>
      </c>
      <c r="T155" s="173" t="s">
        <v>14</v>
      </c>
      <c r="U155" s="173">
        <v>19740</v>
      </c>
      <c r="V155" s="173" t="s">
        <v>14</v>
      </c>
      <c r="W155" s="173" t="s">
        <v>14</v>
      </c>
    </row>
    <row r="156" spans="1:24" ht="79.5">
      <c r="A156" s="15" t="s">
        <v>570</v>
      </c>
      <c r="B156" s="174" t="s">
        <v>30</v>
      </c>
      <c r="C156" s="173" t="s">
        <v>14</v>
      </c>
      <c r="D156" s="173" t="s">
        <v>14</v>
      </c>
      <c r="E156" s="173" t="s">
        <v>14</v>
      </c>
      <c r="F156" s="173" t="s">
        <v>14</v>
      </c>
      <c r="G156" s="173"/>
      <c r="H156" s="173"/>
      <c r="I156" s="173"/>
      <c r="J156" s="173"/>
      <c r="K156" s="173"/>
      <c r="L156" s="173"/>
      <c r="M156" s="173"/>
      <c r="N156" s="173"/>
      <c r="O156" s="173"/>
      <c r="P156" s="173"/>
      <c r="Q156" s="173"/>
      <c r="R156" s="173"/>
      <c r="S156" s="173"/>
      <c r="T156" s="173" t="s">
        <v>14</v>
      </c>
      <c r="U156" s="173" t="s">
        <v>14</v>
      </c>
      <c r="V156" s="173" t="s">
        <v>14</v>
      </c>
      <c r="W156" s="173" t="s">
        <v>14</v>
      </c>
    </row>
    <row r="157" spans="1:24" ht="79.5">
      <c r="A157" s="15" t="s">
        <v>571</v>
      </c>
      <c r="B157" s="174" t="s">
        <v>31</v>
      </c>
      <c r="C157" s="173" t="s">
        <v>14</v>
      </c>
      <c r="D157" s="173" t="s">
        <v>14</v>
      </c>
      <c r="E157" s="173" t="s">
        <v>14</v>
      </c>
      <c r="F157" s="173" t="s">
        <v>14</v>
      </c>
      <c r="G157" s="173"/>
      <c r="H157" s="173"/>
      <c r="I157" s="173"/>
      <c r="J157" s="173"/>
      <c r="K157" s="173"/>
      <c r="L157" s="173"/>
      <c r="M157" s="173"/>
      <c r="N157" s="173"/>
      <c r="O157" s="173"/>
      <c r="P157" s="173"/>
      <c r="Q157" s="173"/>
      <c r="R157" s="173"/>
      <c r="S157" s="173"/>
      <c r="T157" s="173" t="s">
        <v>14</v>
      </c>
      <c r="U157" s="173" t="s">
        <v>14</v>
      </c>
      <c r="V157" s="173" t="s">
        <v>14</v>
      </c>
      <c r="W157" s="173" t="s">
        <v>14</v>
      </c>
    </row>
    <row r="158" spans="1:24" ht="57">
      <c r="A158" s="15" t="s">
        <v>572</v>
      </c>
      <c r="B158" s="174" t="s">
        <v>32</v>
      </c>
      <c r="C158" s="173">
        <v>4368868</v>
      </c>
      <c r="D158" s="173" t="s">
        <v>14</v>
      </c>
      <c r="E158" s="173" t="s">
        <v>14</v>
      </c>
      <c r="F158" s="173">
        <v>24176</v>
      </c>
      <c r="G158" s="173"/>
      <c r="H158" s="173"/>
      <c r="I158" s="173"/>
      <c r="J158" s="173" t="s">
        <v>14</v>
      </c>
      <c r="K158" s="173" t="s">
        <v>14</v>
      </c>
      <c r="L158" s="173">
        <v>20560</v>
      </c>
      <c r="M158" s="173">
        <v>52435</v>
      </c>
      <c r="N158" s="173">
        <v>6161</v>
      </c>
      <c r="O158" s="173" t="s">
        <v>14</v>
      </c>
      <c r="P158" s="173">
        <v>1312006</v>
      </c>
      <c r="Q158" s="173" t="s">
        <v>14</v>
      </c>
      <c r="R158" s="173" t="s">
        <v>14</v>
      </c>
      <c r="S158" s="173" t="s">
        <v>14</v>
      </c>
      <c r="T158" s="173" t="s">
        <v>14</v>
      </c>
      <c r="U158" s="173" t="s">
        <v>14</v>
      </c>
      <c r="V158" s="173">
        <v>2953531</v>
      </c>
      <c r="W158" s="173" t="s">
        <v>14</v>
      </c>
    </row>
    <row r="159" spans="1:24" ht="68.25">
      <c r="A159" s="15" t="s">
        <v>573</v>
      </c>
      <c r="B159" s="174" t="s">
        <v>458</v>
      </c>
      <c r="C159" s="173">
        <v>27663996</v>
      </c>
      <c r="D159" s="173" t="s">
        <v>14</v>
      </c>
      <c r="E159" s="173">
        <v>487162</v>
      </c>
      <c r="F159" s="173">
        <v>66507</v>
      </c>
      <c r="G159" s="173" t="s">
        <v>14</v>
      </c>
      <c r="H159" s="173">
        <v>1017898</v>
      </c>
      <c r="I159" s="173">
        <v>1960133</v>
      </c>
      <c r="J159" s="173">
        <v>723</v>
      </c>
      <c r="K159" s="173" t="s">
        <v>14</v>
      </c>
      <c r="L159" s="173">
        <v>5994</v>
      </c>
      <c r="M159" s="173" t="s">
        <v>14</v>
      </c>
      <c r="N159" s="173" t="s">
        <v>14</v>
      </c>
      <c r="O159" s="173">
        <v>300094</v>
      </c>
      <c r="P159" s="173">
        <v>28500</v>
      </c>
      <c r="Q159" s="173">
        <v>15313</v>
      </c>
      <c r="R159" s="173" t="s">
        <v>14</v>
      </c>
      <c r="S159" s="173" t="s">
        <v>14</v>
      </c>
      <c r="T159" s="173" t="s">
        <v>14</v>
      </c>
      <c r="U159" s="173">
        <v>1642022</v>
      </c>
      <c r="V159" s="173">
        <v>21692122</v>
      </c>
      <c r="W159" s="173">
        <v>447528</v>
      </c>
    </row>
    <row r="160" spans="1:24" ht="79.5">
      <c r="A160" s="15" t="s">
        <v>574</v>
      </c>
      <c r="B160" s="174" t="s">
        <v>459</v>
      </c>
      <c r="C160" s="173">
        <v>27252068</v>
      </c>
      <c r="D160" s="173" t="s">
        <v>14</v>
      </c>
      <c r="E160" s="173">
        <v>487162</v>
      </c>
      <c r="F160" s="173">
        <v>66507</v>
      </c>
      <c r="G160" s="173" t="s">
        <v>14</v>
      </c>
      <c r="H160" s="173">
        <v>1017898</v>
      </c>
      <c r="I160" s="173">
        <v>1960133</v>
      </c>
      <c r="J160" s="173">
        <v>723</v>
      </c>
      <c r="K160" s="173" t="s">
        <v>14</v>
      </c>
      <c r="L160" s="173">
        <v>5994</v>
      </c>
      <c r="M160" s="173" t="s">
        <v>14</v>
      </c>
      <c r="N160" s="173" t="s">
        <v>14</v>
      </c>
      <c r="O160" s="173">
        <v>300094</v>
      </c>
      <c r="P160" s="173">
        <v>28500</v>
      </c>
      <c r="Q160" s="173">
        <v>15313</v>
      </c>
      <c r="R160" s="173" t="s">
        <v>14</v>
      </c>
      <c r="S160" s="173" t="s">
        <v>14</v>
      </c>
      <c r="T160" s="173" t="s">
        <v>14</v>
      </c>
      <c r="U160" s="173">
        <v>1642022</v>
      </c>
      <c r="V160" s="173">
        <v>21692122</v>
      </c>
      <c r="W160" s="173">
        <v>35600</v>
      </c>
    </row>
    <row r="161" spans="1:23" ht="45.75">
      <c r="A161" s="15" t="s">
        <v>575</v>
      </c>
      <c r="B161" s="174" t="s">
        <v>33</v>
      </c>
      <c r="C161" s="173">
        <v>186653</v>
      </c>
      <c r="D161" s="173" t="s">
        <v>14</v>
      </c>
      <c r="E161" s="173" t="s">
        <v>14</v>
      </c>
      <c r="F161" s="173">
        <v>66507</v>
      </c>
      <c r="G161" s="173"/>
      <c r="H161" s="173"/>
      <c r="I161" s="173"/>
      <c r="J161" s="173"/>
      <c r="K161" s="173"/>
      <c r="L161" s="173"/>
      <c r="M161" s="173"/>
      <c r="N161" s="173" t="s">
        <v>14</v>
      </c>
      <c r="O161" s="173">
        <v>105601</v>
      </c>
      <c r="P161" s="173" t="s">
        <v>14</v>
      </c>
      <c r="Q161" s="173">
        <v>14545</v>
      </c>
      <c r="R161" s="173" t="s">
        <v>14</v>
      </c>
      <c r="S161" s="173" t="s">
        <v>14</v>
      </c>
      <c r="T161" s="173" t="s">
        <v>14</v>
      </c>
      <c r="U161" s="173" t="s">
        <v>14</v>
      </c>
      <c r="V161" s="173" t="s">
        <v>14</v>
      </c>
      <c r="W161" s="173" t="s">
        <v>14</v>
      </c>
    </row>
    <row r="162" spans="1:23" ht="34.5">
      <c r="A162" s="15" t="s">
        <v>576</v>
      </c>
      <c r="B162" s="174" t="s">
        <v>34</v>
      </c>
      <c r="C162" s="173">
        <v>3373848</v>
      </c>
      <c r="D162" s="173" t="s">
        <v>14</v>
      </c>
      <c r="E162" s="173" t="s">
        <v>14</v>
      </c>
      <c r="F162" s="173" t="s">
        <v>14</v>
      </c>
      <c r="G162" s="173" t="s">
        <v>14</v>
      </c>
      <c r="H162" s="173">
        <v>1017898</v>
      </c>
      <c r="I162" s="173">
        <v>55482</v>
      </c>
      <c r="J162" s="173">
        <v>723</v>
      </c>
      <c r="K162" s="173" t="s">
        <v>14</v>
      </c>
      <c r="L162" s="173" t="s">
        <v>14</v>
      </c>
      <c r="M162" s="173" t="s">
        <v>14</v>
      </c>
      <c r="N162" s="173" t="s">
        <v>14</v>
      </c>
      <c r="O162" s="173">
        <v>194493</v>
      </c>
      <c r="P162" s="173" t="s">
        <v>14</v>
      </c>
      <c r="Q162" s="173">
        <v>768</v>
      </c>
      <c r="R162" s="173" t="s">
        <v>14</v>
      </c>
      <c r="S162" s="173" t="s">
        <v>14</v>
      </c>
      <c r="T162" s="173" t="s">
        <v>14</v>
      </c>
      <c r="U162" s="173">
        <v>1456854</v>
      </c>
      <c r="V162" s="173">
        <v>616930</v>
      </c>
      <c r="W162" s="173">
        <v>30700</v>
      </c>
    </row>
    <row r="163" spans="1:23" ht="45.75">
      <c r="A163" s="15" t="s">
        <v>577</v>
      </c>
      <c r="B163" s="174" t="s">
        <v>35</v>
      </c>
      <c r="C163" s="173">
        <v>23598872</v>
      </c>
      <c r="D163" s="173" t="s">
        <v>14</v>
      </c>
      <c r="E163" s="173">
        <v>442228</v>
      </c>
      <c r="F163" s="173" t="s">
        <v>14</v>
      </c>
      <c r="G163" s="173" t="s">
        <v>14</v>
      </c>
      <c r="H163" s="173" t="s">
        <v>14</v>
      </c>
      <c r="I163" s="173">
        <v>1861856</v>
      </c>
      <c r="J163" s="173" t="s">
        <v>14</v>
      </c>
      <c r="K163" s="173" t="s">
        <v>14</v>
      </c>
      <c r="L163" s="173">
        <v>1028</v>
      </c>
      <c r="M163" s="173" t="s">
        <v>14</v>
      </c>
      <c r="N163" s="173"/>
      <c r="O163" s="173"/>
      <c r="P163" s="173">
        <v>28500</v>
      </c>
      <c r="Q163" s="173" t="s">
        <v>14</v>
      </c>
      <c r="R163" s="173" t="s">
        <v>14</v>
      </c>
      <c r="S163" s="173" t="s">
        <v>14</v>
      </c>
      <c r="T163" s="173" t="s">
        <v>14</v>
      </c>
      <c r="U163" s="173">
        <v>185168</v>
      </c>
      <c r="V163" s="173">
        <v>21075192</v>
      </c>
      <c r="W163" s="173">
        <v>4900</v>
      </c>
    </row>
    <row r="164" spans="1:23" ht="34.5">
      <c r="A164" s="15" t="s">
        <v>578</v>
      </c>
      <c r="B164" s="174" t="s">
        <v>36</v>
      </c>
      <c r="C164" s="173">
        <v>92695</v>
      </c>
      <c r="D164" s="173" t="s">
        <v>14</v>
      </c>
      <c r="E164" s="173">
        <v>44934</v>
      </c>
      <c r="F164" s="173" t="s">
        <v>14</v>
      </c>
      <c r="G164" s="173" t="s">
        <v>14</v>
      </c>
      <c r="H164" s="173" t="s">
        <v>14</v>
      </c>
      <c r="I164" s="173">
        <v>42795</v>
      </c>
      <c r="J164" s="173" t="s">
        <v>14</v>
      </c>
      <c r="K164" s="173" t="s">
        <v>14</v>
      </c>
      <c r="L164" s="173">
        <v>4966</v>
      </c>
      <c r="M164" s="173" t="s">
        <v>14</v>
      </c>
      <c r="N164" s="173"/>
      <c r="O164" s="173"/>
      <c r="P164" s="173" t="s">
        <v>14</v>
      </c>
      <c r="Q164" s="173" t="s">
        <v>14</v>
      </c>
      <c r="R164" s="173" t="s">
        <v>14</v>
      </c>
      <c r="S164" s="173" t="s">
        <v>14</v>
      </c>
      <c r="T164" s="173"/>
      <c r="U164" s="173"/>
      <c r="V164" s="173"/>
      <c r="W164" s="173"/>
    </row>
    <row r="165" spans="1:23" ht="79.5">
      <c r="A165" s="15" t="s">
        <v>579</v>
      </c>
      <c r="B165" s="174" t="s">
        <v>460</v>
      </c>
      <c r="C165" s="173">
        <v>411928</v>
      </c>
      <c r="D165" s="173" t="s">
        <v>14</v>
      </c>
      <c r="E165" s="173" t="s">
        <v>14</v>
      </c>
      <c r="F165" s="173" t="s">
        <v>14</v>
      </c>
      <c r="G165" s="173"/>
      <c r="H165" s="173"/>
      <c r="I165" s="173"/>
      <c r="J165" s="173"/>
      <c r="K165" s="173"/>
      <c r="L165" s="173"/>
      <c r="M165" s="173"/>
      <c r="N165" s="173"/>
      <c r="O165" s="173"/>
      <c r="P165" s="173"/>
      <c r="Q165" s="173"/>
      <c r="R165" s="173"/>
      <c r="S165" s="173"/>
      <c r="T165" s="173" t="s">
        <v>14</v>
      </c>
      <c r="U165" s="173" t="s">
        <v>14</v>
      </c>
      <c r="V165" s="173" t="s">
        <v>14</v>
      </c>
      <c r="W165" s="173">
        <v>411928</v>
      </c>
    </row>
    <row r="166" spans="1:23" ht="45.75">
      <c r="A166" s="15" t="s">
        <v>580</v>
      </c>
      <c r="B166" s="174" t="s">
        <v>37</v>
      </c>
      <c r="C166" s="173">
        <v>411928</v>
      </c>
      <c r="D166" s="173" t="s">
        <v>14</v>
      </c>
      <c r="E166" s="173" t="s">
        <v>14</v>
      </c>
      <c r="F166" s="173" t="s">
        <v>14</v>
      </c>
      <c r="G166" s="173"/>
      <c r="H166" s="173"/>
      <c r="I166" s="173"/>
      <c r="J166" s="173"/>
      <c r="K166" s="173"/>
      <c r="L166" s="173"/>
      <c r="M166" s="173"/>
      <c r="N166" s="173"/>
      <c r="O166" s="173"/>
      <c r="P166" s="173"/>
      <c r="Q166" s="173"/>
      <c r="R166" s="173"/>
      <c r="S166" s="173"/>
      <c r="T166" s="173" t="s">
        <v>14</v>
      </c>
      <c r="U166" s="173" t="s">
        <v>14</v>
      </c>
      <c r="V166" s="173" t="s">
        <v>14</v>
      </c>
      <c r="W166" s="173">
        <v>411928</v>
      </c>
    </row>
    <row r="167" spans="1:23" ht="68.25">
      <c r="A167" s="15" t="s">
        <v>584</v>
      </c>
      <c r="B167" s="174" t="s">
        <v>463</v>
      </c>
      <c r="C167" s="173">
        <v>19080206</v>
      </c>
      <c r="D167" s="173" t="s">
        <v>14</v>
      </c>
      <c r="E167" s="173" t="s">
        <v>14</v>
      </c>
      <c r="F167" s="173">
        <v>1747586</v>
      </c>
      <c r="G167" s="173" t="s">
        <v>14</v>
      </c>
      <c r="H167" s="173">
        <v>10000</v>
      </c>
      <c r="I167" s="173" t="s">
        <v>14</v>
      </c>
      <c r="J167" s="173" t="s">
        <v>14</v>
      </c>
      <c r="K167" s="173" t="s">
        <v>14</v>
      </c>
      <c r="L167" s="173">
        <v>261346</v>
      </c>
      <c r="M167" s="173" t="s">
        <v>14</v>
      </c>
      <c r="N167" s="173">
        <v>40175</v>
      </c>
      <c r="O167" s="173" t="s">
        <v>14</v>
      </c>
      <c r="P167" s="173">
        <v>2337999</v>
      </c>
      <c r="Q167" s="173" t="s">
        <v>14</v>
      </c>
      <c r="R167" s="173" t="s">
        <v>14</v>
      </c>
      <c r="S167" s="173" t="s">
        <v>14</v>
      </c>
      <c r="T167" s="173">
        <v>2772</v>
      </c>
      <c r="U167" s="173">
        <v>258856</v>
      </c>
      <c r="V167" s="173">
        <v>14089979</v>
      </c>
      <c r="W167" s="173">
        <v>331494</v>
      </c>
    </row>
    <row r="168" spans="1:23" ht="23.25">
      <c r="A168" s="15" t="s">
        <v>585</v>
      </c>
      <c r="B168" s="174" t="s">
        <v>39</v>
      </c>
      <c r="C168" s="173">
        <v>6371177</v>
      </c>
      <c r="D168" s="173" t="s">
        <v>14</v>
      </c>
      <c r="E168" s="173" t="s">
        <v>14</v>
      </c>
      <c r="F168" s="173" t="s">
        <v>14</v>
      </c>
      <c r="G168" s="173"/>
      <c r="H168" s="173"/>
      <c r="I168" s="173"/>
      <c r="J168" s="173" t="s">
        <v>14</v>
      </c>
      <c r="K168" s="173" t="s">
        <v>14</v>
      </c>
      <c r="L168" s="173" t="s">
        <v>14</v>
      </c>
      <c r="M168" s="173" t="s">
        <v>14</v>
      </c>
      <c r="N168" s="173" t="s">
        <v>14</v>
      </c>
      <c r="O168" s="173" t="s">
        <v>14</v>
      </c>
      <c r="P168" s="173"/>
      <c r="Q168" s="173"/>
      <c r="R168" s="173"/>
      <c r="S168" s="173"/>
      <c r="T168" s="173" t="s">
        <v>14</v>
      </c>
      <c r="U168" s="173" t="s">
        <v>14</v>
      </c>
      <c r="V168" s="173">
        <v>6332177</v>
      </c>
      <c r="W168" s="173">
        <v>39000</v>
      </c>
    </row>
    <row r="169" spans="1:23" ht="45.75">
      <c r="A169" s="15" t="s">
        <v>586</v>
      </c>
      <c r="B169" s="174" t="s">
        <v>40</v>
      </c>
      <c r="C169" s="173">
        <v>2217189</v>
      </c>
      <c r="D169" s="173" t="s">
        <v>14</v>
      </c>
      <c r="E169" s="173" t="s">
        <v>14</v>
      </c>
      <c r="F169" s="173">
        <v>1747586</v>
      </c>
      <c r="G169" s="173"/>
      <c r="H169" s="173"/>
      <c r="I169" s="173"/>
      <c r="J169" s="173" t="s">
        <v>14</v>
      </c>
      <c r="K169" s="173" t="s">
        <v>14</v>
      </c>
      <c r="L169" s="173" t="s">
        <v>14</v>
      </c>
      <c r="M169" s="173" t="s">
        <v>14</v>
      </c>
      <c r="N169" s="173">
        <v>40175</v>
      </c>
      <c r="O169" s="173" t="s">
        <v>14</v>
      </c>
      <c r="P169" s="173"/>
      <c r="Q169" s="173"/>
      <c r="R169" s="173"/>
      <c r="S169" s="173"/>
      <c r="T169" s="173" t="s">
        <v>14</v>
      </c>
      <c r="U169" s="173" t="s">
        <v>14</v>
      </c>
      <c r="V169" s="173">
        <v>224428</v>
      </c>
      <c r="W169" s="173">
        <v>205000</v>
      </c>
    </row>
    <row r="170" spans="1:23" ht="34.5">
      <c r="A170" s="15" t="s">
        <v>587</v>
      </c>
      <c r="B170" s="174" t="s">
        <v>41</v>
      </c>
      <c r="C170" s="173">
        <v>2746398</v>
      </c>
      <c r="D170" s="173" t="s">
        <v>14</v>
      </c>
      <c r="E170" s="173" t="s">
        <v>14</v>
      </c>
      <c r="F170" s="173" t="s">
        <v>14</v>
      </c>
      <c r="G170" s="173" t="s">
        <v>14</v>
      </c>
      <c r="H170" s="173">
        <v>10000</v>
      </c>
      <c r="I170" s="173" t="s">
        <v>14</v>
      </c>
      <c r="J170" s="173" t="s">
        <v>14</v>
      </c>
      <c r="K170" s="173" t="s">
        <v>14</v>
      </c>
      <c r="L170" s="173">
        <v>261346</v>
      </c>
      <c r="M170" s="173" t="s">
        <v>14</v>
      </c>
      <c r="N170" s="173"/>
      <c r="O170" s="173"/>
      <c r="P170" s="173">
        <v>2337999</v>
      </c>
      <c r="Q170" s="173" t="s">
        <v>14</v>
      </c>
      <c r="R170" s="173" t="s">
        <v>14</v>
      </c>
      <c r="S170" s="173" t="s">
        <v>14</v>
      </c>
      <c r="T170" s="173">
        <v>2772</v>
      </c>
      <c r="U170" s="173">
        <v>46788</v>
      </c>
      <c r="V170" s="173" t="s">
        <v>14</v>
      </c>
      <c r="W170" s="173">
        <v>87494</v>
      </c>
    </row>
    <row r="171" spans="1:23" ht="45.75">
      <c r="A171" s="15" t="s">
        <v>588</v>
      </c>
      <c r="B171" s="174" t="s">
        <v>42</v>
      </c>
      <c r="C171" s="173">
        <v>7745442</v>
      </c>
      <c r="D171" s="173" t="s">
        <v>14</v>
      </c>
      <c r="E171" s="173" t="s">
        <v>14</v>
      </c>
      <c r="F171" s="173" t="s">
        <v>14</v>
      </c>
      <c r="G171" s="173"/>
      <c r="H171" s="173"/>
      <c r="I171" s="173"/>
      <c r="J171" s="173"/>
      <c r="K171" s="173"/>
      <c r="L171" s="173"/>
      <c r="M171" s="173"/>
      <c r="N171" s="173"/>
      <c r="O171" s="173"/>
      <c r="P171" s="173"/>
      <c r="Q171" s="173"/>
      <c r="R171" s="173"/>
      <c r="S171" s="173"/>
      <c r="T171" s="173" t="s">
        <v>14</v>
      </c>
      <c r="U171" s="173">
        <v>212068</v>
      </c>
      <c r="V171" s="173">
        <v>7533374</v>
      </c>
      <c r="W171" s="173" t="s">
        <v>14</v>
      </c>
    </row>
    <row r="172" spans="1:23" ht="57">
      <c r="A172" s="15" t="s">
        <v>590</v>
      </c>
      <c r="B172" s="174" t="s">
        <v>465</v>
      </c>
      <c r="C172" s="173">
        <v>160158309</v>
      </c>
      <c r="D172" s="173">
        <v>16373627</v>
      </c>
      <c r="E172" s="173">
        <v>1509795</v>
      </c>
      <c r="F172" s="173">
        <v>30253</v>
      </c>
      <c r="G172" s="173">
        <v>2504980</v>
      </c>
      <c r="H172" s="173">
        <v>419941</v>
      </c>
      <c r="I172" s="173">
        <v>152178</v>
      </c>
      <c r="J172" s="173">
        <v>1380607</v>
      </c>
      <c r="K172" s="173">
        <v>1047913</v>
      </c>
      <c r="L172" s="173">
        <v>1804571</v>
      </c>
      <c r="M172" s="173">
        <v>69344194</v>
      </c>
      <c r="N172" s="173">
        <v>499610</v>
      </c>
      <c r="O172" s="173">
        <v>528252</v>
      </c>
      <c r="P172" s="173">
        <v>654310</v>
      </c>
      <c r="Q172" s="173">
        <v>1909980</v>
      </c>
      <c r="R172" s="173">
        <v>167496</v>
      </c>
      <c r="S172" s="173">
        <v>158047</v>
      </c>
      <c r="T172" s="173">
        <v>1862151</v>
      </c>
      <c r="U172" s="173">
        <v>18511837</v>
      </c>
      <c r="V172" s="173">
        <v>39186204</v>
      </c>
      <c r="W172" s="173">
        <v>2112363</v>
      </c>
    </row>
    <row r="173" spans="1:23" ht="45.75">
      <c r="A173" s="15" t="s">
        <v>591</v>
      </c>
      <c r="B173" s="174" t="s">
        <v>43</v>
      </c>
      <c r="C173" s="173">
        <v>118982148</v>
      </c>
      <c r="D173" s="173">
        <v>7876998</v>
      </c>
      <c r="E173" s="173">
        <v>828385</v>
      </c>
      <c r="F173" s="173">
        <v>10853</v>
      </c>
      <c r="G173" s="173">
        <v>1141390</v>
      </c>
      <c r="H173" s="173">
        <v>4806</v>
      </c>
      <c r="I173" s="173">
        <v>40263</v>
      </c>
      <c r="J173" s="173">
        <v>490687</v>
      </c>
      <c r="K173" s="173">
        <v>420501</v>
      </c>
      <c r="L173" s="173">
        <v>1271427</v>
      </c>
      <c r="M173" s="173">
        <v>68595361</v>
      </c>
      <c r="N173" s="173">
        <v>319293</v>
      </c>
      <c r="O173" s="173">
        <v>233443</v>
      </c>
      <c r="P173" s="173">
        <v>543269</v>
      </c>
      <c r="Q173" s="173">
        <v>143588</v>
      </c>
      <c r="R173" s="173">
        <v>152496</v>
      </c>
      <c r="S173" s="173">
        <v>3378</v>
      </c>
      <c r="T173" s="173">
        <v>1363680</v>
      </c>
      <c r="U173" s="173">
        <v>5548719</v>
      </c>
      <c r="V173" s="173">
        <v>28219904</v>
      </c>
      <c r="W173" s="173">
        <v>1773706</v>
      </c>
    </row>
    <row r="174" spans="1:23" ht="45.75">
      <c r="A174" s="15" t="s">
        <v>592</v>
      </c>
      <c r="B174" s="174" t="s">
        <v>44</v>
      </c>
      <c r="C174" s="173">
        <v>19777823</v>
      </c>
      <c r="D174" s="173">
        <v>5040712</v>
      </c>
      <c r="E174" s="173">
        <v>678296</v>
      </c>
      <c r="F174" s="173" t="s">
        <v>14</v>
      </c>
      <c r="G174" s="173">
        <v>747186</v>
      </c>
      <c r="H174" s="173">
        <v>283626</v>
      </c>
      <c r="I174" s="173">
        <v>111915</v>
      </c>
      <c r="J174" s="173">
        <v>889919</v>
      </c>
      <c r="K174" s="173">
        <v>184858</v>
      </c>
      <c r="L174" s="173">
        <v>228917</v>
      </c>
      <c r="M174" s="173">
        <v>665191</v>
      </c>
      <c r="N174" s="173">
        <v>148546</v>
      </c>
      <c r="O174" s="173">
        <v>287609</v>
      </c>
      <c r="P174" s="173">
        <v>72055</v>
      </c>
      <c r="Q174" s="173">
        <v>1739542</v>
      </c>
      <c r="R174" s="173" t="s">
        <v>14</v>
      </c>
      <c r="S174" s="173">
        <v>152899</v>
      </c>
      <c r="T174" s="173">
        <v>301948</v>
      </c>
      <c r="U174" s="173">
        <v>2107335</v>
      </c>
      <c r="V174" s="173">
        <v>5945134</v>
      </c>
      <c r="W174" s="173">
        <v>192135</v>
      </c>
    </row>
    <row r="175" spans="1:23" ht="34.5">
      <c r="A175" s="15" t="s">
        <v>593</v>
      </c>
      <c r="B175" s="174" t="s">
        <v>45</v>
      </c>
      <c r="C175" s="173">
        <v>21398337</v>
      </c>
      <c r="D175" s="173">
        <v>3455917</v>
      </c>
      <c r="E175" s="173">
        <v>3114</v>
      </c>
      <c r="F175" s="173">
        <v>19400</v>
      </c>
      <c r="G175" s="173">
        <v>616403</v>
      </c>
      <c r="H175" s="173">
        <v>131509</v>
      </c>
      <c r="I175" s="173" t="s">
        <v>14</v>
      </c>
      <c r="J175" s="173" t="s">
        <v>14</v>
      </c>
      <c r="K175" s="173">
        <v>442554</v>
      </c>
      <c r="L175" s="173">
        <v>304227</v>
      </c>
      <c r="M175" s="173">
        <v>83642</v>
      </c>
      <c r="N175" s="173">
        <v>31771</v>
      </c>
      <c r="O175" s="173">
        <v>7200</v>
      </c>
      <c r="P175" s="173">
        <v>38985</v>
      </c>
      <c r="Q175" s="173">
        <v>26850</v>
      </c>
      <c r="R175" s="173">
        <v>15000</v>
      </c>
      <c r="S175" s="173">
        <v>1770</v>
      </c>
      <c r="T175" s="173">
        <v>196523</v>
      </c>
      <c r="U175" s="173">
        <v>10855783</v>
      </c>
      <c r="V175" s="173">
        <v>5021166</v>
      </c>
      <c r="W175" s="173">
        <v>146523</v>
      </c>
    </row>
    <row r="176" spans="1:23" ht="79.5">
      <c r="A176" s="15" t="s">
        <v>594</v>
      </c>
      <c r="B176" s="174" t="s">
        <v>466</v>
      </c>
      <c r="C176" s="173">
        <v>436254238</v>
      </c>
      <c r="D176" s="173">
        <v>7638290</v>
      </c>
      <c r="E176" s="173">
        <v>18084259</v>
      </c>
      <c r="F176" s="173">
        <v>17712704</v>
      </c>
      <c r="G176" s="173">
        <v>2452672</v>
      </c>
      <c r="H176" s="173">
        <v>11727495</v>
      </c>
      <c r="I176" s="173">
        <v>26060777</v>
      </c>
      <c r="J176" s="173">
        <v>2786781</v>
      </c>
      <c r="K176" s="173">
        <v>2780518</v>
      </c>
      <c r="L176" s="173">
        <v>9930716</v>
      </c>
      <c r="M176" s="173">
        <v>20064930</v>
      </c>
      <c r="N176" s="173">
        <v>3385944</v>
      </c>
      <c r="O176" s="173">
        <v>4282635</v>
      </c>
      <c r="P176" s="173">
        <v>11246803</v>
      </c>
      <c r="Q176" s="173">
        <v>13168687</v>
      </c>
      <c r="R176" s="173">
        <v>537486</v>
      </c>
      <c r="S176" s="173">
        <v>1597422</v>
      </c>
      <c r="T176" s="173">
        <v>13374456</v>
      </c>
      <c r="U176" s="173">
        <v>53949289</v>
      </c>
      <c r="V176" s="173">
        <v>204531782</v>
      </c>
      <c r="W176" s="173">
        <v>10940591</v>
      </c>
    </row>
    <row r="177" spans="1:23" ht="45.75">
      <c r="A177" s="15" t="s">
        <v>595</v>
      </c>
      <c r="B177" s="174" t="s">
        <v>46</v>
      </c>
      <c r="C177" s="173">
        <v>436254238</v>
      </c>
      <c r="D177" s="173">
        <v>7638290</v>
      </c>
      <c r="E177" s="173">
        <v>18084259</v>
      </c>
      <c r="F177" s="173">
        <v>17712704</v>
      </c>
      <c r="G177" s="173">
        <v>2452672</v>
      </c>
      <c r="H177" s="173">
        <v>11727495</v>
      </c>
      <c r="I177" s="173">
        <v>26060777</v>
      </c>
      <c r="J177" s="173">
        <v>2786781</v>
      </c>
      <c r="K177" s="173">
        <v>2780518</v>
      </c>
      <c r="L177" s="173">
        <v>9930716</v>
      </c>
      <c r="M177" s="173">
        <v>20064930</v>
      </c>
      <c r="N177" s="173">
        <v>3385944</v>
      </c>
      <c r="O177" s="173">
        <v>4282635</v>
      </c>
      <c r="P177" s="173">
        <v>11246803</v>
      </c>
      <c r="Q177" s="173">
        <v>13168687</v>
      </c>
      <c r="R177" s="173">
        <v>537486</v>
      </c>
      <c r="S177" s="173">
        <v>1597422</v>
      </c>
      <c r="T177" s="173">
        <v>13374456</v>
      </c>
      <c r="U177" s="173">
        <v>53949289</v>
      </c>
      <c r="V177" s="173">
        <v>204531782</v>
      </c>
      <c r="W177" s="173">
        <v>10940591</v>
      </c>
    </row>
    <row r="178" spans="1:23" ht="79.5">
      <c r="A178" s="15" t="s">
        <v>599</v>
      </c>
      <c r="B178" s="174" t="s">
        <v>469</v>
      </c>
      <c r="C178" s="173">
        <v>123226</v>
      </c>
      <c r="D178" s="173" t="s">
        <v>14</v>
      </c>
      <c r="E178" s="173" t="s">
        <v>14</v>
      </c>
      <c r="F178" s="173">
        <v>28588</v>
      </c>
      <c r="G178" s="173"/>
      <c r="H178" s="173"/>
      <c r="I178" s="173"/>
      <c r="J178" s="173"/>
      <c r="K178" s="173"/>
      <c r="L178" s="173"/>
      <c r="M178" s="173"/>
      <c r="N178" s="173"/>
      <c r="O178" s="173"/>
      <c r="P178" s="173">
        <v>13876</v>
      </c>
      <c r="Q178" s="173" t="s">
        <v>14</v>
      </c>
      <c r="R178" s="173" t="s">
        <v>14</v>
      </c>
      <c r="S178" s="173">
        <v>16359</v>
      </c>
      <c r="T178" s="173" t="s">
        <v>14</v>
      </c>
      <c r="U178" s="173">
        <v>64403</v>
      </c>
      <c r="V178" s="173" t="s">
        <v>14</v>
      </c>
      <c r="W178" s="173" t="s">
        <v>14</v>
      </c>
    </row>
    <row r="179" spans="1:23" ht="45.75">
      <c r="A179" s="15" t="s">
        <v>600</v>
      </c>
      <c r="B179" s="174" t="s">
        <v>48</v>
      </c>
      <c r="C179" s="173">
        <v>123226</v>
      </c>
      <c r="D179" s="173" t="s">
        <v>14</v>
      </c>
      <c r="E179" s="173" t="s">
        <v>14</v>
      </c>
      <c r="F179" s="173">
        <v>28588</v>
      </c>
      <c r="G179" s="173"/>
      <c r="H179" s="173"/>
      <c r="I179" s="173"/>
      <c r="J179" s="173"/>
      <c r="K179" s="173"/>
      <c r="L179" s="173"/>
      <c r="M179" s="173"/>
      <c r="N179" s="173"/>
      <c r="O179" s="173"/>
      <c r="P179" s="173">
        <v>13876</v>
      </c>
      <c r="Q179" s="173" t="s">
        <v>14</v>
      </c>
      <c r="R179" s="173" t="s">
        <v>14</v>
      </c>
      <c r="S179" s="173">
        <v>16359</v>
      </c>
      <c r="T179" s="173" t="s">
        <v>14</v>
      </c>
      <c r="U179" s="173">
        <v>64403</v>
      </c>
      <c r="V179" s="173" t="s">
        <v>14</v>
      </c>
      <c r="W179" s="173" t="s">
        <v>14</v>
      </c>
    </row>
    <row r="180" spans="1:23" ht="79.5">
      <c r="A180" s="15" t="s">
        <v>601</v>
      </c>
      <c r="B180" s="174" t="s">
        <v>470</v>
      </c>
      <c r="C180" s="173">
        <v>87736816</v>
      </c>
      <c r="D180" s="173">
        <v>4292379</v>
      </c>
      <c r="E180" s="173">
        <v>3978035</v>
      </c>
      <c r="F180" s="173">
        <v>6905770</v>
      </c>
      <c r="G180" s="173">
        <v>1212690</v>
      </c>
      <c r="H180" s="173">
        <v>1241206</v>
      </c>
      <c r="I180" s="173">
        <v>3845826</v>
      </c>
      <c r="J180" s="173">
        <v>404478</v>
      </c>
      <c r="K180" s="173">
        <v>2382559</v>
      </c>
      <c r="L180" s="173">
        <v>3709417</v>
      </c>
      <c r="M180" s="173">
        <v>6612013</v>
      </c>
      <c r="N180" s="173">
        <v>915836</v>
      </c>
      <c r="O180" s="173">
        <v>1113302</v>
      </c>
      <c r="P180" s="173">
        <v>4568509</v>
      </c>
      <c r="Q180" s="173">
        <v>5226635</v>
      </c>
      <c r="R180" s="173">
        <v>1008885</v>
      </c>
      <c r="S180" s="173">
        <v>81913</v>
      </c>
      <c r="T180" s="173">
        <v>6950372</v>
      </c>
      <c r="U180" s="173">
        <v>7091388</v>
      </c>
      <c r="V180" s="173">
        <v>19868819</v>
      </c>
      <c r="W180" s="173">
        <v>6326785</v>
      </c>
    </row>
    <row r="181" spans="1:23" ht="57">
      <c r="A181" s="15" t="s">
        <v>602</v>
      </c>
      <c r="B181" s="174" t="s">
        <v>49</v>
      </c>
      <c r="C181" s="173">
        <v>84183653</v>
      </c>
      <c r="D181" s="173">
        <v>4292379</v>
      </c>
      <c r="E181" s="173">
        <v>2950120</v>
      </c>
      <c r="F181" s="173">
        <v>6905770</v>
      </c>
      <c r="G181" s="173">
        <v>941254</v>
      </c>
      <c r="H181" s="173">
        <v>1241206</v>
      </c>
      <c r="I181" s="173">
        <v>3845826</v>
      </c>
      <c r="J181" s="173">
        <v>368658</v>
      </c>
      <c r="K181" s="173">
        <v>2333640</v>
      </c>
      <c r="L181" s="173">
        <v>3709417</v>
      </c>
      <c r="M181" s="173">
        <v>6588013</v>
      </c>
      <c r="N181" s="173">
        <v>915836</v>
      </c>
      <c r="O181" s="173">
        <v>1113302</v>
      </c>
      <c r="P181" s="173">
        <v>3073496</v>
      </c>
      <c r="Q181" s="173">
        <v>5223804</v>
      </c>
      <c r="R181" s="173">
        <v>1008885</v>
      </c>
      <c r="S181" s="173">
        <v>81913</v>
      </c>
      <c r="T181" s="173">
        <v>6950372</v>
      </c>
      <c r="U181" s="173">
        <v>7091388</v>
      </c>
      <c r="V181" s="173">
        <v>19221589</v>
      </c>
      <c r="W181" s="173">
        <v>6326785</v>
      </c>
    </row>
    <row r="182" spans="1:23" ht="34.5">
      <c r="A182" s="15" t="s">
        <v>605</v>
      </c>
      <c r="B182" s="174" t="s">
        <v>52</v>
      </c>
      <c r="C182" s="173">
        <v>3553163</v>
      </c>
      <c r="D182" s="173" t="s">
        <v>14</v>
      </c>
      <c r="E182" s="173">
        <v>1027915</v>
      </c>
      <c r="F182" s="173" t="s">
        <v>14</v>
      </c>
      <c r="G182" s="173">
        <v>271436</v>
      </c>
      <c r="H182" s="173" t="s">
        <v>14</v>
      </c>
      <c r="I182" s="173" t="s">
        <v>14</v>
      </c>
      <c r="J182" s="173">
        <v>35820</v>
      </c>
      <c r="K182" s="173">
        <v>48918</v>
      </c>
      <c r="L182" s="173" t="s">
        <v>14</v>
      </c>
      <c r="M182" s="173">
        <v>24000</v>
      </c>
      <c r="N182" s="173"/>
      <c r="O182" s="173"/>
      <c r="P182" s="173">
        <v>1495013</v>
      </c>
      <c r="Q182" s="173">
        <v>2831</v>
      </c>
      <c r="R182" s="173" t="s">
        <v>14</v>
      </c>
      <c r="S182" s="173" t="s">
        <v>14</v>
      </c>
      <c r="T182" s="173" t="s">
        <v>14</v>
      </c>
      <c r="U182" s="173" t="s">
        <v>14</v>
      </c>
      <c r="V182" s="173">
        <v>647230</v>
      </c>
      <c r="W182" s="173" t="s">
        <v>14</v>
      </c>
    </row>
    <row r="183" spans="1:23" ht="90.75">
      <c r="A183" s="15" t="s">
        <v>606</v>
      </c>
      <c r="B183" s="174" t="s">
        <v>472</v>
      </c>
      <c r="C183" s="173">
        <v>1614752</v>
      </c>
      <c r="D183" s="173" t="s">
        <v>14</v>
      </c>
      <c r="E183" s="173">
        <v>65888</v>
      </c>
      <c r="F183" s="173">
        <v>144622</v>
      </c>
      <c r="G183" s="173" t="s">
        <v>14</v>
      </c>
      <c r="H183" s="173" t="s">
        <v>14</v>
      </c>
      <c r="I183" s="173" t="s">
        <v>14</v>
      </c>
      <c r="J183" s="173" t="s">
        <v>14</v>
      </c>
      <c r="K183" s="173">
        <v>177534</v>
      </c>
      <c r="L183" s="173" t="s">
        <v>14</v>
      </c>
      <c r="M183" s="173">
        <v>85362</v>
      </c>
      <c r="N183" s="173"/>
      <c r="O183" s="173"/>
      <c r="P183" s="173">
        <v>7500</v>
      </c>
      <c r="Q183" s="173">
        <v>104070</v>
      </c>
      <c r="R183" s="173" t="s">
        <v>14</v>
      </c>
      <c r="S183" s="173">
        <v>4500</v>
      </c>
      <c r="T183" s="173">
        <v>435462</v>
      </c>
      <c r="U183" s="173" t="s">
        <v>14</v>
      </c>
      <c r="V183" s="173">
        <v>410957</v>
      </c>
      <c r="W183" s="173">
        <v>178858</v>
      </c>
    </row>
    <row r="184" spans="1:23" ht="34.5">
      <c r="A184" s="15" t="s">
        <v>607</v>
      </c>
      <c r="B184" s="174" t="s">
        <v>53</v>
      </c>
      <c r="C184" s="173">
        <v>1043279</v>
      </c>
      <c r="D184" s="173" t="s">
        <v>14</v>
      </c>
      <c r="E184" s="173" t="s">
        <v>14</v>
      </c>
      <c r="F184" s="173">
        <v>144622</v>
      </c>
      <c r="G184" s="173" t="s">
        <v>14</v>
      </c>
      <c r="H184" s="173" t="s">
        <v>14</v>
      </c>
      <c r="I184" s="173" t="s">
        <v>14</v>
      </c>
      <c r="J184" s="173"/>
      <c r="K184" s="173"/>
      <c r="L184" s="173"/>
      <c r="M184" s="173"/>
      <c r="N184" s="173"/>
      <c r="O184" s="173"/>
      <c r="P184" s="173">
        <v>7500</v>
      </c>
      <c r="Q184" s="173">
        <v>104070</v>
      </c>
      <c r="R184" s="173" t="s">
        <v>14</v>
      </c>
      <c r="S184" s="173" t="s">
        <v>14</v>
      </c>
      <c r="T184" s="173">
        <v>362089</v>
      </c>
      <c r="U184" s="173" t="s">
        <v>14</v>
      </c>
      <c r="V184" s="173">
        <v>398738</v>
      </c>
      <c r="W184" s="173">
        <v>26261</v>
      </c>
    </row>
    <row r="185" spans="1:23" ht="45.75">
      <c r="A185" s="15" t="s">
        <v>608</v>
      </c>
      <c r="B185" s="174" t="s">
        <v>54</v>
      </c>
      <c r="C185" s="173">
        <v>571473</v>
      </c>
      <c r="D185" s="173" t="s">
        <v>14</v>
      </c>
      <c r="E185" s="173">
        <v>65888</v>
      </c>
      <c r="F185" s="173" t="s">
        <v>14</v>
      </c>
      <c r="G185" s="173"/>
      <c r="H185" s="173"/>
      <c r="I185" s="173"/>
      <c r="J185" s="173" t="s">
        <v>14</v>
      </c>
      <c r="K185" s="173">
        <v>177534</v>
      </c>
      <c r="L185" s="173" t="s">
        <v>14</v>
      </c>
      <c r="M185" s="173">
        <v>85362</v>
      </c>
      <c r="N185" s="173"/>
      <c r="O185" s="173"/>
      <c r="P185" s="173" t="s">
        <v>14</v>
      </c>
      <c r="Q185" s="173" t="s">
        <v>14</v>
      </c>
      <c r="R185" s="173" t="s">
        <v>14</v>
      </c>
      <c r="S185" s="173">
        <v>4500</v>
      </c>
      <c r="T185" s="173">
        <v>73373</v>
      </c>
      <c r="U185" s="173" t="s">
        <v>14</v>
      </c>
      <c r="V185" s="173">
        <v>12218</v>
      </c>
      <c r="W185" s="173">
        <v>152598</v>
      </c>
    </row>
    <row r="186" spans="1:23" ht="79.5">
      <c r="A186" s="15" t="s">
        <v>609</v>
      </c>
      <c r="B186" s="174" t="s">
        <v>474</v>
      </c>
      <c r="C186" s="173">
        <v>2936635</v>
      </c>
      <c r="D186" s="173" t="s">
        <v>14</v>
      </c>
      <c r="E186" s="173" t="s">
        <v>14</v>
      </c>
      <c r="F186" s="173">
        <v>62636</v>
      </c>
      <c r="G186" s="173" t="s">
        <v>14</v>
      </c>
      <c r="H186" s="173" t="s">
        <v>14</v>
      </c>
      <c r="I186" s="173">
        <v>34804</v>
      </c>
      <c r="J186" s="173" t="s">
        <v>14</v>
      </c>
      <c r="K186" s="173">
        <v>176183</v>
      </c>
      <c r="L186" s="173">
        <v>2453266</v>
      </c>
      <c r="M186" s="173" t="s">
        <v>14</v>
      </c>
      <c r="N186" s="173">
        <v>1708</v>
      </c>
      <c r="O186" s="173">
        <v>81952</v>
      </c>
      <c r="P186" s="173">
        <v>27398</v>
      </c>
      <c r="Q186" s="173">
        <v>40795</v>
      </c>
      <c r="R186" s="173" t="s">
        <v>14</v>
      </c>
      <c r="S186" s="173" t="s">
        <v>14</v>
      </c>
      <c r="T186" s="173">
        <v>4399</v>
      </c>
      <c r="U186" s="173">
        <v>8523</v>
      </c>
      <c r="V186" s="173" t="s">
        <v>14</v>
      </c>
      <c r="W186" s="173">
        <v>44972</v>
      </c>
    </row>
    <row r="187" spans="1:23" ht="34.5">
      <c r="A187" s="15" t="s">
        <v>610</v>
      </c>
      <c r="B187" s="174" t="s">
        <v>55</v>
      </c>
      <c r="C187" s="173">
        <v>2638648</v>
      </c>
      <c r="D187" s="173" t="s">
        <v>14</v>
      </c>
      <c r="E187" s="173" t="s">
        <v>14</v>
      </c>
      <c r="F187" s="173">
        <v>62636</v>
      </c>
      <c r="G187" s="173"/>
      <c r="H187" s="173"/>
      <c r="I187" s="173"/>
      <c r="J187" s="173" t="s">
        <v>14</v>
      </c>
      <c r="K187" s="173" t="s">
        <v>14</v>
      </c>
      <c r="L187" s="173">
        <v>2453266</v>
      </c>
      <c r="M187" s="173" t="s">
        <v>14</v>
      </c>
      <c r="N187" s="173" t="s">
        <v>14</v>
      </c>
      <c r="O187" s="173">
        <v>81952</v>
      </c>
      <c r="P187" s="173" t="s">
        <v>14</v>
      </c>
      <c r="Q187" s="173">
        <v>40795</v>
      </c>
      <c r="R187" s="173" t="s">
        <v>14</v>
      </c>
      <c r="S187" s="173" t="s">
        <v>14</v>
      </c>
      <c r="T187" s="173" t="s">
        <v>14</v>
      </c>
      <c r="U187" s="173" t="s">
        <v>14</v>
      </c>
      <c r="V187" s="173" t="s">
        <v>14</v>
      </c>
      <c r="W187" s="173" t="s">
        <v>14</v>
      </c>
    </row>
    <row r="188" spans="1:23" ht="45.75">
      <c r="A188" s="15" t="s">
        <v>611</v>
      </c>
      <c r="B188" s="174" t="s">
        <v>56</v>
      </c>
      <c r="C188" s="173">
        <v>297987</v>
      </c>
      <c r="D188" s="173" t="s">
        <v>14</v>
      </c>
      <c r="E188" s="173" t="s">
        <v>14</v>
      </c>
      <c r="F188" s="173" t="s">
        <v>14</v>
      </c>
      <c r="G188" s="173" t="s">
        <v>14</v>
      </c>
      <c r="H188" s="173" t="s">
        <v>14</v>
      </c>
      <c r="I188" s="173">
        <v>34804</v>
      </c>
      <c r="J188" s="173" t="s">
        <v>14</v>
      </c>
      <c r="K188" s="173">
        <v>176183</v>
      </c>
      <c r="L188" s="173" t="s">
        <v>14</v>
      </c>
      <c r="M188" s="173" t="s">
        <v>14</v>
      </c>
      <c r="N188" s="173">
        <v>1708</v>
      </c>
      <c r="O188" s="173" t="s">
        <v>14</v>
      </c>
      <c r="P188" s="173">
        <v>27398</v>
      </c>
      <c r="Q188" s="173" t="s">
        <v>14</v>
      </c>
      <c r="R188" s="173" t="s">
        <v>14</v>
      </c>
      <c r="S188" s="173" t="s">
        <v>14</v>
      </c>
      <c r="T188" s="173">
        <v>4399</v>
      </c>
      <c r="U188" s="173">
        <v>8523</v>
      </c>
      <c r="V188" s="173" t="s">
        <v>14</v>
      </c>
      <c r="W188" s="173">
        <v>44972</v>
      </c>
    </row>
    <row r="189" spans="1:23" ht="45.75">
      <c r="A189" s="15" t="s">
        <v>747</v>
      </c>
      <c r="B189" s="174" t="s">
        <v>489</v>
      </c>
      <c r="C189" s="173">
        <v>349987146</v>
      </c>
      <c r="D189" s="173">
        <v>5662485</v>
      </c>
      <c r="E189" s="173">
        <v>2574969</v>
      </c>
      <c r="F189" s="173">
        <v>7218729</v>
      </c>
      <c r="G189" s="173">
        <v>9830533</v>
      </c>
      <c r="H189" s="173">
        <v>13708697</v>
      </c>
      <c r="I189" s="173">
        <v>3050702</v>
      </c>
      <c r="J189" s="173">
        <v>3500025</v>
      </c>
      <c r="K189" s="173">
        <v>1542630</v>
      </c>
      <c r="L189" s="173">
        <v>48504844</v>
      </c>
      <c r="M189" s="173">
        <v>4844661</v>
      </c>
      <c r="N189" s="173">
        <v>2446260</v>
      </c>
      <c r="O189" s="173">
        <v>3803163</v>
      </c>
      <c r="P189" s="173">
        <v>8399019</v>
      </c>
      <c r="Q189" s="173">
        <v>3268813</v>
      </c>
      <c r="R189" s="173">
        <v>2982597</v>
      </c>
      <c r="S189" s="173">
        <v>1017242</v>
      </c>
      <c r="T189" s="173">
        <v>8279286</v>
      </c>
      <c r="U189" s="173">
        <v>37268397</v>
      </c>
      <c r="V189" s="173">
        <v>169546823</v>
      </c>
      <c r="W189" s="173">
        <v>12537271</v>
      </c>
    </row>
    <row r="190" spans="1:23" ht="34.5">
      <c r="A190" s="15" t="s">
        <v>748</v>
      </c>
      <c r="B190" s="174" t="s">
        <v>178</v>
      </c>
      <c r="C190" s="173">
        <v>192811573</v>
      </c>
      <c r="D190" s="173">
        <v>2115017</v>
      </c>
      <c r="E190" s="173">
        <v>1723000</v>
      </c>
      <c r="F190" s="173">
        <v>3952843</v>
      </c>
      <c r="G190" s="173">
        <v>2138551</v>
      </c>
      <c r="H190" s="173">
        <v>7357249</v>
      </c>
      <c r="I190" s="173">
        <v>1980844</v>
      </c>
      <c r="J190" s="173">
        <v>1697140</v>
      </c>
      <c r="K190" s="173">
        <v>615617</v>
      </c>
      <c r="L190" s="173">
        <v>26558425</v>
      </c>
      <c r="M190" s="173">
        <v>3185184</v>
      </c>
      <c r="N190" s="173">
        <v>1761516</v>
      </c>
      <c r="O190" s="173">
        <v>2821003</v>
      </c>
      <c r="P190" s="173">
        <v>5320596</v>
      </c>
      <c r="Q190" s="173">
        <v>1875272</v>
      </c>
      <c r="R190" s="173">
        <v>2514563</v>
      </c>
      <c r="S190" s="173">
        <v>462450</v>
      </c>
      <c r="T190" s="173">
        <v>6224419</v>
      </c>
      <c r="U190" s="173">
        <v>23988857</v>
      </c>
      <c r="V190" s="173">
        <v>85802018</v>
      </c>
      <c r="W190" s="173">
        <v>10717010</v>
      </c>
    </row>
    <row r="191" spans="1:23" ht="23.25">
      <c r="A191" s="15" t="s">
        <v>755</v>
      </c>
      <c r="B191" s="174" t="s">
        <v>185</v>
      </c>
      <c r="C191" s="173">
        <v>2024977</v>
      </c>
      <c r="D191" s="173">
        <v>7649</v>
      </c>
      <c r="E191" s="173">
        <v>5023</v>
      </c>
      <c r="F191" s="173">
        <v>67598</v>
      </c>
      <c r="G191" s="173">
        <v>37521</v>
      </c>
      <c r="H191" s="173">
        <v>3302</v>
      </c>
      <c r="I191" s="173">
        <v>2715</v>
      </c>
      <c r="J191" s="173">
        <v>4761</v>
      </c>
      <c r="K191" s="173">
        <v>27533</v>
      </c>
      <c r="L191" s="173">
        <v>77850</v>
      </c>
      <c r="M191" s="173">
        <v>29446</v>
      </c>
      <c r="N191" s="173">
        <v>3697</v>
      </c>
      <c r="O191" s="173">
        <v>1747</v>
      </c>
      <c r="P191" s="173">
        <v>26572</v>
      </c>
      <c r="Q191" s="173">
        <v>2263</v>
      </c>
      <c r="R191" s="173">
        <v>2773</v>
      </c>
      <c r="S191" s="173">
        <v>5189</v>
      </c>
      <c r="T191" s="173">
        <v>85858</v>
      </c>
      <c r="U191" s="173">
        <v>599258</v>
      </c>
      <c r="V191" s="173">
        <v>1011513</v>
      </c>
      <c r="W191" s="173">
        <v>22709</v>
      </c>
    </row>
    <row r="192" spans="1:23" ht="23.25">
      <c r="A192" s="15" t="s">
        <v>749</v>
      </c>
      <c r="B192" s="174" t="s">
        <v>179</v>
      </c>
      <c r="C192" s="173">
        <v>28350886</v>
      </c>
      <c r="D192" s="173">
        <v>670873</v>
      </c>
      <c r="E192" s="173">
        <v>122572</v>
      </c>
      <c r="F192" s="173">
        <v>526029</v>
      </c>
      <c r="G192" s="173">
        <v>405700</v>
      </c>
      <c r="H192" s="173">
        <v>3050247</v>
      </c>
      <c r="I192" s="173">
        <v>342086</v>
      </c>
      <c r="J192" s="173">
        <v>134668</v>
      </c>
      <c r="K192" s="173">
        <v>126125</v>
      </c>
      <c r="L192" s="173">
        <v>5115731</v>
      </c>
      <c r="M192" s="173">
        <v>820379</v>
      </c>
      <c r="N192" s="173">
        <v>108071</v>
      </c>
      <c r="O192" s="173">
        <v>190401</v>
      </c>
      <c r="P192" s="173">
        <v>1120321</v>
      </c>
      <c r="Q192" s="173">
        <v>135022</v>
      </c>
      <c r="R192" s="173">
        <v>210882</v>
      </c>
      <c r="S192" s="173">
        <v>41845</v>
      </c>
      <c r="T192" s="173">
        <v>279742</v>
      </c>
      <c r="U192" s="173">
        <v>5111320</v>
      </c>
      <c r="V192" s="173">
        <v>8486149</v>
      </c>
      <c r="W192" s="173">
        <v>1352723</v>
      </c>
    </row>
    <row r="193" spans="1:23" ht="45.75">
      <c r="A193" s="15" t="s">
        <v>750</v>
      </c>
      <c r="B193" s="174" t="s">
        <v>180</v>
      </c>
      <c r="C193" s="173">
        <v>164460687</v>
      </c>
      <c r="D193" s="173">
        <v>1444144</v>
      </c>
      <c r="E193" s="173">
        <v>1600427</v>
      </c>
      <c r="F193" s="173">
        <v>3426814</v>
      </c>
      <c r="G193" s="173">
        <v>1732851</v>
      </c>
      <c r="H193" s="173">
        <v>4307002</v>
      </c>
      <c r="I193" s="173">
        <v>1638758</v>
      </c>
      <c r="J193" s="173">
        <v>1562472</v>
      </c>
      <c r="K193" s="173">
        <v>489492</v>
      </c>
      <c r="L193" s="173">
        <v>21442693</v>
      </c>
      <c r="M193" s="173">
        <v>2364805</v>
      </c>
      <c r="N193" s="173">
        <v>1653445</v>
      </c>
      <c r="O193" s="173">
        <v>2630602</v>
      </c>
      <c r="P193" s="173">
        <v>4200275</v>
      </c>
      <c r="Q193" s="173">
        <v>1740250</v>
      </c>
      <c r="R193" s="173">
        <v>2303681</v>
      </c>
      <c r="S193" s="173">
        <v>420605</v>
      </c>
      <c r="T193" s="173">
        <v>5944677</v>
      </c>
      <c r="U193" s="173">
        <v>18877537</v>
      </c>
      <c r="V193" s="173">
        <v>77315870</v>
      </c>
      <c r="W193" s="173">
        <v>9364287</v>
      </c>
    </row>
    <row r="194" spans="1:23" ht="23.25">
      <c r="A194" s="15" t="s">
        <v>752</v>
      </c>
      <c r="B194" s="174" t="s">
        <v>182</v>
      </c>
      <c r="C194" s="173">
        <v>6739561</v>
      </c>
      <c r="D194" s="173">
        <v>127607</v>
      </c>
      <c r="E194" s="173">
        <v>88201</v>
      </c>
      <c r="F194" s="173">
        <v>124136</v>
      </c>
      <c r="G194" s="173">
        <v>90501</v>
      </c>
      <c r="H194" s="173">
        <v>109545</v>
      </c>
      <c r="I194" s="173">
        <v>50955</v>
      </c>
      <c r="J194" s="173">
        <v>26181</v>
      </c>
      <c r="K194" s="173">
        <v>75679</v>
      </c>
      <c r="L194" s="173">
        <v>738102</v>
      </c>
      <c r="M194" s="173">
        <v>265155</v>
      </c>
      <c r="N194" s="173">
        <v>24589</v>
      </c>
      <c r="O194" s="173">
        <v>176077</v>
      </c>
      <c r="P194" s="173">
        <v>446927</v>
      </c>
      <c r="Q194" s="173">
        <v>195911</v>
      </c>
      <c r="R194" s="173">
        <v>6577</v>
      </c>
      <c r="S194" s="173">
        <v>25039</v>
      </c>
      <c r="T194" s="173">
        <v>163555</v>
      </c>
      <c r="U194" s="173">
        <v>1937257</v>
      </c>
      <c r="V194" s="173">
        <v>1969650</v>
      </c>
      <c r="W194" s="173">
        <v>97917</v>
      </c>
    </row>
    <row r="195" spans="1:23" ht="45.75">
      <c r="A195" s="15" t="s">
        <v>753</v>
      </c>
      <c r="B195" s="174" t="s">
        <v>183</v>
      </c>
      <c r="C195" s="173">
        <v>36563188</v>
      </c>
      <c r="D195" s="173">
        <v>2326100</v>
      </c>
      <c r="E195" s="173">
        <v>75726</v>
      </c>
      <c r="F195" s="173">
        <v>1945885</v>
      </c>
      <c r="G195" s="173">
        <v>163357</v>
      </c>
      <c r="H195" s="173">
        <v>861813</v>
      </c>
      <c r="I195" s="173">
        <v>551359</v>
      </c>
      <c r="J195" s="173">
        <v>1283154</v>
      </c>
      <c r="K195" s="173">
        <v>392174</v>
      </c>
      <c r="L195" s="173">
        <v>4020529</v>
      </c>
      <c r="M195" s="173">
        <v>242192</v>
      </c>
      <c r="N195" s="173">
        <v>64397</v>
      </c>
      <c r="O195" s="173">
        <v>180638</v>
      </c>
      <c r="P195" s="173">
        <v>1437270</v>
      </c>
      <c r="Q195" s="173">
        <v>943896</v>
      </c>
      <c r="R195" s="173">
        <v>174540</v>
      </c>
      <c r="S195" s="173">
        <v>148533</v>
      </c>
      <c r="T195" s="173">
        <v>627256</v>
      </c>
      <c r="U195" s="173">
        <v>2440835</v>
      </c>
      <c r="V195" s="173">
        <v>18093055</v>
      </c>
      <c r="W195" s="173">
        <v>590480</v>
      </c>
    </row>
    <row r="196" spans="1:23" ht="34.5">
      <c r="A196" s="15" t="s">
        <v>754</v>
      </c>
      <c r="B196" s="174" t="s">
        <v>184</v>
      </c>
      <c r="C196" s="173">
        <v>111847847</v>
      </c>
      <c r="D196" s="173">
        <v>1086111</v>
      </c>
      <c r="E196" s="173">
        <v>683019</v>
      </c>
      <c r="F196" s="173">
        <v>1128268</v>
      </c>
      <c r="G196" s="173">
        <v>7400603</v>
      </c>
      <c r="H196" s="173">
        <v>5376788</v>
      </c>
      <c r="I196" s="173">
        <v>464829</v>
      </c>
      <c r="J196" s="173">
        <v>488789</v>
      </c>
      <c r="K196" s="173">
        <v>431627</v>
      </c>
      <c r="L196" s="173">
        <v>17109938</v>
      </c>
      <c r="M196" s="173">
        <v>1122684</v>
      </c>
      <c r="N196" s="173">
        <v>592061</v>
      </c>
      <c r="O196" s="173">
        <v>623699</v>
      </c>
      <c r="P196" s="173">
        <v>1167654</v>
      </c>
      <c r="Q196" s="173">
        <v>251471</v>
      </c>
      <c r="R196" s="173">
        <v>284144</v>
      </c>
      <c r="S196" s="173">
        <v>376031</v>
      </c>
      <c r="T196" s="173">
        <v>1178198</v>
      </c>
      <c r="U196" s="173">
        <v>8302191</v>
      </c>
      <c r="V196" s="173">
        <v>62670587</v>
      </c>
      <c r="W196" s="173">
        <v>1109156</v>
      </c>
    </row>
    <row r="197" spans="1:23" ht="23.25">
      <c r="A197" s="15" t="s">
        <v>756</v>
      </c>
      <c r="B197" s="174" t="s">
        <v>490</v>
      </c>
      <c r="C197" s="173">
        <v>468977038</v>
      </c>
      <c r="D197" s="173">
        <v>10751493</v>
      </c>
      <c r="E197" s="173">
        <v>9494454</v>
      </c>
      <c r="F197" s="173">
        <v>17049284</v>
      </c>
      <c r="G197" s="173">
        <v>12591306</v>
      </c>
      <c r="H197" s="173">
        <v>16843122</v>
      </c>
      <c r="I197" s="173">
        <v>14109775</v>
      </c>
      <c r="J197" s="173">
        <v>12524375</v>
      </c>
      <c r="K197" s="173">
        <v>7853060</v>
      </c>
      <c r="L197" s="173">
        <v>20461866</v>
      </c>
      <c r="M197" s="173">
        <v>12514592</v>
      </c>
      <c r="N197" s="173">
        <v>12441940</v>
      </c>
      <c r="O197" s="173">
        <v>22282018</v>
      </c>
      <c r="P197" s="173">
        <v>8623411</v>
      </c>
      <c r="Q197" s="173">
        <v>6218191</v>
      </c>
      <c r="R197" s="173">
        <v>14076134</v>
      </c>
      <c r="S197" s="173">
        <v>4414194</v>
      </c>
      <c r="T197" s="173">
        <v>12876035</v>
      </c>
      <c r="U197" s="173">
        <v>50683471</v>
      </c>
      <c r="V197" s="173">
        <v>174902335</v>
      </c>
      <c r="W197" s="173">
        <v>28265984</v>
      </c>
    </row>
    <row r="198" spans="1:23" ht="23.25">
      <c r="A198" s="15" t="s">
        <v>757</v>
      </c>
      <c r="B198" s="174" t="s">
        <v>186</v>
      </c>
      <c r="C198" s="173">
        <v>34783965</v>
      </c>
      <c r="D198" s="173" t="s">
        <v>14</v>
      </c>
      <c r="E198" s="173">
        <v>5456</v>
      </c>
      <c r="F198" s="173">
        <v>948</v>
      </c>
      <c r="G198" s="173">
        <v>103493</v>
      </c>
      <c r="H198" s="173">
        <v>1500</v>
      </c>
      <c r="I198" s="173" t="s">
        <v>14</v>
      </c>
      <c r="J198" s="173" t="s">
        <v>14</v>
      </c>
      <c r="K198" s="173" t="s">
        <v>14</v>
      </c>
      <c r="L198" s="173" t="s">
        <v>14</v>
      </c>
      <c r="M198" s="173">
        <v>207400</v>
      </c>
      <c r="N198" s="173">
        <v>276888</v>
      </c>
      <c r="O198" s="173" t="s">
        <v>14</v>
      </c>
      <c r="P198" s="173">
        <v>11630</v>
      </c>
      <c r="Q198" s="173" t="s">
        <v>14</v>
      </c>
      <c r="R198" s="173" t="s">
        <v>14</v>
      </c>
      <c r="S198" s="173" t="s">
        <v>14</v>
      </c>
      <c r="T198" s="173" t="s">
        <v>14</v>
      </c>
      <c r="U198" s="173">
        <v>48384</v>
      </c>
      <c r="V198" s="173">
        <v>34128267</v>
      </c>
      <c r="W198" s="173" t="s">
        <v>14</v>
      </c>
    </row>
    <row r="199" spans="1:23" ht="45.75">
      <c r="A199" s="15" t="s">
        <v>758</v>
      </c>
      <c r="B199" s="174" t="s">
        <v>187</v>
      </c>
      <c r="C199" s="173">
        <v>422590007</v>
      </c>
      <c r="D199" s="173">
        <v>10391033</v>
      </c>
      <c r="E199" s="173">
        <v>9484124</v>
      </c>
      <c r="F199" s="173">
        <v>17022107</v>
      </c>
      <c r="G199" s="173">
        <v>12436153</v>
      </c>
      <c r="H199" s="173">
        <v>16830797</v>
      </c>
      <c r="I199" s="173">
        <v>14057993</v>
      </c>
      <c r="J199" s="173">
        <v>12522272</v>
      </c>
      <c r="K199" s="173">
        <v>7650814</v>
      </c>
      <c r="L199" s="173">
        <v>20283558</v>
      </c>
      <c r="M199" s="173">
        <v>11525632</v>
      </c>
      <c r="N199" s="173">
        <v>11887500</v>
      </c>
      <c r="O199" s="173">
        <v>18464510</v>
      </c>
      <c r="P199" s="173">
        <v>8611781</v>
      </c>
      <c r="Q199" s="173">
        <v>6210803</v>
      </c>
      <c r="R199" s="173">
        <v>14072097</v>
      </c>
      <c r="S199" s="173">
        <v>4413601</v>
      </c>
      <c r="T199" s="173">
        <v>12758035</v>
      </c>
      <c r="U199" s="173">
        <v>47912664</v>
      </c>
      <c r="V199" s="173">
        <v>138001984</v>
      </c>
      <c r="W199" s="173">
        <v>28052551</v>
      </c>
    </row>
    <row r="200" spans="1:23" ht="34.5">
      <c r="A200" s="15" t="s">
        <v>759</v>
      </c>
      <c r="B200" s="174" t="s">
        <v>188</v>
      </c>
      <c r="C200" s="173">
        <v>2588673</v>
      </c>
      <c r="D200" s="173">
        <v>305200</v>
      </c>
      <c r="E200" s="173">
        <v>315</v>
      </c>
      <c r="F200" s="173">
        <v>26229</v>
      </c>
      <c r="G200" s="173">
        <v>27808</v>
      </c>
      <c r="H200" s="173">
        <v>10825</v>
      </c>
      <c r="I200" s="173">
        <v>2215</v>
      </c>
      <c r="J200" s="173">
        <v>2103</v>
      </c>
      <c r="K200" s="173">
        <v>46054</v>
      </c>
      <c r="L200" s="173">
        <v>3373</v>
      </c>
      <c r="M200" s="173">
        <v>586</v>
      </c>
      <c r="N200" s="173">
        <v>263890</v>
      </c>
      <c r="O200" s="173">
        <v>175555</v>
      </c>
      <c r="P200" s="173" t="s">
        <v>14</v>
      </c>
      <c r="Q200" s="173">
        <v>377</v>
      </c>
      <c r="R200" s="173">
        <v>4037</v>
      </c>
      <c r="S200" s="173">
        <v>593</v>
      </c>
      <c r="T200" s="173" t="s">
        <v>14</v>
      </c>
      <c r="U200" s="173">
        <v>4904</v>
      </c>
      <c r="V200" s="173">
        <v>1707959</v>
      </c>
      <c r="W200" s="173">
        <v>6650</v>
      </c>
    </row>
    <row r="201" spans="1:23" ht="23.25">
      <c r="A201" s="15" t="s">
        <v>760</v>
      </c>
      <c r="B201" s="174" t="s">
        <v>189</v>
      </c>
      <c r="C201" s="173">
        <v>67428</v>
      </c>
      <c r="D201" s="173" t="s">
        <v>14</v>
      </c>
      <c r="E201" s="173" t="s">
        <v>14</v>
      </c>
      <c r="F201" s="173" t="s">
        <v>14</v>
      </c>
      <c r="G201" s="173" t="s">
        <v>14</v>
      </c>
      <c r="H201" s="173" t="s">
        <v>14</v>
      </c>
      <c r="I201" s="173" t="s">
        <v>14</v>
      </c>
      <c r="J201" s="173" t="s">
        <v>14</v>
      </c>
      <c r="K201" s="173" t="s">
        <v>14</v>
      </c>
      <c r="L201" s="173">
        <v>230</v>
      </c>
      <c r="M201" s="173" t="s">
        <v>14</v>
      </c>
      <c r="N201" s="173"/>
      <c r="O201" s="173"/>
      <c r="P201" s="173" t="s">
        <v>14</v>
      </c>
      <c r="Q201" s="173" t="s">
        <v>14</v>
      </c>
      <c r="R201" s="173" t="s">
        <v>14</v>
      </c>
      <c r="S201" s="173" t="s">
        <v>14</v>
      </c>
      <c r="T201" s="173" t="s">
        <v>14</v>
      </c>
      <c r="U201" s="173">
        <v>67198</v>
      </c>
      <c r="V201" s="173" t="s">
        <v>14</v>
      </c>
      <c r="W201" s="173" t="s">
        <v>14</v>
      </c>
    </row>
    <row r="202" spans="1:23" ht="34.5">
      <c r="A202" s="15" t="s">
        <v>761</v>
      </c>
      <c r="B202" s="174" t="s">
        <v>190</v>
      </c>
      <c r="C202" s="173">
        <v>8946965</v>
      </c>
      <c r="D202" s="173">
        <v>55259</v>
      </c>
      <c r="E202" s="173">
        <v>4559</v>
      </c>
      <c r="F202" s="173" t="s">
        <v>14</v>
      </c>
      <c r="G202" s="173">
        <v>23853</v>
      </c>
      <c r="H202" s="173" t="s">
        <v>14</v>
      </c>
      <c r="I202" s="173">
        <v>49567</v>
      </c>
      <c r="J202" s="173" t="s">
        <v>14</v>
      </c>
      <c r="K202" s="173">
        <v>156192</v>
      </c>
      <c r="L202" s="173">
        <v>174705</v>
      </c>
      <c r="M202" s="173">
        <v>780975</v>
      </c>
      <c r="N202" s="173">
        <v>13662</v>
      </c>
      <c r="O202" s="173">
        <v>3641953</v>
      </c>
      <c r="P202" s="173" t="s">
        <v>14</v>
      </c>
      <c r="Q202" s="173">
        <v>7011</v>
      </c>
      <c r="R202" s="173" t="s">
        <v>14</v>
      </c>
      <c r="S202" s="173" t="s">
        <v>14</v>
      </c>
      <c r="T202" s="173">
        <v>118000</v>
      </c>
      <c r="U202" s="173">
        <v>2650321</v>
      </c>
      <c r="V202" s="173">
        <v>1064126</v>
      </c>
      <c r="W202" s="173">
        <v>206783</v>
      </c>
    </row>
    <row r="203" spans="1:23" ht="23.25">
      <c r="A203" s="15" t="s">
        <v>762</v>
      </c>
      <c r="B203" s="174" t="s">
        <v>491</v>
      </c>
      <c r="C203" s="173">
        <v>179937783</v>
      </c>
      <c r="D203" s="173">
        <v>2872428</v>
      </c>
      <c r="E203" s="173">
        <v>3625280</v>
      </c>
      <c r="F203" s="173">
        <v>5342138</v>
      </c>
      <c r="G203" s="173">
        <v>3915587</v>
      </c>
      <c r="H203" s="173">
        <v>4247635</v>
      </c>
      <c r="I203" s="173">
        <v>4755741</v>
      </c>
      <c r="J203" s="173">
        <v>3222034</v>
      </c>
      <c r="K203" s="173">
        <v>2589505</v>
      </c>
      <c r="L203" s="173">
        <v>8277343</v>
      </c>
      <c r="M203" s="173">
        <v>4583483</v>
      </c>
      <c r="N203" s="173">
        <v>2456503</v>
      </c>
      <c r="O203" s="173">
        <v>5232376</v>
      </c>
      <c r="P203" s="173">
        <v>4766079</v>
      </c>
      <c r="Q203" s="173">
        <v>3034806</v>
      </c>
      <c r="R203" s="173">
        <v>4103813</v>
      </c>
      <c r="S203" s="173">
        <v>1142087</v>
      </c>
      <c r="T203" s="173">
        <v>4418059</v>
      </c>
      <c r="U203" s="173">
        <v>25574633</v>
      </c>
      <c r="V203" s="173">
        <v>62725268</v>
      </c>
      <c r="W203" s="173">
        <v>23052984</v>
      </c>
    </row>
    <row r="204" spans="1:23" ht="23.25">
      <c r="A204" s="15" t="s">
        <v>763</v>
      </c>
      <c r="B204" s="174" t="s">
        <v>191</v>
      </c>
      <c r="C204" s="173">
        <v>11230096</v>
      </c>
      <c r="D204" s="173">
        <v>209282</v>
      </c>
      <c r="E204" s="173">
        <v>260211</v>
      </c>
      <c r="F204" s="173">
        <v>602144</v>
      </c>
      <c r="G204" s="173">
        <v>443532</v>
      </c>
      <c r="H204" s="173">
        <v>455554</v>
      </c>
      <c r="I204" s="173">
        <v>279868</v>
      </c>
      <c r="J204" s="173">
        <v>242316</v>
      </c>
      <c r="K204" s="173">
        <v>252113</v>
      </c>
      <c r="L204" s="173">
        <v>1532859</v>
      </c>
      <c r="M204" s="173">
        <v>373617</v>
      </c>
      <c r="N204" s="173">
        <v>155627</v>
      </c>
      <c r="O204" s="173">
        <v>357586</v>
      </c>
      <c r="P204" s="173">
        <v>337726</v>
      </c>
      <c r="Q204" s="173">
        <v>300268</v>
      </c>
      <c r="R204" s="173">
        <v>243199</v>
      </c>
      <c r="S204" s="173">
        <v>142245</v>
      </c>
      <c r="T204" s="173">
        <v>373819</v>
      </c>
      <c r="U204" s="173">
        <v>880120</v>
      </c>
      <c r="V204" s="173">
        <v>3127111</v>
      </c>
      <c r="W204" s="173">
        <v>660900</v>
      </c>
    </row>
    <row r="205" spans="1:23" ht="23.25">
      <c r="A205" s="15" t="s">
        <v>766</v>
      </c>
      <c r="B205" s="174" t="s">
        <v>194</v>
      </c>
      <c r="C205" s="173">
        <v>121110604</v>
      </c>
      <c r="D205" s="173">
        <v>2389877</v>
      </c>
      <c r="E205" s="173">
        <v>3269281</v>
      </c>
      <c r="F205" s="173">
        <v>4516081</v>
      </c>
      <c r="G205" s="173">
        <v>3274341</v>
      </c>
      <c r="H205" s="173">
        <v>3781207</v>
      </c>
      <c r="I205" s="173">
        <v>3324262</v>
      </c>
      <c r="J205" s="173">
        <v>2836691</v>
      </c>
      <c r="K205" s="173">
        <v>2135781</v>
      </c>
      <c r="L205" s="173">
        <v>5521964</v>
      </c>
      <c r="M205" s="173">
        <v>4022120</v>
      </c>
      <c r="N205" s="173">
        <v>2282851</v>
      </c>
      <c r="O205" s="173">
        <v>4860014</v>
      </c>
      <c r="P205" s="173">
        <v>3932181</v>
      </c>
      <c r="Q205" s="173">
        <v>2564475</v>
      </c>
      <c r="R205" s="173">
        <v>3855222</v>
      </c>
      <c r="S205" s="173">
        <v>972451</v>
      </c>
      <c r="T205" s="173">
        <v>3761529</v>
      </c>
      <c r="U205" s="173">
        <v>14773647</v>
      </c>
      <c r="V205" s="173">
        <v>26652032</v>
      </c>
      <c r="W205" s="173">
        <v>22384597</v>
      </c>
    </row>
    <row r="206" spans="1:23" ht="34.5">
      <c r="A206" s="15" t="s">
        <v>767</v>
      </c>
      <c r="B206" s="174" t="s">
        <v>195</v>
      </c>
      <c r="C206" s="173">
        <v>64109</v>
      </c>
      <c r="D206" s="173">
        <v>43</v>
      </c>
      <c r="E206" s="173">
        <v>223</v>
      </c>
      <c r="F206" s="173" t="s">
        <v>14</v>
      </c>
      <c r="G206" s="173">
        <v>45781</v>
      </c>
      <c r="H206" s="173" t="s">
        <v>14</v>
      </c>
      <c r="I206" s="173" t="s">
        <v>14</v>
      </c>
      <c r="J206" s="173" t="s">
        <v>14</v>
      </c>
      <c r="K206" s="173" t="s">
        <v>14</v>
      </c>
      <c r="L206" s="173">
        <v>13078</v>
      </c>
      <c r="M206" s="173" t="s">
        <v>14</v>
      </c>
      <c r="N206" s="173">
        <v>1358</v>
      </c>
      <c r="O206" s="173" t="s">
        <v>14</v>
      </c>
      <c r="P206" s="173" t="s">
        <v>14</v>
      </c>
      <c r="Q206" s="173" t="s">
        <v>14</v>
      </c>
      <c r="R206" s="173" t="s">
        <v>14</v>
      </c>
      <c r="S206" s="173">
        <v>15</v>
      </c>
      <c r="T206" s="173">
        <v>34</v>
      </c>
      <c r="U206" s="173">
        <v>13</v>
      </c>
      <c r="V206" s="173">
        <v>3505</v>
      </c>
      <c r="W206" s="173">
        <v>59</v>
      </c>
    </row>
    <row r="207" spans="1:23" ht="23.25">
      <c r="A207" s="15" t="s">
        <v>768</v>
      </c>
      <c r="B207" s="174" t="s">
        <v>196</v>
      </c>
      <c r="C207" s="173">
        <v>1997645</v>
      </c>
      <c r="D207" s="173">
        <v>7935</v>
      </c>
      <c r="E207" s="173">
        <v>10536</v>
      </c>
      <c r="F207" s="173">
        <v>25472</v>
      </c>
      <c r="G207" s="173">
        <v>74028</v>
      </c>
      <c r="H207" s="173">
        <v>9871</v>
      </c>
      <c r="I207" s="173">
        <v>272234</v>
      </c>
      <c r="J207" s="173">
        <v>141916</v>
      </c>
      <c r="K207" s="173">
        <v>54594</v>
      </c>
      <c r="L207" s="173">
        <v>752664</v>
      </c>
      <c r="M207" s="173">
        <v>97189</v>
      </c>
      <c r="N207" s="173">
        <v>15973</v>
      </c>
      <c r="O207" s="173">
        <v>13366</v>
      </c>
      <c r="P207" s="173">
        <v>23190</v>
      </c>
      <c r="Q207" s="173">
        <v>10043</v>
      </c>
      <c r="R207" s="173">
        <v>5223</v>
      </c>
      <c r="S207" s="173">
        <v>2642</v>
      </c>
      <c r="T207" s="173">
        <v>21113</v>
      </c>
      <c r="U207" s="173">
        <v>225290</v>
      </c>
      <c r="V207" s="173">
        <v>227840</v>
      </c>
      <c r="W207" s="173">
        <v>6527</v>
      </c>
    </row>
    <row r="208" spans="1:23" ht="23.25">
      <c r="A208" s="15" t="s">
        <v>769</v>
      </c>
      <c r="B208" s="174" t="s">
        <v>197</v>
      </c>
      <c r="C208" s="173">
        <v>1036484</v>
      </c>
      <c r="D208" s="173" t="s">
        <v>14</v>
      </c>
      <c r="E208" s="173" t="s">
        <v>14</v>
      </c>
      <c r="F208" s="173" t="s">
        <v>14</v>
      </c>
      <c r="G208" s="173">
        <v>24</v>
      </c>
      <c r="H208" s="173" t="s">
        <v>14</v>
      </c>
      <c r="I208" s="173">
        <v>866821</v>
      </c>
      <c r="J208" s="173">
        <v>92</v>
      </c>
      <c r="K208" s="173">
        <v>107</v>
      </c>
      <c r="L208" s="173">
        <v>1733</v>
      </c>
      <c r="M208" s="173">
        <v>51</v>
      </c>
      <c r="N208" s="173" t="s">
        <v>14</v>
      </c>
      <c r="O208" s="173" t="s">
        <v>14</v>
      </c>
      <c r="P208" s="173">
        <v>91</v>
      </c>
      <c r="Q208" s="173">
        <v>26</v>
      </c>
      <c r="R208" s="173">
        <v>17</v>
      </c>
      <c r="S208" s="173">
        <v>1756</v>
      </c>
      <c r="T208" s="173">
        <v>41</v>
      </c>
      <c r="U208" s="173">
        <v>165074</v>
      </c>
      <c r="V208" s="173">
        <v>591</v>
      </c>
      <c r="W208" s="173">
        <v>59</v>
      </c>
    </row>
    <row r="209" spans="1:23" ht="34.5">
      <c r="A209" s="15" t="s">
        <v>770</v>
      </c>
      <c r="B209" s="174" t="s">
        <v>198</v>
      </c>
      <c r="C209" s="173">
        <v>32120265</v>
      </c>
      <c r="D209" s="173" t="s">
        <v>14</v>
      </c>
      <c r="E209" s="173">
        <v>12224</v>
      </c>
      <c r="F209" s="173">
        <v>50</v>
      </c>
      <c r="G209" s="173">
        <v>43492</v>
      </c>
      <c r="H209" s="173">
        <v>13</v>
      </c>
      <c r="I209" s="173">
        <v>12089</v>
      </c>
      <c r="J209" s="173" t="s">
        <v>14</v>
      </c>
      <c r="K209" s="173" t="s">
        <v>14</v>
      </c>
      <c r="L209" s="173" t="s">
        <v>14</v>
      </c>
      <c r="M209" s="173">
        <v>35087</v>
      </c>
      <c r="N209" s="173" t="s">
        <v>14</v>
      </c>
      <c r="O209" s="173" t="s">
        <v>14</v>
      </c>
      <c r="P209" s="173" t="s">
        <v>14</v>
      </c>
      <c r="Q209" s="173">
        <v>16601</v>
      </c>
      <c r="R209" s="173" t="s">
        <v>14</v>
      </c>
      <c r="S209" s="173">
        <v>2796</v>
      </c>
      <c r="T209" s="173">
        <v>40114</v>
      </c>
      <c r="U209" s="173">
        <v>3643</v>
      </c>
      <c r="V209" s="173">
        <v>31954157</v>
      </c>
      <c r="W209" s="173" t="s">
        <v>14</v>
      </c>
    </row>
    <row r="210" spans="1:23" ht="34.5">
      <c r="A210" s="15" t="s">
        <v>771</v>
      </c>
      <c r="B210" s="174" t="s">
        <v>199</v>
      </c>
      <c r="C210" s="173">
        <v>12378580</v>
      </c>
      <c r="D210" s="173">
        <v>265291</v>
      </c>
      <c r="E210" s="173">
        <v>72805</v>
      </c>
      <c r="F210" s="173">
        <v>198391</v>
      </c>
      <c r="G210" s="173">
        <v>34390</v>
      </c>
      <c r="H210" s="173">
        <v>990</v>
      </c>
      <c r="I210" s="173">
        <v>468</v>
      </c>
      <c r="J210" s="173">
        <v>1019</v>
      </c>
      <c r="K210" s="173">
        <v>146909</v>
      </c>
      <c r="L210" s="173">
        <v>455045</v>
      </c>
      <c r="M210" s="173">
        <v>55419</v>
      </c>
      <c r="N210" s="173">
        <v>694</v>
      </c>
      <c r="O210" s="173">
        <v>1410</v>
      </c>
      <c r="P210" s="173">
        <v>472891</v>
      </c>
      <c r="Q210" s="173">
        <v>143394</v>
      </c>
      <c r="R210" s="173">
        <v>152</v>
      </c>
      <c r="S210" s="173">
        <v>20182</v>
      </c>
      <c r="T210" s="173">
        <v>221409</v>
      </c>
      <c r="U210" s="173">
        <v>9526847</v>
      </c>
      <c r="V210" s="173">
        <v>760033</v>
      </c>
      <c r="W210" s="173">
        <v>842</v>
      </c>
    </row>
    <row r="211" spans="1:23" ht="23.25">
      <c r="A211" s="15" t="s">
        <v>764</v>
      </c>
      <c r="B211" s="174" t="s">
        <v>192</v>
      </c>
      <c r="C211" s="173">
        <v>51673</v>
      </c>
      <c r="D211" s="173" t="s">
        <v>14</v>
      </c>
      <c r="E211" s="173" t="s">
        <v>14</v>
      </c>
      <c r="F211" s="173" t="s">
        <v>14</v>
      </c>
      <c r="G211" s="173"/>
      <c r="H211" s="173"/>
      <c r="I211" s="173"/>
      <c r="J211" s="173" t="s">
        <v>14</v>
      </c>
      <c r="K211" s="173" t="s">
        <v>14</v>
      </c>
      <c r="L211" s="173">
        <v>1430</v>
      </c>
      <c r="M211" s="173" t="s">
        <v>14</v>
      </c>
      <c r="N211" s="173">
        <v>16897</v>
      </c>
      <c r="O211" s="173" t="s">
        <v>14</v>
      </c>
      <c r="P211" s="173">
        <v>33346</v>
      </c>
      <c r="Q211" s="173" t="s">
        <v>14</v>
      </c>
      <c r="R211" s="173" t="s">
        <v>14</v>
      </c>
      <c r="S211" s="173" t="s">
        <v>14</v>
      </c>
      <c r="T211" s="173" t="s">
        <v>14</v>
      </c>
      <c r="U211" s="173" t="s">
        <v>14</v>
      </c>
      <c r="V211" s="173" t="s">
        <v>14</v>
      </c>
      <c r="W211" s="173" t="s">
        <v>14</v>
      </c>
    </row>
    <row r="212" spans="1:23" ht="23.25">
      <c r="A212" s="15" t="s">
        <v>765</v>
      </c>
      <c r="B212" s="174" t="s">
        <v>193</v>
      </c>
      <c r="C212" s="173">
        <v>11178423</v>
      </c>
      <c r="D212" s="173">
        <v>209282</v>
      </c>
      <c r="E212" s="173">
        <v>260211</v>
      </c>
      <c r="F212" s="173">
        <v>602144</v>
      </c>
      <c r="G212" s="173">
        <v>443532</v>
      </c>
      <c r="H212" s="173">
        <v>455554</v>
      </c>
      <c r="I212" s="173">
        <v>279868</v>
      </c>
      <c r="J212" s="173">
        <v>242316</v>
      </c>
      <c r="K212" s="173">
        <v>252113</v>
      </c>
      <c r="L212" s="173">
        <v>1531429</v>
      </c>
      <c r="M212" s="173">
        <v>373617</v>
      </c>
      <c r="N212" s="173">
        <v>138730</v>
      </c>
      <c r="O212" s="173">
        <v>357586</v>
      </c>
      <c r="P212" s="173">
        <v>304380</v>
      </c>
      <c r="Q212" s="173">
        <v>300268</v>
      </c>
      <c r="R212" s="173">
        <v>243199</v>
      </c>
      <c r="S212" s="173">
        <v>142245</v>
      </c>
      <c r="T212" s="173">
        <v>373819</v>
      </c>
      <c r="U212" s="173">
        <v>880120</v>
      </c>
      <c r="V212" s="173">
        <v>3127111</v>
      </c>
      <c r="W212" s="173">
        <v>660900</v>
      </c>
    </row>
    <row r="213" spans="1:23" ht="23.25">
      <c r="A213" s="15" t="s">
        <v>773</v>
      </c>
      <c r="B213" s="174" t="s">
        <v>493</v>
      </c>
      <c r="C213" s="173">
        <v>39484169</v>
      </c>
      <c r="D213" s="173">
        <v>277336</v>
      </c>
      <c r="E213" s="173">
        <v>843427</v>
      </c>
      <c r="F213" s="173">
        <v>1968072</v>
      </c>
      <c r="G213" s="173">
        <v>1536518</v>
      </c>
      <c r="H213" s="173">
        <v>311206</v>
      </c>
      <c r="I213" s="173">
        <v>3573916</v>
      </c>
      <c r="J213" s="173">
        <v>1895340</v>
      </c>
      <c r="K213" s="173">
        <v>42676</v>
      </c>
      <c r="L213" s="173">
        <v>1098728</v>
      </c>
      <c r="M213" s="173">
        <v>741755</v>
      </c>
      <c r="N213" s="173">
        <v>2071471</v>
      </c>
      <c r="O213" s="173">
        <v>526363</v>
      </c>
      <c r="P213" s="173">
        <v>2113375</v>
      </c>
      <c r="Q213" s="173">
        <v>51844</v>
      </c>
      <c r="R213" s="173">
        <v>36243</v>
      </c>
      <c r="S213" s="173">
        <v>112438</v>
      </c>
      <c r="T213" s="173">
        <v>11098505</v>
      </c>
      <c r="U213" s="173">
        <v>1084056</v>
      </c>
      <c r="V213" s="173">
        <v>5727993</v>
      </c>
      <c r="W213" s="173">
        <v>4372907</v>
      </c>
    </row>
    <row r="214" spans="1:23" ht="34.5">
      <c r="A214" s="15" t="s">
        <v>774</v>
      </c>
      <c r="B214" s="174" t="s">
        <v>200</v>
      </c>
      <c r="C214" s="173">
        <v>17948575</v>
      </c>
      <c r="D214" s="173">
        <v>72812</v>
      </c>
      <c r="E214" s="173">
        <v>67547</v>
      </c>
      <c r="F214" s="173">
        <v>1599909</v>
      </c>
      <c r="G214" s="173">
        <v>1462866</v>
      </c>
      <c r="H214" s="173">
        <v>380</v>
      </c>
      <c r="I214" s="173">
        <v>3152060</v>
      </c>
      <c r="J214" s="173">
        <v>617698</v>
      </c>
      <c r="K214" s="173">
        <v>28351</v>
      </c>
      <c r="L214" s="173">
        <v>854095</v>
      </c>
      <c r="M214" s="173">
        <v>91649</v>
      </c>
      <c r="N214" s="173">
        <v>230179</v>
      </c>
      <c r="O214" s="173">
        <v>493514</v>
      </c>
      <c r="P214" s="173">
        <v>1422854</v>
      </c>
      <c r="Q214" s="173">
        <v>4914</v>
      </c>
      <c r="R214" s="173">
        <v>32188</v>
      </c>
      <c r="S214" s="173">
        <v>112065</v>
      </c>
      <c r="T214" s="173">
        <v>552574</v>
      </c>
      <c r="U214" s="173">
        <v>690910</v>
      </c>
      <c r="V214" s="173">
        <v>2109500</v>
      </c>
      <c r="W214" s="173">
        <v>4352510</v>
      </c>
    </row>
    <row r="215" spans="1:23" ht="34.5">
      <c r="A215" s="15" t="s">
        <v>775</v>
      </c>
      <c r="B215" s="174" t="s">
        <v>201</v>
      </c>
      <c r="C215" s="173">
        <v>6534429</v>
      </c>
      <c r="D215" s="173" t="s">
        <v>14</v>
      </c>
      <c r="E215" s="173">
        <v>466103</v>
      </c>
      <c r="F215" s="173">
        <v>1364</v>
      </c>
      <c r="G215" s="173">
        <v>33573</v>
      </c>
      <c r="H215" s="173">
        <v>32470</v>
      </c>
      <c r="I215" s="173">
        <v>210665</v>
      </c>
      <c r="J215" s="173">
        <v>129264</v>
      </c>
      <c r="K215" s="173">
        <v>2363</v>
      </c>
      <c r="L215" s="173">
        <v>7501</v>
      </c>
      <c r="M215" s="173">
        <v>114242</v>
      </c>
      <c r="N215" s="173">
        <v>50305</v>
      </c>
      <c r="O215" s="173">
        <v>7900</v>
      </c>
      <c r="P215" s="173">
        <v>545519</v>
      </c>
      <c r="Q215" s="173" t="s">
        <v>14</v>
      </c>
      <c r="R215" s="173">
        <v>2555</v>
      </c>
      <c r="S215" s="173" t="s">
        <v>14</v>
      </c>
      <c r="T215" s="173">
        <v>3795545</v>
      </c>
      <c r="U215" s="173">
        <v>279371</v>
      </c>
      <c r="V215" s="173">
        <v>855129</v>
      </c>
      <c r="W215" s="173">
        <v>561</v>
      </c>
    </row>
    <row r="216" spans="1:23" ht="45.75">
      <c r="A216" s="15" t="s">
        <v>776</v>
      </c>
      <c r="B216" s="174" t="s">
        <v>202</v>
      </c>
      <c r="C216" s="173">
        <v>15001165</v>
      </c>
      <c r="D216" s="173">
        <v>204525</v>
      </c>
      <c r="E216" s="173">
        <v>309777</v>
      </c>
      <c r="F216" s="173">
        <v>366800</v>
      </c>
      <c r="G216" s="173">
        <v>40079</v>
      </c>
      <c r="H216" s="173">
        <v>278356</v>
      </c>
      <c r="I216" s="173">
        <v>211192</v>
      </c>
      <c r="J216" s="173">
        <v>1148377</v>
      </c>
      <c r="K216" s="173">
        <v>11962</v>
      </c>
      <c r="L216" s="173">
        <v>237132</v>
      </c>
      <c r="M216" s="173">
        <v>535864</v>
      </c>
      <c r="N216" s="173">
        <v>1790988</v>
      </c>
      <c r="O216" s="173">
        <v>24949</v>
      </c>
      <c r="P216" s="173">
        <v>145001</v>
      </c>
      <c r="Q216" s="173">
        <v>46930</v>
      </c>
      <c r="R216" s="173">
        <v>1500</v>
      </c>
      <c r="S216" s="173">
        <v>373</v>
      </c>
      <c r="T216" s="173">
        <v>6750386</v>
      </c>
      <c r="U216" s="173">
        <v>113775</v>
      </c>
      <c r="V216" s="173">
        <v>2763364</v>
      </c>
      <c r="W216" s="173">
        <v>19836</v>
      </c>
    </row>
    <row r="217" spans="1:23" ht="23.25">
      <c r="A217" s="15" t="s">
        <v>777</v>
      </c>
      <c r="B217" s="174" t="s">
        <v>494</v>
      </c>
      <c r="C217" s="173">
        <v>99752807</v>
      </c>
      <c r="D217" s="173">
        <v>8249100</v>
      </c>
      <c r="E217" s="173">
        <v>6992872</v>
      </c>
      <c r="F217" s="173">
        <v>795588</v>
      </c>
      <c r="G217" s="173">
        <v>6118300</v>
      </c>
      <c r="H217" s="173">
        <v>1659585</v>
      </c>
      <c r="I217" s="173">
        <v>983721</v>
      </c>
      <c r="J217" s="173">
        <v>6189347</v>
      </c>
      <c r="K217" s="173">
        <v>359209</v>
      </c>
      <c r="L217" s="173">
        <v>2778049</v>
      </c>
      <c r="M217" s="173">
        <v>5909610</v>
      </c>
      <c r="N217" s="173">
        <v>3689031</v>
      </c>
      <c r="O217" s="173">
        <v>544867</v>
      </c>
      <c r="P217" s="173">
        <v>1699459</v>
      </c>
      <c r="Q217" s="173">
        <v>1587940</v>
      </c>
      <c r="R217" s="173">
        <v>191239</v>
      </c>
      <c r="S217" s="173">
        <v>233603</v>
      </c>
      <c r="T217" s="173">
        <v>8444290</v>
      </c>
      <c r="U217" s="173">
        <v>5783647</v>
      </c>
      <c r="V217" s="173">
        <v>33760213</v>
      </c>
      <c r="W217" s="173">
        <v>3783138</v>
      </c>
    </row>
    <row r="218" spans="1:23" ht="34.5">
      <c r="A218" s="15" t="s">
        <v>778</v>
      </c>
      <c r="B218" s="174" t="s">
        <v>203</v>
      </c>
      <c r="C218" s="173">
        <v>79225183</v>
      </c>
      <c r="D218" s="173">
        <v>8246788</v>
      </c>
      <c r="E218" s="173">
        <v>6457973</v>
      </c>
      <c r="F218" s="173">
        <v>794927</v>
      </c>
      <c r="G218" s="173">
        <v>1685313</v>
      </c>
      <c r="H218" s="173">
        <v>1627795</v>
      </c>
      <c r="I218" s="173">
        <v>548765</v>
      </c>
      <c r="J218" s="173">
        <v>5867949</v>
      </c>
      <c r="K218" s="173">
        <v>318992</v>
      </c>
      <c r="L218" s="173">
        <v>1881684</v>
      </c>
      <c r="M218" s="173">
        <v>5546763</v>
      </c>
      <c r="N218" s="173">
        <v>3124427</v>
      </c>
      <c r="O218" s="173">
        <v>429574</v>
      </c>
      <c r="P218" s="173">
        <v>1450826</v>
      </c>
      <c r="Q218" s="173">
        <v>1004932</v>
      </c>
      <c r="R218" s="173">
        <v>70418</v>
      </c>
      <c r="S218" s="173">
        <v>219736</v>
      </c>
      <c r="T218" s="173">
        <v>7446754</v>
      </c>
      <c r="U218" s="173">
        <v>4940797</v>
      </c>
      <c r="V218" s="173">
        <v>23953834</v>
      </c>
      <c r="W218" s="173">
        <v>3606938</v>
      </c>
    </row>
    <row r="219" spans="1:23" ht="34.5">
      <c r="A219" s="15" t="s">
        <v>779</v>
      </c>
      <c r="B219" s="174" t="s">
        <v>204</v>
      </c>
      <c r="C219" s="173">
        <v>6500738</v>
      </c>
      <c r="D219" s="173">
        <v>2312</v>
      </c>
      <c r="E219" s="173">
        <v>490717</v>
      </c>
      <c r="F219" s="173">
        <v>272</v>
      </c>
      <c r="G219" s="173">
        <v>52173</v>
      </c>
      <c r="H219" s="173" t="s">
        <v>14</v>
      </c>
      <c r="I219" s="173">
        <v>106861</v>
      </c>
      <c r="J219" s="173">
        <v>154264</v>
      </c>
      <c r="K219" s="173">
        <v>27462</v>
      </c>
      <c r="L219" s="173">
        <v>33510</v>
      </c>
      <c r="M219" s="173">
        <v>70365</v>
      </c>
      <c r="N219" s="173">
        <v>44779</v>
      </c>
      <c r="O219" s="173">
        <v>37400</v>
      </c>
      <c r="P219" s="173">
        <v>18800</v>
      </c>
      <c r="Q219" s="173">
        <v>103578</v>
      </c>
      <c r="R219" s="173">
        <v>29695</v>
      </c>
      <c r="S219" s="173">
        <v>4548</v>
      </c>
      <c r="T219" s="173">
        <v>997535</v>
      </c>
      <c r="U219" s="173">
        <v>100296</v>
      </c>
      <c r="V219" s="173">
        <v>4085909</v>
      </c>
      <c r="W219" s="173">
        <v>140263</v>
      </c>
    </row>
    <row r="220" spans="1:23" ht="34.5">
      <c r="A220" s="15" t="s">
        <v>780</v>
      </c>
      <c r="B220" s="174" t="s">
        <v>205</v>
      </c>
      <c r="C220" s="173">
        <v>14026886</v>
      </c>
      <c r="D220" s="173" t="s">
        <v>14</v>
      </c>
      <c r="E220" s="173">
        <v>44182</v>
      </c>
      <c r="F220" s="173">
        <v>389</v>
      </c>
      <c r="G220" s="173">
        <v>4380815</v>
      </c>
      <c r="H220" s="173">
        <v>31790</v>
      </c>
      <c r="I220" s="173">
        <v>328095</v>
      </c>
      <c r="J220" s="173">
        <v>167134</v>
      </c>
      <c r="K220" s="173">
        <v>12755</v>
      </c>
      <c r="L220" s="173">
        <v>862855</v>
      </c>
      <c r="M220" s="173">
        <v>292483</v>
      </c>
      <c r="N220" s="173">
        <v>519825</v>
      </c>
      <c r="O220" s="173">
        <v>77893</v>
      </c>
      <c r="P220" s="173">
        <v>229834</v>
      </c>
      <c r="Q220" s="173">
        <v>479429</v>
      </c>
      <c r="R220" s="173">
        <v>91127</v>
      </c>
      <c r="S220" s="173">
        <v>9319</v>
      </c>
      <c r="T220" s="173" t="s">
        <v>14</v>
      </c>
      <c r="U220" s="173">
        <v>742554</v>
      </c>
      <c r="V220" s="173">
        <v>5720471</v>
      </c>
      <c r="W220" s="173">
        <v>35936</v>
      </c>
    </row>
    <row r="221" spans="1:23" ht="23.25">
      <c r="A221" s="15" t="s">
        <v>781</v>
      </c>
      <c r="B221" s="174" t="s">
        <v>495</v>
      </c>
      <c r="C221" s="173">
        <v>3610133</v>
      </c>
      <c r="D221" s="173">
        <v>33140</v>
      </c>
      <c r="E221" s="173" t="s">
        <v>14</v>
      </c>
      <c r="F221" s="173" t="s">
        <v>14</v>
      </c>
      <c r="G221" s="173">
        <v>96649</v>
      </c>
      <c r="H221" s="173">
        <v>2112012</v>
      </c>
      <c r="I221" s="173">
        <v>2174</v>
      </c>
      <c r="J221" s="173">
        <v>462147</v>
      </c>
      <c r="K221" s="173">
        <v>557</v>
      </c>
      <c r="L221" s="173" t="s">
        <v>14</v>
      </c>
      <c r="M221" s="173" t="s">
        <v>14</v>
      </c>
      <c r="N221" s="173">
        <v>79582</v>
      </c>
      <c r="O221" s="173">
        <v>1438</v>
      </c>
      <c r="P221" s="173">
        <v>199647</v>
      </c>
      <c r="Q221" s="173" t="s">
        <v>14</v>
      </c>
      <c r="R221" s="173" t="s">
        <v>14</v>
      </c>
      <c r="S221" s="173" t="s">
        <v>14</v>
      </c>
      <c r="T221" s="173">
        <v>490027</v>
      </c>
      <c r="U221" s="173" t="s">
        <v>14</v>
      </c>
      <c r="V221" s="173">
        <v>7924</v>
      </c>
      <c r="W221" s="173">
        <v>124834</v>
      </c>
    </row>
    <row r="222" spans="1:23" ht="23.25">
      <c r="A222" s="15" t="s">
        <v>782</v>
      </c>
      <c r="B222" s="174" t="s">
        <v>206</v>
      </c>
      <c r="C222" s="173">
        <v>3610133</v>
      </c>
      <c r="D222" s="173">
        <v>33140</v>
      </c>
      <c r="E222" s="173" t="s">
        <v>14</v>
      </c>
      <c r="F222" s="173" t="s">
        <v>14</v>
      </c>
      <c r="G222" s="173">
        <v>96649</v>
      </c>
      <c r="H222" s="173">
        <v>2112012</v>
      </c>
      <c r="I222" s="173">
        <v>2174</v>
      </c>
      <c r="J222" s="173">
        <v>462147</v>
      </c>
      <c r="K222" s="173">
        <v>557</v>
      </c>
      <c r="L222" s="173" t="s">
        <v>14</v>
      </c>
      <c r="M222" s="173" t="s">
        <v>14</v>
      </c>
      <c r="N222" s="173">
        <v>79582</v>
      </c>
      <c r="O222" s="173">
        <v>1438</v>
      </c>
      <c r="P222" s="173">
        <v>199647</v>
      </c>
      <c r="Q222" s="173" t="s">
        <v>14</v>
      </c>
      <c r="R222" s="173" t="s">
        <v>14</v>
      </c>
      <c r="S222" s="173" t="s">
        <v>14</v>
      </c>
      <c r="T222" s="173">
        <v>490027</v>
      </c>
      <c r="U222" s="173" t="s">
        <v>14</v>
      </c>
      <c r="V222" s="173">
        <v>7924</v>
      </c>
      <c r="W222" s="173">
        <v>124834</v>
      </c>
    </row>
    <row r="223" spans="1:23" ht="34.5">
      <c r="A223" s="15" t="s">
        <v>783</v>
      </c>
      <c r="B223" s="174" t="s">
        <v>496</v>
      </c>
      <c r="C223" s="173">
        <v>8144881</v>
      </c>
      <c r="D223" s="173">
        <v>37072</v>
      </c>
      <c r="E223" s="173">
        <v>469140</v>
      </c>
      <c r="F223" s="173">
        <v>334634</v>
      </c>
      <c r="G223" s="173">
        <v>3350097</v>
      </c>
      <c r="H223" s="173">
        <v>16002</v>
      </c>
      <c r="I223" s="173">
        <v>30379</v>
      </c>
      <c r="J223" s="173">
        <v>375220</v>
      </c>
      <c r="K223" s="173">
        <v>47061</v>
      </c>
      <c r="L223" s="173">
        <v>537405</v>
      </c>
      <c r="M223" s="173">
        <v>63508</v>
      </c>
      <c r="N223" s="173">
        <v>26732</v>
      </c>
      <c r="O223" s="173">
        <v>28084</v>
      </c>
      <c r="P223" s="173">
        <v>368366</v>
      </c>
      <c r="Q223" s="173">
        <v>27590</v>
      </c>
      <c r="R223" s="173">
        <v>26710</v>
      </c>
      <c r="S223" s="173">
        <v>24257</v>
      </c>
      <c r="T223" s="173">
        <v>842754</v>
      </c>
      <c r="U223" s="173">
        <v>86366</v>
      </c>
      <c r="V223" s="173">
        <v>1405936</v>
      </c>
      <c r="W223" s="173">
        <v>47569</v>
      </c>
    </row>
    <row r="224" spans="1:23" ht="34.5">
      <c r="A224" s="15" t="s">
        <v>784</v>
      </c>
      <c r="B224" s="174" t="s">
        <v>207</v>
      </c>
      <c r="C224" s="173">
        <v>8144881</v>
      </c>
      <c r="D224" s="173">
        <v>37072</v>
      </c>
      <c r="E224" s="173">
        <v>469140</v>
      </c>
      <c r="F224" s="173">
        <v>334634</v>
      </c>
      <c r="G224" s="173">
        <v>3350097</v>
      </c>
      <c r="H224" s="173">
        <v>16002</v>
      </c>
      <c r="I224" s="173">
        <v>30379</v>
      </c>
      <c r="J224" s="173">
        <v>375220</v>
      </c>
      <c r="K224" s="173">
        <v>47061</v>
      </c>
      <c r="L224" s="173">
        <v>537405</v>
      </c>
      <c r="M224" s="173">
        <v>63508</v>
      </c>
      <c r="N224" s="173">
        <v>26732</v>
      </c>
      <c r="O224" s="173">
        <v>28084</v>
      </c>
      <c r="P224" s="173">
        <v>368366</v>
      </c>
      <c r="Q224" s="173">
        <v>27590</v>
      </c>
      <c r="R224" s="173">
        <v>26710</v>
      </c>
      <c r="S224" s="173">
        <v>24257</v>
      </c>
      <c r="T224" s="173">
        <v>842754</v>
      </c>
      <c r="U224" s="173">
        <v>86366</v>
      </c>
      <c r="V224" s="173">
        <v>1405936</v>
      </c>
      <c r="W224" s="173">
        <v>47569</v>
      </c>
    </row>
    <row r="225" spans="1:23" ht="57">
      <c r="A225" s="15" t="s">
        <v>785</v>
      </c>
      <c r="B225" s="174" t="s">
        <v>497</v>
      </c>
      <c r="C225" s="173">
        <v>91086188</v>
      </c>
      <c r="D225" s="173">
        <v>8403516</v>
      </c>
      <c r="E225" s="173">
        <v>2412131</v>
      </c>
      <c r="F225" s="173">
        <v>6087037</v>
      </c>
      <c r="G225" s="173">
        <v>3296823</v>
      </c>
      <c r="H225" s="173">
        <v>2115650</v>
      </c>
      <c r="I225" s="173">
        <v>5172069</v>
      </c>
      <c r="J225" s="173">
        <v>8035359</v>
      </c>
      <c r="K225" s="173">
        <v>1281534</v>
      </c>
      <c r="L225" s="173">
        <v>11028442</v>
      </c>
      <c r="M225" s="173">
        <v>515989</v>
      </c>
      <c r="N225" s="173">
        <v>3547980</v>
      </c>
      <c r="O225" s="173">
        <v>1046316</v>
      </c>
      <c r="P225" s="173">
        <v>1373883</v>
      </c>
      <c r="Q225" s="173">
        <v>1946668</v>
      </c>
      <c r="R225" s="173">
        <v>762303</v>
      </c>
      <c r="S225" s="173">
        <v>3653</v>
      </c>
      <c r="T225" s="173">
        <v>7293665</v>
      </c>
      <c r="U225" s="173">
        <v>16435192</v>
      </c>
      <c r="V225" s="173">
        <v>4086300</v>
      </c>
      <c r="W225" s="173">
        <v>6241676</v>
      </c>
    </row>
    <row r="226" spans="1:23" ht="34.5">
      <c r="A226" s="15" t="s">
        <v>786</v>
      </c>
      <c r="B226" s="174" t="s">
        <v>208</v>
      </c>
      <c r="C226" s="173">
        <v>21296944</v>
      </c>
      <c r="D226" s="173">
        <v>10171</v>
      </c>
      <c r="E226" s="173">
        <v>784249</v>
      </c>
      <c r="F226" s="173">
        <v>2184571</v>
      </c>
      <c r="G226" s="173">
        <v>249999</v>
      </c>
      <c r="H226" s="173">
        <v>639935</v>
      </c>
      <c r="I226" s="173">
        <v>1194130</v>
      </c>
      <c r="J226" s="173">
        <v>4006520</v>
      </c>
      <c r="K226" s="173">
        <v>577985</v>
      </c>
      <c r="L226" s="173">
        <v>2488543</v>
      </c>
      <c r="M226" s="173">
        <v>96479</v>
      </c>
      <c r="N226" s="173">
        <v>728559</v>
      </c>
      <c r="O226" s="173">
        <v>210149</v>
      </c>
      <c r="P226" s="173">
        <v>945709</v>
      </c>
      <c r="Q226" s="173">
        <v>3558</v>
      </c>
      <c r="R226" s="173">
        <v>617222</v>
      </c>
      <c r="S226" s="173">
        <v>485</v>
      </c>
      <c r="T226" s="173">
        <v>1084253</v>
      </c>
      <c r="U226" s="173">
        <v>1089937</v>
      </c>
      <c r="V226" s="173">
        <v>3083031</v>
      </c>
      <c r="W226" s="173">
        <v>1301458</v>
      </c>
    </row>
    <row r="227" spans="1:23" ht="34.5">
      <c r="A227" s="15" t="s">
        <v>787</v>
      </c>
      <c r="B227" s="174" t="s">
        <v>209</v>
      </c>
      <c r="C227" s="173">
        <v>30781765</v>
      </c>
      <c r="D227" s="173">
        <v>6298120</v>
      </c>
      <c r="E227" s="173">
        <v>888856</v>
      </c>
      <c r="F227" s="173">
        <v>3498099</v>
      </c>
      <c r="G227" s="173">
        <v>1157014</v>
      </c>
      <c r="H227" s="173">
        <v>562996</v>
      </c>
      <c r="I227" s="173">
        <v>2469895</v>
      </c>
      <c r="J227" s="173">
        <v>209797</v>
      </c>
      <c r="K227" s="173">
        <v>629976</v>
      </c>
      <c r="L227" s="173">
        <v>3850678</v>
      </c>
      <c r="M227" s="173">
        <v>2536</v>
      </c>
      <c r="N227" s="173">
        <v>2467899</v>
      </c>
      <c r="O227" s="173">
        <v>384009</v>
      </c>
      <c r="P227" s="173">
        <v>342088</v>
      </c>
      <c r="Q227" s="173">
        <v>331469</v>
      </c>
      <c r="R227" s="173">
        <v>142981</v>
      </c>
      <c r="S227" s="173" t="s">
        <v>14</v>
      </c>
      <c r="T227" s="173">
        <v>1556837</v>
      </c>
      <c r="U227" s="173">
        <v>1992983</v>
      </c>
      <c r="V227" s="173">
        <v>491667</v>
      </c>
      <c r="W227" s="173">
        <v>3503864</v>
      </c>
    </row>
    <row r="228" spans="1:23" ht="23.25">
      <c r="A228" s="15" t="s">
        <v>788</v>
      </c>
      <c r="B228" s="174" t="s">
        <v>210</v>
      </c>
      <c r="C228" s="173">
        <v>31079166</v>
      </c>
      <c r="D228" s="173">
        <v>1646687</v>
      </c>
      <c r="E228" s="173">
        <v>729031</v>
      </c>
      <c r="F228" s="173">
        <v>235842</v>
      </c>
      <c r="G228" s="173">
        <v>1868273</v>
      </c>
      <c r="H228" s="173">
        <v>912719</v>
      </c>
      <c r="I228" s="173">
        <v>547879</v>
      </c>
      <c r="J228" s="173">
        <v>3768734</v>
      </c>
      <c r="K228" s="173">
        <v>73572</v>
      </c>
      <c r="L228" s="173">
        <v>4533146</v>
      </c>
      <c r="M228" s="173">
        <v>416974</v>
      </c>
      <c r="N228" s="173">
        <v>255799</v>
      </c>
      <c r="O228" s="173">
        <v>442319</v>
      </c>
      <c r="P228" s="173">
        <v>49981</v>
      </c>
      <c r="Q228" s="173">
        <v>1850</v>
      </c>
      <c r="R228" s="173">
        <v>2100</v>
      </c>
      <c r="S228" s="173">
        <v>3168</v>
      </c>
      <c r="T228" s="173">
        <v>1509398</v>
      </c>
      <c r="U228" s="173">
        <v>12238095</v>
      </c>
      <c r="V228" s="173">
        <v>407243</v>
      </c>
      <c r="W228" s="173">
        <v>1436354</v>
      </c>
    </row>
    <row r="229" spans="1:23" ht="45.75">
      <c r="A229" s="15" t="s">
        <v>789</v>
      </c>
      <c r="B229" s="174" t="s">
        <v>211</v>
      </c>
      <c r="C229" s="173">
        <v>7928314</v>
      </c>
      <c r="D229" s="173">
        <v>448538</v>
      </c>
      <c r="E229" s="173">
        <v>9994</v>
      </c>
      <c r="F229" s="173">
        <v>168526</v>
      </c>
      <c r="G229" s="173">
        <v>21538</v>
      </c>
      <c r="H229" s="173" t="s">
        <v>14</v>
      </c>
      <c r="I229" s="173">
        <v>960165</v>
      </c>
      <c r="J229" s="173">
        <v>50307</v>
      </c>
      <c r="K229" s="173" t="s">
        <v>14</v>
      </c>
      <c r="L229" s="173">
        <v>156076</v>
      </c>
      <c r="M229" s="173" t="s">
        <v>14</v>
      </c>
      <c r="N229" s="173">
        <v>95722</v>
      </c>
      <c r="O229" s="173">
        <v>9839</v>
      </c>
      <c r="P229" s="173">
        <v>36105</v>
      </c>
      <c r="Q229" s="173">
        <v>1609791</v>
      </c>
      <c r="R229" s="173" t="s">
        <v>14</v>
      </c>
      <c r="S229" s="173" t="s">
        <v>14</v>
      </c>
      <c r="T229" s="173">
        <v>3143176</v>
      </c>
      <c r="U229" s="173">
        <v>1114177</v>
      </c>
      <c r="V229" s="173">
        <v>104359</v>
      </c>
      <c r="W229" s="173" t="s">
        <v>14</v>
      </c>
    </row>
    <row r="230" spans="1:23" ht="34.5">
      <c r="A230" s="15" t="s">
        <v>790</v>
      </c>
      <c r="B230" s="174" t="s">
        <v>498</v>
      </c>
      <c r="C230" s="173">
        <v>115365420</v>
      </c>
      <c r="D230" s="173">
        <v>1505601</v>
      </c>
      <c r="E230" s="173">
        <v>729179</v>
      </c>
      <c r="F230" s="173">
        <v>7878137</v>
      </c>
      <c r="G230" s="173">
        <v>4849851</v>
      </c>
      <c r="H230" s="173">
        <v>1281381</v>
      </c>
      <c r="I230" s="173">
        <v>4137814</v>
      </c>
      <c r="J230" s="173">
        <v>1182524</v>
      </c>
      <c r="K230" s="173">
        <v>403596</v>
      </c>
      <c r="L230" s="173">
        <v>3458732</v>
      </c>
      <c r="M230" s="173">
        <v>875154</v>
      </c>
      <c r="N230" s="173">
        <v>2018966</v>
      </c>
      <c r="O230" s="173">
        <v>4170631</v>
      </c>
      <c r="P230" s="173">
        <v>2332993</v>
      </c>
      <c r="Q230" s="173">
        <v>591594</v>
      </c>
      <c r="R230" s="173">
        <v>232685</v>
      </c>
      <c r="S230" s="173">
        <v>38215</v>
      </c>
      <c r="T230" s="173">
        <v>4598047</v>
      </c>
      <c r="U230" s="173">
        <v>59061842</v>
      </c>
      <c r="V230" s="173">
        <v>9957978</v>
      </c>
      <c r="W230" s="173">
        <v>6060499</v>
      </c>
    </row>
    <row r="231" spans="1:23" ht="79.5">
      <c r="A231" s="15" t="s">
        <v>791</v>
      </c>
      <c r="B231" s="174" t="s">
        <v>212</v>
      </c>
      <c r="C231" s="173">
        <v>12169085</v>
      </c>
      <c r="D231" s="173">
        <v>30254</v>
      </c>
      <c r="E231" s="173">
        <v>500789</v>
      </c>
      <c r="F231" s="173">
        <v>1485532</v>
      </c>
      <c r="G231" s="173">
        <v>249764</v>
      </c>
      <c r="H231" s="173">
        <v>834529</v>
      </c>
      <c r="I231" s="173">
        <v>2138639</v>
      </c>
      <c r="J231" s="173">
        <v>153571</v>
      </c>
      <c r="K231" s="173">
        <v>263994</v>
      </c>
      <c r="L231" s="173">
        <v>278438</v>
      </c>
      <c r="M231" s="173">
        <v>185946</v>
      </c>
      <c r="N231" s="173">
        <v>481218</v>
      </c>
      <c r="O231" s="173">
        <v>142259</v>
      </c>
      <c r="P231" s="173">
        <v>188176</v>
      </c>
      <c r="Q231" s="173">
        <v>463893</v>
      </c>
      <c r="R231" s="173" t="s">
        <v>14</v>
      </c>
      <c r="S231" s="173">
        <v>18519</v>
      </c>
      <c r="T231" s="173">
        <v>1206642</v>
      </c>
      <c r="U231" s="173">
        <v>224335</v>
      </c>
      <c r="V231" s="173">
        <v>1642208</v>
      </c>
      <c r="W231" s="173">
        <v>1680379</v>
      </c>
    </row>
    <row r="232" spans="1:23" ht="34.5">
      <c r="A232" s="15" t="s">
        <v>792</v>
      </c>
      <c r="B232" s="174" t="s">
        <v>213</v>
      </c>
      <c r="C232" s="173">
        <v>66174176</v>
      </c>
      <c r="D232" s="173">
        <v>1353566</v>
      </c>
      <c r="E232" s="173">
        <v>166352</v>
      </c>
      <c r="F232" s="173">
        <v>3810385</v>
      </c>
      <c r="G232" s="173">
        <v>57434</v>
      </c>
      <c r="H232" s="173" t="s">
        <v>14</v>
      </c>
      <c r="I232" s="173">
        <v>66299</v>
      </c>
      <c r="J232" s="173" t="s">
        <v>14</v>
      </c>
      <c r="K232" s="173">
        <v>68320</v>
      </c>
      <c r="L232" s="173">
        <v>2312174</v>
      </c>
      <c r="M232" s="173">
        <v>356612</v>
      </c>
      <c r="N232" s="173">
        <v>795866</v>
      </c>
      <c r="O232" s="173">
        <v>1425380</v>
      </c>
      <c r="P232" s="173">
        <v>214112</v>
      </c>
      <c r="Q232" s="173">
        <v>49438</v>
      </c>
      <c r="R232" s="173">
        <v>108869</v>
      </c>
      <c r="S232" s="173" t="s">
        <v>14</v>
      </c>
      <c r="T232" s="173">
        <v>781222</v>
      </c>
      <c r="U232" s="173">
        <v>50748535</v>
      </c>
      <c r="V232" s="173">
        <v>52474</v>
      </c>
      <c r="W232" s="173">
        <v>3807136</v>
      </c>
    </row>
    <row r="233" spans="1:23" ht="68.25">
      <c r="A233" s="15" t="s">
        <v>793</v>
      </c>
      <c r="B233" s="174" t="s">
        <v>214</v>
      </c>
      <c r="C233" s="173">
        <v>18444599</v>
      </c>
      <c r="D233" s="173">
        <v>94396</v>
      </c>
      <c r="E233" s="173">
        <v>21220</v>
      </c>
      <c r="F233" s="173" t="s">
        <v>14</v>
      </c>
      <c r="G233" s="173">
        <v>4508576</v>
      </c>
      <c r="H233" s="173">
        <v>327572</v>
      </c>
      <c r="I233" s="173">
        <v>1532947</v>
      </c>
      <c r="J233" s="173" t="s">
        <v>14</v>
      </c>
      <c r="K233" s="173">
        <v>41604</v>
      </c>
      <c r="L233" s="173">
        <v>491214</v>
      </c>
      <c r="M233" s="173">
        <v>127936</v>
      </c>
      <c r="N233" s="173">
        <v>680055</v>
      </c>
      <c r="O233" s="173">
        <v>2342631</v>
      </c>
      <c r="P233" s="173">
        <v>892768</v>
      </c>
      <c r="Q233" s="173">
        <v>6361</v>
      </c>
      <c r="R233" s="173">
        <v>42342</v>
      </c>
      <c r="S233" s="173">
        <v>19696</v>
      </c>
      <c r="T233" s="173">
        <v>1947838</v>
      </c>
      <c r="U233" s="173">
        <v>4766796</v>
      </c>
      <c r="V233" s="173">
        <v>304147</v>
      </c>
      <c r="W233" s="173">
        <v>296501</v>
      </c>
    </row>
    <row r="234" spans="1:23" ht="34.5">
      <c r="A234" s="15" t="s">
        <v>794</v>
      </c>
      <c r="B234" s="174" t="s">
        <v>215</v>
      </c>
      <c r="C234" s="173">
        <v>18577560</v>
      </c>
      <c r="D234" s="173">
        <v>27385</v>
      </c>
      <c r="E234" s="173">
        <v>40819</v>
      </c>
      <c r="F234" s="173">
        <v>2582219</v>
      </c>
      <c r="G234" s="173">
        <v>34077</v>
      </c>
      <c r="H234" s="173">
        <v>119280</v>
      </c>
      <c r="I234" s="173">
        <v>399929</v>
      </c>
      <c r="J234" s="173">
        <v>1028954</v>
      </c>
      <c r="K234" s="173">
        <v>29678</v>
      </c>
      <c r="L234" s="173">
        <v>376906</v>
      </c>
      <c r="M234" s="173">
        <v>204660</v>
      </c>
      <c r="N234" s="173">
        <v>61827</v>
      </c>
      <c r="O234" s="173">
        <v>260361</v>
      </c>
      <c r="P234" s="173">
        <v>1037937</v>
      </c>
      <c r="Q234" s="173">
        <v>71903</v>
      </c>
      <c r="R234" s="173">
        <v>81474</v>
      </c>
      <c r="S234" s="173" t="s">
        <v>14</v>
      </c>
      <c r="T234" s="173">
        <v>662345</v>
      </c>
      <c r="U234" s="173">
        <v>3322176</v>
      </c>
      <c r="V234" s="173">
        <v>7959149</v>
      </c>
      <c r="W234" s="173">
        <v>276482</v>
      </c>
    </row>
    <row r="235" spans="1:23" ht="23.25">
      <c r="A235" s="15" t="s">
        <v>795</v>
      </c>
      <c r="B235" s="174" t="s">
        <v>499</v>
      </c>
      <c r="C235" s="173">
        <v>35464513</v>
      </c>
      <c r="D235" s="173">
        <v>153930</v>
      </c>
      <c r="E235" s="173">
        <v>873335</v>
      </c>
      <c r="F235" s="173">
        <v>58375</v>
      </c>
      <c r="G235" s="173">
        <v>1646184</v>
      </c>
      <c r="H235" s="173">
        <v>423957</v>
      </c>
      <c r="I235" s="173">
        <v>465497</v>
      </c>
      <c r="J235" s="173">
        <v>1698933</v>
      </c>
      <c r="K235" s="173">
        <v>252517</v>
      </c>
      <c r="L235" s="173">
        <v>2133042</v>
      </c>
      <c r="M235" s="173">
        <v>675382</v>
      </c>
      <c r="N235" s="173">
        <v>4284481</v>
      </c>
      <c r="O235" s="173">
        <v>555030</v>
      </c>
      <c r="P235" s="173">
        <v>492559</v>
      </c>
      <c r="Q235" s="173">
        <v>2163953</v>
      </c>
      <c r="R235" s="173">
        <v>10282</v>
      </c>
      <c r="S235" s="173">
        <v>69177</v>
      </c>
      <c r="T235" s="173">
        <v>757588</v>
      </c>
      <c r="U235" s="173">
        <v>3351272</v>
      </c>
      <c r="V235" s="173">
        <v>15150187</v>
      </c>
      <c r="W235" s="173">
        <v>248834</v>
      </c>
    </row>
    <row r="236" spans="1:23" ht="23.25">
      <c r="A236" s="15" t="s">
        <v>796</v>
      </c>
      <c r="B236" s="174" t="s">
        <v>216</v>
      </c>
      <c r="C236" s="173">
        <v>35464513</v>
      </c>
      <c r="D236" s="173">
        <v>153930</v>
      </c>
      <c r="E236" s="173">
        <v>873335</v>
      </c>
      <c r="F236" s="173">
        <v>58375</v>
      </c>
      <c r="G236" s="173">
        <v>1646184</v>
      </c>
      <c r="H236" s="173">
        <v>423957</v>
      </c>
      <c r="I236" s="173">
        <v>465497</v>
      </c>
      <c r="J236" s="173">
        <v>1698933</v>
      </c>
      <c r="K236" s="173">
        <v>252517</v>
      </c>
      <c r="L236" s="173">
        <v>2133042</v>
      </c>
      <c r="M236" s="173">
        <v>675382</v>
      </c>
      <c r="N236" s="173">
        <v>4284481</v>
      </c>
      <c r="O236" s="173">
        <v>555030</v>
      </c>
      <c r="P236" s="173">
        <v>492559</v>
      </c>
      <c r="Q236" s="173">
        <v>2163953</v>
      </c>
      <c r="R236" s="173">
        <v>10282</v>
      </c>
      <c r="S236" s="173">
        <v>69177</v>
      </c>
      <c r="T236" s="173">
        <v>757588</v>
      </c>
      <c r="U236" s="173">
        <v>3351272</v>
      </c>
      <c r="V236" s="173">
        <v>15150187</v>
      </c>
      <c r="W236" s="173">
        <v>248834</v>
      </c>
    </row>
    <row r="237" spans="1:23" ht="45.75">
      <c r="A237" s="15" t="s">
        <v>797</v>
      </c>
      <c r="B237" s="174" t="s">
        <v>500</v>
      </c>
      <c r="C237" s="173">
        <v>712169047</v>
      </c>
      <c r="D237" s="173">
        <v>38828623</v>
      </c>
      <c r="E237" s="173">
        <v>8362063</v>
      </c>
      <c r="F237" s="173">
        <v>43571435</v>
      </c>
      <c r="G237" s="173">
        <v>15592772</v>
      </c>
      <c r="H237" s="173">
        <v>13874823</v>
      </c>
      <c r="I237" s="173">
        <v>13960644</v>
      </c>
      <c r="J237" s="173">
        <v>20517703</v>
      </c>
      <c r="K237" s="173">
        <v>2750537</v>
      </c>
      <c r="L237" s="173">
        <v>44619433</v>
      </c>
      <c r="M237" s="173">
        <v>15075283</v>
      </c>
      <c r="N237" s="173">
        <v>29065402</v>
      </c>
      <c r="O237" s="173">
        <v>18206109</v>
      </c>
      <c r="P237" s="173">
        <v>22523228</v>
      </c>
      <c r="Q237" s="173">
        <v>4483205</v>
      </c>
      <c r="R237" s="173">
        <v>7620392</v>
      </c>
      <c r="S237" s="173">
        <v>580848</v>
      </c>
      <c r="T237" s="173">
        <v>93426146</v>
      </c>
      <c r="U237" s="173">
        <v>107510885</v>
      </c>
      <c r="V237" s="173">
        <v>185602153</v>
      </c>
      <c r="W237" s="173">
        <v>25997364</v>
      </c>
    </row>
    <row r="238" spans="1:23" ht="79.5">
      <c r="A238" s="15" t="s">
        <v>798</v>
      </c>
      <c r="B238" s="174" t="s">
        <v>217</v>
      </c>
      <c r="C238" s="173">
        <v>229954116</v>
      </c>
      <c r="D238" s="173">
        <v>2987793</v>
      </c>
      <c r="E238" s="173">
        <v>881066</v>
      </c>
      <c r="F238" s="173">
        <v>9024832</v>
      </c>
      <c r="G238" s="173">
        <v>9189076</v>
      </c>
      <c r="H238" s="173">
        <v>1673991</v>
      </c>
      <c r="I238" s="173">
        <v>710834</v>
      </c>
      <c r="J238" s="173">
        <v>2157372</v>
      </c>
      <c r="K238" s="173">
        <v>96968</v>
      </c>
      <c r="L238" s="173">
        <v>3238441</v>
      </c>
      <c r="M238" s="173">
        <v>810011</v>
      </c>
      <c r="N238" s="173">
        <v>5263800</v>
      </c>
      <c r="O238" s="173">
        <v>13741920</v>
      </c>
      <c r="P238" s="173">
        <v>5610027</v>
      </c>
      <c r="Q238" s="173">
        <v>1330969</v>
      </c>
      <c r="R238" s="173">
        <v>493393</v>
      </c>
      <c r="S238" s="173">
        <v>183016</v>
      </c>
      <c r="T238" s="173">
        <v>36761097</v>
      </c>
      <c r="U238" s="173">
        <v>45704511</v>
      </c>
      <c r="V238" s="173">
        <v>85293585</v>
      </c>
      <c r="W238" s="173">
        <v>4801412</v>
      </c>
    </row>
    <row r="239" spans="1:23" ht="23.25">
      <c r="A239" s="15" t="s">
        <v>808</v>
      </c>
      <c r="B239" s="174" t="s">
        <v>227</v>
      </c>
      <c r="C239" s="173">
        <v>34695675</v>
      </c>
      <c r="D239" s="173">
        <v>209850</v>
      </c>
      <c r="E239" s="173">
        <v>1161794</v>
      </c>
      <c r="F239" s="173">
        <v>1684303</v>
      </c>
      <c r="G239" s="173">
        <v>1424767</v>
      </c>
      <c r="H239" s="173">
        <v>165499</v>
      </c>
      <c r="I239" s="173">
        <v>2021448</v>
      </c>
      <c r="J239" s="173">
        <v>4104769</v>
      </c>
      <c r="K239" s="173">
        <v>365477</v>
      </c>
      <c r="L239" s="173">
        <v>4501081</v>
      </c>
      <c r="M239" s="173">
        <v>3221942</v>
      </c>
      <c r="N239" s="173">
        <v>1570873</v>
      </c>
      <c r="O239" s="173">
        <v>723417</v>
      </c>
      <c r="P239" s="173">
        <v>217213</v>
      </c>
      <c r="Q239" s="173">
        <v>595533</v>
      </c>
      <c r="R239" s="173">
        <v>1143495</v>
      </c>
      <c r="S239" s="173">
        <v>12674</v>
      </c>
      <c r="T239" s="173">
        <v>8558961</v>
      </c>
      <c r="U239" s="173">
        <v>1193887</v>
      </c>
      <c r="V239" s="173">
        <v>1283009</v>
      </c>
      <c r="W239" s="173">
        <v>535684</v>
      </c>
    </row>
    <row r="240" spans="1:23" ht="34.5">
      <c r="A240" s="15" t="s">
        <v>812</v>
      </c>
      <c r="B240" s="174" t="s">
        <v>231</v>
      </c>
      <c r="C240" s="173">
        <v>4339774</v>
      </c>
      <c r="D240" s="173">
        <v>55219</v>
      </c>
      <c r="E240" s="173">
        <v>155</v>
      </c>
      <c r="F240" s="173" t="s">
        <v>14</v>
      </c>
      <c r="G240" s="173" t="s">
        <v>14</v>
      </c>
      <c r="H240" s="173">
        <v>356994</v>
      </c>
      <c r="I240" s="173">
        <v>200000</v>
      </c>
      <c r="J240" s="173">
        <v>38862</v>
      </c>
      <c r="K240" s="173">
        <v>14752</v>
      </c>
      <c r="L240" s="173">
        <v>100576</v>
      </c>
      <c r="M240" s="173" t="s">
        <v>14</v>
      </c>
      <c r="N240" s="173">
        <v>62342</v>
      </c>
      <c r="O240" s="173">
        <v>304428</v>
      </c>
      <c r="P240" s="173">
        <v>25666</v>
      </c>
      <c r="Q240" s="173" t="s">
        <v>14</v>
      </c>
      <c r="R240" s="173" t="s">
        <v>14</v>
      </c>
      <c r="S240" s="173" t="s">
        <v>14</v>
      </c>
      <c r="T240" s="173">
        <v>2570471</v>
      </c>
      <c r="U240" s="173" t="s">
        <v>14</v>
      </c>
      <c r="V240" s="173">
        <v>498099</v>
      </c>
      <c r="W240" s="173">
        <v>112211</v>
      </c>
    </row>
    <row r="241" spans="1:23" ht="45.75">
      <c r="A241" s="15" t="s">
        <v>813</v>
      </c>
      <c r="B241" s="174" t="s">
        <v>232</v>
      </c>
      <c r="C241" s="173">
        <v>115579028</v>
      </c>
      <c r="D241" s="173">
        <v>2767739</v>
      </c>
      <c r="E241" s="173">
        <v>1723766</v>
      </c>
      <c r="F241" s="173">
        <v>5198409</v>
      </c>
      <c r="G241" s="173">
        <v>1323869</v>
      </c>
      <c r="H241" s="173">
        <v>3548539</v>
      </c>
      <c r="I241" s="173">
        <v>3522955</v>
      </c>
      <c r="J241" s="173">
        <v>1600748</v>
      </c>
      <c r="K241" s="173">
        <v>799065</v>
      </c>
      <c r="L241" s="173">
        <v>27209307</v>
      </c>
      <c r="M241" s="173">
        <v>1046279</v>
      </c>
      <c r="N241" s="173">
        <v>4507455</v>
      </c>
      <c r="O241" s="173">
        <v>1824958</v>
      </c>
      <c r="P241" s="173">
        <v>3077656</v>
      </c>
      <c r="Q241" s="173">
        <v>421109</v>
      </c>
      <c r="R241" s="173">
        <v>2525897</v>
      </c>
      <c r="S241" s="173">
        <v>141424</v>
      </c>
      <c r="T241" s="173">
        <v>7442998</v>
      </c>
      <c r="U241" s="173">
        <v>27342973</v>
      </c>
      <c r="V241" s="173">
        <v>8727798</v>
      </c>
      <c r="W241" s="173">
        <v>10826084</v>
      </c>
    </row>
    <row r="242" spans="1:23" ht="57">
      <c r="A242" s="15" t="s">
        <v>817</v>
      </c>
      <c r="B242" s="174" t="s">
        <v>236</v>
      </c>
      <c r="C242" s="173">
        <v>92422051</v>
      </c>
      <c r="D242" s="173">
        <v>392</v>
      </c>
      <c r="E242" s="173">
        <v>1111024</v>
      </c>
      <c r="F242" s="173">
        <v>782110</v>
      </c>
      <c r="G242" s="173">
        <v>555495</v>
      </c>
      <c r="H242" s="173">
        <v>406928</v>
      </c>
      <c r="I242" s="173">
        <v>429453</v>
      </c>
      <c r="J242" s="173">
        <v>3664921</v>
      </c>
      <c r="K242" s="173">
        <v>306773</v>
      </c>
      <c r="L242" s="173">
        <v>5128847</v>
      </c>
      <c r="M242" s="173">
        <v>6512539</v>
      </c>
      <c r="N242" s="173">
        <v>16035073</v>
      </c>
      <c r="O242" s="173">
        <v>140632</v>
      </c>
      <c r="P242" s="173">
        <v>78904</v>
      </c>
      <c r="Q242" s="173">
        <v>441765</v>
      </c>
      <c r="R242" s="173">
        <v>2547032</v>
      </c>
      <c r="S242" s="173">
        <v>127953</v>
      </c>
      <c r="T242" s="173">
        <v>10525017</v>
      </c>
      <c r="U242" s="173">
        <v>4911565</v>
      </c>
      <c r="V242" s="173">
        <v>32385965</v>
      </c>
      <c r="W242" s="173">
        <v>6329663</v>
      </c>
    </row>
    <row r="243" spans="1:23" ht="68.25">
      <c r="A243" s="15" t="s">
        <v>820</v>
      </c>
      <c r="B243" s="174" t="s">
        <v>239</v>
      </c>
      <c r="C243" s="173">
        <v>42327477</v>
      </c>
      <c r="D243" s="173">
        <v>96823</v>
      </c>
      <c r="E243" s="173">
        <v>418904</v>
      </c>
      <c r="F243" s="173">
        <v>5649050</v>
      </c>
      <c r="G243" s="173">
        <v>2435664</v>
      </c>
      <c r="H243" s="173">
        <v>566960</v>
      </c>
      <c r="I243" s="173">
        <v>246601</v>
      </c>
      <c r="J243" s="173">
        <v>3893939</v>
      </c>
      <c r="K243" s="173">
        <v>295424</v>
      </c>
      <c r="L243" s="173">
        <v>702587</v>
      </c>
      <c r="M243" s="173">
        <v>24502</v>
      </c>
      <c r="N243" s="173">
        <v>190105</v>
      </c>
      <c r="O243" s="173">
        <v>752391</v>
      </c>
      <c r="P243" s="173">
        <v>6203364</v>
      </c>
      <c r="Q243" s="173">
        <v>146447</v>
      </c>
      <c r="R243" s="173">
        <v>570857</v>
      </c>
      <c r="S243" s="173">
        <v>109302</v>
      </c>
      <c r="T243" s="173">
        <v>6410323</v>
      </c>
      <c r="U243" s="173">
        <v>3593275</v>
      </c>
      <c r="V243" s="173">
        <v>9707853</v>
      </c>
      <c r="W243" s="173">
        <v>313107</v>
      </c>
    </row>
    <row r="244" spans="1:23" ht="34.5">
      <c r="A244" s="15" t="s">
        <v>821</v>
      </c>
      <c r="B244" s="174" t="s">
        <v>240</v>
      </c>
      <c r="C244" s="173">
        <v>35876574</v>
      </c>
      <c r="D244" s="173" t="s">
        <v>14</v>
      </c>
      <c r="E244" s="173">
        <v>6718</v>
      </c>
      <c r="F244" s="173">
        <v>13560718</v>
      </c>
      <c r="G244" s="173" t="s">
        <v>14</v>
      </c>
      <c r="H244" s="173">
        <v>458131</v>
      </c>
      <c r="I244" s="173">
        <v>1319954</v>
      </c>
      <c r="J244" s="173">
        <v>770218</v>
      </c>
      <c r="K244" s="173">
        <v>316594</v>
      </c>
      <c r="L244" s="173">
        <v>1098834</v>
      </c>
      <c r="M244" s="173">
        <v>323514</v>
      </c>
      <c r="N244" s="173">
        <v>344298</v>
      </c>
      <c r="O244" s="173">
        <v>435190</v>
      </c>
      <c r="P244" s="173">
        <v>514375</v>
      </c>
      <c r="Q244" s="173">
        <v>38151</v>
      </c>
      <c r="R244" s="173">
        <v>115371</v>
      </c>
      <c r="S244" s="173">
        <v>147</v>
      </c>
      <c r="T244" s="173">
        <v>8745397</v>
      </c>
      <c r="U244" s="173">
        <v>6107042</v>
      </c>
      <c r="V244" s="173">
        <v>664358</v>
      </c>
      <c r="W244" s="173">
        <v>1057564</v>
      </c>
    </row>
    <row r="245" spans="1:23" ht="45.75">
      <c r="A245" s="15" t="s">
        <v>822</v>
      </c>
      <c r="B245" s="174" t="s">
        <v>241</v>
      </c>
      <c r="C245" s="173">
        <v>156974351</v>
      </c>
      <c r="D245" s="173">
        <v>32710806</v>
      </c>
      <c r="E245" s="173">
        <v>3058636</v>
      </c>
      <c r="F245" s="173">
        <v>7672012</v>
      </c>
      <c r="G245" s="173">
        <v>663900</v>
      </c>
      <c r="H245" s="173">
        <v>6697781</v>
      </c>
      <c r="I245" s="173">
        <v>5509399</v>
      </c>
      <c r="J245" s="173">
        <v>4286875</v>
      </c>
      <c r="K245" s="173">
        <v>555485</v>
      </c>
      <c r="L245" s="173">
        <v>2639759</v>
      </c>
      <c r="M245" s="173">
        <v>3136496</v>
      </c>
      <c r="N245" s="173">
        <v>1091456</v>
      </c>
      <c r="O245" s="173">
        <v>283173</v>
      </c>
      <c r="P245" s="173">
        <v>6796022</v>
      </c>
      <c r="Q245" s="173">
        <v>1509231</v>
      </c>
      <c r="R245" s="173">
        <v>224346</v>
      </c>
      <c r="S245" s="173">
        <v>6333</v>
      </c>
      <c r="T245" s="173">
        <v>12411883</v>
      </c>
      <c r="U245" s="173">
        <v>18657632</v>
      </c>
      <c r="V245" s="173">
        <v>47041487</v>
      </c>
      <c r="W245" s="173">
        <v>2021638</v>
      </c>
    </row>
    <row r="246" spans="1:23" ht="23.25">
      <c r="A246" s="15" t="s">
        <v>809</v>
      </c>
      <c r="B246" s="174" t="s">
        <v>228</v>
      </c>
      <c r="C246" s="173">
        <v>27306809</v>
      </c>
      <c r="D246" s="173">
        <v>190853</v>
      </c>
      <c r="E246" s="173">
        <v>564179</v>
      </c>
      <c r="F246" s="173">
        <v>1684303</v>
      </c>
      <c r="G246" s="173">
        <v>1424767</v>
      </c>
      <c r="H246" s="173">
        <v>143979</v>
      </c>
      <c r="I246" s="173">
        <v>1962081</v>
      </c>
      <c r="J246" s="173">
        <v>440193</v>
      </c>
      <c r="K246" s="173">
        <v>316539</v>
      </c>
      <c r="L246" s="173">
        <v>3969016</v>
      </c>
      <c r="M246" s="173">
        <v>3221494</v>
      </c>
      <c r="N246" s="173">
        <v>454174</v>
      </c>
      <c r="O246" s="173">
        <v>585446</v>
      </c>
      <c r="P246" s="173">
        <v>212800</v>
      </c>
      <c r="Q246" s="173">
        <v>401469</v>
      </c>
      <c r="R246" s="173">
        <v>1122327</v>
      </c>
      <c r="S246" s="173" t="s">
        <v>14</v>
      </c>
      <c r="T246" s="173">
        <v>8074594</v>
      </c>
      <c r="U246" s="173">
        <v>871869</v>
      </c>
      <c r="V246" s="173">
        <v>1221196</v>
      </c>
      <c r="W246" s="173">
        <v>445530</v>
      </c>
    </row>
    <row r="247" spans="1:23" ht="23.25">
      <c r="A247" s="15" t="s">
        <v>810</v>
      </c>
      <c r="B247" s="174" t="s">
        <v>229</v>
      </c>
      <c r="C247" s="173">
        <v>2349013</v>
      </c>
      <c r="D247" s="173">
        <v>18997</v>
      </c>
      <c r="E247" s="173">
        <v>228132</v>
      </c>
      <c r="F247" s="173" t="s">
        <v>14</v>
      </c>
      <c r="G247" s="173" t="s">
        <v>14</v>
      </c>
      <c r="H247" s="173" t="s">
        <v>14</v>
      </c>
      <c r="I247" s="173">
        <v>56267</v>
      </c>
      <c r="J247" s="173" t="s">
        <v>14</v>
      </c>
      <c r="K247" s="173">
        <v>8409</v>
      </c>
      <c r="L247" s="173">
        <v>532005</v>
      </c>
      <c r="M247" s="173">
        <v>448</v>
      </c>
      <c r="N247" s="173">
        <v>984318</v>
      </c>
      <c r="O247" s="173">
        <v>130471</v>
      </c>
      <c r="P247" s="173">
        <v>2476</v>
      </c>
      <c r="Q247" s="173">
        <v>105495</v>
      </c>
      <c r="R247" s="173">
        <v>540</v>
      </c>
      <c r="S247" s="173" t="s">
        <v>14</v>
      </c>
      <c r="T247" s="173">
        <v>244986</v>
      </c>
      <c r="U247" s="173">
        <v>1404</v>
      </c>
      <c r="V247" s="173" t="s">
        <v>14</v>
      </c>
      <c r="W247" s="173">
        <v>35066</v>
      </c>
    </row>
    <row r="248" spans="1:23" ht="23.25">
      <c r="A248" s="15" t="s">
        <v>811</v>
      </c>
      <c r="B248" s="174" t="s">
        <v>230</v>
      </c>
      <c r="C248" s="173">
        <v>5039853</v>
      </c>
      <c r="D248" s="173" t="s">
        <v>14</v>
      </c>
      <c r="E248" s="173">
        <v>369484</v>
      </c>
      <c r="F248" s="173" t="s">
        <v>14</v>
      </c>
      <c r="G248" s="173" t="s">
        <v>14</v>
      </c>
      <c r="H248" s="173">
        <v>21520</v>
      </c>
      <c r="I248" s="173">
        <v>3100</v>
      </c>
      <c r="J248" s="173">
        <v>3664576</v>
      </c>
      <c r="K248" s="173">
        <v>40529</v>
      </c>
      <c r="L248" s="173">
        <v>60</v>
      </c>
      <c r="M248" s="173" t="s">
        <v>14</v>
      </c>
      <c r="N248" s="173">
        <v>132381</v>
      </c>
      <c r="O248" s="173">
        <v>7500</v>
      </c>
      <c r="P248" s="173">
        <v>1938</v>
      </c>
      <c r="Q248" s="173">
        <v>88568</v>
      </c>
      <c r="R248" s="173">
        <v>20628</v>
      </c>
      <c r="S248" s="173">
        <v>12674</v>
      </c>
      <c r="T248" s="173">
        <v>239381</v>
      </c>
      <c r="U248" s="173">
        <v>320614</v>
      </c>
      <c r="V248" s="173">
        <v>61813</v>
      </c>
      <c r="W248" s="173">
        <v>55088</v>
      </c>
    </row>
    <row r="249" spans="1:23" ht="23.25">
      <c r="A249" s="15" t="s">
        <v>799</v>
      </c>
      <c r="B249" s="174" t="s">
        <v>218</v>
      </c>
      <c r="C249" s="173">
        <v>15356430</v>
      </c>
      <c r="D249" s="173" t="s">
        <v>14</v>
      </c>
      <c r="E249" s="173" t="s">
        <v>14</v>
      </c>
      <c r="F249" s="173" t="s">
        <v>14</v>
      </c>
      <c r="G249" s="173">
        <v>541743</v>
      </c>
      <c r="H249" s="173" t="s">
        <v>14</v>
      </c>
      <c r="I249" s="173">
        <v>950</v>
      </c>
      <c r="J249" s="173">
        <v>1347351</v>
      </c>
      <c r="K249" s="173">
        <v>20726</v>
      </c>
      <c r="L249" s="173">
        <v>1520</v>
      </c>
      <c r="M249" s="173" t="s">
        <v>14</v>
      </c>
      <c r="N249" s="173">
        <v>139308</v>
      </c>
      <c r="O249" s="173">
        <v>6000</v>
      </c>
      <c r="P249" s="173">
        <v>30259</v>
      </c>
      <c r="Q249" s="173" t="s">
        <v>14</v>
      </c>
      <c r="R249" s="173" t="s">
        <v>14</v>
      </c>
      <c r="S249" s="173" t="s">
        <v>14</v>
      </c>
      <c r="T249" s="173">
        <v>13158361</v>
      </c>
      <c r="U249" s="173" t="s">
        <v>14</v>
      </c>
      <c r="V249" s="173" t="s">
        <v>14</v>
      </c>
      <c r="W249" s="173">
        <v>110212</v>
      </c>
    </row>
    <row r="250" spans="1:23" ht="23.25">
      <c r="A250" s="15" t="s">
        <v>800</v>
      </c>
      <c r="B250" s="174" t="s">
        <v>219</v>
      </c>
      <c r="C250" s="173">
        <v>6103215</v>
      </c>
      <c r="D250" s="173">
        <v>252489</v>
      </c>
      <c r="E250" s="173">
        <v>236941</v>
      </c>
      <c r="F250" s="173">
        <v>95874</v>
      </c>
      <c r="G250" s="173">
        <v>27619</v>
      </c>
      <c r="H250" s="173" t="s">
        <v>14</v>
      </c>
      <c r="I250" s="173">
        <v>143921</v>
      </c>
      <c r="J250" s="173">
        <v>59521</v>
      </c>
      <c r="K250" s="173">
        <v>3514</v>
      </c>
      <c r="L250" s="173">
        <v>270907</v>
      </c>
      <c r="M250" s="173">
        <v>66017</v>
      </c>
      <c r="N250" s="173">
        <v>1066763</v>
      </c>
      <c r="O250" s="173">
        <v>5500</v>
      </c>
      <c r="P250" s="173">
        <v>260177</v>
      </c>
      <c r="Q250" s="173" t="s">
        <v>14</v>
      </c>
      <c r="R250" s="173" t="s">
        <v>14</v>
      </c>
      <c r="S250" s="173" t="s">
        <v>14</v>
      </c>
      <c r="T250" s="173">
        <v>1897461</v>
      </c>
      <c r="U250" s="173">
        <v>1569170</v>
      </c>
      <c r="V250" s="173">
        <v>12092</v>
      </c>
      <c r="W250" s="173">
        <v>135249</v>
      </c>
    </row>
    <row r="251" spans="1:23" ht="23.25">
      <c r="A251" s="15" t="s">
        <v>801</v>
      </c>
      <c r="B251" s="174" t="s">
        <v>220</v>
      </c>
      <c r="C251" s="173">
        <v>4574762</v>
      </c>
      <c r="D251" s="173" t="s">
        <v>14</v>
      </c>
      <c r="E251" s="173" t="s">
        <v>14</v>
      </c>
      <c r="F251" s="173" t="s">
        <v>14</v>
      </c>
      <c r="G251" s="173">
        <v>447638</v>
      </c>
      <c r="H251" s="173">
        <v>812400</v>
      </c>
      <c r="I251" s="173">
        <v>17672</v>
      </c>
      <c r="J251" s="173" t="s">
        <v>14</v>
      </c>
      <c r="K251" s="173">
        <v>16180</v>
      </c>
      <c r="L251" s="173">
        <v>504466</v>
      </c>
      <c r="M251" s="173">
        <v>24706</v>
      </c>
      <c r="N251" s="173">
        <v>22859</v>
      </c>
      <c r="O251" s="173">
        <v>7600</v>
      </c>
      <c r="P251" s="173">
        <v>83071</v>
      </c>
      <c r="Q251" s="173" t="s">
        <v>14</v>
      </c>
      <c r="R251" s="173">
        <v>47829</v>
      </c>
      <c r="S251" s="173">
        <v>8566</v>
      </c>
      <c r="T251" s="173" t="s">
        <v>14</v>
      </c>
      <c r="U251" s="173" t="s">
        <v>14</v>
      </c>
      <c r="V251" s="173">
        <v>2481592</v>
      </c>
      <c r="W251" s="173">
        <v>100183</v>
      </c>
    </row>
    <row r="252" spans="1:23" ht="57">
      <c r="A252" s="15" t="s">
        <v>802</v>
      </c>
      <c r="B252" s="174" t="s">
        <v>221</v>
      </c>
      <c r="C252" s="173">
        <v>7679219</v>
      </c>
      <c r="D252" s="173">
        <v>345570</v>
      </c>
      <c r="E252" s="173">
        <v>118803</v>
      </c>
      <c r="F252" s="173">
        <v>1153664</v>
      </c>
      <c r="G252" s="173">
        <v>200172</v>
      </c>
      <c r="H252" s="173" t="s">
        <v>14</v>
      </c>
      <c r="I252" s="173">
        <v>26726</v>
      </c>
      <c r="J252" s="173">
        <v>106143</v>
      </c>
      <c r="K252" s="173">
        <v>3016</v>
      </c>
      <c r="L252" s="173">
        <v>12761</v>
      </c>
      <c r="M252" s="173" t="s">
        <v>14</v>
      </c>
      <c r="N252" s="173">
        <v>193276</v>
      </c>
      <c r="O252" s="173">
        <v>4000</v>
      </c>
      <c r="P252" s="173" t="s">
        <v>14</v>
      </c>
      <c r="Q252" s="173">
        <v>365235</v>
      </c>
      <c r="R252" s="173">
        <v>4921</v>
      </c>
      <c r="S252" s="173">
        <v>71942</v>
      </c>
      <c r="T252" s="173">
        <v>1530042</v>
      </c>
      <c r="U252" s="173">
        <v>3211207</v>
      </c>
      <c r="V252" s="173" t="s">
        <v>14</v>
      </c>
      <c r="W252" s="173">
        <v>331741</v>
      </c>
    </row>
    <row r="253" spans="1:23" ht="57">
      <c r="A253" s="15" t="s">
        <v>803</v>
      </c>
      <c r="B253" s="174" t="s">
        <v>222</v>
      </c>
      <c r="C253" s="173">
        <v>137590085</v>
      </c>
      <c r="D253" s="173">
        <v>888795</v>
      </c>
      <c r="E253" s="173">
        <v>389765</v>
      </c>
      <c r="F253" s="173">
        <v>1505940</v>
      </c>
      <c r="G253" s="173">
        <v>1790770</v>
      </c>
      <c r="H253" s="173">
        <v>669755</v>
      </c>
      <c r="I253" s="173">
        <v>26333</v>
      </c>
      <c r="J253" s="173">
        <v>618839</v>
      </c>
      <c r="K253" s="173">
        <v>4067</v>
      </c>
      <c r="L253" s="173">
        <v>1056694</v>
      </c>
      <c r="M253" s="173">
        <v>448422</v>
      </c>
      <c r="N253" s="173">
        <v>2582054</v>
      </c>
      <c r="O253" s="173">
        <v>10727031</v>
      </c>
      <c r="P253" s="173">
        <v>1975554</v>
      </c>
      <c r="Q253" s="173">
        <v>775964</v>
      </c>
      <c r="R253" s="173">
        <v>194264</v>
      </c>
      <c r="S253" s="173" t="s">
        <v>14</v>
      </c>
      <c r="T253" s="173">
        <v>10398640</v>
      </c>
      <c r="U253" s="173">
        <v>25796181</v>
      </c>
      <c r="V253" s="173">
        <v>74079441</v>
      </c>
      <c r="W253" s="173">
        <v>3661578</v>
      </c>
    </row>
    <row r="254" spans="1:23" ht="45.75">
      <c r="A254" s="15" t="s">
        <v>804</v>
      </c>
      <c r="B254" s="174" t="s">
        <v>223</v>
      </c>
      <c r="C254" s="173">
        <v>26870881</v>
      </c>
      <c r="D254" s="173">
        <v>500344</v>
      </c>
      <c r="E254" s="173">
        <v>132870</v>
      </c>
      <c r="F254" s="173">
        <v>34552</v>
      </c>
      <c r="G254" s="173">
        <v>142430</v>
      </c>
      <c r="H254" s="173">
        <v>44589</v>
      </c>
      <c r="I254" s="173">
        <v>24616</v>
      </c>
      <c r="J254" s="173" t="s">
        <v>14</v>
      </c>
      <c r="K254" s="173">
        <v>31318</v>
      </c>
      <c r="L254" s="173">
        <v>1368294</v>
      </c>
      <c r="M254" s="173">
        <v>270866</v>
      </c>
      <c r="N254" s="173">
        <v>45410</v>
      </c>
      <c r="O254" s="173">
        <v>483088</v>
      </c>
      <c r="P254" s="173">
        <v>1529546</v>
      </c>
      <c r="Q254" s="173">
        <v>188516</v>
      </c>
      <c r="R254" s="173">
        <v>212405</v>
      </c>
      <c r="S254" s="173" t="s">
        <v>14</v>
      </c>
      <c r="T254" s="173">
        <v>9159409</v>
      </c>
      <c r="U254" s="173">
        <v>5104193</v>
      </c>
      <c r="V254" s="173">
        <v>7208003</v>
      </c>
      <c r="W254" s="173">
        <v>390434</v>
      </c>
    </row>
    <row r="255" spans="1:23" ht="45.75">
      <c r="A255" s="15" t="s">
        <v>805</v>
      </c>
      <c r="B255" s="174" t="s">
        <v>224</v>
      </c>
      <c r="C255" s="173">
        <v>53754</v>
      </c>
      <c r="D255" s="173" t="s">
        <v>14</v>
      </c>
      <c r="E255" s="173" t="s">
        <v>14</v>
      </c>
      <c r="F255" s="173" t="s">
        <v>14</v>
      </c>
      <c r="G255" s="173" t="s">
        <v>14</v>
      </c>
      <c r="H255" s="173">
        <v>32554</v>
      </c>
      <c r="I255" s="173" t="s">
        <v>14</v>
      </c>
      <c r="J255" s="173"/>
      <c r="K255" s="173"/>
      <c r="L255" s="173"/>
      <c r="M255" s="173"/>
      <c r="N255" s="173"/>
      <c r="O255" s="173"/>
      <c r="P255" s="173"/>
      <c r="Q255" s="173"/>
      <c r="R255" s="173"/>
      <c r="S255" s="173"/>
      <c r="T255" s="173" t="s">
        <v>14</v>
      </c>
      <c r="U255" s="173" t="s">
        <v>14</v>
      </c>
      <c r="V255" s="173" t="s">
        <v>14</v>
      </c>
      <c r="W255" s="173">
        <v>21200</v>
      </c>
    </row>
    <row r="256" spans="1:23" ht="34.5">
      <c r="A256" s="15" t="s">
        <v>806</v>
      </c>
      <c r="B256" s="174" t="s">
        <v>225</v>
      </c>
      <c r="C256" s="173">
        <v>555693</v>
      </c>
      <c r="D256" s="173" t="s">
        <v>14</v>
      </c>
      <c r="E256" s="173">
        <v>1097</v>
      </c>
      <c r="F256" s="173" t="s">
        <v>14</v>
      </c>
      <c r="G256" s="173">
        <v>106823</v>
      </c>
      <c r="H256" s="173" t="s">
        <v>14</v>
      </c>
      <c r="I256" s="173" t="s">
        <v>14</v>
      </c>
      <c r="J256" s="173"/>
      <c r="K256" s="173"/>
      <c r="L256" s="173"/>
      <c r="M256" s="173"/>
      <c r="N256" s="173"/>
      <c r="O256" s="173"/>
      <c r="P256" s="173">
        <v>779</v>
      </c>
      <c r="Q256" s="173" t="s">
        <v>14</v>
      </c>
      <c r="R256" s="173" t="s">
        <v>14</v>
      </c>
      <c r="S256" s="173" t="s">
        <v>14</v>
      </c>
      <c r="T256" s="173">
        <v>403894</v>
      </c>
      <c r="U256" s="173" t="s">
        <v>14</v>
      </c>
      <c r="V256" s="173" t="s">
        <v>14</v>
      </c>
      <c r="W256" s="173">
        <v>43100</v>
      </c>
    </row>
    <row r="257" spans="1:23" ht="79.5">
      <c r="A257" s="15" t="s">
        <v>807</v>
      </c>
      <c r="B257" s="174" t="s">
        <v>226</v>
      </c>
      <c r="C257" s="173">
        <v>31170076</v>
      </c>
      <c r="D257" s="173">
        <v>1000596</v>
      </c>
      <c r="E257" s="173">
        <v>1590</v>
      </c>
      <c r="F257" s="173">
        <v>6234802</v>
      </c>
      <c r="G257" s="173">
        <v>5931882</v>
      </c>
      <c r="H257" s="173">
        <v>114693</v>
      </c>
      <c r="I257" s="173">
        <v>470616</v>
      </c>
      <c r="J257" s="173">
        <v>25519</v>
      </c>
      <c r="K257" s="173">
        <v>18148</v>
      </c>
      <c r="L257" s="173">
        <v>23800</v>
      </c>
      <c r="M257" s="173" t="s">
        <v>14</v>
      </c>
      <c r="N257" s="173">
        <v>1214131</v>
      </c>
      <c r="O257" s="173">
        <v>2508701</v>
      </c>
      <c r="P257" s="173">
        <v>1730641</v>
      </c>
      <c r="Q257" s="173">
        <v>1254</v>
      </c>
      <c r="R257" s="173">
        <v>33975</v>
      </c>
      <c r="S257" s="173">
        <v>102508</v>
      </c>
      <c r="T257" s="173">
        <v>213291</v>
      </c>
      <c r="U257" s="173">
        <v>10023759</v>
      </c>
      <c r="V257" s="173">
        <v>1512457</v>
      </c>
      <c r="W257" s="173">
        <v>7714</v>
      </c>
    </row>
    <row r="258" spans="1:23" ht="23.25">
      <c r="A258" s="15" t="s">
        <v>814</v>
      </c>
      <c r="B258" s="174" t="s">
        <v>233</v>
      </c>
      <c r="C258" s="173">
        <v>26984551</v>
      </c>
      <c r="D258" s="173">
        <v>42311</v>
      </c>
      <c r="E258" s="173">
        <v>278831</v>
      </c>
      <c r="F258" s="173">
        <v>724128</v>
      </c>
      <c r="G258" s="173" t="s">
        <v>14</v>
      </c>
      <c r="H258" s="173">
        <v>500967</v>
      </c>
      <c r="I258" s="173">
        <v>2688006</v>
      </c>
      <c r="J258" s="173">
        <v>38529</v>
      </c>
      <c r="K258" s="173" t="s">
        <v>14</v>
      </c>
      <c r="L258" s="173">
        <v>14610060</v>
      </c>
      <c r="M258" s="173">
        <v>256102</v>
      </c>
      <c r="N258" s="173">
        <v>740979</v>
      </c>
      <c r="O258" s="173">
        <v>8000</v>
      </c>
      <c r="P258" s="173">
        <v>50000</v>
      </c>
      <c r="Q258" s="173">
        <v>269140</v>
      </c>
      <c r="R258" s="173" t="s">
        <v>14</v>
      </c>
      <c r="S258" s="173">
        <v>141424</v>
      </c>
      <c r="T258" s="173">
        <v>1593670</v>
      </c>
      <c r="U258" s="173">
        <v>5027360</v>
      </c>
      <c r="V258" s="173" t="s">
        <v>14</v>
      </c>
      <c r="W258" s="173">
        <v>15043</v>
      </c>
    </row>
    <row r="259" spans="1:23" ht="23.25">
      <c r="A259" s="15" t="s">
        <v>815</v>
      </c>
      <c r="B259" s="174" t="s">
        <v>234</v>
      </c>
      <c r="C259" s="173">
        <v>59883707</v>
      </c>
      <c r="D259" s="173">
        <v>2128678</v>
      </c>
      <c r="E259" s="173">
        <v>725569</v>
      </c>
      <c r="F259" s="173">
        <v>4054433</v>
      </c>
      <c r="G259" s="173">
        <v>1323869</v>
      </c>
      <c r="H259" s="173">
        <v>1913280</v>
      </c>
      <c r="I259" s="173">
        <v>326154</v>
      </c>
      <c r="J259" s="173">
        <v>1528875</v>
      </c>
      <c r="K259" s="173">
        <v>763938</v>
      </c>
      <c r="L259" s="173">
        <v>3743478</v>
      </c>
      <c r="M259" s="173">
        <v>775171</v>
      </c>
      <c r="N259" s="173">
        <v>2326913</v>
      </c>
      <c r="O259" s="173">
        <v>1549077</v>
      </c>
      <c r="P259" s="173">
        <v>2112716</v>
      </c>
      <c r="Q259" s="173">
        <v>63757</v>
      </c>
      <c r="R259" s="173">
        <v>2168883</v>
      </c>
      <c r="S259" s="173" t="s">
        <v>14</v>
      </c>
      <c r="T259" s="173">
        <v>1605289</v>
      </c>
      <c r="U259" s="173">
        <v>22301952</v>
      </c>
      <c r="V259" s="173">
        <v>4882602</v>
      </c>
      <c r="W259" s="173">
        <v>5589072</v>
      </c>
    </row>
    <row r="260" spans="1:23" ht="23.25">
      <c r="A260" s="15" t="s">
        <v>816</v>
      </c>
      <c r="B260" s="174" t="s">
        <v>235</v>
      </c>
      <c r="C260" s="173">
        <v>28710771</v>
      </c>
      <c r="D260" s="173">
        <v>596751</v>
      </c>
      <c r="E260" s="173">
        <v>719366</v>
      </c>
      <c r="F260" s="173">
        <v>419848</v>
      </c>
      <c r="G260" s="173" t="s">
        <v>14</v>
      </c>
      <c r="H260" s="173">
        <v>1134292</v>
      </c>
      <c r="I260" s="173">
        <v>508795</v>
      </c>
      <c r="J260" s="173">
        <v>33344</v>
      </c>
      <c r="K260" s="173">
        <v>35127</v>
      </c>
      <c r="L260" s="173">
        <v>8855768</v>
      </c>
      <c r="M260" s="173">
        <v>15006</v>
      </c>
      <c r="N260" s="173">
        <v>1439563</v>
      </c>
      <c r="O260" s="173">
        <v>267881</v>
      </c>
      <c r="P260" s="173">
        <v>914941</v>
      </c>
      <c r="Q260" s="173">
        <v>88212</v>
      </c>
      <c r="R260" s="173">
        <v>357014</v>
      </c>
      <c r="S260" s="173" t="s">
        <v>14</v>
      </c>
      <c r="T260" s="173">
        <v>4244038</v>
      </c>
      <c r="U260" s="173">
        <v>13661</v>
      </c>
      <c r="V260" s="173">
        <v>3845195</v>
      </c>
      <c r="W260" s="173">
        <v>5221969</v>
      </c>
    </row>
    <row r="261" spans="1:23" ht="23.25">
      <c r="A261" s="15" t="s">
        <v>824</v>
      </c>
      <c r="B261" s="174">
        <v>470051</v>
      </c>
      <c r="C261" s="173">
        <v>83683682</v>
      </c>
      <c r="D261" s="173">
        <v>1152897</v>
      </c>
      <c r="E261" s="173">
        <v>1136402</v>
      </c>
      <c r="F261" s="173">
        <v>3434069</v>
      </c>
      <c r="G261" s="173">
        <v>377082</v>
      </c>
      <c r="H261" s="173">
        <v>308595</v>
      </c>
      <c r="I261" s="173">
        <v>1053985</v>
      </c>
      <c r="J261" s="173">
        <v>973901</v>
      </c>
      <c r="K261" s="173">
        <v>507448</v>
      </c>
      <c r="L261" s="173">
        <v>3103959</v>
      </c>
      <c r="M261" s="173">
        <v>2067190</v>
      </c>
      <c r="N261" s="173">
        <v>3111607</v>
      </c>
      <c r="O261" s="173">
        <v>2257130</v>
      </c>
      <c r="P261" s="173">
        <v>1620413</v>
      </c>
      <c r="Q261" s="173">
        <v>4056296</v>
      </c>
      <c r="R261" s="173">
        <v>59223</v>
      </c>
      <c r="S261" s="173">
        <v>266709</v>
      </c>
      <c r="T261" s="173">
        <v>13060538</v>
      </c>
      <c r="U261" s="173">
        <v>22008619</v>
      </c>
      <c r="V261" s="173">
        <v>21853607</v>
      </c>
      <c r="W261" s="173">
        <v>1274012</v>
      </c>
    </row>
    <row r="262" spans="1:23" ht="23.25">
      <c r="A262" s="15" t="s">
        <v>825</v>
      </c>
      <c r="B262" s="174" t="s">
        <v>242</v>
      </c>
      <c r="C262" s="173">
        <v>1340770</v>
      </c>
      <c r="D262" s="173">
        <v>70</v>
      </c>
      <c r="E262" s="173">
        <v>52</v>
      </c>
      <c r="F262" s="173" t="s">
        <v>14</v>
      </c>
      <c r="G262" s="173" t="s">
        <v>14</v>
      </c>
      <c r="H262" s="173">
        <v>40476</v>
      </c>
      <c r="I262" s="173">
        <v>9047</v>
      </c>
      <c r="J262" s="173" t="s">
        <v>14</v>
      </c>
      <c r="K262" s="173">
        <v>8100</v>
      </c>
      <c r="L262" s="173">
        <v>35382</v>
      </c>
      <c r="M262" s="173">
        <v>52</v>
      </c>
      <c r="N262" s="173" t="s">
        <v>14</v>
      </c>
      <c r="O262" s="173" t="s">
        <v>14</v>
      </c>
      <c r="P262" s="173">
        <v>12153</v>
      </c>
      <c r="Q262" s="173">
        <v>4838</v>
      </c>
      <c r="R262" s="173">
        <v>6100</v>
      </c>
      <c r="S262" s="173" t="s">
        <v>14</v>
      </c>
      <c r="T262" s="173">
        <v>244890</v>
      </c>
      <c r="U262" s="173">
        <v>969753</v>
      </c>
      <c r="V262" s="173" t="s">
        <v>14</v>
      </c>
      <c r="W262" s="173">
        <v>9857</v>
      </c>
    </row>
    <row r="263" spans="1:23" ht="23.25">
      <c r="A263" s="15" t="s">
        <v>826</v>
      </c>
      <c r="B263" s="174" t="s">
        <v>243</v>
      </c>
      <c r="C263" s="173">
        <v>30421099</v>
      </c>
      <c r="D263" s="173">
        <v>534345</v>
      </c>
      <c r="E263" s="173">
        <v>27676</v>
      </c>
      <c r="F263" s="173">
        <v>18525</v>
      </c>
      <c r="G263" s="173">
        <v>246381</v>
      </c>
      <c r="H263" s="173">
        <v>26365</v>
      </c>
      <c r="I263" s="173">
        <v>649411</v>
      </c>
      <c r="J263" s="173">
        <v>90680</v>
      </c>
      <c r="K263" s="173">
        <v>181685</v>
      </c>
      <c r="L263" s="173">
        <v>22217</v>
      </c>
      <c r="M263" s="173">
        <v>698273</v>
      </c>
      <c r="N263" s="173">
        <v>2091615</v>
      </c>
      <c r="O263" s="173">
        <v>287879</v>
      </c>
      <c r="P263" s="173">
        <v>3966</v>
      </c>
      <c r="Q263" s="173">
        <v>2165868</v>
      </c>
      <c r="R263" s="173">
        <v>1226</v>
      </c>
      <c r="S263" s="173">
        <v>50188</v>
      </c>
      <c r="T263" s="173">
        <v>4149536</v>
      </c>
      <c r="U263" s="173">
        <v>3944751</v>
      </c>
      <c r="V263" s="173">
        <v>15200252</v>
      </c>
      <c r="W263" s="173">
        <v>30259</v>
      </c>
    </row>
    <row r="264" spans="1:23" ht="45.75">
      <c r="A264" s="15" t="s">
        <v>831</v>
      </c>
      <c r="B264" s="174" t="s">
        <v>248</v>
      </c>
      <c r="C264" s="173">
        <v>32332607</v>
      </c>
      <c r="D264" s="173">
        <v>151041</v>
      </c>
      <c r="E264" s="173">
        <v>167940</v>
      </c>
      <c r="F264" s="173">
        <v>1557751</v>
      </c>
      <c r="G264" s="173">
        <v>37854</v>
      </c>
      <c r="H264" s="173">
        <v>99044</v>
      </c>
      <c r="I264" s="173">
        <v>119366</v>
      </c>
      <c r="J264" s="173">
        <v>452920</v>
      </c>
      <c r="K264" s="173">
        <v>174606</v>
      </c>
      <c r="L264" s="173">
        <v>1529948</v>
      </c>
      <c r="M264" s="173">
        <v>201283</v>
      </c>
      <c r="N264" s="173">
        <v>941197</v>
      </c>
      <c r="O264" s="173">
        <v>1535907</v>
      </c>
      <c r="P264" s="173">
        <v>208677</v>
      </c>
      <c r="Q264" s="173">
        <v>1551756</v>
      </c>
      <c r="R264" s="173">
        <v>6976</v>
      </c>
      <c r="S264" s="173">
        <v>25425</v>
      </c>
      <c r="T264" s="173">
        <v>6491880</v>
      </c>
      <c r="U264" s="173">
        <v>13428720</v>
      </c>
      <c r="V264" s="173">
        <v>3557675</v>
      </c>
      <c r="W264" s="173">
        <v>92639</v>
      </c>
    </row>
    <row r="265" spans="1:23" ht="34.5">
      <c r="A265" s="15" t="s">
        <v>832</v>
      </c>
      <c r="B265" s="174" t="s">
        <v>249</v>
      </c>
      <c r="C265" s="173">
        <v>19589206</v>
      </c>
      <c r="D265" s="173">
        <v>467442</v>
      </c>
      <c r="E265" s="173">
        <v>940733</v>
      </c>
      <c r="F265" s="173">
        <v>1857793</v>
      </c>
      <c r="G265" s="173">
        <v>92846</v>
      </c>
      <c r="H265" s="173">
        <v>142710</v>
      </c>
      <c r="I265" s="173">
        <v>276161</v>
      </c>
      <c r="J265" s="173">
        <v>430301</v>
      </c>
      <c r="K265" s="173">
        <v>143057</v>
      </c>
      <c r="L265" s="173">
        <v>1516412</v>
      </c>
      <c r="M265" s="173">
        <v>1167581</v>
      </c>
      <c r="N265" s="173">
        <v>78795</v>
      </c>
      <c r="O265" s="173">
        <v>433344</v>
      </c>
      <c r="P265" s="173">
        <v>1395616</v>
      </c>
      <c r="Q265" s="173">
        <v>333834</v>
      </c>
      <c r="R265" s="173">
        <v>44921</v>
      </c>
      <c r="S265" s="173">
        <v>191095</v>
      </c>
      <c r="T265" s="173">
        <v>2174232</v>
      </c>
      <c r="U265" s="173">
        <v>3665396</v>
      </c>
      <c r="V265" s="173">
        <v>3095680</v>
      </c>
      <c r="W265" s="173">
        <v>1141257</v>
      </c>
    </row>
    <row r="266" spans="1:23" ht="23.25">
      <c r="A266" s="15" t="s">
        <v>827</v>
      </c>
      <c r="B266" s="174" t="s">
        <v>244</v>
      </c>
      <c r="C266" s="173">
        <v>15044411</v>
      </c>
      <c r="D266" s="173">
        <v>32358</v>
      </c>
      <c r="E266" s="173">
        <v>27676</v>
      </c>
      <c r="F266" s="173" t="s">
        <v>14</v>
      </c>
      <c r="G266" s="173">
        <v>187230</v>
      </c>
      <c r="H266" s="173" t="s">
        <v>14</v>
      </c>
      <c r="I266" s="173">
        <v>525098</v>
      </c>
      <c r="J266" s="173">
        <v>37044</v>
      </c>
      <c r="K266" s="173">
        <v>48140</v>
      </c>
      <c r="L266" s="173">
        <v>9304</v>
      </c>
      <c r="M266" s="173">
        <v>17294</v>
      </c>
      <c r="N266" s="173">
        <v>1390536</v>
      </c>
      <c r="O266" s="173">
        <v>104136</v>
      </c>
      <c r="P266" s="173" t="s">
        <v>14</v>
      </c>
      <c r="Q266" s="173">
        <v>1239225</v>
      </c>
      <c r="R266" s="173" t="s">
        <v>14</v>
      </c>
      <c r="S266" s="173">
        <v>9617</v>
      </c>
      <c r="T266" s="173">
        <v>1279177</v>
      </c>
      <c r="U266" s="173">
        <v>1320580</v>
      </c>
      <c r="V266" s="173">
        <v>8808567</v>
      </c>
      <c r="W266" s="173">
        <v>8428</v>
      </c>
    </row>
    <row r="267" spans="1:23" ht="23.25">
      <c r="A267" s="15" t="s">
        <v>828</v>
      </c>
      <c r="B267" s="174" t="s">
        <v>245</v>
      </c>
      <c r="C267" s="173">
        <v>1164399</v>
      </c>
      <c r="D267" s="173" t="s">
        <v>14</v>
      </c>
      <c r="E267" s="173" t="s">
        <v>14</v>
      </c>
      <c r="F267" s="173" t="s">
        <v>14</v>
      </c>
      <c r="G267" s="173">
        <v>21005</v>
      </c>
      <c r="H267" s="173" t="s">
        <v>14</v>
      </c>
      <c r="I267" s="173">
        <v>33484</v>
      </c>
      <c r="J267" s="173" t="s">
        <v>14</v>
      </c>
      <c r="K267" s="173">
        <v>40239</v>
      </c>
      <c r="L267" s="173">
        <v>5160</v>
      </c>
      <c r="M267" s="173" t="s">
        <v>14</v>
      </c>
      <c r="N267" s="173">
        <v>46179</v>
      </c>
      <c r="O267" s="173">
        <v>500</v>
      </c>
      <c r="P267" s="173" t="s">
        <v>14</v>
      </c>
      <c r="Q267" s="173" t="s">
        <v>14</v>
      </c>
      <c r="R267" s="173" t="s">
        <v>14</v>
      </c>
      <c r="S267" s="173">
        <v>12115</v>
      </c>
      <c r="T267" s="173">
        <v>183605</v>
      </c>
      <c r="U267" s="173">
        <v>815139</v>
      </c>
      <c r="V267" s="173" t="s">
        <v>14</v>
      </c>
      <c r="W267" s="173">
        <v>6974</v>
      </c>
    </row>
    <row r="268" spans="1:23" ht="23.25">
      <c r="A268" s="15" t="s">
        <v>829</v>
      </c>
      <c r="B268" s="174" t="s">
        <v>246</v>
      </c>
      <c r="C268" s="173">
        <v>1354529</v>
      </c>
      <c r="D268" s="173" t="s">
        <v>14</v>
      </c>
      <c r="E268" s="173" t="s">
        <v>14</v>
      </c>
      <c r="F268" s="173" t="s">
        <v>14</v>
      </c>
      <c r="G268" s="173">
        <v>375</v>
      </c>
      <c r="H268" s="173" t="s">
        <v>14</v>
      </c>
      <c r="I268" s="173" t="s">
        <v>14</v>
      </c>
      <c r="J268" s="173" t="s">
        <v>14</v>
      </c>
      <c r="K268" s="173">
        <v>50013</v>
      </c>
      <c r="L268" s="173">
        <v>2561</v>
      </c>
      <c r="M268" s="173" t="s">
        <v>14</v>
      </c>
      <c r="N268" s="173">
        <v>330875</v>
      </c>
      <c r="O268" s="173">
        <v>63779</v>
      </c>
      <c r="P268" s="173" t="s">
        <v>14</v>
      </c>
      <c r="Q268" s="173" t="s">
        <v>14</v>
      </c>
      <c r="R268" s="173" t="s">
        <v>14</v>
      </c>
      <c r="S268" s="173">
        <v>20427</v>
      </c>
      <c r="T268" s="173">
        <v>177485</v>
      </c>
      <c r="U268" s="173">
        <v>699995</v>
      </c>
      <c r="V268" s="173" t="s">
        <v>14</v>
      </c>
      <c r="W268" s="173">
        <v>9019</v>
      </c>
    </row>
    <row r="269" spans="1:23" ht="23.25">
      <c r="A269" s="15" t="s">
        <v>830</v>
      </c>
      <c r="B269" s="174" t="s">
        <v>247</v>
      </c>
      <c r="C269" s="173">
        <v>12857760</v>
      </c>
      <c r="D269" s="173">
        <v>501987</v>
      </c>
      <c r="E269" s="173" t="s">
        <v>14</v>
      </c>
      <c r="F269" s="173">
        <v>18525</v>
      </c>
      <c r="G269" s="173">
        <v>37771</v>
      </c>
      <c r="H269" s="173">
        <v>26365</v>
      </c>
      <c r="I269" s="173">
        <v>90829</v>
      </c>
      <c r="J269" s="173">
        <v>53636</v>
      </c>
      <c r="K269" s="173">
        <v>43293</v>
      </c>
      <c r="L269" s="173">
        <v>5192</v>
      </c>
      <c r="M269" s="173">
        <v>680979</v>
      </c>
      <c r="N269" s="173">
        <v>324025</v>
      </c>
      <c r="O269" s="173">
        <v>119465</v>
      </c>
      <c r="P269" s="173">
        <v>3966</v>
      </c>
      <c r="Q269" s="173">
        <v>926643</v>
      </c>
      <c r="R269" s="173">
        <v>1226</v>
      </c>
      <c r="S269" s="173">
        <v>8029</v>
      </c>
      <c r="T269" s="173">
        <v>2509269</v>
      </c>
      <c r="U269" s="173">
        <v>1109036</v>
      </c>
      <c r="V269" s="173">
        <v>6391685</v>
      </c>
      <c r="W269" s="173">
        <v>5838</v>
      </c>
    </row>
    <row r="270" spans="1:23" ht="34.5">
      <c r="A270" s="15" t="s">
        <v>833</v>
      </c>
      <c r="B270" s="174" t="s">
        <v>503</v>
      </c>
      <c r="C270" s="173">
        <v>8414643</v>
      </c>
      <c r="D270" s="173">
        <v>4642</v>
      </c>
      <c r="E270" s="173">
        <v>3053</v>
      </c>
      <c r="F270" s="173" t="s">
        <v>14</v>
      </c>
      <c r="G270" s="173">
        <v>369155</v>
      </c>
      <c r="H270" s="173" t="s">
        <v>14</v>
      </c>
      <c r="I270" s="173">
        <v>133305</v>
      </c>
      <c r="J270" s="173">
        <v>716791</v>
      </c>
      <c r="K270" s="173">
        <v>653253</v>
      </c>
      <c r="L270" s="173">
        <v>25552</v>
      </c>
      <c r="M270" s="173">
        <v>26889</v>
      </c>
      <c r="N270" s="173">
        <v>102939</v>
      </c>
      <c r="O270" s="173">
        <v>689097</v>
      </c>
      <c r="P270" s="173">
        <v>5867</v>
      </c>
      <c r="Q270" s="173">
        <v>6718</v>
      </c>
      <c r="R270" s="173" t="s">
        <v>14</v>
      </c>
      <c r="S270" s="173">
        <v>38819</v>
      </c>
      <c r="T270" s="173">
        <v>4713245</v>
      </c>
      <c r="U270" s="173">
        <v>575366</v>
      </c>
      <c r="V270" s="173">
        <v>120083</v>
      </c>
      <c r="W270" s="173">
        <v>229867</v>
      </c>
    </row>
    <row r="271" spans="1:23" ht="34.5">
      <c r="A271" s="15" t="s">
        <v>834</v>
      </c>
      <c r="B271" s="174" t="s">
        <v>250</v>
      </c>
      <c r="C271" s="173">
        <v>8414643</v>
      </c>
      <c r="D271" s="173">
        <v>4642</v>
      </c>
      <c r="E271" s="173">
        <v>3053</v>
      </c>
      <c r="F271" s="173" t="s">
        <v>14</v>
      </c>
      <c r="G271" s="173">
        <v>369155</v>
      </c>
      <c r="H271" s="173" t="s">
        <v>14</v>
      </c>
      <c r="I271" s="173">
        <v>133305</v>
      </c>
      <c r="J271" s="173">
        <v>716791</v>
      </c>
      <c r="K271" s="173">
        <v>653253</v>
      </c>
      <c r="L271" s="173">
        <v>25552</v>
      </c>
      <c r="M271" s="173">
        <v>26889</v>
      </c>
      <c r="N271" s="173">
        <v>102939</v>
      </c>
      <c r="O271" s="173">
        <v>689097</v>
      </c>
      <c r="P271" s="173">
        <v>5867</v>
      </c>
      <c r="Q271" s="173">
        <v>6718</v>
      </c>
      <c r="R271" s="173" t="s">
        <v>14</v>
      </c>
      <c r="S271" s="173">
        <v>38819</v>
      </c>
      <c r="T271" s="173">
        <v>4713245</v>
      </c>
      <c r="U271" s="173">
        <v>575366</v>
      </c>
      <c r="V271" s="173">
        <v>120083</v>
      </c>
      <c r="W271" s="173">
        <v>229867</v>
      </c>
    </row>
    <row r="272" spans="1:23" ht="45.75">
      <c r="A272" s="15" t="s">
        <v>835</v>
      </c>
      <c r="B272" s="174" t="s">
        <v>504</v>
      </c>
      <c r="C272" s="173">
        <v>138944138</v>
      </c>
      <c r="D272" s="173">
        <v>3106464</v>
      </c>
      <c r="E272" s="173">
        <v>929859</v>
      </c>
      <c r="F272" s="173">
        <v>10448103</v>
      </c>
      <c r="G272" s="173">
        <v>5591068</v>
      </c>
      <c r="H272" s="173">
        <v>5074102</v>
      </c>
      <c r="I272" s="173">
        <v>992363</v>
      </c>
      <c r="J272" s="173">
        <v>2585519</v>
      </c>
      <c r="K272" s="173">
        <v>1287882</v>
      </c>
      <c r="L272" s="173">
        <v>5384848</v>
      </c>
      <c r="M272" s="173">
        <v>4187180</v>
      </c>
      <c r="N272" s="173">
        <v>4821197</v>
      </c>
      <c r="O272" s="173">
        <v>5856838</v>
      </c>
      <c r="P272" s="173">
        <v>3042230</v>
      </c>
      <c r="Q272" s="173">
        <v>1582572</v>
      </c>
      <c r="R272" s="173">
        <v>339683</v>
      </c>
      <c r="S272" s="173">
        <v>441317</v>
      </c>
      <c r="T272" s="173">
        <v>33625130</v>
      </c>
      <c r="U272" s="173">
        <v>16221111</v>
      </c>
      <c r="V272" s="173">
        <v>14626225</v>
      </c>
      <c r="W272" s="173">
        <v>18800448</v>
      </c>
    </row>
    <row r="273" spans="1:23" ht="23.25">
      <c r="A273" s="15" t="s">
        <v>836</v>
      </c>
      <c r="B273" s="174" t="s">
        <v>251</v>
      </c>
      <c r="C273" s="173">
        <v>47285809</v>
      </c>
      <c r="D273" s="173">
        <v>1536605</v>
      </c>
      <c r="E273" s="173">
        <v>543845</v>
      </c>
      <c r="F273" s="173">
        <v>8761521</v>
      </c>
      <c r="G273" s="173">
        <v>2547267</v>
      </c>
      <c r="H273" s="173">
        <v>2795927</v>
      </c>
      <c r="I273" s="173">
        <v>293885</v>
      </c>
      <c r="J273" s="173">
        <v>1003857</v>
      </c>
      <c r="K273" s="173">
        <v>14824</v>
      </c>
      <c r="L273" s="173">
        <v>1911823</v>
      </c>
      <c r="M273" s="173">
        <v>2302362</v>
      </c>
      <c r="N273" s="173">
        <v>786588</v>
      </c>
      <c r="O273" s="173">
        <v>2629858</v>
      </c>
      <c r="P273" s="173">
        <v>925621</v>
      </c>
      <c r="Q273" s="173">
        <v>870394</v>
      </c>
      <c r="R273" s="173" t="s">
        <v>14</v>
      </c>
      <c r="S273" s="173">
        <v>74719</v>
      </c>
      <c r="T273" s="173">
        <v>8615187</v>
      </c>
      <c r="U273" s="173">
        <v>5265157</v>
      </c>
      <c r="V273" s="173">
        <v>2333825</v>
      </c>
      <c r="W273" s="173">
        <v>4072543</v>
      </c>
    </row>
    <row r="274" spans="1:23" ht="23.25">
      <c r="A274" s="15" t="s">
        <v>837</v>
      </c>
      <c r="B274" s="174" t="s">
        <v>252</v>
      </c>
      <c r="C274" s="173">
        <v>56565136</v>
      </c>
      <c r="D274" s="173">
        <v>1569859</v>
      </c>
      <c r="E274" s="173">
        <v>386013</v>
      </c>
      <c r="F274" s="173">
        <v>967977</v>
      </c>
      <c r="G274" s="173">
        <v>2631756</v>
      </c>
      <c r="H274" s="173">
        <v>2059507</v>
      </c>
      <c r="I274" s="173">
        <v>649545</v>
      </c>
      <c r="J274" s="173">
        <v>1207101</v>
      </c>
      <c r="K274" s="173">
        <v>577452</v>
      </c>
      <c r="L274" s="173">
        <v>2121120</v>
      </c>
      <c r="M274" s="173">
        <v>1873200</v>
      </c>
      <c r="N274" s="173">
        <v>1660993</v>
      </c>
      <c r="O274" s="173">
        <v>1147578</v>
      </c>
      <c r="P274" s="173">
        <v>2116609</v>
      </c>
      <c r="Q274" s="173">
        <v>712178</v>
      </c>
      <c r="R274" s="173">
        <v>1120</v>
      </c>
      <c r="S274" s="173">
        <v>270535</v>
      </c>
      <c r="T274" s="173">
        <v>16685902</v>
      </c>
      <c r="U274" s="173">
        <v>6932122</v>
      </c>
      <c r="V274" s="173">
        <v>8253150</v>
      </c>
      <c r="W274" s="173">
        <v>4741419</v>
      </c>
    </row>
    <row r="275" spans="1:23" ht="23.25">
      <c r="A275" s="15" t="s">
        <v>841</v>
      </c>
      <c r="B275" s="174" t="s">
        <v>256</v>
      </c>
      <c r="C275" s="173">
        <v>35093193</v>
      </c>
      <c r="D275" s="173" t="s">
        <v>14</v>
      </c>
      <c r="E275" s="173" t="s">
        <v>14</v>
      </c>
      <c r="F275" s="173">
        <v>718605</v>
      </c>
      <c r="G275" s="173">
        <v>412045</v>
      </c>
      <c r="H275" s="173">
        <v>218668</v>
      </c>
      <c r="I275" s="173">
        <v>48933</v>
      </c>
      <c r="J275" s="173">
        <v>374561</v>
      </c>
      <c r="K275" s="173">
        <v>695607</v>
      </c>
      <c r="L275" s="173">
        <v>1351905</v>
      </c>
      <c r="M275" s="173">
        <v>11618</v>
      </c>
      <c r="N275" s="173">
        <v>2373617</v>
      </c>
      <c r="O275" s="173">
        <v>2079402</v>
      </c>
      <c r="P275" s="173" t="s">
        <v>14</v>
      </c>
      <c r="Q275" s="173" t="s">
        <v>14</v>
      </c>
      <c r="R275" s="173">
        <v>338563</v>
      </c>
      <c r="S275" s="173">
        <v>96062</v>
      </c>
      <c r="T275" s="173">
        <v>8324041</v>
      </c>
      <c r="U275" s="173">
        <v>4023832</v>
      </c>
      <c r="V275" s="173">
        <v>4039250</v>
      </c>
      <c r="W275" s="173">
        <v>9986486</v>
      </c>
    </row>
    <row r="276" spans="1:23" ht="23.25">
      <c r="A276" s="15" t="s">
        <v>838</v>
      </c>
      <c r="B276" s="174" t="s">
        <v>253</v>
      </c>
      <c r="C276" s="173">
        <v>17828058</v>
      </c>
      <c r="D276" s="173">
        <v>1569816</v>
      </c>
      <c r="E276" s="173">
        <v>353931</v>
      </c>
      <c r="F276" s="173">
        <v>938864</v>
      </c>
      <c r="G276" s="173">
        <v>436642</v>
      </c>
      <c r="H276" s="173">
        <v>521400</v>
      </c>
      <c r="I276" s="173">
        <v>134273</v>
      </c>
      <c r="J276" s="173">
        <v>477768</v>
      </c>
      <c r="K276" s="173">
        <v>501829</v>
      </c>
      <c r="L276" s="173">
        <v>1431299</v>
      </c>
      <c r="M276" s="173">
        <v>1184759</v>
      </c>
      <c r="N276" s="173">
        <v>1250690</v>
      </c>
      <c r="O276" s="173">
        <v>575358</v>
      </c>
      <c r="P276" s="173">
        <v>688769</v>
      </c>
      <c r="Q276" s="173">
        <v>670152</v>
      </c>
      <c r="R276" s="173" t="s">
        <v>14</v>
      </c>
      <c r="S276" s="173">
        <v>96306</v>
      </c>
      <c r="T276" s="173">
        <v>4602023</v>
      </c>
      <c r="U276" s="173">
        <v>368529</v>
      </c>
      <c r="V276" s="173">
        <v>12411</v>
      </c>
      <c r="W276" s="173">
        <v>2013239</v>
      </c>
    </row>
    <row r="277" spans="1:23" ht="23.25">
      <c r="A277" s="15" t="s">
        <v>839</v>
      </c>
      <c r="B277" s="174" t="s">
        <v>254</v>
      </c>
      <c r="C277" s="173">
        <v>18227318</v>
      </c>
      <c r="D277" s="173" t="s">
        <v>14</v>
      </c>
      <c r="E277" s="173">
        <v>32082</v>
      </c>
      <c r="F277" s="173">
        <v>27817</v>
      </c>
      <c r="G277" s="173">
        <v>270748</v>
      </c>
      <c r="H277" s="173">
        <v>1285200</v>
      </c>
      <c r="I277" s="173">
        <v>36</v>
      </c>
      <c r="J277" s="173">
        <v>694507</v>
      </c>
      <c r="K277" s="173">
        <v>71772</v>
      </c>
      <c r="L277" s="173">
        <v>668185</v>
      </c>
      <c r="M277" s="173">
        <v>530490</v>
      </c>
      <c r="N277" s="173">
        <v>248599</v>
      </c>
      <c r="O277" s="173">
        <v>554721</v>
      </c>
      <c r="P277" s="173">
        <v>316483</v>
      </c>
      <c r="Q277" s="173">
        <v>42026</v>
      </c>
      <c r="R277" s="173" t="s">
        <v>14</v>
      </c>
      <c r="S277" s="173">
        <v>174229</v>
      </c>
      <c r="T277" s="173">
        <v>372114</v>
      </c>
      <c r="U277" s="173">
        <v>3936585</v>
      </c>
      <c r="V277" s="173">
        <v>6419253</v>
      </c>
      <c r="W277" s="173">
        <v>2582471</v>
      </c>
    </row>
    <row r="278" spans="1:23" ht="34.5">
      <c r="A278" s="15" t="s">
        <v>840</v>
      </c>
      <c r="B278" s="174" t="s">
        <v>255</v>
      </c>
      <c r="C278" s="173">
        <v>20509760</v>
      </c>
      <c r="D278" s="173">
        <v>43</v>
      </c>
      <c r="E278" s="173" t="s">
        <v>14</v>
      </c>
      <c r="F278" s="173">
        <v>1296</v>
      </c>
      <c r="G278" s="173">
        <v>1924366</v>
      </c>
      <c r="H278" s="173">
        <v>252907</v>
      </c>
      <c r="I278" s="173">
        <v>515236</v>
      </c>
      <c r="J278" s="173">
        <v>34825</v>
      </c>
      <c r="K278" s="173">
        <v>3851</v>
      </c>
      <c r="L278" s="173">
        <v>21636</v>
      </c>
      <c r="M278" s="173">
        <v>157951</v>
      </c>
      <c r="N278" s="173">
        <v>161705</v>
      </c>
      <c r="O278" s="173">
        <v>17500</v>
      </c>
      <c r="P278" s="173">
        <v>1111357</v>
      </c>
      <c r="Q278" s="173" t="s">
        <v>14</v>
      </c>
      <c r="R278" s="173">
        <v>1120</v>
      </c>
      <c r="S278" s="173" t="s">
        <v>14</v>
      </c>
      <c r="T278" s="173">
        <v>11711765</v>
      </c>
      <c r="U278" s="173">
        <v>2627008</v>
      </c>
      <c r="V278" s="173">
        <v>1821486</v>
      </c>
      <c r="W278" s="173">
        <v>145709</v>
      </c>
    </row>
    <row r="279" spans="1:23" ht="34.5">
      <c r="A279" s="15" t="s">
        <v>842</v>
      </c>
      <c r="B279" s="174" t="s">
        <v>505</v>
      </c>
      <c r="C279" s="173">
        <v>752575800</v>
      </c>
      <c r="D279" s="173">
        <v>38629987</v>
      </c>
      <c r="E279" s="173">
        <v>11058069</v>
      </c>
      <c r="F279" s="173">
        <v>27090731</v>
      </c>
      <c r="G279" s="173">
        <v>34471755</v>
      </c>
      <c r="H279" s="173">
        <v>21115937</v>
      </c>
      <c r="I279" s="173">
        <v>18014899</v>
      </c>
      <c r="J279" s="173">
        <v>16276399</v>
      </c>
      <c r="K279" s="173">
        <v>12760153</v>
      </c>
      <c r="L279" s="173">
        <v>33597703</v>
      </c>
      <c r="M279" s="173">
        <v>19439643</v>
      </c>
      <c r="N279" s="173">
        <v>12149212</v>
      </c>
      <c r="O279" s="173">
        <v>27373936</v>
      </c>
      <c r="P279" s="173">
        <v>40556981</v>
      </c>
      <c r="Q279" s="173">
        <v>17670086</v>
      </c>
      <c r="R279" s="173">
        <v>20081239</v>
      </c>
      <c r="S279" s="173">
        <v>5061244</v>
      </c>
      <c r="T279" s="173">
        <v>24767968</v>
      </c>
      <c r="U279" s="173">
        <v>104243444</v>
      </c>
      <c r="V279" s="173">
        <v>215096227</v>
      </c>
      <c r="W279" s="173">
        <v>53120186</v>
      </c>
    </row>
    <row r="280" spans="1:23" ht="34.5">
      <c r="A280" s="15" t="s">
        <v>843</v>
      </c>
      <c r="B280" s="174" t="s">
        <v>257</v>
      </c>
      <c r="C280" s="173">
        <v>115016881</v>
      </c>
      <c r="D280" s="173">
        <v>2142100</v>
      </c>
      <c r="E280" s="173">
        <v>2922050</v>
      </c>
      <c r="F280" s="173">
        <v>4337351</v>
      </c>
      <c r="G280" s="173">
        <v>8276680</v>
      </c>
      <c r="H280" s="173">
        <v>3645869</v>
      </c>
      <c r="I280" s="173">
        <v>2553902</v>
      </c>
      <c r="J280" s="173">
        <v>2986685</v>
      </c>
      <c r="K280" s="173">
        <v>2213945</v>
      </c>
      <c r="L280" s="173">
        <v>4710810</v>
      </c>
      <c r="M280" s="173">
        <v>2913357</v>
      </c>
      <c r="N280" s="173">
        <v>2439409</v>
      </c>
      <c r="O280" s="173">
        <v>4583875</v>
      </c>
      <c r="P280" s="173">
        <v>3650967</v>
      </c>
      <c r="Q280" s="173">
        <v>3081818</v>
      </c>
      <c r="R280" s="173">
        <v>4770634</v>
      </c>
      <c r="S280" s="173">
        <v>1072101</v>
      </c>
      <c r="T280" s="173">
        <v>4935876</v>
      </c>
      <c r="U280" s="173">
        <v>21231623</v>
      </c>
      <c r="V280" s="173">
        <v>22561257</v>
      </c>
      <c r="W280" s="173">
        <v>9986571</v>
      </c>
    </row>
    <row r="281" spans="1:23" ht="45.75">
      <c r="A281" s="15" t="s">
        <v>844</v>
      </c>
      <c r="B281" s="174" t="s">
        <v>258</v>
      </c>
      <c r="C281" s="173">
        <v>79720847</v>
      </c>
      <c r="D281" s="173">
        <v>1511418</v>
      </c>
      <c r="E281" s="173">
        <v>2243721</v>
      </c>
      <c r="F281" s="173">
        <v>3041669</v>
      </c>
      <c r="G281" s="173">
        <v>4225667</v>
      </c>
      <c r="H281" s="173">
        <v>2540999</v>
      </c>
      <c r="I281" s="173">
        <v>2494360</v>
      </c>
      <c r="J281" s="173">
        <v>2250085</v>
      </c>
      <c r="K281" s="173">
        <v>1506864</v>
      </c>
      <c r="L281" s="173">
        <v>3543039</v>
      </c>
      <c r="M281" s="173">
        <v>2339992</v>
      </c>
      <c r="N281" s="173">
        <v>1925001</v>
      </c>
      <c r="O281" s="173">
        <v>3063181</v>
      </c>
      <c r="P281" s="173">
        <v>2663252</v>
      </c>
      <c r="Q281" s="173">
        <v>2247256</v>
      </c>
      <c r="R281" s="173">
        <v>3619423</v>
      </c>
      <c r="S281" s="173">
        <v>757012</v>
      </c>
      <c r="T281" s="173">
        <v>3172095</v>
      </c>
      <c r="U281" s="173">
        <v>9330795</v>
      </c>
      <c r="V281" s="173">
        <v>17046095</v>
      </c>
      <c r="W281" s="173">
        <v>10198924</v>
      </c>
    </row>
    <row r="282" spans="1:23" ht="34.5">
      <c r="A282" s="15" t="s">
        <v>845</v>
      </c>
      <c r="B282" s="174" t="s">
        <v>259</v>
      </c>
      <c r="C282" s="173">
        <v>16604906</v>
      </c>
      <c r="D282" s="173">
        <v>5309032</v>
      </c>
      <c r="E282" s="173">
        <v>109632</v>
      </c>
      <c r="F282" s="173">
        <v>754841</v>
      </c>
      <c r="G282" s="173">
        <v>734266</v>
      </c>
      <c r="H282" s="173">
        <v>381361</v>
      </c>
      <c r="I282" s="173">
        <v>156243</v>
      </c>
      <c r="J282" s="173">
        <v>153485</v>
      </c>
      <c r="K282" s="173">
        <v>458986</v>
      </c>
      <c r="L282" s="173">
        <v>479365</v>
      </c>
      <c r="M282" s="173">
        <v>337932</v>
      </c>
      <c r="N282" s="173">
        <v>79873</v>
      </c>
      <c r="O282" s="173">
        <v>543735</v>
      </c>
      <c r="P282" s="173">
        <v>408825</v>
      </c>
      <c r="Q282" s="173">
        <v>244180</v>
      </c>
      <c r="R282" s="173">
        <v>241213</v>
      </c>
      <c r="S282" s="173">
        <v>44089</v>
      </c>
      <c r="T282" s="173">
        <v>181954</v>
      </c>
      <c r="U282" s="173">
        <v>2122595</v>
      </c>
      <c r="V282" s="173">
        <v>2939323</v>
      </c>
      <c r="W282" s="173">
        <v>923976</v>
      </c>
    </row>
    <row r="283" spans="1:23" ht="23.25">
      <c r="A283" s="15" t="s">
        <v>846</v>
      </c>
      <c r="B283" s="174" t="s">
        <v>260</v>
      </c>
      <c r="C283" s="173">
        <v>28290551</v>
      </c>
      <c r="D283" s="173">
        <v>24589</v>
      </c>
      <c r="E283" s="173">
        <v>45767</v>
      </c>
      <c r="F283" s="173">
        <v>36411</v>
      </c>
      <c r="G283" s="173">
        <v>238612</v>
      </c>
      <c r="H283" s="173">
        <v>44325</v>
      </c>
      <c r="I283" s="173">
        <v>28490</v>
      </c>
      <c r="J283" s="173">
        <v>35706</v>
      </c>
      <c r="K283" s="173">
        <v>109591</v>
      </c>
      <c r="L283" s="173">
        <v>457507</v>
      </c>
      <c r="M283" s="173">
        <v>26132</v>
      </c>
      <c r="N283" s="173">
        <v>61808</v>
      </c>
      <c r="O283" s="173">
        <v>172054</v>
      </c>
      <c r="P283" s="173">
        <v>40220</v>
      </c>
      <c r="Q283" s="173">
        <v>23844</v>
      </c>
      <c r="R283" s="173">
        <v>129674</v>
      </c>
      <c r="S283" s="173">
        <v>21345</v>
      </c>
      <c r="T283" s="173">
        <v>141365</v>
      </c>
      <c r="U283" s="173">
        <v>495346</v>
      </c>
      <c r="V283" s="173">
        <v>25905543</v>
      </c>
      <c r="W283" s="173">
        <v>252221</v>
      </c>
    </row>
    <row r="284" spans="1:23" ht="34.5">
      <c r="A284" s="15" t="s">
        <v>847</v>
      </c>
      <c r="B284" s="174" t="s">
        <v>261</v>
      </c>
      <c r="C284" s="173">
        <v>66033083</v>
      </c>
      <c r="D284" s="173">
        <v>586679</v>
      </c>
      <c r="E284" s="173">
        <v>1205009</v>
      </c>
      <c r="F284" s="173">
        <v>2434520</v>
      </c>
      <c r="G284" s="173">
        <v>4002399</v>
      </c>
      <c r="H284" s="173">
        <v>1687823</v>
      </c>
      <c r="I284" s="173">
        <v>1162046</v>
      </c>
      <c r="J284" s="173">
        <v>1038422</v>
      </c>
      <c r="K284" s="173">
        <v>668732</v>
      </c>
      <c r="L284" s="173">
        <v>1917926</v>
      </c>
      <c r="M284" s="173">
        <v>1220432</v>
      </c>
      <c r="N284" s="173">
        <v>1020583</v>
      </c>
      <c r="O284" s="173">
        <v>2402270</v>
      </c>
      <c r="P284" s="173">
        <v>2097308</v>
      </c>
      <c r="Q284" s="173">
        <v>1053352</v>
      </c>
      <c r="R284" s="173">
        <v>1654310</v>
      </c>
      <c r="S284" s="173">
        <v>448828</v>
      </c>
      <c r="T284" s="173">
        <v>1819359</v>
      </c>
      <c r="U284" s="173">
        <v>27945364</v>
      </c>
      <c r="V284" s="173">
        <v>8209745</v>
      </c>
      <c r="W284" s="173">
        <v>3457976</v>
      </c>
    </row>
    <row r="285" spans="1:23" ht="23.25">
      <c r="A285" s="15" t="s">
        <v>850</v>
      </c>
      <c r="B285" s="174" t="s">
        <v>264</v>
      </c>
      <c r="C285" s="173">
        <v>48470347</v>
      </c>
      <c r="D285" s="173">
        <v>8539230</v>
      </c>
      <c r="E285" s="173">
        <v>848759</v>
      </c>
      <c r="F285" s="173">
        <v>1474691</v>
      </c>
      <c r="G285" s="173">
        <v>1908598</v>
      </c>
      <c r="H285" s="173">
        <v>1324611</v>
      </c>
      <c r="I285" s="173">
        <v>1106942</v>
      </c>
      <c r="J285" s="173">
        <v>1016187</v>
      </c>
      <c r="K285" s="173">
        <v>675954</v>
      </c>
      <c r="L285" s="173">
        <v>1727327</v>
      </c>
      <c r="M285" s="173">
        <v>1166983</v>
      </c>
      <c r="N285" s="173">
        <v>851379</v>
      </c>
      <c r="O285" s="173">
        <v>2086559</v>
      </c>
      <c r="P285" s="173">
        <v>1396033</v>
      </c>
      <c r="Q285" s="173">
        <v>760908</v>
      </c>
      <c r="R285" s="173">
        <v>1284100</v>
      </c>
      <c r="S285" s="173">
        <v>381200</v>
      </c>
      <c r="T285" s="173">
        <v>2408579</v>
      </c>
      <c r="U285" s="173">
        <v>4596870</v>
      </c>
      <c r="V285" s="173">
        <v>10384584</v>
      </c>
      <c r="W285" s="173">
        <v>4530852</v>
      </c>
    </row>
    <row r="286" spans="1:23" ht="57">
      <c r="A286" s="15" t="s">
        <v>851</v>
      </c>
      <c r="B286" s="174" t="s">
        <v>265</v>
      </c>
      <c r="C286" s="173">
        <v>18696823</v>
      </c>
      <c r="D286" s="173">
        <v>612115</v>
      </c>
      <c r="E286" s="173">
        <v>529909</v>
      </c>
      <c r="F286" s="173">
        <v>189622</v>
      </c>
      <c r="G286" s="173">
        <v>1184298</v>
      </c>
      <c r="H286" s="173">
        <v>173596</v>
      </c>
      <c r="I286" s="173">
        <v>69539</v>
      </c>
      <c r="J286" s="173">
        <v>108751</v>
      </c>
      <c r="K286" s="173">
        <v>159621</v>
      </c>
      <c r="L286" s="173">
        <v>6072980</v>
      </c>
      <c r="M286" s="173">
        <v>158563</v>
      </c>
      <c r="N286" s="173">
        <v>252781</v>
      </c>
      <c r="O286" s="173">
        <v>675777</v>
      </c>
      <c r="P286" s="173">
        <v>457145</v>
      </c>
      <c r="Q286" s="173">
        <v>1130380</v>
      </c>
      <c r="R286" s="173">
        <v>2138401</v>
      </c>
      <c r="S286" s="173">
        <v>138901</v>
      </c>
      <c r="T286" s="173">
        <v>1468585</v>
      </c>
      <c r="U286" s="173">
        <v>828517</v>
      </c>
      <c r="V286" s="173">
        <v>2131773</v>
      </c>
      <c r="W286" s="173">
        <v>215569</v>
      </c>
    </row>
    <row r="287" spans="1:23" ht="57">
      <c r="A287" s="15" t="s">
        <v>852</v>
      </c>
      <c r="B287" s="174" t="s">
        <v>266</v>
      </c>
      <c r="C287" s="173">
        <v>63886188</v>
      </c>
      <c r="D287" s="173">
        <v>9953906</v>
      </c>
      <c r="E287" s="173">
        <v>268343</v>
      </c>
      <c r="F287" s="173">
        <v>1809376</v>
      </c>
      <c r="G287" s="173">
        <v>2893803</v>
      </c>
      <c r="H287" s="173">
        <v>2347997</v>
      </c>
      <c r="I287" s="173">
        <v>2035278</v>
      </c>
      <c r="J287" s="173">
        <v>774568</v>
      </c>
      <c r="K287" s="173">
        <v>179350</v>
      </c>
      <c r="L287" s="173">
        <v>1135760</v>
      </c>
      <c r="M287" s="173">
        <v>619159</v>
      </c>
      <c r="N287" s="173">
        <v>1020920</v>
      </c>
      <c r="O287" s="173">
        <v>3387814</v>
      </c>
      <c r="P287" s="173">
        <v>838836</v>
      </c>
      <c r="Q287" s="173">
        <v>393583</v>
      </c>
      <c r="R287" s="173">
        <v>1842186</v>
      </c>
      <c r="S287" s="173">
        <v>234989</v>
      </c>
      <c r="T287" s="173">
        <v>548316</v>
      </c>
      <c r="U287" s="173">
        <v>10052658</v>
      </c>
      <c r="V287" s="173">
        <v>17467942</v>
      </c>
      <c r="W287" s="173">
        <v>6081403</v>
      </c>
    </row>
    <row r="288" spans="1:23" ht="45.75">
      <c r="A288" s="15" t="s">
        <v>855</v>
      </c>
      <c r="B288" s="174" t="s">
        <v>269</v>
      </c>
      <c r="C288" s="173">
        <v>315856174</v>
      </c>
      <c r="D288" s="173">
        <v>9950918</v>
      </c>
      <c r="E288" s="173">
        <v>2884878</v>
      </c>
      <c r="F288" s="173">
        <v>13012249</v>
      </c>
      <c r="G288" s="173">
        <v>11007432</v>
      </c>
      <c r="H288" s="173">
        <v>8969355</v>
      </c>
      <c r="I288" s="173">
        <v>8408099</v>
      </c>
      <c r="J288" s="173">
        <v>7912510</v>
      </c>
      <c r="K288" s="173">
        <v>6787109</v>
      </c>
      <c r="L288" s="173">
        <v>13552988</v>
      </c>
      <c r="M288" s="173">
        <v>10657093</v>
      </c>
      <c r="N288" s="173">
        <v>4497460</v>
      </c>
      <c r="O288" s="173">
        <v>10458671</v>
      </c>
      <c r="P288" s="173">
        <v>29004396</v>
      </c>
      <c r="Q288" s="173">
        <v>8734766</v>
      </c>
      <c r="R288" s="173">
        <v>4401298</v>
      </c>
      <c r="S288" s="173">
        <v>1962781</v>
      </c>
      <c r="T288" s="173">
        <v>10091839</v>
      </c>
      <c r="U288" s="173">
        <v>27639675</v>
      </c>
      <c r="V288" s="173">
        <v>108449964</v>
      </c>
      <c r="W288" s="173">
        <v>17472693</v>
      </c>
    </row>
    <row r="289" spans="1:23" ht="23.25">
      <c r="A289" s="15" t="s">
        <v>848</v>
      </c>
      <c r="B289" s="174" t="s">
        <v>262</v>
      </c>
      <c r="C289" s="173">
        <v>22657174</v>
      </c>
      <c r="D289" s="173">
        <v>187042</v>
      </c>
      <c r="E289" s="173">
        <v>277306</v>
      </c>
      <c r="F289" s="173">
        <v>1105775</v>
      </c>
      <c r="G289" s="173">
        <v>549901</v>
      </c>
      <c r="H289" s="173">
        <v>300175</v>
      </c>
      <c r="I289" s="173">
        <v>308937</v>
      </c>
      <c r="J289" s="173">
        <v>285554</v>
      </c>
      <c r="K289" s="173">
        <v>265091</v>
      </c>
      <c r="L289" s="173">
        <v>481402</v>
      </c>
      <c r="M289" s="173">
        <v>327340</v>
      </c>
      <c r="N289" s="173">
        <v>219868</v>
      </c>
      <c r="O289" s="173">
        <v>537183</v>
      </c>
      <c r="P289" s="173">
        <v>404351</v>
      </c>
      <c r="Q289" s="173">
        <v>199680</v>
      </c>
      <c r="R289" s="173">
        <v>311723</v>
      </c>
      <c r="S289" s="173">
        <v>89857</v>
      </c>
      <c r="T289" s="173">
        <v>307976</v>
      </c>
      <c r="U289" s="173">
        <v>12415842</v>
      </c>
      <c r="V289" s="173">
        <v>3241079</v>
      </c>
      <c r="W289" s="173">
        <v>841092</v>
      </c>
    </row>
    <row r="290" spans="1:23" ht="23.25">
      <c r="A290" s="15" t="s">
        <v>849</v>
      </c>
      <c r="B290" s="174" t="s">
        <v>263</v>
      </c>
      <c r="C290" s="173">
        <v>43375909</v>
      </c>
      <c r="D290" s="173">
        <v>399637</v>
      </c>
      <c r="E290" s="173">
        <v>927703</v>
      </c>
      <c r="F290" s="173">
        <v>1328745</v>
      </c>
      <c r="G290" s="173">
        <v>3452498</v>
      </c>
      <c r="H290" s="173">
        <v>1387648</v>
      </c>
      <c r="I290" s="173">
        <v>853109</v>
      </c>
      <c r="J290" s="173">
        <v>752868</v>
      </c>
      <c r="K290" s="173">
        <v>403642</v>
      </c>
      <c r="L290" s="173">
        <v>1436524</v>
      </c>
      <c r="M290" s="173">
        <v>893092</v>
      </c>
      <c r="N290" s="173">
        <v>800715</v>
      </c>
      <c r="O290" s="173">
        <v>1865086</v>
      </c>
      <c r="P290" s="173">
        <v>1692957</v>
      </c>
      <c r="Q290" s="173">
        <v>853672</v>
      </c>
      <c r="R290" s="173">
        <v>1342587</v>
      </c>
      <c r="S290" s="173">
        <v>358971</v>
      </c>
      <c r="T290" s="173">
        <v>1511383</v>
      </c>
      <c r="U290" s="173">
        <v>15529522</v>
      </c>
      <c r="V290" s="173">
        <v>4968666</v>
      </c>
      <c r="W290" s="173">
        <v>2616885</v>
      </c>
    </row>
    <row r="291" spans="1:23" ht="34.5">
      <c r="A291" s="15" t="s">
        <v>853</v>
      </c>
      <c r="B291" s="174" t="s">
        <v>267</v>
      </c>
      <c r="C291" s="173">
        <v>14937892</v>
      </c>
      <c r="D291" s="173">
        <v>9582471</v>
      </c>
      <c r="E291" s="173">
        <v>43757</v>
      </c>
      <c r="F291" s="173">
        <v>38019</v>
      </c>
      <c r="G291" s="173">
        <v>19971</v>
      </c>
      <c r="H291" s="173">
        <v>67889</v>
      </c>
      <c r="I291" s="173">
        <v>11073</v>
      </c>
      <c r="J291" s="173">
        <v>52628</v>
      </c>
      <c r="K291" s="173">
        <v>9748</v>
      </c>
      <c r="L291" s="173">
        <v>162170</v>
      </c>
      <c r="M291" s="173">
        <v>30736</v>
      </c>
      <c r="N291" s="173">
        <v>22195</v>
      </c>
      <c r="O291" s="173">
        <v>136288</v>
      </c>
      <c r="P291" s="173">
        <v>122777</v>
      </c>
      <c r="Q291" s="173">
        <v>74390</v>
      </c>
      <c r="R291" s="173">
        <v>62090</v>
      </c>
      <c r="S291" s="173">
        <v>37184</v>
      </c>
      <c r="T291" s="173">
        <v>237873</v>
      </c>
      <c r="U291" s="173">
        <v>488509</v>
      </c>
      <c r="V291" s="173">
        <v>3531546</v>
      </c>
      <c r="W291" s="173">
        <v>206577</v>
      </c>
    </row>
    <row r="292" spans="1:23" ht="45.75">
      <c r="A292" s="15" t="s">
        <v>854</v>
      </c>
      <c r="B292" s="174" t="s">
        <v>268</v>
      </c>
      <c r="C292" s="173">
        <v>48948295</v>
      </c>
      <c r="D292" s="173">
        <v>371435</v>
      </c>
      <c r="E292" s="173">
        <v>224586</v>
      </c>
      <c r="F292" s="173">
        <v>1771357</v>
      </c>
      <c r="G292" s="173">
        <v>2873832</v>
      </c>
      <c r="H292" s="173">
        <v>2280108</v>
      </c>
      <c r="I292" s="173">
        <v>2024205</v>
      </c>
      <c r="J292" s="173">
        <v>721940</v>
      </c>
      <c r="K292" s="173">
        <v>169602</v>
      </c>
      <c r="L292" s="173">
        <v>973590</v>
      </c>
      <c r="M292" s="173">
        <v>588423</v>
      </c>
      <c r="N292" s="173">
        <v>998725</v>
      </c>
      <c r="O292" s="173">
        <v>3251527</v>
      </c>
      <c r="P292" s="173">
        <v>716059</v>
      </c>
      <c r="Q292" s="173">
        <v>319193</v>
      </c>
      <c r="R292" s="173">
        <v>1780096</v>
      </c>
      <c r="S292" s="173">
        <v>197805</v>
      </c>
      <c r="T292" s="173">
        <v>310443</v>
      </c>
      <c r="U292" s="173">
        <v>9564148</v>
      </c>
      <c r="V292" s="173">
        <v>13936396</v>
      </c>
      <c r="W292" s="173">
        <v>5874826</v>
      </c>
    </row>
    <row r="293" spans="1:23" ht="34.5">
      <c r="A293" s="15" t="s">
        <v>856</v>
      </c>
      <c r="B293" s="174" t="s">
        <v>270</v>
      </c>
      <c r="C293" s="173">
        <v>28417149</v>
      </c>
      <c r="D293" s="173">
        <v>1600941</v>
      </c>
      <c r="E293" s="173">
        <v>25645</v>
      </c>
      <c r="F293" s="173">
        <v>419857</v>
      </c>
      <c r="G293" s="173">
        <v>28264</v>
      </c>
      <c r="H293" s="173" t="s">
        <v>14</v>
      </c>
      <c r="I293" s="173">
        <v>103715</v>
      </c>
      <c r="J293" s="173">
        <v>69053</v>
      </c>
      <c r="K293" s="173">
        <v>20496</v>
      </c>
      <c r="L293" s="173">
        <v>17916</v>
      </c>
      <c r="M293" s="173">
        <v>28821</v>
      </c>
      <c r="N293" s="173">
        <v>11821</v>
      </c>
      <c r="O293" s="173">
        <v>1248969</v>
      </c>
      <c r="P293" s="173">
        <v>19843</v>
      </c>
      <c r="Q293" s="173">
        <v>111410</v>
      </c>
      <c r="R293" s="173">
        <v>25037</v>
      </c>
      <c r="S293" s="173">
        <v>107741</v>
      </c>
      <c r="T293" s="173">
        <v>539992</v>
      </c>
      <c r="U293" s="173">
        <v>1108171</v>
      </c>
      <c r="V293" s="173">
        <v>22929455</v>
      </c>
      <c r="W293" s="173" t="s">
        <v>14</v>
      </c>
    </row>
    <row r="294" spans="1:23" ht="57">
      <c r="A294" s="15" t="s">
        <v>857</v>
      </c>
      <c r="B294" s="174" t="s">
        <v>271</v>
      </c>
      <c r="C294" s="173">
        <v>22081022</v>
      </c>
      <c r="D294" s="173">
        <v>143597</v>
      </c>
      <c r="E294" s="173">
        <v>241304</v>
      </c>
      <c r="F294" s="173">
        <v>202530</v>
      </c>
      <c r="G294" s="173">
        <v>1175002</v>
      </c>
      <c r="H294" s="173">
        <v>1303914</v>
      </c>
      <c r="I294" s="173">
        <v>362470</v>
      </c>
      <c r="J294" s="173">
        <v>341178</v>
      </c>
      <c r="K294" s="173">
        <v>312034</v>
      </c>
      <c r="L294" s="173">
        <v>60037</v>
      </c>
      <c r="M294" s="173">
        <v>9334</v>
      </c>
      <c r="N294" s="173">
        <v>8612</v>
      </c>
      <c r="O294" s="173">
        <v>2019456</v>
      </c>
      <c r="P294" s="173">
        <v>3269372</v>
      </c>
      <c r="Q294" s="173">
        <v>337695</v>
      </c>
      <c r="R294" s="173" t="s">
        <v>14</v>
      </c>
      <c r="S294" s="173">
        <v>35750</v>
      </c>
      <c r="T294" s="173">
        <v>356318</v>
      </c>
      <c r="U294" s="173">
        <v>1436712</v>
      </c>
      <c r="V294" s="173">
        <v>7282086</v>
      </c>
      <c r="W294" s="173">
        <v>3183622</v>
      </c>
    </row>
    <row r="295" spans="1:23" ht="68.25">
      <c r="A295" s="15" t="s">
        <v>858</v>
      </c>
      <c r="B295" s="174" t="s">
        <v>272</v>
      </c>
      <c r="C295" s="173">
        <v>265358003</v>
      </c>
      <c r="D295" s="173">
        <v>8206380</v>
      </c>
      <c r="E295" s="173">
        <v>2617929</v>
      </c>
      <c r="F295" s="173">
        <v>12389862</v>
      </c>
      <c r="G295" s="173">
        <v>9804166</v>
      </c>
      <c r="H295" s="173">
        <v>7665441</v>
      </c>
      <c r="I295" s="173">
        <v>7941914</v>
      </c>
      <c r="J295" s="173">
        <v>7502280</v>
      </c>
      <c r="K295" s="173">
        <v>6454579</v>
      </c>
      <c r="L295" s="173">
        <v>13475035</v>
      </c>
      <c r="M295" s="173">
        <v>10618938</v>
      </c>
      <c r="N295" s="173">
        <v>4477026</v>
      </c>
      <c r="O295" s="173">
        <v>7190246</v>
      </c>
      <c r="P295" s="173">
        <v>25715181</v>
      </c>
      <c r="Q295" s="173">
        <v>8285660</v>
      </c>
      <c r="R295" s="173">
        <v>4376261</v>
      </c>
      <c r="S295" s="173">
        <v>1819289</v>
      </c>
      <c r="T295" s="173">
        <v>9195529</v>
      </c>
      <c r="U295" s="173">
        <v>25094792</v>
      </c>
      <c r="V295" s="173">
        <v>78238423</v>
      </c>
      <c r="W295" s="173">
        <v>14289072</v>
      </c>
    </row>
    <row r="296" spans="1:23" ht="23.25">
      <c r="A296" s="15" t="s">
        <v>1068</v>
      </c>
      <c r="B296" s="174" t="s">
        <v>544</v>
      </c>
      <c r="C296" s="173">
        <v>364054917</v>
      </c>
      <c r="D296" s="173">
        <v>24997699</v>
      </c>
      <c r="E296" s="173">
        <v>7406385</v>
      </c>
      <c r="F296" s="173">
        <v>7590347</v>
      </c>
      <c r="G296" s="173">
        <v>6021584</v>
      </c>
      <c r="H296" s="173">
        <v>36967606</v>
      </c>
      <c r="I296" s="173">
        <v>4617242</v>
      </c>
      <c r="J296" s="173">
        <v>7167609</v>
      </c>
      <c r="K296" s="173">
        <v>3744324</v>
      </c>
      <c r="L296" s="173">
        <v>11033376</v>
      </c>
      <c r="M296" s="173">
        <v>12679746</v>
      </c>
      <c r="N296" s="173">
        <v>12182366</v>
      </c>
      <c r="O296" s="173">
        <v>7416228</v>
      </c>
      <c r="P296" s="173">
        <v>27751848</v>
      </c>
      <c r="Q296" s="173">
        <v>1780087</v>
      </c>
      <c r="R296" s="173">
        <v>2513943</v>
      </c>
      <c r="S296" s="173">
        <v>1243709</v>
      </c>
      <c r="T296" s="173">
        <v>11907849</v>
      </c>
      <c r="U296" s="173">
        <v>62881093</v>
      </c>
      <c r="V296" s="173">
        <v>97963668</v>
      </c>
      <c r="W296" s="173">
        <v>16188206</v>
      </c>
    </row>
    <row r="297" spans="1:23" ht="34.5">
      <c r="A297" s="15" t="s">
        <v>859</v>
      </c>
      <c r="B297" s="174" t="s">
        <v>273</v>
      </c>
      <c r="C297" s="173">
        <v>91359474</v>
      </c>
      <c r="D297" s="173">
        <v>5022282</v>
      </c>
      <c r="E297" s="173">
        <v>3312440</v>
      </c>
      <c r="F297" s="173">
        <v>1833001</v>
      </c>
      <c r="G297" s="173">
        <v>1224552</v>
      </c>
      <c r="H297" s="173">
        <v>5248633</v>
      </c>
      <c r="I297" s="173">
        <v>371695</v>
      </c>
      <c r="J297" s="173">
        <v>4317100</v>
      </c>
      <c r="K297" s="173">
        <v>3333933</v>
      </c>
      <c r="L297" s="173">
        <v>2709136</v>
      </c>
      <c r="M297" s="173">
        <v>246000</v>
      </c>
      <c r="N297" s="173">
        <v>8260945</v>
      </c>
      <c r="O297" s="173">
        <v>1065864</v>
      </c>
      <c r="P297" s="173">
        <v>852514</v>
      </c>
      <c r="Q297" s="173">
        <v>240816</v>
      </c>
      <c r="R297" s="173">
        <v>321245</v>
      </c>
      <c r="S297" s="173">
        <v>503898</v>
      </c>
      <c r="T297" s="173">
        <v>2195665</v>
      </c>
      <c r="U297" s="173">
        <v>21343634</v>
      </c>
      <c r="V297" s="173">
        <v>21309034</v>
      </c>
      <c r="W297" s="173">
        <v>7647086</v>
      </c>
    </row>
    <row r="298" spans="1:23" ht="23.25">
      <c r="A298" s="15" t="s">
        <v>860</v>
      </c>
      <c r="B298" s="174" t="s">
        <v>274</v>
      </c>
      <c r="C298" s="173">
        <v>28886759</v>
      </c>
      <c r="D298" s="173">
        <v>3466316</v>
      </c>
      <c r="E298" s="173">
        <v>713654</v>
      </c>
      <c r="F298" s="173">
        <v>392000</v>
      </c>
      <c r="G298" s="173">
        <v>2448999</v>
      </c>
      <c r="H298" s="173">
        <v>4057975</v>
      </c>
      <c r="I298" s="173">
        <v>470610</v>
      </c>
      <c r="J298" s="173">
        <v>622324</v>
      </c>
      <c r="K298" s="173">
        <v>75274</v>
      </c>
      <c r="L298" s="173">
        <v>172275</v>
      </c>
      <c r="M298" s="173">
        <v>137765</v>
      </c>
      <c r="N298" s="173">
        <v>1036148</v>
      </c>
      <c r="O298" s="173">
        <v>270006</v>
      </c>
      <c r="P298" s="173">
        <v>5274797</v>
      </c>
      <c r="Q298" s="173">
        <v>353676</v>
      </c>
      <c r="R298" s="173">
        <v>178911</v>
      </c>
      <c r="S298" s="173">
        <v>277601</v>
      </c>
      <c r="T298" s="173">
        <v>1946224</v>
      </c>
      <c r="U298" s="173">
        <v>4315651</v>
      </c>
      <c r="V298" s="173">
        <v>2596409</v>
      </c>
      <c r="W298" s="173">
        <v>80143</v>
      </c>
    </row>
    <row r="299" spans="1:23" ht="23.25">
      <c r="A299" s="15" t="s">
        <v>861</v>
      </c>
      <c r="B299" s="174" t="s">
        <v>275</v>
      </c>
      <c r="C299" s="173">
        <v>52071014</v>
      </c>
      <c r="D299" s="173">
        <v>3790365</v>
      </c>
      <c r="E299" s="173">
        <v>2473049</v>
      </c>
      <c r="F299" s="173">
        <v>1631938</v>
      </c>
      <c r="G299" s="173">
        <v>12574</v>
      </c>
      <c r="H299" s="173">
        <v>424227</v>
      </c>
      <c r="I299" s="173">
        <v>2075048</v>
      </c>
      <c r="J299" s="173">
        <v>1722575</v>
      </c>
      <c r="K299" s="173">
        <v>68261</v>
      </c>
      <c r="L299" s="173">
        <v>73742</v>
      </c>
      <c r="M299" s="173">
        <v>1447460</v>
      </c>
      <c r="N299" s="173">
        <v>427839</v>
      </c>
      <c r="O299" s="173">
        <v>5598</v>
      </c>
      <c r="P299" s="173">
        <v>20931425</v>
      </c>
      <c r="Q299" s="173">
        <v>350508</v>
      </c>
      <c r="R299" s="173">
        <v>81474</v>
      </c>
      <c r="S299" s="173">
        <v>156293</v>
      </c>
      <c r="T299" s="173">
        <v>2900091</v>
      </c>
      <c r="U299" s="173">
        <v>9396636</v>
      </c>
      <c r="V299" s="173">
        <v>3559049</v>
      </c>
      <c r="W299" s="173">
        <v>542863</v>
      </c>
    </row>
    <row r="300" spans="1:23" ht="23.25">
      <c r="A300" s="15" t="s">
        <v>862</v>
      </c>
      <c r="B300" s="174" t="s">
        <v>276</v>
      </c>
      <c r="C300" s="173">
        <v>28078721</v>
      </c>
      <c r="D300" s="173">
        <v>5595076</v>
      </c>
      <c r="E300" s="173">
        <v>52029</v>
      </c>
      <c r="F300" s="173">
        <v>403611</v>
      </c>
      <c r="G300" s="173">
        <v>118175</v>
      </c>
      <c r="H300" s="173">
        <v>4976289</v>
      </c>
      <c r="I300" s="173" t="s">
        <v>14</v>
      </c>
      <c r="J300" s="173">
        <v>66441</v>
      </c>
      <c r="K300" s="173">
        <v>54236</v>
      </c>
      <c r="L300" s="173">
        <v>23328</v>
      </c>
      <c r="M300" s="173">
        <v>22930</v>
      </c>
      <c r="N300" s="173">
        <v>99978</v>
      </c>
      <c r="O300" s="173">
        <v>6000502</v>
      </c>
      <c r="P300" s="173" t="s">
        <v>14</v>
      </c>
      <c r="Q300" s="173" t="s">
        <v>14</v>
      </c>
      <c r="R300" s="173">
        <v>464529</v>
      </c>
      <c r="S300" s="173">
        <v>32642</v>
      </c>
      <c r="T300" s="173" t="s">
        <v>14</v>
      </c>
      <c r="U300" s="173">
        <v>5703292</v>
      </c>
      <c r="V300" s="173">
        <v>1669375</v>
      </c>
      <c r="W300" s="173">
        <v>2796288</v>
      </c>
    </row>
    <row r="301" spans="1:23" ht="68.25">
      <c r="A301" s="15" t="s">
        <v>863</v>
      </c>
      <c r="B301" s="174" t="s">
        <v>277</v>
      </c>
      <c r="C301" s="173">
        <v>10725506</v>
      </c>
      <c r="D301" s="173">
        <v>3150026</v>
      </c>
      <c r="E301" s="173">
        <v>88420</v>
      </c>
      <c r="F301" s="173" t="s">
        <v>14</v>
      </c>
      <c r="G301" s="173">
        <v>28717</v>
      </c>
      <c r="H301" s="173">
        <v>3839187</v>
      </c>
      <c r="I301" s="173">
        <v>105963</v>
      </c>
      <c r="J301" s="173">
        <v>19922</v>
      </c>
      <c r="K301" s="173">
        <v>139128</v>
      </c>
      <c r="L301" s="173">
        <v>849</v>
      </c>
      <c r="M301" s="173">
        <v>3151</v>
      </c>
      <c r="N301" s="173">
        <v>215503</v>
      </c>
      <c r="O301" s="173">
        <v>1000</v>
      </c>
      <c r="P301" s="173">
        <v>1784</v>
      </c>
      <c r="Q301" s="173">
        <v>1872</v>
      </c>
      <c r="R301" s="173" t="s">
        <v>14</v>
      </c>
      <c r="S301" s="173">
        <v>30939</v>
      </c>
      <c r="T301" s="173">
        <v>1230971</v>
      </c>
      <c r="U301" s="173">
        <v>1489882</v>
      </c>
      <c r="V301" s="173">
        <v>178825</v>
      </c>
      <c r="W301" s="173">
        <v>199367</v>
      </c>
    </row>
    <row r="302" spans="1:23" ht="23.25">
      <c r="A302" s="15" t="s">
        <v>864</v>
      </c>
      <c r="B302" s="174" t="s">
        <v>278</v>
      </c>
      <c r="C302" s="173">
        <v>19480821</v>
      </c>
      <c r="D302" s="173">
        <v>788430</v>
      </c>
      <c r="E302" s="173">
        <v>672283</v>
      </c>
      <c r="F302" s="173">
        <v>840</v>
      </c>
      <c r="G302" s="173" t="s">
        <v>14</v>
      </c>
      <c r="H302" s="173">
        <v>153432</v>
      </c>
      <c r="I302" s="173">
        <v>114395</v>
      </c>
      <c r="J302" s="173">
        <v>230590</v>
      </c>
      <c r="K302" s="173">
        <v>15178</v>
      </c>
      <c r="L302" s="173">
        <v>16850</v>
      </c>
      <c r="M302" s="173">
        <v>76804</v>
      </c>
      <c r="N302" s="173">
        <v>647504</v>
      </c>
      <c r="O302" s="173">
        <v>2613</v>
      </c>
      <c r="P302" s="173">
        <v>66569</v>
      </c>
      <c r="Q302" s="173">
        <v>9536</v>
      </c>
      <c r="R302" s="173">
        <v>359040</v>
      </c>
      <c r="S302" s="173">
        <v>175330</v>
      </c>
      <c r="T302" s="173">
        <v>795622</v>
      </c>
      <c r="U302" s="173">
        <v>1397943</v>
      </c>
      <c r="V302" s="173">
        <v>12221195</v>
      </c>
      <c r="W302" s="173">
        <v>1736669</v>
      </c>
    </row>
    <row r="303" spans="1:23" ht="23.25">
      <c r="A303" s="15" t="s">
        <v>865</v>
      </c>
      <c r="B303" s="174" t="s">
        <v>279</v>
      </c>
      <c r="C303" s="173">
        <v>36537098</v>
      </c>
      <c r="D303" s="173">
        <v>614433</v>
      </c>
      <c r="E303" s="173" t="s">
        <v>14</v>
      </c>
      <c r="F303" s="173" t="s">
        <v>14</v>
      </c>
      <c r="G303" s="173">
        <v>2185377</v>
      </c>
      <c r="H303" s="173">
        <v>17074114</v>
      </c>
      <c r="I303" s="173" t="s">
        <v>14</v>
      </c>
      <c r="J303" s="173" t="s">
        <v>14</v>
      </c>
      <c r="K303" s="173" t="s">
        <v>14</v>
      </c>
      <c r="L303" s="173">
        <v>503</v>
      </c>
      <c r="M303" s="173">
        <v>3929301</v>
      </c>
      <c r="N303" s="173">
        <v>702319</v>
      </c>
      <c r="O303" s="173">
        <v>1000</v>
      </c>
      <c r="P303" s="173">
        <v>1066</v>
      </c>
      <c r="Q303" s="173">
        <v>515733</v>
      </c>
      <c r="R303" s="173">
        <v>107454</v>
      </c>
      <c r="S303" s="173">
        <v>373</v>
      </c>
      <c r="T303" s="173">
        <v>428412</v>
      </c>
      <c r="U303" s="173">
        <v>9666823</v>
      </c>
      <c r="V303" s="173">
        <v>1230130</v>
      </c>
      <c r="W303" s="173">
        <v>80061</v>
      </c>
    </row>
    <row r="304" spans="1:23" ht="23.25">
      <c r="A304" s="15" t="s">
        <v>866</v>
      </c>
      <c r="B304" s="174" t="s">
        <v>280</v>
      </c>
      <c r="C304" s="173">
        <v>96915524</v>
      </c>
      <c r="D304" s="173">
        <v>2570772</v>
      </c>
      <c r="E304" s="173">
        <v>94511</v>
      </c>
      <c r="F304" s="173">
        <v>3328957</v>
      </c>
      <c r="G304" s="173">
        <v>3190</v>
      </c>
      <c r="H304" s="173">
        <v>1193749</v>
      </c>
      <c r="I304" s="173">
        <v>1479530</v>
      </c>
      <c r="J304" s="173">
        <v>188657</v>
      </c>
      <c r="K304" s="173">
        <v>58315</v>
      </c>
      <c r="L304" s="173">
        <v>8036692</v>
      </c>
      <c r="M304" s="173">
        <v>6816333</v>
      </c>
      <c r="N304" s="173">
        <v>792130</v>
      </c>
      <c r="O304" s="173">
        <v>69645</v>
      </c>
      <c r="P304" s="173">
        <v>623694</v>
      </c>
      <c r="Q304" s="173">
        <v>307946</v>
      </c>
      <c r="R304" s="173">
        <v>1001289</v>
      </c>
      <c r="S304" s="173">
        <v>66634</v>
      </c>
      <c r="T304" s="173">
        <v>2410865</v>
      </c>
      <c r="U304" s="173">
        <v>9567233</v>
      </c>
      <c r="V304" s="173">
        <v>55199652</v>
      </c>
      <c r="W304" s="173">
        <v>3105730</v>
      </c>
    </row>
    <row r="305" spans="1:23" ht="23.25">
      <c r="A305" s="15" t="s">
        <v>1069</v>
      </c>
      <c r="B305" s="174" t="s">
        <v>545</v>
      </c>
      <c r="C305" s="173">
        <v>101992077</v>
      </c>
      <c r="D305" s="173">
        <v>25111794</v>
      </c>
      <c r="E305" s="173">
        <v>1097483</v>
      </c>
      <c r="F305" s="173">
        <v>2795004</v>
      </c>
      <c r="G305" s="173">
        <v>2011147</v>
      </c>
      <c r="H305" s="173">
        <v>4298188</v>
      </c>
      <c r="I305" s="173">
        <v>1750981</v>
      </c>
      <c r="J305" s="173">
        <v>3162153</v>
      </c>
      <c r="K305" s="173">
        <v>1842474</v>
      </c>
      <c r="L305" s="173">
        <v>16345814</v>
      </c>
      <c r="M305" s="173">
        <v>3171442</v>
      </c>
      <c r="N305" s="173">
        <v>1128044</v>
      </c>
      <c r="O305" s="173">
        <v>1967528</v>
      </c>
      <c r="P305" s="173">
        <v>1179245</v>
      </c>
      <c r="Q305" s="173">
        <v>3427665</v>
      </c>
      <c r="R305" s="173">
        <v>730085</v>
      </c>
      <c r="S305" s="173">
        <v>353310</v>
      </c>
      <c r="T305" s="173">
        <v>5561629</v>
      </c>
      <c r="U305" s="173">
        <v>7003454</v>
      </c>
      <c r="V305" s="173">
        <v>17907797</v>
      </c>
      <c r="W305" s="173">
        <v>1146840</v>
      </c>
    </row>
    <row r="306" spans="1:23" ht="34.5">
      <c r="A306" s="15" t="s">
        <v>867</v>
      </c>
      <c r="B306" s="174" t="s">
        <v>281</v>
      </c>
      <c r="C306" s="173">
        <v>46245587</v>
      </c>
      <c r="D306" s="173">
        <v>12675054</v>
      </c>
      <c r="E306" s="173">
        <v>440370</v>
      </c>
      <c r="F306" s="173">
        <v>630799</v>
      </c>
      <c r="G306" s="173">
        <v>1595822</v>
      </c>
      <c r="H306" s="173">
        <v>951050</v>
      </c>
      <c r="I306" s="173">
        <v>1383298</v>
      </c>
      <c r="J306" s="173">
        <v>476097</v>
      </c>
      <c r="K306" s="173">
        <v>867011</v>
      </c>
      <c r="L306" s="173">
        <v>5029171</v>
      </c>
      <c r="M306" s="173">
        <v>974352</v>
      </c>
      <c r="N306" s="173">
        <v>743234</v>
      </c>
      <c r="O306" s="173">
        <v>1494488</v>
      </c>
      <c r="P306" s="173">
        <v>671141</v>
      </c>
      <c r="Q306" s="173">
        <v>1127678</v>
      </c>
      <c r="R306" s="173">
        <v>233914</v>
      </c>
      <c r="S306" s="173">
        <v>249560</v>
      </c>
      <c r="T306" s="173">
        <v>3717217</v>
      </c>
      <c r="U306" s="173">
        <v>3016814</v>
      </c>
      <c r="V306" s="173">
        <v>9188660</v>
      </c>
      <c r="W306" s="173">
        <v>779857</v>
      </c>
    </row>
    <row r="307" spans="1:23" ht="23.25">
      <c r="A307" s="15" t="s">
        <v>873</v>
      </c>
      <c r="B307" s="174" t="s">
        <v>287</v>
      </c>
      <c r="C307" s="173">
        <v>32527314</v>
      </c>
      <c r="D307" s="173">
        <v>8778492</v>
      </c>
      <c r="E307" s="173">
        <v>322218</v>
      </c>
      <c r="F307" s="173">
        <v>53921</v>
      </c>
      <c r="G307" s="173">
        <v>75082</v>
      </c>
      <c r="H307" s="173">
        <v>1690177</v>
      </c>
      <c r="I307" s="173">
        <v>95208</v>
      </c>
      <c r="J307" s="173">
        <v>1597564</v>
      </c>
      <c r="K307" s="173">
        <v>25696</v>
      </c>
      <c r="L307" s="173">
        <v>11240675</v>
      </c>
      <c r="M307" s="173">
        <v>39161</v>
      </c>
      <c r="N307" s="173">
        <v>151053</v>
      </c>
      <c r="O307" s="173">
        <v>462899</v>
      </c>
      <c r="P307" s="173">
        <v>208098</v>
      </c>
      <c r="Q307" s="173">
        <v>72712</v>
      </c>
      <c r="R307" s="173">
        <v>75542</v>
      </c>
      <c r="S307" s="173">
        <v>63507</v>
      </c>
      <c r="T307" s="173">
        <v>377661</v>
      </c>
      <c r="U307" s="173">
        <v>1844342</v>
      </c>
      <c r="V307" s="173">
        <v>5157410</v>
      </c>
      <c r="W307" s="173">
        <v>195898</v>
      </c>
    </row>
    <row r="308" spans="1:23" ht="57">
      <c r="A308" s="15" t="s">
        <v>878</v>
      </c>
      <c r="B308" s="174" t="s">
        <v>292</v>
      </c>
      <c r="C308" s="173">
        <v>14742894</v>
      </c>
      <c r="D308" s="173">
        <v>779704</v>
      </c>
      <c r="E308" s="173">
        <v>334527</v>
      </c>
      <c r="F308" s="173">
        <v>136593</v>
      </c>
      <c r="G308" s="173">
        <v>340192</v>
      </c>
      <c r="H308" s="173">
        <v>1656961</v>
      </c>
      <c r="I308" s="173">
        <v>198208</v>
      </c>
      <c r="J308" s="173">
        <v>1022070</v>
      </c>
      <c r="K308" s="173">
        <v>949767</v>
      </c>
      <c r="L308" s="173">
        <v>45564</v>
      </c>
      <c r="M308" s="173">
        <v>223051</v>
      </c>
      <c r="N308" s="173">
        <v>80442</v>
      </c>
      <c r="O308" s="173">
        <v>5541</v>
      </c>
      <c r="P308" s="173">
        <v>294662</v>
      </c>
      <c r="Q308" s="173">
        <v>2205447</v>
      </c>
      <c r="R308" s="173">
        <v>420629</v>
      </c>
      <c r="S308" s="173">
        <v>40243</v>
      </c>
      <c r="T308" s="173">
        <v>1346840</v>
      </c>
      <c r="U308" s="173">
        <v>1851328</v>
      </c>
      <c r="V308" s="173">
        <v>2692802</v>
      </c>
      <c r="W308" s="173">
        <v>118323</v>
      </c>
    </row>
    <row r="309" spans="1:23" ht="34.5">
      <c r="A309" s="15" t="s">
        <v>879</v>
      </c>
      <c r="B309" s="174" t="s">
        <v>293</v>
      </c>
      <c r="C309" s="173">
        <v>8476283</v>
      </c>
      <c r="D309" s="173">
        <v>2878545</v>
      </c>
      <c r="E309" s="173">
        <v>369</v>
      </c>
      <c r="F309" s="173">
        <v>1973692</v>
      </c>
      <c r="G309" s="173">
        <v>51</v>
      </c>
      <c r="H309" s="173" t="s">
        <v>14</v>
      </c>
      <c r="I309" s="173">
        <v>74267</v>
      </c>
      <c r="J309" s="173">
        <v>66422</v>
      </c>
      <c r="K309" s="173" t="s">
        <v>14</v>
      </c>
      <c r="L309" s="173">
        <v>30406</v>
      </c>
      <c r="M309" s="173">
        <v>1934878</v>
      </c>
      <c r="N309" s="173">
        <v>153315</v>
      </c>
      <c r="O309" s="173">
        <v>4600</v>
      </c>
      <c r="P309" s="173">
        <v>5344</v>
      </c>
      <c r="Q309" s="173">
        <v>21828</v>
      </c>
      <c r="R309" s="173" t="s">
        <v>14</v>
      </c>
      <c r="S309" s="173" t="s">
        <v>14</v>
      </c>
      <c r="T309" s="173">
        <v>119910</v>
      </c>
      <c r="U309" s="173">
        <v>290970</v>
      </c>
      <c r="V309" s="173">
        <v>868925</v>
      </c>
      <c r="W309" s="173">
        <v>52762</v>
      </c>
    </row>
    <row r="310" spans="1:23" ht="34.5">
      <c r="A310" s="15" t="s">
        <v>868</v>
      </c>
      <c r="B310" s="174" t="s">
        <v>282</v>
      </c>
      <c r="C310" s="173">
        <v>2329586</v>
      </c>
      <c r="D310" s="173" t="s">
        <v>14</v>
      </c>
      <c r="E310" s="173" t="s">
        <v>14</v>
      </c>
      <c r="F310" s="173" t="s">
        <v>14</v>
      </c>
      <c r="G310" s="173">
        <v>128830</v>
      </c>
      <c r="H310" s="173">
        <v>419953</v>
      </c>
      <c r="I310" s="173" t="s">
        <v>14</v>
      </c>
      <c r="J310" s="173">
        <v>150</v>
      </c>
      <c r="K310" s="173">
        <v>2397</v>
      </c>
      <c r="L310" s="173">
        <v>247246</v>
      </c>
      <c r="M310" s="173">
        <v>13371</v>
      </c>
      <c r="N310" s="173">
        <v>68963</v>
      </c>
      <c r="O310" s="173">
        <v>752271</v>
      </c>
      <c r="P310" s="173" t="s">
        <v>14</v>
      </c>
      <c r="Q310" s="173">
        <v>34423</v>
      </c>
      <c r="R310" s="173">
        <v>387</v>
      </c>
      <c r="S310" s="173">
        <v>339</v>
      </c>
      <c r="T310" s="173">
        <v>34904</v>
      </c>
      <c r="U310" s="173">
        <v>6262</v>
      </c>
      <c r="V310" s="173">
        <v>619208</v>
      </c>
      <c r="W310" s="173">
        <v>881</v>
      </c>
    </row>
    <row r="311" spans="1:23" ht="34.5">
      <c r="A311" s="15" t="s">
        <v>869</v>
      </c>
      <c r="B311" s="174" t="s">
        <v>283</v>
      </c>
      <c r="C311" s="173">
        <v>7379792</v>
      </c>
      <c r="D311" s="173">
        <v>4064617</v>
      </c>
      <c r="E311" s="173" t="s">
        <v>14</v>
      </c>
      <c r="F311" s="173" t="s">
        <v>14</v>
      </c>
      <c r="G311" s="173">
        <v>188860</v>
      </c>
      <c r="H311" s="173">
        <v>9563</v>
      </c>
      <c r="I311" s="173">
        <v>14784</v>
      </c>
      <c r="J311" s="173">
        <v>12777</v>
      </c>
      <c r="K311" s="173">
        <v>139730</v>
      </c>
      <c r="L311" s="173">
        <v>5537</v>
      </c>
      <c r="M311" s="173">
        <v>333</v>
      </c>
      <c r="N311" s="173">
        <v>9215</v>
      </c>
      <c r="O311" s="173">
        <v>27784</v>
      </c>
      <c r="P311" s="173">
        <v>4395</v>
      </c>
      <c r="Q311" s="173">
        <v>1364</v>
      </c>
      <c r="R311" s="173">
        <v>94078</v>
      </c>
      <c r="S311" s="173">
        <v>1141</v>
      </c>
      <c r="T311" s="173">
        <v>634571</v>
      </c>
      <c r="U311" s="173">
        <v>1282583</v>
      </c>
      <c r="V311" s="173">
        <v>871598</v>
      </c>
      <c r="W311" s="173">
        <v>16863</v>
      </c>
    </row>
    <row r="312" spans="1:23" ht="45.75">
      <c r="A312" s="15" t="s">
        <v>870</v>
      </c>
      <c r="B312" s="174" t="s">
        <v>284</v>
      </c>
      <c r="C312" s="173">
        <v>21055306</v>
      </c>
      <c r="D312" s="173">
        <v>8179971</v>
      </c>
      <c r="E312" s="173">
        <v>110169</v>
      </c>
      <c r="F312" s="173">
        <v>619857</v>
      </c>
      <c r="G312" s="173">
        <v>67482</v>
      </c>
      <c r="H312" s="173">
        <v>145131</v>
      </c>
      <c r="I312" s="173">
        <v>136009</v>
      </c>
      <c r="J312" s="173">
        <v>222836</v>
      </c>
      <c r="K312" s="173">
        <v>17223</v>
      </c>
      <c r="L312" s="173">
        <v>4280795</v>
      </c>
      <c r="M312" s="173">
        <v>379362</v>
      </c>
      <c r="N312" s="173">
        <v>590710</v>
      </c>
      <c r="O312" s="173">
        <v>161841</v>
      </c>
      <c r="P312" s="173">
        <v>4859</v>
      </c>
      <c r="Q312" s="173">
        <v>2152</v>
      </c>
      <c r="R312" s="173" t="s">
        <v>14</v>
      </c>
      <c r="S312" s="173">
        <v>132040</v>
      </c>
      <c r="T312" s="173">
        <v>2158968</v>
      </c>
      <c r="U312" s="173">
        <v>585484</v>
      </c>
      <c r="V312" s="173">
        <v>3039425</v>
      </c>
      <c r="W312" s="173">
        <v>220992</v>
      </c>
    </row>
    <row r="313" spans="1:23" ht="34.5">
      <c r="A313" s="15" t="s">
        <v>871</v>
      </c>
      <c r="B313" s="174" t="s">
        <v>285</v>
      </c>
      <c r="C313" s="173">
        <v>5728622</v>
      </c>
      <c r="D313" s="173">
        <v>150200</v>
      </c>
      <c r="E313" s="173">
        <v>327922</v>
      </c>
      <c r="F313" s="173">
        <v>10897</v>
      </c>
      <c r="G313" s="173">
        <v>70555</v>
      </c>
      <c r="H313" s="173">
        <v>376403</v>
      </c>
      <c r="I313" s="173">
        <v>1176953</v>
      </c>
      <c r="J313" s="173">
        <v>32158</v>
      </c>
      <c r="K313" s="173">
        <v>6950</v>
      </c>
      <c r="L313" s="173">
        <v>470489</v>
      </c>
      <c r="M313" s="173">
        <v>500093</v>
      </c>
      <c r="N313" s="173">
        <v>62955</v>
      </c>
      <c r="O313" s="173">
        <v>25890</v>
      </c>
      <c r="P313" s="173">
        <v>659958</v>
      </c>
      <c r="Q313" s="173">
        <v>241010</v>
      </c>
      <c r="R313" s="173">
        <v>29219</v>
      </c>
      <c r="S313" s="173">
        <v>116040</v>
      </c>
      <c r="T313" s="173">
        <v>231747</v>
      </c>
      <c r="U313" s="173">
        <v>424359</v>
      </c>
      <c r="V313" s="173">
        <v>719289</v>
      </c>
      <c r="W313" s="173">
        <v>95535</v>
      </c>
    </row>
    <row r="314" spans="1:23" ht="34.5">
      <c r="A314" s="15" t="s">
        <v>872</v>
      </c>
      <c r="B314" s="174" t="s">
        <v>286</v>
      </c>
      <c r="C314" s="173">
        <v>9752281</v>
      </c>
      <c r="D314" s="173">
        <v>280266</v>
      </c>
      <c r="E314" s="173">
        <v>2279</v>
      </c>
      <c r="F314" s="173">
        <v>45</v>
      </c>
      <c r="G314" s="173">
        <v>1140095</v>
      </c>
      <c r="H314" s="173" t="s">
        <v>14</v>
      </c>
      <c r="I314" s="173">
        <v>55552</v>
      </c>
      <c r="J314" s="173">
        <v>208176</v>
      </c>
      <c r="K314" s="173">
        <v>700711</v>
      </c>
      <c r="L314" s="173">
        <v>25103</v>
      </c>
      <c r="M314" s="173">
        <v>81192</v>
      </c>
      <c r="N314" s="173">
        <v>11391</v>
      </c>
      <c r="O314" s="173">
        <v>526703</v>
      </c>
      <c r="P314" s="173">
        <v>1929</v>
      </c>
      <c r="Q314" s="173">
        <v>848730</v>
      </c>
      <c r="R314" s="173">
        <v>110229</v>
      </c>
      <c r="S314" s="173" t="s">
        <v>14</v>
      </c>
      <c r="T314" s="173">
        <v>657028</v>
      </c>
      <c r="U314" s="173">
        <v>718126</v>
      </c>
      <c r="V314" s="173">
        <v>3939141</v>
      </c>
      <c r="W314" s="173">
        <v>445585</v>
      </c>
    </row>
    <row r="315" spans="1:23" ht="23.25">
      <c r="A315" s="15" t="s">
        <v>874</v>
      </c>
      <c r="B315" s="174" t="s">
        <v>288</v>
      </c>
      <c r="C315" s="173">
        <v>15080419</v>
      </c>
      <c r="D315" s="173">
        <v>4121560</v>
      </c>
      <c r="E315" s="173" t="s">
        <v>14</v>
      </c>
      <c r="F315" s="173">
        <v>776</v>
      </c>
      <c r="G315" s="173">
        <v>14864</v>
      </c>
      <c r="H315" s="173">
        <v>13</v>
      </c>
      <c r="I315" s="173" t="s">
        <v>14</v>
      </c>
      <c r="J315" s="173">
        <v>37889</v>
      </c>
      <c r="K315" s="173">
        <v>693</v>
      </c>
      <c r="L315" s="173">
        <v>10670602</v>
      </c>
      <c r="M315" s="173" t="s">
        <v>14</v>
      </c>
      <c r="N315" s="173">
        <v>10775</v>
      </c>
      <c r="O315" s="173">
        <v>50500</v>
      </c>
      <c r="P315" s="173">
        <v>870</v>
      </c>
      <c r="Q315" s="173" t="s">
        <v>14</v>
      </c>
      <c r="R315" s="173">
        <v>1270</v>
      </c>
      <c r="S315" s="173" t="s">
        <v>14</v>
      </c>
      <c r="T315" s="173" t="s">
        <v>14</v>
      </c>
      <c r="U315" s="173">
        <v>25559</v>
      </c>
      <c r="V315" s="173">
        <v>113883</v>
      </c>
      <c r="W315" s="173">
        <v>31165</v>
      </c>
    </row>
    <row r="316" spans="1:23" ht="23.25">
      <c r="A316" s="15" t="s">
        <v>875</v>
      </c>
      <c r="B316" s="174" t="s">
        <v>289</v>
      </c>
      <c r="C316" s="173">
        <v>1125131</v>
      </c>
      <c r="D316" s="173" t="s">
        <v>14</v>
      </c>
      <c r="E316" s="173">
        <v>1703</v>
      </c>
      <c r="F316" s="173">
        <v>1928</v>
      </c>
      <c r="G316" s="173">
        <v>17382</v>
      </c>
      <c r="H316" s="173">
        <v>2842</v>
      </c>
      <c r="I316" s="173">
        <v>4480</v>
      </c>
      <c r="J316" s="173">
        <v>47599</v>
      </c>
      <c r="K316" s="173">
        <v>2290</v>
      </c>
      <c r="L316" s="173">
        <v>277938</v>
      </c>
      <c r="M316" s="173" t="s">
        <v>14</v>
      </c>
      <c r="N316" s="173">
        <v>11699</v>
      </c>
      <c r="O316" s="173">
        <v>16383</v>
      </c>
      <c r="P316" s="173">
        <v>996</v>
      </c>
      <c r="Q316" s="173">
        <v>24984</v>
      </c>
      <c r="R316" s="173" t="s">
        <v>14</v>
      </c>
      <c r="S316" s="173">
        <v>5964</v>
      </c>
      <c r="T316" s="173">
        <v>17064</v>
      </c>
      <c r="U316" s="173">
        <v>444980</v>
      </c>
      <c r="V316" s="173">
        <v>184978</v>
      </c>
      <c r="W316" s="173">
        <v>61920</v>
      </c>
    </row>
    <row r="317" spans="1:23" ht="23.25">
      <c r="A317" s="15" t="s">
        <v>876</v>
      </c>
      <c r="B317" s="174" t="s">
        <v>290</v>
      </c>
      <c r="C317" s="173">
        <v>7644983</v>
      </c>
      <c r="D317" s="173">
        <v>4640189</v>
      </c>
      <c r="E317" s="173">
        <v>294659</v>
      </c>
      <c r="F317" s="173">
        <v>10152</v>
      </c>
      <c r="G317" s="173">
        <v>20783</v>
      </c>
      <c r="H317" s="173" t="s">
        <v>14</v>
      </c>
      <c r="I317" s="173">
        <v>25127</v>
      </c>
      <c r="J317" s="173">
        <v>1510157</v>
      </c>
      <c r="K317" s="173">
        <v>13292</v>
      </c>
      <c r="L317" s="173">
        <v>3532</v>
      </c>
      <c r="M317" s="173">
        <v>14738</v>
      </c>
      <c r="N317" s="173">
        <v>16601</v>
      </c>
      <c r="O317" s="173">
        <v>100194</v>
      </c>
      <c r="P317" s="173">
        <v>10101</v>
      </c>
      <c r="Q317" s="173">
        <v>25813</v>
      </c>
      <c r="R317" s="173">
        <v>1652</v>
      </c>
      <c r="S317" s="173">
        <v>38307</v>
      </c>
      <c r="T317" s="173">
        <v>14212</v>
      </c>
      <c r="U317" s="173">
        <v>101577</v>
      </c>
      <c r="V317" s="173">
        <v>762127</v>
      </c>
      <c r="W317" s="173">
        <v>41769</v>
      </c>
    </row>
    <row r="318" spans="1:23" ht="34.5">
      <c r="A318" s="15" t="s">
        <v>877</v>
      </c>
      <c r="B318" s="174" t="s">
        <v>291</v>
      </c>
      <c r="C318" s="173">
        <v>8676781</v>
      </c>
      <c r="D318" s="173">
        <v>16742</v>
      </c>
      <c r="E318" s="173">
        <v>25855</v>
      </c>
      <c r="F318" s="173">
        <v>41064</v>
      </c>
      <c r="G318" s="173">
        <v>22052</v>
      </c>
      <c r="H318" s="173">
        <v>1687322</v>
      </c>
      <c r="I318" s="173">
        <v>65602</v>
      </c>
      <c r="J318" s="173">
        <v>1919</v>
      </c>
      <c r="K318" s="173">
        <v>9421</v>
      </c>
      <c r="L318" s="173">
        <v>288603</v>
      </c>
      <c r="M318" s="173">
        <v>24423</v>
      </c>
      <c r="N318" s="173">
        <v>111979</v>
      </c>
      <c r="O318" s="173">
        <v>295823</v>
      </c>
      <c r="P318" s="173">
        <v>196130</v>
      </c>
      <c r="Q318" s="173">
        <v>21915</v>
      </c>
      <c r="R318" s="173">
        <v>72620</v>
      </c>
      <c r="S318" s="173">
        <v>19235</v>
      </c>
      <c r="T318" s="173">
        <v>346385</v>
      </c>
      <c r="U318" s="173">
        <v>1272225</v>
      </c>
      <c r="V318" s="173">
        <v>4096422</v>
      </c>
      <c r="W318" s="173">
        <v>61044</v>
      </c>
    </row>
    <row r="319" spans="1:23" ht="34.5">
      <c r="A319" s="15" t="s">
        <v>1070</v>
      </c>
      <c r="B319" s="174" t="s">
        <v>546</v>
      </c>
      <c r="C319" s="173">
        <v>1328715</v>
      </c>
      <c r="D319" s="173" t="s">
        <v>14</v>
      </c>
      <c r="E319" s="173">
        <v>1807</v>
      </c>
      <c r="F319" s="173" t="s">
        <v>14</v>
      </c>
      <c r="G319" s="173">
        <v>5664</v>
      </c>
      <c r="H319" s="173" t="s">
        <v>14</v>
      </c>
      <c r="I319" s="173">
        <v>100</v>
      </c>
      <c r="J319" s="173" t="s">
        <v>14</v>
      </c>
      <c r="K319" s="173">
        <v>4412</v>
      </c>
      <c r="L319" s="173">
        <v>31670</v>
      </c>
      <c r="M319" s="173" t="s">
        <v>14</v>
      </c>
      <c r="N319" s="173" t="s">
        <v>14</v>
      </c>
      <c r="O319" s="173">
        <v>9888</v>
      </c>
      <c r="P319" s="173" t="s">
        <v>14</v>
      </c>
      <c r="Q319" s="173">
        <v>33984</v>
      </c>
      <c r="R319" s="173" t="s">
        <v>14</v>
      </c>
      <c r="S319" s="173" t="s">
        <v>14</v>
      </c>
      <c r="T319" s="173" t="s">
        <v>14</v>
      </c>
      <c r="U319" s="173">
        <v>321454</v>
      </c>
      <c r="V319" s="173">
        <v>819553</v>
      </c>
      <c r="W319" s="173">
        <v>100183</v>
      </c>
    </row>
    <row r="320" spans="1:23" ht="23.25">
      <c r="A320" s="15" t="s">
        <v>880</v>
      </c>
      <c r="B320" s="174" t="s">
        <v>294</v>
      </c>
      <c r="C320" s="173">
        <v>44817</v>
      </c>
      <c r="D320" s="173" t="s">
        <v>14</v>
      </c>
      <c r="E320" s="173" t="s">
        <v>14</v>
      </c>
      <c r="F320" s="173" t="s">
        <v>14</v>
      </c>
      <c r="G320" s="173"/>
      <c r="H320" s="173"/>
      <c r="I320" s="173"/>
      <c r="J320" s="173" t="s">
        <v>14</v>
      </c>
      <c r="K320" s="173" t="s">
        <v>14</v>
      </c>
      <c r="L320" s="173">
        <v>300</v>
      </c>
      <c r="M320" s="173" t="s">
        <v>14</v>
      </c>
      <c r="N320" s="173"/>
      <c r="O320" s="173"/>
      <c r="P320" s="173" t="s">
        <v>14</v>
      </c>
      <c r="Q320" s="173">
        <v>17818</v>
      </c>
      <c r="R320" s="173" t="s">
        <v>14</v>
      </c>
      <c r="S320" s="173" t="s">
        <v>14</v>
      </c>
      <c r="T320" s="173" t="s">
        <v>14</v>
      </c>
      <c r="U320" s="173">
        <v>26699</v>
      </c>
      <c r="V320" s="173" t="s">
        <v>14</v>
      </c>
      <c r="W320" s="173" t="s">
        <v>14</v>
      </c>
    </row>
    <row r="321" spans="1:23" ht="23.25">
      <c r="A321" s="15" t="s">
        <v>881</v>
      </c>
      <c r="B321" s="174" t="s">
        <v>295</v>
      </c>
      <c r="C321" s="173">
        <v>106</v>
      </c>
      <c r="D321" s="173" t="s">
        <v>14</v>
      </c>
      <c r="E321" s="173" t="s">
        <v>14</v>
      </c>
      <c r="F321" s="173" t="s">
        <v>14</v>
      </c>
      <c r="G321" s="173"/>
      <c r="H321" s="173"/>
      <c r="I321" s="173"/>
      <c r="J321" s="173" t="s">
        <v>14</v>
      </c>
      <c r="K321" s="173" t="s">
        <v>14</v>
      </c>
      <c r="L321" s="173">
        <v>106</v>
      </c>
      <c r="M321" s="173" t="s">
        <v>14</v>
      </c>
      <c r="N321" s="173"/>
      <c r="O321" s="173"/>
      <c r="P321" s="173"/>
      <c r="Q321" s="173"/>
      <c r="R321" s="173"/>
      <c r="S321" s="173"/>
      <c r="T321" s="173" t="s">
        <v>14</v>
      </c>
      <c r="U321" s="173" t="s">
        <v>14</v>
      </c>
      <c r="V321" s="173" t="s">
        <v>14</v>
      </c>
      <c r="W321" s="173" t="s">
        <v>14</v>
      </c>
    </row>
    <row r="322" spans="1:23" ht="23.25">
      <c r="A322" s="15" t="s">
        <v>1083</v>
      </c>
      <c r="B322" s="174" t="s">
        <v>1084</v>
      </c>
      <c r="C322" s="173">
        <v>239</v>
      </c>
      <c r="D322" s="173" t="s">
        <v>14</v>
      </c>
      <c r="E322" s="173">
        <v>239</v>
      </c>
      <c r="F322" s="173" t="s">
        <v>14</v>
      </c>
      <c r="G322" s="173"/>
      <c r="H322" s="173"/>
      <c r="I322" s="173"/>
      <c r="J322" s="173"/>
      <c r="K322" s="173"/>
      <c r="L322" s="173"/>
      <c r="M322" s="173"/>
      <c r="N322" s="173"/>
      <c r="O322" s="173"/>
      <c r="P322" s="173"/>
      <c r="Q322" s="173"/>
      <c r="R322" s="173"/>
      <c r="S322" s="173"/>
      <c r="T322" s="173"/>
      <c r="U322" s="173"/>
      <c r="V322" s="173"/>
      <c r="W322" s="173"/>
    </row>
    <row r="323" spans="1:23" ht="34.5">
      <c r="A323" s="15" t="s">
        <v>882</v>
      </c>
      <c r="B323" s="174" t="s">
        <v>296</v>
      </c>
      <c r="C323" s="173">
        <v>1283553</v>
      </c>
      <c r="D323" s="173" t="s">
        <v>14</v>
      </c>
      <c r="E323" s="173">
        <v>1568</v>
      </c>
      <c r="F323" s="173" t="s">
        <v>14</v>
      </c>
      <c r="G323" s="173">
        <v>5664</v>
      </c>
      <c r="H323" s="173" t="s">
        <v>14</v>
      </c>
      <c r="I323" s="173">
        <v>100</v>
      </c>
      <c r="J323" s="173" t="s">
        <v>14</v>
      </c>
      <c r="K323" s="173">
        <v>4412</v>
      </c>
      <c r="L323" s="173">
        <v>31264</v>
      </c>
      <c r="M323" s="173" t="s">
        <v>14</v>
      </c>
      <c r="N323" s="173" t="s">
        <v>14</v>
      </c>
      <c r="O323" s="173">
        <v>9888</v>
      </c>
      <c r="P323" s="173" t="s">
        <v>14</v>
      </c>
      <c r="Q323" s="173">
        <v>16166</v>
      </c>
      <c r="R323" s="173" t="s">
        <v>14</v>
      </c>
      <c r="S323" s="173" t="s">
        <v>14</v>
      </c>
      <c r="T323" s="173" t="s">
        <v>14</v>
      </c>
      <c r="U323" s="173">
        <v>294755</v>
      </c>
      <c r="V323" s="173">
        <v>819553</v>
      </c>
      <c r="W323" s="173">
        <v>100183</v>
      </c>
    </row>
    <row r="324" spans="1:23" ht="34.5">
      <c r="A324" s="15" t="s">
        <v>1071</v>
      </c>
      <c r="B324" s="174" t="s">
        <v>547</v>
      </c>
      <c r="C324" s="173">
        <v>14329766</v>
      </c>
      <c r="D324" s="173">
        <v>519</v>
      </c>
      <c r="E324" s="173">
        <v>16686</v>
      </c>
      <c r="F324" s="173">
        <v>138834</v>
      </c>
      <c r="G324" s="173">
        <v>48070</v>
      </c>
      <c r="H324" s="173">
        <v>3238</v>
      </c>
      <c r="I324" s="173">
        <v>14314</v>
      </c>
      <c r="J324" s="173">
        <v>335</v>
      </c>
      <c r="K324" s="173">
        <v>618</v>
      </c>
      <c r="L324" s="173">
        <v>14105</v>
      </c>
      <c r="M324" s="173">
        <v>664</v>
      </c>
      <c r="N324" s="173">
        <v>209549</v>
      </c>
      <c r="O324" s="173">
        <v>4181</v>
      </c>
      <c r="P324" s="173">
        <v>981</v>
      </c>
      <c r="Q324" s="173">
        <v>291</v>
      </c>
      <c r="R324" s="173">
        <v>545</v>
      </c>
      <c r="S324" s="173">
        <v>4527</v>
      </c>
      <c r="T324" s="173">
        <v>6278171</v>
      </c>
      <c r="U324" s="173">
        <v>15835</v>
      </c>
      <c r="V324" s="173">
        <v>7576289</v>
      </c>
      <c r="W324" s="173">
        <v>2014</v>
      </c>
    </row>
    <row r="325" spans="1:23" ht="23.25">
      <c r="A325" s="15" t="s">
        <v>883</v>
      </c>
      <c r="B325" s="174" t="s">
        <v>297</v>
      </c>
      <c r="C325" s="173">
        <v>14329766</v>
      </c>
      <c r="D325" s="173">
        <v>519</v>
      </c>
      <c r="E325" s="173">
        <v>16686</v>
      </c>
      <c r="F325" s="173">
        <v>138834</v>
      </c>
      <c r="G325" s="173">
        <v>48070</v>
      </c>
      <c r="H325" s="173">
        <v>3238</v>
      </c>
      <c r="I325" s="173">
        <v>14314</v>
      </c>
      <c r="J325" s="173">
        <v>335</v>
      </c>
      <c r="K325" s="173">
        <v>618</v>
      </c>
      <c r="L325" s="173">
        <v>14105</v>
      </c>
      <c r="M325" s="173">
        <v>664</v>
      </c>
      <c r="N325" s="173">
        <v>209549</v>
      </c>
      <c r="O325" s="173">
        <v>4181</v>
      </c>
      <c r="P325" s="173">
        <v>981</v>
      </c>
      <c r="Q325" s="173">
        <v>291</v>
      </c>
      <c r="R325" s="173">
        <v>545</v>
      </c>
      <c r="S325" s="173">
        <v>4527</v>
      </c>
      <c r="T325" s="173">
        <v>6278171</v>
      </c>
      <c r="U325" s="173">
        <v>15835</v>
      </c>
      <c r="V325" s="173">
        <v>7576289</v>
      </c>
      <c r="W325" s="173">
        <v>2014</v>
      </c>
    </row>
    <row r="326" spans="1:23" ht="90.75">
      <c r="A326" s="15" t="s">
        <v>884</v>
      </c>
      <c r="B326" s="174" t="s">
        <v>506</v>
      </c>
      <c r="C326" s="173">
        <v>302572691</v>
      </c>
      <c r="D326" s="173">
        <v>926235</v>
      </c>
      <c r="E326" s="173">
        <v>16345272</v>
      </c>
      <c r="F326" s="173">
        <v>5686945</v>
      </c>
      <c r="G326" s="173">
        <v>1880611</v>
      </c>
      <c r="H326" s="173">
        <v>3304501</v>
      </c>
      <c r="I326" s="173">
        <v>2890256</v>
      </c>
      <c r="J326" s="173">
        <v>1621899</v>
      </c>
      <c r="K326" s="173">
        <v>1342278</v>
      </c>
      <c r="L326" s="173">
        <v>8049082</v>
      </c>
      <c r="M326" s="173">
        <v>5278910</v>
      </c>
      <c r="N326" s="173">
        <v>3803892</v>
      </c>
      <c r="O326" s="173">
        <v>7013610</v>
      </c>
      <c r="P326" s="173">
        <v>2710509</v>
      </c>
      <c r="Q326" s="173">
        <v>3176979</v>
      </c>
      <c r="R326" s="173">
        <v>1961016</v>
      </c>
      <c r="S326" s="173">
        <v>436855</v>
      </c>
      <c r="T326" s="173">
        <v>14571326</v>
      </c>
      <c r="U326" s="173">
        <v>18590935</v>
      </c>
      <c r="V326" s="173">
        <v>194958907</v>
      </c>
      <c r="W326" s="173">
        <v>8022674</v>
      </c>
    </row>
    <row r="327" spans="1:23" ht="57">
      <c r="A327" s="15" t="s">
        <v>885</v>
      </c>
      <c r="B327" s="174" t="s">
        <v>298</v>
      </c>
      <c r="C327" s="173">
        <v>176866537</v>
      </c>
      <c r="D327" s="173">
        <v>623260</v>
      </c>
      <c r="E327" s="173">
        <v>15829985</v>
      </c>
      <c r="F327" s="173">
        <v>5245263</v>
      </c>
      <c r="G327" s="173">
        <v>1197906</v>
      </c>
      <c r="H327" s="173">
        <v>2140383</v>
      </c>
      <c r="I327" s="173">
        <v>2255894</v>
      </c>
      <c r="J327" s="173">
        <v>975123</v>
      </c>
      <c r="K327" s="173">
        <v>866192</v>
      </c>
      <c r="L327" s="173">
        <v>5230430</v>
      </c>
      <c r="M327" s="173">
        <v>4626304</v>
      </c>
      <c r="N327" s="173">
        <v>3130811</v>
      </c>
      <c r="O327" s="173">
        <v>6561088</v>
      </c>
      <c r="P327" s="173">
        <v>1977539</v>
      </c>
      <c r="Q327" s="173">
        <v>2510223</v>
      </c>
      <c r="R327" s="173">
        <v>999327</v>
      </c>
      <c r="S327" s="173">
        <v>379296</v>
      </c>
      <c r="T327" s="173">
        <v>9037633</v>
      </c>
      <c r="U327" s="173">
        <v>9035482</v>
      </c>
      <c r="V327" s="173">
        <v>98728975</v>
      </c>
      <c r="W327" s="173">
        <v>5515420</v>
      </c>
    </row>
    <row r="328" spans="1:23" ht="57">
      <c r="A328" s="15" t="s">
        <v>892</v>
      </c>
      <c r="B328" s="174" t="s">
        <v>305</v>
      </c>
      <c r="C328" s="173">
        <v>1452581</v>
      </c>
      <c r="D328" s="173" t="s">
        <v>14</v>
      </c>
      <c r="E328" s="173">
        <v>34361</v>
      </c>
      <c r="F328" s="173" t="s">
        <v>14</v>
      </c>
      <c r="G328" s="173" t="s">
        <v>14</v>
      </c>
      <c r="H328" s="173" t="s">
        <v>14</v>
      </c>
      <c r="I328" s="173">
        <v>4274</v>
      </c>
      <c r="J328" s="173">
        <v>3720</v>
      </c>
      <c r="K328" s="173">
        <v>98407</v>
      </c>
      <c r="L328" s="173">
        <v>713913</v>
      </c>
      <c r="M328" s="173" t="s">
        <v>14</v>
      </c>
      <c r="N328" s="173">
        <v>13854</v>
      </c>
      <c r="O328" s="173" t="s">
        <v>14</v>
      </c>
      <c r="P328" s="173" t="s">
        <v>14</v>
      </c>
      <c r="Q328" s="173" t="s">
        <v>14</v>
      </c>
      <c r="R328" s="173">
        <v>528</v>
      </c>
      <c r="S328" s="173" t="s">
        <v>14</v>
      </c>
      <c r="T328" s="173">
        <v>135256</v>
      </c>
      <c r="U328" s="173">
        <v>94435</v>
      </c>
      <c r="V328" s="173">
        <v>300503</v>
      </c>
      <c r="W328" s="173">
        <v>53331</v>
      </c>
    </row>
    <row r="329" spans="1:23" ht="34.5">
      <c r="A329" s="15" t="s">
        <v>893</v>
      </c>
      <c r="B329" s="174" t="s">
        <v>306</v>
      </c>
      <c r="C329" s="173">
        <v>11391712</v>
      </c>
      <c r="D329" s="173">
        <v>15203</v>
      </c>
      <c r="E329" s="173">
        <v>244981</v>
      </c>
      <c r="F329" s="173">
        <v>205300</v>
      </c>
      <c r="G329" s="173">
        <v>202528</v>
      </c>
      <c r="H329" s="173">
        <v>98506</v>
      </c>
      <c r="I329" s="173">
        <v>212196</v>
      </c>
      <c r="J329" s="173">
        <v>260906</v>
      </c>
      <c r="K329" s="173">
        <v>59008</v>
      </c>
      <c r="L329" s="173">
        <v>566375</v>
      </c>
      <c r="M329" s="173">
        <v>370965</v>
      </c>
      <c r="N329" s="173">
        <v>317054</v>
      </c>
      <c r="O329" s="173">
        <v>25741</v>
      </c>
      <c r="P329" s="173">
        <v>357633</v>
      </c>
      <c r="Q329" s="173">
        <v>310405</v>
      </c>
      <c r="R329" s="173">
        <v>731446</v>
      </c>
      <c r="S329" s="173">
        <v>29198</v>
      </c>
      <c r="T329" s="173">
        <v>304574</v>
      </c>
      <c r="U329" s="173">
        <v>1674722</v>
      </c>
      <c r="V329" s="173">
        <v>4089978</v>
      </c>
      <c r="W329" s="173">
        <v>1314992</v>
      </c>
    </row>
    <row r="330" spans="1:23" ht="79.5">
      <c r="A330" s="15" t="s">
        <v>894</v>
      </c>
      <c r="B330" s="174" t="s">
        <v>307</v>
      </c>
      <c r="C330" s="173">
        <v>112861862</v>
      </c>
      <c r="D330" s="173">
        <v>287772</v>
      </c>
      <c r="E330" s="173">
        <v>235945</v>
      </c>
      <c r="F330" s="173">
        <v>236381</v>
      </c>
      <c r="G330" s="173">
        <v>480177</v>
      </c>
      <c r="H330" s="173">
        <v>1065611</v>
      </c>
      <c r="I330" s="173">
        <v>417893</v>
      </c>
      <c r="J330" s="173">
        <v>382150</v>
      </c>
      <c r="K330" s="173">
        <v>318671</v>
      </c>
      <c r="L330" s="173">
        <v>1538363</v>
      </c>
      <c r="M330" s="173">
        <v>281641</v>
      </c>
      <c r="N330" s="173">
        <v>342173</v>
      </c>
      <c r="O330" s="173">
        <v>426782</v>
      </c>
      <c r="P330" s="173">
        <v>375338</v>
      </c>
      <c r="Q330" s="173">
        <v>356351</v>
      </c>
      <c r="R330" s="173">
        <v>229715</v>
      </c>
      <c r="S330" s="173">
        <v>28361</v>
      </c>
      <c r="T330" s="173">
        <v>5093864</v>
      </c>
      <c r="U330" s="173">
        <v>7786295</v>
      </c>
      <c r="V330" s="173">
        <v>91839451</v>
      </c>
      <c r="W330" s="173">
        <v>1138929</v>
      </c>
    </row>
    <row r="331" spans="1:23" ht="34.5">
      <c r="A331" s="15" t="s">
        <v>886</v>
      </c>
      <c r="B331" s="174" t="s">
        <v>299</v>
      </c>
      <c r="C331" s="173">
        <v>11406117</v>
      </c>
      <c r="D331" s="173">
        <v>24784</v>
      </c>
      <c r="E331" s="173">
        <v>40087</v>
      </c>
      <c r="F331" s="173">
        <v>799467</v>
      </c>
      <c r="G331" s="173">
        <v>285269</v>
      </c>
      <c r="H331" s="173">
        <v>262539</v>
      </c>
      <c r="I331" s="173">
        <v>394241</v>
      </c>
      <c r="J331" s="173">
        <v>540286</v>
      </c>
      <c r="K331" s="173">
        <v>35009</v>
      </c>
      <c r="L331" s="173">
        <v>1093152</v>
      </c>
      <c r="M331" s="173">
        <v>860734</v>
      </c>
      <c r="N331" s="173">
        <v>1267617</v>
      </c>
      <c r="O331" s="173">
        <v>3565110</v>
      </c>
      <c r="P331" s="173">
        <v>32556</v>
      </c>
      <c r="Q331" s="173">
        <v>197941</v>
      </c>
      <c r="R331" s="173">
        <v>1325</v>
      </c>
      <c r="S331" s="173">
        <v>136580</v>
      </c>
      <c r="T331" s="173">
        <v>274009</v>
      </c>
      <c r="U331" s="173">
        <v>190402</v>
      </c>
      <c r="V331" s="173">
        <v>878421</v>
      </c>
      <c r="W331" s="173">
        <v>526590</v>
      </c>
    </row>
    <row r="332" spans="1:23" ht="23.25">
      <c r="A332" s="15" t="s">
        <v>887</v>
      </c>
      <c r="B332" s="174" t="s">
        <v>300</v>
      </c>
      <c r="C332" s="173">
        <v>6798150</v>
      </c>
      <c r="D332" s="173">
        <v>18443</v>
      </c>
      <c r="E332" s="173">
        <v>164221</v>
      </c>
      <c r="F332" s="173">
        <v>288261</v>
      </c>
      <c r="G332" s="173">
        <v>49649</v>
      </c>
      <c r="H332" s="173">
        <v>375</v>
      </c>
      <c r="I332" s="173">
        <v>128107</v>
      </c>
      <c r="J332" s="173">
        <v>32569</v>
      </c>
      <c r="K332" s="173">
        <v>67289</v>
      </c>
      <c r="L332" s="173">
        <v>1393380</v>
      </c>
      <c r="M332" s="173">
        <v>34531</v>
      </c>
      <c r="N332" s="173">
        <v>726375</v>
      </c>
      <c r="O332" s="173">
        <v>28676</v>
      </c>
      <c r="P332" s="173">
        <v>85513</v>
      </c>
      <c r="Q332" s="173">
        <v>657843</v>
      </c>
      <c r="R332" s="173">
        <v>5196</v>
      </c>
      <c r="S332" s="173">
        <v>12946</v>
      </c>
      <c r="T332" s="173">
        <v>927181</v>
      </c>
      <c r="U332" s="173">
        <v>271606</v>
      </c>
      <c r="V332" s="173">
        <v>609588</v>
      </c>
      <c r="W332" s="173">
        <v>1296401</v>
      </c>
    </row>
    <row r="333" spans="1:23" ht="23.25">
      <c r="A333" s="15" t="s">
        <v>888</v>
      </c>
      <c r="B333" s="174" t="s">
        <v>301</v>
      </c>
      <c r="C333" s="173">
        <v>16613548</v>
      </c>
      <c r="D333" s="173">
        <v>62081</v>
      </c>
      <c r="E333" s="173">
        <v>169097</v>
      </c>
      <c r="F333" s="173">
        <v>2523459</v>
      </c>
      <c r="G333" s="173">
        <v>472009</v>
      </c>
      <c r="H333" s="173">
        <v>18177</v>
      </c>
      <c r="I333" s="173">
        <v>652251</v>
      </c>
      <c r="J333" s="173">
        <v>60008</v>
      </c>
      <c r="K333" s="173">
        <v>108945</v>
      </c>
      <c r="L333" s="173">
        <v>653860</v>
      </c>
      <c r="M333" s="173">
        <v>583656</v>
      </c>
      <c r="N333" s="173">
        <v>724056</v>
      </c>
      <c r="O333" s="173">
        <v>250891</v>
      </c>
      <c r="P333" s="173">
        <v>100922</v>
      </c>
      <c r="Q333" s="173">
        <v>834431</v>
      </c>
      <c r="R333" s="173">
        <v>67806</v>
      </c>
      <c r="S333" s="173">
        <v>26834</v>
      </c>
      <c r="T333" s="173">
        <v>874089</v>
      </c>
      <c r="U333" s="173">
        <v>1313804</v>
      </c>
      <c r="V333" s="173">
        <v>6251896</v>
      </c>
      <c r="W333" s="173">
        <v>865276</v>
      </c>
    </row>
    <row r="334" spans="1:23" ht="23.25">
      <c r="A334" s="15" t="s">
        <v>889</v>
      </c>
      <c r="B334" s="174" t="s">
        <v>302</v>
      </c>
      <c r="C334" s="173">
        <v>10605673</v>
      </c>
      <c r="D334" s="173">
        <v>69342</v>
      </c>
      <c r="E334" s="173">
        <v>637997</v>
      </c>
      <c r="F334" s="173">
        <v>198645</v>
      </c>
      <c r="G334" s="173">
        <v>42588</v>
      </c>
      <c r="H334" s="173">
        <v>287789</v>
      </c>
      <c r="I334" s="173">
        <v>351389</v>
      </c>
      <c r="J334" s="173">
        <v>132306</v>
      </c>
      <c r="K334" s="173">
        <v>50545</v>
      </c>
      <c r="L334" s="173">
        <v>528508</v>
      </c>
      <c r="M334" s="173">
        <v>160989</v>
      </c>
      <c r="N334" s="173">
        <v>117873</v>
      </c>
      <c r="O334" s="173">
        <v>2024836</v>
      </c>
      <c r="P334" s="173">
        <v>101920</v>
      </c>
      <c r="Q334" s="173">
        <v>150310</v>
      </c>
      <c r="R334" s="173">
        <v>418504</v>
      </c>
      <c r="S334" s="173">
        <v>31331</v>
      </c>
      <c r="T334" s="173">
        <v>1812293</v>
      </c>
      <c r="U334" s="173">
        <v>426983</v>
      </c>
      <c r="V334" s="173">
        <v>1974086</v>
      </c>
      <c r="W334" s="173">
        <v>1087440</v>
      </c>
    </row>
    <row r="335" spans="1:23" ht="23.25">
      <c r="A335" s="15" t="s">
        <v>890</v>
      </c>
      <c r="B335" s="174" t="s">
        <v>303</v>
      </c>
      <c r="C335" s="173">
        <v>3675445</v>
      </c>
      <c r="D335" s="173">
        <v>8118</v>
      </c>
      <c r="E335" s="173">
        <v>17170</v>
      </c>
      <c r="F335" s="173">
        <v>26488</v>
      </c>
      <c r="G335" s="173">
        <v>17523</v>
      </c>
      <c r="H335" s="173">
        <v>469988</v>
      </c>
      <c r="I335" s="173">
        <v>100043</v>
      </c>
      <c r="J335" s="173">
        <v>28986</v>
      </c>
      <c r="K335" s="173">
        <v>17340</v>
      </c>
      <c r="L335" s="173">
        <v>85855</v>
      </c>
      <c r="M335" s="173">
        <v>8529</v>
      </c>
      <c r="N335" s="173">
        <v>16108</v>
      </c>
      <c r="O335" s="173">
        <v>146580</v>
      </c>
      <c r="P335" s="173">
        <v>70198</v>
      </c>
      <c r="Q335" s="173">
        <v>28219</v>
      </c>
      <c r="R335" s="173">
        <v>178701</v>
      </c>
      <c r="S335" s="173">
        <v>5081</v>
      </c>
      <c r="T335" s="173">
        <v>573208</v>
      </c>
      <c r="U335" s="173">
        <v>171754</v>
      </c>
      <c r="V335" s="173">
        <v>1496328</v>
      </c>
      <c r="W335" s="173">
        <v>209228</v>
      </c>
    </row>
    <row r="336" spans="1:23" ht="57">
      <c r="A336" s="15" t="s">
        <v>891</v>
      </c>
      <c r="B336" s="174" t="s">
        <v>304</v>
      </c>
      <c r="C336" s="173">
        <v>127767603</v>
      </c>
      <c r="D336" s="173">
        <v>440492</v>
      </c>
      <c r="E336" s="173">
        <v>14801414</v>
      </c>
      <c r="F336" s="173">
        <v>1408943</v>
      </c>
      <c r="G336" s="173">
        <v>330868</v>
      </c>
      <c r="H336" s="173">
        <v>1101516</v>
      </c>
      <c r="I336" s="173">
        <v>629863</v>
      </c>
      <c r="J336" s="173">
        <v>180967</v>
      </c>
      <c r="K336" s="173">
        <v>587063</v>
      </c>
      <c r="L336" s="173">
        <v>1475675</v>
      </c>
      <c r="M336" s="173">
        <v>2977865</v>
      </c>
      <c r="N336" s="173">
        <v>278783</v>
      </c>
      <c r="O336" s="173">
        <v>544994</v>
      </c>
      <c r="P336" s="173">
        <v>1586430</v>
      </c>
      <c r="Q336" s="173">
        <v>641480</v>
      </c>
      <c r="R336" s="173">
        <v>327795</v>
      </c>
      <c r="S336" s="173">
        <v>166525</v>
      </c>
      <c r="T336" s="173">
        <v>4576852</v>
      </c>
      <c r="U336" s="173">
        <v>6660934</v>
      </c>
      <c r="V336" s="173">
        <v>87518656</v>
      </c>
      <c r="W336" s="173">
        <v>1530486</v>
      </c>
    </row>
    <row r="337" spans="1:23" ht="23.25">
      <c r="A337" s="15" t="s">
        <v>899</v>
      </c>
      <c r="B337" s="174" t="s">
        <v>508</v>
      </c>
      <c r="C337" s="173">
        <v>21608733</v>
      </c>
      <c r="D337" s="173">
        <v>141783</v>
      </c>
      <c r="E337" s="173">
        <v>38984</v>
      </c>
      <c r="F337" s="173">
        <v>426084</v>
      </c>
      <c r="G337" s="173">
        <v>42374</v>
      </c>
      <c r="H337" s="173">
        <v>195825</v>
      </c>
      <c r="I337" s="173">
        <v>160562</v>
      </c>
      <c r="J337" s="173">
        <v>139289</v>
      </c>
      <c r="K337" s="173">
        <v>23480</v>
      </c>
      <c r="L337" s="173">
        <v>5509409</v>
      </c>
      <c r="M337" s="173">
        <v>151870</v>
      </c>
      <c r="N337" s="173">
        <v>38628</v>
      </c>
      <c r="O337" s="173">
        <v>201869</v>
      </c>
      <c r="P337" s="173">
        <v>179281</v>
      </c>
      <c r="Q337" s="173">
        <v>225948</v>
      </c>
      <c r="R337" s="173">
        <v>10007</v>
      </c>
      <c r="S337" s="173" t="s">
        <v>14</v>
      </c>
      <c r="T337" s="173">
        <v>648629</v>
      </c>
      <c r="U337" s="173">
        <v>2474567</v>
      </c>
      <c r="V337" s="173">
        <v>10708001</v>
      </c>
      <c r="W337" s="173">
        <v>292145</v>
      </c>
    </row>
    <row r="338" spans="1:23" ht="23.25">
      <c r="A338" s="15" t="s">
        <v>900</v>
      </c>
      <c r="B338" s="174" t="s">
        <v>311</v>
      </c>
      <c r="C338" s="173">
        <v>21608733</v>
      </c>
      <c r="D338" s="173">
        <v>141783</v>
      </c>
      <c r="E338" s="173">
        <v>38984</v>
      </c>
      <c r="F338" s="173">
        <v>426084</v>
      </c>
      <c r="G338" s="173">
        <v>42374</v>
      </c>
      <c r="H338" s="173">
        <v>195825</v>
      </c>
      <c r="I338" s="173">
        <v>160562</v>
      </c>
      <c r="J338" s="173">
        <v>139289</v>
      </c>
      <c r="K338" s="173">
        <v>23480</v>
      </c>
      <c r="L338" s="173">
        <v>5509409</v>
      </c>
      <c r="M338" s="173">
        <v>151870</v>
      </c>
      <c r="N338" s="173">
        <v>38628</v>
      </c>
      <c r="O338" s="173">
        <v>201869</v>
      </c>
      <c r="P338" s="173">
        <v>179281</v>
      </c>
      <c r="Q338" s="173">
        <v>225948</v>
      </c>
      <c r="R338" s="173">
        <v>10007</v>
      </c>
      <c r="S338" s="173" t="s">
        <v>14</v>
      </c>
      <c r="T338" s="173">
        <v>648629</v>
      </c>
      <c r="U338" s="173">
        <v>2474567</v>
      </c>
      <c r="V338" s="173">
        <v>10708001</v>
      </c>
      <c r="W338" s="173">
        <v>292145</v>
      </c>
    </row>
    <row r="339" spans="1:23" ht="23.25">
      <c r="A339" s="15" t="s">
        <v>901</v>
      </c>
      <c r="B339" s="174" t="s">
        <v>509</v>
      </c>
      <c r="C339" s="173">
        <v>2110789</v>
      </c>
      <c r="D339" s="173">
        <v>728</v>
      </c>
      <c r="E339" s="173">
        <v>12711</v>
      </c>
      <c r="F339" s="173">
        <v>127247</v>
      </c>
      <c r="G339" s="173">
        <v>60</v>
      </c>
      <c r="H339" s="173">
        <v>1247</v>
      </c>
      <c r="I339" s="173">
        <v>358855</v>
      </c>
      <c r="J339" s="173">
        <v>33567</v>
      </c>
      <c r="K339" s="173">
        <v>12860</v>
      </c>
      <c r="L339" s="173">
        <v>8164</v>
      </c>
      <c r="M339" s="173">
        <v>8130</v>
      </c>
      <c r="N339" s="173">
        <v>16163</v>
      </c>
      <c r="O339" s="173">
        <v>501</v>
      </c>
      <c r="P339" s="173">
        <v>21711</v>
      </c>
      <c r="Q339" s="173">
        <v>41110</v>
      </c>
      <c r="R339" s="173" t="s">
        <v>14</v>
      </c>
      <c r="S339" s="173">
        <v>1432</v>
      </c>
      <c r="T339" s="173">
        <v>10667</v>
      </c>
      <c r="U339" s="173">
        <v>12979</v>
      </c>
      <c r="V339" s="173">
        <v>1424124</v>
      </c>
      <c r="W339" s="173">
        <v>18532</v>
      </c>
    </row>
    <row r="340" spans="1:23" ht="23.25">
      <c r="A340" s="15" t="s">
        <v>901</v>
      </c>
      <c r="B340" s="174" t="s">
        <v>312</v>
      </c>
      <c r="C340" s="173">
        <v>2110789</v>
      </c>
      <c r="D340" s="173">
        <v>728</v>
      </c>
      <c r="E340" s="173">
        <v>12711</v>
      </c>
      <c r="F340" s="173">
        <v>127247</v>
      </c>
      <c r="G340" s="173">
        <v>60</v>
      </c>
      <c r="H340" s="173">
        <v>1247</v>
      </c>
      <c r="I340" s="173">
        <v>358855</v>
      </c>
      <c r="J340" s="173">
        <v>33567</v>
      </c>
      <c r="K340" s="173">
        <v>12860</v>
      </c>
      <c r="L340" s="173">
        <v>8164</v>
      </c>
      <c r="M340" s="173">
        <v>8130</v>
      </c>
      <c r="N340" s="173">
        <v>16163</v>
      </c>
      <c r="O340" s="173">
        <v>501</v>
      </c>
      <c r="P340" s="173">
        <v>21711</v>
      </c>
      <c r="Q340" s="173">
        <v>41110</v>
      </c>
      <c r="R340" s="173" t="s">
        <v>14</v>
      </c>
      <c r="S340" s="173">
        <v>1432</v>
      </c>
      <c r="T340" s="173">
        <v>10667</v>
      </c>
      <c r="U340" s="173">
        <v>12979</v>
      </c>
      <c r="V340" s="173">
        <v>1424124</v>
      </c>
      <c r="W340" s="173">
        <v>18532</v>
      </c>
    </row>
    <row r="341" spans="1:23" ht="23.25">
      <c r="A341" s="15" t="s">
        <v>902</v>
      </c>
      <c r="B341" s="174" t="s">
        <v>510</v>
      </c>
      <c r="C341" s="173">
        <v>114796196</v>
      </c>
      <c r="D341" s="173">
        <v>1477577</v>
      </c>
      <c r="E341" s="173">
        <v>11421781</v>
      </c>
      <c r="F341" s="173">
        <v>10240860</v>
      </c>
      <c r="G341" s="173">
        <v>2056993</v>
      </c>
      <c r="H341" s="173">
        <v>1282718</v>
      </c>
      <c r="I341" s="173">
        <v>1542483</v>
      </c>
      <c r="J341" s="173">
        <v>1892379</v>
      </c>
      <c r="K341" s="173">
        <v>1436351</v>
      </c>
      <c r="L341" s="173">
        <v>4262773</v>
      </c>
      <c r="M341" s="173">
        <v>12041851</v>
      </c>
      <c r="N341" s="173">
        <v>4080182</v>
      </c>
      <c r="O341" s="173">
        <v>1095068</v>
      </c>
      <c r="P341" s="173">
        <v>877513</v>
      </c>
      <c r="Q341" s="173">
        <v>2126990</v>
      </c>
      <c r="R341" s="173">
        <v>674090</v>
      </c>
      <c r="S341" s="173">
        <v>389811</v>
      </c>
      <c r="T341" s="173">
        <v>14151440</v>
      </c>
      <c r="U341" s="173">
        <v>13039170</v>
      </c>
      <c r="V341" s="173">
        <v>26410590</v>
      </c>
      <c r="W341" s="173">
        <v>4295576</v>
      </c>
    </row>
    <row r="342" spans="1:23" ht="45.75">
      <c r="A342" s="15" t="s">
        <v>903</v>
      </c>
      <c r="B342" s="174" t="s">
        <v>313</v>
      </c>
      <c r="C342" s="173">
        <v>103886178</v>
      </c>
      <c r="D342" s="173">
        <v>1211413</v>
      </c>
      <c r="E342" s="173">
        <v>11408104</v>
      </c>
      <c r="F342" s="173">
        <v>10238964</v>
      </c>
      <c r="G342" s="173">
        <v>1915588</v>
      </c>
      <c r="H342" s="173">
        <v>1259941</v>
      </c>
      <c r="I342" s="173">
        <v>1215118</v>
      </c>
      <c r="J342" s="173">
        <v>1769706</v>
      </c>
      <c r="K342" s="173">
        <v>1386817</v>
      </c>
      <c r="L342" s="173">
        <v>3568535</v>
      </c>
      <c r="M342" s="173">
        <v>11084816</v>
      </c>
      <c r="N342" s="173">
        <v>3693443</v>
      </c>
      <c r="O342" s="173">
        <v>551669</v>
      </c>
      <c r="P342" s="173">
        <v>815453</v>
      </c>
      <c r="Q342" s="173">
        <v>2085305</v>
      </c>
      <c r="R342" s="173">
        <v>643065</v>
      </c>
      <c r="S342" s="173">
        <v>389215</v>
      </c>
      <c r="T342" s="173">
        <v>10297676</v>
      </c>
      <c r="U342" s="173">
        <v>10954904</v>
      </c>
      <c r="V342" s="173">
        <v>25280791</v>
      </c>
      <c r="W342" s="173">
        <v>4115656</v>
      </c>
    </row>
    <row r="343" spans="1:23" ht="23.25">
      <c r="A343" s="15" t="s">
        <v>909</v>
      </c>
      <c r="B343" s="174" t="s">
        <v>319</v>
      </c>
      <c r="C343" s="173">
        <v>10910019</v>
      </c>
      <c r="D343" s="173">
        <v>266164</v>
      </c>
      <c r="E343" s="173">
        <v>13677</v>
      </c>
      <c r="F343" s="173">
        <v>1896</v>
      </c>
      <c r="G343" s="173">
        <v>141406</v>
      </c>
      <c r="H343" s="173">
        <v>22777</v>
      </c>
      <c r="I343" s="173">
        <v>327364</v>
      </c>
      <c r="J343" s="173">
        <v>122674</v>
      </c>
      <c r="K343" s="173">
        <v>49535</v>
      </c>
      <c r="L343" s="173">
        <v>694238</v>
      </c>
      <c r="M343" s="173">
        <v>957035</v>
      </c>
      <c r="N343" s="173">
        <v>386739</v>
      </c>
      <c r="O343" s="173">
        <v>543399</v>
      </c>
      <c r="P343" s="173">
        <v>62060</v>
      </c>
      <c r="Q343" s="173">
        <v>41685</v>
      </c>
      <c r="R343" s="173">
        <v>31025</v>
      </c>
      <c r="S343" s="173">
        <v>596</v>
      </c>
      <c r="T343" s="173">
        <v>3853764</v>
      </c>
      <c r="U343" s="173">
        <v>2084267</v>
      </c>
      <c r="V343" s="173">
        <v>1129799</v>
      </c>
      <c r="W343" s="173">
        <v>179920</v>
      </c>
    </row>
    <row r="344" spans="1:23" ht="34.5">
      <c r="A344" s="15" t="s">
        <v>904</v>
      </c>
      <c r="B344" s="174" t="s">
        <v>314</v>
      </c>
      <c r="C344" s="173">
        <v>15822957</v>
      </c>
      <c r="D344" s="173">
        <v>198067</v>
      </c>
      <c r="E344" s="173">
        <v>270515</v>
      </c>
      <c r="F344" s="173">
        <v>1609347</v>
      </c>
      <c r="G344" s="173">
        <v>281716</v>
      </c>
      <c r="H344" s="173">
        <v>150045</v>
      </c>
      <c r="I344" s="173">
        <v>464064</v>
      </c>
      <c r="J344" s="173">
        <v>96008</v>
      </c>
      <c r="K344" s="173">
        <v>40213</v>
      </c>
      <c r="L344" s="173">
        <v>1139863</v>
      </c>
      <c r="M344" s="173">
        <v>2043915</v>
      </c>
      <c r="N344" s="173">
        <v>364680</v>
      </c>
      <c r="O344" s="173">
        <v>56617</v>
      </c>
      <c r="P344" s="173">
        <v>355563</v>
      </c>
      <c r="Q344" s="173">
        <v>437701</v>
      </c>
      <c r="R344" s="173">
        <v>120238</v>
      </c>
      <c r="S344" s="173">
        <v>197756</v>
      </c>
      <c r="T344" s="173">
        <v>909051</v>
      </c>
      <c r="U344" s="173">
        <v>1621227</v>
      </c>
      <c r="V344" s="173">
        <v>4545689</v>
      </c>
      <c r="W344" s="173">
        <v>920682</v>
      </c>
    </row>
    <row r="345" spans="1:23" ht="23.25">
      <c r="A345" s="15" t="s">
        <v>905</v>
      </c>
      <c r="B345" s="174" t="s">
        <v>315</v>
      </c>
      <c r="C345" s="173">
        <v>1594319</v>
      </c>
      <c r="D345" s="173">
        <v>5876</v>
      </c>
      <c r="E345" s="173">
        <v>11836</v>
      </c>
      <c r="F345" s="173" t="s">
        <v>14</v>
      </c>
      <c r="G345" s="173">
        <v>101362</v>
      </c>
      <c r="H345" s="173" t="s">
        <v>14</v>
      </c>
      <c r="I345" s="173">
        <v>92284</v>
      </c>
      <c r="J345" s="173">
        <v>6029</v>
      </c>
      <c r="K345" s="173">
        <v>8316</v>
      </c>
      <c r="L345" s="173">
        <v>11101</v>
      </c>
      <c r="M345" s="173" t="s">
        <v>14</v>
      </c>
      <c r="N345" s="173">
        <v>560965</v>
      </c>
      <c r="O345" s="173">
        <v>800</v>
      </c>
      <c r="P345" s="173" t="s">
        <v>14</v>
      </c>
      <c r="Q345" s="173">
        <v>8390</v>
      </c>
      <c r="R345" s="173">
        <v>90502</v>
      </c>
      <c r="S345" s="173" t="s">
        <v>14</v>
      </c>
      <c r="T345" s="173">
        <v>503</v>
      </c>
      <c r="U345" s="173">
        <v>200387</v>
      </c>
      <c r="V345" s="173">
        <v>489894</v>
      </c>
      <c r="W345" s="173">
        <v>6074</v>
      </c>
    </row>
    <row r="346" spans="1:23" ht="34.5">
      <c r="A346" s="15" t="s">
        <v>906</v>
      </c>
      <c r="B346" s="174" t="s">
        <v>316</v>
      </c>
      <c r="C346" s="173">
        <v>2019506</v>
      </c>
      <c r="D346" s="173">
        <v>52503</v>
      </c>
      <c r="E346" s="173">
        <v>8019</v>
      </c>
      <c r="F346" s="173" t="s">
        <v>14</v>
      </c>
      <c r="G346" s="173">
        <v>62459</v>
      </c>
      <c r="H346" s="173" t="s">
        <v>14</v>
      </c>
      <c r="I346" s="173">
        <v>65733</v>
      </c>
      <c r="J346" s="173" t="s">
        <v>14</v>
      </c>
      <c r="K346" s="173">
        <v>50752</v>
      </c>
      <c r="L346" s="173">
        <v>112248</v>
      </c>
      <c r="M346" s="173">
        <v>1388</v>
      </c>
      <c r="N346" s="173">
        <v>568542</v>
      </c>
      <c r="O346" s="173">
        <v>500</v>
      </c>
      <c r="P346" s="173">
        <v>4583</v>
      </c>
      <c r="Q346" s="173">
        <v>10119</v>
      </c>
      <c r="R346" s="173">
        <v>1120</v>
      </c>
      <c r="S346" s="173">
        <v>447</v>
      </c>
      <c r="T346" s="173">
        <v>196987</v>
      </c>
      <c r="U346" s="173">
        <v>560276</v>
      </c>
      <c r="V346" s="173">
        <v>313817</v>
      </c>
      <c r="W346" s="173">
        <v>10011</v>
      </c>
    </row>
    <row r="347" spans="1:23" ht="34.5">
      <c r="A347" s="15" t="s">
        <v>907</v>
      </c>
      <c r="B347" s="174" t="s">
        <v>317</v>
      </c>
      <c r="C347" s="173">
        <v>6249813</v>
      </c>
      <c r="D347" s="173">
        <v>20674</v>
      </c>
      <c r="E347" s="173">
        <v>22133</v>
      </c>
      <c r="F347" s="173">
        <v>1021451</v>
      </c>
      <c r="G347" s="173">
        <v>60756</v>
      </c>
      <c r="H347" s="173">
        <v>108340</v>
      </c>
      <c r="I347" s="173">
        <v>207161</v>
      </c>
      <c r="J347" s="173">
        <v>37246</v>
      </c>
      <c r="K347" s="173">
        <v>690911</v>
      </c>
      <c r="L347" s="173">
        <v>462251</v>
      </c>
      <c r="M347" s="173">
        <v>459501</v>
      </c>
      <c r="N347" s="173">
        <v>776276</v>
      </c>
      <c r="O347" s="173">
        <v>4212</v>
      </c>
      <c r="P347" s="173">
        <v>19290</v>
      </c>
      <c r="Q347" s="173">
        <v>86468</v>
      </c>
      <c r="R347" s="173">
        <v>42764</v>
      </c>
      <c r="S347" s="173">
        <v>522</v>
      </c>
      <c r="T347" s="173">
        <v>929254</v>
      </c>
      <c r="U347" s="173">
        <v>486487</v>
      </c>
      <c r="V347" s="173">
        <v>656500</v>
      </c>
      <c r="W347" s="173">
        <v>157616</v>
      </c>
    </row>
    <row r="348" spans="1:23" ht="34.5">
      <c r="A348" s="15" t="s">
        <v>908</v>
      </c>
      <c r="B348" s="174" t="s">
        <v>318</v>
      </c>
      <c r="C348" s="173">
        <v>78199582</v>
      </c>
      <c r="D348" s="173">
        <v>934293</v>
      </c>
      <c r="E348" s="173">
        <v>11095601</v>
      </c>
      <c r="F348" s="173">
        <v>7608166</v>
      </c>
      <c r="G348" s="173">
        <v>1409294</v>
      </c>
      <c r="H348" s="173">
        <v>1001556</v>
      </c>
      <c r="I348" s="173">
        <v>385876</v>
      </c>
      <c r="J348" s="173">
        <v>1630423</v>
      </c>
      <c r="K348" s="173">
        <v>596624</v>
      </c>
      <c r="L348" s="173">
        <v>1843071</v>
      </c>
      <c r="M348" s="173">
        <v>8580012</v>
      </c>
      <c r="N348" s="173">
        <v>1422979</v>
      </c>
      <c r="O348" s="173">
        <v>489540</v>
      </c>
      <c r="P348" s="173">
        <v>436017</v>
      </c>
      <c r="Q348" s="173">
        <v>1542627</v>
      </c>
      <c r="R348" s="173">
        <v>388442</v>
      </c>
      <c r="S348" s="173">
        <v>190490</v>
      </c>
      <c r="T348" s="173">
        <v>8261881</v>
      </c>
      <c r="U348" s="173">
        <v>8086527</v>
      </c>
      <c r="V348" s="173">
        <v>19274890</v>
      </c>
      <c r="W348" s="173">
        <v>3021273</v>
      </c>
    </row>
    <row r="349" spans="1:23" ht="23.25">
      <c r="A349" s="15" t="s">
        <v>910</v>
      </c>
      <c r="B349" s="174" t="s">
        <v>320</v>
      </c>
      <c r="C349" s="173">
        <v>8500705</v>
      </c>
      <c r="D349" s="173">
        <v>15352</v>
      </c>
      <c r="E349" s="173">
        <v>9857</v>
      </c>
      <c r="F349" s="173">
        <v>1896</v>
      </c>
      <c r="G349" s="173">
        <v>83237</v>
      </c>
      <c r="H349" s="173" t="s">
        <v>14</v>
      </c>
      <c r="I349" s="173">
        <v>304583</v>
      </c>
      <c r="J349" s="173">
        <v>84820</v>
      </c>
      <c r="K349" s="173">
        <v>44152</v>
      </c>
      <c r="L349" s="173">
        <v>588817</v>
      </c>
      <c r="M349" s="173">
        <v>951896</v>
      </c>
      <c r="N349" s="173">
        <v>354414</v>
      </c>
      <c r="O349" s="173">
        <v>17833</v>
      </c>
      <c r="P349" s="173">
        <v>51805</v>
      </c>
      <c r="Q349" s="173">
        <v>1550</v>
      </c>
      <c r="R349" s="173">
        <v>31025</v>
      </c>
      <c r="S349" s="173">
        <v>596</v>
      </c>
      <c r="T349" s="173">
        <v>3698406</v>
      </c>
      <c r="U349" s="173">
        <v>1686079</v>
      </c>
      <c r="V349" s="173">
        <v>514691</v>
      </c>
      <c r="W349" s="173">
        <v>59696</v>
      </c>
    </row>
    <row r="350" spans="1:23" ht="23.25">
      <c r="A350" s="15" t="s">
        <v>911</v>
      </c>
      <c r="B350" s="174" t="s">
        <v>321</v>
      </c>
      <c r="C350" s="173">
        <v>2409314</v>
      </c>
      <c r="D350" s="173">
        <v>250812</v>
      </c>
      <c r="E350" s="173">
        <v>3820</v>
      </c>
      <c r="F350" s="173" t="s">
        <v>14</v>
      </c>
      <c r="G350" s="173">
        <v>58169</v>
      </c>
      <c r="H350" s="173">
        <v>22777</v>
      </c>
      <c r="I350" s="173">
        <v>22781</v>
      </c>
      <c r="J350" s="173">
        <v>37854</v>
      </c>
      <c r="K350" s="173">
        <v>5383</v>
      </c>
      <c r="L350" s="173">
        <v>105421</v>
      </c>
      <c r="M350" s="173">
        <v>5139</v>
      </c>
      <c r="N350" s="173">
        <v>32326</v>
      </c>
      <c r="O350" s="173">
        <v>525566</v>
      </c>
      <c r="P350" s="173">
        <v>10255</v>
      </c>
      <c r="Q350" s="173">
        <v>40135</v>
      </c>
      <c r="R350" s="173" t="s">
        <v>14</v>
      </c>
      <c r="S350" s="173" t="s">
        <v>14</v>
      </c>
      <c r="T350" s="173">
        <v>155358</v>
      </c>
      <c r="U350" s="173">
        <v>398188</v>
      </c>
      <c r="V350" s="173">
        <v>615108</v>
      </c>
      <c r="W350" s="173">
        <v>120223</v>
      </c>
    </row>
    <row r="351" spans="1:23" ht="23.25">
      <c r="A351" s="15" t="s">
        <v>912</v>
      </c>
      <c r="B351" s="174" t="s">
        <v>511</v>
      </c>
      <c r="C351" s="173">
        <v>9363101</v>
      </c>
      <c r="D351" s="173">
        <v>49800</v>
      </c>
      <c r="E351" s="173">
        <v>2453</v>
      </c>
      <c r="F351" s="173">
        <v>3645</v>
      </c>
      <c r="G351" s="173" t="s">
        <v>14</v>
      </c>
      <c r="H351" s="173" t="s">
        <v>14</v>
      </c>
      <c r="I351" s="173">
        <v>3018</v>
      </c>
      <c r="J351" s="173" t="s">
        <v>14</v>
      </c>
      <c r="K351" s="173" t="s">
        <v>14</v>
      </c>
      <c r="L351" s="173">
        <v>20610</v>
      </c>
      <c r="M351" s="173">
        <v>3758</v>
      </c>
      <c r="N351" s="173">
        <v>50028</v>
      </c>
      <c r="O351" s="173" t="s">
        <v>14</v>
      </c>
      <c r="P351" s="173">
        <v>4274</v>
      </c>
      <c r="Q351" s="173">
        <v>51900</v>
      </c>
      <c r="R351" s="173" t="s">
        <v>14</v>
      </c>
      <c r="S351" s="173">
        <v>5959</v>
      </c>
      <c r="T351" s="173">
        <v>5489</v>
      </c>
      <c r="U351" s="173">
        <v>101421</v>
      </c>
      <c r="V351" s="173">
        <v>8993922</v>
      </c>
      <c r="W351" s="173">
        <v>66825</v>
      </c>
    </row>
    <row r="352" spans="1:23" ht="57">
      <c r="A352" s="15" t="s">
        <v>913</v>
      </c>
      <c r="B352" s="174" t="s">
        <v>322</v>
      </c>
      <c r="C352" s="173">
        <v>180280</v>
      </c>
      <c r="D352" s="173" t="s">
        <v>14</v>
      </c>
      <c r="E352" s="173" t="s">
        <v>14</v>
      </c>
      <c r="F352" s="173" t="s">
        <v>14</v>
      </c>
      <c r="G352" s="173"/>
      <c r="H352" s="173"/>
      <c r="I352" s="173"/>
      <c r="J352" s="173" t="s">
        <v>14</v>
      </c>
      <c r="K352" s="173" t="s">
        <v>14</v>
      </c>
      <c r="L352" s="173">
        <v>3162</v>
      </c>
      <c r="M352" s="173" t="s">
        <v>14</v>
      </c>
      <c r="N352" s="173">
        <v>19241</v>
      </c>
      <c r="O352" s="173" t="s">
        <v>14</v>
      </c>
      <c r="P352" s="173">
        <v>2293</v>
      </c>
      <c r="Q352" s="173" t="s">
        <v>14</v>
      </c>
      <c r="R352" s="173" t="s">
        <v>14</v>
      </c>
      <c r="S352" s="173" t="s">
        <v>14</v>
      </c>
      <c r="T352" s="173" t="s">
        <v>14</v>
      </c>
      <c r="U352" s="173">
        <v>4</v>
      </c>
      <c r="V352" s="173">
        <v>155450</v>
      </c>
      <c r="W352" s="173">
        <v>130</v>
      </c>
    </row>
    <row r="353" spans="1:23" ht="57">
      <c r="A353" s="15" t="s">
        <v>914</v>
      </c>
      <c r="B353" s="174" t="s">
        <v>323</v>
      </c>
      <c r="C353" s="173">
        <v>161941</v>
      </c>
      <c r="D353" s="173" t="s">
        <v>14</v>
      </c>
      <c r="E353" s="173" t="s">
        <v>14</v>
      </c>
      <c r="F353" s="173" t="s">
        <v>14</v>
      </c>
      <c r="G353" s="173"/>
      <c r="H353" s="173"/>
      <c r="I353" s="173"/>
      <c r="J353" s="173" t="s">
        <v>14</v>
      </c>
      <c r="K353" s="173" t="s">
        <v>14</v>
      </c>
      <c r="L353" s="173" t="s">
        <v>14</v>
      </c>
      <c r="M353" s="173" t="s">
        <v>14</v>
      </c>
      <c r="N353" s="173">
        <v>30786</v>
      </c>
      <c r="O353" s="173" t="s">
        <v>14</v>
      </c>
      <c r="P353" s="173" t="s">
        <v>14</v>
      </c>
      <c r="Q353" s="173" t="s">
        <v>14</v>
      </c>
      <c r="R353" s="173" t="s">
        <v>14</v>
      </c>
      <c r="S353" s="173" t="s">
        <v>14</v>
      </c>
      <c r="T353" s="173" t="s">
        <v>14</v>
      </c>
      <c r="U353" s="173" t="s">
        <v>14</v>
      </c>
      <c r="V353" s="173">
        <v>130855</v>
      </c>
      <c r="W353" s="173">
        <v>300</v>
      </c>
    </row>
    <row r="354" spans="1:23" ht="34.5">
      <c r="A354" s="15" t="s">
        <v>915</v>
      </c>
      <c r="B354" s="174" t="s">
        <v>324</v>
      </c>
      <c r="C354" s="173">
        <v>9020880</v>
      </c>
      <c r="D354" s="173">
        <v>49800</v>
      </c>
      <c r="E354" s="173">
        <v>2453</v>
      </c>
      <c r="F354" s="173">
        <v>3645</v>
      </c>
      <c r="G354" s="173" t="s">
        <v>14</v>
      </c>
      <c r="H354" s="173" t="s">
        <v>14</v>
      </c>
      <c r="I354" s="173">
        <v>3018</v>
      </c>
      <c r="J354" s="173" t="s">
        <v>14</v>
      </c>
      <c r="K354" s="173" t="s">
        <v>14</v>
      </c>
      <c r="L354" s="173">
        <v>17448</v>
      </c>
      <c r="M354" s="173">
        <v>3758</v>
      </c>
      <c r="N354" s="173"/>
      <c r="O354" s="173"/>
      <c r="P354" s="173">
        <v>1981</v>
      </c>
      <c r="Q354" s="173">
        <v>51900</v>
      </c>
      <c r="R354" s="173" t="s">
        <v>14</v>
      </c>
      <c r="S354" s="173">
        <v>5959</v>
      </c>
      <c r="T354" s="173">
        <v>5489</v>
      </c>
      <c r="U354" s="173">
        <v>101417</v>
      </c>
      <c r="V354" s="173">
        <v>8707617</v>
      </c>
      <c r="W354" s="173">
        <v>66395</v>
      </c>
    </row>
    <row r="355" spans="1:23" ht="34.5">
      <c r="A355" s="15" t="s">
        <v>916</v>
      </c>
      <c r="B355" s="174" t="s">
        <v>512</v>
      </c>
      <c r="C355" s="173">
        <v>184994229</v>
      </c>
      <c r="D355" s="173">
        <v>1855542</v>
      </c>
      <c r="E355" s="173">
        <v>7549799</v>
      </c>
      <c r="F355" s="173">
        <v>4191584</v>
      </c>
      <c r="G355" s="173">
        <v>1815760</v>
      </c>
      <c r="H355" s="173">
        <v>176190</v>
      </c>
      <c r="I355" s="173">
        <v>2234954</v>
      </c>
      <c r="J355" s="173">
        <v>814568</v>
      </c>
      <c r="K355" s="173">
        <v>24090616</v>
      </c>
      <c r="L355" s="173">
        <v>3751840</v>
      </c>
      <c r="M355" s="173">
        <v>1487506</v>
      </c>
      <c r="N355" s="173">
        <v>2228470</v>
      </c>
      <c r="O355" s="173">
        <v>914661</v>
      </c>
      <c r="P355" s="173">
        <v>5253272</v>
      </c>
      <c r="Q355" s="173">
        <v>5746644</v>
      </c>
      <c r="R355" s="173">
        <v>158685</v>
      </c>
      <c r="S355" s="173">
        <v>1411211</v>
      </c>
      <c r="T355" s="173">
        <v>21605491</v>
      </c>
      <c r="U355" s="173">
        <v>13999646</v>
      </c>
      <c r="V355" s="173">
        <v>77442829</v>
      </c>
      <c r="W355" s="173">
        <v>8264962</v>
      </c>
    </row>
    <row r="356" spans="1:23" ht="23.25">
      <c r="A356" s="15" t="s">
        <v>917</v>
      </c>
      <c r="B356" s="174" t="s">
        <v>325</v>
      </c>
      <c r="C356" s="173">
        <v>57469819</v>
      </c>
      <c r="D356" s="173">
        <v>312719</v>
      </c>
      <c r="E356" s="173">
        <v>447324</v>
      </c>
      <c r="F356" s="173">
        <v>163063</v>
      </c>
      <c r="G356" s="173">
        <v>1210328</v>
      </c>
      <c r="H356" s="173">
        <v>5500</v>
      </c>
      <c r="I356" s="173">
        <v>93682</v>
      </c>
      <c r="J356" s="173">
        <v>359719</v>
      </c>
      <c r="K356" s="173">
        <v>11873</v>
      </c>
      <c r="L356" s="173">
        <v>662375</v>
      </c>
      <c r="M356" s="173">
        <v>1006336</v>
      </c>
      <c r="N356" s="173">
        <v>229990</v>
      </c>
      <c r="O356" s="173">
        <v>150359</v>
      </c>
      <c r="P356" s="173">
        <v>3468781</v>
      </c>
      <c r="Q356" s="173">
        <v>197872</v>
      </c>
      <c r="R356" s="173">
        <v>11015</v>
      </c>
      <c r="S356" s="173" t="s">
        <v>14</v>
      </c>
      <c r="T356" s="173">
        <v>1790721</v>
      </c>
      <c r="U356" s="173">
        <v>1472745</v>
      </c>
      <c r="V356" s="173">
        <v>45624458</v>
      </c>
      <c r="W356" s="173">
        <v>250960</v>
      </c>
    </row>
    <row r="357" spans="1:23" ht="34.5">
      <c r="A357" s="15" t="s">
        <v>918</v>
      </c>
      <c r="B357" s="174" t="s">
        <v>326</v>
      </c>
      <c r="C357" s="173">
        <v>112369208</v>
      </c>
      <c r="D357" s="173">
        <v>1389686</v>
      </c>
      <c r="E357" s="173">
        <v>6967584</v>
      </c>
      <c r="F357" s="173">
        <v>3813964</v>
      </c>
      <c r="G357" s="173">
        <v>448800</v>
      </c>
      <c r="H357" s="173">
        <v>169090</v>
      </c>
      <c r="I357" s="173">
        <v>2011676</v>
      </c>
      <c r="J357" s="173">
        <v>296204</v>
      </c>
      <c r="K357" s="173">
        <v>24078744</v>
      </c>
      <c r="L357" s="173">
        <v>2633351</v>
      </c>
      <c r="M357" s="173">
        <v>319935</v>
      </c>
      <c r="N357" s="173">
        <v>1070922</v>
      </c>
      <c r="O357" s="173">
        <v>633435</v>
      </c>
      <c r="P357" s="173">
        <v>929463</v>
      </c>
      <c r="Q357" s="173">
        <v>5407476</v>
      </c>
      <c r="R357" s="173">
        <v>25450</v>
      </c>
      <c r="S357" s="173">
        <v>1411211</v>
      </c>
      <c r="T357" s="173">
        <v>12989476</v>
      </c>
      <c r="U357" s="173">
        <v>10288679</v>
      </c>
      <c r="V357" s="173">
        <v>30243318</v>
      </c>
      <c r="W357" s="173">
        <v>7240744</v>
      </c>
    </row>
    <row r="358" spans="1:23" ht="23.25">
      <c r="A358" s="15" t="s">
        <v>921</v>
      </c>
      <c r="B358" s="174" t="s">
        <v>329</v>
      </c>
      <c r="C358" s="173">
        <v>15155203</v>
      </c>
      <c r="D358" s="173">
        <v>153137</v>
      </c>
      <c r="E358" s="173">
        <v>134891</v>
      </c>
      <c r="F358" s="173">
        <v>214557</v>
      </c>
      <c r="G358" s="173">
        <v>156632</v>
      </c>
      <c r="H358" s="173">
        <v>1600</v>
      </c>
      <c r="I358" s="173">
        <v>129596</v>
      </c>
      <c r="J358" s="173">
        <v>158646</v>
      </c>
      <c r="K358" s="173" t="s">
        <v>14</v>
      </c>
      <c r="L358" s="173">
        <v>456114</v>
      </c>
      <c r="M358" s="173">
        <v>161235</v>
      </c>
      <c r="N358" s="173">
        <v>927557</v>
      </c>
      <c r="O358" s="173">
        <v>130867</v>
      </c>
      <c r="P358" s="173">
        <v>855028</v>
      </c>
      <c r="Q358" s="173">
        <v>141296</v>
      </c>
      <c r="R358" s="173">
        <v>122220</v>
      </c>
      <c r="S358" s="173" t="s">
        <v>14</v>
      </c>
      <c r="T358" s="173">
        <v>6825294</v>
      </c>
      <c r="U358" s="173">
        <v>2238222</v>
      </c>
      <c r="V358" s="173">
        <v>1575053</v>
      </c>
      <c r="W358" s="173">
        <v>773258</v>
      </c>
    </row>
    <row r="359" spans="1:23" ht="23.25">
      <c r="A359" s="15" t="s">
        <v>919</v>
      </c>
      <c r="B359" s="174" t="s">
        <v>327</v>
      </c>
      <c r="C359" s="173">
        <v>14062057</v>
      </c>
      <c r="D359" s="173">
        <v>6316</v>
      </c>
      <c r="E359" s="173">
        <v>5112</v>
      </c>
      <c r="F359" s="173">
        <v>8582</v>
      </c>
      <c r="G359" s="173">
        <v>6190</v>
      </c>
      <c r="H359" s="173" t="s">
        <v>14</v>
      </c>
      <c r="I359" s="173">
        <v>8751</v>
      </c>
      <c r="J359" s="173">
        <v>191969</v>
      </c>
      <c r="K359" s="173">
        <v>72549</v>
      </c>
      <c r="L359" s="173">
        <v>1547009</v>
      </c>
      <c r="M359" s="173">
        <v>7849</v>
      </c>
      <c r="N359" s="173">
        <v>563549</v>
      </c>
      <c r="O359" s="173">
        <v>8835</v>
      </c>
      <c r="P359" s="173">
        <v>60404</v>
      </c>
      <c r="Q359" s="173">
        <v>83026</v>
      </c>
      <c r="R359" s="173">
        <v>175</v>
      </c>
      <c r="S359" s="173">
        <v>29393</v>
      </c>
      <c r="T359" s="173">
        <v>10750985</v>
      </c>
      <c r="U359" s="173">
        <v>50568</v>
      </c>
      <c r="V359" s="173">
        <v>647587</v>
      </c>
      <c r="W359" s="173">
        <v>13208</v>
      </c>
    </row>
    <row r="360" spans="1:23" ht="34.5">
      <c r="A360" s="15" t="s">
        <v>920</v>
      </c>
      <c r="B360" s="174" t="s">
        <v>328</v>
      </c>
      <c r="C360" s="173">
        <v>98307151</v>
      </c>
      <c r="D360" s="173">
        <v>1383370</v>
      </c>
      <c r="E360" s="173">
        <v>6962472</v>
      </c>
      <c r="F360" s="173">
        <v>3805382</v>
      </c>
      <c r="G360" s="173">
        <v>442610</v>
      </c>
      <c r="H360" s="173">
        <v>169090</v>
      </c>
      <c r="I360" s="173">
        <v>2002925</v>
      </c>
      <c r="J360" s="173">
        <v>104234</v>
      </c>
      <c r="K360" s="173">
        <v>24006194</v>
      </c>
      <c r="L360" s="173">
        <v>1086341</v>
      </c>
      <c r="M360" s="173">
        <v>312086</v>
      </c>
      <c r="N360" s="173">
        <v>507373</v>
      </c>
      <c r="O360" s="173">
        <v>624600</v>
      </c>
      <c r="P360" s="173">
        <v>869059</v>
      </c>
      <c r="Q360" s="173">
        <v>5324451</v>
      </c>
      <c r="R360" s="173">
        <v>25275</v>
      </c>
      <c r="S360" s="173">
        <v>1381817</v>
      </c>
      <c r="T360" s="173">
        <v>2238491</v>
      </c>
      <c r="U360" s="173">
        <v>10238111</v>
      </c>
      <c r="V360" s="173">
        <v>29595732</v>
      </c>
      <c r="W360" s="173">
        <v>7227536</v>
      </c>
    </row>
    <row r="361" spans="1:23" ht="23.25">
      <c r="A361" s="15" t="s">
        <v>922</v>
      </c>
      <c r="B361" s="174" t="s">
        <v>513</v>
      </c>
      <c r="C361" s="173">
        <v>11953243</v>
      </c>
      <c r="D361" s="173">
        <v>60556</v>
      </c>
      <c r="E361" s="173">
        <v>61167</v>
      </c>
      <c r="F361" s="173">
        <v>239839</v>
      </c>
      <c r="G361" s="173">
        <v>66024</v>
      </c>
      <c r="H361" s="173">
        <v>444144</v>
      </c>
      <c r="I361" s="173">
        <v>157394</v>
      </c>
      <c r="J361" s="173">
        <v>339333</v>
      </c>
      <c r="K361" s="173">
        <v>48566</v>
      </c>
      <c r="L361" s="173">
        <v>126524</v>
      </c>
      <c r="M361" s="173">
        <v>92728</v>
      </c>
      <c r="N361" s="173">
        <v>402331</v>
      </c>
      <c r="O361" s="173">
        <v>40032</v>
      </c>
      <c r="P361" s="173">
        <v>374747</v>
      </c>
      <c r="Q361" s="173">
        <v>83265</v>
      </c>
      <c r="R361" s="173">
        <v>6788</v>
      </c>
      <c r="S361" s="173">
        <v>22585</v>
      </c>
      <c r="T361" s="173">
        <v>1591313</v>
      </c>
      <c r="U361" s="173">
        <v>687354</v>
      </c>
      <c r="V361" s="173">
        <v>6934065</v>
      </c>
      <c r="W361" s="173">
        <v>174486</v>
      </c>
    </row>
    <row r="362" spans="1:23" ht="34.5">
      <c r="A362" s="15" t="s">
        <v>923</v>
      </c>
      <c r="B362" s="174" t="s">
        <v>330</v>
      </c>
      <c r="C362" s="173">
        <v>3016338</v>
      </c>
      <c r="D362" s="173">
        <v>45731</v>
      </c>
      <c r="E362" s="173">
        <v>49367</v>
      </c>
      <c r="F362" s="173">
        <v>68111</v>
      </c>
      <c r="G362" s="173">
        <v>66024</v>
      </c>
      <c r="H362" s="173">
        <v>6223</v>
      </c>
      <c r="I362" s="173">
        <v>31835</v>
      </c>
      <c r="J362" s="173">
        <v>125644</v>
      </c>
      <c r="K362" s="173">
        <v>15990</v>
      </c>
      <c r="L362" s="173">
        <v>126308</v>
      </c>
      <c r="M362" s="173">
        <v>42996</v>
      </c>
      <c r="N362" s="173">
        <v>25007</v>
      </c>
      <c r="O362" s="173">
        <v>40032</v>
      </c>
      <c r="P362" s="173">
        <v>355387</v>
      </c>
      <c r="Q362" s="173">
        <v>44919</v>
      </c>
      <c r="R362" s="173">
        <v>6788</v>
      </c>
      <c r="S362" s="173">
        <v>9688</v>
      </c>
      <c r="T362" s="173">
        <v>727674</v>
      </c>
      <c r="U362" s="173">
        <v>456939</v>
      </c>
      <c r="V362" s="173">
        <v>656190</v>
      </c>
      <c r="W362" s="173">
        <v>115486</v>
      </c>
    </row>
    <row r="363" spans="1:23" ht="23.25">
      <c r="A363" s="15" t="s">
        <v>924</v>
      </c>
      <c r="B363" s="174" t="s">
        <v>331</v>
      </c>
      <c r="C363" s="173">
        <v>8936905</v>
      </c>
      <c r="D363" s="173">
        <v>14825</v>
      </c>
      <c r="E363" s="173">
        <v>11800</v>
      </c>
      <c r="F363" s="173">
        <v>171728</v>
      </c>
      <c r="G363" s="173" t="s">
        <v>14</v>
      </c>
      <c r="H363" s="173">
        <v>437921</v>
      </c>
      <c r="I363" s="173">
        <v>125559</v>
      </c>
      <c r="J363" s="173">
        <v>213689</v>
      </c>
      <c r="K363" s="173">
        <v>32576</v>
      </c>
      <c r="L363" s="173">
        <v>216</v>
      </c>
      <c r="M363" s="173">
        <v>49732</v>
      </c>
      <c r="N363" s="173">
        <v>377324</v>
      </c>
      <c r="O363" s="173" t="s">
        <v>14</v>
      </c>
      <c r="P363" s="173">
        <v>19360</v>
      </c>
      <c r="Q363" s="173">
        <v>38347</v>
      </c>
      <c r="R363" s="173" t="s">
        <v>14</v>
      </c>
      <c r="S363" s="173">
        <v>12897</v>
      </c>
      <c r="T363" s="173">
        <v>863640</v>
      </c>
      <c r="U363" s="173">
        <v>230415</v>
      </c>
      <c r="V363" s="173">
        <v>6277875</v>
      </c>
      <c r="W363" s="173">
        <v>59000</v>
      </c>
    </row>
    <row r="364" spans="1:23" ht="34.5">
      <c r="A364" s="15" t="s">
        <v>925</v>
      </c>
      <c r="B364" s="174" t="s">
        <v>332</v>
      </c>
      <c r="C364" s="173">
        <v>5272804</v>
      </c>
      <c r="D364" s="173" t="s">
        <v>14</v>
      </c>
      <c r="E364" s="173" t="s">
        <v>14</v>
      </c>
      <c r="F364" s="173">
        <v>171728</v>
      </c>
      <c r="G364" s="173" t="s">
        <v>14</v>
      </c>
      <c r="H364" s="173">
        <v>437921</v>
      </c>
      <c r="I364" s="173">
        <v>113880</v>
      </c>
      <c r="J364" s="173">
        <v>180399</v>
      </c>
      <c r="K364" s="173">
        <v>32576</v>
      </c>
      <c r="L364" s="173" t="s">
        <v>14</v>
      </c>
      <c r="M364" s="173">
        <v>15025</v>
      </c>
      <c r="N364" s="173">
        <v>377324</v>
      </c>
      <c r="O364" s="173" t="s">
        <v>14</v>
      </c>
      <c r="P364" s="173">
        <v>375</v>
      </c>
      <c r="Q364" s="173">
        <v>22714</v>
      </c>
      <c r="R364" s="173" t="s">
        <v>14</v>
      </c>
      <c r="S364" s="173">
        <v>12897</v>
      </c>
      <c r="T364" s="173" t="s">
        <v>14</v>
      </c>
      <c r="U364" s="173" t="s">
        <v>14</v>
      </c>
      <c r="V364" s="173">
        <v>3907965</v>
      </c>
      <c r="W364" s="173" t="s">
        <v>14</v>
      </c>
    </row>
    <row r="365" spans="1:23" ht="34.5">
      <c r="A365" s="15" t="s">
        <v>926</v>
      </c>
      <c r="B365" s="174" t="s">
        <v>333</v>
      </c>
      <c r="C365" s="173">
        <v>3664100</v>
      </c>
      <c r="D365" s="173">
        <v>14825</v>
      </c>
      <c r="E365" s="173">
        <v>11800</v>
      </c>
      <c r="F365" s="173" t="s">
        <v>14</v>
      </c>
      <c r="G365" s="173" t="s">
        <v>14</v>
      </c>
      <c r="H365" s="173" t="s">
        <v>14</v>
      </c>
      <c r="I365" s="173">
        <v>11679</v>
      </c>
      <c r="J365" s="173">
        <v>33290</v>
      </c>
      <c r="K365" s="173" t="s">
        <v>14</v>
      </c>
      <c r="L365" s="173">
        <v>216</v>
      </c>
      <c r="M365" s="173">
        <v>34707</v>
      </c>
      <c r="N365" s="173"/>
      <c r="O365" s="173"/>
      <c r="P365" s="173">
        <v>18985</v>
      </c>
      <c r="Q365" s="173">
        <v>15633</v>
      </c>
      <c r="R365" s="173" t="s">
        <v>14</v>
      </c>
      <c r="S365" s="173" t="s">
        <v>14</v>
      </c>
      <c r="T365" s="173">
        <v>863640</v>
      </c>
      <c r="U365" s="173">
        <v>230415</v>
      </c>
      <c r="V365" s="173">
        <v>2369910</v>
      </c>
      <c r="W365" s="173">
        <v>59000</v>
      </c>
    </row>
    <row r="366" spans="1:23" ht="23.25">
      <c r="A366" s="15" t="s">
        <v>927</v>
      </c>
      <c r="B366" s="174" t="s">
        <v>514</v>
      </c>
      <c r="C366" s="173">
        <v>83059759</v>
      </c>
      <c r="D366" s="173">
        <v>594683</v>
      </c>
      <c r="E366" s="173">
        <v>663881</v>
      </c>
      <c r="F366" s="173">
        <v>1819412</v>
      </c>
      <c r="G366" s="173">
        <v>1328907</v>
      </c>
      <c r="H366" s="173">
        <v>2003703</v>
      </c>
      <c r="I366" s="173">
        <v>3479338</v>
      </c>
      <c r="J366" s="173">
        <v>1293314</v>
      </c>
      <c r="K366" s="173">
        <v>536543</v>
      </c>
      <c r="L366" s="173">
        <v>3890874</v>
      </c>
      <c r="M366" s="173">
        <v>2475477</v>
      </c>
      <c r="N366" s="173">
        <v>1671167</v>
      </c>
      <c r="O366" s="173">
        <v>1796471</v>
      </c>
      <c r="P366" s="173">
        <v>5691040</v>
      </c>
      <c r="Q366" s="173">
        <v>8614682</v>
      </c>
      <c r="R366" s="173">
        <v>101513</v>
      </c>
      <c r="S366" s="173">
        <v>306098</v>
      </c>
      <c r="T366" s="173">
        <v>13529810</v>
      </c>
      <c r="U366" s="173">
        <v>14992681</v>
      </c>
      <c r="V366" s="173">
        <v>16584937</v>
      </c>
      <c r="W366" s="173">
        <v>1685229</v>
      </c>
    </row>
    <row r="367" spans="1:23" ht="34.5">
      <c r="A367" s="15" t="s">
        <v>928</v>
      </c>
      <c r="B367" s="174" t="s">
        <v>334</v>
      </c>
      <c r="C367" s="173">
        <v>83059759</v>
      </c>
      <c r="D367" s="173">
        <v>594683</v>
      </c>
      <c r="E367" s="173">
        <v>663881</v>
      </c>
      <c r="F367" s="173">
        <v>1819412</v>
      </c>
      <c r="G367" s="173">
        <v>1328907</v>
      </c>
      <c r="H367" s="173">
        <v>2003703</v>
      </c>
      <c r="I367" s="173">
        <v>3479338</v>
      </c>
      <c r="J367" s="173">
        <v>1293314</v>
      </c>
      <c r="K367" s="173">
        <v>536543</v>
      </c>
      <c r="L367" s="173">
        <v>3890874</v>
      </c>
      <c r="M367" s="173">
        <v>2475477</v>
      </c>
      <c r="N367" s="173">
        <v>1671167</v>
      </c>
      <c r="O367" s="173">
        <v>1796471</v>
      </c>
      <c r="P367" s="173">
        <v>5691040</v>
      </c>
      <c r="Q367" s="173">
        <v>8614682</v>
      </c>
      <c r="R367" s="173">
        <v>101513</v>
      </c>
      <c r="S367" s="173">
        <v>306098</v>
      </c>
      <c r="T367" s="173">
        <v>13529810</v>
      </c>
      <c r="U367" s="173">
        <v>14992681</v>
      </c>
      <c r="V367" s="173">
        <v>16584937</v>
      </c>
      <c r="W367" s="173">
        <v>1685229</v>
      </c>
    </row>
    <row r="368" spans="1:23" ht="23.25">
      <c r="A368" s="15" t="s">
        <v>929</v>
      </c>
      <c r="B368" s="174" t="s">
        <v>515</v>
      </c>
      <c r="C368" s="173">
        <v>7613</v>
      </c>
      <c r="D368" s="173" t="s">
        <v>14</v>
      </c>
      <c r="E368" s="173" t="s">
        <v>14</v>
      </c>
      <c r="F368" s="173" t="s">
        <v>14</v>
      </c>
      <c r="G368" s="173"/>
      <c r="H368" s="173"/>
      <c r="I368" s="173"/>
      <c r="J368" s="173"/>
      <c r="K368" s="173"/>
      <c r="L368" s="173"/>
      <c r="M368" s="173"/>
      <c r="N368" s="173" t="s">
        <v>14</v>
      </c>
      <c r="O368" s="173">
        <v>500</v>
      </c>
      <c r="P368" s="173"/>
      <c r="Q368" s="173"/>
      <c r="R368" s="173"/>
      <c r="S368" s="173"/>
      <c r="T368" s="173" t="s">
        <v>14</v>
      </c>
      <c r="U368" s="173" t="s">
        <v>14</v>
      </c>
      <c r="V368" s="173">
        <v>7113</v>
      </c>
      <c r="W368" s="173" t="s">
        <v>14</v>
      </c>
    </row>
    <row r="369" spans="1:23" ht="23.25">
      <c r="A369" s="15" t="s">
        <v>930</v>
      </c>
      <c r="B369" s="174" t="s">
        <v>335</v>
      </c>
      <c r="C369" s="173">
        <v>7613</v>
      </c>
      <c r="D369" s="173" t="s">
        <v>14</v>
      </c>
      <c r="E369" s="173" t="s">
        <v>14</v>
      </c>
      <c r="F369" s="173" t="s">
        <v>14</v>
      </c>
      <c r="G369" s="173"/>
      <c r="H369" s="173"/>
      <c r="I369" s="173"/>
      <c r="J369" s="173"/>
      <c r="K369" s="173"/>
      <c r="L369" s="173"/>
      <c r="M369" s="173"/>
      <c r="N369" s="173" t="s">
        <v>14</v>
      </c>
      <c r="O369" s="173">
        <v>500</v>
      </c>
      <c r="P369" s="173"/>
      <c r="Q369" s="173"/>
      <c r="R369" s="173"/>
      <c r="S369" s="173"/>
      <c r="T369" s="173" t="s">
        <v>14</v>
      </c>
      <c r="U369" s="173" t="s">
        <v>14</v>
      </c>
      <c r="V369" s="173">
        <v>7113</v>
      </c>
      <c r="W369" s="173" t="s">
        <v>14</v>
      </c>
    </row>
    <row r="370" spans="1:23" ht="23.25">
      <c r="A370" s="15" t="s">
        <v>931</v>
      </c>
      <c r="B370" s="174" t="s">
        <v>516</v>
      </c>
      <c r="C370" s="173">
        <v>14135930</v>
      </c>
      <c r="D370" s="173">
        <v>11273</v>
      </c>
      <c r="E370" s="173">
        <v>1685930</v>
      </c>
      <c r="F370" s="173">
        <v>688</v>
      </c>
      <c r="G370" s="173">
        <v>2000</v>
      </c>
      <c r="H370" s="173">
        <v>213475</v>
      </c>
      <c r="I370" s="173">
        <v>998474</v>
      </c>
      <c r="J370" s="173">
        <v>331947</v>
      </c>
      <c r="K370" s="173">
        <v>158582</v>
      </c>
      <c r="L370" s="173">
        <v>310856</v>
      </c>
      <c r="M370" s="173">
        <v>1310667</v>
      </c>
      <c r="N370" s="173">
        <v>1842401</v>
      </c>
      <c r="O370" s="173">
        <v>148495</v>
      </c>
      <c r="P370" s="173">
        <v>57131</v>
      </c>
      <c r="Q370" s="173">
        <v>127531</v>
      </c>
      <c r="R370" s="173">
        <v>50921</v>
      </c>
      <c r="S370" s="173">
        <v>407471</v>
      </c>
      <c r="T370" s="173">
        <v>3345055</v>
      </c>
      <c r="U370" s="173">
        <v>1659788</v>
      </c>
      <c r="V370" s="173">
        <v>1438180</v>
      </c>
      <c r="W370" s="173">
        <v>35066</v>
      </c>
    </row>
    <row r="371" spans="1:23" ht="23.25">
      <c r="A371" s="15" t="s">
        <v>932</v>
      </c>
      <c r="B371" s="174" t="s">
        <v>336</v>
      </c>
      <c r="C371" s="173">
        <v>12898537</v>
      </c>
      <c r="D371" s="173">
        <v>11273</v>
      </c>
      <c r="E371" s="173">
        <v>1685930</v>
      </c>
      <c r="F371" s="173">
        <v>688</v>
      </c>
      <c r="G371" s="173">
        <v>2000</v>
      </c>
      <c r="H371" s="173">
        <v>213475</v>
      </c>
      <c r="I371" s="173">
        <v>946286</v>
      </c>
      <c r="J371" s="173">
        <v>326972</v>
      </c>
      <c r="K371" s="173">
        <v>92199</v>
      </c>
      <c r="L371" s="173">
        <v>1778</v>
      </c>
      <c r="M371" s="173">
        <v>1310622</v>
      </c>
      <c r="N371" s="173">
        <v>1621664</v>
      </c>
      <c r="O371" s="173">
        <v>148195</v>
      </c>
      <c r="P371" s="173">
        <v>57131</v>
      </c>
      <c r="Q371" s="173">
        <v>127531</v>
      </c>
      <c r="R371" s="173">
        <v>50921</v>
      </c>
      <c r="S371" s="173">
        <v>234791</v>
      </c>
      <c r="T371" s="173">
        <v>2965604</v>
      </c>
      <c r="U371" s="173">
        <v>1659788</v>
      </c>
      <c r="V371" s="173">
        <v>1423683</v>
      </c>
      <c r="W371" s="173">
        <v>18006</v>
      </c>
    </row>
    <row r="372" spans="1:23" ht="23.25">
      <c r="A372" s="15" t="s">
        <v>933</v>
      </c>
      <c r="B372" s="174" t="s">
        <v>337</v>
      </c>
      <c r="C372" s="173">
        <v>1237393</v>
      </c>
      <c r="D372" s="173" t="s">
        <v>14</v>
      </c>
      <c r="E372" s="173" t="s">
        <v>14</v>
      </c>
      <c r="F372" s="173" t="s">
        <v>14</v>
      </c>
      <c r="G372" s="173" t="s">
        <v>14</v>
      </c>
      <c r="H372" s="173" t="s">
        <v>14</v>
      </c>
      <c r="I372" s="173">
        <v>52188</v>
      </c>
      <c r="J372" s="173">
        <v>4975</v>
      </c>
      <c r="K372" s="173">
        <v>66383</v>
      </c>
      <c r="L372" s="173">
        <v>309078</v>
      </c>
      <c r="M372" s="173">
        <v>45</v>
      </c>
      <c r="N372" s="173">
        <v>220737</v>
      </c>
      <c r="O372" s="173">
        <v>300</v>
      </c>
      <c r="P372" s="173" t="s">
        <v>14</v>
      </c>
      <c r="Q372" s="173" t="s">
        <v>14</v>
      </c>
      <c r="R372" s="173" t="s">
        <v>14</v>
      </c>
      <c r="S372" s="173">
        <v>172679</v>
      </c>
      <c r="T372" s="173">
        <v>379450</v>
      </c>
      <c r="U372" s="173" t="s">
        <v>14</v>
      </c>
      <c r="V372" s="173">
        <v>14498</v>
      </c>
      <c r="W372" s="173">
        <v>17060</v>
      </c>
    </row>
    <row r="373" spans="1:23" ht="23.25">
      <c r="A373" s="15" t="s">
        <v>935</v>
      </c>
      <c r="B373" s="174" t="s">
        <v>518</v>
      </c>
      <c r="C373" s="173">
        <v>1116123464</v>
      </c>
      <c r="D373" s="173">
        <v>68933779</v>
      </c>
      <c r="E373" s="173">
        <v>16700065</v>
      </c>
      <c r="F373" s="173">
        <v>15436178</v>
      </c>
      <c r="G373" s="173">
        <v>15392072</v>
      </c>
      <c r="H373" s="173">
        <v>24307166</v>
      </c>
      <c r="I373" s="173">
        <v>22158411</v>
      </c>
      <c r="J373" s="173">
        <v>15586886</v>
      </c>
      <c r="K373" s="173">
        <v>5550445</v>
      </c>
      <c r="L373" s="173">
        <v>156672995</v>
      </c>
      <c r="M373" s="173">
        <v>35542683</v>
      </c>
      <c r="N373" s="173">
        <v>23579060</v>
      </c>
      <c r="O373" s="173">
        <v>19347388</v>
      </c>
      <c r="P373" s="173">
        <v>55399592</v>
      </c>
      <c r="Q373" s="173">
        <v>29754843</v>
      </c>
      <c r="R373" s="173">
        <v>2529862</v>
      </c>
      <c r="S373" s="173">
        <v>5147631</v>
      </c>
      <c r="T373" s="173">
        <v>114032020</v>
      </c>
      <c r="U373" s="173">
        <v>157232007</v>
      </c>
      <c r="V373" s="173">
        <v>306286489</v>
      </c>
      <c r="W373" s="173">
        <v>26533893</v>
      </c>
    </row>
    <row r="374" spans="1:23" ht="34.5">
      <c r="A374" s="15" t="s">
        <v>936</v>
      </c>
      <c r="B374" s="174" t="s">
        <v>338</v>
      </c>
      <c r="C374" s="173">
        <v>622028668</v>
      </c>
      <c r="D374" s="173">
        <v>29931224</v>
      </c>
      <c r="E374" s="173">
        <v>4934828</v>
      </c>
      <c r="F374" s="173">
        <v>10861566</v>
      </c>
      <c r="G374" s="173">
        <v>11269690</v>
      </c>
      <c r="H374" s="173">
        <v>18347688</v>
      </c>
      <c r="I374" s="173">
        <v>12787837</v>
      </c>
      <c r="J374" s="173">
        <v>9425527</v>
      </c>
      <c r="K374" s="173">
        <v>3735698</v>
      </c>
      <c r="L374" s="173">
        <v>79651868</v>
      </c>
      <c r="M374" s="173">
        <v>29513481</v>
      </c>
      <c r="N374" s="173">
        <v>11334802</v>
      </c>
      <c r="O374" s="173">
        <v>12941584</v>
      </c>
      <c r="P374" s="173">
        <v>39969686</v>
      </c>
      <c r="Q374" s="173">
        <v>14123462</v>
      </c>
      <c r="R374" s="173">
        <v>1797703</v>
      </c>
      <c r="S374" s="173">
        <v>4140049</v>
      </c>
      <c r="T374" s="173">
        <v>57591437</v>
      </c>
      <c r="U374" s="173">
        <v>84003605</v>
      </c>
      <c r="V374" s="173">
        <v>170363137</v>
      </c>
      <c r="W374" s="173">
        <v>15303795</v>
      </c>
    </row>
    <row r="375" spans="1:23" ht="23.25">
      <c r="A375" s="15" t="s">
        <v>946</v>
      </c>
      <c r="B375" s="174" t="s">
        <v>348</v>
      </c>
      <c r="C375" s="173">
        <v>28005900</v>
      </c>
      <c r="D375" s="173">
        <v>8653631</v>
      </c>
      <c r="E375" s="173">
        <v>145577</v>
      </c>
      <c r="F375" s="173" t="s">
        <v>14</v>
      </c>
      <c r="G375" s="173">
        <v>297615</v>
      </c>
      <c r="H375" s="173" t="s">
        <v>14</v>
      </c>
      <c r="I375" s="173">
        <v>2137</v>
      </c>
      <c r="J375" s="173" t="s">
        <v>14</v>
      </c>
      <c r="K375" s="173">
        <v>449488</v>
      </c>
      <c r="L375" s="173">
        <v>5350012</v>
      </c>
      <c r="M375" s="173" t="s">
        <v>14</v>
      </c>
      <c r="N375" s="173">
        <v>3407209</v>
      </c>
      <c r="O375" s="173">
        <v>1300</v>
      </c>
      <c r="P375" s="173" t="s">
        <v>14</v>
      </c>
      <c r="Q375" s="173">
        <v>1976542</v>
      </c>
      <c r="R375" s="173" t="s">
        <v>14</v>
      </c>
      <c r="S375" s="173">
        <v>242480</v>
      </c>
      <c r="T375" s="173">
        <v>6776348</v>
      </c>
      <c r="U375" s="173">
        <v>185101</v>
      </c>
      <c r="V375" s="173">
        <v>257754</v>
      </c>
      <c r="W375" s="173">
        <v>260707</v>
      </c>
    </row>
    <row r="376" spans="1:23" ht="23.25">
      <c r="A376" s="15" t="s">
        <v>947</v>
      </c>
      <c r="B376" s="174" t="s">
        <v>349</v>
      </c>
      <c r="C376" s="173">
        <v>23371975</v>
      </c>
      <c r="D376" s="173">
        <v>11395853</v>
      </c>
      <c r="E376" s="173">
        <v>101596</v>
      </c>
      <c r="F376" s="173" t="s">
        <v>14</v>
      </c>
      <c r="G376" s="173">
        <v>462168</v>
      </c>
      <c r="H376" s="173" t="s">
        <v>14</v>
      </c>
      <c r="I376" s="173">
        <v>29488</v>
      </c>
      <c r="J376" s="173">
        <v>31840</v>
      </c>
      <c r="K376" s="173">
        <v>163487</v>
      </c>
      <c r="L376" s="173">
        <v>784</v>
      </c>
      <c r="M376" s="173">
        <v>2496</v>
      </c>
      <c r="N376" s="173">
        <v>1927139</v>
      </c>
      <c r="O376" s="173">
        <v>2900</v>
      </c>
      <c r="P376" s="173">
        <v>1571731</v>
      </c>
      <c r="Q376" s="173">
        <v>4091</v>
      </c>
      <c r="R376" s="173" t="s">
        <v>14</v>
      </c>
      <c r="S376" s="173">
        <v>27542</v>
      </c>
      <c r="T376" s="173">
        <v>2766064</v>
      </c>
      <c r="U376" s="173">
        <v>10156</v>
      </c>
      <c r="V376" s="173">
        <v>4795058</v>
      </c>
      <c r="W376" s="173">
        <v>79582</v>
      </c>
    </row>
    <row r="377" spans="1:23" ht="23.25">
      <c r="A377" s="15" t="s">
        <v>948</v>
      </c>
      <c r="B377" s="174" t="s">
        <v>350</v>
      </c>
      <c r="C377" s="173">
        <v>38601108</v>
      </c>
      <c r="D377" s="173">
        <v>1611027</v>
      </c>
      <c r="E377" s="173">
        <v>469316</v>
      </c>
      <c r="F377" s="173">
        <v>585709</v>
      </c>
      <c r="G377" s="173">
        <v>940772</v>
      </c>
      <c r="H377" s="173">
        <v>1267048</v>
      </c>
      <c r="I377" s="173">
        <v>572356</v>
      </c>
      <c r="J377" s="173">
        <v>618235</v>
      </c>
      <c r="K377" s="173">
        <v>335692</v>
      </c>
      <c r="L377" s="173">
        <v>1392953</v>
      </c>
      <c r="M377" s="173">
        <v>366649</v>
      </c>
      <c r="N377" s="173">
        <v>558102</v>
      </c>
      <c r="O377" s="173">
        <v>1408240</v>
      </c>
      <c r="P377" s="173">
        <v>2583211</v>
      </c>
      <c r="Q377" s="173">
        <v>1970883</v>
      </c>
      <c r="R377" s="173">
        <v>225253</v>
      </c>
      <c r="S377" s="173">
        <v>12644</v>
      </c>
      <c r="T377" s="173">
        <v>8291837</v>
      </c>
      <c r="U377" s="173">
        <v>6006786</v>
      </c>
      <c r="V377" s="173">
        <v>8390420</v>
      </c>
      <c r="W377" s="173">
        <v>993976</v>
      </c>
    </row>
    <row r="378" spans="1:23" ht="23.25">
      <c r="A378" s="15" t="s">
        <v>951</v>
      </c>
      <c r="B378" s="174" t="s">
        <v>353</v>
      </c>
      <c r="C378" s="173">
        <v>24800040</v>
      </c>
      <c r="D378" s="173">
        <v>779870</v>
      </c>
      <c r="E378" s="173">
        <v>242391</v>
      </c>
      <c r="F378" s="173">
        <v>718170</v>
      </c>
      <c r="G378" s="173">
        <v>350737</v>
      </c>
      <c r="H378" s="173">
        <v>196724</v>
      </c>
      <c r="I378" s="173">
        <v>226745</v>
      </c>
      <c r="J378" s="173">
        <v>241892</v>
      </c>
      <c r="K378" s="173">
        <v>199671</v>
      </c>
      <c r="L378" s="173">
        <v>8446397</v>
      </c>
      <c r="M378" s="173">
        <v>502014</v>
      </c>
      <c r="N378" s="173">
        <v>408815</v>
      </c>
      <c r="O378" s="173">
        <v>1036075</v>
      </c>
      <c r="P378" s="173">
        <v>3990297</v>
      </c>
      <c r="Q378" s="173">
        <v>280536</v>
      </c>
      <c r="R378" s="173">
        <v>36310</v>
      </c>
      <c r="S378" s="173">
        <v>98170</v>
      </c>
      <c r="T378" s="173">
        <v>2663581</v>
      </c>
      <c r="U378" s="173">
        <v>1260449</v>
      </c>
      <c r="V378" s="173">
        <v>2602993</v>
      </c>
      <c r="W378" s="173">
        <v>518204</v>
      </c>
    </row>
    <row r="379" spans="1:23" ht="23.25">
      <c r="A379" s="15" t="s">
        <v>952</v>
      </c>
      <c r="B379" s="174" t="s">
        <v>354</v>
      </c>
      <c r="C379" s="173">
        <v>15812680</v>
      </c>
      <c r="D379" s="173">
        <v>4221629</v>
      </c>
      <c r="E379" s="173">
        <v>1423437</v>
      </c>
      <c r="F379" s="173">
        <v>304877</v>
      </c>
      <c r="G379" s="173">
        <v>408366</v>
      </c>
      <c r="H379" s="173">
        <v>446573</v>
      </c>
      <c r="I379" s="173">
        <v>727731</v>
      </c>
      <c r="J379" s="173">
        <v>124995</v>
      </c>
      <c r="K379" s="173">
        <v>62165</v>
      </c>
      <c r="L379" s="173">
        <v>204904</v>
      </c>
      <c r="M379" s="173">
        <v>858136</v>
      </c>
      <c r="N379" s="173">
        <v>832495</v>
      </c>
      <c r="O379" s="173">
        <v>35012</v>
      </c>
      <c r="P379" s="173">
        <v>279834</v>
      </c>
      <c r="Q379" s="173">
        <v>1636461</v>
      </c>
      <c r="R379" s="173">
        <v>24028</v>
      </c>
      <c r="S379" s="173">
        <v>60290</v>
      </c>
      <c r="T379" s="173">
        <v>1955890</v>
      </c>
      <c r="U379" s="173">
        <v>390491</v>
      </c>
      <c r="V379" s="173">
        <v>1697437</v>
      </c>
      <c r="W379" s="173">
        <v>117929</v>
      </c>
    </row>
    <row r="380" spans="1:23" ht="23.25">
      <c r="A380" s="15" t="s">
        <v>953</v>
      </c>
      <c r="B380" s="174" t="s">
        <v>355</v>
      </c>
      <c r="C380" s="173">
        <v>25587132</v>
      </c>
      <c r="D380" s="173">
        <v>3174824</v>
      </c>
      <c r="E380" s="173">
        <v>447971</v>
      </c>
      <c r="F380" s="173">
        <v>134244</v>
      </c>
      <c r="G380" s="173">
        <v>173612</v>
      </c>
      <c r="H380" s="173">
        <v>5645</v>
      </c>
      <c r="I380" s="173">
        <v>3199848</v>
      </c>
      <c r="J380" s="173">
        <v>1467359</v>
      </c>
      <c r="K380" s="173">
        <v>246746</v>
      </c>
      <c r="L380" s="173">
        <v>199501</v>
      </c>
      <c r="M380" s="173">
        <v>73728</v>
      </c>
      <c r="N380" s="173">
        <v>612126</v>
      </c>
      <c r="O380" s="173">
        <v>81500</v>
      </c>
      <c r="P380" s="173">
        <v>1481907</v>
      </c>
      <c r="Q380" s="173">
        <v>91426</v>
      </c>
      <c r="R380" s="173">
        <v>22957</v>
      </c>
      <c r="S380" s="173" t="s">
        <v>14</v>
      </c>
      <c r="T380" s="173">
        <v>1418349</v>
      </c>
      <c r="U380" s="173">
        <v>9569231</v>
      </c>
      <c r="V380" s="173">
        <v>1361817</v>
      </c>
      <c r="W380" s="173">
        <v>1824341</v>
      </c>
    </row>
    <row r="381" spans="1:23" ht="23.25">
      <c r="A381" s="15" t="s">
        <v>954</v>
      </c>
      <c r="B381" s="174" t="s">
        <v>356</v>
      </c>
      <c r="C381" s="173">
        <v>31254366</v>
      </c>
      <c r="D381" s="173">
        <v>3275832</v>
      </c>
      <c r="E381" s="173">
        <v>943941</v>
      </c>
      <c r="F381" s="173">
        <v>312742</v>
      </c>
      <c r="G381" s="173">
        <v>400038</v>
      </c>
      <c r="H381" s="173">
        <v>1152424</v>
      </c>
      <c r="I381" s="173">
        <v>118178</v>
      </c>
      <c r="J381" s="173">
        <v>817172</v>
      </c>
      <c r="K381" s="173">
        <v>147571</v>
      </c>
      <c r="L381" s="173">
        <v>432379</v>
      </c>
      <c r="M381" s="173">
        <v>929582</v>
      </c>
      <c r="N381" s="173">
        <v>253718</v>
      </c>
      <c r="O381" s="173">
        <v>128541</v>
      </c>
      <c r="P381" s="173">
        <v>425530</v>
      </c>
      <c r="Q381" s="173">
        <v>1060716</v>
      </c>
      <c r="R381" s="173">
        <v>41984</v>
      </c>
      <c r="S381" s="173">
        <v>110299</v>
      </c>
      <c r="T381" s="173">
        <v>10294209</v>
      </c>
      <c r="U381" s="173">
        <v>3019857</v>
      </c>
      <c r="V381" s="173">
        <v>6323536</v>
      </c>
      <c r="W381" s="173">
        <v>1066116</v>
      </c>
    </row>
    <row r="382" spans="1:23" ht="23.25">
      <c r="A382" s="15" t="s">
        <v>955</v>
      </c>
      <c r="B382" s="174" t="s">
        <v>357</v>
      </c>
      <c r="C382" s="173">
        <v>306661596</v>
      </c>
      <c r="D382" s="173">
        <v>5889889</v>
      </c>
      <c r="E382" s="173">
        <v>7991010</v>
      </c>
      <c r="F382" s="173">
        <v>2518870</v>
      </c>
      <c r="G382" s="173">
        <v>1089072</v>
      </c>
      <c r="H382" s="173">
        <v>2891063</v>
      </c>
      <c r="I382" s="173">
        <v>4494092</v>
      </c>
      <c r="J382" s="173">
        <v>2859866</v>
      </c>
      <c r="K382" s="173">
        <v>209927</v>
      </c>
      <c r="L382" s="173">
        <v>60994197</v>
      </c>
      <c r="M382" s="173">
        <v>3296597</v>
      </c>
      <c r="N382" s="173">
        <v>4244653</v>
      </c>
      <c r="O382" s="173">
        <v>3712235</v>
      </c>
      <c r="P382" s="173">
        <v>5097397</v>
      </c>
      <c r="Q382" s="173">
        <v>8610727</v>
      </c>
      <c r="R382" s="173">
        <v>381628</v>
      </c>
      <c r="S382" s="173">
        <v>456157</v>
      </c>
      <c r="T382" s="173">
        <v>22274305</v>
      </c>
      <c r="U382" s="173">
        <v>52786331</v>
      </c>
      <c r="V382" s="173">
        <v>110494337</v>
      </c>
      <c r="W382" s="173">
        <v>6369243</v>
      </c>
    </row>
    <row r="383" spans="1:23" ht="34.5">
      <c r="A383" s="15" t="s">
        <v>937</v>
      </c>
      <c r="B383" s="174" t="s">
        <v>339</v>
      </c>
      <c r="C383" s="173">
        <v>352627985</v>
      </c>
      <c r="D383" s="173">
        <v>8492473</v>
      </c>
      <c r="E383" s="173">
        <v>3255515</v>
      </c>
      <c r="F383" s="173">
        <v>7020695</v>
      </c>
      <c r="G383" s="173">
        <v>5264598</v>
      </c>
      <c r="H383" s="173">
        <v>14703159</v>
      </c>
      <c r="I383" s="173">
        <v>7740877</v>
      </c>
      <c r="J383" s="173">
        <v>3754178</v>
      </c>
      <c r="K383" s="173">
        <v>1957391</v>
      </c>
      <c r="L383" s="173">
        <v>40157731</v>
      </c>
      <c r="M383" s="173">
        <v>15075667</v>
      </c>
      <c r="N383" s="173">
        <v>5984608</v>
      </c>
      <c r="O383" s="173">
        <v>6764795</v>
      </c>
      <c r="P383" s="173">
        <v>23935177</v>
      </c>
      <c r="Q383" s="173">
        <v>5800614</v>
      </c>
      <c r="R383" s="173">
        <v>550071</v>
      </c>
      <c r="S383" s="173">
        <v>2317789</v>
      </c>
      <c r="T383" s="173">
        <v>36165702</v>
      </c>
      <c r="U383" s="173">
        <v>40633904</v>
      </c>
      <c r="V383" s="173">
        <v>111255715</v>
      </c>
      <c r="W383" s="173">
        <v>11797327</v>
      </c>
    </row>
    <row r="384" spans="1:23" ht="34.5">
      <c r="A384" s="15" t="s">
        <v>941</v>
      </c>
      <c r="B384" s="174" t="s">
        <v>343</v>
      </c>
      <c r="C384" s="173">
        <v>152297095</v>
      </c>
      <c r="D384" s="173">
        <v>15120200</v>
      </c>
      <c r="E384" s="173">
        <v>1025324</v>
      </c>
      <c r="F384" s="173">
        <v>1915038</v>
      </c>
      <c r="G384" s="173">
        <v>4098736</v>
      </c>
      <c r="H384" s="173">
        <v>2165428</v>
      </c>
      <c r="I384" s="173">
        <v>3547124</v>
      </c>
      <c r="J384" s="173">
        <v>3970766</v>
      </c>
      <c r="K384" s="173">
        <v>649164</v>
      </c>
      <c r="L384" s="173">
        <v>26435476</v>
      </c>
      <c r="M384" s="173">
        <v>8364351</v>
      </c>
      <c r="N384" s="173">
        <v>4037635</v>
      </c>
      <c r="O384" s="173">
        <v>4018268</v>
      </c>
      <c r="P384" s="173">
        <v>6453478</v>
      </c>
      <c r="Q384" s="173">
        <v>6058782</v>
      </c>
      <c r="R384" s="173">
        <v>965496</v>
      </c>
      <c r="S384" s="173">
        <v>818984</v>
      </c>
      <c r="T384" s="173">
        <v>14488170</v>
      </c>
      <c r="U384" s="173">
        <v>17885950</v>
      </c>
      <c r="V384" s="173">
        <v>29196932</v>
      </c>
      <c r="W384" s="173">
        <v>1081793</v>
      </c>
    </row>
    <row r="385" spans="1:23" ht="23.25">
      <c r="A385" s="15" t="s">
        <v>945</v>
      </c>
      <c r="B385" s="174" t="s">
        <v>347</v>
      </c>
      <c r="C385" s="173">
        <v>117103587</v>
      </c>
      <c r="D385" s="173">
        <v>6318551</v>
      </c>
      <c r="E385" s="173">
        <v>653989</v>
      </c>
      <c r="F385" s="173">
        <v>1925833</v>
      </c>
      <c r="G385" s="173">
        <v>1906356</v>
      </c>
      <c r="H385" s="173">
        <v>1479102</v>
      </c>
      <c r="I385" s="173">
        <v>1499835</v>
      </c>
      <c r="J385" s="173">
        <v>1700583</v>
      </c>
      <c r="K385" s="173">
        <v>1129143</v>
      </c>
      <c r="L385" s="173">
        <v>13058661</v>
      </c>
      <c r="M385" s="173">
        <v>6073463</v>
      </c>
      <c r="N385" s="173">
        <v>1312559</v>
      </c>
      <c r="O385" s="173">
        <v>2158522</v>
      </c>
      <c r="P385" s="173">
        <v>9581030</v>
      </c>
      <c r="Q385" s="173">
        <v>2264066</v>
      </c>
      <c r="R385" s="173">
        <v>282137</v>
      </c>
      <c r="S385" s="173">
        <v>1003276</v>
      </c>
      <c r="T385" s="173">
        <v>6937565</v>
      </c>
      <c r="U385" s="173">
        <v>25483751</v>
      </c>
      <c r="V385" s="173">
        <v>29910491</v>
      </c>
      <c r="W385" s="173">
        <v>2424675</v>
      </c>
    </row>
    <row r="386" spans="1:23" ht="23.25">
      <c r="A386" s="15" t="s">
        <v>949</v>
      </c>
      <c r="B386" s="174" t="s">
        <v>351</v>
      </c>
      <c r="C386" s="173">
        <v>15168709</v>
      </c>
      <c r="D386" s="173">
        <v>763223</v>
      </c>
      <c r="E386" s="173">
        <v>145966</v>
      </c>
      <c r="F386" s="173">
        <v>186802</v>
      </c>
      <c r="G386" s="173">
        <v>335023</v>
      </c>
      <c r="H386" s="173">
        <v>32490</v>
      </c>
      <c r="I386" s="173">
        <v>275159</v>
      </c>
      <c r="J386" s="173">
        <v>224197</v>
      </c>
      <c r="K386" s="173">
        <v>197569</v>
      </c>
      <c r="L386" s="173">
        <v>278123</v>
      </c>
      <c r="M386" s="173">
        <v>154312</v>
      </c>
      <c r="N386" s="173">
        <v>203186</v>
      </c>
      <c r="O386" s="173">
        <v>350353</v>
      </c>
      <c r="P386" s="173">
        <v>2012252</v>
      </c>
      <c r="Q386" s="173">
        <v>1716372</v>
      </c>
      <c r="R386" s="173">
        <v>3781</v>
      </c>
      <c r="S386" s="173">
        <v>5770</v>
      </c>
      <c r="T386" s="173">
        <v>1921346</v>
      </c>
      <c r="U386" s="173">
        <v>1075690</v>
      </c>
      <c r="V386" s="173">
        <v>4978119</v>
      </c>
      <c r="W386" s="173">
        <v>308976</v>
      </c>
    </row>
    <row r="387" spans="1:23" ht="23.25">
      <c r="A387" s="15" t="s">
        <v>950</v>
      </c>
      <c r="B387" s="174" t="s">
        <v>352</v>
      </c>
      <c r="C387" s="173">
        <v>23432398</v>
      </c>
      <c r="D387" s="173">
        <v>847805</v>
      </c>
      <c r="E387" s="173">
        <v>323350</v>
      </c>
      <c r="F387" s="173">
        <v>398907</v>
      </c>
      <c r="G387" s="173">
        <v>605749</v>
      </c>
      <c r="H387" s="173">
        <v>1234558</v>
      </c>
      <c r="I387" s="173">
        <v>297197</v>
      </c>
      <c r="J387" s="173">
        <v>394037</v>
      </c>
      <c r="K387" s="173">
        <v>138124</v>
      </c>
      <c r="L387" s="173">
        <v>1114830</v>
      </c>
      <c r="M387" s="173">
        <v>212337</v>
      </c>
      <c r="N387" s="173">
        <v>354916</v>
      </c>
      <c r="O387" s="173">
        <v>1057887</v>
      </c>
      <c r="P387" s="173">
        <v>570959</v>
      </c>
      <c r="Q387" s="173">
        <v>254511</v>
      </c>
      <c r="R387" s="173">
        <v>221472</v>
      </c>
      <c r="S387" s="173">
        <v>6874</v>
      </c>
      <c r="T387" s="173">
        <v>6370491</v>
      </c>
      <c r="U387" s="173">
        <v>4931096</v>
      </c>
      <c r="V387" s="173">
        <v>3412301</v>
      </c>
      <c r="W387" s="173">
        <v>685000</v>
      </c>
    </row>
    <row r="388" spans="1:23" ht="23.25">
      <c r="A388" s="15" t="s">
        <v>938</v>
      </c>
      <c r="B388" s="174" t="s">
        <v>340</v>
      </c>
      <c r="C388" s="173">
        <v>93741927</v>
      </c>
      <c r="D388" s="173">
        <v>2524580</v>
      </c>
      <c r="E388" s="173">
        <v>594993</v>
      </c>
      <c r="F388" s="173">
        <v>756951</v>
      </c>
      <c r="G388" s="173">
        <v>2119256</v>
      </c>
      <c r="H388" s="173">
        <v>8306194</v>
      </c>
      <c r="I388" s="173">
        <v>2237349</v>
      </c>
      <c r="J388" s="173">
        <v>1067654</v>
      </c>
      <c r="K388" s="173">
        <v>464119</v>
      </c>
      <c r="L388" s="173">
        <v>8722880</v>
      </c>
      <c r="M388" s="173">
        <v>2011185</v>
      </c>
      <c r="N388" s="173">
        <v>3784033</v>
      </c>
      <c r="O388" s="173">
        <v>2778539</v>
      </c>
      <c r="P388" s="173">
        <v>6343805</v>
      </c>
      <c r="Q388" s="173">
        <v>812562</v>
      </c>
      <c r="R388" s="173">
        <v>372764</v>
      </c>
      <c r="S388" s="173">
        <v>832813</v>
      </c>
      <c r="T388" s="173">
        <v>15103604</v>
      </c>
      <c r="U388" s="173">
        <v>15395668</v>
      </c>
      <c r="V388" s="173">
        <v>15595249</v>
      </c>
      <c r="W388" s="173">
        <v>3917728</v>
      </c>
    </row>
    <row r="389" spans="1:23" ht="23.25">
      <c r="A389" s="15" t="s">
        <v>939</v>
      </c>
      <c r="B389" s="174" t="s">
        <v>341</v>
      </c>
      <c r="C389" s="173">
        <v>20242549</v>
      </c>
      <c r="D389" s="173">
        <v>138830</v>
      </c>
      <c r="E389" s="173">
        <v>144115</v>
      </c>
      <c r="F389" s="173">
        <v>791324</v>
      </c>
      <c r="G389" s="173">
        <v>258572</v>
      </c>
      <c r="H389" s="173">
        <v>2959596</v>
      </c>
      <c r="I389" s="173">
        <v>162351</v>
      </c>
      <c r="J389" s="173">
        <v>90877</v>
      </c>
      <c r="K389" s="173">
        <v>112859</v>
      </c>
      <c r="L389" s="173">
        <v>1057783</v>
      </c>
      <c r="M389" s="173">
        <v>2515163</v>
      </c>
      <c r="N389" s="173">
        <v>701864</v>
      </c>
      <c r="O389" s="173">
        <v>187480</v>
      </c>
      <c r="P389" s="173">
        <v>935617</v>
      </c>
      <c r="Q389" s="173">
        <v>151613</v>
      </c>
      <c r="R389" s="173">
        <v>97056</v>
      </c>
      <c r="S389" s="173">
        <v>81002</v>
      </c>
      <c r="T389" s="173">
        <v>2491763</v>
      </c>
      <c r="U389" s="173">
        <v>2065006</v>
      </c>
      <c r="V389" s="173">
        <v>4603825</v>
      </c>
      <c r="W389" s="173">
        <v>695854</v>
      </c>
    </row>
    <row r="390" spans="1:23" ht="23.25">
      <c r="A390" s="15" t="s">
        <v>940</v>
      </c>
      <c r="B390" s="174" t="s">
        <v>342</v>
      </c>
      <c r="C390" s="173">
        <v>238643510</v>
      </c>
      <c r="D390" s="173">
        <v>5829063</v>
      </c>
      <c r="E390" s="173">
        <v>2516407</v>
      </c>
      <c r="F390" s="173">
        <v>5472420</v>
      </c>
      <c r="G390" s="173">
        <v>2886771</v>
      </c>
      <c r="H390" s="173">
        <v>3437369</v>
      </c>
      <c r="I390" s="173">
        <v>5341177</v>
      </c>
      <c r="J390" s="173">
        <v>2595646</v>
      </c>
      <c r="K390" s="173">
        <v>1380412</v>
      </c>
      <c r="L390" s="173">
        <v>30377068</v>
      </c>
      <c r="M390" s="173">
        <v>10549319</v>
      </c>
      <c r="N390" s="173">
        <v>1498711</v>
      </c>
      <c r="O390" s="173">
        <v>3798776</v>
      </c>
      <c r="P390" s="173">
        <v>16655756</v>
      </c>
      <c r="Q390" s="173">
        <v>4836438</v>
      </c>
      <c r="R390" s="173">
        <v>80250</v>
      </c>
      <c r="S390" s="173">
        <v>1403974</v>
      </c>
      <c r="T390" s="173">
        <v>18570335</v>
      </c>
      <c r="U390" s="173">
        <v>23173230</v>
      </c>
      <c r="V390" s="173">
        <v>91056641</v>
      </c>
      <c r="W390" s="173">
        <v>7183744</v>
      </c>
    </row>
    <row r="391" spans="1:23" ht="23.25">
      <c r="A391" s="15" t="s">
        <v>942</v>
      </c>
      <c r="B391" s="174" t="s">
        <v>344</v>
      </c>
      <c r="C391" s="173">
        <v>34474755</v>
      </c>
      <c r="D391" s="173">
        <v>2132856</v>
      </c>
      <c r="E391" s="173">
        <v>308242</v>
      </c>
      <c r="F391" s="173">
        <v>792</v>
      </c>
      <c r="G391" s="173">
        <v>1610391</v>
      </c>
      <c r="H391" s="173" t="s">
        <v>14</v>
      </c>
      <c r="I391" s="173">
        <v>425389</v>
      </c>
      <c r="J391" s="173">
        <v>314478</v>
      </c>
      <c r="K391" s="173">
        <v>267480</v>
      </c>
      <c r="L391" s="173">
        <v>8791256</v>
      </c>
      <c r="M391" s="173">
        <v>849634</v>
      </c>
      <c r="N391" s="173">
        <v>2738699</v>
      </c>
      <c r="O391" s="173">
        <v>2398805</v>
      </c>
      <c r="P391" s="173">
        <v>661970</v>
      </c>
      <c r="Q391" s="173">
        <v>2845853</v>
      </c>
      <c r="R391" s="173">
        <v>611370</v>
      </c>
      <c r="S391" s="173">
        <v>385671</v>
      </c>
      <c r="T391" s="173">
        <v>5000447</v>
      </c>
      <c r="U391" s="173">
        <v>1141103</v>
      </c>
      <c r="V391" s="173">
        <v>3879072</v>
      </c>
      <c r="W391" s="173">
        <v>111246</v>
      </c>
    </row>
    <row r="392" spans="1:23" ht="23.25">
      <c r="A392" s="15" t="s">
        <v>943</v>
      </c>
      <c r="B392" s="174" t="s">
        <v>345</v>
      </c>
      <c r="C392" s="173">
        <v>8975141</v>
      </c>
      <c r="D392" s="173">
        <v>249884</v>
      </c>
      <c r="E392" s="173">
        <v>32200</v>
      </c>
      <c r="F392" s="173">
        <v>12953</v>
      </c>
      <c r="G392" s="173">
        <v>270851</v>
      </c>
      <c r="H392" s="173">
        <v>1598901</v>
      </c>
      <c r="I392" s="173">
        <v>334449</v>
      </c>
      <c r="J392" s="173">
        <v>191195</v>
      </c>
      <c r="K392" s="173">
        <v>190731</v>
      </c>
      <c r="L392" s="173">
        <v>285920</v>
      </c>
      <c r="M392" s="173">
        <v>524567</v>
      </c>
      <c r="N392" s="173">
        <v>234520</v>
      </c>
      <c r="O392" s="173">
        <v>167257</v>
      </c>
      <c r="P392" s="173">
        <v>560293</v>
      </c>
      <c r="Q392" s="173">
        <v>1638214</v>
      </c>
      <c r="R392" s="173">
        <v>11203</v>
      </c>
      <c r="S392" s="173">
        <v>4482</v>
      </c>
      <c r="T392" s="173">
        <v>1312456</v>
      </c>
      <c r="U392" s="173">
        <v>42214</v>
      </c>
      <c r="V392" s="173">
        <v>1108592</v>
      </c>
      <c r="W392" s="173">
        <v>204259</v>
      </c>
    </row>
    <row r="393" spans="1:23" ht="23.25">
      <c r="A393" s="15" t="s">
        <v>944</v>
      </c>
      <c r="B393" s="174" t="s">
        <v>346</v>
      </c>
      <c r="C393" s="173">
        <v>108847199</v>
      </c>
      <c r="D393" s="173">
        <v>12737460</v>
      </c>
      <c r="E393" s="173">
        <v>684881</v>
      </c>
      <c r="F393" s="173">
        <v>1901294</v>
      </c>
      <c r="G393" s="173">
        <v>2217494</v>
      </c>
      <c r="H393" s="173">
        <v>566527</v>
      </c>
      <c r="I393" s="173">
        <v>2787286</v>
      </c>
      <c r="J393" s="173">
        <v>3465092</v>
      </c>
      <c r="K393" s="173">
        <v>190952</v>
      </c>
      <c r="L393" s="173">
        <v>17358300</v>
      </c>
      <c r="M393" s="173">
        <v>6990150</v>
      </c>
      <c r="N393" s="173">
        <v>1064416</v>
      </c>
      <c r="O393" s="173">
        <v>1452205</v>
      </c>
      <c r="P393" s="173">
        <v>5231216</v>
      </c>
      <c r="Q393" s="173">
        <v>1574715</v>
      </c>
      <c r="R393" s="173">
        <v>342924</v>
      </c>
      <c r="S393" s="173">
        <v>428831</v>
      </c>
      <c r="T393" s="173">
        <v>8175267</v>
      </c>
      <c r="U393" s="173">
        <v>16702633</v>
      </c>
      <c r="V393" s="173">
        <v>24209268</v>
      </c>
      <c r="W393" s="173">
        <v>766288</v>
      </c>
    </row>
    <row r="394" spans="1:23" ht="23.25">
      <c r="A394" s="15" t="s">
        <v>956</v>
      </c>
      <c r="B394" s="174" t="s">
        <v>519</v>
      </c>
      <c r="C394" s="173">
        <v>250060964</v>
      </c>
      <c r="D394" s="173">
        <v>12016968</v>
      </c>
      <c r="E394" s="173">
        <v>2130465</v>
      </c>
      <c r="F394" s="173">
        <v>3297419</v>
      </c>
      <c r="G394" s="173">
        <v>5290822</v>
      </c>
      <c r="H394" s="173">
        <v>2070045</v>
      </c>
      <c r="I394" s="173">
        <v>4533697</v>
      </c>
      <c r="J394" s="173">
        <v>3774034</v>
      </c>
      <c r="K394" s="173">
        <v>2070965</v>
      </c>
      <c r="L394" s="173">
        <v>19759747</v>
      </c>
      <c r="M394" s="173">
        <v>5408438</v>
      </c>
      <c r="N394" s="173">
        <v>7353580</v>
      </c>
      <c r="O394" s="173">
        <v>2316191</v>
      </c>
      <c r="P394" s="173">
        <v>10175202</v>
      </c>
      <c r="Q394" s="173">
        <v>3910096</v>
      </c>
      <c r="R394" s="173">
        <v>2099166</v>
      </c>
      <c r="S394" s="173">
        <v>1139779</v>
      </c>
      <c r="T394" s="173">
        <v>57883528</v>
      </c>
      <c r="U394" s="173">
        <v>23129704</v>
      </c>
      <c r="V394" s="173">
        <v>77162589</v>
      </c>
      <c r="W394" s="173">
        <v>4538530</v>
      </c>
    </row>
    <row r="395" spans="1:23" ht="23.25">
      <c r="A395" s="15" t="s">
        <v>957</v>
      </c>
      <c r="B395" s="174" t="s">
        <v>358</v>
      </c>
      <c r="C395" s="173">
        <v>70298671</v>
      </c>
      <c r="D395" s="173">
        <v>3892232</v>
      </c>
      <c r="E395" s="173">
        <v>1108901</v>
      </c>
      <c r="F395" s="173">
        <v>983476</v>
      </c>
      <c r="G395" s="173">
        <v>956031</v>
      </c>
      <c r="H395" s="173">
        <v>805985</v>
      </c>
      <c r="I395" s="173">
        <v>863464</v>
      </c>
      <c r="J395" s="173">
        <v>2204077</v>
      </c>
      <c r="K395" s="173">
        <v>1119518</v>
      </c>
      <c r="L395" s="173">
        <v>2968060</v>
      </c>
      <c r="M395" s="173">
        <v>278814</v>
      </c>
      <c r="N395" s="173">
        <v>5383873</v>
      </c>
      <c r="O395" s="173">
        <v>1093272</v>
      </c>
      <c r="P395" s="173">
        <v>3407162</v>
      </c>
      <c r="Q395" s="173">
        <v>560730</v>
      </c>
      <c r="R395" s="173">
        <v>774707</v>
      </c>
      <c r="S395" s="173">
        <v>603862</v>
      </c>
      <c r="T395" s="173">
        <v>22686239</v>
      </c>
      <c r="U395" s="173">
        <v>6000331</v>
      </c>
      <c r="V395" s="173">
        <v>13520059</v>
      </c>
      <c r="W395" s="173">
        <v>1087880</v>
      </c>
    </row>
    <row r="396" spans="1:23" ht="23.25">
      <c r="A396" s="15" t="s">
        <v>958</v>
      </c>
      <c r="B396" s="174" t="s">
        <v>359</v>
      </c>
      <c r="C396" s="173">
        <v>12413472</v>
      </c>
      <c r="D396" s="173">
        <v>1185253</v>
      </c>
      <c r="E396" s="173">
        <v>17231</v>
      </c>
      <c r="F396" s="173" t="s">
        <v>14</v>
      </c>
      <c r="G396" s="173">
        <v>223733</v>
      </c>
      <c r="H396" s="173" t="s">
        <v>14</v>
      </c>
      <c r="I396" s="173">
        <v>40631</v>
      </c>
      <c r="J396" s="173">
        <v>9936</v>
      </c>
      <c r="K396" s="173">
        <v>86288</v>
      </c>
      <c r="L396" s="173">
        <v>9141986</v>
      </c>
      <c r="M396" s="173">
        <v>4190</v>
      </c>
      <c r="N396" s="173">
        <v>33997</v>
      </c>
      <c r="O396" s="173" t="s">
        <v>14</v>
      </c>
      <c r="P396" s="173">
        <v>310460</v>
      </c>
      <c r="Q396" s="173">
        <v>17064</v>
      </c>
      <c r="R396" s="173">
        <v>148431</v>
      </c>
      <c r="S396" s="173" t="s">
        <v>14</v>
      </c>
      <c r="T396" s="173">
        <v>690197</v>
      </c>
      <c r="U396" s="173">
        <v>230512</v>
      </c>
      <c r="V396" s="173">
        <v>27998</v>
      </c>
      <c r="W396" s="173">
        <v>245565</v>
      </c>
    </row>
    <row r="397" spans="1:23" ht="34.5">
      <c r="A397" s="15" t="s">
        <v>959</v>
      </c>
      <c r="B397" s="174" t="s">
        <v>360</v>
      </c>
      <c r="C397" s="173">
        <v>11451088</v>
      </c>
      <c r="D397" s="173">
        <v>1259113</v>
      </c>
      <c r="E397" s="173">
        <v>282299</v>
      </c>
      <c r="F397" s="173">
        <v>509213</v>
      </c>
      <c r="G397" s="173">
        <v>617794</v>
      </c>
      <c r="H397" s="173">
        <v>1308</v>
      </c>
      <c r="I397" s="173">
        <v>85995</v>
      </c>
      <c r="J397" s="173">
        <v>407813</v>
      </c>
      <c r="K397" s="173">
        <v>195044</v>
      </c>
      <c r="L397" s="173">
        <v>723102</v>
      </c>
      <c r="M397" s="173">
        <v>78822</v>
      </c>
      <c r="N397" s="173">
        <v>251270</v>
      </c>
      <c r="O397" s="173">
        <v>22853</v>
      </c>
      <c r="P397" s="173">
        <v>1319626</v>
      </c>
      <c r="Q397" s="173">
        <v>663069</v>
      </c>
      <c r="R397" s="173">
        <v>221736</v>
      </c>
      <c r="S397" s="173">
        <v>269475</v>
      </c>
      <c r="T397" s="173">
        <v>741068</v>
      </c>
      <c r="U397" s="173">
        <v>179470</v>
      </c>
      <c r="V397" s="173">
        <v>3225327</v>
      </c>
      <c r="W397" s="173">
        <v>396688</v>
      </c>
    </row>
    <row r="398" spans="1:23" ht="23.25">
      <c r="A398" s="15" t="s">
        <v>960</v>
      </c>
      <c r="B398" s="174" t="s">
        <v>361</v>
      </c>
      <c r="C398" s="173">
        <v>1046280</v>
      </c>
      <c r="D398" s="173">
        <v>877511</v>
      </c>
      <c r="E398" s="173">
        <v>26033</v>
      </c>
      <c r="F398" s="173">
        <v>16678</v>
      </c>
      <c r="G398" s="173">
        <v>6503</v>
      </c>
      <c r="H398" s="173" t="s">
        <v>14</v>
      </c>
      <c r="I398" s="173">
        <v>2564</v>
      </c>
      <c r="J398" s="173" t="s">
        <v>14</v>
      </c>
      <c r="K398" s="173">
        <v>10990</v>
      </c>
      <c r="L398" s="173" t="s">
        <v>14</v>
      </c>
      <c r="M398" s="173">
        <v>27176</v>
      </c>
      <c r="N398" s="173" t="s">
        <v>14</v>
      </c>
      <c r="O398" s="173" t="s">
        <v>14</v>
      </c>
      <c r="P398" s="173" t="s">
        <v>14</v>
      </c>
      <c r="Q398" s="173">
        <v>24152</v>
      </c>
      <c r="R398" s="173" t="s">
        <v>14</v>
      </c>
      <c r="S398" s="173" t="s">
        <v>14</v>
      </c>
      <c r="T398" s="173">
        <v>24481</v>
      </c>
      <c r="U398" s="173" t="s">
        <v>14</v>
      </c>
      <c r="V398" s="173" t="s">
        <v>14</v>
      </c>
      <c r="W398" s="173">
        <v>30192</v>
      </c>
    </row>
    <row r="399" spans="1:23" ht="23.25">
      <c r="A399" s="15" t="s">
        <v>961</v>
      </c>
      <c r="B399" s="174" t="s">
        <v>362</v>
      </c>
      <c r="C399" s="173">
        <v>41564465</v>
      </c>
      <c r="D399" s="173">
        <v>2535010</v>
      </c>
      <c r="E399" s="173">
        <v>403618</v>
      </c>
      <c r="F399" s="173">
        <v>488235</v>
      </c>
      <c r="G399" s="173">
        <v>719162</v>
      </c>
      <c r="H399" s="173">
        <v>381206</v>
      </c>
      <c r="I399" s="173">
        <v>559128</v>
      </c>
      <c r="J399" s="173">
        <v>284968</v>
      </c>
      <c r="K399" s="173">
        <v>283989</v>
      </c>
      <c r="L399" s="173">
        <v>2841384</v>
      </c>
      <c r="M399" s="173">
        <v>436453</v>
      </c>
      <c r="N399" s="173">
        <v>1004116</v>
      </c>
      <c r="O399" s="173">
        <v>513209</v>
      </c>
      <c r="P399" s="173">
        <v>855283</v>
      </c>
      <c r="Q399" s="173">
        <v>528444</v>
      </c>
      <c r="R399" s="173">
        <v>355141</v>
      </c>
      <c r="S399" s="173">
        <v>223031</v>
      </c>
      <c r="T399" s="173">
        <v>16438232</v>
      </c>
      <c r="U399" s="173">
        <v>2481875</v>
      </c>
      <c r="V399" s="173">
        <v>9310058</v>
      </c>
      <c r="W399" s="173">
        <v>921923</v>
      </c>
    </row>
    <row r="400" spans="1:23" ht="23.25">
      <c r="A400" s="15" t="s">
        <v>962</v>
      </c>
      <c r="B400" s="174" t="s">
        <v>363</v>
      </c>
      <c r="C400" s="173">
        <v>113286989</v>
      </c>
      <c r="D400" s="173">
        <v>2267849</v>
      </c>
      <c r="E400" s="173">
        <v>292382</v>
      </c>
      <c r="F400" s="173">
        <v>1299817</v>
      </c>
      <c r="G400" s="173">
        <v>2767597</v>
      </c>
      <c r="H400" s="173">
        <v>881546</v>
      </c>
      <c r="I400" s="173">
        <v>2981915</v>
      </c>
      <c r="J400" s="173">
        <v>867239</v>
      </c>
      <c r="K400" s="173">
        <v>375136</v>
      </c>
      <c r="L400" s="173">
        <v>4085214</v>
      </c>
      <c r="M400" s="173">
        <v>4582983</v>
      </c>
      <c r="N400" s="173">
        <v>680324</v>
      </c>
      <c r="O400" s="173">
        <v>686857</v>
      </c>
      <c r="P400" s="173">
        <v>4282670</v>
      </c>
      <c r="Q400" s="173">
        <v>2116637</v>
      </c>
      <c r="R400" s="173">
        <v>599151</v>
      </c>
      <c r="S400" s="173">
        <v>43412</v>
      </c>
      <c r="T400" s="173">
        <v>17303312</v>
      </c>
      <c r="U400" s="173">
        <v>14237516</v>
      </c>
      <c r="V400" s="173">
        <v>51079147</v>
      </c>
      <c r="W400" s="173">
        <v>1856283</v>
      </c>
    </row>
    <row r="401" spans="1:24" ht="34.5">
      <c r="A401" s="15" t="s">
        <v>963</v>
      </c>
      <c r="B401" s="174" t="s">
        <v>520</v>
      </c>
      <c r="C401" s="173">
        <v>27169934</v>
      </c>
      <c r="D401" s="173">
        <v>539190</v>
      </c>
      <c r="E401" s="173">
        <v>167829</v>
      </c>
      <c r="F401" s="173">
        <v>442400</v>
      </c>
      <c r="G401" s="173">
        <v>420822</v>
      </c>
      <c r="H401" s="173">
        <v>5561</v>
      </c>
      <c r="I401" s="173">
        <v>1812918</v>
      </c>
      <c r="J401" s="173">
        <v>149027</v>
      </c>
      <c r="K401" s="173">
        <v>205071</v>
      </c>
      <c r="L401" s="173">
        <v>2039770</v>
      </c>
      <c r="M401" s="173">
        <v>676601</v>
      </c>
      <c r="N401" s="173">
        <v>1648733</v>
      </c>
      <c r="O401" s="173">
        <v>113574</v>
      </c>
      <c r="P401" s="173">
        <v>2244779</v>
      </c>
      <c r="Q401" s="173">
        <v>160047</v>
      </c>
      <c r="R401" s="173" t="s">
        <v>14</v>
      </c>
      <c r="S401" s="173">
        <v>138074</v>
      </c>
      <c r="T401" s="173">
        <v>3001948</v>
      </c>
      <c r="U401" s="173">
        <v>905558</v>
      </c>
      <c r="V401" s="173">
        <v>11428704</v>
      </c>
      <c r="W401" s="173">
        <v>1069327</v>
      </c>
    </row>
    <row r="402" spans="1:24" ht="45.75">
      <c r="A402" s="15" t="s">
        <v>964</v>
      </c>
      <c r="B402" s="174" t="s">
        <v>364</v>
      </c>
      <c r="C402" s="173">
        <v>23957982</v>
      </c>
      <c r="D402" s="173">
        <v>539190</v>
      </c>
      <c r="E402" s="173">
        <v>161479</v>
      </c>
      <c r="F402" s="173">
        <v>442400</v>
      </c>
      <c r="G402" s="173">
        <v>394498</v>
      </c>
      <c r="H402" s="173">
        <v>5561</v>
      </c>
      <c r="I402" s="173">
        <v>1812918</v>
      </c>
      <c r="J402" s="173">
        <v>115177</v>
      </c>
      <c r="K402" s="173">
        <v>137059</v>
      </c>
      <c r="L402" s="173">
        <v>1679201</v>
      </c>
      <c r="M402" s="173">
        <v>676601</v>
      </c>
      <c r="N402" s="173">
        <v>1648733</v>
      </c>
      <c r="O402" s="173">
        <v>3390</v>
      </c>
      <c r="P402" s="173">
        <v>2244779</v>
      </c>
      <c r="Q402" s="173">
        <v>160047</v>
      </c>
      <c r="R402" s="173" t="s">
        <v>14</v>
      </c>
      <c r="S402" s="173">
        <v>135538</v>
      </c>
      <c r="T402" s="173">
        <v>2795592</v>
      </c>
      <c r="U402" s="173">
        <v>629206</v>
      </c>
      <c r="V402" s="173">
        <v>9509000</v>
      </c>
      <c r="W402" s="173">
        <v>867611</v>
      </c>
    </row>
    <row r="403" spans="1:24" ht="23.25">
      <c r="A403" s="15" t="s">
        <v>965</v>
      </c>
      <c r="B403" s="174" t="s">
        <v>365</v>
      </c>
      <c r="C403" s="173">
        <v>163431</v>
      </c>
      <c r="D403" s="173" t="s">
        <v>14</v>
      </c>
      <c r="E403" s="173">
        <v>2529</v>
      </c>
      <c r="F403" s="173" t="s">
        <v>14</v>
      </c>
      <c r="G403" s="173">
        <v>15555</v>
      </c>
      <c r="H403" s="173" t="s">
        <v>14</v>
      </c>
      <c r="I403" s="173" t="s">
        <v>14</v>
      </c>
      <c r="J403" s="173">
        <v>33850</v>
      </c>
      <c r="K403" s="173" t="s">
        <v>14</v>
      </c>
      <c r="L403" s="173" t="s">
        <v>14</v>
      </c>
      <c r="M403" s="173" t="s">
        <v>14</v>
      </c>
      <c r="N403" s="173"/>
      <c r="O403" s="173"/>
      <c r="P403" s="173" t="s">
        <v>14</v>
      </c>
      <c r="Q403" s="173" t="s">
        <v>14</v>
      </c>
      <c r="R403" s="173" t="s">
        <v>14</v>
      </c>
      <c r="S403" s="173" t="s">
        <v>14</v>
      </c>
      <c r="T403" s="173" t="s">
        <v>14</v>
      </c>
      <c r="U403" s="173" t="s">
        <v>14</v>
      </c>
      <c r="V403" s="173">
        <v>7089</v>
      </c>
      <c r="W403" s="173">
        <v>104409</v>
      </c>
    </row>
    <row r="404" spans="1:24" ht="34.5">
      <c r="A404" s="15" t="s">
        <v>966</v>
      </c>
      <c r="B404" s="174" t="s">
        <v>366</v>
      </c>
      <c r="C404" s="173">
        <v>3048520</v>
      </c>
      <c r="D404" s="173" t="s">
        <v>14</v>
      </c>
      <c r="E404" s="173">
        <v>3820</v>
      </c>
      <c r="F404" s="173" t="s">
        <v>14</v>
      </c>
      <c r="G404" s="173">
        <v>10769</v>
      </c>
      <c r="H404" s="173" t="s">
        <v>14</v>
      </c>
      <c r="I404" s="173" t="s">
        <v>14</v>
      </c>
      <c r="J404" s="173" t="s">
        <v>14</v>
      </c>
      <c r="K404" s="173">
        <v>68012</v>
      </c>
      <c r="L404" s="173">
        <v>360569</v>
      </c>
      <c r="M404" s="173" t="s">
        <v>14</v>
      </c>
      <c r="N404" s="173" t="s">
        <v>14</v>
      </c>
      <c r="O404" s="173">
        <v>110183</v>
      </c>
      <c r="P404" s="173" t="s">
        <v>14</v>
      </c>
      <c r="Q404" s="173" t="s">
        <v>14</v>
      </c>
      <c r="R404" s="173" t="s">
        <v>14</v>
      </c>
      <c r="S404" s="173">
        <v>2536</v>
      </c>
      <c r="T404" s="173">
        <v>206355</v>
      </c>
      <c r="U404" s="173">
        <v>276352</v>
      </c>
      <c r="V404" s="173">
        <v>1912616</v>
      </c>
      <c r="W404" s="173">
        <v>97308</v>
      </c>
    </row>
    <row r="405" spans="1:24" ht="23.25">
      <c r="A405" s="15" t="s">
        <v>967</v>
      </c>
      <c r="B405" s="174" t="s">
        <v>521</v>
      </c>
      <c r="C405" s="173">
        <v>450868140</v>
      </c>
      <c r="D405" s="173">
        <v>9512986</v>
      </c>
      <c r="E405" s="173">
        <v>8820571</v>
      </c>
      <c r="F405" s="173">
        <v>30882208</v>
      </c>
      <c r="G405" s="173">
        <v>13258586</v>
      </c>
      <c r="H405" s="173">
        <v>11624708</v>
      </c>
      <c r="I405" s="173">
        <v>22363390</v>
      </c>
      <c r="J405" s="173">
        <v>10931663</v>
      </c>
      <c r="K405" s="173">
        <v>9024722</v>
      </c>
      <c r="L405" s="173">
        <v>43871142</v>
      </c>
      <c r="M405" s="173">
        <v>25018791</v>
      </c>
      <c r="N405" s="173">
        <v>9478205</v>
      </c>
      <c r="O405" s="173">
        <v>4285456</v>
      </c>
      <c r="P405" s="173">
        <v>13141540</v>
      </c>
      <c r="Q405" s="173">
        <v>17298036</v>
      </c>
      <c r="R405" s="173">
        <v>7092958</v>
      </c>
      <c r="S405" s="173">
        <v>2508616</v>
      </c>
      <c r="T405" s="173">
        <v>28551024</v>
      </c>
      <c r="U405" s="173">
        <v>87110216</v>
      </c>
      <c r="V405" s="173">
        <v>72206966</v>
      </c>
      <c r="W405" s="173">
        <v>23886357</v>
      </c>
    </row>
    <row r="406" spans="1:24" s="12" customFormat="1" ht="34.5">
      <c r="A406" s="15" t="s">
        <v>2116</v>
      </c>
      <c r="B406" s="174">
        <v>470074100</v>
      </c>
      <c r="C406" s="199">
        <v>34516986</v>
      </c>
      <c r="D406" s="199">
        <v>22132</v>
      </c>
      <c r="E406" s="199">
        <v>496353</v>
      </c>
      <c r="F406" s="199">
        <v>40700</v>
      </c>
      <c r="G406" s="199">
        <v>187113</v>
      </c>
      <c r="H406" s="199">
        <v>1051752</v>
      </c>
      <c r="I406" s="199">
        <v>136772</v>
      </c>
      <c r="J406" s="199">
        <v>507228</v>
      </c>
      <c r="K406" s="199">
        <v>128453</v>
      </c>
      <c r="L406" s="199">
        <v>1099193</v>
      </c>
      <c r="M406" s="200" t="s">
        <v>14</v>
      </c>
      <c r="N406" s="199">
        <v>422718</v>
      </c>
      <c r="O406" s="199">
        <v>301746</v>
      </c>
      <c r="P406" s="199">
        <v>70114</v>
      </c>
      <c r="Q406" s="199">
        <v>496236</v>
      </c>
      <c r="R406" s="199">
        <v>354510</v>
      </c>
      <c r="S406" s="199">
        <v>44371</v>
      </c>
      <c r="T406" s="199">
        <v>1471170</v>
      </c>
      <c r="U406" s="199">
        <v>4878492</v>
      </c>
      <c r="V406" s="199">
        <v>21740868</v>
      </c>
      <c r="W406" s="199">
        <v>1067064</v>
      </c>
      <c r="X406" s="15"/>
    </row>
    <row r="407" spans="1:24" s="12" customFormat="1" ht="34.5">
      <c r="A407" s="15" t="s">
        <v>2117</v>
      </c>
      <c r="B407" s="174">
        <v>470074900</v>
      </c>
      <c r="C407" s="199">
        <v>416351154</v>
      </c>
      <c r="D407" s="199">
        <v>9490853</v>
      </c>
      <c r="E407" s="199">
        <v>8324218</v>
      </c>
      <c r="F407" s="199">
        <v>30841508</v>
      </c>
      <c r="G407" s="199">
        <v>13071473</v>
      </c>
      <c r="H407" s="199">
        <v>10572956</v>
      </c>
      <c r="I407" s="199">
        <v>22226619</v>
      </c>
      <c r="J407" s="199">
        <v>10424436</v>
      </c>
      <c r="K407" s="199">
        <v>8896269</v>
      </c>
      <c r="L407" s="199">
        <v>42771949</v>
      </c>
      <c r="M407" s="199">
        <v>25018791</v>
      </c>
      <c r="N407" s="199">
        <v>9055487</v>
      </c>
      <c r="O407" s="199">
        <v>3983709</v>
      </c>
      <c r="P407" s="199">
        <v>13071426</v>
      </c>
      <c r="Q407" s="199">
        <v>16801800</v>
      </c>
      <c r="R407" s="199">
        <v>6738448</v>
      </c>
      <c r="S407" s="199">
        <v>2464245</v>
      </c>
      <c r="T407" s="199">
        <v>27079855</v>
      </c>
      <c r="U407" s="199">
        <v>82231723</v>
      </c>
      <c r="V407" s="199">
        <v>50466097</v>
      </c>
      <c r="W407" s="199">
        <v>22819293</v>
      </c>
      <c r="X407" s="15"/>
    </row>
    <row r="408" spans="1:24" s="20" customFormat="1" ht="34.5">
      <c r="A408" s="139" t="s">
        <v>970</v>
      </c>
      <c r="B408" s="174">
        <v>470075</v>
      </c>
      <c r="C408" s="175">
        <v>246511640</v>
      </c>
      <c r="D408" s="175">
        <v>5361432</v>
      </c>
      <c r="E408" s="175">
        <v>3505694</v>
      </c>
      <c r="F408" s="175">
        <v>18183184</v>
      </c>
      <c r="G408" s="175">
        <v>4248210</v>
      </c>
      <c r="H408" s="175">
        <v>1476278</v>
      </c>
      <c r="I408" s="175">
        <v>5108233</v>
      </c>
      <c r="J408" s="175">
        <v>5076626</v>
      </c>
      <c r="K408" s="175">
        <v>2208851</v>
      </c>
      <c r="L408" s="175">
        <v>8743289</v>
      </c>
      <c r="M408" s="175">
        <v>3715633</v>
      </c>
      <c r="N408" s="175">
        <v>1397715</v>
      </c>
      <c r="O408" s="175">
        <v>1201569</v>
      </c>
      <c r="P408" s="175">
        <v>7367886</v>
      </c>
      <c r="Q408" s="175">
        <v>3125290</v>
      </c>
      <c r="R408" s="175">
        <v>3453822</v>
      </c>
      <c r="S408" s="175">
        <v>555875</v>
      </c>
      <c r="T408" s="175">
        <v>11830687</v>
      </c>
      <c r="U408" s="175">
        <v>23929999</v>
      </c>
      <c r="V408" s="175">
        <v>131055561</v>
      </c>
      <c r="W408" s="175">
        <v>4965806</v>
      </c>
      <c r="X408" s="182"/>
    </row>
    <row r="409" spans="1:24" s="12" customFormat="1" ht="34.5">
      <c r="A409" s="15" t="s">
        <v>2115</v>
      </c>
      <c r="B409" s="174">
        <v>470075100</v>
      </c>
      <c r="C409" s="173">
        <v>172527610</v>
      </c>
      <c r="D409" s="173">
        <v>3215223</v>
      </c>
      <c r="E409" s="173">
        <v>2789327</v>
      </c>
      <c r="F409" s="173">
        <v>6955416</v>
      </c>
      <c r="G409" s="173">
        <v>2963525</v>
      </c>
      <c r="H409" s="173">
        <v>1059320</v>
      </c>
      <c r="I409" s="173">
        <v>2954653</v>
      </c>
      <c r="J409" s="173">
        <v>3176362</v>
      </c>
      <c r="K409" s="173">
        <v>1750015</v>
      </c>
      <c r="L409" s="173">
        <v>2841945</v>
      </c>
      <c r="M409" s="173">
        <v>2338162</v>
      </c>
      <c r="N409" s="173">
        <v>673583</v>
      </c>
      <c r="O409" s="173">
        <v>318515</v>
      </c>
      <c r="P409" s="173">
        <v>4909699</v>
      </c>
      <c r="Q409" s="173">
        <v>872235</v>
      </c>
      <c r="R409" s="173">
        <v>1954994</v>
      </c>
      <c r="S409" s="173">
        <v>342700</v>
      </c>
      <c r="T409" s="173">
        <v>10162323</v>
      </c>
      <c r="U409" s="173">
        <v>8076092</v>
      </c>
      <c r="V409" s="173">
        <v>113455160</v>
      </c>
      <c r="W409" s="173">
        <v>1718360</v>
      </c>
      <c r="X409" s="183"/>
    </row>
    <row r="410" spans="1:24" s="12" customFormat="1" ht="57">
      <c r="A410" s="15" t="s">
        <v>2114</v>
      </c>
      <c r="B410" s="174">
        <v>470075110</v>
      </c>
      <c r="C410" s="173">
        <v>15407444</v>
      </c>
      <c r="D410" s="173">
        <v>332310</v>
      </c>
      <c r="E410" s="173">
        <v>139287</v>
      </c>
      <c r="F410" s="173">
        <v>120340</v>
      </c>
      <c r="G410" s="173">
        <v>79495</v>
      </c>
      <c r="H410" s="173">
        <v>33336</v>
      </c>
      <c r="I410" s="173">
        <v>564269</v>
      </c>
      <c r="J410" s="173">
        <v>1558534</v>
      </c>
      <c r="K410" s="173">
        <v>212647</v>
      </c>
      <c r="L410" s="173">
        <v>1118069</v>
      </c>
      <c r="M410" s="173">
        <v>444790</v>
      </c>
      <c r="N410" s="173">
        <v>310479</v>
      </c>
      <c r="O410" s="173">
        <v>301493</v>
      </c>
      <c r="P410" s="173">
        <v>1784186</v>
      </c>
      <c r="Q410" s="173">
        <v>170962</v>
      </c>
      <c r="R410" s="173">
        <v>709793</v>
      </c>
      <c r="S410" s="173">
        <v>103895</v>
      </c>
      <c r="T410" s="173">
        <v>1852916</v>
      </c>
      <c r="U410" s="173">
        <v>1498633</v>
      </c>
      <c r="V410" s="173">
        <v>3527958</v>
      </c>
      <c r="W410" s="173">
        <v>544053</v>
      </c>
      <c r="X410" s="183"/>
    </row>
    <row r="411" spans="1:24" s="12" customFormat="1" ht="23.25">
      <c r="A411" s="15" t="s">
        <v>2113</v>
      </c>
      <c r="B411" s="174">
        <v>470075120</v>
      </c>
      <c r="C411" s="173">
        <v>157120167</v>
      </c>
      <c r="D411" s="173">
        <v>2882913</v>
      </c>
      <c r="E411" s="173">
        <v>2650040</v>
      </c>
      <c r="F411" s="173">
        <v>6835076</v>
      </c>
      <c r="G411" s="173">
        <v>2884030</v>
      </c>
      <c r="H411" s="173">
        <v>1025984</v>
      </c>
      <c r="I411" s="173">
        <v>2390385</v>
      </c>
      <c r="J411" s="173">
        <v>1617828</v>
      </c>
      <c r="K411" s="173">
        <v>1537368</v>
      </c>
      <c r="L411" s="173">
        <v>1723876</v>
      </c>
      <c r="M411" s="173">
        <v>1893371</v>
      </c>
      <c r="N411" s="173">
        <v>363105</v>
      </c>
      <c r="O411" s="173">
        <v>17022</v>
      </c>
      <c r="P411" s="173">
        <v>3125513</v>
      </c>
      <c r="Q411" s="173">
        <v>701273</v>
      </c>
      <c r="R411" s="173">
        <v>1245201</v>
      </c>
      <c r="S411" s="173">
        <v>238805</v>
      </c>
      <c r="T411" s="173">
        <v>8309407</v>
      </c>
      <c r="U411" s="173">
        <v>6577459</v>
      </c>
      <c r="V411" s="173">
        <v>109927202</v>
      </c>
      <c r="W411" s="173">
        <v>1174308</v>
      </c>
      <c r="X411" s="183"/>
    </row>
    <row r="412" spans="1:24" s="12" customFormat="1" ht="34.5">
      <c r="A412" s="15" t="s">
        <v>2112</v>
      </c>
      <c r="B412" s="174">
        <v>470075200</v>
      </c>
      <c r="C412" s="173">
        <v>3046004</v>
      </c>
      <c r="D412" s="176" t="s">
        <v>14</v>
      </c>
      <c r="E412" s="173">
        <v>20758</v>
      </c>
      <c r="F412" s="173">
        <v>562202</v>
      </c>
      <c r="G412" s="173">
        <v>6281</v>
      </c>
      <c r="H412" s="173">
        <v>20551</v>
      </c>
      <c r="I412" s="173">
        <v>347711</v>
      </c>
      <c r="J412" s="173">
        <v>61048</v>
      </c>
      <c r="K412" s="173">
        <v>24185</v>
      </c>
      <c r="L412" s="173">
        <v>90053</v>
      </c>
      <c r="M412" s="173">
        <v>3675</v>
      </c>
      <c r="N412" s="173">
        <v>43035</v>
      </c>
      <c r="O412" s="173">
        <v>161671</v>
      </c>
      <c r="P412" s="173">
        <v>448035</v>
      </c>
      <c r="Q412" s="173">
        <v>43691</v>
      </c>
      <c r="R412" s="173">
        <v>535813</v>
      </c>
      <c r="S412" s="173">
        <v>25488</v>
      </c>
      <c r="T412" s="173">
        <v>19273</v>
      </c>
      <c r="U412" s="173">
        <v>113400</v>
      </c>
      <c r="V412" s="173">
        <v>163797</v>
      </c>
      <c r="W412" s="173">
        <v>355336</v>
      </c>
      <c r="X412" s="183"/>
    </row>
    <row r="413" spans="1:24" s="12" customFormat="1" ht="23.25">
      <c r="A413" s="15" t="s">
        <v>2111</v>
      </c>
      <c r="B413" s="174">
        <v>470075300</v>
      </c>
      <c r="C413" s="173">
        <v>7903622</v>
      </c>
      <c r="D413" s="173">
        <v>1355109</v>
      </c>
      <c r="E413" s="173">
        <v>10502</v>
      </c>
      <c r="F413" s="173">
        <v>38599</v>
      </c>
      <c r="G413" s="173">
        <v>11965</v>
      </c>
      <c r="H413" s="173">
        <v>5872</v>
      </c>
      <c r="I413" s="173">
        <v>538311</v>
      </c>
      <c r="J413" s="173">
        <v>181432</v>
      </c>
      <c r="K413" s="176" t="s">
        <v>14</v>
      </c>
      <c r="L413" s="173">
        <v>425342</v>
      </c>
      <c r="M413" s="176" t="s">
        <v>14</v>
      </c>
      <c r="N413" s="173">
        <v>54786</v>
      </c>
      <c r="O413" s="173">
        <v>100091</v>
      </c>
      <c r="P413" s="173">
        <v>188604</v>
      </c>
      <c r="Q413" s="173">
        <v>335246</v>
      </c>
      <c r="R413" s="173">
        <v>299713</v>
      </c>
      <c r="S413" s="173">
        <v>58425</v>
      </c>
      <c r="T413" s="173">
        <v>248055</v>
      </c>
      <c r="U413" s="173">
        <v>120036</v>
      </c>
      <c r="V413" s="173">
        <v>3596083</v>
      </c>
      <c r="W413" s="173">
        <v>335449</v>
      </c>
      <c r="X413" s="183"/>
    </row>
    <row r="414" spans="1:24" s="12" customFormat="1" ht="23.25">
      <c r="A414" s="15" t="s">
        <v>2110</v>
      </c>
      <c r="B414" s="174">
        <v>470075400</v>
      </c>
      <c r="C414" s="173">
        <v>525473</v>
      </c>
      <c r="D414" s="176" t="s">
        <v>14</v>
      </c>
      <c r="E414" s="176" t="s">
        <v>14</v>
      </c>
      <c r="F414" s="173">
        <v>244</v>
      </c>
      <c r="G414" s="176" t="s">
        <v>14</v>
      </c>
      <c r="H414" s="176" t="s">
        <v>14</v>
      </c>
      <c r="I414" s="176" t="s">
        <v>14</v>
      </c>
      <c r="J414" s="176" t="s">
        <v>14</v>
      </c>
      <c r="K414" s="173">
        <v>22478</v>
      </c>
      <c r="L414" s="176" t="s">
        <v>14</v>
      </c>
      <c r="M414" s="173">
        <v>302804</v>
      </c>
      <c r="N414" s="176" t="s">
        <v>14</v>
      </c>
      <c r="O414" s="176" t="s">
        <v>14</v>
      </c>
      <c r="P414" s="176" t="s">
        <v>14</v>
      </c>
      <c r="Q414" s="176" t="s">
        <v>14</v>
      </c>
      <c r="R414" s="176" t="s">
        <v>14</v>
      </c>
      <c r="S414" s="176" t="s">
        <v>14</v>
      </c>
      <c r="T414" s="176" t="s">
        <v>14</v>
      </c>
      <c r="U414" s="176" t="s">
        <v>14</v>
      </c>
      <c r="V414" s="173">
        <v>199947</v>
      </c>
      <c r="W414" s="176" t="s">
        <v>14</v>
      </c>
      <c r="X414" s="183"/>
    </row>
    <row r="415" spans="1:24" s="12" customFormat="1" ht="90.75">
      <c r="A415" s="15" t="s">
        <v>2109</v>
      </c>
      <c r="B415" s="174">
        <v>470075500</v>
      </c>
      <c r="C415" s="173">
        <v>62508930</v>
      </c>
      <c r="D415" s="173">
        <v>791100</v>
      </c>
      <c r="E415" s="173">
        <v>685107</v>
      </c>
      <c r="F415" s="173">
        <v>10626723</v>
      </c>
      <c r="G415" s="173">
        <v>1266438</v>
      </c>
      <c r="H415" s="173">
        <v>390535</v>
      </c>
      <c r="I415" s="173">
        <v>1267558</v>
      </c>
      <c r="J415" s="173">
        <v>1657784</v>
      </c>
      <c r="K415" s="173">
        <v>412172</v>
      </c>
      <c r="L415" s="173">
        <v>5385949</v>
      </c>
      <c r="M415" s="173">
        <v>1070993</v>
      </c>
      <c r="N415" s="173">
        <v>626311</v>
      </c>
      <c r="O415" s="173">
        <v>621292</v>
      </c>
      <c r="P415" s="173">
        <v>1821547</v>
      </c>
      <c r="Q415" s="173">
        <v>1874118</v>
      </c>
      <c r="R415" s="173">
        <v>663301</v>
      </c>
      <c r="S415" s="173">
        <v>129261</v>
      </c>
      <c r="T415" s="173">
        <v>1401036</v>
      </c>
      <c r="U415" s="173">
        <v>15620471</v>
      </c>
      <c r="V415" s="173">
        <v>13640573</v>
      </c>
      <c r="W415" s="173">
        <v>2556661</v>
      </c>
      <c r="X415" s="183"/>
    </row>
    <row r="416" spans="1:24" s="12" customFormat="1" ht="34.5">
      <c r="A416" s="15" t="s">
        <v>2108</v>
      </c>
      <c r="B416" s="174">
        <v>470076</v>
      </c>
      <c r="C416" s="173">
        <v>344552530</v>
      </c>
      <c r="D416" s="173">
        <v>1167584</v>
      </c>
      <c r="E416" s="173">
        <v>13521032</v>
      </c>
      <c r="F416" s="173">
        <v>10411658</v>
      </c>
      <c r="G416" s="173">
        <v>3256721</v>
      </c>
      <c r="H416" s="173">
        <v>3467491</v>
      </c>
      <c r="I416" s="173">
        <v>4420574</v>
      </c>
      <c r="J416" s="173">
        <v>7074849</v>
      </c>
      <c r="K416" s="173">
        <v>2272463</v>
      </c>
      <c r="L416" s="173">
        <v>36931136</v>
      </c>
      <c r="M416" s="173">
        <v>7672682</v>
      </c>
      <c r="N416" s="173">
        <v>4171985</v>
      </c>
      <c r="O416" s="173">
        <v>5296363</v>
      </c>
      <c r="P416" s="173">
        <v>12382998</v>
      </c>
      <c r="Q416" s="173">
        <v>4290285</v>
      </c>
      <c r="R416" s="173">
        <v>3505027</v>
      </c>
      <c r="S416" s="173">
        <v>310227</v>
      </c>
      <c r="T416" s="173">
        <v>23209677</v>
      </c>
      <c r="U416" s="173">
        <v>50376775</v>
      </c>
      <c r="V416" s="173">
        <v>140823491</v>
      </c>
      <c r="W416" s="173">
        <v>9989513</v>
      </c>
      <c r="X416" s="183"/>
    </row>
    <row r="417" spans="1:24" s="12" customFormat="1" ht="34.5">
      <c r="A417" s="15" t="s">
        <v>2107</v>
      </c>
      <c r="B417" s="174">
        <v>470076100</v>
      </c>
      <c r="C417" s="173">
        <v>129279935</v>
      </c>
      <c r="D417" s="173">
        <v>148933</v>
      </c>
      <c r="E417" s="173">
        <v>11090127</v>
      </c>
      <c r="F417" s="173">
        <v>1156433</v>
      </c>
      <c r="G417" s="173">
        <v>679432</v>
      </c>
      <c r="H417" s="173">
        <v>1685318</v>
      </c>
      <c r="I417" s="173">
        <v>2956514</v>
      </c>
      <c r="J417" s="173">
        <v>2569395</v>
      </c>
      <c r="K417" s="173">
        <v>287412</v>
      </c>
      <c r="L417" s="173">
        <v>5344039</v>
      </c>
      <c r="M417" s="173">
        <v>1434694</v>
      </c>
      <c r="N417" s="173">
        <v>1796205</v>
      </c>
      <c r="O417" s="173">
        <v>2670019</v>
      </c>
      <c r="P417" s="173">
        <v>5373088</v>
      </c>
      <c r="Q417" s="173">
        <v>1364401</v>
      </c>
      <c r="R417" s="173">
        <v>2028952</v>
      </c>
      <c r="S417" s="173">
        <v>135364</v>
      </c>
      <c r="T417" s="173">
        <v>10620140</v>
      </c>
      <c r="U417" s="173">
        <v>21970772</v>
      </c>
      <c r="V417" s="173">
        <v>50197890</v>
      </c>
      <c r="W417" s="173">
        <v>5770806</v>
      </c>
      <c r="X417" s="183"/>
    </row>
    <row r="418" spans="1:24" s="12" customFormat="1" ht="23.25">
      <c r="A418" s="15" t="s">
        <v>2106</v>
      </c>
      <c r="B418" s="174">
        <v>470076200</v>
      </c>
      <c r="C418" s="173">
        <v>37223251</v>
      </c>
      <c r="D418" s="173">
        <v>96480</v>
      </c>
      <c r="E418" s="173">
        <v>270320</v>
      </c>
      <c r="F418" s="173">
        <v>2208171</v>
      </c>
      <c r="G418" s="173">
        <v>303906</v>
      </c>
      <c r="H418" s="173">
        <v>457886</v>
      </c>
      <c r="I418" s="173">
        <v>533736</v>
      </c>
      <c r="J418" s="173">
        <v>729670</v>
      </c>
      <c r="K418" s="173">
        <v>342398</v>
      </c>
      <c r="L418" s="173">
        <v>1731937</v>
      </c>
      <c r="M418" s="173">
        <v>1407726</v>
      </c>
      <c r="N418" s="173">
        <v>275569</v>
      </c>
      <c r="O418" s="173">
        <v>1128247</v>
      </c>
      <c r="P418" s="173">
        <v>905498</v>
      </c>
      <c r="Q418" s="173">
        <v>1016118</v>
      </c>
      <c r="R418" s="173">
        <v>245466</v>
      </c>
      <c r="S418" s="173">
        <v>17108</v>
      </c>
      <c r="T418" s="173">
        <v>4493082</v>
      </c>
      <c r="U418" s="173">
        <v>6889223</v>
      </c>
      <c r="V418" s="173">
        <v>13490235</v>
      </c>
      <c r="W418" s="173">
        <v>680475</v>
      </c>
      <c r="X418" s="183"/>
    </row>
    <row r="419" spans="1:24" s="12" customFormat="1" ht="23.25">
      <c r="A419" s="15" t="s">
        <v>2105</v>
      </c>
      <c r="B419" s="174">
        <v>470076300</v>
      </c>
      <c r="C419" s="173">
        <v>15937957</v>
      </c>
      <c r="D419" s="173">
        <v>192111</v>
      </c>
      <c r="E419" s="173">
        <v>149510</v>
      </c>
      <c r="F419" s="173">
        <v>2684234</v>
      </c>
      <c r="G419" s="173">
        <v>147909</v>
      </c>
      <c r="H419" s="173">
        <v>373269</v>
      </c>
      <c r="I419" s="173">
        <v>122579</v>
      </c>
      <c r="J419" s="173">
        <v>1024129</v>
      </c>
      <c r="K419" s="173">
        <v>190790</v>
      </c>
      <c r="L419" s="173">
        <v>599920</v>
      </c>
      <c r="M419" s="173">
        <v>1074996</v>
      </c>
      <c r="N419" s="173">
        <v>89822</v>
      </c>
      <c r="O419" s="173">
        <v>1145003</v>
      </c>
      <c r="P419" s="173">
        <v>455246</v>
      </c>
      <c r="Q419" s="173">
        <v>574029</v>
      </c>
      <c r="R419" s="173">
        <v>229063</v>
      </c>
      <c r="S419" s="173">
        <v>8634</v>
      </c>
      <c r="T419" s="173">
        <v>148294</v>
      </c>
      <c r="U419" s="173">
        <v>1036715</v>
      </c>
      <c r="V419" s="173">
        <v>5006058</v>
      </c>
      <c r="W419" s="173">
        <v>685647</v>
      </c>
      <c r="X419" s="183"/>
    </row>
    <row r="420" spans="1:24" s="12" customFormat="1" ht="45.75">
      <c r="A420" s="15" t="s">
        <v>2104</v>
      </c>
      <c r="B420" s="174">
        <v>470076900</v>
      </c>
      <c r="C420" s="173">
        <v>162111387</v>
      </c>
      <c r="D420" s="173">
        <v>730060</v>
      </c>
      <c r="E420" s="173">
        <v>2011075</v>
      </c>
      <c r="F420" s="173">
        <v>4362820</v>
      </c>
      <c r="G420" s="173">
        <v>2125474</v>
      </c>
      <c r="H420" s="173">
        <v>951018</v>
      </c>
      <c r="I420" s="173">
        <v>807745</v>
      </c>
      <c r="J420" s="173">
        <v>2751655</v>
      </c>
      <c r="K420" s="173">
        <v>1451863</v>
      </c>
      <c r="L420" s="173">
        <v>29255240</v>
      </c>
      <c r="M420" s="173">
        <v>3755267</v>
      </c>
      <c r="N420" s="173">
        <v>2010388</v>
      </c>
      <c r="O420" s="173">
        <v>353093</v>
      </c>
      <c r="P420" s="173">
        <v>5649166</v>
      </c>
      <c r="Q420" s="173">
        <v>1335737</v>
      </c>
      <c r="R420" s="173">
        <v>1001547</v>
      </c>
      <c r="S420" s="173">
        <v>149121</v>
      </c>
      <c r="T420" s="173">
        <v>7948160</v>
      </c>
      <c r="U420" s="173">
        <v>20480065</v>
      </c>
      <c r="V420" s="173">
        <v>72129307</v>
      </c>
      <c r="W420" s="173">
        <v>2852585</v>
      </c>
      <c r="X420" s="183"/>
    </row>
    <row r="421" spans="1:24" s="138" customFormat="1" ht="34.5">
      <c r="A421" s="197" t="s">
        <v>983</v>
      </c>
      <c r="B421" s="174" t="s">
        <v>524</v>
      </c>
      <c r="C421" s="198">
        <v>53108212</v>
      </c>
      <c r="D421" s="198">
        <v>124805</v>
      </c>
      <c r="E421" s="198">
        <v>416332</v>
      </c>
      <c r="F421" s="198">
        <v>52957</v>
      </c>
      <c r="G421" s="198">
        <v>1684673</v>
      </c>
      <c r="H421" s="198">
        <v>424872</v>
      </c>
      <c r="I421" s="198">
        <v>9658184</v>
      </c>
      <c r="J421" s="198">
        <v>268279</v>
      </c>
      <c r="K421" s="198">
        <v>29768</v>
      </c>
      <c r="L421" s="198">
        <v>2848025</v>
      </c>
      <c r="M421" s="198">
        <v>20523</v>
      </c>
      <c r="N421" s="198">
        <v>873520</v>
      </c>
      <c r="O421" s="198">
        <v>463659</v>
      </c>
      <c r="P421" s="198">
        <v>2044785</v>
      </c>
      <c r="Q421" s="198">
        <v>2733335</v>
      </c>
      <c r="R421" s="198">
        <v>148462</v>
      </c>
      <c r="S421" s="198">
        <v>22695</v>
      </c>
      <c r="T421" s="198">
        <v>4237727</v>
      </c>
      <c r="U421" s="198">
        <v>15637980</v>
      </c>
      <c r="V421" s="198">
        <v>8597459</v>
      </c>
      <c r="W421" s="198">
        <v>2820174</v>
      </c>
      <c r="X421" s="181"/>
    </row>
    <row r="422" spans="1:24" ht="34.5">
      <c r="A422" s="15" t="s">
        <v>984</v>
      </c>
      <c r="B422" s="174" t="s">
        <v>380</v>
      </c>
      <c r="C422" s="173">
        <v>52311130</v>
      </c>
      <c r="D422" s="173">
        <v>124805</v>
      </c>
      <c r="E422" s="173">
        <v>416332</v>
      </c>
      <c r="F422" s="173">
        <v>50645</v>
      </c>
      <c r="G422" s="173">
        <v>1400437</v>
      </c>
      <c r="H422" s="173">
        <v>424872</v>
      </c>
      <c r="I422" s="173">
        <v>9286622</v>
      </c>
      <c r="J422" s="173">
        <v>239494</v>
      </c>
      <c r="K422" s="173">
        <v>23167</v>
      </c>
      <c r="L422" s="173">
        <v>2836654</v>
      </c>
      <c r="M422" s="173">
        <v>20523</v>
      </c>
      <c r="N422" s="173">
        <v>861052</v>
      </c>
      <c r="O422" s="173">
        <v>463659</v>
      </c>
      <c r="P422" s="173">
        <v>1983577</v>
      </c>
      <c r="Q422" s="173">
        <v>2733335</v>
      </c>
      <c r="R422" s="173">
        <v>148462</v>
      </c>
      <c r="S422" s="173">
        <v>22695</v>
      </c>
      <c r="T422" s="173">
        <v>4237727</v>
      </c>
      <c r="U422" s="173">
        <v>15637980</v>
      </c>
      <c r="V422" s="173">
        <v>8593080</v>
      </c>
      <c r="W422" s="173">
        <v>2806014</v>
      </c>
    </row>
    <row r="423" spans="1:24" ht="34.5">
      <c r="A423" s="15" t="s">
        <v>985</v>
      </c>
      <c r="B423" s="174" t="s">
        <v>381</v>
      </c>
      <c r="C423" s="173">
        <v>727361</v>
      </c>
      <c r="D423" s="173" t="s">
        <v>14</v>
      </c>
      <c r="E423" s="173" t="s">
        <v>14</v>
      </c>
      <c r="F423" s="173">
        <v>2312</v>
      </c>
      <c r="G423" s="173">
        <v>284236</v>
      </c>
      <c r="H423" s="173" t="s">
        <v>14</v>
      </c>
      <c r="I423" s="173">
        <v>371561</v>
      </c>
      <c r="J423" s="173">
        <v>28785</v>
      </c>
      <c r="K423" s="173">
        <v>3725</v>
      </c>
      <c r="L423" s="173">
        <v>11273</v>
      </c>
      <c r="M423" s="173" t="s">
        <v>14</v>
      </c>
      <c r="N423" s="173">
        <v>12468</v>
      </c>
      <c r="O423" s="173" t="s">
        <v>14</v>
      </c>
      <c r="P423" s="173" t="s">
        <v>14</v>
      </c>
      <c r="Q423" s="173" t="s">
        <v>14</v>
      </c>
      <c r="R423" s="173" t="s">
        <v>14</v>
      </c>
      <c r="S423" s="173" t="s">
        <v>14</v>
      </c>
      <c r="T423" s="173" t="s">
        <v>14</v>
      </c>
      <c r="U423" s="173" t="s">
        <v>14</v>
      </c>
      <c r="V423" s="173" t="s">
        <v>14</v>
      </c>
      <c r="W423" s="173">
        <v>13000</v>
      </c>
    </row>
    <row r="424" spans="1:24" ht="23.25">
      <c r="A424" s="15" t="s">
        <v>986</v>
      </c>
      <c r="B424" s="174" t="s">
        <v>382</v>
      </c>
      <c r="C424" s="173">
        <v>12318</v>
      </c>
      <c r="D424" s="173" t="s">
        <v>14</v>
      </c>
      <c r="E424" s="173" t="s">
        <v>14</v>
      </c>
      <c r="F424" s="173" t="s">
        <v>14</v>
      </c>
      <c r="G424" s="173" t="s">
        <v>14</v>
      </c>
      <c r="H424" s="173" t="s">
        <v>14</v>
      </c>
      <c r="I424" s="173" t="s">
        <v>14</v>
      </c>
      <c r="J424" s="173"/>
      <c r="K424" s="173"/>
      <c r="L424" s="173"/>
      <c r="M424" s="173"/>
      <c r="N424" s="173"/>
      <c r="O424" s="173"/>
      <c r="P424" s="173">
        <v>7939</v>
      </c>
      <c r="Q424" s="173" t="s">
        <v>14</v>
      </c>
      <c r="R424" s="173" t="s">
        <v>14</v>
      </c>
      <c r="S424" s="173" t="s">
        <v>14</v>
      </c>
      <c r="T424" s="173" t="s">
        <v>14</v>
      </c>
      <c r="U424" s="173" t="s">
        <v>14</v>
      </c>
      <c r="V424" s="173">
        <v>4379</v>
      </c>
      <c r="W424" s="173" t="s">
        <v>14</v>
      </c>
    </row>
    <row r="425" spans="1:24" ht="45.75">
      <c r="A425" s="15" t="s">
        <v>987</v>
      </c>
      <c r="B425" s="174" t="s">
        <v>383</v>
      </c>
      <c r="C425" s="173">
        <v>2975</v>
      </c>
      <c r="D425" s="173" t="s">
        <v>14</v>
      </c>
      <c r="E425" s="173" t="s">
        <v>14</v>
      </c>
      <c r="F425" s="173" t="s">
        <v>14</v>
      </c>
      <c r="G425" s="173" t="s">
        <v>14</v>
      </c>
      <c r="H425" s="173" t="s">
        <v>14</v>
      </c>
      <c r="I425" s="173" t="s">
        <v>14</v>
      </c>
      <c r="J425" s="173" t="s">
        <v>14</v>
      </c>
      <c r="K425" s="173">
        <v>2877</v>
      </c>
      <c r="L425" s="173">
        <v>98</v>
      </c>
      <c r="M425" s="173" t="s">
        <v>14</v>
      </c>
      <c r="N425" s="173"/>
      <c r="O425" s="173"/>
      <c r="P425" s="173"/>
      <c r="Q425" s="173"/>
      <c r="R425" s="173"/>
      <c r="S425" s="173"/>
      <c r="T425" s="173" t="s">
        <v>14</v>
      </c>
      <c r="U425" s="173" t="s">
        <v>14</v>
      </c>
      <c r="V425" s="173" t="s">
        <v>14</v>
      </c>
      <c r="W425" s="173" t="s">
        <v>14</v>
      </c>
    </row>
    <row r="426" spans="1:24" ht="57">
      <c r="A426" s="15" t="s">
        <v>988</v>
      </c>
      <c r="B426" s="174" t="s">
        <v>384</v>
      </c>
      <c r="C426" s="173">
        <v>54429</v>
      </c>
      <c r="D426" s="173" t="s">
        <v>14</v>
      </c>
      <c r="E426" s="173" t="s">
        <v>14</v>
      </c>
      <c r="F426" s="173" t="s">
        <v>14</v>
      </c>
      <c r="G426" s="173" t="s">
        <v>14</v>
      </c>
      <c r="H426" s="173" t="s">
        <v>14</v>
      </c>
      <c r="I426" s="173" t="s">
        <v>14</v>
      </c>
      <c r="J426" s="173"/>
      <c r="K426" s="173"/>
      <c r="L426" s="173"/>
      <c r="M426" s="173"/>
      <c r="N426" s="173"/>
      <c r="O426" s="173"/>
      <c r="P426" s="173">
        <v>53269</v>
      </c>
      <c r="Q426" s="173" t="s">
        <v>14</v>
      </c>
      <c r="R426" s="173" t="s">
        <v>14</v>
      </c>
      <c r="S426" s="173" t="s">
        <v>14</v>
      </c>
      <c r="T426" s="173" t="s">
        <v>14</v>
      </c>
      <c r="U426" s="173" t="s">
        <v>14</v>
      </c>
      <c r="V426" s="173" t="s">
        <v>14</v>
      </c>
      <c r="W426" s="173">
        <v>1160</v>
      </c>
    </row>
    <row r="427" spans="1:24" ht="34.5">
      <c r="A427" s="15" t="s">
        <v>989</v>
      </c>
      <c r="B427" s="174" t="s">
        <v>525</v>
      </c>
      <c r="C427" s="173">
        <v>28829277</v>
      </c>
      <c r="D427" s="173">
        <v>16600</v>
      </c>
      <c r="E427" s="173">
        <v>143466</v>
      </c>
      <c r="F427" s="173">
        <v>153759</v>
      </c>
      <c r="G427" s="173">
        <v>138739</v>
      </c>
      <c r="H427" s="173">
        <v>518</v>
      </c>
      <c r="I427" s="173">
        <v>1876058</v>
      </c>
      <c r="J427" s="173">
        <v>754879</v>
      </c>
      <c r="K427" s="173">
        <v>198497</v>
      </c>
      <c r="L427" s="173">
        <v>54254</v>
      </c>
      <c r="M427" s="173">
        <v>43391</v>
      </c>
      <c r="N427" s="173">
        <v>106597</v>
      </c>
      <c r="O427" s="173">
        <v>1211</v>
      </c>
      <c r="P427" s="173">
        <v>114895</v>
      </c>
      <c r="Q427" s="173">
        <v>4298310</v>
      </c>
      <c r="R427" s="173">
        <v>146382</v>
      </c>
      <c r="S427" s="173">
        <v>18915</v>
      </c>
      <c r="T427" s="173">
        <v>3873414</v>
      </c>
      <c r="U427" s="173">
        <v>177982</v>
      </c>
      <c r="V427" s="173">
        <v>16466932</v>
      </c>
      <c r="W427" s="173">
        <v>244477</v>
      </c>
    </row>
    <row r="428" spans="1:24" ht="23.25">
      <c r="A428" s="15" t="s">
        <v>990</v>
      </c>
      <c r="B428" s="174" t="s">
        <v>385</v>
      </c>
      <c r="C428" s="173">
        <v>25471631</v>
      </c>
      <c r="D428" s="173">
        <v>5795</v>
      </c>
      <c r="E428" s="173">
        <v>14960</v>
      </c>
      <c r="F428" s="173">
        <v>41212</v>
      </c>
      <c r="G428" s="173">
        <v>1341</v>
      </c>
      <c r="H428" s="173">
        <v>326</v>
      </c>
      <c r="I428" s="173">
        <v>1866615</v>
      </c>
      <c r="J428" s="173">
        <v>37066</v>
      </c>
      <c r="K428" s="173">
        <v>195584</v>
      </c>
      <c r="L428" s="173">
        <v>25926</v>
      </c>
      <c r="M428" s="173">
        <v>11761</v>
      </c>
      <c r="N428" s="173">
        <v>46179</v>
      </c>
      <c r="O428" s="173">
        <v>1211</v>
      </c>
      <c r="P428" s="173">
        <v>34509</v>
      </c>
      <c r="Q428" s="173">
        <v>2808106</v>
      </c>
      <c r="R428" s="173">
        <v>146197</v>
      </c>
      <c r="S428" s="173">
        <v>18915</v>
      </c>
      <c r="T428" s="173">
        <v>3804308</v>
      </c>
      <c r="U428" s="173">
        <v>6454</v>
      </c>
      <c r="V428" s="173">
        <v>16403600</v>
      </c>
      <c r="W428" s="173">
        <v>1567</v>
      </c>
    </row>
    <row r="429" spans="1:24" ht="23.25">
      <c r="A429" s="15" t="s">
        <v>993</v>
      </c>
      <c r="B429" s="174" t="s">
        <v>388</v>
      </c>
      <c r="C429" s="173">
        <v>1209741</v>
      </c>
      <c r="D429" s="173" t="s">
        <v>14</v>
      </c>
      <c r="E429" s="173">
        <v>500</v>
      </c>
      <c r="F429" s="173" t="s">
        <v>14</v>
      </c>
      <c r="G429" s="173">
        <v>133224</v>
      </c>
      <c r="H429" s="173" t="s">
        <v>14</v>
      </c>
      <c r="I429" s="173" t="s">
        <v>14</v>
      </c>
      <c r="J429" s="173">
        <v>681433</v>
      </c>
      <c r="K429" s="173">
        <v>2913</v>
      </c>
      <c r="L429" s="173">
        <v>2545</v>
      </c>
      <c r="M429" s="173" t="s">
        <v>14</v>
      </c>
      <c r="N429" s="173"/>
      <c r="O429" s="173"/>
      <c r="P429" s="173">
        <v>43184</v>
      </c>
      <c r="Q429" s="173" t="s">
        <v>14</v>
      </c>
      <c r="R429" s="173" t="s">
        <v>14</v>
      </c>
      <c r="S429" s="173" t="s">
        <v>14</v>
      </c>
      <c r="T429" s="173" t="s">
        <v>14</v>
      </c>
      <c r="U429" s="173">
        <v>134891</v>
      </c>
      <c r="V429" s="173" t="s">
        <v>14</v>
      </c>
      <c r="W429" s="173">
        <v>211051</v>
      </c>
    </row>
    <row r="430" spans="1:24" ht="23.25">
      <c r="A430" s="15" t="s">
        <v>994</v>
      </c>
      <c r="B430" s="174" t="s">
        <v>389</v>
      </c>
      <c r="C430" s="173">
        <v>2147904</v>
      </c>
      <c r="D430" s="173">
        <v>10805</v>
      </c>
      <c r="E430" s="173">
        <v>128005</v>
      </c>
      <c r="F430" s="173">
        <v>112547</v>
      </c>
      <c r="G430" s="173">
        <v>4175</v>
      </c>
      <c r="H430" s="173">
        <v>192</v>
      </c>
      <c r="I430" s="173">
        <v>9443</v>
      </c>
      <c r="J430" s="173">
        <v>36381</v>
      </c>
      <c r="K430" s="173" t="s">
        <v>14</v>
      </c>
      <c r="L430" s="173">
        <v>25784</v>
      </c>
      <c r="M430" s="173">
        <v>31630</v>
      </c>
      <c r="N430" s="173">
        <v>60418</v>
      </c>
      <c r="O430" s="173" t="s">
        <v>14</v>
      </c>
      <c r="P430" s="173">
        <v>37201</v>
      </c>
      <c r="Q430" s="173">
        <v>1490205</v>
      </c>
      <c r="R430" s="173">
        <v>185</v>
      </c>
      <c r="S430" s="173" t="s">
        <v>14</v>
      </c>
      <c r="T430" s="173">
        <v>69106</v>
      </c>
      <c r="U430" s="173">
        <v>36637</v>
      </c>
      <c r="V430" s="173">
        <v>63331</v>
      </c>
      <c r="W430" s="173">
        <v>31859</v>
      </c>
    </row>
    <row r="431" spans="1:24" ht="23.25">
      <c r="A431" s="15" t="s">
        <v>991</v>
      </c>
      <c r="B431" s="174" t="s">
        <v>386</v>
      </c>
      <c r="C431" s="173">
        <v>22783992</v>
      </c>
      <c r="D431" s="173">
        <v>4167</v>
      </c>
      <c r="E431" s="173">
        <v>13952</v>
      </c>
      <c r="F431" s="173">
        <v>41212</v>
      </c>
      <c r="G431" s="173">
        <v>1341</v>
      </c>
      <c r="H431" s="173">
        <v>326</v>
      </c>
      <c r="I431" s="173">
        <v>1865185</v>
      </c>
      <c r="J431" s="173">
        <v>37066</v>
      </c>
      <c r="K431" s="173">
        <v>89704</v>
      </c>
      <c r="L431" s="173">
        <v>17742</v>
      </c>
      <c r="M431" s="173">
        <v>8832</v>
      </c>
      <c r="N431" s="173">
        <v>29247</v>
      </c>
      <c r="O431" s="173">
        <v>1211</v>
      </c>
      <c r="P431" s="173">
        <v>8114</v>
      </c>
      <c r="Q431" s="173">
        <v>2803351</v>
      </c>
      <c r="R431" s="173">
        <v>105791</v>
      </c>
      <c r="S431" s="173">
        <v>18915</v>
      </c>
      <c r="T431" s="173">
        <v>1326216</v>
      </c>
      <c r="U431" s="173">
        <v>6454</v>
      </c>
      <c r="V431" s="173">
        <v>16403600</v>
      </c>
      <c r="W431" s="173">
        <v>1567</v>
      </c>
    </row>
    <row r="432" spans="1:24" ht="23.25">
      <c r="A432" s="15" t="s">
        <v>992</v>
      </c>
      <c r="B432" s="174" t="s">
        <v>387</v>
      </c>
      <c r="C432" s="173">
        <v>2687640</v>
      </c>
      <c r="D432" s="173">
        <v>1628</v>
      </c>
      <c r="E432" s="173">
        <v>1008</v>
      </c>
      <c r="F432" s="173" t="s">
        <v>14</v>
      </c>
      <c r="G432" s="173" t="s">
        <v>14</v>
      </c>
      <c r="H432" s="173" t="s">
        <v>14</v>
      </c>
      <c r="I432" s="173">
        <v>1430</v>
      </c>
      <c r="J432" s="173" t="s">
        <v>14</v>
      </c>
      <c r="K432" s="173">
        <v>105880</v>
      </c>
      <c r="L432" s="173">
        <v>8184</v>
      </c>
      <c r="M432" s="173">
        <v>2929</v>
      </c>
      <c r="N432" s="173">
        <v>16932</v>
      </c>
      <c r="O432" s="173" t="s">
        <v>14</v>
      </c>
      <c r="P432" s="173">
        <v>26395</v>
      </c>
      <c r="Q432" s="173">
        <v>4755</v>
      </c>
      <c r="R432" s="173">
        <v>40406</v>
      </c>
      <c r="S432" s="173" t="s">
        <v>14</v>
      </c>
      <c r="T432" s="173">
        <v>2478092</v>
      </c>
      <c r="U432" s="173" t="s">
        <v>14</v>
      </c>
      <c r="V432" s="173" t="s">
        <v>14</v>
      </c>
      <c r="W432" s="173" t="s">
        <v>14</v>
      </c>
    </row>
    <row r="433" spans="1:23" ht="34.5">
      <c r="A433" s="15" t="s">
        <v>995</v>
      </c>
      <c r="B433" s="174" t="s">
        <v>526</v>
      </c>
      <c r="C433" s="173">
        <v>76449047</v>
      </c>
      <c r="D433" s="173">
        <v>34375</v>
      </c>
      <c r="E433" s="173">
        <v>977882</v>
      </c>
      <c r="F433" s="173">
        <v>457158</v>
      </c>
      <c r="G433" s="173">
        <v>184247</v>
      </c>
      <c r="H433" s="173">
        <v>282389</v>
      </c>
      <c r="I433" s="173">
        <v>2075441</v>
      </c>
      <c r="J433" s="173">
        <v>330016</v>
      </c>
      <c r="K433" s="173">
        <v>162260</v>
      </c>
      <c r="L433" s="173">
        <v>41420303</v>
      </c>
      <c r="M433" s="173">
        <v>899690</v>
      </c>
      <c r="N433" s="173">
        <v>115343</v>
      </c>
      <c r="O433" s="173">
        <v>1016858</v>
      </c>
      <c r="P433" s="173">
        <v>1536675</v>
      </c>
      <c r="Q433" s="173">
        <v>3734691</v>
      </c>
      <c r="R433" s="173">
        <v>55856</v>
      </c>
      <c r="S433" s="173">
        <v>22255</v>
      </c>
      <c r="T433" s="173">
        <v>426162</v>
      </c>
      <c r="U433" s="173">
        <v>830390</v>
      </c>
      <c r="V433" s="173">
        <v>20508556</v>
      </c>
      <c r="W433" s="173">
        <v>1378501</v>
      </c>
    </row>
    <row r="434" spans="1:23" ht="23.25">
      <c r="A434" s="15" t="s">
        <v>996</v>
      </c>
      <c r="B434" s="174" t="s">
        <v>390</v>
      </c>
      <c r="C434" s="173">
        <v>563941</v>
      </c>
      <c r="D434" s="173" t="s">
        <v>14</v>
      </c>
      <c r="E434" s="173" t="s">
        <v>14</v>
      </c>
      <c r="F434" s="173" t="s">
        <v>14</v>
      </c>
      <c r="G434" s="173" t="s">
        <v>14</v>
      </c>
      <c r="H434" s="173" t="s">
        <v>14</v>
      </c>
      <c r="I434" s="173" t="s">
        <v>14</v>
      </c>
      <c r="J434" s="173">
        <v>41121</v>
      </c>
      <c r="K434" s="173" t="s">
        <v>14</v>
      </c>
      <c r="L434" s="173" t="s">
        <v>14</v>
      </c>
      <c r="M434" s="173" t="s">
        <v>14</v>
      </c>
      <c r="N434" s="173" t="s">
        <v>14</v>
      </c>
      <c r="O434" s="173">
        <v>5787</v>
      </c>
      <c r="P434" s="173">
        <v>500000</v>
      </c>
      <c r="Q434" s="173" t="s">
        <v>14</v>
      </c>
      <c r="R434" s="173" t="s">
        <v>14</v>
      </c>
      <c r="S434" s="173">
        <v>13233</v>
      </c>
      <c r="T434" s="173" t="s">
        <v>14</v>
      </c>
      <c r="U434" s="173" t="s">
        <v>14</v>
      </c>
      <c r="V434" s="173" t="s">
        <v>14</v>
      </c>
      <c r="W434" s="173">
        <v>3800</v>
      </c>
    </row>
    <row r="435" spans="1:23" ht="23.25">
      <c r="A435" s="15" t="s">
        <v>997</v>
      </c>
      <c r="B435" s="174" t="s">
        <v>391</v>
      </c>
      <c r="C435" s="173">
        <v>85235</v>
      </c>
      <c r="D435" s="173" t="s">
        <v>14</v>
      </c>
      <c r="E435" s="173" t="s">
        <v>14</v>
      </c>
      <c r="F435" s="173" t="s">
        <v>14</v>
      </c>
      <c r="G435" s="173" t="s">
        <v>14</v>
      </c>
      <c r="H435" s="173" t="s">
        <v>14</v>
      </c>
      <c r="I435" s="173" t="s">
        <v>14</v>
      </c>
      <c r="J435" s="173">
        <v>37545</v>
      </c>
      <c r="K435" s="173" t="s">
        <v>14</v>
      </c>
      <c r="L435" s="173" t="s">
        <v>14</v>
      </c>
      <c r="M435" s="173" t="s">
        <v>14</v>
      </c>
      <c r="N435" s="173" t="s">
        <v>14</v>
      </c>
      <c r="O435" s="173">
        <v>2000</v>
      </c>
      <c r="P435" s="173" t="s">
        <v>14</v>
      </c>
      <c r="Q435" s="173" t="s">
        <v>14</v>
      </c>
      <c r="R435" s="173">
        <v>28190</v>
      </c>
      <c r="S435" s="173" t="s">
        <v>14</v>
      </c>
      <c r="T435" s="173" t="s">
        <v>14</v>
      </c>
      <c r="U435" s="173" t="s">
        <v>14</v>
      </c>
      <c r="V435" s="173" t="s">
        <v>14</v>
      </c>
      <c r="W435" s="173">
        <v>17500</v>
      </c>
    </row>
    <row r="436" spans="1:23" ht="34.5">
      <c r="A436" s="15" t="s">
        <v>998</v>
      </c>
      <c r="B436" s="174" t="s">
        <v>392</v>
      </c>
      <c r="C436" s="173">
        <v>74805089</v>
      </c>
      <c r="D436" s="173">
        <v>19856</v>
      </c>
      <c r="E436" s="173">
        <v>916953</v>
      </c>
      <c r="F436" s="173">
        <v>453232</v>
      </c>
      <c r="G436" s="173">
        <v>180715</v>
      </c>
      <c r="H436" s="173">
        <v>282369</v>
      </c>
      <c r="I436" s="173">
        <v>2067385</v>
      </c>
      <c r="J436" s="173">
        <v>212285</v>
      </c>
      <c r="K436" s="173">
        <v>162260</v>
      </c>
      <c r="L436" s="173">
        <v>41258459</v>
      </c>
      <c r="M436" s="173">
        <v>564115</v>
      </c>
      <c r="N436" s="173">
        <v>110435</v>
      </c>
      <c r="O436" s="173">
        <v>1008797</v>
      </c>
      <c r="P436" s="173">
        <v>1003059</v>
      </c>
      <c r="Q436" s="173">
        <v>3716434</v>
      </c>
      <c r="R436" s="173">
        <v>27666</v>
      </c>
      <c r="S436" s="173">
        <v>8007</v>
      </c>
      <c r="T436" s="173">
        <v>223413</v>
      </c>
      <c r="U436" s="173">
        <v>814169</v>
      </c>
      <c r="V436" s="173">
        <v>20419087</v>
      </c>
      <c r="W436" s="173">
        <v>1356395</v>
      </c>
    </row>
    <row r="437" spans="1:23" ht="23.25">
      <c r="A437" s="15" t="s">
        <v>1003</v>
      </c>
      <c r="B437" s="174" t="s">
        <v>528</v>
      </c>
      <c r="C437" s="173">
        <v>1654901513</v>
      </c>
      <c r="D437" s="173">
        <v>50368299</v>
      </c>
      <c r="E437" s="173">
        <v>64595665</v>
      </c>
      <c r="F437" s="173">
        <v>83427701</v>
      </c>
      <c r="G437" s="173">
        <v>145759230</v>
      </c>
      <c r="H437" s="173">
        <v>68045792</v>
      </c>
      <c r="I437" s="173">
        <v>89698796</v>
      </c>
      <c r="J437" s="173">
        <v>102370635</v>
      </c>
      <c r="K437" s="173">
        <v>49607638</v>
      </c>
      <c r="L437" s="173">
        <v>101326799</v>
      </c>
      <c r="M437" s="173">
        <v>62126860</v>
      </c>
      <c r="N437" s="173">
        <v>67277962</v>
      </c>
      <c r="O437" s="173">
        <v>46613840</v>
      </c>
      <c r="P437" s="173">
        <v>68465152</v>
      </c>
      <c r="Q437" s="173">
        <v>30926067</v>
      </c>
      <c r="R437" s="173">
        <v>111832681</v>
      </c>
      <c r="S437" s="173">
        <v>14486209</v>
      </c>
      <c r="T437" s="173">
        <v>52870115</v>
      </c>
      <c r="U437" s="173">
        <v>147947628</v>
      </c>
      <c r="V437" s="173">
        <v>206588881</v>
      </c>
      <c r="W437" s="173">
        <v>90565563</v>
      </c>
    </row>
    <row r="438" spans="1:23" ht="57">
      <c r="A438" s="15" t="s">
        <v>1004</v>
      </c>
      <c r="B438" s="174" t="s">
        <v>396</v>
      </c>
      <c r="C438" s="173">
        <v>1617014571</v>
      </c>
      <c r="D438" s="173">
        <v>48922689</v>
      </c>
      <c r="E438" s="173">
        <v>64287794</v>
      </c>
      <c r="F438" s="173">
        <v>81405058</v>
      </c>
      <c r="G438" s="173">
        <v>145529118</v>
      </c>
      <c r="H438" s="173">
        <v>67837296</v>
      </c>
      <c r="I438" s="173">
        <v>87949645</v>
      </c>
      <c r="J438" s="173">
        <v>102154806</v>
      </c>
      <c r="K438" s="173">
        <v>49297229</v>
      </c>
      <c r="L438" s="173">
        <v>98523880</v>
      </c>
      <c r="M438" s="173">
        <v>60495276</v>
      </c>
      <c r="N438" s="173">
        <v>64173681</v>
      </c>
      <c r="O438" s="173">
        <v>45687670</v>
      </c>
      <c r="P438" s="173">
        <v>66039238</v>
      </c>
      <c r="Q438" s="173">
        <v>30093800</v>
      </c>
      <c r="R438" s="173">
        <v>111153630</v>
      </c>
      <c r="S438" s="173">
        <v>14413292</v>
      </c>
      <c r="T438" s="173">
        <v>49880553</v>
      </c>
      <c r="U438" s="173">
        <v>145403838</v>
      </c>
      <c r="V438" s="173">
        <v>193459943</v>
      </c>
      <c r="W438" s="173">
        <v>90306135</v>
      </c>
    </row>
    <row r="439" spans="1:23" ht="57">
      <c r="A439" s="15" t="s">
        <v>1019</v>
      </c>
      <c r="B439" s="174" t="s">
        <v>411</v>
      </c>
      <c r="C439" s="173">
        <v>37886942</v>
      </c>
      <c r="D439" s="173">
        <v>1445610</v>
      </c>
      <c r="E439" s="173">
        <v>307871</v>
      </c>
      <c r="F439" s="173">
        <v>2022643</v>
      </c>
      <c r="G439" s="173">
        <v>230112</v>
      </c>
      <c r="H439" s="173">
        <v>208497</v>
      </c>
      <c r="I439" s="173">
        <v>1749150</v>
      </c>
      <c r="J439" s="173">
        <v>215829</v>
      </c>
      <c r="K439" s="173">
        <v>310410</v>
      </c>
      <c r="L439" s="173">
        <v>2802919</v>
      </c>
      <c r="M439" s="173">
        <v>1631584</v>
      </c>
      <c r="N439" s="173">
        <v>3104280</v>
      </c>
      <c r="O439" s="173">
        <v>926170</v>
      </c>
      <c r="P439" s="173">
        <v>2425914</v>
      </c>
      <c r="Q439" s="173">
        <v>832266</v>
      </c>
      <c r="R439" s="173">
        <v>679050</v>
      </c>
      <c r="S439" s="173">
        <v>72917</v>
      </c>
      <c r="T439" s="173">
        <v>2989563</v>
      </c>
      <c r="U439" s="173">
        <v>2543790</v>
      </c>
      <c r="V439" s="173">
        <v>13128938</v>
      </c>
      <c r="W439" s="173">
        <v>259428</v>
      </c>
    </row>
    <row r="440" spans="1:23" ht="23.25">
      <c r="A440" s="15" t="s">
        <v>1005</v>
      </c>
      <c r="B440" s="174" t="s">
        <v>397</v>
      </c>
      <c r="C440" s="173">
        <v>952682297</v>
      </c>
      <c r="D440" s="173">
        <v>29913937</v>
      </c>
      <c r="E440" s="173">
        <v>38393005</v>
      </c>
      <c r="F440" s="173">
        <v>33627652</v>
      </c>
      <c r="G440" s="173">
        <v>95518872</v>
      </c>
      <c r="H440" s="173">
        <v>29646868</v>
      </c>
      <c r="I440" s="173">
        <v>33891460</v>
      </c>
      <c r="J440" s="173">
        <v>61421689</v>
      </c>
      <c r="K440" s="173">
        <v>33731848</v>
      </c>
      <c r="L440" s="173">
        <v>57907705</v>
      </c>
      <c r="M440" s="173">
        <v>35152908</v>
      </c>
      <c r="N440" s="173">
        <v>35561552</v>
      </c>
      <c r="O440" s="173">
        <v>17471185</v>
      </c>
      <c r="P440" s="173">
        <v>36390187</v>
      </c>
      <c r="Q440" s="173">
        <v>20199318</v>
      </c>
      <c r="R440" s="173">
        <v>56056727</v>
      </c>
      <c r="S440" s="173">
        <v>9427862</v>
      </c>
      <c r="T440" s="173">
        <v>36616508</v>
      </c>
      <c r="U440" s="173">
        <v>100459278</v>
      </c>
      <c r="V440" s="173">
        <v>134563412</v>
      </c>
      <c r="W440" s="173">
        <v>56730324</v>
      </c>
    </row>
    <row r="441" spans="1:23" ht="23.25">
      <c r="A441" s="15" t="s">
        <v>1011</v>
      </c>
      <c r="B441" s="174" t="s">
        <v>403</v>
      </c>
      <c r="C441" s="173">
        <v>54703</v>
      </c>
      <c r="D441" s="173" t="s">
        <v>14</v>
      </c>
      <c r="E441" s="173">
        <v>54703</v>
      </c>
      <c r="F441" s="173" t="s">
        <v>14</v>
      </c>
      <c r="G441" s="173"/>
      <c r="H441" s="173"/>
      <c r="I441" s="173"/>
      <c r="J441" s="173"/>
      <c r="K441" s="173"/>
      <c r="L441" s="173"/>
      <c r="M441" s="173"/>
      <c r="N441" s="173"/>
      <c r="O441" s="173"/>
      <c r="P441" s="173" t="s">
        <v>14</v>
      </c>
      <c r="Q441" s="173" t="s">
        <v>14</v>
      </c>
      <c r="R441" s="173" t="s">
        <v>14</v>
      </c>
      <c r="S441" s="173" t="s">
        <v>14</v>
      </c>
      <c r="T441" s="173" t="s">
        <v>14</v>
      </c>
      <c r="U441" s="173" t="s">
        <v>14</v>
      </c>
      <c r="V441" s="173" t="s">
        <v>14</v>
      </c>
      <c r="W441" s="173" t="s">
        <v>14</v>
      </c>
    </row>
    <row r="442" spans="1:23" ht="23.25">
      <c r="A442" s="15" t="s">
        <v>1012</v>
      </c>
      <c r="B442" s="174" t="s">
        <v>404</v>
      </c>
      <c r="C442" s="173">
        <v>569664325</v>
      </c>
      <c r="D442" s="173">
        <v>18055867</v>
      </c>
      <c r="E442" s="173">
        <v>21057747</v>
      </c>
      <c r="F442" s="173">
        <v>43002621</v>
      </c>
      <c r="G442" s="173">
        <v>45148203</v>
      </c>
      <c r="H442" s="173">
        <v>37150379</v>
      </c>
      <c r="I442" s="173">
        <v>48706572</v>
      </c>
      <c r="J442" s="173">
        <v>36263244</v>
      </c>
      <c r="K442" s="173">
        <v>15030331</v>
      </c>
      <c r="L442" s="173">
        <v>35018886</v>
      </c>
      <c r="M442" s="173">
        <v>21711763</v>
      </c>
      <c r="N442" s="173">
        <v>22657611</v>
      </c>
      <c r="O442" s="173">
        <v>15854301</v>
      </c>
      <c r="P442" s="173">
        <v>27416721</v>
      </c>
      <c r="Q442" s="173">
        <v>5940610</v>
      </c>
      <c r="R442" s="173">
        <v>46886115</v>
      </c>
      <c r="S442" s="173">
        <v>4094264</v>
      </c>
      <c r="T442" s="173">
        <v>12607922</v>
      </c>
      <c r="U442" s="173">
        <v>37721431</v>
      </c>
      <c r="V442" s="173">
        <v>47739813</v>
      </c>
      <c r="W442" s="173">
        <v>27599923</v>
      </c>
    </row>
    <row r="443" spans="1:23" ht="23.25">
      <c r="A443" s="15" t="s">
        <v>1015</v>
      </c>
      <c r="B443" s="174" t="s">
        <v>407</v>
      </c>
      <c r="C443" s="173">
        <v>133682</v>
      </c>
      <c r="D443" s="173" t="s">
        <v>14</v>
      </c>
      <c r="E443" s="173" t="s">
        <v>14</v>
      </c>
      <c r="F443" s="173" t="s">
        <v>14</v>
      </c>
      <c r="G443" s="173"/>
      <c r="H443" s="173"/>
      <c r="I443" s="173"/>
      <c r="J443" s="173" t="s">
        <v>14</v>
      </c>
      <c r="K443" s="173" t="s">
        <v>14</v>
      </c>
      <c r="L443" s="173">
        <v>21071</v>
      </c>
      <c r="M443" s="173">
        <v>46421</v>
      </c>
      <c r="N443" s="173">
        <v>66190</v>
      </c>
      <c r="O443" s="173" t="s">
        <v>14</v>
      </c>
      <c r="P443" s="173"/>
      <c r="Q443" s="173"/>
      <c r="R443" s="173"/>
      <c r="S443" s="173"/>
      <c r="T443" s="173"/>
      <c r="U443" s="173"/>
      <c r="V443" s="173"/>
      <c r="W443" s="173"/>
    </row>
    <row r="444" spans="1:23" ht="23.25">
      <c r="A444" s="15" t="s">
        <v>1089</v>
      </c>
      <c r="B444" s="174" t="s">
        <v>1090</v>
      </c>
      <c r="C444" s="173">
        <v>1684612</v>
      </c>
      <c r="D444" s="173" t="s">
        <v>14</v>
      </c>
      <c r="E444" s="173">
        <v>124268</v>
      </c>
      <c r="F444" s="173" t="s">
        <v>14</v>
      </c>
      <c r="G444" s="173"/>
      <c r="H444" s="173"/>
      <c r="I444" s="173"/>
      <c r="J444" s="173" t="s">
        <v>14</v>
      </c>
      <c r="K444" s="173" t="s">
        <v>14</v>
      </c>
      <c r="L444" s="173">
        <v>115791</v>
      </c>
      <c r="M444" s="173" t="s">
        <v>14</v>
      </c>
      <c r="N444" s="173"/>
      <c r="O444" s="173"/>
      <c r="P444" s="173"/>
      <c r="Q444" s="173"/>
      <c r="R444" s="173"/>
      <c r="S444" s="173"/>
      <c r="T444" s="173" t="s">
        <v>14</v>
      </c>
      <c r="U444" s="173" t="s">
        <v>14</v>
      </c>
      <c r="V444" s="173">
        <v>1444553</v>
      </c>
      <c r="W444" s="173" t="s">
        <v>14</v>
      </c>
    </row>
    <row r="445" spans="1:23" ht="45.75">
      <c r="A445" s="15" t="s">
        <v>1016</v>
      </c>
      <c r="B445" s="174" t="s">
        <v>408</v>
      </c>
      <c r="C445" s="173">
        <v>88486697</v>
      </c>
      <c r="D445" s="173">
        <v>615875</v>
      </c>
      <c r="E445" s="173">
        <v>4658071</v>
      </c>
      <c r="F445" s="173">
        <v>4620145</v>
      </c>
      <c r="G445" s="173">
        <v>4839530</v>
      </c>
      <c r="H445" s="173">
        <v>1013655</v>
      </c>
      <c r="I445" s="173">
        <v>5342013</v>
      </c>
      <c r="J445" s="173">
        <v>4468061</v>
      </c>
      <c r="K445" s="173">
        <v>535049</v>
      </c>
      <c r="L445" s="173">
        <v>5382642</v>
      </c>
      <c r="M445" s="173">
        <v>3584184</v>
      </c>
      <c r="N445" s="173">
        <v>5885128</v>
      </c>
      <c r="O445" s="173">
        <v>10379134</v>
      </c>
      <c r="P445" s="173">
        <v>2227398</v>
      </c>
      <c r="Q445" s="173">
        <v>3923792</v>
      </c>
      <c r="R445" s="173">
        <v>8210788</v>
      </c>
      <c r="S445" s="173">
        <v>887567</v>
      </c>
      <c r="T445" s="173">
        <v>656123</v>
      </c>
      <c r="U445" s="173">
        <v>7223129</v>
      </c>
      <c r="V445" s="173">
        <v>8102185</v>
      </c>
      <c r="W445" s="173">
        <v>5932230</v>
      </c>
    </row>
    <row r="446" spans="1:23" ht="23.25">
      <c r="A446" s="15" t="s">
        <v>1018</v>
      </c>
      <c r="B446" s="174" t="s">
        <v>410</v>
      </c>
      <c r="C446" s="173">
        <v>4166785</v>
      </c>
      <c r="D446" s="173">
        <v>337010</v>
      </c>
      <c r="E446" s="173" t="s">
        <v>14</v>
      </c>
      <c r="F446" s="173">
        <v>32099</v>
      </c>
      <c r="G446" s="173">
        <v>22512</v>
      </c>
      <c r="H446" s="173">
        <v>16841</v>
      </c>
      <c r="I446" s="173">
        <v>225</v>
      </c>
      <c r="J446" s="173">
        <v>1812</v>
      </c>
      <c r="K446" s="173" t="s">
        <v>14</v>
      </c>
      <c r="L446" s="173">
        <v>77785</v>
      </c>
      <c r="M446" s="173" t="s">
        <v>14</v>
      </c>
      <c r="N446" s="173">
        <v>3200</v>
      </c>
      <c r="O446" s="173">
        <v>1983051</v>
      </c>
      <c r="P446" s="173">
        <v>4932</v>
      </c>
      <c r="Q446" s="173">
        <v>30081</v>
      </c>
      <c r="R446" s="173" t="s">
        <v>14</v>
      </c>
      <c r="S446" s="173">
        <v>3600</v>
      </c>
      <c r="T446" s="173" t="s">
        <v>14</v>
      </c>
      <c r="U446" s="173" t="s">
        <v>14</v>
      </c>
      <c r="V446" s="173">
        <v>1609979</v>
      </c>
      <c r="W446" s="173">
        <v>43658</v>
      </c>
    </row>
    <row r="447" spans="1:23" ht="34.5">
      <c r="A447" s="15" t="s">
        <v>1006</v>
      </c>
      <c r="B447" s="174" t="s">
        <v>398</v>
      </c>
      <c r="C447" s="173">
        <v>951793</v>
      </c>
      <c r="D447" s="173" t="s">
        <v>14</v>
      </c>
      <c r="E447" s="173" t="s">
        <v>14</v>
      </c>
      <c r="F447" s="173" t="s">
        <v>14</v>
      </c>
      <c r="G447" s="173">
        <v>11697</v>
      </c>
      <c r="H447" s="173">
        <v>475480</v>
      </c>
      <c r="I447" s="173">
        <v>422569</v>
      </c>
      <c r="J447" s="173"/>
      <c r="K447" s="173"/>
      <c r="L447" s="173"/>
      <c r="M447" s="173"/>
      <c r="N447" s="173"/>
      <c r="O447" s="173"/>
      <c r="P447" s="173">
        <v>36899</v>
      </c>
      <c r="Q447" s="173" t="s">
        <v>14</v>
      </c>
      <c r="R447" s="173">
        <v>5148</v>
      </c>
      <c r="S447" s="173" t="s">
        <v>14</v>
      </c>
      <c r="T447" s="173"/>
      <c r="U447" s="173"/>
      <c r="V447" s="173"/>
      <c r="W447" s="173"/>
    </row>
    <row r="448" spans="1:23" ht="34.5">
      <c r="A448" s="15" t="s">
        <v>1102</v>
      </c>
      <c r="B448" s="174" t="s">
        <v>1103</v>
      </c>
      <c r="C448" s="173">
        <v>66292</v>
      </c>
      <c r="D448" s="173" t="s">
        <v>14</v>
      </c>
      <c r="E448" s="173" t="s">
        <v>14</v>
      </c>
      <c r="F448" s="173" t="s">
        <v>14</v>
      </c>
      <c r="G448" s="173"/>
      <c r="H448" s="173"/>
      <c r="I448" s="173"/>
      <c r="J448" s="173" t="s">
        <v>14</v>
      </c>
      <c r="K448" s="173" t="s">
        <v>14</v>
      </c>
      <c r="L448" s="173">
        <v>66292</v>
      </c>
      <c r="M448" s="173" t="s">
        <v>14</v>
      </c>
      <c r="N448" s="173"/>
      <c r="O448" s="173"/>
      <c r="P448" s="173"/>
      <c r="Q448" s="173"/>
      <c r="R448" s="173"/>
      <c r="S448" s="173"/>
      <c r="T448" s="173"/>
      <c r="U448" s="173"/>
      <c r="V448" s="173"/>
      <c r="W448" s="173"/>
    </row>
    <row r="449" spans="1:23" ht="34.5">
      <c r="A449" s="15" t="s">
        <v>1007</v>
      </c>
      <c r="B449" s="174" t="s">
        <v>399</v>
      </c>
      <c r="C449" s="173">
        <v>718391195</v>
      </c>
      <c r="D449" s="173">
        <v>25957697</v>
      </c>
      <c r="E449" s="173">
        <v>31146963</v>
      </c>
      <c r="F449" s="173">
        <v>25852398</v>
      </c>
      <c r="G449" s="173">
        <v>68497483</v>
      </c>
      <c r="H449" s="173">
        <v>22574798</v>
      </c>
      <c r="I449" s="173">
        <v>26838384</v>
      </c>
      <c r="J449" s="173">
        <v>50445048</v>
      </c>
      <c r="K449" s="173">
        <v>23372828</v>
      </c>
      <c r="L449" s="173">
        <v>43424778</v>
      </c>
      <c r="M449" s="173">
        <v>28197428</v>
      </c>
      <c r="N449" s="173">
        <v>30128320</v>
      </c>
      <c r="O449" s="173">
        <v>12129197</v>
      </c>
      <c r="P449" s="173">
        <v>28462320</v>
      </c>
      <c r="Q449" s="173">
        <v>17133532</v>
      </c>
      <c r="R449" s="173">
        <v>47692505</v>
      </c>
      <c r="S449" s="173">
        <v>7939878</v>
      </c>
      <c r="T449" s="173">
        <v>28042721</v>
      </c>
      <c r="U449" s="173">
        <v>73095295</v>
      </c>
      <c r="V449" s="173">
        <v>82468465</v>
      </c>
      <c r="W449" s="173">
        <v>44991157</v>
      </c>
    </row>
    <row r="450" spans="1:23" ht="34.5">
      <c r="A450" s="15" t="s">
        <v>1087</v>
      </c>
      <c r="B450" s="174" t="s">
        <v>1088</v>
      </c>
      <c r="C450" s="173">
        <v>26384347</v>
      </c>
      <c r="D450" s="173" t="s">
        <v>14</v>
      </c>
      <c r="E450" s="173" t="s">
        <v>14</v>
      </c>
      <c r="F450" s="173">
        <v>167845</v>
      </c>
      <c r="G450" s="173">
        <v>8683474</v>
      </c>
      <c r="H450" s="173" t="s">
        <v>14</v>
      </c>
      <c r="I450" s="173" t="s">
        <v>14</v>
      </c>
      <c r="J450" s="173" t="s">
        <v>14</v>
      </c>
      <c r="K450" s="173">
        <v>5596019</v>
      </c>
      <c r="L450" s="173">
        <v>13608</v>
      </c>
      <c r="M450" s="173" t="s">
        <v>14</v>
      </c>
      <c r="N450" s="173"/>
      <c r="O450" s="173"/>
      <c r="P450" s="173" t="s">
        <v>14</v>
      </c>
      <c r="Q450" s="173" t="s">
        <v>14</v>
      </c>
      <c r="R450" s="173">
        <v>7570</v>
      </c>
      <c r="S450" s="173" t="s">
        <v>14</v>
      </c>
      <c r="T450" s="173" t="s">
        <v>14</v>
      </c>
      <c r="U450" s="173" t="s">
        <v>14</v>
      </c>
      <c r="V450" s="173">
        <v>11915831</v>
      </c>
      <c r="W450" s="173" t="s">
        <v>14</v>
      </c>
    </row>
    <row r="451" spans="1:23" ht="34.5">
      <c r="A451" s="15" t="s">
        <v>1008</v>
      </c>
      <c r="B451" s="174" t="s">
        <v>400</v>
      </c>
      <c r="C451" s="173">
        <v>196779361</v>
      </c>
      <c r="D451" s="173">
        <v>3868612</v>
      </c>
      <c r="E451" s="173">
        <v>7004406</v>
      </c>
      <c r="F451" s="173">
        <v>7455587</v>
      </c>
      <c r="G451" s="173">
        <v>18131489</v>
      </c>
      <c r="H451" s="173">
        <v>6395772</v>
      </c>
      <c r="I451" s="173">
        <v>6508024</v>
      </c>
      <c r="J451" s="173">
        <v>9714540</v>
      </c>
      <c r="K451" s="173">
        <v>4738628</v>
      </c>
      <c r="L451" s="173">
        <v>14007843</v>
      </c>
      <c r="M451" s="173">
        <v>6737729</v>
      </c>
      <c r="N451" s="173">
        <v>5132668</v>
      </c>
      <c r="O451" s="173">
        <v>5140815</v>
      </c>
      <c r="P451" s="173">
        <v>7226396</v>
      </c>
      <c r="Q451" s="173">
        <v>2907493</v>
      </c>
      <c r="R451" s="173">
        <v>7661340</v>
      </c>
      <c r="S451" s="173">
        <v>1487984</v>
      </c>
      <c r="T451" s="173">
        <v>8489971</v>
      </c>
      <c r="U451" s="173">
        <v>26339318</v>
      </c>
      <c r="V451" s="173">
        <v>37028398</v>
      </c>
      <c r="W451" s="173">
        <v>10802347</v>
      </c>
    </row>
    <row r="452" spans="1:23" ht="34.5">
      <c r="A452" s="15" t="s">
        <v>1009</v>
      </c>
      <c r="B452" s="174" t="s">
        <v>401</v>
      </c>
      <c r="C452" s="173">
        <v>1445559</v>
      </c>
      <c r="D452" s="173" t="s">
        <v>14</v>
      </c>
      <c r="E452" s="173" t="s">
        <v>14</v>
      </c>
      <c r="F452" s="173" t="s">
        <v>14</v>
      </c>
      <c r="G452" s="173"/>
      <c r="H452" s="173"/>
      <c r="I452" s="173"/>
      <c r="J452" s="173"/>
      <c r="K452" s="173"/>
      <c r="L452" s="173"/>
      <c r="M452" s="173"/>
      <c r="N452" s="173">
        <v>300564</v>
      </c>
      <c r="O452" s="173" t="s">
        <v>14</v>
      </c>
      <c r="P452" s="173" t="s">
        <v>14</v>
      </c>
      <c r="Q452" s="173" t="s">
        <v>14</v>
      </c>
      <c r="R452" s="173">
        <v>334291</v>
      </c>
      <c r="S452" s="173" t="s">
        <v>14</v>
      </c>
      <c r="T452" s="173" t="s">
        <v>14</v>
      </c>
      <c r="U452" s="173" t="s">
        <v>14</v>
      </c>
      <c r="V452" s="173" t="s">
        <v>14</v>
      </c>
      <c r="W452" s="173">
        <v>810704</v>
      </c>
    </row>
    <row r="453" spans="1:23" ht="34.5">
      <c r="A453" s="15" t="s">
        <v>1010</v>
      </c>
      <c r="B453" s="174" t="s">
        <v>402</v>
      </c>
      <c r="C453" s="173">
        <v>8663749</v>
      </c>
      <c r="D453" s="173">
        <v>87628</v>
      </c>
      <c r="E453" s="173">
        <v>241636</v>
      </c>
      <c r="F453" s="173">
        <v>151822</v>
      </c>
      <c r="G453" s="173">
        <v>194729</v>
      </c>
      <c r="H453" s="173">
        <v>200818</v>
      </c>
      <c r="I453" s="173">
        <v>122483</v>
      </c>
      <c r="J453" s="173">
        <v>1262101</v>
      </c>
      <c r="K453" s="173">
        <v>24374</v>
      </c>
      <c r="L453" s="173">
        <v>395184</v>
      </c>
      <c r="M453" s="173">
        <v>217751</v>
      </c>
      <c r="N453" s="173" t="s">
        <v>14</v>
      </c>
      <c r="O453" s="173">
        <v>201172</v>
      </c>
      <c r="P453" s="173">
        <v>664572</v>
      </c>
      <c r="Q453" s="173">
        <v>158293</v>
      </c>
      <c r="R453" s="173">
        <v>355873</v>
      </c>
      <c r="S453" s="173" t="s">
        <v>14</v>
      </c>
      <c r="T453" s="173">
        <v>83816</v>
      </c>
      <c r="U453" s="173">
        <v>1024665</v>
      </c>
      <c r="V453" s="173">
        <v>3150717</v>
      </c>
      <c r="W453" s="173">
        <v>126115</v>
      </c>
    </row>
    <row r="454" spans="1:23" ht="23.25">
      <c r="A454" s="15" t="s">
        <v>1013</v>
      </c>
      <c r="B454" s="174" t="s">
        <v>405</v>
      </c>
      <c r="C454" s="173">
        <v>513655465</v>
      </c>
      <c r="D454" s="173">
        <v>17951729</v>
      </c>
      <c r="E454" s="173">
        <v>20507180</v>
      </c>
      <c r="F454" s="173">
        <v>32088695</v>
      </c>
      <c r="G454" s="173">
        <v>41938551</v>
      </c>
      <c r="H454" s="173">
        <v>35968974</v>
      </c>
      <c r="I454" s="173">
        <v>43038046</v>
      </c>
      <c r="J454" s="173">
        <v>33498643</v>
      </c>
      <c r="K454" s="173">
        <v>14873005</v>
      </c>
      <c r="L454" s="173">
        <v>32627952</v>
      </c>
      <c r="M454" s="173">
        <v>21036825</v>
      </c>
      <c r="N454" s="173">
        <v>20087827</v>
      </c>
      <c r="O454" s="173">
        <v>15298670</v>
      </c>
      <c r="P454" s="173">
        <v>26517008</v>
      </c>
      <c r="Q454" s="173">
        <v>5806643</v>
      </c>
      <c r="R454" s="173">
        <v>37768152</v>
      </c>
      <c r="S454" s="173">
        <v>3937078</v>
      </c>
      <c r="T454" s="173">
        <v>12109667</v>
      </c>
      <c r="U454" s="173">
        <v>36618420</v>
      </c>
      <c r="V454" s="173">
        <v>37686381</v>
      </c>
      <c r="W454" s="173">
        <v>24296018</v>
      </c>
    </row>
    <row r="455" spans="1:23" ht="23.25">
      <c r="A455" s="15" t="s">
        <v>1014</v>
      </c>
      <c r="B455" s="174" t="s">
        <v>406</v>
      </c>
      <c r="C455" s="173">
        <v>56008860</v>
      </c>
      <c r="D455" s="173">
        <v>104138</v>
      </c>
      <c r="E455" s="173">
        <v>550567</v>
      </c>
      <c r="F455" s="173">
        <v>10913926</v>
      </c>
      <c r="G455" s="173">
        <v>3209653</v>
      </c>
      <c r="H455" s="173">
        <v>1181405</v>
      </c>
      <c r="I455" s="173">
        <v>5668526</v>
      </c>
      <c r="J455" s="173">
        <v>2764601</v>
      </c>
      <c r="K455" s="173">
        <v>157326</v>
      </c>
      <c r="L455" s="173">
        <v>2390933</v>
      </c>
      <c r="M455" s="173">
        <v>674938</v>
      </c>
      <c r="N455" s="173">
        <v>2569784</v>
      </c>
      <c r="O455" s="173">
        <v>555631</v>
      </c>
      <c r="P455" s="173">
        <v>899713</v>
      </c>
      <c r="Q455" s="173">
        <v>133967</v>
      </c>
      <c r="R455" s="173">
        <v>9117963</v>
      </c>
      <c r="S455" s="173">
        <v>157186</v>
      </c>
      <c r="T455" s="173">
        <v>498254</v>
      </c>
      <c r="U455" s="173">
        <v>1103011</v>
      </c>
      <c r="V455" s="173">
        <v>10053432</v>
      </c>
      <c r="W455" s="173">
        <v>3303905</v>
      </c>
    </row>
    <row r="456" spans="1:23" ht="34.5">
      <c r="A456" s="15" t="s">
        <v>1020</v>
      </c>
      <c r="B456" s="174" t="s">
        <v>529</v>
      </c>
      <c r="C456" s="173">
        <v>137828331</v>
      </c>
      <c r="D456" s="173">
        <v>558320</v>
      </c>
      <c r="E456" s="173">
        <v>1189310</v>
      </c>
      <c r="F456" s="173">
        <v>1878134</v>
      </c>
      <c r="G456" s="173">
        <v>550097</v>
      </c>
      <c r="H456" s="173">
        <v>414469</v>
      </c>
      <c r="I456" s="173">
        <v>1134773</v>
      </c>
      <c r="J456" s="173">
        <v>753784</v>
      </c>
      <c r="K456" s="173">
        <v>676130</v>
      </c>
      <c r="L456" s="173">
        <v>2434965</v>
      </c>
      <c r="M456" s="173">
        <v>5530611</v>
      </c>
      <c r="N456" s="173">
        <v>3283102</v>
      </c>
      <c r="O456" s="173">
        <v>1850807</v>
      </c>
      <c r="P456" s="173">
        <v>3736683</v>
      </c>
      <c r="Q456" s="173">
        <v>196087</v>
      </c>
      <c r="R456" s="173">
        <v>355331</v>
      </c>
      <c r="S456" s="173">
        <v>419511</v>
      </c>
      <c r="T456" s="173">
        <v>8487334</v>
      </c>
      <c r="U456" s="173">
        <v>20274239</v>
      </c>
      <c r="V456" s="173">
        <v>82690552</v>
      </c>
      <c r="W456" s="173">
        <v>1414092</v>
      </c>
    </row>
    <row r="457" spans="1:23" ht="23.25">
      <c r="A457" s="15" t="s">
        <v>1021</v>
      </c>
      <c r="B457" s="174" t="s">
        <v>412</v>
      </c>
      <c r="C457" s="173">
        <v>20869265</v>
      </c>
      <c r="D457" s="173" t="s">
        <v>14</v>
      </c>
      <c r="E457" s="173">
        <v>795</v>
      </c>
      <c r="F457" s="173">
        <v>264013</v>
      </c>
      <c r="G457" s="173">
        <v>19309</v>
      </c>
      <c r="H457" s="173">
        <v>9513</v>
      </c>
      <c r="I457" s="173">
        <v>1594</v>
      </c>
      <c r="J457" s="173">
        <v>411551</v>
      </c>
      <c r="K457" s="173">
        <v>48755</v>
      </c>
      <c r="L457" s="173">
        <v>354345</v>
      </c>
      <c r="M457" s="173">
        <v>8295</v>
      </c>
      <c r="N457" s="173">
        <v>308606</v>
      </c>
      <c r="O457" s="173">
        <v>74182</v>
      </c>
      <c r="P457" s="173">
        <v>2678</v>
      </c>
      <c r="Q457" s="173">
        <v>198</v>
      </c>
      <c r="R457" s="173">
        <v>12221</v>
      </c>
      <c r="S457" s="173">
        <v>511</v>
      </c>
      <c r="T457" s="173">
        <v>171621</v>
      </c>
      <c r="U457" s="173">
        <v>376100</v>
      </c>
      <c r="V457" s="173">
        <v>18796599</v>
      </c>
      <c r="W457" s="173">
        <v>8380</v>
      </c>
    </row>
    <row r="458" spans="1:23" ht="23.25">
      <c r="A458" s="15" t="s">
        <v>1022</v>
      </c>
      <c r="B458" s="174" t="s">
        <v>413</v>
      </c>
      <c r="C458" s="173">
        <v>116959066</v>
      </c>
      <c r="D458" s="173">
        <v>558320</v>
      </c>
      <c r="E458" s="173">
        <v>1188515</v>
      </c>
      <c r="F458" s="173">
        <v>1614121</v>
      </c>
      <c r="G458" s="173">
        <v>530788</v>
      </c>
      <c r="H458" s="173">
        <v>404956</v>
      </c>
      <c r="I458" s="173">
        <v>1133179</v>
      </c>
      <c r="J458" s="173">
        <v>342234</v>
      </c>
      <c r="K458" s="173">
        <v>627376</v>
      </c>
      <c r="L458" s="173">
        <v>2080620</v>
      </c>
      <c r="M458" s="173">
        <v>5522316</v>
      </c>
      <c r="N458" s="173">
        <v>2974496</v>
      </c>
      <c r="O458" s="173">
        <v>1776625</v>
      </c>
      <c r="P458" s="173">
        <v>3734005</v>
      </c>
      <c r="Q458" s="173">
        <v>195889</v>
      </c>
      <c r="R458" s="173">
        <v>343110</v>
      </c>
      <c r="S458" s="173">
        <v>419000</v>
      </c>
      <c r="T458" s="173">
        <v>8315713</v>
      </c>
      <c r="U458" s="173">
        <v>19898139</v>
      </c>
      <c r="V458" s="173">
        <v>63893953</v>
      </c>
      <c r="W458" s="173">
        <v>1405712</v>
      </c>
    </row>
    <row r="459" spans="1:23" ht="34.5">
      <c r="A459" s="15" t="s">
        <v>1023</v>
      </c>
      <c r="B459" s="174" t="s">
        <v>414</v>
      </c>
      <c r="C459" s="173">
        <v>91616222</v>
      </c>
      <c r="D459" s="173">
        <v>432182</v>
      </c>
      <c r="E459" s="173">
        <v>1165169</v>
      </c>
      <c r="F459" s="173">
        <v>568267</v>
      </c>
      <c r="G459" s="173">
        <v>312251</v>
      </c>
      <c r="H459" s="173">
        <v>404956</v>
      </c>
      <c r="I459" s="173">
        <v>639574</v>
      </c>
      <c r="J459" s="173">
        <v>197842</v>
      </c>
      <c r="K459" s="173">
        <v>153429</v>
      </c>
      <c r="L459" s="173">
        <v>1791512</v>
      </c>
      <c r="M459" s="173">
        <v>597771</v>
      </c>
      <c r="N459" s="173">
        <v>2150145</v>
      </c>
      <c r="O459" s="173">
        <v>1765298</v>
      </c>
      <c r="P459" s="173">
        <v>1863989</v>
      </c>
      <c r="Q459" s="173">
        <v>24416</v>
      </c>
      <c r="R459" s="173">
        <v>336999</v>
      </c>
      <c r="S459" s="173">
        <v>355210</v>
      </c>
      <c r="T459" s="173">
        <v>5021965</v>
      </c>
      <c r="U459" s="173">
        <v>18058232</v>
      </c>
      <c r="V459" s="173">
        <v>54694359</v>
      </c>
      <c r="W459" s="173">
        <v>1082656</v>
      </c>
    </row>
    <row r="460" spans="1:23" ht="34.5">
      <c r="A460" s="15" t="s">
        <v>1024</v>
      </c>
      <c r="B460" s="174" t="s">
        <v>415</v>
      </c>
      <c r="C460" s="173">
        <v>25342844</v>
      </c>
      <c r="D460" s="173">
        <v>126138</v>
      </c>
      <c r="E460" s="173">
        <v>23346</v>
      </c>
      <c r="F460" s="173">
        <v>1045854</v>
      </c>
      <c r="G460" s="173">
        <v>218537</v>
      </c>
      <c r="H460" s="173" t="s">
        <v>14</v>
      </c>
      <c r="I460" s="173">
        <v>493605</v>
      </c>
      <c r="J460" s="173">
        <v>144392</v>
      </c>
      <c r="K460" s="173">
        <v>473946</v>
      </c>
      <c r="L460" s="173">
        <v>289108</v>
      </c>
      <c r="M460" s="173">
        <v>4924545</v>
      </c>
      <c r="N460" s="173">
        <v>824351</v>
      </c>
      <c r="O460" s="173">
        <v>11327</v>
      </c>
      <c r="P460" s="173">
        <v>1870016</v>
      </c>
      <c r="Q460" s="173">
        <v>171473</v>
      </c>
      <c r="R460" s="173">
        <v>6111</v>
      </c>
      <c r="S460" s="173">
        <v>63790</v>
      </c>
      <c r="T460" s="173">
        <v>3293748</v>
      </c>
      <c r="U460" s="173">
        <v>1839907</v>
      </c>
      <c r="V460" s="173">
        <v>9199594</v>
      </c>
      <c r="W460" s="173">
        <v>323057</v>
      </c>
    </row>
    <row r="461" spans="1:23" ht="57">
      <c r="A461" s="15" t="s">
        <v>1025</v>
      </c>
      <c r="B461" s="174" t="s">
        <v>530</v>
      </c>
      <c r="C461" s="173">
        <v>20795659</v>
      </c>
      <c r="D461" s="173">
        <v>1067988</v>
      </c>
      <c r="E461" s="173">
        <v>40678</v>
      </c>
      <c r="F461" s="173">
        <v>544187</v>
      </c>
      <c r="G461" s="173">
        <v>170946</v>
      </c>
      <c r="H461" s="173">
        <v>398202</v>
      </c>
      <c r="I461" s="173">
        <v>1350510</v>
      </c>
      <c r="J461" s="173">
        <v>403806</v>
      </c>
      <c r="K461" s="173">
        <v>248065</v>
      </c>
      <c r="L461" s="173">
        <v>1909203</v>
      </c>
      <c r="M461" s="173">
        <v>78918</v>
      </c>
      <c r="N461" s="173">
        <v>262975</v>
      </c>
      <c r="O461" s="173">
        <v>1224610</v>
      </c>
      <c r="P461" s="173">
        <v>1425100</v>
      </c>
      <c r="Q461" s="173">
        <v>51415</v>
      </c>
      <c r="R461" s="173">
        <v>108405</v>
      </c>
      <c r="S461" s="173">
        <v>39684</v>
      </c>
      <c r="T461" s="173">
        <v>189269</v>
      </c>
      <c r="U461" s="173">
        <v>1081205</v>
      </c>
      <c r="V461" s="173">
        <v>8846279</v>
      </c>
      <c r="W461" s="173">
        <v>1354216</v>
      </c>
    </row>
    <row r="462" spans="1:23" ht="34.5">
      <c r="A462" s="15" t="s">
        <v>1026</v>
      </c>
      <c r="B462" s="174" t="s">
        <v>416</v>
      </c>
      <c r="C462" s="173">
        <v>2805755</v>
      </c>
      <c r="D462" s="173">
        <v>33194</v>
      </c>
      <c r="E462" s="173">
        <v>35721</v>
      </c>
      <c r="F462" s="173">
        <v>74642</v>
      </c>
      <c r="G462" s="173">
        <v>54184</v>
      </c>
      <c r="H462" s="173">
        <v>44505</v>
      </c>
      <c r="I462" s="173">
        <v>48594</v>
      </c>
      <c r="J462" s="173">
        <v>34975</v>
      </c>
      <c r="K462" s="173">
        <v>23799</v>
      </c>
      <c r="L462" s="173">
        <v>436393</v>
      </c>
      <c r="M462" s="173">
        <v>61287</v>
      </c>
      <c r="N462" s="173">
        <v>19580</v>
      </c>
      <c r="O462" s="173">
        <v>44134</v>
      </c>
      <c r="P462" s="173">
        <v>65804</v>
      </c>
      <c r="Q462" s="173">
        <v>42753</v>
      </c>
      <c r="R462" s="173">
        <v>16493</v>
      </c>
      <c r="S462" s="173">
        <v>10078</v>
      </c>
      <c r="T462" s="173">
        <v>60511</v>
      </c>
      <c r="U462" s="173">
        <v>690727</v>
      </c>
      <c r="V462" s="173">
        <v>879754</v>
      </c>
      <c r="W462" s="173">
        <v>128627</v>
      </c>
    </row>
    <row r="463" spans="1:23" ht="23.25">
      <c r="A463" s="15" t="s">
        <v>1030</v>
      </c>
      <c r="B463" s="174" t="s">
        <v>420</v>
      </c>
      <c r="C463" s="173">
        <v>1335146</v>
      </c>
      <c r="D463" s="173" t="s">
        <v>14</v>
      </c>
      <c r="E463" s="173" t="s">
        <v>14</v>
      </c>
      <c r="F463" s="173">
        <v>52504</v>
      </c>
      <c r="G463" s="173"/>
      <c r="H463" s="173"/>
      <c r="I463" s="173"/>
      <c r="J463" s="173" t="s">
        <v>14</v>
      </c>
      <c r="K463" s="173" t="s">
        <v>14</v>
      </c>
      <c r="L463" s="173" t="s">
        <v>14</v>
      </c>
      <c r="M463" s="173">
        <v>8180</v>
      </c>
      <c r="N463" s="173">
        <v>150525</v>
      </c>
      <c r="O463" s="173">
        <v>1110537</v>
      </c>
      <c r="P463" s="173" t="s">
        <v>14</v>
      </c>
      <c r="Q463" s="173" t="s">
        <v>14</v>
      </c>
      <c r="R463" s="173">
        <v>5900</v>
      </c>
      <c r="S463" s="173" t="s">
        <v>14</v>
      </c>
      <c r="T463" s="173" t="s">
        <v>14</v>
      </c>
      <c r="U463" s="173" t="s">
        <v>14</v>
      </c>
      <c r="V463" s="173" t="s">
        <v>14</v>
      </c>
      <c r="W463" s="173">
        <v>7500</v>
      </c>
    </row>
    <row r="464" spans="1:23" ht="45.75">
      <c r="A464" s="15" t="s">
        <v>1031</v>
      </c>
      <c r="B464" s="174" t="s">
        <v>421</v>
      </c>
      <c r="C464" s="173">
        <v>16346939</v>
      </c>
      <c r="D464" s="173">
        <v>1031410</v>
      </c>
      <c r="E464" s="173">
        <v>4957</v>
      </c>
      <c r="F464" s="173">
        <v>211916</v>
      </c>
      <c r="G464" s="173">
        <v>116762</v>
      </c>
      <c r="H464" s="173">
        <v>352493</v>
      </c>
      <c r="I464" s="173">
        <v>1301916</v>
      </c>
      <c r="J464" s="173">
        <v>368831</v>
      </c>
      <c r="K464" s="173">
        <v>224266</v>
      </c>
      <c r="L464" s="173">
        <v>1472810</v>
      </c>
      <c r="M464" s="173">
        <v>6726</v>
      </c>
      <c r="N464" s="173">
        <v>92870</v>
      </c>
      <c r="O464" s="173">
        <v>69939</v>
      </c>
      <c r="P464" s="173">
        <v>1358505</v>
      </c>
      <c r="Q464" s="173">
        <v>8662</v>
      </c>
      <c r="R464" s="173">
        <v>86012</v>
      </c>
      <c r="S464" s="173">
        <v>29606</v>
      </c>
      <c r="T464" s="173">
        <v>34399</v>
      </c>
      <c r="U464" s="173">
        <v>390477</v>
      </c>
      <c r="V464" s="173">
        <v>7966293</v>
      </c>
      <c r="W464" s="173">
        <v>1218089</v>
      </c>
    </row>
    <row r="465" spans="1:23" ht="23.25">
      <c r="A465" s="15" t="s">
        <v>1034</v>
      </c>
      <c r="B465" s="174" t="s">
        <v>424</v>
      </c>
      <c r="C465" s="173">
        <v>307819</v>
      </c>
      <c r="D465" s="173">
        <v>3384</v>
      </c>
      <c r="E465" s="173" t="s">
        <v>14</v>
      </c>
      <c r="F465" s="173">
        <v>205126</v>
      </c>
      <c r="G465" s="173" t="s">
        <v>14</v>
      </c>
      <c r="H465" s="173">
        <v>1204</v>
      </c>
      <c r="I465" s="173" t="s">
        <v>14</v>
      </c>
      <c r="J465" s="173" t="s">
        <v>14</v>
      </c>
      <c r="K465" s="173" t="s">
        <v>14</v>
      </c>
      <c r="L465" s="173" t="s">
        <v>14</v>
      </c>
      <c r="M465" s="173">
        <v>2725</v>
      </c>
      <c r="N465" s="173"/>
      <c r="O465" s="173"/>
      <c r="P465" s="173">
        <v>790</v>
      </c>
      <c r="Q465" s="173" t="s">
        <v>14</v>
      </c>
      <c r="R465" s="173" t="s">
        <v>14</v>
      </c>
      <c r="S465" s="173" t="s">
        <v>14</v>
      </c>
      <c r="T465" s="173">
        <v>94359</v>
      </c>
      <c r="U465" s="173" t="s">
        <v>14</v>
      </c>
      <c r="V465" s="173">
        <v>232</v>
      </c>
      <c r="W465" s="173" t="s">
        <v>14</v>
      </c>
    </row>
    <row r="466" spans="1:23" ht="23.25">
      <c r="A466" s="15" t="s">
        <v>1027</v>
      </c>
      <c r="B466" s="174" t="s">
        <v>417</v>
      </c>
      <c r="C466" s="173">
        <v>2103888</v>
      </c>
      <c r="D466" s="173">
        <v>30428</v>
      </c>
      <c r="E466" s="173">
        <v>29963</v>
      </c>
      <c r="F466" s="173">
        <v>63751</v>
      </c>
      <c r="G466" s="173">
        <v>52085</v>
      </c>
      <c r="H466" s="173">
        <v>37305</v>
      </c>
      <c r="I466" s="173">
        <v>34276</v>
      </c>
      <c r="J466" s="173">
        <v>32092</v>
      </c>
      <c r="K466" s="173">
        <v>22547</v>
      </c>
      <c r="L466" s="173">
        <v>105784</v>
      </c>
      <c r="M466" s="173">
        <v>53897</v>
      </c>
      <c r="N466" s="173">
        <v>17716</v>
      </c>
      <c r="O466" s="173">
        <v>37100</v>
      </c>
      <c r="P466" s="173">
        <v>54886</v>
      </c>
      <c r="Q466" s="173">
        <v>35548</v>
      </c>
      <c r="R466" s="173">
        <v>15755</v>
      </c>
      <c r="S466" s="173">
        <v>8552</v>
      </c>
      <c r="T466" s="173">
        <v>48522</v>
      </c>
      <c r="U466" s="173">
        <v>611471</v>
      </c>
      <c r="V466" s="173">
        <v>695066</v>
      </c>
      <c r="W466" s="173">
        <v>117144</v>
      </c>
    </row>
    <row r="467" spans="1:23" ht="23.25">
      <c r="A467" s="15" t="s">
        <v>1028</v>
      </c>
      <c r="B467" s="174" t="s">
        <v>418</v>
      </c>
      <c r="C467" s="173">
        <v>701867</v>
      </c>
      <c r="D467" s="173">
        <v>2766</v>
      </c>
      <c r="E467" s="173">
        <v>5758</v>
      </c>
      <c r="F467" s="173">
        <v>10891</v>
      </c>
      <c r="G467" s="173">
        <v>2099</v>
      </c>
      <c r="H467" s="173">
        <v>7200</v>
      </c>
      <c r="I467" s="173">
        <v>14318</v>
      </c>
      <c r="J467" s="173">
        <v>2883</v>
      </c>
      <c r="K467" s="173">
        <v>1252</v>
      </c>
      <c r="L467" s="173">
        <v>330609</v>
      </c>
      <c r="M467" s="173">
        <v>7390</v>
      </c>
      <c r="N467" s="173">
        <v>1864</v>
      </c>
      <c r="O467" s="173">
        <v>7034</v>
      </c>
      <c r="P467" s="173">
        <v>10918</v>
      </c>
      <c r="Q467" s="173">
        <v>7205</v>
      </c>
      <c r="R467" s="173">
        <v>738</v>
      </c>
      <c r="S467" s="173">
        <v>1526</v>
      </c>
      <c r="T467" s="173">
        <v>11989</v>
      </c>
      <c r="U467" s="173">
        <v>79256</v>
      </c>
      <c r="V467" s="173">
        <v>184688</v>
      </c>
      <c r="W467" s="173">
        <v>11483</v>
      </c>
    </row>
    <row r="468" spans="1:23" ht="23.25">
      <c r="A468" s="15" t="s">
        <v>1029</v>
      </c>
      <c r="B468" s="174" t="s">
        <v>419</v>
      </c>
      <c r="C468" s="173" t="s">
        <v>14</v>
      </c>
      <c r="D468" s="173" t="s">
        <v>14</v>
      </c>
      <c r="E468" s="173" t="s">
        <v>14</v>
      </c>
      <c r="F468" s="173" t="s">
        <v>14</v>
      </c>
      <c r="G468" s="173" t="s">
        <v>14</v>
      </c>
      <c r="H468" s="173" t="s">
        <v>14</v>
      </c>
      <c r="I468" s="173" t="s">
        <v>14</v>
      </c>
      <c r="J468" s="173" t="s">
        <v>14</v>
      </c>
      <c r="K468" s="173" t="s">
        <v>14</v>
      </c>
      <c r="L468" s="173" t="s">
        <v>14</v>
      </c>
      <c r="M468" s="173" t="s">
        <v>14</v>
      </c>
      <c r="N468" s="173"/>
      <c r="O468" s="173"/>
      <c r="P468" s="173" t="s">
        <v>14</v>
      </c>
      <c r="Q468" s="173" t="s">
        <v>14</v>
      </c>
      <c r="R468" s="173" t="s">
        <v>14</v>
      </c>
      <c r="S468" s="173" t="s">
        <v>14</v>
      </c>
      <c r="T468" s="173"/>
      <c r="U468" s="173"/>
      <c r="V468" s="173"/>
      <c r="W468" s="173"/>
    </row>
    <row r="469" spans="1:23" ht="23.25">
      <c r="A469" s="15" t="s">
        <v>1032</v>
      </c>
      <c r="B469" s="174" t="s">
        <v>422</v>
      </c>
      <c r="C469" s="173">
        <v>12888337</v>
      </c>
      <c r="D469" s="173">
        <v>1008208</v>
      </c>
      <c r="E469" s="173">
        <v>4957</v>
      </c>
      <c r="F469" s="173">
        <v>86542</v>
      </c>
      <c r="G469" s="173">
        <v>116762</v>
      </c>
      <c r="H469" s="173">
        <v>352493</v>
      </c>
      <c r="I469" s="173">
        <v>91794</v>
      </c>
      <c r="J469" s="173">
        <v>368831</v>
      </c>
      <c r="K469" s="173">
        <v>218370</v>
      </c>
      <c r="L469" s="173">
        <v>457844</v>
      </c>
      <c r="M469" s="173">
        <v>6726</v>
      </c>
      <c r="N469" s="173">
        <v>28550</v>
      </c>
      <c r="O469" s="173">
        <v>69939</v>
      </c>
      <c r="P469" s="173">
        <v>1228596</v>
      </c>
      <c r="Q469" s="173">
        <v>8662</v>
      </c>
      <c r="R469" s="173">
        <v>76012</v>
      </c>
      <c r="S469" s="173">
        <v>20745</v>
      </c>
      <c r="T469" s="173">
        <v>3578</v>
      </c>
      <c r="U469" s="173">
        <v>143419</v>
      </c>
      <c r="V469" s="173">
        <v>7879155</v>
      </c>
      <c r="W469" s="173">
        <v>717155</v>
      </c>
    </row>
    <row r="470" spans="1:23" ht="34.5">
      <c r="A470" s="15" t="s">
        <v>1033</v>
      </c>
      <c r="B470" s="174" t="s">
        <v>423</v>
      </c>
      <c r="C470" s="173">
        <v>3458602</v>
      </c>
      <c r="D470" s="173">
        <v>23202</v>
      </c>
      <c r="E470" s="173" t="s">
        <v>14</v>
      </c>
      <c r="F470" s="173">
        <v>125374</v>
      </c>
      <c r="G470" s="173" t="s">
        <v>14</v>
      </c>
      <c r="H470" s="173" t="s">
        <v>14</v>
      </c>
      <c r="I470" s="173">
        <v>1210123</v>
      </c>
      <c r="J470" s="173" t="s">
        <v>14</v>
      </c>
      <c r="K470" s="173">
        <v>5896</v>
      </c>
      <c r="L470" s="173">
        <v>1014966</v>
      </c>
      <c r="M470" s="173" t="s">
        <v>14</v>
      </c>
      <c r="N470" s="173">
        <v>64320</v>
      </c>
      <c r="O470" s="173" t="s">
        <v>14</v>
      </c>
      <c r="P470" s="173">
        <v>129910</v>
      </c>
      <c r="Q470" s="173" t="s">
        <v>14</v>
      </c>
      <c r="R470" s="173">
        <v>10000</v>
      </c>
      <c r="S470" s="173">
        <v>8861</v>
      </c>
      <c r="T470" s="173">
        <v>30821</v>
      </c>
      <c r="U470" s="173">
        <v>247058</v>
      </c>
      <c r="V470" s="173">
        <v>87138</v>
      </c>
      <c r="W470" s="173">
        <v>500933</v>
      </c>
    </row>
    <row r="471" spans="1:23" ht="23.25">
      <c r="A471" s="15" t="s">
        <v>1035</v>
      </c>
      <c r="B471" s="174" t="s">
        <v>531</v>
      </c>
      <c r="C471" s="173">
        <v>218965170</v>
      </c>
      <c r="D471" s="173">
        <v>1761079</v>
      </c>
      <c r="E471" s="173">
        <v>3111732</v>
      </c>
      <c r="F471" s="173">
        <v>16352177</v>
      </c>
      <c r="G471" s="173">
        <v>3833220</v>
      </c>
      <c r="H471" s="173">
        <v>7544422</v>
      </c>
      <c r="I471" s="173">
        <v>14973141</v>
      </c>
      <c r="J471" s="173">
        <v>5959536</v>
      </c>
      <c r="K471" s="173">
        <v>2983157</v>
      </c>
      <c r="L471" s="173">
        <v>18184762</v>
      </c>
      <c r="M471" s="173">
        <v>11878387</v>
      </c>
      <c r="N471" s="173">
        <v>11697127</v>
      </c>
      <c r="O471" s="173">
        <v>4936727</v>
      </c>
      <c r="P471" s="173">
        <v>7395827</v>
      </c>
      <c r="Q471" s="173">
        <v>5042240</v>
      </c>
      <c r="R471" s="173">
        <v>4056695</v>
      </c>
      <c r="S471" s="173">
        <v>778116</v>
      </c>
      <c r="T471" s="173">
        <v>8784614</v>
      </c>
      <c r="U471" s="173">
        <v>23416690</v>
      </c>
      <c r="V471" s="173">
        <v>63179019</v>
      </c>
      <c r="W471" s="173">
        <v>3096501</v>
      </c>
    </row>
    <row r="472" spans="1:23" ht="34.5">
      <c r="A472" s="15" t="s">
        <v>1036</v>
      </c>
      <c r="B472" s="174" t="s">
        <v>425</v>
      </c>
      <c r="C472" s="173">
        <v>183508516</v>
      </c>
      <c r="D472" s="173">
        <v>1551570</v>
      </c>
      <c r="E472" s="173">
        <v>2482787</v>
      </c>
      <c r="F472" s="173">
        <v>12075652</v>
      </c>
      <c r="G472" s="173">
        <v>3499601</v>
      </c>
      <c r="H472" s="173">
        <v>7305365</v>
      </c>
      <c r="I472" s="173">
        <v>14427498</v>
      </c>
      <c r="J472" s="173">
        <v>3540965</v>
      </c>
      <c r="K472" s="173">
        <v>2417128</v>
      </c>
      <c r="L472" s="173">
        <v>16339797</v>
      </c>
      <c r="M472" s="173">
        <v>11442925</v>
      </c>
      <c r="N472" s="173">
        <v>7337491</v>
      </c>
      <c r="O472" s="173">
        <v>2288727</v>
      </c>
      <c r="P472" s="173">
        <v>5853263</v>
      </c>
      <c r="Q472" s="173">
        <v>4323825</v>
      </c>
      <c r="R472" s="173">
        <v>2716999</v>
      </c>
      <c r="S472" s="173">
        <v>695094</v>
      </c>
      <c r="T472" s="173">
        <v>8125669</v>
      </c>
      <c r="U472" s="173">
        <v>19067064</v>
      </c>
      <c r="V472" s="173">
        <v>55479326</v>
      </c>
      <c r="W472" s="173">
        <v>2537772</v>
      </c>
    </row>
    <row r="473" spans="1:23" ht="34.5">
      <c r="A473" s="15" t="s">
        <v>1040</v>
      </c>
      <c r="B473" s="174" t="s">
        <v>429</v>
      </c>
      <c r="C473" s="173">
        <v>16248629</v>
      </c>
      <c r="D473" s="173">
        <v>16633</v>
      </c>
      <c r="E473" s="173">
        <v>483461</v>
      </c>
      <c r="F473" s="173">
        <v>2267929</v>
      </c>
      <c r="G473" s="173">
        <v>121679</v>
      </c>
      <c r="H473" s="173">
        <v>147978</v>
      </c>
      <c r="I473" s="173">
        <v>333541</v>
      </c>
      <c r="J473" s="173">
        <v>1500193</v>
      </c>
      <c r="K473" s="173">
        <v>246448</v>
      </c>
      <c r="L473" s="173">
        <v>1372337</v>
      </c>
      <c r="M473" s="173">
        <v>410520</v>
      </c>
      <c r="N473" s="173">
        <v>2416709</v>
      </c>
      <c r="O473" s="173">
        <v>61180</v>
      </c>
      <c r="P473" s="173">
        <v>1081381</v>
      </c>
      <c r="Q473" s="173">
        <v>205283</v>
      </c>
      <c r="R473" s="173">
        <v>684356</v>
      </c>
      <c r="S473" s="173">
        <v>48372</v>
      </c>
      <c r="T473" s="173">
        <v>513854</v>
      </c>
      <c r="U473" s="173">
        <v>2915926</v>
      </c>
      <c r="V473" s="173">
        <v>1045432</v>
      </c>
      <c r="W473" s="173">
        <v>375416</v>
      </c>
    </row>
    <row r="474" spans="1:23" ht="23.25">
      <c r="A474" s="15" t="s">
        <v>1041</v>
      </c>
      <c r="B474" s="174" t="s">
        <v>430</v>
      </c>
      <c r="C474" s="173">
        <v>19208026</v>
      </c>
      <c r="D474" s="173">
        <v>192876</v>
      </c>
      <c r="E474" s="173">
        <v>145485</v>
      </c>
      <c r="F474" s="173">
        <v>2008596</v>
      </c>
      <c r="G474" s="173">
        <v>211940</v>
      </c>
      <c r="H474" s="173">
        <v>91079</v>
      </c>
      <c r="I474" s="173">
        <v>212102</v>
      </c>
      <c r="J474" s="173">
        <v>918378</v>
      </c>
      <c r="K474" s="173">
        <v>319581</v>
      </c>
      <c r="L474" s="173">
        <v>472628</v>
      </c>
      <c r="M474" s="173">
        <v>24942</v>
      </c>
      <c r="N474" s="173">
        <v>1942927</v>
      </c>
      <c r="O474" s="173">
        <v>2586820</v>
      </c>
      <c r="P474" s="173">
        <v>461183</v>
      </c>
      <c r="Q474" s="173">
        <v>513132</v>
      </c>
      <c r="R474" s="173">
        <v>655340</v>
      </c>
      <c r="S474" s="173">
        <v>34650</v>
      </c>
      <c r="T474" s="173">
        <v>145092</v>
      </c>
      <c r="U474" s="173">
        <v>1433700</v>
      </c>
      <c r="V474" s="173">
        <v>6654261</v>
      </c>
      <c r="W474" s="173">
        <v>183312</v>
      </c>
    </row>
    <row r="475" spans="1:23" ht="23.25">
      <c r="A475" s="15" t="s">
        <v>1037</v>
      </c>
      <c r="B475" s="174" t="s">
        <v>426</v>
      </c>
      <c r="C475" s="173">
        <v>66331529</v>
      </c>
      <c r="D475" s="173">
        <v>306379</v>
      </c>
      <c r="E475" s="173">
        <v>960892</v>
      </c>
      <c r="F475" s="173">
        <v>4277023</v>
      </c>
      <c r="G475" s="173">
        <v>1496699</v>
      </c>
      <c r="H475" s="173">
        <v>957076</v>
      </c>
      <c r="I475" s="173">
        <v>2240729</v>
      </c>
      <c r="J475" s="173">
        <v>1598943</v>
      </c>
      <c r="K475" s="173">
        <v>1178645</v>
      </c>
      <c r="L475" s="173">
        <v>7231881</v>
      </c>
      <c r="M475" s="173">
        <v>1120336</v>
      </c>
      <c r="N475" s="173">
        <v>1252618</v>
      </c>
      <c r="O475" s="173">
        <v>786453</v>
      </c>
      <c r="P475" s="173">
        <v>1861738</v>
      </c>
      <c r="Q475" s="173">
        <v>2281839</v>
      </c>
      <c r="R475" s="173">
        <v>1460727</v>
      </c>
      <c r="S475" s="173">
        <v>184408</v>
      </c>
      <c r="T475" s="173">
        <v>1524990</v>
      </c>
      <c r="U475" s="173">
        <v>9405483</v>
      </c>
      <c r="V475" s="173">
        <v>24574281</v>
      </c>
      <c r="W475" s="173">
        <v>1630390</v>
      </c>
    </row>
    <row r="476" spans="1:23" ht="23.25">
      <c r="A476" s="15" t="s">
        <v>1038</v>
      </c>
      <c r="B476" s="174" t="s">
        <v>427</v>
      </c>
      <c r="C476" s="173">
        <v>35031706</v>
      </c>
      <c r="D476" s="173">
        <v>380956</v>
      </c>
      <c r="E476" s="173">
        <v>619929</v>
      </c>
      <c r="F476" s="173">
        <v>3053297</v>
      </c>
      <c r="G476" s="173">
        <v>645278</v>
      </c>
      <c r="H476" s="173">
        <v>564427</v>
      </c>
      <c r="I476" s="173">
        <v>689372</v>
      </c>
      <c r="J476" s="173">
        <v>1138206</v>
      </c>
      <c r="K476" s="173">
        <v>594939</v>
      </c>
      <c r="L476" s="173">
        <v>1254688</v>
      </c>
      <c r="M476" s="173">
        <v>878268</v>
      </c>
      <c r="N476" s="173">
        <v>3212878</v>
      </c>
      <c r="O476" s="173">
        <v>349908</v>
      </c>
      <c r="P476" s="173">
        <v>914359</v>
      </c>
      <c r="Q476" s="173">
        <v>1243578</v>
      </c>
      <c r="R476" s="173">
        <v>907465</v>
      </c>
      <c r="S476" s="173">
        <v>150824</v>
      </c>
      <c r="T476" s="173">
        <v>583172</v>
      </c>
      <c r="U476" s="173">
        <v>5043120</v>
      </c>
      <c r="V476" s="173">
        <v>12443699</v>
      </c>
      <c r="W476" s="173">
        <v>363344</v>
      </c>
    </row>
    <row r="477" spans="1:23" ht="34.5">
      <c r="A477" s="15" t="s">
        <v>1039</v>
      </c>
      <c r="B477" s="174" t="s">
        <v>428</v>
      </c>
      <c r="C477" s="173">
        <v>82145281</v>
      </c>
      <c r="D477" s="173">
        <v>864234</v>
      </c>
      <c r="E477" s="173">
        <v>901966</v>
      </c>
      <c r="F477" s="173">
        <v>4745332</v>
      </c>
      <c r="G477" s="173">
        <v>1357624</v>
      </c>
      <c r="H477" s="173">
        <v>5783862</v>
      </c>
      <c r="I477" s="173">
        <v>11497396</v>
      </c>
      <c r="J477" s="173">
        <v>803817</v>
      </c>
      <c r="K477" s="173">
        <v>643544</v>
      </c>
      <c r="L477" s="173">
        <v>7853228</v>
      </c>
      <c r="M477" s="173">
        <v>9444321</v>
      </c>
      <c r="N477" s="173">
        <v>2871995</v>
      </c>
      <c r="O477" s="173">
        <v>1152366</v>
      </c>
      <c r="P477" s="173">
        <v>3077166</v>
      </c>
      <c r="Q477" s="173">
        <v>798409</v>
      </c>
      <c r="R477" s="173">
        <v>348807</v>
      </c>
      <c r="S477" s="173">
        <v>359862</v>
      </c>
      <c r="T477" s="173">
        <v>6017507</v>
      </c>
      <c r="U477" s="173">
        <v>4618461</v>
      </c>
      <c r="V477" s="173">
        <v>18461346</v>
      </c>
      <c r="W477" s="173">
        <v>544038</v>
      </c>
    </row>
    <row r="478" spans="1:23" ht="45.75">
      <c r="A478" s="15" t="s">
        <v>1042</v>
      </c>
      <c r="B478" s="174" t="s">
        <v>532</v>
      </c>
      <c r="C478" s="173">
        <v>43811809</v>
      </c>
      <c r="D478" s="173">
        <v>4551171</v>
      </c>
      <c r="E478" s="173">
        <v>2670384</v>
      </c>
      <c r="F478" s="173" t="s">
        <v>14</v>
      </c>
      <c r="G478" s="173">
        <v>5075351</v>
      </c>
      <c r="H478" s="173">
        <v>897851</v>
      </c>
      <c r="I478" s="173">
        <v>1029345</v>
      </c>
      <c r="J478" s="173">
        <v>469828</v>
      </c>
      <c r="K478" s="173">
        <v>2689962</v>
      </c>
      <c r="L478" s="173">
        <v>5442485</v>
      </c>
      <c r="M478" s="173">
        <v>2699083</v>
      </c>
      <c r="N478" s="173">
        <v>1152648</v>
      </c>
      <c r="O478" s="173">
        <v>186021</v>
      </c>
      <c r="P478" s="173">
        <v>3276041</v>
      </c>
      <c r="Q478" s="173">
        <v>5559969</v>
      </c>
      <c r="R478" s="173" t="s">
        <v>14</v>
      </c>
      <c r="S478" s="173">
        <v>906</v>
      </c>
      <c r="T478" s="173">
        <v>5463110</v>
      </c>
      <c r="U478" s="173">
        <v>9841</v>
      </c>
      <c r="V478" s="173">
        <v>2608004</v>
      </c>
      <c r="W478" s="173">
        <v>29810</v>
      </c>
    </row>
    <row r="479" spans="1:23" ht="23.25">
      <c r="A479" s="15" t="s">
        <v>1043</v>
      </c>
      <c r="B479" s="174" t="s">
        <v>431</v>
      </c>
      <c r="C479" s="173">
        <v>2599608</v>
      </c>
      <c r="D479" s="173" t="s">
        <v>14</v>
      </c>
      <c r="E479" s="173" t="s">
        <v>14</v>
      </c>
      <c r="F479" s="173" t="s">
        <v>14</v>
      </c>
      <c r="G479" s="173" t="s">
        <v>14</v>
      </c>
      <c r="H479" s="173">
        <v>447629</v>
      </c>
      <c r="I479" s="173">
        <v>879893</v>
      </c>
      <c r="J479" s="173"/>
      <c r="K479" s="173"/>
      <c r="L479" s="173"/>
      <c r="M479" s="173"/>
      <c r="N479" s="173" t="s">
        <v>14</v>
      </c>
      <c r="O479" s="173">
        <v>29809</v>
      </c>
      <c r="P479" s="173" t="s">
        <v>14</v>
      </c>
      <c r="Q479" s="173">
        <v>1008865</v>
      </c>
      <c r="R479" s="173" t="s">
        <v>14</v>
      </c>
      <c r="S479" s="173" t="s">
        <v>14</v>
      </c>
      <c r="T479" s="173" t="s">
        <v>14</v>
      </c>
      <c r="U479" s="173">
        <v>9841</v>
      </c>
      <c r="V479" s="173">
        <v>223572</v>
      </c>
      <c r="W479" s="173" t="s">
        <v>14</v>
      </c>
    </row>
    <row r="480" spans="1:23" ht="23.25">
      <c r="A480" s="15" t="s">
        <v>1044</v>
      </c>
      <c r="B480" s="174" t="s">
        <v>432</v>
      </c>
      <c r="C480" s="173">
        <v>8076026</v>
      </c>
      <c r="D480" s="173">
        <v>1278013</v>
      </c>
      <c r="E480" s="173">
        <v>675452</v>
      </c>
      <c r="F480" s="173" t="s">
        <v>14</v>
      </c>
      <c r="G480" s="173">
        <v>992707</v>
      </c>
      <c r="H480" s="173">
        <v>389989</v>
      </c>
      <c r="I480" s="173">
        <v>145447</v>
      </c>
      <c r="J480" s="173">
        <v>2016</v>
      </c>
      <c r="K480" s="173">
        <v>833733</v>
      </c>
      <c r="L480" s="173">
        <v>25044</v>
      </c>
      <c r="M480" s="173">
        <v>544069</v>
      </c>
      <c r="N480" s="173">
        <v>353923</v>
      </c>
      <c r="O480" s="173">
        <v>109996</v>
      </c>
      <c r="P480" s="173">
        <v>679717</v>
      </c>
      <c r="Q480" s="173">
        <v>351071</v>
      </c>
      <c r="R480" s="173" t="s">
        <v>14</v>
      </c>
      <c r="S480" s="173">
        <v>906</v>
      </c>
      <c r="T480" s="173">
        <v>119800</v>
      </c>
      <c r="U480" s="173" t="s">
        <v>14</v>
      </c>
      <c r="V480" s="173">
        <v>1574144</v>
      </c>
      <c r="W480" s="173" t="s">
        <v>14</v>
      </c>
    </row>
    <row r="481" spans="1:23" ht="23.25">
      <c r="A481" s="15" t="s">
        <v>1045</v>
      </c>
      <c r="B481" s="174" t="s">
        <v>433</v>
      </c>
      <c r="C481" s="173">
        <v>32869641</v>
      </c>
      <c r="D481" s="173">
        <v>3252288</v>
      </c>
      <c r="E481" s="173">
        <v>1950979</v>
      </c>
      <c r="F481" s="173" t="s">
        <v>14</v>
      </c>
      <c r="G481" s="173">
        <v>4082644</v>
      </c>
      <c r="H481" s="173">
        <v>60232</v>
      </c>
      <c r="I481" s="173">
        <v>4005</v>
      </c>
      <c r="J481" s="173">
        <v>467812</v>
      </c>
      <c r="K481" s="173">
        <v>1855649</v>
      </c>
      <c r="L481" s="173">
        <v>5282889</v>
      </c>
      <c r="M481" s="173">
        <v>2143990</v>
      </c>
      <c r="N481" s="173">
        <v>798725</v>
      </c>
      <c r="O481" s="173">
        <v>46216</v>
      </c>
      <c r="P481" s="173">
        <v>2592631</v>
      </c>
      <c r="Q481" s="173">
        <v>4148505</v>
      </c>
      <c r="R481" s="173" t="s">
        <v>14</v>
      </c>
      <c r="S481" s="173" t="s">
        <v>14</v>
      </c>
      <c r="T481" s="173">
        <v>5343310</v>
      </c>
      <c r="U481" s="173" t="s">
        <v>14</v>
      </c>
      <c r="V481" s="173">
        <v>809955</v>
      </c>
      <c r="W481" s="173">
        <v>29810</v>
      </c>
    </row>
    <row r="482" spans="1:23" ht="23.25">
      <c r="A482" s="15" t="s">
        <v>1046</v>
      </c>
      <c r="B482" s="174" t="s">
        <v>434</v>
      </c>
      <c r="C482" s="173">
        <v>66442</v>
      </c>
      <c r="D482" s="173" t="s">
        <v>14</v>
      </c>
      <c r="E482" s="173" t="s">
        <v>14</v>
      </c>
      <c r="F482" s="173" t="s">
        <v>14</v>
      </c>
      <c r="G482" s="173"/>
      <c r="H482" s="173"/>
      <c r="I482" s="173"/>
      <c r="J482" s="173" t="s">
        <v>14</v>
      </c>
      <c r="K482" s="173">
        <v>580</v>
      </c>
      <c r="L482" s="173">
        <v>50810</v>
      </c>
      <c r="M482" s="173">
        <v>11024</v>
      </c>
      <c r="N482" s="173"/>
      <c r="O482" s="173"/>
      <c r="P482" s="173">
        <v>3694</v>
      </c>
      <c r="Q482" s="173" t="s">
        <v>14</v>
      </c>
      <c r="R482" s="173" t="s">
        <v>14</v>
      </c>
      <c r="S482" s="173" t="s">
        <v>14</v>
      </c>
      <c r="T482" s="173" t="s">
        <v>14</v>
      </c>
      <c r="U482" s="173" t="s">
        <v>14</v>
      </c>
      <c r="V482" s="173">
        <v>334</v>
      </c>
      <c r="W482" s="173" t="s">
        <v>14</v>
      </c>
    </row>
    <row r="483" spans="1:23" ht="23.25">
      <c r="A483" s="15" t="s">
        <v>1047</v>
      </c>
      <c r="B483" s="174" t="s">
        <v>435</v>
      </c>
      <c r="C483" s="173">
        <v>200092</v>
      </c>
      <c r="D483" s="173">
        <v>20870</v>
      </c>
      <c r="E483" s="173">
        <v>43952</v>
      </c>
      <c r="F483" s="173" t="s">
        <v>14</v>
      </c>
      <c r="G483" s="173"/>
      <c r="H483" s="173"/>
      <c r="I483" s="173"/>
      <c r="J483" s="173" t="s">
        <v>14</v>
      </c>
      <c r="K483" s="173" t="s">
        <v>14</v>
      </c>
      <c r="L483" s="173">
        <v>83742</v>
      </c>
      <c r="M483" s="173" t="s">
        <v>14</v>
      </c>
      <c r="N483" s="173" t="s">
        <v>14</v>
      </c>
      <c r="O483" s="173" t="s">
        <v>14</v>
      </c>
      <c r="P483" s="173" t="s">
        <v>14</v>
      </c>
      <c r="Q483" s="173">
        <v>51528</v>
      </c>
      <c r="R483" s="173" t="s">
        <v>14</v>
      </c>
      <c r="S483" s="173" t="s">
        <v>14</v>
      </c>
      <c r="T483" s="173"/>
      <c r="U483" s="173"/>
      <c r="V483" s="173"/>
      <c r="W483" s="173"/>
    </row>
    <row r="484" spans="1:23" ht="68.25">
      <c r="A484" s="15" t="s">
        <v>1048</v>
      </c>
      <c r="B484" s="174" t="s">
        <v>533</v>
      </c>
      <c r="C484" s="173">
        <v>253231416</v>
      </c>
      <c r="D484" s="173">
        <v>16019073</v>
      </c>
      <c r="E484" s="173">
        <v>2608053</v>
      </c>
      <c r="F484" s="173">
        <v>8546054</v>
      </c>
      <c r="G484" s="173">
        <v>1850241</v>
      </c>
      <c r="H484" s="173">
        <v>45547606</v>
      </c>
      <c r="I484" s="173">
        <v>11719860</v>
      </c>
      <c r="J484" s="173">
        <v>6167805</v>
      </c>
      <c r="K484" s="173">
        <v>1088849</v>
      </c>
      <c r="L484" s="173">
        <v>14708354</v>
      </c>
      <c r="M484" s="173">
        <v>4137042</v>
      </c>
      <c r="N484" s="173">
        <v>2724808</v>
      </c>
      <c r="O484" s="173">
        <v>1820119</v>
      </c>
      <c r="P484" s="173">
        <v>6211631</v>
      </c>
      <c r="Q484" s="173">
        <v>2789787</v>
      </c>
      <c r="R484" s="173">
        <v>4235506</v>
      </c>
      <c r="S484" s="173">
        <v>265911</v>
      </c>
      <c r="T484" s="173">
        <v>34944850</v>
      </c>
      <c r="U484" s="173">
        <v>28957049</v>
      </c>
      <c r="V484" s="173">
        <v>47806417</v>
      </c>
      <c r="W484" s="173">
        <v>11082400</v>
      </c>
    </row>
    <row r="485" spans="1:23" ht="23.25">
      <c r="A485" s="15" t="s">
        <v>1049</v>
      </c>
      <c r="B485" s="174" t="s">
        <v>436</v>
      </c>
      <c r="C485" s="173">
        <v>460124</v>
      </c>
      <c r="D485" s="173" t="s">
        <v>14</v>
      </c>
      <c r="E485" s="173" t="s">
        <v>14</v>
      </c>
      <c r="F485" s="173">
        <v>370258</v>
      </c>
      <c r="G485" s="173">
        <v>933</v>
      </c>
      <c r="H485" s="173" t="s">
        <v>14</v>
      </c>
      <c r="I485" s="173" t="s">
        <v>14</v>
      </c>
      <c r="J485" s="173">
        <v>33970</v>
      </c>
      <c r="K485" s="173">
        <v>4389</v>
      </c>
      <c r="L485" s="173" t="s">
        <v>14</v>
      </c>
      <c r="M485" s="173" t="s">
        <v>14</v>
      </c>
      <c r="N485" s="173"/>
      <c r="O485" s="173"/>
      <c r="P485" s="173" t="s">
        <v>14</v>
      </c>
      <c r="Q485" s="173">
        <v>1630</v>
      </c>
      <c r="R485" s="173" t="s">
        <v>14</v>
      </c>
      <c r="S485" s="173" t="s">
        <v>14</v>
      </c>
      <c r="T485" s="173" t="s">
        <v>14</v>
      </c>
      <c r="U485" s="173" t="s">
        <v>14</v>
      </c>
      <c r="V485" s="173">
        <v>48945</v>
      </c>
      <c r="W485" s="173" t="s">
        <v>14</v>
      </c>
    </row>
    <row r="486" spans="1:23" ht="23.25">
      <c r="A486" s="15" t="s">
        <v>1928</v>
      </c>
      <c r="B486" s="174" t="s">
        <v>1927</v>
      </c>
      <c r="C486" s="173">
        <v>23085685</v>
      </c>
      <c r="D486" s="173" t="s">
        <v>14</v>
      </c>
      <c r="E486" s="173">
        <v>13117</v>
      </c>
      <c r="F486" s="173">
        <v>324942</v>
      </c>
      <c r="G486" s="173" t="s">
        <v>14</v>
      </c>
      <c r="H486" s="173" t="s">
        <v>14</v>
      </c>
      <c r="I486" s="173">
        <v>1541953</v>
      </c>
      <c r="J486" s="173">
        <v>13584</v>
      </c>
      <c r="K486" s="173" t="s">
        <v>14</v>
      </c>
      <c r="L486" s="173" t="s">
        <v>14</v>
      </c>
      <c r="M486" s="173">
        <v>101350</v>
      </c>
      <c r="N486" s="173">
        <v>21457</v>
      </c>
      <c r="O486" s="173" t="s">
        <v>14</v>
      </c>
      <c r="P486" s="173">
        <v>1940103</v>
      </c>
      <c r="Q486" s="173">
        <v>3844</v>
      </c>
      <c r="R486" s="173">
        <v>5132</v>
      </c>
      <c r="S486" s="173" t="s">
        <v>14</v>
      </c>
      <c r="T486" s="173" t="s">
        <v>14</v>
      </c>
      <c r="U486" s="173">
        <v>742596</v>
      </c>
      <c r="V486" s="173">
        <v>18270607</v>
      </c>
      <c r="W486" s="173">
        <v>107000</v>
      </c>
    </row>
    <row r="487" spans="1:23" ht="23.25">
      <c r="A487" s="15" t="s">
        <v>1050</v>
      </c>
      <c r="B487" s="174" t="s">
        <v>437</v>
      </c>
      <c r="C487" s="173">
        <v>5295777</v>
      </c>
      <c r="D487" s="173">
        <v>10572</v>
      </c>
      <c r="E487" s="173">
        <v>114296</v>
      </c>
      <c r="F487" s="173">
        <v>1680122</v>
      </c>
      <c r="G487" s="173">
        <v>4990</v>
      </c>
      <c r="H487" s="173">
        <v>281</v>
      </c>
      <c r="I487" s="173">
        <v>5042</v>
      </c>
      <c r="J487" s="173">
        <v>40757</v>
      </c>
      <c r="K487" s="173">
        <v>8704</v>
      </c>
      <c r="L487" s="173">
        <v>8901</v>
      </c>
      <c r="M487" s="173">
        <v>64600</v>
      </c>
      <c r="N487" s="173">
        <v>712019</v>
      </c>
      <c r="O487" s="173">
        <v>1018529</v>
      </c>
      <c r="P487" s="173">
        <v>336</v>
      </c>
      <c r="Q487" s="173">
        <v>88743</v>
      </c>
      <c r="R487" s="173">
        <v>838783</v>
      </c>
      <c r="S487" s="173">
        <v>186</v>
      </c>
      <c r="T487" s="173">
        <v>9145</v>
      </c>
      <c r="U487" s="173">
        <v>556990</v>
      </c>
      <c r="V487" s="173">
        <v>46574</v>
      </c>
      <c r="W487" s="173">
        <v>86207</v>
      </c>
    </row>
    <row r="488" spans="1:23" ht="45.75">
      <c r="A488" s="15" t="s">
        <v>1051</v>
      </c>
      <c r="B488" s="174" t="s">
        <v>438</v>
      </c>
      <c r="C488" s="173">
        <v>18033403</v>
      </c>
      <c r="D488" s="173">
        <v>1031194</v>
      </c>
      <c r="E488" s="173">
        <v>140346</v>
      </c>
      <c r="F488" s="173">
        <v>3232755</v>
      </c>
      <c r="G488" s="173">
        <v>192048</v>
      </c>
      <c r="H488" s="173">
        <v>303398</v>
      </c>
      <c r="I488" s="173">
        <v>454967</v>
      </c>
      <c r="J488" s="173">
        <v>155532</v>
      </c>
      <c r="K488" s="173">
        <v>75234</v>
      </c>
      <c r="L488" s="173">
        <v>758599</v>
      </c>
      <c r="M488" s="173">
        <v>589150</v>
      </c>
      <c r="N488" s="173">
        <v>772474</v>
      </c>
      <c r="O488" s="173">
        <v>586061</v>
      </c>
      <c r="P488" s="173">
        <v>305601</v>
      </c>
      <c r="Q488" s="173">
        <v>245202</v>
      </c>
      <c r="R488" s="173">
        <v>292826</v>
      </c>
      <c r="S488" s="173">
        <v>84381</v>
      </c>
      <c r="T488" s="173">
        <v>3946776</v>
      </c>
      <c r="U488" s="173">
        <v>1435834</v>
      </c>
      <c r="V488" s="173">
        <v>2839936</v>
      </c>
      <c r="W488" s="173">
        <v>591088</v>
      </c>
    </row>
    <row r="489" spans="1:23" ht="45.75">
      <c r="A489" s="15" t="s">
        <v>1052</v>
      </c>
      <c r="B489" s="174" t="s">
        <v>439</v>
      </c>
      <c r="C489" s="173">
        <v>2707594</v>
      </c>
      <c r="D489" s="173">
        <v>4698</v>
      </c>
      <c r="E489" s="173">
        <v>268349</v>
      </c>
      <c r="F489" s="173">
        <v>466320</v>
      </c>
      <c r="G489" s="173" t="s">
        <v>14</v>
      </c>
      <c r="H489" s="173">
        <v>1650</v>
      </c>
      <c r="I489" s="173">
        <v>1770</v>
      </c>
      <c r="J489" s="173">
        <v>11298</v>
      </c>
      <c r="K489" s="173">
        <v>9673</v>
      </c>
      <c r="L489" s="173">
        <v>102995</v>
      </c>
      <c r="M489" s="173">
        <v>10624</v>
      </c>
      <c r="N489" s="173">
        <v>1261</v>
      </c>
      <c r="O489" s="173">
        <v>90636</v>
      </c>
      <c r="P489" s="173">
        <v>301352</v>
      </c>
      <c r="Q489" s="173">
        <v>3781</v>
      </c>
      <c r="R489" s="173" t="s">
        <v>14</v>
      </c>
      <c r="S489" s="173" t="s">
        <v>14</v>
      </c>
      <c r="T489" s="173">
        <v>8059</v>
      </c>
      <c r="U489" s="173">
        <v>87152</v>
      </c>
      <c r="V489" s="173">
        <v>1292178</v>
      </c>
      <c r="W489" s="173">
        <v>45797</v>
      </c>
    </row>
    <row r="490" spans="1:23" ht="68.25">
      <c r="A490" s="15" t="s">
        <v>1053</v>
      </c>
      <c r="B490" s="174" t="s">
        <v>440</v>
      </c>
      <c r="C490" s="173">
        <v>203648832</v>
      </c>
      <c r="D490" s="173">
        <v>14972609</v>
      </c>
      <c r="E490" s="173">
        <v>2071945</v>
      </c>
      <c r="F490" s="173">
        <v>2471657</v>
      </c>
      <c r="G490" s="173">
        <v>1652270</v>
      </c>
      <c r="H490" s="173">
        <v>45242277</v>
      </c>
      <c r="I490" s="173">
        <v>9716128</v>
      </c>
      <c r="J490" s="173">
        <v>5912665</v>
      </c>
      <c r="K490" s="173">
        <v>990849</v>
      </c>
      <c r="L490" s="173">
        <v>13837859</v>
      </c>
      <c r="M490" s="173">
        <v>3371318</v>
      </c>
      <c r="N490" s="173">
        <v>1217597</v>
      </c>
      <c r="O490" s="173">
        <v>124892</v>
      </c>
      <c r="P490" s="173">
        <v>3664239</v>
      </c>
      <c r="Q490" s="173">
        <v>2446587</v>
      </c>
      <c r="R490" s="173">
        <v>3098765</v>
      </c>
      <c r="S490" s="173">
        <v>181343</v>
      </c>
      <c r="T490" s="173">
        <v>30980870</v>
      </c>
      <c r="U490" s="173">
        <v>26134477</v>
      </c>
      <c r="V490" s="173">
        <v>25308178</v>
      </c>
      <c r="W490" s="173">
        <v>10252308</v>
      </c>
    </row>
    <row r="491" spans="1:23" ht="45.75">
      <c r="A491" s="15" t="s">
        <v>1072</v>
      </c>
      <c r="B491" s="174" t="s">
        <v>548</v>
      </c>
      <c r="C491" s="173">
        <v>3512764</v>
      </c>
      <c r="D491" s="173" t="s">
        <v>14</v>
      </c>
      <c r="E491" s="173">
        <v>91689</v>
      </c>
      <c r="F491" s="173">
        <v>13326</v>
      </c>
      <c r="G491" s="173">
        <v>8425</v>
      </c>
      <c r="H491" s="173">
        <v>754424</v>
      </c>
      <c r="I491" s="173" t="s">
        <v>14</v>
      </c>
      <c r="J491" s="173" t="s">
        <v>14</v>
      </c>
      <c r="K491" s="173" t="s">
        <v>14</v>
      </c>
      <c r="L491" s="173" t="s">
        <v>14</v>
      </c>
      <c r="M491" s="173" t="s">
        <v>14</v>
      </c>
      <c r="N491" s="173"/>
      <c r="O491" s="173"/>
      <c r="P491" s="173" t="s">
        <v>14</v>
      </c>
      <c r="Q491" s="173" t="s">
        <v>14</v>
      </c>
      <c r="R491" s="173" t="s">
        <v>14</v>
      </c>
      <c r="S491" s="173" t="s">
        <v>14</v>
      </c>
      <c r="T491" s="173" t="s">
        <v>14</v>
      </c>
      <c r="U491" s="173" t="s">
        <v>14</v>
      </c>
      <c r="V491" s="173">
        <v>2370435</v>
      </c>
      <c r="W491" s="173">
        <v>274466</v>
      </c>
    </row>
    <row r="492" spans="1:23" ht="45.75">
      <c r="A492" s="15" t="s">
        <v>1056</v>
      </c>
      <c r="B492" s="174" t="s">
        <v>443</v>
      </c>
      <c r="C492" s="173">
        <v>3512764</v>
      </c>
      <c r="D492" s="173" t="s">
        <v>14</v>
      </c>
      <c r="E492" s="173">
        <v>91689</v>
      </c>
      <c r="F492" s="173">
        <v>13326</v>
      </c>
      <c r="G492" s="173">
        <v>8425</v>
      </c>
      <c r="H492" s="173">
        <v>754424</v>
      </c>
      <c r="I492" s="173" t="s">
        <v>14</v>
      </c>
      <c r="J492" s="173" t="s">
        <v>14</v>
      </c>
      <c r="K492" s="173" t="s">
        <v>14</v>
      </c>
      <c r="L492" s="173" t="s">
        <v>14</v>
      </c>
      <c r="M492" s="173" t="s">
        <v>14</v>
      </c>
      <c r="N492" s="173"/>
      <c r="O492" s="173"/>
      <c r="P492" s="173" t="s">
        <v>14</v>
      </c>
      <c r="Q492" s="173" t="s">
        <v>14</v>
      </c>
      <c r="R492" s="173" t="s">
        <v>14</v>
      </c>
      <c r="S492" s="173" t="s">
        <v>14</v>
      </c>
      <c r="T492" s="173" t="s">
        <v>14</v>
      </c>
      <c r="U492" s="173" t="s">
        <v>14</v>
      </c>
      <c r="V492" s="173">
        <v>2370435</v>
      </c>
      <c r="W492" s="173">
        <v>274466</v>
      </c>
    </row>
    <row r="493" spans="1:23" ht="45.75">
      <c r="A493" s="15" t="s">
        <v>1073</v>
      </c>
      <c r="B493" s="174" t="s">
        <v>549</v>
      </c>
      <c r="C493" s="173">
        <v>77006339</v>
      </c>
      <c r="D493" s="173" t="s">
        <v>14</v>
      </c>
      <c r="E493" s="173">
        <v>566097</v>
      </c>
      <c r="F493" s="173">
        <v>1483869</v>
      </c>
      <c r="G493" s="173">
        <v>279536</v>
      </c>
      <c r="H493" s="173">
        <v>6950197</v>
      </c>
      <c r="I493" s="173" t="s">
        <v>14</v>
      </c>
      <c r="J493" s="173">
        <v>63053</v>
      </c>
      <c r="K493" s="173">
        <v>151439</v>
      </c>
      <c r="L493" s="173">
        <v>2034034</v>
      </c>
      <c r="M493" s="173">
        <v>21811</v>
      </c>
      <c r="N493" s="173" t="s">
        <v>14</v>
      </c>
      <c r="O493" s="173">
        <v>23094762</v>
      </c>
      <c r="P493" s="173">
        <v>2856414</v>
      </c>
      <c r="Q493" s="173" t="s">
        <v>14</v>
      </c>
      <c r="R493" s="173" t="s">
        <v>14</v>
      </c>
      <c r="S493" s="173" t="s">
        <v>14</v>
      </c>
      <c r="T493" s="173">
        <v>7002266</v>
      </c>
      <c r="U493" s="173">
        <v>20414757</v>
      </c>
      <c r="V493" s="173">
        <v>12085069</v>
      </c>
      <c r="W493" s="173">
        <v>3034</v>
      </c>
    </row>
    <row r="494" spans="1:23" ht="45.75">
      <c r="A494" s="15" t="s">
        <v>1057</v>
      </c>
      <c r="B494" s="174" t="s">
        <v>444</v>
      </c>
      <c r="C494" s="173">
        <v>77006339</v>
      </c>
      <c r="D494" s="173" t="s">
        <v>14</v>
      </c>
      <c r="E494" s="173">
        <v>566097</v>
      </c>
      <c r="F494" s="173">
        <v>1483869</v>
      </c>
      <c r="G494" s="173">
        <v>279536</v>
      </c>
      <c r="H494" s="173">
        <v>6950197</v>
      </c>
      <c r="I494" s="173" t="s">
        <v>14</v>
      </c>
      <c r="J494" s="173">
        <v>63053</v>
      </c>
      <c r="K494" s="173">
        <v>151439</v>
      </c>
      <c r="L494" s="173">
        <v>2034034</v>
      </c>
      <c r="M494" s="173">
        <v>21811</v>
      </c>
      <c r="N494" s="173" t="s">
        <v>14</v>
      </c>
      <c r="O494" s="173">
        <v>23094762</v>
      </c>
      <c r="P494" s="173">
        <v>2856414</v>
      </c>
      <c r="Q494" s="173" t="s">
        <v>14</v>
      </c>
      <c r="R494" s="173" t="s">
        <v>14</v>
      </c>
      <c r="S494" s="173" t="s">
        <v>14</v>
      </c>
      <c r="T494" s="173">
        <v>7002266</v>
      </c>
      <c r="U494" s="173">
        <v>20414757</v>
      </c>
      <c r="V494" s="173">
        <v>12085069</v>
      </c>
      <c r="W494" s="173">
        <v>3034</v>
      </c>
    </row>
    <row r="495" spans="1:23" ht="68.25">
      <c r="A495" s="15" t="s">
        <v>1058</v>
      </c>
      <c r="B495" s="174" t="s">
        <v>535</v>
      </c>
      <c r="C495" s="173">
        <v>75213500</v>
      </c>
      <c r="D495" s="173">
        <v>15883364</v>
      </c>
      <c r="E495" s="173">
        <v>2530997</v>
      </c>
      <c r="F495" s="173">
        <v>1075319</v>
      </c>
      <c r="G495" s="173">
        <v>1448343</v>
      </c>
      <c r="H495" s="173">
        <v>892793</v>
      </c>
      <c r="I495" s="173">
        <v>952796</v>
      </c>
      <c r="J495" s="173">
        <v>191889</v>
      </c>
      <c r="K495" s="173">
        <v>2695110</v>
      </c>
      <c r="L495" s="173">
        <v>2695693</v>
      </c>
      <c r="M495" s="173">
        <v>1358741</v>
      </c>
      <c r="N495" s="173">
        <v>278463</v>
      </c>
      <c r="O495" s="173" t="s">
        <v>14</v>
      </c>
      <c r="P495" s="173">
        <v>98824</v>
      </c>
      <c r="Q495" s="173">
        <v>391732</v>
      </c>
      <c r="R495" s="173">
        <v>1640</v>
      </c>
      <c r="S495" s="173">
        <v>164725</v>
      </c>
      <c r="T495" s="173">
        <v>2661827</v>
      </c>
      <c r="U495" s="173">
        <v>9906171</v>
      </c>
      <c r="V495" s="173">
        <v>26665428</v>
      </c>
      <c r="W495" s="173">
        <v>5319645</v>
      </c>
    </row>
    <row r="496" spans="1:23" ht="68.25">
      <c r="A496" s="15" t="s">
        <v>1058</v>
      </c>
      <c r="B496" s="174" t="s">
        <v>445</v>
      </c>
      <c r="C496" s="173">
        <v>75213500</v>
      </c>
      <c r="D496" s="173">
        <v>15883364</v>
      </c>
      <c r="E496" s="173">
        <v>2530997</v>
      </c>
      <c r="F496" s="173">
        <v>1075319</v>
      </c>
      <c r="G496" s="173">
        <v>1448343</v>
      </c>
      <c r="H496" s="173">
        <v>892793</v>
      </c>
      <c r="I496" s="173">
        <v>952796</v>
      </c>
      <c r="J496" s="173">
        <v>191889</v>
      </c>
      <c r="K496" s="173">
        <v>2695110</v>
      </c>
      <c r="L496" s="173">
        <v>2695693</v>
      </c>
      <c r="M496" s="173">
        <v>1358741</v>
      </c>
      <c r="N496" s="173">
        <v>278463</v>
      </c>
      <c r="O496" s="173" t="s">
        <v>14</v>
      </c>
      <c r="P496" s="173">
        <v>98824</v>
      </c>
      <c r="Q496" s="173">
        <v>391732</v>
      </c>
      <c r="R496" s="173">
        <v>1640</v>
      </c>
      <c r="S496" s="173">
        <v>164725</v>
      </c>
      <c r="T496" s="173">
        <v>2661827</v>
      </c>
      <c r="U496" s="173">
        <v>9906171</v>
      </c>
      <c r="V496" s="173">
        <v>26665428</v>
      </c>
      <c r="W496" s="173">
        <v>5319645</v>
      </c>
    </row>
    <row r="497" spans="1:23" ht="23.25">
      <c r="A497" s="15" t="s">
        <v>1060</v>
      </c>
      <c r="B497" s="174" t="s">
        <v>537</v>
      </c>
      <c r="C497" s="173">
        <v>24442</v>
      </c>
      <c r="D497" s="173" t="s">
        <v>14</v>
      </c>
      <c r="E497" s="173" t="s">
        <v>14</v>
      </c>
      <c r="F497" s="173" t="s">
        <v>14</v>
      </c>
      <c r="G497" s="173"/>
      <c r="H497" s="173"/>
      <c r="I497" s="173"/>
      <c r="J497" s="173"/>
      <c r="K497" s="173"/>
      <c r="L497" s="173"/>
      <c r="M497" s="173"/>
      <c r="N497" s="173"/>
      <c r="O497" s="173"/>
      <c r="P497" s="173" t="s">
        <v>14</v>
      </c>
      <c r="Q497" s="173" t="s">
        <v>14</v>
      </c>
      <c r="R497" s="173">
        <v>24442</v>
      </c>
      <c r="S497" s="173" t="s">
        <v>14</v>
      </c>
      <c r="T497" s="173" t="s">
        <v>14</v>
      </c>
      <c r="U497" s="173" t="s">
        <v>14</v>
      </c>
      <c r="V497" s="173" t="s">
        <v>14</v>
      </c>
      <c r="W497" s="173" t="s">
        <v>14</v>
      </c>
    </row>
    <row r="498" spans="1:23" ht="23.25">
      <c r="A498" s="15" t="s">
        <v>1061</v>
      </c>
      <c r="B498" s="174" t="s">
        <v>446</v>
      </c>
      <c r="C498" s="173">
        <v>24442</v>
      </c>
      <c r="D498" s="173" t="s">
        <v>14</v>
      </c>
      <c r="E498" s="173" t="s">
        <v>14</v>
      </c>
      <c r="F498" s="173" t="s">
        <v>14</v>
      </c>
      <c r="G498" s="173"/>
      <c r="H498" s="173"/>
      <c r="I498" s="173"/>
      <c r="J498" s="173"/>
      <c r="K498" s="173"/>
      <c r="L498" s="173"/>
      <c r="M498" s="173"/>
      <c r="N498" s="173"/>
      <c r="O498" s="173"/>
      <c r="P498" s="173" t="s">
        <v>14</v>
      </c>
      <c r="Q498" s="173" t="s">
        <v>14</v>
      </c>
      <c r="R498" s="173">
        <v>24442</v>
      </c>
      <c r="S498" s="173" t="s">
        <v>14</v>
      </c>
      <c r="T498" s="173" t="s">
        <v>14</v>
      </c>
      <c r="U498" s="173" t="s">
        <v>14</v>
      </c>
      <c r="V498" s="173" t="s">
        <v>14</v>
      </c>
      <c r="W498" s="173" t="s">
        <v>14</v>
      </c>
    </row>
    <row r="499" spans="1:23" ht="23.25">
      <c r="A499" s="15" t="s">
        <v>1062</v>
      </c>
      <c r="B499" s="174" t="s">
        <v>538</v>
      </c>
      <c r="C499" s="173">
        <v>491549</v>
      </c>
      <c r="D499" s="173" t="s">
        <v>14</v>
      </c>
      <c r="E499" s="173" t="s">
        <v>14</v>
      </c>
      <c r="F499" s="173" t="s">
        <v>14</v>
      </c>
      <c r="G499" s="173"/>
      <c r="H499" s="173"/>
      <c r="I499" s="173"/>
      <c r="J499" s="173" t="s">
        <v>14</v>
      </c>
      <c r="K499" s="173" t="s">
        <v>14</v>
      </c>
      <c r="L499" s="173" t="s">
        <v>14</v>
      </c>
      <c r="M499" s="173" t="s">
        <v>14</v>
      </c>
      <c r="N499" s="173" t="s">
        <v>14</v>
      </c>
      <c r="O499" s="173" t="s">
        <v>14</v>
      </c>
      <c r="P499" s="173"/>
      <c r="Q499" s="173"/>
      <c r="R499" s="173"/>
      <c r="S499" s="173"/>
      <c r="T499" s="173" t="s">
        <v>14</v>
      </c>
      <c r="U499" s="173" t="s">
        <v>14</v>
      </c>
      <c r="V499" s="173">
        <v>481149</v>
      </c>
      <c r="W499" s="173">
        <v>10400</v>
      </c>
    </row>
    <row r="500" spans="1:23" ht="23.25">
      <c r="A500" s="15" t="s">
        <v>1062</v>
      </c>
      <c r="B500" s="174" t="s">
        <v>447</v>
      </c>
      <c r="C500" s="173">
        <v>491549</v>
      </c>
      <c r="D500" s="173" t="s">
        <v>14</v>
      </c>
      <c r="E500" s="173" t="s">
        <v>14</v>
      </c>
      <c r="F500" s="173" t="s">
        <v>14</v>
      </c>
      <c r="G500" s="173"/>
      <c r="H500" s="173"/>
      <c r="I500" s="173"/>
      <c r="J500" s="173" t="s">
        <v>14</v>
      </c>
      <c r="K500" s="173" t="s">
        <v>14</v>
      </c>
      <c r="L500" s="173" t="s">
        <v>14</v>
      </c>
      <c r="M500" s="173" t="s">
        <v>14</v>
      </c>
      <c r="N500" s="173" t="s">
        <v>14</v>
      </c>
      <c r="O500" s="173" t="s">
        <v>14</v>
      </c>
      <c r="P500" s="173"/>
      <c r="Q500" s="173"/>
      <c r="R500" s="173"/>
      <c r="S500" s="173"/>
      <c r="T500" s="173" t="s">
        <v>14</v>
      </c>
      <c r="U500" s="173" t="s">
        <v>14</v>
      </c>
      <c r="V500" s="173">
        <v>481149</v>
      </c>
      <c r="W500" s="173">
        <v>10400</v>
      </c>
    </row>
    <row r="501" spans="1:23" ht="34.5">
      <c r="A501" s="15" t="s">
        <v>1063</v>
      </c>
      <c r="B501" s="174" t="s">
        <v>539</v>
      </c>
      <c r="C501" s="173">
        <v>19505654</v>
      </c>
      <c r="D501" s="173" t="s">
        <v>14</v>
      </c>
      <c r="E501" s="173" t="s">
        <v>14</v>
      </c>
      <c r="F501" s="173" t="s">
        <v>14</v>
      </c>
      <c r="G501" s="173">
        <v>23324</v>
      </c>
      <c r="H501" s="173" t="s">
        <v>14</v>
      </c>
      <c r="I501" s="173">
        <v>1379914</v>
      </c>
      <c r="J501" s="173">
        <v>183900</v>
      </c>
      <c r="K501" s="173">
        <v>29983</v>
      </c>
      <c r="L501" s="173">
        <v>39</v>
      </c>
      <c r="M501" s="173">
        <v>183954</v>
      </c>
      <c r="N501" s="173">
        <v>2433</v>
      </c>
      <c r="O501" s="173" t="s">
        <v>14</v>
      </c>
      <c r="P501" s="173">
        <v>156673</v>
      </c>
      <c r="Q501" s="173">
        <v>18216</v>
      </c>
      <c r="R501" s="173" t="s">
        <v>14</v>
      </c>
      <c r="S501" s="173" t="s">
        <v>14</v>
      </c>
      <c r="T501" s="173">
        <v>4003688</v>
      </c>
      <c r="U501" s="173">
        <v>277388</v>
      </c>
      <c r="V501" s="173">
        <v>13201786</v>
      </c>
      <c r="W501" s="173">
        <v>44356</v>
      </c>
    </row>
    <row r="502" spans="1:23" ht="34.5">
      <c r="A502" s="15" t="s">
        <v>1063</v>
      </c>
      <c r="B502" s="174" t="s">
        <v>448</v>
      </c>
      <c r="C502" s="173">
        <v>19505654</v>
      </c>
      <c r="D502" s="173" t="s">
        <v>14</v>
      </c>
      <c r="E502" s="173" t="s">
        <v>14</v>
      </c>
      <c r="F502" s="173" t="s">
        <v>14</v>
      </c>
      <c r="G502" s="173">
        <v>23324</v>
      </c>
      <c r="H502" s="173" t="s">
        <v>14</v>
      </c>
      <c r="I502" s="173">
        <v>1379914</v>
      </c>
      <c r="J502" s="173">
        <v>183900</v>
      </c>
      <c r="K502" s="173">
        <v>29983</v>
      </c>
      <c r="L502" s="173">
        <v>39</v>
      </c>
      <c r="M502" s="173">
        <v>183954</v>
      </c>
      <c r="N502" s="173">
        <v>2433</v>
      </c>
      <c r="O502" s="173" t="s">
        <v>14</v>
      </c>
      <c r="P502" s="173">
        <v>156673</v>
      </c>
      <c r="Q502" s="173">
        <v>18216</v>
      </c>
      <c r="R502" s="173" t="s">
        <v>14</v>
      </c>
      <c r="S502" s="173" t="s">
        <v>14</v>
      </c>
      <c r="T502" s="173">
        <v>4003688</v>
      </c>
      <c r="U502" s="173">
        <v>277388</v>
      </c>
      <c r="V502" s="173">
        <v>13201786</v>
      </c>
      <c r="W502" s="173">
        <v>44356</v>
      </c>
    </row>
    <row r="503" spans="1:23">
      <c r="A503" s="16" t="s">
        <v>15</v>
      </c>
      <c r="C503" s="173">
        <v>5418438197</v>
      </c>
      <c r="D503" s="173">
        <v>81602986</v>
      </c>
      <c r="E503" s="173">
        <v>101353108</v>
      </c>
      <c r="F503" s="173">
        <v>271466726</v>
      </c>
      <c r="G503" s="173">
        <v>110659092</v>
      </c>
      <c r="H503" s="173">
        <v>117724159</v>
      </c>
      <c r="I503" s="173">
        <v>109177911</v>
      </c>
      <c r="J503" s="173">
        <v>167374683</v>
      </c>
      <c r="K503" s="173">
        <v>45610729</v>
      </c>
      <c r="L503" s="173">
        <v>561045732</v>
      </c>
      <c r="M503" s="173">
        <v>167356343</v>
      </c>
      <c r="N503" s="173">
        <v>154813688</v>
      </c>
      <c r="O503" s="173">
        <v>134142960</v>
      </c>
      <c r="P503" s="173">
        <v>175277132</v>
      </c>
      <c r="Q503" s="173">
        <v>148947513</v>
      </c>
      <c r="R503" s="173">
        <v>97907390</v>
      </c>
      <c r="S503" s="173">
        <v>33156791</v>
      </c>
      <c r="T503" s="173">
        <v>339595437</v>
      </c>
      <c r="U503" s="173">
        <v>577958028</v>
      </c>
      <c r="V503" s="173">
        <v>1792858222</v>
      </c>
      <c r="W503" s="173">
        <v>230409567</v>
      </c>
    </row>
    <row r="504" spans="1:23" ht="23.25">
      <c r="A504" s="15" t="s">
        <v>613</v>
      </c>
      <c r="B504" s="174" t="s">
        <v>476</v>
      </c>
      <c r="C504" s="173">
        <v>510970175</v>
      </c>
      <c r="D504" s="173">
        <v>13376858</v>
      </c>
      <c r="E504" s="173">
        <v>7821210</v>
      </c>
      <c r="F504" s="173">
        <v>34983635</v>
      </c>
      <c r="G504" s="173">
        <v>9933907</v>
      </c>
      <c r="H504" s="173">
        <v>15357521</v>
      </c>
      <c r="I504" s="173">
        <v>12131199</v>
      </c>
      <c r="J504" s="173">
        <v>21583380</v>
      </c>
      <c r="K504" s="173">
        <v>4425922</v>
      </c>
      <c r="L504" s="173">
        <v>95269330</v>
      </c>
      <c r="M504" s="173">
        <v>10550359</v>
      </c>
      <c r="N504" s="173">
        <v>18498527</v>
      </c>
      <c r="O504" s="173">
        <v>24236850</v>
      </c>
      <c r="P504" s="173">
        <v>18894945</v>
      </c>
      <c r="Q504" s="173">
        <v>12015111</v>
      </c>
      <c r="R504" s="173">
        <v>14317841</v>
      </c>
      <c r="S504" s="173">
        <v>670983</v>
      </c>
      <c r="T504" s="173">
        <v>42901734</v>
      </c>
      <c r="U504" s="173">
        <v>62048595</v>
      </c>
      <c r="V504" s="173">
        <v>68064096</v>
      </c>
      <c r="W504" s="173">
        <v>23888174</v>
      </c>
    </row>
    <row r="505" spans="1:23" ht="23.25">
      <c r="A505" s="15" t="s">
        <v>614</v>
      </c>
      <c r="B505" s="174" t="s">
        <v>57</v>
      </c>
      <c r="C505" s="173">
        <v>165898953</v>
      </c>
      <c r="D505" s="173">
        <v>2702836</v>
      </c>
      <c r="E505" s="173">
        <v>2607709</v>
      </c>
      <c r="F505" s="173">
        <v>4445391</v>
      </c>
      <c r="G505" s="173">
        <v>2601750</v>
      </c>
      <c r="H505" s="173">
        <v>3180694</v>
      </c>
      <c r="I505" s="173">
        <v>3881877</v>
      </c>
      <c r="J505" s="173">
        <v>3635816</v>
      </c>
      <c r="K505" s="173">
        <v>814766</v>
      </c>
      <c r="L505" s="173">
        <v>54627905</v>
      </c>
      <c r="M505" s="173">
        <v>2458411</v>
      </c>
      <c r="N505" s="173">
        <v>4400164</v>
      </c>
      <c r="O505" s="173">
        <v>6540545</v>
      </c>
      <c r="P505" s="173">
        <v>5987112</v>
      </c>
      <c r="Q505" s="173">
        <v>3033322</v>
      </c>
      <c r="R505" s="173">
        <v>2199081</v>
      </c>
      <c r="S505" s="173">
        <v>284287</v>
      </c>
      <c r="T505" s="173">
        <v>9601395</v>
      </c>
      <c r="U505" s="173">
        <v>24280560</v>
      </c>
      <c r="V505" s="173">
        <v>24902224</v>
      </c>
      <c r="W505" s="173">
        <v>3713108</v>
      </c>
    </row>
    <row r="506" spans="1:23" ht="23.25">
      <c r="A506" s="15" t="s">
        <v>617</v>
      </c>
      <c r="B506" s="174" t="s">
        <v>60</v>
      </c>
      <c r="C506" s="173">
        <v>8535216</v>
      </c>
      <c r="D506" s="173">
        <v>80736</v>
      </c>
      <c r="E506" s="173">
        <v>90417</v>
      </c>
      <c r="F506" s="173">
        <v>566422</v>
      </c>
      <c r="G506" s="173">
        <v>84965</v>
      </c>
      <c r="H506" s="173">
        <v>71913</v>
      </c>
      <c r="I506" s="173">
        <v>138665</v>
      </c>
      <c r="J506" s="173">
        <v>626161</v>
      </c>
      <c r="K506" s="173">
        <v>53492</v>
      </c>
      <c r="L506" s="173">
        <v>1244742</v>
      </c>
      <c r="M506" s="173">
        <v>126332</v>
      </c>
      <c r="N506" s="173">
        <v>84943</v>
      </c>
      <c r="O506" s="173">
        <v>227856</v>
      </c>
      <c r="P506" s="173">
        <v>113311</v>
      </c>
      <c r="Q506" s="173">
        <v>402179</v>
      </c>
      <c r="R506" s="173">
        <v>241418</v>
      </c>
      <c r="S506" s="173">
        <v>27983</v>
      </c>
      <c r="T506" s="173">
        <v>656405</v>
      </c>
      <c r="U506" s="173">
        <v>915961</v>
      </c>
      <c r="V506" s="173">
        <v>2083068</v>
      </c>
      <c r="W506" s="173">
        <v>698247</v>
      </c>
    </row>
    <row r="507" spans="1:23" ht="23.25">
      <c r="A507" s="15" t="s">
        <v>618</v>
      </c>
      <c r="B507" s="174" t="s">
        <v>61</v>
      </c>
      <c r="C507" s="173">
        <v>68531835</v>
      </c>
      <c r="D507" s="173">
        <v>2215322</v>
      </c>
      <c r="E507" s="173">
        <v>499603</v>
      </c>
      <c r="F507" s="173">
        <v>5472160</v>
      </c>
      <c r="G507" s="173">
        <v>2025181</v>
      </c>
      <c r="H507" s="173">
        <v>1356038</v>
      </c>
      <c r="I507" s="173">
        <v>3793190</v>
      </c>
      <c r="J507" s="173">
        <v>1918931</v>
      </c>
      <c r="K507" s="173">
        <v>508283</v>
      </c>
      <c r="L507" s="173">
        <v>5850605</v>
      </c>
      <c r="M507" s="173">
        <v>1860109</v>
      </c>
      <c r="N507" s="173">
        <v>6054415</v>
      </c>
      <c r="O507" s="173">
        <v>926807</v>
      </c>
      <c r="P507" s="173">
        <v>3154686</v>
      </c>
      <c r="Q507" s="173">
        <v>1675315</v>
      </c>
      <c r="R507" s="173">
        <v>3483781</v>
      </c>
      <c r="S507" s="173">
        <v>19106</v>
      </c>
      <c r="T507" s="173">
        <v>8647440</v>
      </c>
      <c r="U507" s="173">
        <v>10854037</v>
      </c>
      <c r="V507" s="173">
        <v>4230850</v>
      </c>
      <c r="W507" s="173">
        <v>3985975</v>
      </c>
    </row>
    <row r="508" spans="1:23" ht="34.5">
      <c r="A508" s="15" t="s">
        <v>619</v>
      </c>
      <c r="B508" s="174" t="s">
        <v>62</v>
      </c>
      <c r="C508" s="173">
        <v>204924368</v>
      </c>
      <c r="D508" s="173">
        <v>6420219</v>
      </c>
      <c r="E508" s="173">
        <v>2971226</v>
      </c>
      <c r="F508" s="173">
        <v>21383116</v>
      </c>
      <c r="G508" s="173">
        <v>3124704</v>
      </c>
      <c r="H508" s="173">
        <v>7345135</v>
      </c>
      <c r="I508" s="173">
        <v>3231287</v>
      </c>
      <c r="J508" s="173">
        <v>10502435</v>
      </c>
      <c r="K508" s="173">
        <v>2073639</v>
      </c>
      <c r="L508" s="173">
        <v>31371603</v>
      </c>
      <c r="M508" s="173">
        <v>4973733</v>
      </c>
      <c r="N508" s="173">
        <v>6830798</v>
      </c>
      <c r="O508" s="173">
        <v>12269187</v>
      </c>
      <c r="P508" s="173">
        <v>7623205</v>
      </c>
      <c r="Q508" s="173">
        <v>6134165</v>
      </c>
      <c r="R508" s="173">
        <v>7846230</v>
      </c>
      <c r="S508" s="173">
        <v>95997</v>
      </c>
      <c r="T508" s="173">
        <v>15287163</v>
      </c>
      <c r="U508" s="173">
        <v>22925097</v>
      </c>
      <c r="V508" s="173">
        <v>20491906</v>
      </c>
      <c r="W508" s="173">
        <v>12023522</v>
      </c>
    </row>
    <row r="509" spans="1:23" ht="23.25">
      <c r="A509" s="15" t="s">
        <v>626</v>
      </c>
      <c r="B509" s="174" t="s">
        <v>69</v>
      </c>
      <c r="C509" s="173">
        <v>2571548</v>
      </c>
      <c r="D509" s="173">
        <v>4909</v>
      </c>
      <c r="E509" s="173">
        <v>807</v>
      </c>
      <c r="F509" s="173">
        <v>219688</v>
      </c>
      <c r="G509" s="173">
        <v>89306</v>
      </c>
      <c r="H509" s="173" t="s">
        <v>14</v>
      </c>
      <c r="I509" s="173">
        <v>61390</v>
      </c>
      <c r="J509" s="173">
        <v>356452</v>
      </c>
      <c r="K509" s="173">
        <v>7898</v>
      </c>
      <c r="L509" s="173">
        <v>166932</v>
      </c>
      <c r="M509" s="173">
        <v>48726</v>
      </c>
      <c r="N509" s="173">
        <v>499</v>
      </c>
      <c r="O509" s="173">
        <v>221991</v>
      </c>
      <c r="P509" s="173">
        <v>14567</v>
      </c>
      <c r="Q509" s="173">
        <v>67221</v>
      </c>
      <c r="R509" s="173">
        <v>27214</v>
      </c>
      <c r="S509" s="173" t="s">
        <v>14</v>
      </c>
      <c r="T509" s="173">
        <v>27398</v>
      </c>
      <c r="U509" s="173">
        <v>77914</v>
      </c>
      <c r="V509" s="173">
        <v>666591</v>
      </c>
      <c r="W509" s="173">
        <v>512046</v>
      </c>
    </row>
    <row r="510" spans="1:23" ht="45.75">
      <c r="A510" s="15" t="s">
        <v>627</v>
      </c>
      <c r="B510" s="174" t="s">
        <v>70</v>
      </c>
      <c r="C510" s="173">
        <v>60508254</v>
      </c>
      <c r="D510" s="173">
        <v>1952838</v>
      </c>
      <c r="E510" s="173">
        <v>1651447</v>
      </c>
      <c r="F510" s="173">
        <v>2896857</v>
      </c>
      <c r="G510" s="173">
        <v>2007999</v>
      </c>
      <c r="H510" s="173">
        <v>3403741</v>
      </c>
      <c r="I510" s="173">
        <v>1024790</v>
      </c>
      <c r="J510" s="173">
        <v>4543584</v>
      </c>
      <c r="K510" s="173">
        <v>967844</v>
      </c>
      <c r="L510" s="173">
        <v>2007544</v>
      </c>
      <c r="M510" s="173">
        <v>1083048</v>
      </c>
      <c r="N510" s="173">
        <v>1127708</v>
      </c>
      <c r="O510" s="173">
        <v>4050464</v>
      </c>
      <c r="P510" s="173">
        <v>2002064</v>
      </c>
      <c r="Q510" s="173">
        <v>702909</v>
      </c>
      <c r="R510" s="173">
        <v>520117</v>
      </c>
      <c r="S510" s="173">
        <v>243609</v>
      </c>
      <c r="T510" s="173">
        <v>8681934</v>
      </c>
      <c r="U510" s="173">
        <v>2995026</v>
      </c>
      <c r="V510" s="173">
        <v>15689455</v>
      </c>
      <c r="W510" s="173">
        <v>2955275</v>
      </c>
    </row>
    <row r="511" spans="1:23" ht="23.25">
      <c r="A511" s="15" t="s">
        <v>620</v>
      </c>
      <c r="B511" s="174" t="s">
        <v>63</v>
      </c>
      <c r="C511" s="173">
        <v>30594224</v>
      </c>
      <c r="D511" s="173">
        <v>1767835</v>
      </c>
      <c r="E511" s="173">
        <v>317259</v>
      </c>
      <c r="F511" s="173">
        <v>1241107</v>
      </c>
      <c r="G511" s="173">
        <v>349729</v>
      </c>
      <c r="H511" s="173">
        <v>218152</v>
      </c>
      <c r="I511" s="173">
        <v>337349</v>
      </c>
      <c r="J511" s="173">
        <v>1633629</v>
      </c>
      <c r="K511" s="173">
        <v>373205</v>
      </c>
      <c r="L511" s="173">
        <v>3494024</v>
      </c>
      <c r="M511" s="173">
        <v>797887</v>
      </c>
      <c r="N511" s="173">
        <v>1155356</v>
      </c>
      <c r="O511" s="173">
        <v>2609467</v>
      </c>
      <c r="P511" s="173">
        <v>533422</v>
      </c>
      <c r="Q511" s="173">
        <v>564030</v>
      </c>
      <c r="R511" s="173">
        <v>3355385</v>
      </c>
      <c r="S511" s="173">
        <v>12212</v>
      </c>
      <c r="T511" s="173">
        <v>1736143</v>
      </c>
      <c r="U511" s="173">
        <v>4940699</v>
      </c>
      <c r="V511" s="173">
        <v>3153244</v>
      </c>
      <c r="W511" s="173">
        <v>2004092</v>
      </c>
    </row>
    <row r="512" spans="1:23" ht="23.25">
      <c r="A512" s="15" t="s">
        <v>621</v>
      </c>
      <c r="B512" s="174" t="s">
        <v>64</v>
      </c>
      <c r="C512" s="173">
        <v>24406581</v>
      </c>
      <c r="D512" s="173">
        <v>1617239</v>
      </c>
      <c r="E512" s="173">
        <v>293797</v>
      </c>
      <c r="F512" s="173">
        <v>1092251</v>
      </c>
      <c r="G512" s="173">
        <v>294737</v>
      </c>
      <c r="H512" s="173">
        <v>296028</v>
      </c>
      <c r="I512" s="173">
        <v>331203</v>
      </c>
      <c r="J512" s="173">
        <v>1158452</v>
      </c>
      <c r="K512" s="173">
        <v>306061</v>
      </c>
      <c r="L512" s="173">
        <v>1379183</v>
      </c>
      <c r="M512" s="173">
        <v>756095</v>
      </c>
      <c r="N512" s="173">
        <v>1432770</v>
      </c>
      <c r="O512" s="173">
        <v>3031453</v>
      </c>
      <c r="P512" s="173">
        <v>394056</v>
      </c>
      <c r="Q512" s="173">
        <v>776509</v>
      </c>
      <c r="R512" s="173">
        <v>975382</v>
      </c>
      <c r="S512" s="173">
        <v>11891</v>
      </c>
      <c r="T512" s="173">
        <v>1672769</v>
      </c>
      <c r="U512" s="173">
        <v>4454144</v>
      </c>
      <c r="V512" s="173">
        <v>2485994</v>
      </c>
      <c r="W512" s="173">
        <v>1646568</v>
      </c>
    </row>
    <row r="513" spans="1:23" ht="23.25">
      <c r="A513" s="15" t="s">
        <v>622</v>
      </c>
      <c r="B513" s="174" t="s">
        <v>65</v>
      </c>
      <c r="C513" s="173">
        <v>28138149</v>
      </c>
      <c r="D513" s="173">
        <v>1769352</v>
      </c>
      <c r="E513" s="173">
        <v>316759</v>
      </c>
      <c r="F513" s="173">
        <v>5074950</v>
      </c>
      <c r="G513" s="173">
        <v>838496</v>
      </c>
      <c r="H513" s="173">
        <v>387015</v>
      </c>
      <c r="I513" s="173">
        <v>289574</v>
      </c>
      <c r="J513" s="173">
        <v>1452487</v>
      </c>
      <c r="K513" s="173">
        <v>813234</v>
      </c>
      <c r="L513" s="173">
        <v>953502</v>
      </c>
      <c r="M513" s="173">
        <v>393988</v>
      </c>
      <c r="N513" s="173">
        <v>1506496</v>
      </c>
      <c r="O513" s="173">
        <v>3110781</v>
      </c>
      <c r="P513" s="173">
        <v>278627</v>
      </c>
      <c r="Q513" s="173">
        <v>1252836</v>
      </c>
      <c r="R513" s="173">
        <v>1228534</v>
      </c>
      <c r="S513" s="173">
        <v>8208</v>
      </c>
      <c r="T513" s="173">
        <v>3487712</v>
      </c>
      <c r="U513" s="173">
        <v>1278574</v>
      </c>
      <c r="V513" s="173">
        <v>1260284</v>
      </c>
      <c r="W513" s="173">
        <v>2436741</v>
      </c>
    </row>
    <row r="514" spans="1:23" ht="23.25">
      <c r="A514" s="15" t="s">
        <v>623</v>
      </c>
      <c r="B514" s="174" t="s">
        <v>66</v>
      </c>
      <c r="C514" s="173">
        <v>22122364</v>
      </c>
      <c r="D514" s="173">
        <v>426118</v>
      </c>
      <c r="E514" s="173">
        <v>326189</v>
      </c>
      <c r="F514" s="173">
        <v>3238635</v>
      </c>
      <c r="G514" s="173">
        <v>528080</v>
      </c>
      <c r="H514" s="173">
        <v>257383</v>
      </c>
      <c r="I514" s="173">
        <v>554707</v>
      </c>
      <c r="J514" s="173">
        <v>1498307</v>
      </c>
      <c r="K514" s="173">
        <v>166831</v>
      </c>
      <c r="L514" s="173">
        <v>923672</v>
      </c>
      <c r="M514" s="173">
        <v>822808</v>
      </c>
      <c r="N514" s="173">
        <v>939684</v>
      </c>
      <c r="O514" s="173">
        <v>1816034</v>
      </c>
      <c r="P514" s="173">
        <v>431457</v>
      </c>
      <c r="Q514" s="173">
        <v>1111917</v>
      </c>
      <c r="R514" s="173">
        <v>1199025</v>
      </c>
      <c r="S514" s="173">
        <v>7699</v>
      </c>
      <c r="T514" s="173">
        <v>2629231</v>
      </c>
      <c r="U514" s="173">
        <v>1102188</v>
      </c>
      <c r="V514" s="173">
        <v>1557136</v>
      </c>
      <c r="W514" s="173">
        <v>2585265</v>
      </c>
    </row>
    <row r="515" spans="1:23" ht="23.25">
      <c r="A515" s="15" t="s">
        <v>624</v>
      </c>
      <c r="B515" s="174" t="s">
        <v>67</v>
      </c>
      <c r="C515" s="173">
        <v>34407205</v>
      </c>
      <c r="D515" s="173">
        <v>486135</v>
      </c>
      <c r="E515" s="173">
        <v>340718</v>
      </c>
      <c r="F515" s="173">
        <v>8939197</v>
      </c>
      <c r="G515" s="173">
        <v>605975</v>
      </c>
      <c r="H515" s="173">
        <v>672142</v>
      </c>
      <c r="I515" s="173">
        <v>931419</v>
      </c>
      <c r="J515" s="173">
        <v>1715183</v>
      </c>
      <c r="K515" s="173">
        <v>262261</v>
      </c>
      <c r="L515" s="173">
        <v>2119669</v>
      </c>
      <c r="M515" s="173">
        <v>606876</v>
      </c>
      <c r="N515" s="173">
        <v>1466729</v>
      </c>
      <c r="O515" s="173">
        <v>901995</v>
      </c>
      <c r="P515" s="173">
        <v>522350</v>
      </c>
      <c r="Q515" s="173">
        <v>1059046</v>
      </c>
      <c r="R515" s="173">
        <v>956407</v>
      </c>
      <c r="S515" s="173">
        <v>14489</v>
      </c>
      <c r="T515" s="173">
        <v>3519370</v>
      </c>
      <c r="U515" s="173">
        <v>5042317</v>
      </c>
      <c r="V515" s="173">
        <v>2509682</v>
      </c>
      <c r="W515" s="173">
        <v>1735242</v>
      </c>
    </row>
    <row r="516" spans="1:23" ht="34.5">
      <c r="A516" s="15" t="s">
        <v>625</v>
      </c>
      <c r="B516" s="174" t="s">
        <v>68</v>
      </c>
      <c r="C516" s="173">
        <v>65255845</v>
      </c>
      <c r="D516" s="173">
        <v>353540</v>
      </c>
      <c r="E516" s="173">
        <v>1376505</v>
      </c>
      <c r="F516" s="173">
        <v>1796977</v>
      </c>
      <c r="G516" s="173">
        <v>507687</v>
      </c>
      <c r="H516" s="173">
        <v>5514415</v>
      </c>
      <c r="I516" s="173">
        <v>787034</v>
      </c>
      <c r="J516" s="173">
        <v>3044376</v>
      </c>
      <c r="K516" s="173">
        <v>152047</v>
      </c>
      <c r="L516" s="173">
        <v>22501554</v>
      </c>
      <c r="M516" s="173">
        <v>1596079</v>
      </c>
      <c r="N516" s="173">
        <v>329763</v>
      </c>
      <c r="O516" s="173">
        <v>799457</v>
      </c>
      <c r="P516" s="173">
        <v>5463293</v>
      </c>
      <c r="Q516" s="173">
        <v>1369828</v>
      </c>
      <c r="R516" s="173">
        <v>131496</v>
      </c>
      <c r="S516" s="173">
        <v>41499</v>
      </c>
      <c r="T516" s="173">
        <v>2241938</v>
      </c>
      <c r="U516" s="173">
        <v>6107176</v>
      </c>
      <c r="V516" s="173">
        <v>9525567</v>
      </c>
      <c r="W516" s="173">
        <v>1615615</v>
      </c>
    </row>
    <row r="517" spans="1:23" ht="23.25">
      <c r="A517" s="15" t="s">
        <v>615</v>
      </c>
      <c r="B517" s="174" t="s">
        <v>58</v>
      </c>
      <c r="C517" s="173">
        <v>64895093</v>
      </c>
      <c r="D517" s="173">
        <v>1885160</v>
      </c>
      <c r="E517" s="173">
        <v>1348752</v>
      </c>
      <c r="F517" s="173">
        <v>1414467</v>
      </c>
      <c r="G517" s="173">
        <v>1898421</v>
      </c>
      <c r="H517" s="173">
        <v>1280419</v>
      </c>
      <c r="I517" s="173">
        <v>1903317</v>
      </c>
      <c r="J517" s="173">
        <v>1625887</v>
      </c>
      <c r="K517" s="173">
        <v>410081</v>
      </c>
      <c r="L517" s="173">
        <v>25258495</v>
      </c>
      <c r="M517" s="173">
        <v>1025314</v>
      </c>
      <c r="N517" s="173">
        <v>2146741</v>
      </c>
      <c r="O517" s="173">
        <v>2800479</v>
      </c>
      <c r="P517" s="173">
        <v>701796</v>
      </c>
      <c r="Q517" s="173">
        <v>1584812</v>
      </c>
      <c r="R517" s="173">
        <v>1149123</v>
      </c>
      <c r="S517" s="173">
        <v>159714</v>
      </c>
      <c r="T517" s="173">
        <v>3212815</v>
      </c>
      <c r="U517" s="173">
        <v>4695347</v>
      </c>
      <c r="V517" s="173">
        <v>8638405</v>
      </c>
      <c r="W517" s="173">
        <v>1755549</v>
      </c>
    </row>
    <row r="518" spans="1:23" ht="23.25">
      <c r="A518" s="15" t="s">
        <v>616</v>
      </c>
      <c r="B518" s="174" t="s">
        <v>59</v>
      </c>
      <c r="C518" s="173">
        <v>101003859</v>
      </c>
      <c r="D518" s="173">
        <v>817676</v>
      </c>
      <c r="E518" s="173">
        <v>1258957</v>
      </c>
      <c r="F518" s="173">
        <v>3030924</v>
      </c>
      <c r="G518" s="173">
        <v>703329</v>
      </c>
      <c r="H518" s="173">
        <v>1900274</v>
      </c>
      <c r="I518" s="173">
        <v>1978560</v>
      </c>
      <c r="J518" s="173">
        <v>2009929</v>
      </c>
      <c r="K518" s="173">
        <v>404685</v>
      </c>
      <c r="L518" s="173">
        <v>29369410</v>
      </c>
      <c r="M518" s="173">
        <v>1433097</v>
      </c>
      <c r="N518" s="173">
        <v>2253423</v>
      </c>
      <c r="O518" s="173">
        <v>3740066</v>
      </c>
      <c r="P518" s="173">
        <v>5285316</v>
      </c>
      <c r="Q518" s="173">
        <v>1448511</v>
      </c>
      <c r="R518" s="173">
        <v>1049959</v>
      </c>
      <c r="S518" s="173">
        <v>124573</v>
      </c>
      <c r="T518" s="173">
        <v>6388580</v>
      </c>
      <c r="U518" s="173">
        <v>19585213</v>
      </c>
      <c r="V518" s="173">
        <v>16263819</v>
      </c>
      <c r="W518" s="173">
        <v>1957559</v>
      </c>
    </row>
    <row r="519" spans="1:23" ht="34.5">
      <c r="A519" s="15" t="s">
        <v>628</v>
      </c>
      <c r="B519" s="174" t="s">
        <v>477</v>
      </c>
      <c r="C519" s="173">
        <v>82144113</v>
      </c>
      <c r="D519" s="173">
        <v>1812710</v>
      </c>
      <c r="E519" s="173">
        <v>980208</v>
      </c>
      <c r="F519" s="173">
        <v>8380674</v>
      </c>
      <c r="G519" s="173">
        <v>2348714</v>
      </c>
      <c r="H519" s="173">
        <v>1247334</v>
      </c>
      <c r="I519" s="173">
        <v>1587863</v>
      </c>
      <c r="J519" s="173">
        <v>2315096</v>
      </c>
      <c r="K519" s="173">
        <v>1992323</v>
      </c>
      <c r="L519" s="173">
        <v>4226492</v>
      </c>
      <c r="M519" s="173">
        <v>2691243</v>
      </c>
      <c r="N519" s="173">
        <v>1402645</v>
      </c>
      <c r="O519" s="173">
        <v>2049554</v>
      </c>
      <c r="P519" s="173">
        <v>1878514</v>
      </c>
      <c r="Q519" s="173">
        <v>2002139</v>
      </c>
      <c r="R519" s="173">
        <v>696064</v>
      </c>
      <c r="S519" s="173">
        <v>702800</v>
      </c>
      <c r="T519" s="173">
        <v>2173050</v>
      </c>
      <c r="U519" s="173">
        <v>20318409</v>
      </c>
      <c r="V519" s="173">
        <v>18810016</v>
      </c>
      <c r="W519" s="173">
        <v>4528265</v>
      </c>
    </row>
    <row r="520" spans="1:23" ht="23.25">
      <c r="A520" s="15" t="s">
        <v>629</v>
      </c>
      <c r="B520" s="174" t="s">
        <v>71</v>
      </c>
      <c r="C520" s="173">
        <v>470979</v>
      </c>
      <c r="D520" s="173">
        <v>8703</v>
      </c>
      <c r="E520" s="173" t="s">
        <v>14</v>
      </c>
      <c r="F520" s="173">
        <v>181</v>
      </c>
      <c r="G520" s="173">
        <v>4451</v>
      </c>
      <c r="H520" s="173" t="s">
        <v>14</v>
      </c>
      <c r="I520" s="173" t="s">
        <v>14</v>
      </c>
      <c r="J520" s="173">
        <v>15635</v>
      </c>
      <c r="K520" s="173" t="s">
        <v>14</v>
      </c>
      <c r="L520" s="173">
        <v>72783</v>
      </c>
      <c r="M520" s="173">
        <v>29984</v>
      </c>
      <c r="N520" s="173">
        <v>30977</v>
      </c>
      <c r="O520" s="173">
        <v>25000</v>
      </c>
      <c r="P520" s="173">
        <v>633</v>
      </c>
      <c r="Q520" s="173">
        <v>88833</v>
      </c>
      <c r="R520" s="173">
        <v>32246</v>
      </c>
      <c r="S520" s="173">
        <v>27</v>
      </c>
      <c r="T520" s="173">
        <v>64095</v>
      </c>
      <c r="U520" s="173">
        <v>56637</v>
      </c>
      <c r="V520" s="173">
        <v>8458</v>
      </c>
      <c r="W520" s="173">
        <v>32336</v>
      </c>
    </row>
    <row r="521" spans="1:23" ht="34.5">
      <c r="A521" s="15" t="s">
        <v>630</v>
      </c>
      <c r="B521" s="174" t="s">
        <v>72</v>
      </c>
      <c r="C521" s="173">
        <v>7256022</v>
      </c>
      <c r="D521" s="173" t="s">
        <v>14</v>
      </c>
      <c r="E521" s="173">
        <v>6999</v>
      </c>
      <c r="F521" s="173">
        <v>34873</v>
      </c>
      <c r="G521" s="173">
        <v>29315</v>
      </c>
      <c r="H521" s="173">
        <v>2917</v>
      </c>
      <c r="I521" s="173">
        <v>2457</v>
      </c>
      <c r="J521" s="173">
        <v>401011</v>
      </c>
      <c r="K521" s="173" t="s">
        <v>14</v>
      </c>
      <c r="L521" s="173">
        <v>86000</v>
      </c>
      <c r="M521" s="173">
        <v>1032519</v>
      </c>
      <c r="N521" s="173">
        <v>220305</v>
      </c>
      <c r="O521" s="173">
        <v>22643</v>
      </c>
      <c r="P521" s="173">
        <v>238015</v>
      </c>
      <c r="Q521" s="173">
        <v>90901</v>
      </c>
      <c r="R521" s="173">
        <v>861</v>
      </c>
      <c r="S521" s="173">
        <v>5897</v>
      </c>
      <c r="T521" s="173">
        <v>40393</v>
      </c>
      <c r="U521" s="173">
        <v>3349826</v>
      </c>
      <c r="V521" s="173">
        <v>1613411</v>
      </c>
      <c r="W521" s="173">
        <v>77679</v>
      </c>
    </row>
    <row r="522" spans="1:23" ht="45.75">
      <c r="A522" s="15" t="s">
        <v>631</v>
      </c>
      <c r="B522" s="174" t="s">
        <v>73</v>
      </c>
      <c r="C522" s="173">
        <v>18387993</v>
      </c>
      <c r="D522" s="173">
        <v>91553</v>
      </c>
      <c r="E522" s="173">
        <v>246169</v>
      </c>
      <c r="F522" s="173">
        <v>3918351</v>
      </c>
      <c r="G522" s="173">
        <v>1111045</v>
      </c>
      <c r="H522" s="173">
        <v>98276</v>
      </c>
      <c r="I522" s="173">
        <v>125354</v>
      </c>
      <c r="J522" s="173">
        <v>262777</v>
      </c>
      <c r="K522" s="173">
        <v>1034737</v>
      </c>
      <c r="L522" s="173">
        <v>972531</v>
      </c>
      <c r="M522" s="173">
        <v>463238</v>
      </c>
      <c r="N522" s="173">
        <v>305728</v>
      </c>
      <c r="O522" s="173">
        <v>22376</v>
      </c>
      <c r="P522" s="173">
        <v>406348</v>
      </c>
      <c r="Q522" s="173">
        <v>210865</v>
      </c>
      <c r="R522" s="173">
        <v>109619</v>
      </c>
      <c r="S522" s="173">
        <v>187461</v>
      </c>
      <c r="T522" s="173">
        <v>475078</v>
      </c>
      <c r="U522" s="173">
        <v>5343605</v>
      </c>
      <c r="V522" s="173">
        <v>2313512</v>
      </c>
      <c r="W522" s="173">
        <v>689368</v>
      </c>
    </row>
    <row r="523" spans="1:23" ht="23.25">
      <c r="A523" s="15" t="s">
        <v>632</v>
      </c>
      <c r="B523" s="174" t="s">
        <v>74</v>
      </c>
      <c r="C523" s="173">
        <v>4517668</v>
      </c>
      <c r="D523" s="173">
        <v>6130</v>
      </c>
      <c r="E523" s="173">
        <v>11162</v>
      </c>
      <c r="F523" s="173">
        <v>139270</v>
      </c>
      <c r="G523" s="173">
        <v>17245</v>
      </c>
      <c r="H523" s="173">
        <v>50400</v>
      </c>
      <c r="I523" s="173">
        <v>18977</v>
      </c>
      <c r="J523" s="173">
        <v>114608</v>
      </c>
      <c r="K523" s="173">
        <v>3665</v>
      </c>
      <c r="L523" s="173">
        <v>1001891</v>
      </c>
      <c r="M523" s="173">
        <v>30497</v>
      </c>
      <c r="N523" s="173">
        <v>13014</v>
      </c>
      <c r="O523" s="173">
        <v>249570</v>
      </c>
      <c r="P523" s="173">
        <v>46048</v>
      </c>
      <c r="Q523" s="173">
        <v>106056</v>
      </c>
      <c r="R523" s="173">
        <v>10884</v>
      </c>
      <c r="S523" s="173">
        <v>378</v>
      </c>
      <c r="T523" s="173">
        <v>28810</v>
      </c>
      <c r="U523" s="173">
        <v>2299821</v>
      </c>
      <c r="V523" s="173">
        <v>336910</v>
      </c>
      <c r="W523" s="173">
        <v>32332</v>
      </c>
    </row>
    <row r="524" spans="1:23" ht="23.25">
      <c r="A524" s="15" t="s">
        <v>633</v>
      </c>
      <c r="B524" s="174" t="s">
        <v>75</v>
      </c>
      <c r="C524" s="173">
        <v>12456900</v>
      </c>
      <c r="D524" s="173">
        <v>11129</v>
      </c>
      <c r="E524" s="173">
        <v>141517</v>
      </c>
      <c r="F524" s="173">
        <v>124993</v>
      </c>
      <c r="G524" s="173">
        <v>266726</v>
      </c>
      <c r="H524" s="173">
        <v>252342</v>
      </c>
      <c r="I524" s="173">
        <v>111101</v>
      </c>
      <c r="J524" s="173">
        <v>317312</v>
      </c>
      <c r="K524" s="173">
        <v>187423</v>
      </c>
      <c r="L524" s="173">
        <v>628820</v>
      </c>
      <c r="M524" s="173">
        <v>333210</v>
      </c>
      <c r="N524" s="173">
        <v>146545</v>
      </c>
      <c r="O524" s="173">
        <v>256330</v>
      </c>
      <c r="P524" s="173">
        <v>156211</v>
      </c>
      <c r="Q524" s="173">
        <v>532430</v>
      </c>
      <c r="R524" s="173">
        <v>207342</v>
      </c>
      <c r="S524" s="173">
        <v>1764</v>
      </c>
      <c r="T524" s="173">
        <v>432864</v>
      </c>
      <c r="U524" s="173">
        <v>2576938</v>
      </c>
      <c r="V524" s="173">
        <v>5124838</v>
      </c>
      <c r="W524" s="173">
        <v>647067</v>
      </c>
    </row>
    <row r="525" spans="1:23" ht="45.75">
      <c r="A525" s="15" t="s">
        <v>634</v>
      </c>
      <c r="B525" s="174" t="s">
        <v>76</v>
      </c>
      <c r="C525" s="173">
        <v>24461897</v>
      </c>
      <c r="D525" s="173">
        <v>212561</v>
      </c>
      <c r="E525" s="173">
        <v>355615</v>
      </c>
      <c r="F525" s="173">
        <v>4139922</v>
      </c>
      <c r="G525" s="173">
        <v>610900</v>
      </c>
      <c r="H525" s="173">
        <v>380751</v>
      </c>
      <c r="I525" s="173">
        <v>685854</v>
      </c>
      <c r="J525" s="173">
        <v>1046399</v>
      </c>
      <c r="K525" s="173">
        <v>163548</v>
      </c>
      <c r="L525" s="173">
        <v>675390</v>
      </c>
      <c r="M525" s="173">
        <v>285678</v>
      </c>
      <c r="N525" s="173">
        <v>433821</v>
      </c>
      <c r="O525" s="173">
        <v>514254</v>
      </c>
      <c r="P525" s="173">
        <v>446977</v>
      </c>
      <c r="Q525" s="173">
        <v>751517</v>
      </c>
      <c r="R525" s="173">
        <v>173307</v>
      </c>
      <c r="S525" s="173">
        <v>399046</v>
      </c>
      <c r="T525" s="173">
        <v>388246</v>
      </c>
      <c r="U525" s="173">
        <v>3248686</v>
      </c>
      <c r="V525" s="173">
        <v>8086067</v>
      </c>
      <c r="W525" s="173">
        <v>1463358</v>
      </c>
    </row>
    <row r="526" spans="1:23" ht="23.25">
      <c r="A526" s="15" t="s">
        <v>638</v>
      </c>
      <c r="B526" s="174" t="s">
        <v>80</v>
      </c>
      <c r="C526" s="173">
        <v>935120</v>
      </c>
      <c r="D526" s="173">
        <v>1572</v>
      </c>
      <c r="E526" s="173">
        <v>9674</v>
      </c>
      <c r="F526" s="173">
        <v>10508</v>
      </c>
      <c r="G526" s="173">
        <v>100784</v>
      </c>
      <c r="H526" s="173" t="s">
        <v>14</v>
      </c>
      <c r="I526" s="173">
        <v>1381</v>
      </c>
      <c r="J526" s="173">
        <v>24639</v>
      </c>
      <c r="K526" s="173">
        <v>15831</v>
      </c>
      <c r="L526" s="173">
        <v>58775</v>
      </c>
      <c r="M526" s="173">
        <v>7036</v>
      </c>
      <c r="N526" s="173">
        <v>10407</v>
      </c>
      <c r="O526" s="173">
        <v>4000</v>
      </c>
      <c r="P526" s="173">
        <v>5995</v>
      </c>
      <c r="Q526" s="173">
        <v>98855</v>
      </c>
      <c r="R526" s="173">
        <v>16214</v>
      </c>
      <c r="S526" s="173">
        <v>15</v>
      </c>
      <c r="T526" s="173">
        <v>20532</v>
      </c>
      <c r="U526" s="173">
        <v>99575</v>
      </c>
      <c r="V526" s="173">
        <v>298063</v>
      </c>
      <c r="W526" s="173">
        <v>151265</v>
      </c>
    </row>
    <row r="527" spans="1:23" ht="34.5">
      <c r="A527" s="15" t="s">
        <v>639</v>
      </c>
      <c r="B527" s="174" t="s">
        <v>81</v>
      </c>
      <c r="C527" s="173">
        <v>13657534</v>
      </c>
      <c r="D527" s="173">
        <v>1481060</v>
      </c>
      <c r="E527" s="173">
        <v>209071</v>
      </c>
      <c r="F527" s="173">
        <v>12577</v>
      </c>
      <c r="G527" s="173">
        <v>208248</v>
      </c>
      <c r="H527" s="173">
        <v>462648</v>
      </c>
      <c r="I527" s="173">
        <v>642739</v>
      </c>
      <c r="J527" s="173">
        <v>132715</v>
      </c>
      <c r="K527" s="173">
        <v>587119</v>
      </c>
      <c r="L527" s="173">
        <v>730302</v>
      </c>
      <c r="M527" s="173">
        <v>509082</v>
      </c>
      <c r="N527" s="173">
        <v>241849</v>
      </c>
      <c r="O527" s="173">
        <v>955382</v>
      </c>
      <c r="P527" s="173">
        <v>578287</v>
      </c>
      <c r="Q527" s="173">
        <v>122681</v>
      </c>
      <c r="R527" s="173">
        <v>145591</v>
      </c>
      <c r="S527" s="173">
        <v>108211</v>
      </c>
      <c r="T527" s="173">
        <v>723032</v>
      </c>
      <c r="U527" s="173">
        <v>3343321</v>
      </c>
      <c r="V527" s="173">
        <v>1028757</v>
      </c>
      <c r="W527" s="173">
        <v>1434861</v>
      </c>
    </row>
    <row r="528" spans="1:23" ht="34.5">
      <c r="A528" s="15" t="s">
        <v>635</v>
      </c>
      <c r="B528" s="174" t="s">
        <v>77</v>
      </c>
      <c r="C528" s="173">
        <v>7340834</v>
      </c>
      <c r="D528" s="173">
        <v>26153</v>
      </c>
      <c r="E528" s="173">
        <v>134695</v>
      </c>
      <c r="F528" s="173">
        <v>917740</v>
      </c>
      <c r="G528" s="173">
        <v>180921</v>
      </c>
      <c r="H528" s="173">
        <v>10796</v>
      </c>
      <c r="I528" s="173">
        <v>118238</v>
      </c>
      <c r="J528" s="173">
        <v>629202</v>
      </c>
      <c r="K528" s="173">
        <v>111380</v>
      </c>
      <c r="L528" s="173">
        <v>316626</v>
      </c>
      <c r="M528" s="173">
        <v>196704</v>
      </c>
      <c r="N528" s="173">
        <v>139643</v>
      </c>
      <c r="O528" s="173">
        <v>428205</v>
      </c>
      <c r="P528" s="173">
        <v>97572</v>
      </c>
      <c r="Q528" s="173">
        <v>378895</v>
      </c>
      <c r="R528" s="173">
        <v>142576</v>
      </c>
      <c r="S528" s="173">
        <v>127793</v>
      </c>
      <c r="T528" s="173">
        <v>167098</v>
      </c>
      <c r="U528" s="173">
        <v>822060</v>
      </c>
      <c r="V528" s="173">
        <v>1878591</v>
      </c>
      <c r="W528" s="173">
        <v>515947</v>
      </c>
    </row>
    <row r="529" spans="1:23" ht="45.75">
      <c r="A529" s="15" t="s">
        <v>636</v>
      </c>
      <c r="B529" s="174" t="s">
        <v>78</v>
      </c>
      <c r="C529" s="173">
        <v>12676366</v>
      </c>
      <c r="D529" s="173">
        <v>115704</v>
      </c>
      <c r="E529" s="173">
        <v>106381</v>
      </c>
      <c r="F529" s="173">
        <v>1054910</v>
      </c>
      <c r="G529" s="173">
        <v>73395</v>
      </c>
      <c r="H529" s="173">
        <v>356188</v>
      </c>
      <c r="I529" s="173">
        <v>502519</v>
      </c>
      <c r="J529" s="173">
        <v>417198</v>
      </c>
      <c r="K529" s="173">
        <v>41450</v>
      </c>
      <c r="L529" s="173">
        <v>210450</v>
      </c>
      <c r="M529" s="173">
        <v>47431</v>
      </c>
      <c r="N529" s="173">
        <v>119466</v>
      </c>
      <c r="O529" s="173">
        <v>71898</v>
      </c>
      <c r="P529" s="173">
        <v>319884</v>
      </c>
      <c r="Q529" s="173">
        <v>301019</v>
      </c>
      <c r="R529" s="173">
        <v>19072</v>
      </c>
      <c r="S529" s="173">
        <v>122972</v>
      </c>
      <c r="T529" s="173">
        <v>82882</v>
      </c>
      <c r="U529" s="173">
        <v>2184943</v>
      </c>
      <c r="V529" s="173">
        <v>6190762</v>
      </c>
      <c r="W529" s="173">
        <v>337840</v>
      </c>
    </row>
    <row r="530" spans="1:23" ht="45.75">
      <c r="A530" s="15" t="s">
        <v>637</v>
      </c>
      <c r="B530" s="174" t="s">
        <v>79</v>
      </c>
      <c r="C530" s="173">
        <v>4444697</v>
      </c>
      <c r="D530" s="173">
        <v>70705</v>
      </c>
      <c r="E530" s="173">
        <v>114539</v>
      </c>
      <c r="F530" s="173">
        <v>2167272</v>
      </c>
      <c r="G530" s="173">
        <v>356583</v>
      </c>
      <c r="H530" s="173">
        <v>13767</v>
      </c>
      <c r="I530" s="173">
        <v>65096</v>
      </c>
      <c r="J530" s="173" t="s">
        <v>14</v>
      </c>
      <c r="K530" s="173">
        <v>10719</v>
      </c>
      <c r="L530" s="173">
        <v>148314</v>
      </c>
      <c r="M530" s="173">
        <v>41542</v>
      </c>
      <c r="N530" s="173">
        <v>174712</v>
      </c>
      <c r="O530" s="173">
        <v>14150</v>
      </c>
      <c r="P530" s="173">
        <v>29521</v>
      </c>
      <c r="Q530" s="173">
        <v>71603</v>
      </c>
      <c r="R530" s="173">
        <v>11659</v>
      </c>
      <c r="S530" s="173">
        <v>148281</v>
      </c>
      <c r="T530" s="173">
        <v>138266</v>
      </c>
      <c r="U530" s="173">
        <v>241683</v>
      </c>
      <c r="V530" s="173">
        <v>16714</v>
      </c>
      <c r="W530" s="173">
        <v>609570</v>
      </c>
    </row>
    <row r="531" spans="1:23" ht="23.25">
      <c r="A531" s="15" t="s">
        <v>1081</v>
      </c>
      <c r="B531" s="174" t="s">
        <v>1082</v>
      </c>
      <c r="C531" s="173">
        <v>446267463</v>
      </c>
      <c r="D531" s="173">
        <v>5833045</v>
      </c>
      <c r="E531" s="173">
        <v>13538937</v>
      </c>
      <c r="F531" s="173">
        <v>23457031</v>
      </c>
      <c r="G531" s="173">
        <v>11624766</v>
      </c>
      <c r="H531" s="173">
        <v>5713397</v>
      </c>
      <c r="I531" s="173">
        <v>8256185</v>
      </c>
      <c r="J531" s="173">
        <v>25407792</v>
      </c>
      <c r="K531" s="173">
        <v>5046312</v>
      </c>
      <c r="L531" s="173">
        <v>63867347</v>
      </c>
      <c r="M531" s="173">
        <v>5367618</v>
      </c>
      <c r="N531" s="173">
        <v>17808413</v>
      </c>
      <c r="O531" s="173">
        <v>10024788</v>
      </c>
      <c r="P531" s="173">
        <v>23552616</v>
      </c>
      <c r="Q531" s="173">
        <v>27345630</v>
      </c>
      <c r="R531" s="173">
        <v>12219074</v>
      </c>
      <c r="S531" s="173">
        <v>2004089</v>
      </c>
      <c r="T531" s="173">
        <v>42623914</v>
      </c>
      <c r="U531" s="173">
        <v>86079520</v>
      </c>
      <c r="V531" s="173">
        <v>47007235</v>
      </c>
      <c r="W531" s="173">
        <v>9489751</v>
      </c>
    </row>
    <row r="532" spans="1:23" ht="34.5">
      <c r="A532" s="15" t="s">
        <v>640</v>
      </c>
      <c r="B532" s="174" t="s">
        <v>82</v>
      </c>
      <c r="C532" s="173">
        <v>310221298</v>
      </c>
      <c r="D532" s="173">
        <v>5102089</v>
      </c>
      <c r="E532" s="173">
        <v>10152044</v>
      </c>
      <c r="F532" s="173">
        <v>17114036</v>
      </c>
      <c r="G532" s="173">
        <v>7703384</v>
      </c>
      <c r="H532" s="173">
        <v>3253737</v>
      </c>
      <c r="I532" s="173">
        <v>5923421</v>
      </c>
      <c r="J532" s="173">
        <v>20094451</v>
      </c>
      <c r="K532" s="173">
        <v>4672706</v>
      </c>
      <c r="L532" s="173">
        <v>51493820</v>
      </c>
      <c r="M532" s="173">
        <v>4197064</v>
      </c>
      <c r="N532" s="173">
        <v>7720364</v>
      </c>
      <c r="O532" s="173">
        <v>7094536</v>
      </c>
      <c r="P532" s="173">
        <v>15085574</v>
      </c>
      <c r="Q532" s="173">
        <v>7567551</v>
      </c>
      <c r="R532" s="173">
        <v>11119367</v>
      </c>
      <c r="S532" s="173">
        <v>641254</v>
      </c>
      <c r="T532" s="173">
        <v>30331031</v>
      </c>
      <c r="U532" s="173">
        <v>78393149</v>
      </c>
      <c r="V532" s="173">
        <v>18558059</v>
      </c>
      <c r="W532" s="173">
        <v>4003660</v>
      </c>
    </row>
    <row r="533" spans="1:23" ht="34.5">
      <c r="A533" s="15" t="s">
        <v>646</v>
      </c>
      <c r="B533" s="174" t="s">
        <v>88</v>
      </c>
      <c r="C533" s="173">
        <v>12414360</v>
      </c>
      <c r="D533" s="173">
        <v>136848</v>
      </c>
      <c r="E533" s="173">
        <v>190672</v>
      </c>
      <c r="F533" s="173">
        <v>1852723</v>
      </c>
      <c r="G533" s="173">
        <v>146481</v>
      </c>
      <c r="H533" s="173">
        <v>386107</v>
      </c>
      <c r="I533" s="173">
        <v>359666</v>
      </c>
      <c r="J533" s="173">
        <v>206524</v>
      </c>
      <c r="K533" s="173">
        <v>15548</v>
      </c>
      <c r="L533" s="173">
        <v>299631</v>
      </c>
      <c r="M533" s="173">
        <v>93704</v>
      </c>
      <c r="N533" s="173">
        <v>104156</v>
      </c>
      <c r="O533" s="173">
        <v>84591</v>
      </c>
      <c r="P533" s="173">
        <v>5378842</v>
      </c>
      <c r="Q533" s="173">
        <v>121933</v>
      </c>
      <c r="R533" s="173">
        <v>51493</v>
      </c>
      <c r="S533" s="173">
        <v>257712</v>
      </c>
      <c r="T533" s="173">
        <v>1152502</v>
      </c>
      <c r="U533" s="173">
        <v>992916</v>
      </c>
      <c r="V533" s="173">
        <v>280839</v>
      </c>
      <c r="W533" s="173">
        <v>301470</v>
      </c>
    </row>
    <row r="534" spans="1:23" ht="23.25">
      <c r="A534" s="15" t="s">
        <v>647</v>
      </c>
      <c r="B534" s="174" t="s">
        <v>89</v>
      </c>
      <c r="C534" s="173">
        <v>105792670</v>
      </c>
      <c r="D534" s="173">
        <v>576911</v>
      </c>
      <c r="E534" s="173">
        <v>3140039</v>
      </c>
      <c r="F534" s="173">
        <v>4265508</v>
      </c>
      <c r="G534" s="173">
        <v>1661782</v>
      </c>
      <c r="H534" s="173">
        <v>1812164</v>
      </c>
      <c r="I534" s="173">
        <v>1863525</v>
      </c>
      <c r="J534" s="173">
        <v>4115136</v>
      </c>
      <c r="K534" s="173">
        <v>343002</v>
      </c>
      <c r="L534" s="173">
        <v>7490650</v>
      </c>
      <c r="M534" s="173">
        <v>916509</v>
      </c>
      <c r="N534" s="173">
        <v>9930573</v>
      </c>
      <c r="O534" s="173">
        <v>2584166</v>
      </c>
      <c r="P534" s="173">
        <v>3035004</v>
      </c>
      <c r="Q534" s="173">
        <v>18773955</v>
      </c>
      <c r="R534" s="173">
        <v>957935</v>
      </c>
      <c r="S534" s="173">
        <v>718702</v>
      </c>
      <c r="T534" s="173">
        <v>10380795</v>
      </c>
      <c r="U534" s="173">
        <v>6111599</v>
      </c>
      <c r="V534" s="173">
        <v>23469228</v>
      </c>
      <c r="W534" s="173">
        <v>3645485</v>
      </c>
    </row>
    <row r="535" spans="1:23" ht="23.25">
      <c r="A535" s="15" t="s">
        <v>648</v>
      </c>
      <c r="B535" s="174" t="s">
        <v>90</v>
      </c>
      <c r="C535" s="173">
        <v>17839136</v>
      </c>
      <c r="D535" s="173">
        <v>17197</v>
      </c>
      <c r="E535" s="173">
        <v>56183</v>
      </c>
      <c r="F535" s="173">
        <v>224765</v>
      </c>
      <c r="G535" s="173">
        <v>2113118</v>
      </c>
      <c r="H535" s="173">
        <v>261389</v>
      </c>
      <c r="I535" s="173">
        <v>109574</v>
      </c>
      <c r="J535" s="173">
        <v>991681</v>
      </c>
      <c r="K535" s="173">
        <v>15055</v>
      </c>
      <c r="L535" s="173">
        <v>4583246</v>
      </c>
      <c r="M535" s="173">
        <v>160340</v>
      </c>
      <c r="N535" s="173">
        <v>53320</v>
      </c>
      <c r="O535" s="173">
        <v>261495</v>
      </c>
      <c r="P535" s="173">
        <v>53196</v>
      </c>
      <c r="Q535" s="173">
        <v>882191</v>
      </c>
      <c r="R535" s="173">
        <v>90279</v>
      </c>
      <c r="S535" s="173">
        <v>386420</v>
      </c>
      <c r="T535" s="173">
        <v>759586</v>
      </c>
      <c r="U535" s="173">
        <v>581856</v>
      </c>
      <c r="V535" s="173">
        <v>4699109</v>
      </c>
      <c r="W535" s="173">
        <v>1539136</v>
      </c>
    </row>
    <row r="536" spans="1:23" ht="23.25">
      <c r="A536" s="15" t="s">
        <v>641</v>
      </c>
      <c r="B536" s="174" t="s">
        <v>83</v>
      </c>
      <c r="C536" s="173">
        <v>143800482</v>
      </c>
      <c r="D536" s="173">
        <v>2647219</v>
      </c>
      <c r="E536" s="173">
        <v>848458</v>
      </c>
      <c r="F536" s="173">
        <v>7535737</v>
      </c>
      <c r="G536" s="173">
        <v>4583062</v>
      </c>
      <c r="H536" s="173">
        <v>1616874</v>
      </c>
      <c r="I536" s="173">
        <v>3519237</v>
      </c>
      <c r="J536" s="173">
        <v>4672342</v>
      </c>
      <c r="K536" s="173">
        <v>2586443</v>
      </c>
      <c r="L536" s="173">
        <v>28052297</v>
      </c>
      <c r="M536" s="173">
        <v>999023</v>
      </c>
      <c r="N536" s="173">
        <v>5801749</v>
      </c>
      <c r="O536" s="173">
        <v>4825424</v>
      </c>
      <c r="P536" s="173">
        <v>4188849</v>
      </c>
      <c r="Q536" s="173">
        <v>3073040</v>
      </c>
      <c r="R536" s="173">
        <v>7213549</v>
      </c>
      <c r="S536" s="173">
        <v>297377</v>
      </c>
      <c r="T536" s="173">
        <v>13591652</v>
      </c>
      <c r="U536" s="173">
        <v>34171607</v>
      </c>
      <c r="V536" s="173">
        <v>11559597</v>
      </c>
      <c r="W536" s="173">
        <v>2016948</v>
      </c>
    </row>
    <row r="537" spans="1:23" ht="34.5">
      <c r="A537" s="15" t="s">
        <v>642</v>
      </c>
      <c r="B537" s="174" t="s">
        <v>84</v>
      </c>
      <c r="C537" s="173">
        <v>70329747</v>
      </c>
      <c r="D537" s="173">
        <v>1132684</v>
      </c>
      <c r="E537" s="173">
        <v>609996</v>
      </c>
      <c r="F537" s="173">
        <v>5753204</v>
      </c>
      <c r="G537" s="173">
        <v>1411866</v>
      </c>
      <c r="H537" s="173">
        <v>1313261</v>
      </c>
      <c r="I537" s="173">
        <v>1260267</v>
      </c>
      <c r="J537" s="173">
        <v>9267259</v>
      </c>
      <c r="K537" s="173">
        <v>1330303</v>
      </c>
      <c r="L537" s="173">
        <v>5221587</v>
      </c>
      <c r="M537" s="173">
        <v>120930</v>
      </c>
      <c r="N537" s="173">
        <v>836609</v>
      </c>
      <c r="O537" s="173">
        <v>81585</v>
      </c>
      <c r="P537" s="173">
        <v>8494464</v>
      </c>
      <c r="Q537" s="173">
        <v>1403043</v>
      </c>
      <c r="R537" s="173">
        <v>2283459</v>
      </c>
      <c r="S537" s="173">
        <v>2237</v>
      </c>
      <c r="T537" s="173">
        <v>1775639</v>
      </c>
      <c r="U537" s="173">
        <v>26936250</v>
      </c>
      <c r="V537" s="173">
        <v>660152</v>
      </c>
      <c r="W537" s="173">
        <v>434952</v>
      </c>
    </row>
    <row r="538" spans="1:23" ht="23.25">
      <c r="A538" s="15" t="s">
        <v>643</v>
      </c>
      <c r="B538" s="174" t="s">
        <v>85</v>
      </c>
      <c r="C538" s="173">
        <v>35356903</v>
      </c>
      <c r="D538" s="173">
        <v>1094992</v>
      </c>
      <c r="E538" s="173">
        <v>10711</v>
      </c>
      <c r="F538" s="173">
        <v>3371405</v>
      </c>
      <c r="G538" s="173">
        <v>1037529</v>
      </c>
      <c r="H538" s="173" t="s">
        <v>14</v>
      </c>
      <c r="I538" s="173">
        <v>401819</v>
      </c>
      <c r="J538" s="173">
        <v>2454897</v>
      </c>
      <c r="K538" s="173">
        <v>739270</v>
      </c>
      <c r="L538" s="173">
        <v>1463571</v>
      </c>
      <c r="M538" s="173">
        <v>182673</v>
      </c>
      <c r="N538" s="173">
        <v>781694</v>
      </c>
      <c r="O538" s="173">
        <v>217276</v>
      </c>
      <c r="P538" s="173">
        <v>642166</v>
      </c>
      <c r="Q538" s="173">
        <v>906112</v>
      </c>
      <c r="R538" s="173">
        <v>1313952</v>
      </c>
      <c r="S538" s="173">
        <v>1491</v>
      </c>
      <c r="T538" s="173">
        <v>8371791</v>
      </c>
      <c r="U538" s="173">
        <v>8079531</v>
      </c>
      <c r="V538" s="173">
        <v>3227478</v>
      </c>
      <c r="W538" s="173">
        <v>1058546</v>
      </c>
    </row>
    <row r="539" spans="1:23" ht="23.25">
      <c r="A539" s="15" t="s">
        <v>644</v>
      </c>
      <c r="B539" s="174" t="s">
        <v>86</v>
      </c>
      <c r="C539" s="173">
        <v>21229244</v>
      </c>
      <c r="D539" s="173">
        <v>48236</v>
      </c>
      <c r="E539" s="173">
        <v>310567</v>
      </c>
      <c r="F539" s="173">
        <v>18231</v>
      </c>
      <c r="G539" s="173">
        <v>315381</v>
      </c>
      <c r="H539" s="173">
        <v>24649</v>
      </c>
      <c r="I539" s="173">
        <v>518498</v>
      </c>
      <c r="J539" s="173">
        <v>81912</v>
      </c>
      <c r="K539" s="173">
        <v>922</v>
      </c>
      <c r="L539" s="173">
        <v>8386303</v>
      </c>
      <c r="M539" s="173">
        <v>1773795</v>
      </c>
      <c r="N539" s="173" t="s">
        <v>14</v>
      </c>
      <c r="O539" s="173">
        <v>19867</v>
      </c>
      <c r="P539" s="173">
        <v>1230320</v>
      </c>
      <c r="Q539" s="173">
        <v>404294</v>
      </c>
      <c r="R539" s="173">
        <v>55058</v>
      </c>
      <c r="S539" s="173">
        <v>55846</v>
      </c>
      <c r="T539" s="173">
        <v>5109857</v>
      </c>
      <c r="U539" s="173">
        <v>2301178</v>
      </c>
      <c r="V539" s="173">
        <v>401277</v>
      </c>
      <c r="W539" s="173">
        <v>173053</v>
      </c>
    </row>
    <row r="540" spans="1:23" ht="23.25">
      <c r="A540" s="15" t="s">
        <v>645</v>
      </c>
      <c r="B540" s="174" t="s">
        <v>87</v>
      </c>
      <c r="C540" s="173">
        <v>39504922</v>
      </c>
      <c r="D540" s="173">
        <v>178959</v>
      </c>
      <c r="E540" s="173">
        <v>8372311</v>
      </c>
      <c r="F540" s="173">
        <v>435459</v>
      </c>
      <c r="G540" s="173">
        <v>355547</v>
      </c>
      <c r="H540" s="173">
        <v>298954</v>
      </c>
      <c r="I540" s="173">
        <v>223600</v>
      </c>
      <c r="J540" s="173">
        <v>3618041</v>
      </c>
      <c r="K540" s="173">
        <v>15768</v>
      </c>
      <c r="L540" s="173">
        <v>8370062</v>
      </c>
      <c r="M540" s="173">
        <v>1120643</v>
      </c>
      <c r="N540" s="173">
        <v>300313</v>
      </c>
      <c r="O540" s="173">
        <v>1950384</v>
      </c>
      <c r="P540" s="173">
        <v>529775</v>
      </c>
      <c r="Q540" s="173">
        <v>1781062</v>
      </c>
      <c r="R540" s="173">
        <v>253350</v>
      </c>
      <c r="S540" s="173">
        <v>284303</v>
      </c>
      <c r="T540" s="173">
        <v>1482093</v>
      </c>
      <c r="U540" s="173">
        <v>6904583</v>
      </c>
      <c r="V540" s="173">
        <v>2709555</v>
      </c>
      <c r="W540" s="173">
        <v>320159</v>
      </c>
    </row>
    <row r="541" spans="1:23" ht="23.25">
      <c r="A541" s="15" t="s">
        <v>649</v>
      </c>
      <c r="B541" s="174">
        <v>470014</v>
      </c>
      <c r="C541" s="173">
        <v>263076241</v>
      </c>
      <c r="D541" s="173">
        <v>5745861</v>
      </c>
      <c r="E541" s="173">
        <v>11518433</v>
      </c>
      <c r="F541" s="173">
        <v>9806589</v>
      </c>
      <c r="G541" s="173">
        <v>4447021</v>
      </c>
      <c r="H541" s="173">
        <v>4396459</v>
      </c>
      <c r="I541" s="173">
        <v>11240483</v>
      </c>
      <c r="J541" s="173">
        <v>10520088</v>
      </c>
      <c r="K541" s="173">
        <v>1377902</v>
      </c>
      <c r="L541" s="173">
        <v>22240881</v>
      </c>
      <c r="M541" s="173">
        <v>16908202</v>
      </c>
      <c r="N541" s="173">
        <v>6167802</v>
      </c>
      <c r="O541" s="173">
        <v>12216587</v>
      </c>
      <c r="P541" s="173">
        <v>15088802</v>
      </c>
      <c r="Q541" s="173">
        <v>9888024</v>
      </c>
      <c r="R541" s="173">
        <v>1820102</v>
      </c>
      <c r="S541" s="173">
        <v>1663269</v>
      </c>
      <c r="T541" s="173">
        <v>16595455</v>
      </c>
      <c r="U541" s="173">
        <v>21517849</v>
      </c>
      <c r="V541" s="173">
        <v>68753365</v>
      </c>
      <c r="W541" s="173">
        <v>11163066</v>
      </c>
    </row>
    <row r="542" spans="1:23" ht="57">
      <c r="A542" s="15" t="s">
        <v>650</v>
      </c>
      <c r="B542" s="174" t="s">
        <v>91</v>
      </c>
      <c r="C542" s="173">
        <v>125556995</v>
      </c>
      <c r="D542" s="173">
        <v>3221783</v>
      </c>
      <c r="E542" s="173">
        <v>5127295</v>
      </c>
      <c r="F542" s="173">
        <v>4302331</v>
      </c>
      <c r="G542" s="173">
        <v>3177522</v>
      </c>
      <c r="H542" s="173">
        <v>744074</v>
      </c>
      <c r="I542" s="173">
        <v>8362781</v>
      </c>
      <c r="J542" s="173">
        <v>2965924</v>
      </c>
      <c r="K542" s="173">
        <v>889972</v>
      </c>
      <c r="L542" s="173">
        <v>8608566</v>
      </c>
      <c r="M542" s="173">
        <v>10575825</v>
      </c>
      <c r="N542" s="173">
        <v>3960666</v>
      </c>
      <c r="O542" s="173">
        <v>6906827</v>
      </c>
      <c r="P542" s="173">
        <v>7080937</v>
      </c>
      <c r="Q542" s="173">
        <v>7283759</v>
      </c>
      <c r="R542" s="173">
        <v>1450713</v>
      </c>
      <c r="S542" s="173">
        <v>651746</v>
      </c>
      <c r="T542" s="173">
        <v>12194522</v>
      </c>
      <c r="U542" s="173">
        <v>9170944</v>
      </c>
      <c r="V542" s="173">
        <v>21999682</v>
      </c>
      <c r="W542" s="173">
        <v>6881127</v>
      </c>
    </row>
    <row r="543" spans="1:23" ht="57">
      <c r="A543" s="15" t="s">
        <v>651</v>
      </c>
      <c r="B543" s="174" t="s">
        <v>92</v>
      </c>
      <c r="C543" s="173">
        <v>102350013</v>
      </c>
      <c r="D543" s="173">
        <v>1407973</v>
      </c>
      <c r="E543" s="173">
        <v>2663189</v>
      </c>
      <c r="F543" s="173">
        <v>5143031</v>
      </c>
      <c r="G543" s="173">
        <v>832194</v>
      </c>
      <c r="H543" s="173">
        <v>2644213</v>
      </c>
      <c r="I543" s="173">
        <v>1840196</v>
      </c>
      <c r="J543" s="173">
        <v>2490572</v>
      </c>
      <c r="K543" s="173">
        <v>307604</v>
      </c>
      <c r="L543" s="173">
        <v>9585510</v>
      </c>
      <c r="M543" s="173">
        <v>5663967</v>
      </c>
      <c r="N543" s="173">
        <v>1704768</v>
      </c>
      <c r="O543" s="173">
        <v>1712765</v>
      </c>
      <c r="P543" s="173">
        <v>6188328</v>
      </c>
      <c r="Q543" s="173">
        <v>2011568</v>
      </c>
      <c r="R543" s="173">
        <v>222644</v>
      </c>
      <c r="S543" s="173">
        <v>733865</v>
      </c>
      <c r="T543" s="173">
        <v>3496496</v>
      </c>
      <c r="U543" s="173">
        <v>9833099</v>
      </c>
      <c r="V543" s="173">
        <v>41549027</v>
      </c>
      <c r="W543" s="173">
        <v>2319004</v>
      </c>
    </row>
    <row r="544" spans="1:23" ht="45.75">
      <c r="A544" s="15" t="s">
        <v>654</v>
      </c>
      <c r="B544" s="174" t="s">
        <v>95</v>
      </c>
      <c r="C544" s="173">
        <v>35169233</v>
      </c>
      <c r="D544" s="173">
        <v>1116105</v>
      </c>
      <c r="E544" s="173">
        <v>3727950</v>
      </c>
      <c r="F544" s="173">
        <v>361227</v>
      </c>
      <c r="G544" s="173">
        <v>437304</v>
      </c>
      <c r="H544" s="173">
        <v>1008172</v>
      </c>
      <c r="I544" s="173">
        <v>1037506</v>
      </c>
      <c r="J544" s="173">
        <v>5063593</v>
      </c>
      <c r="K544" s="173">
        <v>180326</v>
      </c>
      <c r="L544" s="173">
        <v>4046805</v>
      </c>
      <c r="M544" s="173">
        <v>668410</v>
      </c>
      <c r="N544" s="173">
        <v>502368</v>
      </c>
      <c r="O544" s="173">
        <v>3596995</v>
      </c>
      <c r="P544" s="173">
        <v>1819538</v>
      </c>
      <c r="Q544" s="173">
        <v>592697</v>
      </c>
      <c r="R544" s="173">
        <v>146745</v>
      </c>
      <c r="S544" s="173">
        <v>277657</v>
      </c>
      <c r="T544" s="173">
        <v>904438</v>
      </c>
      <c r="U544" s="173">
        <v>2513805</v>
      </c>
      <c r="V544" s="173">
        <v>5204656</v>
      </c>
      <c r="W544" s="173">
        <v>1962935</v>
      </c>
    </row>
    <row r="545" spans="1:23" ht="23.25">
      <c r="A545" s="15" t="s">
        <v>652</v>
      </c>
      <c r="B545" s="174" t="s">
        <v>93</v>
      </c>
      <c r="C545" s="173">
        <v>24476171</v>
      </c>
      <c r="D545" s="173">
        <v>344775</v>
      </c>
      <c r="E545" s="173">
        <v>711068</v>
      </c>
      <c r="F545" s="173">
        <v>2328677</v>
      </c>
      <c r="G545" s="173">
        <v>322601</v>
      </c>
      <c r="H545" s="173">
        <v>309600</v>
      </c>
      <c r="I545" s="173">
        <v>538671</v>
      </c>
      <c r="J545" s="173">
        <v>1830606</v>
      </c>
      <c r="K545" s="173">
        <v>75489</v>
      </c>
      <c r="L545" s="173">
        <v>1618056</v>
      </c>
      <c r="M545" s="173">
        <v>875728</v>
      </c>
      <c r="N545" s="173">
        <v>1100764</v>
      </c>
      <c r="O545" s="173">
        <v>1460449</v>
      </c>
      <c r="P545" s="173">
        <v>988412</v>
      </c>
      <c r="Q545" s="173">
        <v>272405</v>
      </c>
      <c r="R545" s="173">
        <v>48727</v>
      </c>
      <c r="S545" s="173">
        <v>117685</v>
      </c>
      <c r="T545" s="173">
        <v>1722835</v>
      </c>
      <c r="U545" s="173">
        <v>1017592</v>
      </c>
      <c r="V545" s="173">
        <v>7454010</v>
      </c>
      <c r="W545" s="173">
        <v>1338019</v>
      </c>
    </row>
    <row r="546" spans="1:23" ht="23.25">
      <c r="A546" s="15" t="s">
        <v>653</v>
      </c>
      <c r="B546" s="174" t="s">
        <v>94</v>
      </c>
      <c r="C546" s="173">
        <v>77873842</v>
      </c>
      <c r="D546" s="173">
        <v>1063197</v>
      </c>
      <c r="E546" s="173">
        <v>1952120</v>
      </c>
      <c r="F546" s="173">
        <v>2814354</v>
      </c>
      <c r="G546" s="173">
        <v>509593</v>
      </c>
      <c r="H546" s="173">
        <v>2334613</v>
      </c>
      <c r="I546" s="173">
        <v>1301525</v>
      </c>
      <c r="J546" s="173">
        <v>659967</v>
      </c>
      <c r="K546" s="173">
        <v>232115</v>
      </c>
      <c r="L546" s="173">
        <v>7967454</v>
      </c>
      <c r="M546" s="173">
        <v>4788239</v>
      </c>
      <c r="N546" s="173">
        <v>604005</v>
      </c>
      <c r="O546" s="173">
        <v>252315</v>
      </c>
      <c r="P546" s="173">
        <v>5199915</v>
      </c>
      <c r="Q546" s="173">
        <v>1739163</v>
      </c>
      <c r="R546" s="173">
        <v>173917</v>
      </c>
      <c r="S546" s="173">
        <v>616180</v>
      </c>
      <c r="T546" s="173">
        <v>1773660</v>
      </c>
      <c r="U546" s="173">
        <v>8815508</v>
      </c>
      <c r="V546" s="173">
        <v>34095017</v>
      </c>
      <c r="W546" s="173">
        <v>980985</v>
      </c>
    </row>
    <row r="547" spans="1:23" ht="34.5">
      <c r="A547" s="15" t="s">
        <v>655</v>
      </c>
      <c r="B547" s="174" t="s">
        <v>479</v>
      </c>
      <c r="C547" s="173">
        <v>152302402</v>
      </c>
      <c r="D547" s="173">
        <v>429609</v>
      </c>
      <c r="E547" s="173">
        <v>1584254</v>
      </c>
      <c r="F547" s="173">
        <v>8022796</v>
      </c>
      <c r="G547" s="173">
        <v>1042434</v>
      </c>
      <c r="H547" s="173">
        <v>1264035</v>
      </c>
      <c r="I547" s="173">
        <v>1503744</v>
      </c>
      <c r="J547" s="173">
        <v>7605787</v>
      </c>
      <c r="K547" s="173">
        <v>671297</v>
      </c>
      <c r="L547" s="173">
        <v>32689948</v>
      </c>
      <c r="M547" s="173">
        <v>6681372</v>
      </c>
      <c r="N547" s="173">
        <v>3172250</v>
      </c>
      <c r="O547" s="173">
        <v>2622296</v>
      </c>
      <c r="P547" s="173">
        <v>1025541</v>
      </c>
      <c r="Q547" s="173">
        <v>2696968</v>
      </c>
      <c r="R547" s="173">
        <v>462688</v>
      </c>
      <c r="S547" s="173">
        <v>1580839</v>
      </c>
      <c r="T547" s="173">
        <v>9352048</v>
      </c>
      <c r="U547" s="173">
        <v>21568992</v>
      </c>
      <c r="V547" s="173">
        <v>43058148</v>
      </c>
      <c r="W547" s="173">
        <v>5267355</v>
      </c>
    </row>
    <row r="548" spans="1:23" ht="23.25">
      <c r="A548" s="15" t="s">
        <v>656</v>
      </c>
      <c r="B548" s="174" t="s">
        <v>96</v>
      </c>
      <c r="C548" s="173">
        <v>77390513</v>
      </c>
      <c r="D548" s="173">
        <v>59560</v>
      </c>
      <c r="E548" s="173">
        <v>579877</v>
      </c>
      <c r="F548" s="173">
        <v>3286877</v>
      </c>
      <c r="G548" s="173">
        <v>530785</v>
      </c>
      <c r="H548" s="173">
        <v>656921</v>
      </c>
      <c r="I548" s="173">
        <v>788821</v>
      </c>
      <c r="J548" s="173">
        <v>2903432</v>
      </c>
      <c r="K548" s="173">
        <v>432224</v>
      </c>
      <c r="L548" s="173">
        <v>19226725</v>
      </c>
      <c r="M548" s="173">
        <v>2140039</v>
      </c>
      <c r="N548" s="173">
        <v>1395438</v>
      </c>
      <c r="O548" s="173">
        <v>1628681</v>
      </c>
      <c r="P548" s="173">
        <v>256445</v>
      </c>
      <c r="Q548" s="173">
        <v>1209178</v>
      </c>
      <c r="R548" s="173">
        <v>143433</v>
      </c>
      <c r="S548" s="173">
        <v>203018</v>
      </c>
      <c r="T548" s="173">
        <v>5717183</v>
      </c>
      <c r="U548" s="173">
        <v>4761657</v>
      </c>
      <c r="V548" s="173">
        <v>30824081</v>
      </c>
      <c r="W548" s="173">
        <v>646138</v>
      </c>
    </row>
    <row r="549" spans="1:23" ht="45.75">
      <c r="A549" s="15" t="s">
        <v>659</v>
      </c>
      <c r="B549" s="174" t="s">
        <v>99</v>
      </c>
      <c r="C549" s="173">
        <v>11426106</v>
      </c>
      <c r="D549" s="173">
        <v>492</v>
      </c>
      <c r="E549" s="173">
        <v>25986</v>
      </c>
      <c r="F549" s="173" t="s">
        <v>14</v>
      </c>
      <c r="G549" s="173">
        <v>17670</v>
      </c>
      <c r="H549" s="173">
        <v>1299</v>
      </c>
      <c r="I549" s="173">
        <v>9</v>
      </c>
      <c r="J549" s="173">
        <v>1541963</v>
      </c>
      <c r="K549" s="173">
        <v>11128</v>
      </c>
      <c r="L549" s="173">
        <v>132811</v>
      </c>
      <c r="M549" s="173">
        <v>1663492</v>
      </c>
      <c r="N549" s="173">
        <v>54641</v>
      </c>
      <c r="O549" s="173">
        <v>276776</v>
      </c>
      <c r="P549" s="173">
        <v>47412</v>
      </c>
      <c r="Q549" s="173">
        <v>23368</v>
      </c>
      <c r="R549" s="173">
        <v>6769</v>
      </c>
      <c r="S549" s="173" t="s">
        <v>14</v>
      </c>
      <c r="T549" s="173">
        <v>309616</v>
      </c>
      <c r="U549" s="173">
        <v>1251963</v>
      </c>
      <c r="V549" s="173">
        <v>5794193</v>
      </c>
      <c r="W549" s="173">
        <v>266519</v>
      </c>
    </row>
    <row r="550" spans="1:23" ht="45.75">
      <c r="A550" s="15" t="s">
        <v>660</v>
      </c>
      <c r="B550" s="174" t="s">
        <v>100</v>
      </c>
      <c r="C550" s="173">
        <v>63485782</v>
      </c>
      <c r="D550" s="173">
        <v>369557</v>
      </c>
      <c r="E550" s="173">
        <v>978392</v>
      </c>
      <c r="F550" s="173">
        <v>4735919</v>
      </c>
      <c r="G550" s="173">
        <v>493979</v>
      </c>
      <c r="H550" s="173">
        <v>605815</v>
      </c>
      <c r="I550" s="173">
        <v>714914</v>
      </c>
      <c r="J550" s="173">
        <v>3160392</v>
      </c>
      <c r="K550" s="173">
        <v>227945</v>
      </c>
      <c r="L550" s="173">
        <v>13330413</v>
      </c>
      <c r="M550" s="173">
        <v>2877841</v>
      </c>
      <c r="N550" s="173">
        <v>1722170</v>
      </c>
      <c r="O550" s="173">
        <v>716839</v>
      </c>
      <c r="P550" s="173">
        <v>721685</v>
      </c>
      <c r="Q550" s="173">
        <v>1464422</v>
      </c>
      <c r="R550" s="173">
        <v>312486</v>
      </c>
      <c r="S550" s="173">
        <v>1377822</v>
      </c>
      <c r="T550" s="173">
        <v>3325249</v>
      </c>
      <c r="U550" s="173">
        <v>15555371</v>
      </c>
      <c r="V550" s="173">
        <v>6439874</v>
      </c>
      <c r="W550" s="173">
        <v>4354698</v>
      </c>
    </row>
    <row r="551" spans="1:23" ht="34.5">
      <c r="A551" s="15" t="s">
        <v>657</v>
      </c>
      <c r="B551" s="174" t="s">
        <v>97</v>
      </c>
      <c r="C551" s="173">
        <v>51121680</v>
      </c>
      <c r="D551" s="173">
        <v>6635</v>
      </c>
      <c r="E551" s="173">
        <v>119522</v>
      </c>
      <c r="F551" s="173">
        <v>2140478</v>
      </c>
      <c r="G551" s="173">
        <v>390166</v>
      </c>
      <c r="H551" s="173">
        <v>210646</v>
      </c>
      <c r="I551" s="173">
        <v>112232</v>
      </c>
      <c r="J551" s="173">
        <v>1372160</v>
      </c>
      <c r="K551" s="173">
        <v>390968</v>
      </c>
      <c r="L551" s="173">
        <v>10327235</v>
      </c>
      <c r="M551" s="173">
        <v>328344</v>
      </c>
      <c r="N551" s="173">
        <v>739788</v>
      </c>
      <c r="O551" s="173">
        <v>1356705</v>
      </c>
      <c r="P551" s="173">
        <v>74202</v>
      </c>
      <c r="Q551" s="173">
        <v>620985</v>
      </c>
      <c r="R551" s="173">
        <v>100423</v>
      </c>
      <c r="S551" s="173">
        <v>110416</v>
      </c>
      <c r="T551" s="173">
        <v>3552070</v>
      </c>
      <c r="U551" s="173">
        <v>3142768</v>
      </c>
      <c r="V551" s="173">
        <v>25481713</v>
      </c>
      <c r="W551" s="173">
        <v>544223</v>
      </c>
    </row>
    <row r="552" spans="1:23" ht="23.25">
      <c r="A552" s="15" t="s">
        <v>658</v>
      </c>
      <c r="B552" s="174" t="s">
        <v>98</v>
      </c>
      <c r="C552" s="173">
        <v>26268833</v>
      </c>
      <c r="D552" s="173">
        <v>52925</v>
      </c>
      <c r="E552" s="173">
        <v>460356</v>
      </c>
      <c r="F552" s="173">
        <v>1146399</v>
      </c>
      <c r="G552" s="173">
        <v>140618</v>
      </c>
      <c r="H552" s="173">
        <v>446274</v>
      </c>
      <c r="I552" s="173">
        <v>676589</v>
      </c>
      <c r="J552" s="173">
        <v>1531272</v>
      </c>
      <c r="K552" s="173">
        <v>41255</v>
      </c>
      <c r="L552" s="173">
        <v>8899490</v>
      </c>
      <c r="M552" s="173">
        <v>1811695</v>
      </c>
      <c r="N552" s="173">
        <v>655651</v>
      </c>
      <c r="O552" s="173">
        <v>271976</v>
      </c>
      <c r="P552" s="173">
        <v>182243</v>
      </c>
      <c r="Q552" s="173">
        <v>588194</v>
      </c>
      <c r="R552" s="173">
        <v>43010</v>
      </c>
      <c r="S552" s="173">
        <v>92601</v>
      </c>
      <c r="T552" s="173">
        <v>2165113</v>
      </c>
      <c r="U552" s="173">
        <v>1618889</v>
      </c>
      <c r="V552" s="173">
        <v>5342369</v>
      </c>
      <c r="W552" s="173">
        <v>101914</v>
      </c>
    </row>
    <row r="553" spans="1:23" ht="34.5">
      <c r="A553" s="15" t="s">
        <v>661</v>
      </c>
      <c r="B553" s="174" t="s">
        <v>101</v>
      </c>
      <c r="C553" s="173">
        <v>41219100</v>
      </c>
      <c r="D553" s="173">
        <v>199767</v>
      </c>
      <c r="E553" s="173">
        <v>367321</v>
      </c>
      <c r="F553" s="173">
        <v>3704254</v>
      </c>
      <c r="G553" s="173">
        <v>144502</v>
      </c>
      <c r="H553" s="173">
        <v>403451</v>
      </c>
      <c r="I553" s="173">
        <v>268432</v>
      </c>
      <c r="J553" s="173">
        <v>1476737</v>
      </c>
      <c r="K553" s="173">
        <v>29419</v>
      </c>
      <c r="L553" s="173">
        <v>12590660</v>
      </c>
      <c r="M553" s="173">
        <v>265812</v>
      </c>
      <c r="N553" s="173">
        <v>1115341</v>
      </c>
      <c r="O553" s="173">
        <v>358207</v>
      </c>
      <c r="P553" s="173">
        <v>254245</v>
      </c>
      <c r="Q553" s="173">
        <v>652954</v>
      </c>
      <c r="R553" s="173">
        <v>129724</v>
      </c>
      <c r="S553" s="173">
        <v>422806</v>
      </c>
      <c r="T553" s="173">
        <v>1725194</v>
      </c>
      <c r="U553" s="173">
        <v>13433679</v>
      </c>
      <c r="V553" s="173">
        <v>1935786</v>
      </c>
      <c r="W553" s="173">
        <v>1740810</v>
      </c>
    </row>
    <row r="554" spans="1:23" ht="34.5">
      <c r="A554" s="15" t="s">
        <v>662</v>
      </c>
      <c r="B554" s="174" t="s">
        <v>102</v>
      </c>
      <c r="C554" s="173">
        <v>8284355</v>
      </c>
      <c r="D554" s="173">
        <v>44503</v>
      </c>
      <c r="E554" s="173">
        <v>409704</v>
      </c>
      <c r="F554" s="173">
        <v>30550</v>
      </c>
      <c r="G554" s="173">
        <v>84032</v>
      </c>
      <c r="H554" s="173">
        <v>50768</v>
      </c>
      <c r="I554" s="173">
        <v>225109</v>
      </c>
      <c r="J554" s="173">
        <v>575525</v>
      </c>
      <c r="K554" s="173">
        <v>58092</v>
      </c>
      <c r="L554" s="173">
        <v>331235</v>
      </c>
      <c r="M554" s="173">
        <v>1893207</v>
      </c>
      <c r="N554" s="173">
        <v>77640</v>
      </c>
      <c r="O554" s="173">
        <v>180916</v>
      </c>
      <c r="P554" s="173">
        <v>69898</v>
      </c>
      <c r="Q554" s="173">
        <v>438606</v>
      </c>
      <c r="R554" s="173">
        <v>49447</v>
      </c>
      <c r="S554" s="173">
        <v>90457</v>
      </c>
      <c r="T554" s="173">
        <v>651275</v>
      </c>
      <c r="U554" s="173">
        <v>537638</v>
      </c>
      <c r="V554" s="173">
        <v>1035001</v>
      </c>
      <c r="W554" s="173">
        <v>1450751</v>
      </c>
    </row>
    <row r="555" spans="1:23" ht="23.25">
      <c r="A555" s="15" t="s">
        <v>663</v>
      </c>
      <c r="B555" s="174" t="s">
        <v>103</v>
      </c>
      <c r="C555" s="173">
        <v>5248807</v>
      </c>
      <c r="D555" s="173">
        <v>10549</v>
      </c>
      <c r="E555" s="173">
        <v>24455</v>
      </c>
      <c r="F555" s="173">
        <v>913563</v>
      </c>
      <c r="G555" s="173">
        <v>72849</v>
      </c>
      <c r="H555" s="173" t="s">
        <v>14</v>
      </c>
      <c r="I555" s="173">
        <v>46574</v>
      </c>
      <c r="J555" s="173">
        <v>305994</v>
      </c>
      <c r="K555" s="173">
        <v>46540</v>
      </c>
      <c r="L555" s="173">
        <v>194604</v>
      </c>
      <c r="M555" s="173">
        <v>66828</v>
      </c>
      <c r="N555" s="173">
        <v>360799</v>
      </c>
      <c r="O555" s="173">
        <v>100310</v>
      </c>
      <c r="P555" s="173">
        <v>59084</v>
      </c>
      <c r="Q555" s="173">
        <v>219144</v>
      </c>
      <c r="R555" s="173">
        <v>28822</v>
      </c>
      <c r="S555" s="173">
        <v>60953</v>
      </c>
      <c r="T555" s="173">
        <v>236950</v>
      </c>
      <c r="U555" s="173">
        <v>464960</v>
      </c>
      <c r="V555" s="173">
        <v>1581593</v>
      </c>
      <c r="W555" s="173">
        <v>454236</v>
      </c>
    </row>
    <row r="556" spans="1:23" ht="57">
      <c r="A556" s="15" t="s">
        <v>664</v>
      </c>
      <c r="B556" s="174" t="s">
        <v>104</v>
      </c>
      <c r="C556" s="173">
        <v>8733521</v>
      </c>
      <c r="D556" s="173">
        <v>114738</v>
      </c>
      <c r="E556" s="173">
        <v>176912</v>
      </c>
      <c r="F556" s="173">
        <v>87552</v>
      </c>
      <c r="G556" s="173">
        <v>192595</v>
      </c>
      <c r="H556" s="173">
        <v>151595</v>
      </c>
      <c r="I556" s="173">
        <v>174800</v>
      </c>
      <c r="J556" s="173">
        <v>802136</v>
      </c>
      <c r="K556" s="173">
        <v>93894</v>
      </c>
      <c r="L556" s="173">
        <v>213914</v>
      </c>
      <c r="M556" s="173">
        <v>651994</v>
      </c>
      <c r="N556" s="173">
        <v>168391</v>
      </c>
      <c r="O556" s="173">
        <v>77407</v>
      </c>
      <c r="P556" s="173">
        <v>338458</v>
      </c>
      <c r="Q556" s="173">
        <v>153718</v>
      </c>
      <c r="R556" s="173">
        <v>104493</v>
      </c>
      <c r="S556" s="173">
        <v>803605</v>
      </c>
      <c r="T556" s="173">
        <v>711829</v>
      </c>
      <c r="U556" s="173">
        <v>1119094</v>
      </c>
      <c r="V556" s="173">
        <v>1887494</v>
      </c>
      <c r="W556" s="173">
        <v>708902</v>
      </c>
    </row>
    <row r="557" spans="1:23" ht="23.25">
      <c r="A557" s="15" t="s">
        <v>1064</v>
      </c>
      <c r="B557" s="174" t="s">
        <v>540</v>
      </c>
      <c r="C557" s="173">
        <v>264905406</v>
      </c>
      <c r="D557" s="173">
        <v>4829541</v>
      </c>
      <c r="E557" s="173">
        <v>5284231</v>
      </c>
      <c r="F557" s="173">
        <v>15757864</v>
      </c>
      <c r="G557" s="173">
        <v>7945455</v>
      </c>
      <c r="H557" s="173">
        <v>7049165</v>
      </c>
      <c r="I557" s="173">
        <v>8093680</v>
      </c>
      <c r="J557" s="173">
        <v>5930248</v>
      </c>
      <c r="K557" s="173">
        <v>2043787</v>
      </c>
      <c r="L557" s="173">
        <v>40777445</v>
      </c>
      <c r="M557" s="173">
        <v>6774706</v>
      </c>
      <c r="N557" s="173">
        <v>9521969</v>
      </c>
      <c r="O557" s="173">
        <v>7086001</v>
      </c>
      <c r="P557" s="173">
        <v>8575169</v>
      </c>
      <c r="Q557" s="173">
        <v>7937758</v>
      </c>
      <c r="R557" s="173">
        <v>5644686</v>
      </c>
      <c r="S557" s="173">
        <v>1874166</v>
      </c>
      <c r="T557" s="173">
        <v>21061604</v>
      </c>
      <c r="U557" s="173">
        <v>42315853</v>
      </c>
      <c r="V557" s="173">
        <v>37332929</v>
      </c>
      <c r="W557" s="173">
        <v>19069152</v>
      </c>
    </row>
    <row r="558" spans="1:23" ht="34.5">
      <c r="A558" s="15" t="s">
        <v>665</v>
      </c>
      <c r="B558" s="174" t="s">
        <v>105</v>
      </c>
      <c r="C558" s="173">
        <v>146547509</v>
      </c>
      <c r="D558" s="173">
        <v>3237954</v>
      </c>
      <c r="E558" s="173">
        <v>2933348</v>
      </c>
      <c r="F558" s="173">
        <v>11408361</v>
      </c>
      <c r="G558" s="173">
        <v>4646812</v>
      </c>
      <c r="H558" s="173">
        <v>2545935</v>
      </c>
      <c r="I558" s="173">
        <v>2330019</v>
      </c>
      <c r="J558" s="173">
        <v>3671448</v>
      </c>
      <c r="K558" s="173">
        <v>1315400</v>
      </c>
      <c r="L558" s="173">
        <v>25104344</v>
      </c>
      <c r="M558" s="173">
        <v>3654305</v>
      </c>
      <c r="N558" s="173">
        <v>6599509</v>
      </c>
      <c r="O558" s="173">
        <v>3204634</v>
      </c>
      <c r="P558" s="173">
        <v>4198769</v>
      </c>
      <c r="Q558" s="173">
        <v>5111150</v>
      </c>
      <c r="R558" s="173">
        <v>4176907</v>
      </c>
      <c r="S558" s="173">
        <v>928561</v>
      </c>
      <c r="T558" s="173">
        <v>15605666</v>
      </c>
      <c r="U558" s="173">
        <v>12892207</v>
      </c>
      <c r="V558" s="173">
        <v>18472021</v>
      </c>
      <c r="W558" s="173">
        <v>14510157</v>
      </c>
    </row>
    <row r="559" spans="1:23" ht="34.5">
      <c r="A559" s="15" t="s">
        <v>669</v>
      </c>
      <c r="B559" s="174" t="s">
        <v>109</v>
      </c>
      <c r="C559" s="173">
        <v>118357897</v>
      </c>
      <c r="D559" s="173">
        <v>1591586</v>
      </c>
      <c r="E559" s="173">
        <v>2350883</v>
      </c>
      <c r="F559" s="173">
        <v>4349503</v>
      </c>
      <c r="G559" s="173">
        <v>3298643</v>
      </c>
      <c r="H559" s="173">
        <v>4503230</v>
      </c>
      <c r="I559" s="173">
        <v>5763660</v>
      </c>
      <c r="J559" s="173">
        <v>2258800</v>
      </c>
      <c r="K559" s="173">
        <v>728388</v>
      </c>
      <c r="L559" s="173">
        <v>15673101</v>
      </c>
      <c r="M559" s="173">
        <v>3120400</v>
      </c>
      <c r="N559" s="173">
        <v>2922460</v>
      </c>
      <c r="O559" s="173">
        <v>3881366</v>
      </c>
      <c r="P559" s="173">
        <v>4376400</v>
      </c>
      <c r="Q559" s="173">
        <v>2826607</v>
      </c>
      <c r="R559" s="173">
        <v>1467779</v>
      </c>
      <c r="S559" s="173">
        <v>945604</v>
      </c>
      <c r="T559" s="173">
        <v>5455938</v>
      </c>
      <c r="U559" s="173">
        <v>29423646</v>
      </c>
      <c r="V559" s="173">
        <v>18860907</v>
      </c>
      <c r="W559" s="173">
        <v>4558995</v>
      </c>
    </row>
    <row r="560" spans="1:23" ht="23.25">
      <c r="A560" s="15" t="s">
        <v>666</v>
      </c>
      <c r="B560" s="174" t="s">
        <v>106</v>
      </c>
      <c r="C560" s="173">
        <v>91293050</v>
      </c>
      <c r="D560" s="173">
        <v>1390534</v>
      </c>
      <c r="E560" s="173">
        <v>1361408</v>
      </c>
      <c r="F560" s="173">
        <v>10720777</v>
      </c>
      <c r="G560" s="173">
        <v>2410630</v>
      </c>
      <c r="H560" s="173">
        <v>1434079</v>
      </c>
      <c r="I560" s="173">
        <v>1826516</v>
      </c>
      <c r="J560" s="173">
        <v>3021139</v>
      </c>
      <c r="K560" s="173">
        <v>841977</v>
      </c>
      <c r="L560" s="173">
        <v>13950657</v>
      </c>
      <c r="M560" s="173">
        <v>2230860</v>
      </c>
      <c r="N560" s="173">
        <v>5074957</v>
      </c>
      <c r="O560" s="173">
        <v>2987698</v>
      </c>
      <c r="P560" s="173">
        <v>2107309</v>
      </c>
      <c r="Q560" s="173">
        <v>4342833</v>
      </c>
      <c r="R560" s="173">
        <v>2959095</v>
      </c>
      <c r="S560" s="173">
        <v>251024</v>
      </c>
      <c r="T560" s="173">
        <v>8906973</v>
      </c>
      <c r="U560" s="173">
        <v>5399734</v>
      </c>
      <c r="V560" s="173">
        <v>7318829</v>
      </c>
      <c r="W560" s="173">
        <v>12756021</v>
      </c>
    </row>
    <row r="561" spans="1:23" ht="34.5">
      <c r="A561" s="15" t="s">
        <v>1065</v>
      </c>
      <c r="B561" s="174" t="s">
        <v>541</v>
      </c>
      <c r="C561" s="173">
        <v>250670885</v>
      </c>
      <c r="D561" s="173">
        <v>2643301</v>
      </c>
      <c r="E561" s="173">
        <v>7427611</v>
      </c>
      <c r="F561" s="173">
        <v>2837796</v>
      </c>
      <c r="G561" s="173">
        <v>4966175</v>
      </c>
      <c r="H561" s="173">
        <v>4652399</v>
      </c>
      <c r="I561" s="173">
        <v>3029513</v>
      </c>
      <c r="J561" s="173">
        <v>6454563</v>
      </c>
      <c r="K561" s="173">
        <v>2529639</v>
      </c>
      <c r="L561" s="173">
        <v>11678382</v>
      </c>
      <c r="M561" s="173">
        <v>11840604</v>
      </c>
      <c r="N561" s="173">
        <v>4242178</v>
      </c>
      <c r="O561" s="173">
        <v>2710727</v>
      </c>
      <c r="P561" s="173">
        <v>7886168</v>
      </c>
      <c r="Q561" s="173">
        <v>9020499</v>
      </c>
      <c r="R561" s="173">
        <v>3238783</v>
      </c>
      <c r="S561" s="173">
        <v>3233542</v>
      </c>
      <c r="T561" s="173">
        <v>14121360</v>
      </c>
      <c r="U561" s="173">
        <v>22925050</v>
      </c>
      <c r="V561" s="173">
        <v>107473293</v>
      </c>
      <c r="W561" s="173">
        <v>17759300</v>
      </c>
    </row>
    <row r="562" spans="1:23" ht="45.75">
      <c r="A562" s="15" t="s">
        <v>670</v>
      </c>
      <c r="B562" s="174" t="s">
        <v>110</v>
      </c>
      <c r="C562" s="173">
        <v>101453070</v>
      </c>
      <c r="D562" s="173">
        <v>783479</v>
      </c>
      <c r="E562" s="173">
        <v>1467429</v>
      </c>
      <c r="F562" s="173">
        <v>1168072</v>
      </c>
      <c r="G562" s="173">
        <v>1947356</v>
      </c>
      <c r="H562" s="173">
        <v>1219431</v>
      </c>
      <c r="I562" s="173">
        <v>603716</v>
      </c>
      <c r="J562" s="173">
        <v>2901523</v>
      </c>
      <c r="K562" s="173">
        <v>840551</v>
      </c>
      <c r="L562" s="173">
        <v>5298917</v>
      </c>
      <c r="M562" s="173">
        <v>6138599</v>
      </c>
      <c r="N562" s="173">
        <v>1437469</v>
      </c>
      <c r="O562" s="173">
        <v>700373</v>
      </c>
      <c r="P562" s="173">
        <v>2357581</v>
      </c>
      <c r="Q562" s="173">
        <v>4852078</v>
      </c>
      <c r="R562" s="173">
        <v>1589850</v>
      </c>
      <c r="S562" s="173">
        <v>2004553</v>
      </c>
      <c r="T562" s="173">
        <v>11491314</v>
      </c>
      <c r="U562" s="173">
        <v>9751152</v>
      </c>
      <c r="V562" s="173">
        <v>32345875</v>
      </c>
      <c r="W562" s="173">
        <v>12553752</v>
      </c>
    </row>
    <row r="563" spans="1:23" ht="45.75">
      <c r="A563" s="15" t="s">
        <v>671</v>
      </c>
      <c r="B563" s="174" t="s">
        <v>111</v>
      </c>
      <c r="C563" s="173">
        <v>141045462</v>
      </c>
      <c r="D563" s="173">
        <v>1744062</v>
      </c>
      <c r="E563" s="173">
        <v>5590058</v>
      </c>
      <c r="F563" s="173">
        <v>1564820</v>
      </c>
      <c r="G563" s="173">
        <v>2897122</v>
      </c>
      <c r="H563" s="173">
        <v>2589096</v>
      </c>
      <c r="I563" s="173">
        <v>2278539</v>
      </c>
      <c r="J563" s="173">
        <v>2538307</v>
      </c>
      <c r="K563" s="173">
        <v>1567776</v>
      </c>
      <c r="L563" s="173">
        <v>5968620</v>
      </c>
      <c r="M563" s="173">
        <v>5583653</v>
      </c>
      <c r="N563" s="173">
        <v>2755834</v>
      </c>
      <c r="O563" s="173">
        <v>1974721</v>
      </c>
      <c r="P563" s="173">
        <v>5431303</v>
      </c>
      <c r="Q563" s="173">
        <v>3889489</v>
      </c>
      <c r="R563" s="173">
        <v>1232021</v>
      </c>
      <c r="S563" s="173">
        <v>892060</v>
      </c>
      <c r="T563" s="173">
        <v>2318234</v>
      </c>
      <c r="U563" s="173">
        <v>12525559</v>
      </c>
      <c r="V563" s="173">
        <v>73574304</v>
      </c>
      <c r="W563" s="173">
        <v>4129883</v>
      </c>
    </row>
    <row r="564" spans="1:23" ht="57">
      <c r="A564" s="15" t="s">
        <v>672</v>
      </c>
      <c r="B564" s="174" t="s">
        <v>112</v>
      </c>
      <c r="C564" s="173">
        <v>8172352</v>
      </c>
      <c r="D564" s="173">
        <v>115760</v>
      </c>
      <c r="E564" s="173">
        <v>370124</v>
      </c>
      <c r="F564" s="173">
        <v>104904</v>
      </c>
      <c r="G564" s="173">
        <v>121696</v>
      </c>
      <c r="H564" s="173">
        <v>843872</v>
      </c>
      <c r="I564" s="173">
        <v>147259</v>
      </c>
      <c r="J564" s="173">
        <v>1014733</v>
      </c>
      <c r="K564" s="173">
        <v>121312</v>
      </c>
      <c r="L564" s="173">
        <v>410845</v>
      </c>
      <c r="M564" s="173">
        <v>118352</v>
      </c>
      <c r="N564" s="173">
        <v>48874</v>
      </c>
      <c r="O564" s="173">
        <v>35634</v>
      </c>
      <c r="P564" s="173">
        <v>97283</v>
      </c>
      <c r="Q564" s="173">
        <v>278931</v>
      </c>
      <c r="R564" s="173">
        <v>416912</v>
      </c>
      <c r="S564" s="173">
        <v>336929</v>
      </c>
      <c r="T564" s="173">
        <v>311813</v>
      </c>
      <c r="U564" s="173">
        <v>648339</v>
      </c>
      <c r="V564" s="173">
        <v>1553114</v>
      </c>
      <c r="W564" s="173">
        <v>1075666</v>
      </c>
    </row>
    <row r="565" spans="1:23" ht="23.25">
      <c r="A565" s="15" t="s">
        <v>1066</v>
      </c>
      <c r="B565" s="174" t="s">
        <v>542</v>
      </c>
      <c r="C565" s="173">
        <v>471459642</v>
      </c>
      <c r="D565" s="173">
        <v>6632810</v>
      </c>
      <c r="E565" s="173">
        <v>12190149</v>
      </c>
      <c r="F565" s="173">
        <v>34305174</v>
      </c>
      <c r="G565" s="173">
        <v>10515200</v>
      </c>
      <c r="H565" s="173">
        <v>8931530</v>
      </c>
      <c r="I565" s="173">
        <v>13597361</v>
      </c>
      <c r="J565" s="173">
        <v>14955016</v>
      </c>
      <c r="K565" s="173">
        <v>6072816</v>
      </c>
      <c r="L565" s="173">
        <v>34422827</v>
      </c>
      <c r="M565" s="173">
        <v>17416665</v>
      </c>
      <c r="N565" s="173">
        <v>17837443</v>
      </c>
      <c r="O565" s="173">
        <v>13297493</v>
      </c>
      <c r="P565" s="173">
        <v>15477488</v>
      </c>
      <c r="Q565" s="173">
        <v>13156726</v>
      </c>
      <c r="R565" s="173">
        <v>7454821</v>
      </c>
      <c r="S565" s="173">
        <v>2527670</v>
      </c>
      <c r="T565" s="173">
        <v>34584453</v>
      </c>
      <c r="U565" s="173">
        <v>61891993</v>
      </c>
      <c r="V565" s="173">
        <v>127486423</v>
      </c>
      <c r="W565" s="173">
        <v>18705584</v>
      </c>
    </row>
    <row r="566" spans="1:23" ht="23.25">
      <c r="A566" s="15" t="s">
        <v>673</v>
      </c>
      <c r="B566" s="174" t="s">
        <v>113</v>
      </c>
      <c r="C566" s="173">
        <v>133134527</v>
      </c>
      <c r="D566" s="173">
        <v>1845735</v>
      </c>
      <c r="E566" s="173">
        <v>3245795</v>
      </c>
      <c r="F566" s="173">
        <v>5927778</v>
      </c>
      <c r="G566" s="173">
        <v>2736002</v>
      </c>
      <c r="H566" s="173">
        <v>1466467</v>
      </c>
      <c r="I566" s="173">
        <v>3428977</v>
      </c>
      <c r="J566" s="173">
        <v>2693105</v>
      </c>
      <c r="K566" s="173">
        <v>1295236</v>
      </c>
      <c r="L566" s="173">
        <v>6683832</v>
      </c>
      <c r="M566" s="173">
        <v>3885937</v>
      </c>
      <c r="N566" s="173">
        <v>7687999</v>
      </c>
      <c r="O566" s="173">
        <v>2516376</v>
      </c>
      <c r="P566" s="173">
        <v>4683146</v>
      </c>
      <c r="Q566" s="173">
        <v>3932767</v>
      </c>
      <c r="R566" s="173">
        <v>1232176</v>
      </c>
      <c r="S566" s="173">
        <v>829475</v>
      </c>
      <c r="T566" s="173">
        <v>10813110</v>
      </c>
      <c r="U566" s="173">
        <v>18432646</v>
      </c>
      <c r="V566" s="173">
        <v>46704200</v>
      </c>
      <c r="W566" s="173">
        <v>3093770</v>
      </c>
    </row>
    <row r="567" spans="1:23" ht="23.25">
      <c r="A567" s="15" t="s">
        <v>674</v>
      </c>
      <c r="B567" s="174" t="s">
        <v>114</v>
      </c>
      <c r="C567" s="173">
        <v>51916847</v>
      </c>
      <c r="D567" s="173">
        <v>814490</v>
      </c>
      <c r="E567" s="173">
        <v>1924376</v>
      </c>
      <c r="F567" s="173">
        <v>4324706</v>
      </c>
      <c r="G567" s="173">
        <v>1862714</v>
      </c>
      <c r="H567" s="173">
        <v>595436</v>
      </c>
      <c r="I567" s="173">
        <v>1544043</v>
      </c>
      <c r="J567" s="173">
        <v>1969244</v>
      </c>
      <c r="K567" s="173">
        <v>873566</v>
      </c>
      <c r="L567" s="173">
        <v>1719074</v>
      </c>
      <c r="M567" s="173">
        <v>2164776</v>
      </c>
      <c r="N567" s="173">
        <v>2856708</v>
      </c>
      <c r="O567" s="173">
        <v>1705097</v>
      </c>
      <c r="P567" s="173">
        <v>2145035</v>
      </c>
      <c r="Q567" s="173">
        <v>1453110</v>
      </c>
      <c r="R567" s="173">
        <v>1744581</v>
      </c>
      <c r="S567" s="173">
        <v>407898</v>
      </c>
      <c r="T567" s="173">
        <v>5963656</v>
      </c>
      <c r="U567" s="173">
        <v>7150019</v>
      </c>
      <c r="V567" s="173">
        <v>8385896</v>
      </c>
      <c r="W567" s="173">
        <v>2312423</v>
      </c>
    </row>
    <row r="568" spans="1:23" ht="23.25">
      <c r="A568" s="15" t="s">
        <v>675</v>
      </c>
      <c r="B568" s="174" t="s">
        <v>115</v>
      </c>
      <c r="C568" s="173">
        <v>105896422</v>
      </c>
      <c r="D568" s="173">
        <v>1146923</v>
      </c>
      <c r="E568" s="173">
        <v>1898557</v>
      </c>
      <c r="F568" s="173">
        <v>10027551</v>
      </c>
      <c r="G568" s="173">
        <v>2577884</v>
      </c>
      <c r="H568" s="173">
        <v>1511952</v>
      </c>
      <c r="I568" s="173">
        <v>1459642</v>
      </c>
      <c r="J568" s="173">
        <v>1759028</v>
      </c>
      <c r="K568" s="173">
        <v>1137859</v>
      </c>
      <c r="L568" s="173">
        <v>10104657</v>
      </c>
      <c r="M568" s="173">
        <v>2961495</v>
      </c>
      <c r="N568" s="173">
        <v>2465041</v>
      </c>
      <c r="O568" s="173">
        <v>3449795</v>
      </c>
      <c r="P568" s="173">
        <v>3049348</v>
      </c>
      <c r="Q568" s="173">
        <v>3833320</v>
      </c>
      <c r="R568" s="173">
        <v>1619813</v>
      </c>
      <c r="S568" s="173">
        <v>682629</v>
      </c>
      <c r="T568" s="173">
        <v>8483079</v>
      </c>
      <c r="U568" s="173">
        <v>11376213</v>
      </c>
      <c r="V568" s="173">
        <v>31328088</v>
      </c>
      <c r="W568" s="173">
        <v>5023546</v>
      </c>
    </row>
    <row r="569" spans="1:23" ht="57">
      <c r="A569" s="15" t="s">
        <v>678</v>
      </c>
      <c r="B569" s="174" t="s">
        <v>118</v>
      </c>
      <c r="C569" s="173">
        <v>85213232</v>
      </c>
      <c r="D569" s="173">
        <v>1314781</v>
      </c>
      <c r="E569" s="173">
        <v>1870729</v>
      </c>
      <c r="F569" s="173">
        <v>5484535</v>
      </c>
      <c r="G569" s="173">
        <v>1908715</v>
      </c>
      <c r="H569" s="173">
        <v>798661</v>
      </c>
      <c r="I569" s="173">
        <v>806452</v>
      </c>
      <c r="J569" s="173">
        <v>2844457</v>
      </c>
      <c r="K569" s="173">
        <v>1077652</v>
      </c>
      <c r="L569" s="173">
        <v>8010988</v>
      </c>
      <c r="M569" s="173">
        <v>3466823</v>
      </c>
      <c r="N569" s="173">
        <v>3065548</v>
      </c>
      <c r="O569" s="173">
        <v>2960543</v>
      </c>
      <c r="P569" s="173">
        <v>2181272</v>
      </c>
      <c r="Q569" s="173">
        <v>1959610</v>
      </c>
      <c r="R569" s="173">
        <v>1764610</v>
      </c>
      <c r="S569" s="173">
        <v>392547</v>
      </c>
      <c r="T569" s="173">
        <v>5810912</v>
      </c>
      <c r="U569" s="173">
        <v>11834710</v>
      </c>
      <c r="V569" s="173">
        <v>22739067</v>
      </c>
      <c r="W569" s="173">
        <v>4920622</v>
      </c>
    </row>
    <row r="570" spans="1:23" ht="23.25">
      <c r="A570" s="15" t="s">
        <v>682</v>
      </c>
      <c r="B570" s="174" t="s">
        <v>122</v>
      </c>
      <c r="C570" s="173">
        <v>31417539</v>
      </c>
      <c r="D570" s="173">
        <v>262639</v>
      </c>
      <c r="E570" s="173">
        <v>765297</v>
      </c>
      <c r="F570" s="173">
        <v>1085797</v>
      </c>
      <c r="G570" s="173">
        <v>463041</v>
      </c>
      <c r="H570" s="173">
        <v>538788</v>
      </c>
      <c r="I570" s="173">
        <v>487314</v>
      </c>
      <c r="J570" s="173">
        <v>1234963</v>
      </c>
      <c r="K570" s="173">
        <v>390938</v>
      </c>
      <c r="L570" s="173">
        <v>1569402</v>
      </c>
      <c r="M570" s="173">
        <v>1958203</v>
      </c>
      <c r="N570" s="173">
        <v>1042618</v>
      </c>
      <c r="O570" s="173">
        <v>1271744</v>
      </c>
      <c r="P570" s="173">
        <v>2335350</v>
      </c>
      <c r="Q570" s="173">
        <v>926690</v>
      </c>
      <c r="R570" s="173">
        <v>546233</v>
      </c>
      <c r="S570" s="173">
        <v>108598</v>
      </c>
      <c r="T570" s="173">
        <v>2650182</v>
      </c>
      <c r="U570" s="173">
        <v>3197563</v>
      </c>
      <c r="V570" s="173">
        <v>8990722</v>
      </c>
      <c r="W570" s="173">
        <v>1591458</v>
      </c>
    </row>
    <row r="571" spans="1:23" ht="45.75">
      <c r="A571" s="15" t="s">
        <v>683</v>
      </c>
      <c r="B571" s="174" t="s">
        <v>123</v>
      </c>
      <c r="C571" s="173">
        <v>63881076</v>
      </c>
      <c r="D571" s="173">
        <v>1248242</v>
      </c>
      <c r="E571" s="173">
        <v>2485395</v>
      </c>
      <c r="F571" s="173">
        <v>7454808</v>
      </c>
      <c r="G571" s="173">
        <v>966845</v>
      </c>
      <c r="H571" s="173">
        <v>4020226</v>
      </c>
      <c r="I571" s="173">
        <v>5870933</v>
      </c>
      <c r="J571" s="173">
        <v>4454218</v>
      </c>
      <c r="K571" s="173">
        <v>1297566</v>
      </c>
      <c r="L571" s="173">
        <v>6334875</v>
      </c>
      <c r="M571" s="173">
        <v>2979432</v>
      </c>
      <c r="N571" s="173">
        <v>719529</v>
      </c>
      <c r="O571" s="173">
        <v>1393939</v>
      </c>
      <c r="P571" s="173">
        <v>1083337</v>
      </c>
      <c r="Q571" s="173">
        <v>1051229</v>
      </c>
      <c r="R571" s="173">
        <v>547409</v>
      </c>
      <c r="S571" s="173">
        <v>106524</v>
      </c>
      <c r="T571" s="173">
        <v>863515</v>
      </c>
      <c r="U571" s="173">
        <v>9900842</v>
      </c>
      <c r="V571" s="173">
        <v>9338450</v>
      </c>
      <c r="W571" s="173">
        <v>1763765</v>
      </c>
    </row>
    <row r="572" spans="1:23" ht="23.25">
      <c r="A572" s="15" t="s">
        <v>679</v>
      </c>
      <c r="B572" s="174" t="s">
        <v>119</v>
      </c>
      <c r="C572" s="173">
        <v>36971218</v>
      </c>
      <c r="D572" s="173">
        <v>380210</v>
      </c>
      <c r="E572" s="173">
        <v>988273</v>
      </c>
      <c r="F572" s="173">
        <v>405271</v>
      </c>
      <c r="G572" s="173">
        <v>891210</v>
      </c>
      <c r="H572" s="173">
        <v>618380</v>
      </c>
      <c r="I572" s="173">
        <v>214310</v>
      </c>
      <c r="J572" s="173">
        <v>880183</v>
      </c>
      <c r="K572" s="173">
        <v>458621</v>
      </c>
      <c r="L572" s="173">
        <v>2211032</v>
      </c>
      <c r="M572" s="173">
        <v>789259</v>
      </c>
      <c r="N572" s="173">
        <v>502628</v>
      </c>
      <c r="O572" s="173">
        <v>1345296</v>
      </c>
      <c r="P572" s="173">
        <v>1619817</v>
      </c>
      <c r="Q572" s="173">
        <v>710961</v>
      </c>
      <c r="R572" s="173">
        <v>679714</v>
      </c>
      <c r="S572" s="173">
        <v>19511</v>
      </c>
      <c r="T572" s="173">
        <v>443559</v>
      </c>
      <c r="U572" s="173">
        <v>6379528</v>
      </c>
      <c r="V572" s="173">
        <v>15542848</v>
      </c>
      <c r="W572" s="173">
        <v>1890607</v>
      </c>
    </row>
    <row r="573" spans="1:23" ht="23.25">
      <c r="A573" s="15" t="s">
        <v>680</v>
      </c>
      <c r="B573" s="174" t="s">
        <v>120</v>
      </c>
      <c r="C573" s="173">
        <v>22566815</v>
      </c>
      <c r="D573" s="173">
        <v>293105</v>
      </c>
      <c r="E573" s="173">
        <v>472055</v>
      </c>
      <c r="F573" s="173">
        <v>699539</v>
      </c>
      <c r="G573" s="173">
        <v>697278</v>
      </c>
      <c r="H573" s="173">
        <v>179895</v>
      </c>
      <c r="I573" s="173">
        <v>129986</v>
      </c>
      <c r="J573" s="173">
        <v>1597427</v>
      </c>
      <c r="K573" s="173">
        <v>290099</v>
      </c>
      <c r="L573" s="173">
        <v>1458833</v>
      </c>
      <c r="M573" s="173">
        <v>955627</v>
      </c>
      <c r="N573" s="173">
        <v>489125</v>
      </c>
      <c r="O573" s="173">
        <v>1325548</v>
      </c>
      <c r="P573" s="173">
        <v>444444</v>
      </c>
      <c r="Q573" s="173">
        <v>495983</v>
      </c>
      <c r="R573" s="173">
        <v>597668</v>
      </c>
      <c r="S573" s="173">
        <v>172014</v>
      </c>
      <c r="T573" s="173">
        <v>3181986</v>
      </c>
      <c r="U573" s="173">
        <v>3078101</v>
      </c>
      <c r="V573" s="173">
        <v>4581653</v>
      </c>
      <c r="W573" s="173">
        <v>1426449</v>
      </c>
    </row>
    <row r="574" spans="1:23" ht="45.75">
      <c r="A574" s="15" t="s">
        <v>681</v>
      </c>
      <c r="B574" s="174" t="s">
        <v>121</v>
      </c>
      <c r="C574" s="173">
        <v>25675199</v>
      </c>
      <c r="D574" s="173">
        <v>641466</v>
      </c>
      <c r="E574" s="173">
        <v>410401</v>
      </c>
      <c r="F574" s="173">
        <v>4379725</v>
      </c>
      <c r="G574" s="173">
        <v>320226</v>
      </c>
      <c r="H574" s="173">
        <v>385</v>
      </c>
      <c r="I574" s="173">
        <v>462156</v>
      </c>
      <c r="J574" s="173">
        <v>366847</v>
      </c>
      <c r="K574" s="173">
        <v>328931</v>
      </c>
      <c r="L574" s="173">
        <v>4341123</v>
      </c>
      <c r="M574" s="173">
        <v>1721937</v>
      </c>
      <c r="N574" s="173">
        <v>2073795</v>
      </c>
      <c r="O574" s="173">
        <v>289699</v>
      </c>
      <c r="P574" s="173">
        <v>117011</v>
      </c>
      <c r="Q574" s="173">
        <v>752667</v>
      </c>
      <c r="R574" s="173">
        <v>487227</v>
      </c>
      <c r="S574" s="173">
        <v>201021</v>
      </c>
      <c r="T574" s="173">
        <v>2185367</v>
      </c>
      <c r="U574" s="173">
        <v>2377081</v>
      </c>
      <c r="V574" s="173">
        <v>2614566</v>
      </c>
      <c r="W574" s="173">
        <v>1603566</v>
      </c>
    </row>
    <row r="575" spans="1:23" ht="23.25">
      <c r="A575" s="15" t="s">
        <v>676</v>
      </c>
      <c r="B575" s="174" t="s">
        <v>116</v>
      </c>
      <c r="C575" s="173">
        <v>69456654</v>
      </c>
      <c r="D575" s="173">
        <v>798697</v>
      </c>
      <c r="E575" s="173">
        <v>1443955</v>
      </c>
      <c r="F575" s="173">
        <v>4100433</v>
      </c>
      <c r="G575" s="173">
        <v>1990809</v>
      </c>
      <c r="H575" s="173">
        <v>1171925</v>
      </c>
      <c r="I575" s="173">
        <v>1240712</v>
      </c>
      <c r="J575" s="173">
        <v>1040569</v>
      </c>
      <c r="K575" s="173">
        <v>817685</v>
      </c>
      <c r="L575" s="173">
        <v>6856829</v>
      </c>
      <c r="M575" s="173">
        <v>2273785</v>
      </c>
      <c r="N575" s="173">
        <v>1411557</v>
      </c>
      <c r="O575" s="173">
        <v>2302823</v>
      </c>
      <c r="P575" s="173">
        <v>2452372</v>
      </c>
      <c r="Q575" s="173">
        <v>3007546</v>
      </c>
      <c r="R575" s="173">
        <v>998793</v>
      </c>
      <c r="S575" s="173">
        <v>383450</v>
      </c>
      <c r="T575" s="173">
        <v>6812457</v>
      </c>
      <c r="U575" s="173">
        <v>7283526</v>
      </c>
      <c r="V575" s="173">
        <v>19932127</v>
      </c>
      <c r="W575" s="173">
        <v>3136605</v>
      </c>
    </row>
    <row r="576" spans="1:23" ht="34.5">
      <c r="A576" s="15" t="s">
        <v>677</v>
      </c>
      <c r="B576" s="174" t="s">
        <v>117</v>
      </c>
      <c r="C576" s="173">
        <v>36439768</v>
      </c>
      <c r="D576" s="173">
        <v>348227</v>
      </c>
      <c r="E576" s="173">
        <v>454602</v>
      </c>
      <c r="F576" s="173">
        <v>5927117</v>
      </c>
      <c r="G576" s="173">
        <v>587075</v>
      </c>
      <c r="H576" s="173">
        <v>340027</v>
      </c>
      <c r="I576" s="173">
        <v>218930</v>
      </c>
      <c r="J576" s="173">
        <v>718459</v>
      </c>
      <c r="K576" s="173">
        <v>320175</v>
      </c>
      <c r="L576" s="173">
        <v>3247828</v>
      </c>
      <c r="M576" s="173">
        <v>687710</v>
      </c>
      <c r="N576" s="173">
        <v>1053484</v>
      </c>
      <c r="O576" s="173">
        <v>1146972</v>
      </c>
      <c r="P576" s="173">
        <v>596976</v>
      </c>
      <c r="Q576" s="173">
        <v>825774</v>
      </c>
      <c r="R576" s="173">
        <v>621020</v>
      </c>
      <c r="S576" s="173">
        <v>299179</v>
      </c>
      <c r="T576" s="173">
        <v>1670622</v>
      </c>
      <c r="U576" s="173">
        <v>4092688</v>
      </c>
      <c r="V576" s="173">
        <v>11395962</v>
      </c>
      <c r="W576" s="173">
        <v>1886941</v>
      </c>
    </row>
    <row r="577" spans="1:23" ht="23.25">
      <c r="A577" s="15" t="s">
        <v>1067</v>
      </c>
      <c r="B577" s="174" t="s">
        <v>543</v>
      </c>
      <c r="C577" s="173">
        <v>66592504</v>
      </c>
      <c r="D577" s="173">
        <v>1029196</v>
      </c>
      <c r="E577" s="173">
        <v>1665674</v>
      </c>
      <c r="F577" s="173">
        <v>4119082</v>
      </c>
      <c r="G577" s="173">
        <v>1807081</v>
      </c>
      <c r="H577" s="173">
        <v>1026958</v>
      </c>
      <c r="I577" s="173">
        <v>1191338</v>
      </c>
      <c r="J577" s="173">
        <v>1981459</v>
      </c>
      <c r="K577" s="173">
        <v>693260</v>
      </c>
      <c r="L577" s="173">
        <v>6613100</v>
      </c>
      <c r="M577" s="173">
        <v>3614422</v>
      </c>
      <c r="N577" s="173">
        <v>3068548</v>
      </c>
      <c r="O577" s="173">
        <v>2878972</v>
      </c>
      <c r="P577" s="173">
        <v>2128712</v>
      </c>
      <c r="Q577" s="173">
        <v>1696851</v>
      </c>
      <c r="R577" s="173">
        <v>2704233</v>
      </c>
      <c r="S577" s="173">
        <v>758659</v>
      </c>
      <c r="T577" s="173">
        <v>6836542</v>
      </c>
      <c r="U577" s="173">
        <v>5267730</v>
      </c>
      <c r="V577" s="173">
        <v>13419409</v>
      </c>
      <c r="W577" s="173">
        <v>4091280</v>
      </c>
    </row>
    <row r="578" spans="1:23" ht="23.25">
      <c r="A578" s="15" t="s">
        <v>684</v>
      </c>
      <c r="B578" s="174" t="s">
        <v>124</v>
      </c>
      <c r="C578" s="173">
        <v>66592504</v>
      </c>
      <c r="D578" s="173">
        <v>1029196</v>
      </c>
      <c r="E578" s="173">
        <v>1665674</v>
      </c>
      <c r="F578" s="173">
        <v>4119082</v>
      </c>
      <c r="G578" s="173">
        <v>1807081</v>
      </c>
      <c r="H578" s="173">
        <v>1026958</v>
      </c>
      <c r="I578" s="173">
        <v>1191338</v>
      </c>
      <c r="J578" s="173">
        <v>1981459</v>
      </c>
      <c r="K578" s="173">
        <v>693260</v>
      </c>
      <c r="L578" s="173">
        <v>6613100</v>
      </c>
      <c r="M578" s="173">
        <v>3614422</v>
      </c>
      <c r="N578" s="173">
        <v>3068548</v>
      </c>
      <c r="O578" s="173">
        <v>2878972</v>
      </c>
      <c r="P578" s="173">
        <v>2128712</v>
      </c>
      <c r="Q578" s="173">
        <v>1696851</v>
      </c>
      <c r="R578" s="173">
        <v>2704233</v>
      </c>
      <c r="S578" s="173">
        <v>758659</v>
      </c>
      <c r="T578" s="173">
        <v>6836542</v>
      </c>
      <c r="U578" s="173">
        <v>5267730</v>
      </c>
      <c r="V578" s="173">
        <v>13419409</v>
      </c>
      <c r="W578" s="173">
        <v>4091280</v>
      </c>
    </row>
    <row r="579" spans="1:23" ht="23.25">
      <c r="A579" s="15" t="s">
        <v>686</v>
      </c>
      <c r="B579" s="174" t="s">
        <v>481</v>
      </c>
      <c r="C579" s="173">
        <v>115580559</v>
      </c>
      <c r="D579" s="173">
        <v>1109395</v>
      </c>
      <c r="E579" s="173">
        <v>2999231</v>
      </c>
      <c r="F579" s="173">
        <v>8108244</v>
      </c>
      <c r="G579" s="173">
        <v>2764276</v>
      </c>
      <c r="H579" s="173">
        <v>3045397</v>
      </c>
      <c r="I579" s="173">
        <v>2251268</v>
      </c>
      <c r="J579" s="173">
        <v>4094927</v>
      </c>
      <c r="K579" s="173">
        <v>1039862</v>
      </c>
      <c r="L579" s="173">
        <v>12044828</v>
      </c>
      <c r="M579" s="173">
        <v>5357851</v>
      </c>
      <c r="N579" s="173">
        <v>4221707</v>
      </c>
      <c r="O579" s="173">
        <v>3183827</v>
      </c>
      <c r="P579" s="173">
        <v>3917923</v>
      </c>
      <c r="Q579" s="173">
        <v>5379188</v>
      </c>
      <c r="R579" s="173">
        <v>1946172</v>
      </c>
      <c r="S579" s="173">
        <v>1242654</v>
      </c>
      <c r="T579" s="173">
        <v>10648459</v>
      </c>
      <c r="U579" s="173">
        <v>13806799</v>
      </c>
      <c r="V579" s="173">
        <v>22685887</v>
      </c>
      <c r="W579" s="173">
        <v>5732664</v>
      </c>
    </row>
    <row r="580" spans="1:23" ht="23.25">
      <c r="A580" s="15" t="s">
        <v>687</v>
      </c>
      <c r="B580" s="174" t="s">
        <v>125</v>
      </c>
      <c r="C580" s="173">
        <v>40853193</v>
      </c>
      <c r="D580" s="173">
        <v>213159</v>
      </c>
      <c r="E580" s="173">
        <v>1216368</v>
      </c>
      <c r="F580" s="173">
        <v>2331435</v>
      </c>
      <c r="G580" s="173">
        <v>1032457</v>
      </c>
      <c r="H580" s="173">
        <v>229143</v>
      </c>
      <c r="I580" s="173">
        <v>332466</v>
      </c>
      <c r="J580" s="173">
        <v>744313</v>
      </c>
      <c r="K580" s="173">
        <v>401029</v>
      </c>
      <c r="L580" s="173">
        <v>4914302</v>
      </c>
      <c r="M580" s="173">
        <v>2481427</v>
      </c>
      <c r="N580" s="173">
        <v>410691</v>
      </c>
      <c r="O580" s="173">
        <v>219038</v>
      </c>
      <c r="P580" s="173">
        <v>1569539</v>
      </c>
      <c r="Q580" s="173">
        <v>2057157</v>
      </c>
      <c r="R580" s="173">
        <v>736074</v>
      </c>
      <c r="S580" s="173">
        <v>378436</v>
      </c>
      <c r="T580" s="173">
        <v>4985220</v>
      </c>
      <c r="U580" s="173">
        <v>3556048</v>
      </c>
      <c r="V580" s="173">
        <v>11760221</v>
      </c>
      <c r="W580" s="173">
        <v>1284670</v>
      </c>
    </row>
    <row r="581" spans="1:23" ht="23.25">
      <c r="A581" s="15" t="s">
        <v>688</v>
      </c>
      <c r="B581" s="174" t="s">
        <v>126</v>
      </c>
      <c r="C581" s="173">
        <v>62360294</v>
      </c>
      <c r="D581" s="173">
        <v>813862</v>
      </c>
      <c r="E581" s="173">
        <v>1583460</v>
      </c>
      <c r="F581" s="173">
        <v>5161732</v>
      </c>
      <c r="G581" s="173">
        <v>1607922</v>
      </c>
      <c r="H581" s="173">
        <v>2484743</v>
      </c>
      <c r="I581" s="173">
        <v>1315442</v>
      </c>
      <c r="J581" s="173">
        <v>2363767</v>
      </c>
      <c r="K581" s="173">
        <v>552384</v>
      </c>
      <c r="L581" s="173">
        <v>5709209</v>
      </c>
      <c r="M581" s="173">
        <v>2510571</v>
      </c>
      <c r="N581" s="173">
        <v>3614607</v>
      </c>
      <c r="O581" s="173">
        <v>2579343</v>
      </c>
      <c r="P581" s="173">
        <v>1929283</v>
      </c>
      <c r="Q581" s="173">
        <v>3051522</v>
      </c>
      <c r="R581" s="173">
        <v>910672</v>
      </c>
      <c r="S581" s="173">
        <v>698311</v>
      </c>
      <c r="T581" s="173">
        <v>4547903</v>
      </c>
      <c r="U581" s="173">
        <v>8203850</v>
      </c>
      <c r="V581" s="173">
        <v>10036575</v>
      </c>
      <c r="W581" s="173">
        <v>2685134</v>
      </c>
    </row>
    <row r="582" spans="1:23" ht="23.25">
      <c r="A582" s="15" t="s">
        <v>689</v>
      </c>
      <c r="B582" s="174" t="s">
        <v>127</v>
      </c>
      <c r="C582" s="173">
        <v>2879821</v>
      </c>
      <c r="D582" s="173">
        <v>29166</v>
      </c>
      <c r="E582" s="173">
        <v>48520</v>
      </c>
      <c r="F582" s="173">
        <v>57097</v>
      </c>
      <c r="G582" s="173">
        <v>37222</v>
      </c>
      <c r="H582" s="173">
        <v>76122</v>
      </c>
      <c r="I582" s="173">
        <v>32842</v>
      </c>
      <c r="J582" s="173">
        <v>371992</v>
      </c>
      <c r="K582" s="173">
        <v>17149</v>
      </c>
      <c r="L582" s="173">
        <v>182119</v>
      </c>
      <c r="M582" s="173">
        <v>32360</v>
      </c>
      <c r="N582" s="173">
        <v>25588</v>
      </c>
      <c r="O582" s="173">
        <v>10476</v>
      </c>
      <c r="P582" s="173">
        <v>16514</v>
      </c>
      <c r="Q582" s="173">
        <v>60958</v>
      </c>
      <c r="R582" s="173">
        <v>165786</v>
      </c>
      <c r="S582" s="173">
        <v>28172</v>
      </c>
      <c r="T582" s="173">
        <v>278604</v>
      </c>
      <c r="U582" s="173">
        <v>180810</v>
      </c>
      <c r="V582" s="173">
        <v>482522</v>
      </c>
      <c r="W582" s="173">
        <v>745805</v>
      </c>
    </row>
    <row r="583" spans="1:23" ht="34.5">
      <c r="A583" s="15" t="s">
        <v>690</v>
      </c>
      <c r="B583" s="174" t="s">
        <v>128</v>
      </c>
      <c r="C583" s="173">
        <v>9487250</v>
      </c>
      <c r="D583" s="173">
        <v>53208</v>
      </c>
      <c r="E583" s="173">
        <v>150883</v>
      </c>
      <c r="F583" s="173">
        <v>557980</v>
      </c>
      <c r="G583" s="173">
        <v>86676</v>
      </c>
      <c r="H583" s="173">
        <v>255389</v>
      </c>
      <c r="I583" s="173">
        <v>570518</v>
      </c>
      <c r="J583" s="173">
        <v>614854</v>
      </c>
      <c r="K583" s="173">
        <v>69299</v>
      </c>
      <c r="L583" s="173">
        <v>1239198</v>
      </c>
      <c r="M583" s="173">
        <v>333493</v>
      </c>
      <c r="N583" s="173">
        <v>170821</v>
      </c>
      <c r="O583" s="173">
        <v>374970</v>
      </c>
      <c r="P583" s="173">
        <v>402587</v>
      </c>
      <c r="Q583" s="173">
        <v>209551</v>
      </c>
      <c r="R583" s="173">
        <v>133640</v>
      </c>
      <c r="S583" s="173">
        <v>137735</v>
      </c>
      <c r="T583" s="173">
        <v>836732</v>
      </c>
      <c r="U583" s="173">
        <v>1866092</v>
      </c>
      <c r="V583" s="173">
        <v>406569</v>
      </c>
      <c r="W583" s="173">
        <v>1017055</v>
      </c>
    </row>
    <row r="584" spans="1:23" ht="23.25">
      <c r="A584" s="15" t="s">
        <v>691</v>
      </c>
      <c r="B584" s="174" t="s">
        <v>482</v>
      </c>
      <c r="C584" s="173">
        <v>189327334</v>
      </c>
      <c r="D584" s="173">
        <v>1758240</v>
      </c>
      <c r="E584" s="173">
        <v>2913343</v>
      </c>
      <c r="F584" s="173">
        <v>16365100</v>
      </c>
      <c r="G584" s="173">
        <v>2526025</v>
      </c>
      <c r="H584" s="173">
        <v>3251905</v>
      </c>
      <c r="I584" s="173">
        <v>2762095</v>
      </c>
      <c r="J584" s="173">
        <v>7336532</v>
      </c>
      <c r="K584" s="173">
        <v>1050729</v>
      </c>
      <c r="L584" s="173">
        <v>63804275</v>
      </c>
      <c r="M584" s="173">
        <v>3756727</v>
      </c>
      <c r="N584" s="173">
        <v>9266614</v>
      </c>
      <c r="O584" s="173">
        <v>10444952</v>
      </c>
      <c r="P584" s="173">
        <v>3114922</v>
      </c>
      <c r="Q584" s="173">
        <v>4528021</v>
      </c>
      <c r="R584" s="173">
        <v>3331640</v>
      </c>
      <c r="S584" s="173">
        <v>889015</v>
      </c>
      <c r="T584" s="173">
        <v>11353405</v>
      </c>
      <c r="U584" s="173">
        <v>7914453</v>
      </c>
      <c r="V584" s="173">
        <v>19180224</v>
      </c>
      <c r="W584" s="173">
        <v>13779117</v>
      </c>
    </row>
    <row r="585" spans="1:23" ht="23.25">
      <c r="A585" s="15" t="s">
        <v>692</v>
      </c>
      <c r="B585" s="174" t="s">
        <v>129</v>
      </c>
      <c r="C585" s="173">
        <v>4049416</v>
      </c>
      <c r="D585" s="173">
        <v>207048</v>
      </c>
      <c r="E585" s="173">
        <v>35128</v>
      </c>
      <c r="F585" s="173" t="s">
        <v>14</v>
      </c>
      <c r="G585" s="173">
        <v>9583</v>
      </c>
      <c r="H585" s="173" t="s">
        <v>14</v>
      </c>
      <c r="I585" s="173">
        <v>106841</v>
      </c>
      <c r="J585" s="173">
        <v>417261</v>
      </c>
      <c r="K585" s="173">
        <v>10736</v>
      </c>
      <c r="L585" s="173">
        <v>1739228</v>
      </c>
      <c r="M585" s="173">
        <v>35120</v>
      </c>
      <c r="N585" s="173">
        <v>25645</v>
      </c>
      <c r="O585" s="173">
        <v>3918</v>
      </c>
      <c r="P585" s="173">
        <v>1314</v>
      </c>
      <c r="Q585" s="173">
        <v>67400</v>
      </c>
      <c r="R585" s="173">
        <v>17086</v>
      </c>
      <c r="S585" s="173">
        <v>106407</v>
      </c>
      <c r="T585" s="173">
        <v>376001</v>
      </c>
      <c r="U585" s="173">
        <v>399776</v>
      </c>
      <c r="V585" s="173">
        <v>163810</v>
      </c>
      <c r="W585" s="173">
        <v>327114</v>
      </c>
    </row>
    <row r="586" spans="1:23" ht="23.25">
      <c r="A586" s="15" t="s">
        <v>693</v>
      </c>
      <c r="B586" s="174" t="s">
        <v>130</v>
      </c>
      <c r="C586" s="173">
        <v>161796501</v>
      </c>
      <c r="D586" s="173">
        <v>1331601</v>
      </c>
      <c r="E586" s="173">
        <v>2665419</v>
      </c>
      <c r="F586" s="173">
        <v>16171138</v>
      </c>
      <c r="G586" s="173">
        <v>2415735</v>
      </c>
      <c r="H586" s="173">
        <v>3230264</v>
      </c>
      <c r="I586" s="173">
        <v>2360812</v>
      </c>
      <c r="J586" s="173">
        <v>5254076</v>
      </c>
      <c r="K586" s="173">
        <v>999632</v>
      </c>
      <c r="L586" s="173">
        <v>54533110</v>
      </c>
      <c r="M586" s="173">
        <v>2970001</v>
      </c>
      <c r="N586" s="173">
        <v>9000844</v>
      </c>
      <c r="O586" s="173">
        <v>8514190</v>
      </c>
      <c r="P586" s="173">
        <v>3010185</v>
      </c>
      <c r="Q586" s="173">
        <v>4002186</v>
      </c>
      <c r="R586" s="173">
        <v>3215337</v>
      </c>
      <c r="S586" s="173">
        <v>555328</v>
      </c>
      <c r="T586" s="173">
        <v>7209594</v>
      </c>
      <c r="U586" s="173">
        <v>7194119</v>
      </c>
      <c r="V586" s="173">
        <v>17104607</v>
      </c>
      <c r="W586" s="173">
        <v>10058324</v>
      </c>
    </row>
    <row r="587" spans="1:23" ht="34.5">
      <c r="A587" s="15" t="s">
        <v>701</v>
      </c>
      <c r="B587" s="174" t="s">
        <v>138</v>
      </c>
      <c r="C587" s="173">
        <v>23481417</v>
      </c>
      <c r="D587" s="173">
        <v>219591</v>
      </c>
      <c r="E587" s="173">
        <v>212796</v>
      </c>
      <c r="F587" s="173">
        <v>193962</v>
      </c>
      <c r="G587" s="173">
        <v>100706</v>
      </c>
      <c r="H587" s="173">
        <v>21641</v>
      </c>
      <c r="I587" s="173">
        <v>294441</v>
      </c>
      <c r="J587" s="173">
        <v>1665195</v>
      </c>
      <c r="K587" s="173">
        <v>40360</v>
      </c>
      <c r="L587" s="173">
        <v>7531937</v>
      </c>
      <c r="M587" s="173">
        <v>751607</v>
      </c>
      <c r="N587" s="173">
        <v>240126</v>
      </c>
      <c r="O587" s="173">
        <v>1926844</v>
      </c>
      <c r="P587" s="173">
        <v>103423</v>
      </c>
      <c r="Q587" s="173">
        <v>458435</v>
      </c>
      <c r="R587" s="173">
        <v>99217</v>
      </c>
      <c r="S587" s="173">
        <v>227280</v>
      </c>
      <c r="T587" s="173">
        <v>3767809</v>
      </c>
      <c r="U587" s="173">
        <v>320559</v>
      </c>
      <c r="V587" s="173">
        <v>1911807</v>
      </c>
      <c r="W587" s="173">
        <v>3393679</v>
      </c>
    </row>
    <row r="588" spans="1:23" ht="23.25">
      <c r="A588" s="15" t="s">
        <v>694</v>
      </c>
      <c r="B588" s="174" t="s">
        <v>131</v>
      </c>
      <c r="C588" s="173">
        <v>119267321</v>
      </c>
      <c r="D588" s="173">
        <v>682009</v>
      </c>
      <c r="E588" s="173">
        <v>2094613</v>
      </c>
      <c r="F588" s="173">
        <v>14590404</v>
      </c>
      <c r="G588" s="173">
        <v>1685972</v>
      </c>
      <c r="H588" s="173">
        <v>1584498</v>
      </c>
      <c r="I588" s="173">
        <v>1536231</v>
      </c>
      <c r="J588" s="173">
        <v>4097227</v>
      </c>
      <c r="K588" s="173">
        <v>817789</v>
      </c>
      <c r="L588" s="173">
        <v>36757241</v>
      </c>
      <c r="M588" s="173">
        <v>1995949</v>
      </c>
      <c r="N588" s="173">
        <v>7396218</v>
      </c>
      <c r="O588" s="173">
        <v>5888311</v>
      </c>
      <c r="P588" s="173">
        <v>2251326</v>
      </c>
      <c r="Q588" s="173">
        <v>2925379</v>
      </c>
      <c r="R588" s="173">
        <v>2882642</v>
      </c>
      <c r="S588" s="173">
        <v>369256</v>
      </c>
      <c r="T588" s="173">
        <v>7089096</v>
      </c>
      <c r="U588" s="173">
        <v>4302738</v>
      </c>
      <c r="V588" s="173">
        <v>14055235</v>
      </c>
      <c r="W588" s="173">
        <v>6265188</v>
      </c>
    </row>
    <row r="589" spans="1:23" ht="23.25">
      <c r="A589" s="15" t="s">
        <v>695</v>
      </c>
      <c r="B589" s="174" t="s">
        <v>132</v>
      </c>
      <c r="C589" s="173">
        <v>21675143</v>
      </c>
      <c r="D589" s="173">
        <v>118623</v>
      </c>
      <c r="E589" s="173">
        <v>273089</v>
      </c>
      <c r="F589" s="173">
        <v>42871</v>
      </c>
      <c r="G589" s="173">
        <v>385318</v>
      </c>
      <c r="H589" s="173">
        <v>252488</v>
      </c>
      <c r="I589" s="173">
        <v>13113</v>
      </c>
      <c r="J589" s="173">
        <v>586808</v>
      </c>
      <c r="K589" s="173">
        <v>148698</v>
      </c>
      <c r="L589" s="173">
        <v>13576248</v>
      </c>
      <c r="M589" s="173">
        <v>79414</v>
      </c>
      <c r="N589" s="173">
        <v>130547</v>
      </c>
      <c r="O589" s="173">
        <v>518444</v>
      </c>
      <c r="P589" s="173">
        <v>625464</v>
      </c>
      <c r="Q589" s="173">
        <v>32282</v>
      </c>
      <c r="R589" s="173">
        <v>140805</v>
      </c>
      <c r="S589" s="173">
        <v>40763</v>
      </c>
      <c r="T589" s="173">
        <v>38783</v>
      </c>
      <c r="U589" s="173">
        <v>1643052</v>
      </c>
      <c r="V589" s="173">
        <v>2411437</v>
      </c>
      <c r="W589" s="173">
        <v>616895</v>
      </c>
    </row>
    <row r="590" spans="1:23" ht="23.25">
      <c r="A590" s="15" t="s">
        <v>696</v>
      </c>
      <c r="B590" s="174" t="s">
        <v>133</v>
      </c>
      <c r="C590" s="173">
        <v>2111915</v>
      </c>
      <c r="D590" s="173" t="s">
        <v>14</v>
      </c>
      <c r="E590" s="173">
        <v>150</v>
      </c>
      <c r="F590" s="173" t="s">
        <v>14</v>
      </c>
      <c r="G590" s="173"/>
      <c r="H590" s="173"/>
      <c r="I590" s="173"/>
      <c r="J590" s="173">
        <v>467843</v>
      </c>
      <c r="K590" s="173" t="s">
        <v>14</v>
      </c>
      <c r="L590" s="173" t="s">
        <v>14</v>
      </c>
      <c r="M590" s="173" t="s">
        <v>14</v>
      </c>
      <c r="N590" s="173"/>
      <c r="O590" s="173"/>
      <c r="P590" s="173" t="s">
        <v>14</v>
      </c>
      <c r="Q590" s="173" t="s">
        <v>14</v>
      </c>
      <c r="R590" s="173">
        <v>31130</v>
      </c>
      <c r="S590" s="173" t="s">
        <v>14</v>
      </c>
      <c r="T590" s="173" t="s">
        <v>14</v>
      </c>
      <c r="U590" s="173" t="s">
        <v>14</v>
      </c>
      <c r="V590" s="173" t="s">
        <v>14</v>
      </c>
      <c r="W590" s="173">
        <v>1612791</v>
      </c>
    </row>
    <row r="591" spans="1:23" ht="23.25">
      <c r="A591" s="15" t="s">
        <v>697</v>
      </c>
      <c r="B591" s="174" t="s">
        <v>134</v>
      </c>
      <c r="C591" s="173">
        <v>61246</v>
      </c>
      <c r="D591" s="173" t="s">
        <v>14</v>
      </c>
      <c r="E591" s="173">
        <v>150</v>
      </c>
      <c r="F591" s="173" t="s">
        <v>14</v>
      </c>
      <c r="G591" s="173" t="s">
        <v>14</v>
      </c>
      <c r="H591" s="173" t="s">
        <v>14</v>
      </c>
      <c r="I591" s="173" t="s">
        <v>14</v>
      </c>
      <c r="J591" s="173" t="s">
        <v>14</v>
      </c>
      <c r="K591" s="173" t="s">
        <v>14</v>
      </c>
      <c r="L591" s="173" t="s">
        <v>14</v>
      </c>
      <c r="M591" s="173" t="s">
        <v>14</v>
      </c>
      <c r="N591" s="173"/>
      <c r="O591" s="173"/>
      <c r="P591" s="173">
        <v>573</v>
      </c>
      <c r="Q591" s="173" t="s">
        <v>14</v>
      </c>
      <c r="R591" s="173">
        <v>5744</v>
      </c>
      <c r="S591" s="173" t="s">
        <v>14</v>
      </c>
      <c r="T591" s="173">
        <v>549</v>
      </c>
      <c r="U591" s="173" t="s">
        <v>14</v>
      </c>
      <c r="V591" s="173">
        <v>32453</v>
      </c>
      <c r="W591" s="173">
        <v>21777</v>
      </c>
    </row>
    <row r="592" spans="1:23" ht="23.25">
      <c r="A592" s="15" t="s">
        <v>698</v>
      </c>
      <c r="B592" s="174" t="s">
        <v>135</v>
      </c>
      <c r="C592" s="173">
        <v>187737</v>
      </c>
      <c r="D592" s="173" t="s">
        <v>14</v>
      </c>
      <c r="E592" s="173" t="s">
        <v>14</v>
      </c>
      <c r="F592" s="173" t="s">
        <v>14</v>
      </c>
      <c r="G592" s="173" t="s">
        <v>14</v>
      </c>
      <c r="H592" s="173">
        <v>76</v>
      </c>
      <c r="I592" s="173" t="s">
        <v>14</v>
      </c>
      <c r="J592" s="173">
        <v>39333</v>
      </c>
      <c r="K592" s="173" t="s">
        <v>14</v>
      </c>
      <c r="L592" s="173" t="s">
        <v>14</v>
      </c>
      <c r="M592" s="173" t="s">
        <v>14</v>
      </c>
      <c r="N592" s="173"/>
      <c r="O592" s="173"/>
      <c r="P592" s="173"/>
      <c r="Q592" s="173"/>
      <c r="R592" s="173"/>
      <c r="S592" s="173"/>
      <c r="T592" s="173" t="s">
        <v>14</v>
      </c>
      <c r="U592" s="173" t="s">
        <v>14</v>
      </c>
      <c r="V592" s="173" t="s">
        <v>14</v>
      </c>
      <c r="W592" s="173">
        <v>148327</v>
      </c>
    </row>
    <row r="593" spans="1:23" ht="23.25">
      <c r="A593" s="15" t="s">
        <v>699</v>
      </c>
      <c r="B593" s="174" t="s">
        <v>136</v>
      </c>
      <c r="C593" s="173">
        <v>152454</v>
      </c>
      <c r="D593" s="173" t="s">
        <v>14</v>
      </c>
      <c r="E593" s="173">
        <v>200</v>
      </c>
      <c r="F593" s="173" t="s">
        <v>14</v>
      </c>
      <c r="G593" s="173"/>
      <c r="H593" s="173"/>
      <c r="I593" s="173"/>
      <c r="J593" s="173">
        <v>39780</v>
      </c>
      <c r="K593" s="173" t="s">
        <v>14</v>
      </c>
      <c r="L593" s="173" t="s">
        <v>14</v>
      </c>
      <c r="M593" s="173">
        <v>3499</v>
      </c>
      <c r="N593" s="173"/>
      <c r="O593" s="173"/>
      <c r="P593" s="173" t="s">
        <v>14</v>
      </c>
      <c r="Q593" s="173" t="s">
        <v>14</v>
      </c>
      <c r="R593" s="173" t="s">
        <v>14</v>
      </c>
      <c r="S593" s="173" t="s">
        <v>14</v>
      </c>
      <c r="T593" s="173" t="s">
        <v>14</v>
      </c>
      <c r="U593" s="173" t="s">
        <v>14</v>
      </c>
      <c r="V593" s="173" t="s">
        <v>14</v>
      </c>
      <c r="W593" s="173">
        <v>108975</v>
      </c>
    </row>
    <row r="594" spans="1:23" ht="23.25">
      <c r="A594" s="15" t="s">
        <v>700</v>
      </c>
      <c r="B594" s="174" t="s">
        <v>137</v>
      </c>
      <c r="C594" s="173">
        <v>18340685</v>
      </c>
      <c r="D594" s="173">
        <v>530969</v>
      </c>
      <c r="E594" s="173">
        <v>297217</v>
      </c>
      <c r="F594" s="173">
        <v>1537863</v>
      </c>
      <c r="G594" s="173">
        <v>344446</v>
      </c>
      <c r="H594" s="173">
        <v>1393203</v>
      </c>
      <c r="I594" s="173">
        <v>811468</v>
      </c>
      <c r="J594" s="173">
        <v>23084</v>
      </c>
      <c r="K594" s="173">
        <v>33145</v>
      </c>
      <c r="L594" s="173">
        <v>4199620</v>
      </c>
      <c r="M594" s="173">
        <v>891139</v>
      </c>
      <c r="N594" s="173">
        <v>1474079</v>
      </c>
      <c r="O594" s="173">
        <v>2107435</v>
      </c>
      <c r="P594" s="173">
        <v>132821</v>
      </c>
      <c r="Q594" s="173">
        <v>1044526</v>
      </c>
      <c r="R594" s="173">
        <v>155016</v>
      </c>
      <c r="S594" s="173">
        <v>145309</v>
      </c>
      <c r="T594" s="173">
        <v>81166</v>
      </c>
      <c r="U594" s="173">
        <v>1248328</v>
      </c>
      <c r="V594" s="173">
        <v>605482</v>
      </c>
      <c r="W594" s="173">
        <v>1284369</v>
      </c>
    </row>
    <row r="595" spans="1:23" ht="34.5">
      <c r="A595" s="15" t="s">
        <v>702</v>
      </c>
      <c r="B595" s="174" t="s">
        <v>139</v>
      </c>
      <c r="C595" s="173">
        <v>16088197</v>
      </c>
      <c r="D595" s="173">
        <v>207549</v>
      </c>
      <c r="E595" s="173">
        <v>180126</v>
      </c>
      <c r="F595" s="173">
        <v>172255</v>
      </c>
      <c r="G595" s="173">
        <v>97526</v>
      </c>
      <c r="H595" s="173">
        <v>21148</v>
      </c>
      <c r="I595" s="173">
        <v>287097</v>
      </c>
      <c r="J595" s="173">
        <v>1065387</v>
      </c>
      <c r="K595" s="173">
        <v>31912</v>
      </c>
      <c r="L595" s="173">
        <v>4482646</v>
      </c>
      <c r="M595" s="173">
        <v>513399</v>
      </c>
      <c r="N595" s="173">
        <v>145202</v>
      </c>
      <c r="O595" s="173">
        <v>35000</v>
      </c>
      <c r="P595" s="173">
        <v>95368</v>
      </c>
      <c r="Q595" s="173">
        <v>101252</v>
      </c>
      <c r="R595" s="173">
        <v>59646</v>
      </c>
      <c r="S595" s="173">
        <v>223502</v>
      </c>
      <c r="T595" s="173">
        <v>3760595</v>
      </c>
      <c r="U595" s="173">
        <v>304963</v>
      </c>
      <c r="V595" s="173">
        <v>1835479</v>
      </c>
      <c r="W595" s="173">
        <v>2468144</v>
      </c>
    </row>
    <row r="596" spans="1:23" ht="34.5">
      <c r="A596" s="15" t="s">
        <v>703</v>
      </c>
      <c r="B596" s="174" t="s">
        <v>140</v>
      </c>
      <c r="C596" s="173">
        <v>7393219</v>
      </c>
      <c r="D596" s="173">
        <v>12042</v>
      </c>
      <c r="E596" s="173">
        <v>32670</v>
      </c>
      <c r="F596" s="173">
        <v>21707</v>
      </c>
      <c r="G596" s="173">
        <v>3180</v>
      </c>
      <c r="H596" s="173">
        <v>492</v>
      </c>
      <c r="I596" s="173">
        <v>7344</v>
      </c>
      <c r="J596" s="173">
        <v>599808</v>
      </c>
      <c r="K596" s="173">
        <v>8449</v>
      </c>
      <c r="L596" s="173">
        <v>3049292</v>
      </c>
      <c r="M596" s="173">
        <v>238208</v>
      </c>
      <c r="N596" s="173">
        <v>94923</v>
      </c>
      <c r="O596" s="173">
        <v>1891844</v>
      </c>
      <c r="P596" s="173">
        <v>8055</v>
      </c>
      <c r="Q596" s="173">
        <v>357183</v>
      </c>
      <c r="R596" s="173">
        <v>39571</v>
      </c>
      <c r="S596" s="173">
        <v>3778</v>
      </c>
      <c r="T596" s="173">
        <v>7214</v>
      </c>
      <c r="U596" s="173">
        <v>15596</v>
      </c>
      <c r="V596" s="173">
        <v>76328</v>
      </c>
      <c r="W596" s="173">
        <v>925535</v>
      </c>
    </row>
    <row r="597" spans="1:23" ht="45.75">
      <c r="A597" s="15" t="s">
        <v>704</v>
      </c>
      <c r="B597" s="174" t="s">
        <v>483</v>
      </c>
      <c r="C597" s="173">
        <v>50478838</v>
      </c>
      <c r="D597" s="173">
        <v>285028</v>
      </c>
      <c r="E597" s="173">
        <v>1039939</v>
      </c>
      <c r="F597" s="173">
        <v>2614795</v>
      </c>
      <c r="G597" s="173">
        <v>725585</v>
      </c>
      <c r="H597" s="173">
        <v>285026</v>
      </c>
      <c r="I597" s="173">
        <v>698709</v>
      </c>
      <c r="J597" s="173">
        <v>2531277</v>
      </c>
      <c r="K597" s="173">
        <v>375079</v>
      </c>
      <c r="L597" s="173">
        <v>3790775</v>
      </c>
      <c r="M597" s="173">
        <v>1427542</v>
      </c>
      <c r="N597" s="173">
        <v>502090</v>
      </c>
      <c r="O597" s="173">
        <v>2896884</v>
      </c>
      <c r="P597" s="173">
        <v>1349268</v>
      </c>
      <c r="Q597" s="173">
        <v>531355</v>
      </c>
      <c r="R597" s="173">
        <v>157241</v>
      </c>
      <c r="S597" s="173">
        <v>286459</v>
      </c>
      <c r="T597" s="173">
        <v>827303</v>
      </c>
      <c r="U597" s="173">
        <v>4970089</v>
      </c>
      <c r="V597" s="173">
        <v>23358749</v>
      </c>
      <c r="W597" s="173">
        <v>1825643</v>
      </c>
    </row>
    <row r="598" spans="1:23" ht="23.25">
      <c r="A598" s="15" t="s">
        <v>705</v>
      </c>
      <c r="B598" s="174" t="s">
        <v>141</v>
      </c>
      <c r="C598" s="173">
        <v>39885809</v>
      </c>
      <c r="D598" s="173">
        <v>257612</v>
      </c>
      <c r="E598" s="173">
        <v>465840</v>
      </c>
      <c r="F598" s="173">
        <v>2569092</v>
      </c>
      <c r="G598" s="173">
        <v>627825</v>
      </c>
      <c r="H598" s="173">
        <v>274299</v>
      </c>
      <c r="I598" s="173">
        <v>675790</v>
      </c>
      <c r="J598" s="173">
        <v>1672406</v>
      </c>
      <c r="K598" s="173">
        <v>322347</v>
      </c>
      <c r="L598" s="173">
        <v>2712221</v>
      </c>
      <c r="M598" s="173">
        <v>470450</v>
      </c>
      <c r="N598" s="173">
        <v>290444</v>
      </c>
      <c r="O598" s="173">
        <v>1297381</v>
      </c>
      <c r="P598" s="173">
        <v>1056796</v>
      </c>
      <c r="Q598" s="173">
        <v>477101</v>
      </c>
      <c r="R598" s="173">
        <v>151549</v>
      </c>
      <c r="S598" s="173">
        <v>186240</v>
      </c>
      <c r="T598" s="173">
        <v>568661</v>
      </c>
      <c r="U598" s="173">
        <v>3543563</v>
      </c>
      <c r="V598" s="173">
        <v>21083823</v>
      </c>
      <c r="W598" s="173">
        <v>1182369</v>
      </c>
    </row>
    <row r="599" spans="1:23" ht="23.25">
      <c r="A599" s="15" t="s">
        <v>706</v>
      </c>
      <c r="B599" s="174" t="s">
        <v>142</v>
      </c>
      <c r="C599" s="173">
        <v>6551273</v>
      </c>
      <c r="D599" s="173">
        <v>584</v>
      </c>
      <c r="E599" s="173">
        <v>521093</v>
      </c>
      <c r="F599" s="173">
        <v>13369</v>
      </c>
      <c r="G599" s="173">
        <v>27138</v>
      </c>
      <c r="H599" s="173">
        <v>10727</v>
      </c>
      <c r="I599" s="173">
        <v>22919</v>
      </c>
      <c r="J599" s="173">
        <v>452571</v>
      </c>
      <c r="K599" s="173">
        <v>14110</v>
      </c>
      <c r="L599" s="173">
        <v>1064903</v>
      </c>
      <c r="M599" s="173">
        <v>917168</v>
      </c>
      <c r="N599" s="173">
        <v>51442</v>
      </c>
      <c r="O599" s="173">
        <v>210665</v>
      </c>
      <c r="P599" s="173">
        <v>81971</v>
      </c>
      <c r="Q599" s="173">
        <v>35727</v>
      </c>
      <c r="R599" s="173">
        <v>1964</v>
      </c>
      <c r="S599" s="173">
        <v>100219</v>
      </c>
      <c r="T599" s="173">
        <v>241440</v>
      </c>
      <c r="U599" s="173">
        <v>1041368</v>
      </c>
      <c r="V599" s="173">
        <v>1310081</v>
      </c>
      <c r="W599" s="173">
        <v>431814</v>
      </c>
    </row>
    <row r="600" spans="1:23" ht="34.5">
      <c r="A600" s="15" t="s">
        <v>707</v>
      </c>
      <c r="B600" s="174" t="s">
        <v>143</v>
      </c>
      <c r="C600" s="173">
        <v>4041756</v>
      </c>
      <c r="D600" s="173">
        <v>26832</v>
      </c>
      <c r="E600" s="173">
        <v>53006</v>
      </c>
      <c r="F600" s="173">
        <v>32334</v>
      </c>
      <c r="G600" s="173">
        <v>70621</v>
      </c>
      <c r="H600" s="173" t="s">
        <v>14</v>
      </c>
      <c r="I600" s="173" t="s">
        <v>14</v>
      </c>
      <c r="J600" s="173">
        <v>406300</v>
      </c>
      <c r="K600" s="173">
        <v>38623</v>
      </c>
      <c r="L600" s="173">
        <v>13651</v>
      </c>
      <c r="M600" s="173">
        <v>39924</v>
      </c>
      <c r="N600" s="173">
        <v>160205</v>
      </c>
      <c r="O600" s="173">
        <v>1388837</v>
      </c>
      <c r="P600" s="173">
        <v>210502</v>
      </c>
      <c r="Q600" s="173">
        <v>18527</v>
      </c>
      <c r="R600" s="173">
        <v>3729</v>
      </c>
      <c r="S600" s="173" t="s">
        <v>14</v>
      </c>
      <c r="T600" s="173">
        <v>17202</v>
      </c>
      <c r="U600" s="173">
        <v>385159</v>
      </c>
      <c r="V600" s="173">
        <v>964845</v>
      </c>
      <c r="W600" s="173">
        <v>211460</v>
      </c>
    </row>
    <row r="601" spans="1:23" ht="45.75">
      <c r="A601" s="15" t="s">
        <v>708</v>
      </c>
      <c r="B601" s="174" t="s">
        <v>484</v>
      </c>
      <c r="C601" s="173">
        <v>1549380610</v>
      </c>
      <c r="D601" s="173">
        <v>20973127</v>
      </c>
      <c r="E601" s="173">
        <v>14571738</v>
      </c>
      <c r="F601" s="173">
        <v>64509795</v>
      </c>
      <c r="G601" s="173">
        <v>13849846</v>
      </c>
      <c r="H601" s="173">
        <v>35266726</v>
      </c>
      <c r="I601" s="173">
        <v>17703856</v>
      </c>
      <c r="J601" s="173">
        <v>32441822</v>
      </c>
      <c r="K601" s="173">
        <v>7264519</v>
      </c>
      <c r="L601" s="173">
        <v>67262948</v>
      </c>
      <c r="M601" s="173">
        <v>28809558</v>
      </c>
      <c r="N601" s="173">
        <v>36549673</v>
      </c>
      <c r="O601" s="173">
        <v>21577532</v>
      </c>
      <c r="P601" s="173">
        <v>16259570</v>
      </c>
      <c r="Q601" s="173">
        <v>18418201</v>
      </c>
      <c r="R601" s="173">
        <v>14974799</v>
      </c>
      <c r="S601" s="173">
        <v>6529689</v>
      </c>
      <c r="T601" s="173">
        <v>53060719</v>
      </c>
      <c r="U601" s="173">
        <v>67538856</v>
      </c>
      <c r="V601" s="173">
        <v>965794532</v>
      </c>
      <c r="W601" s="173">
        <v>46023101</v>
      </c>
    </row>
    <row r="602" spans="1:23" ht="23.25">
      <c r="A602" s="15" t="s">
        <v>709</v>
      </c>
      <c r="B602" s="174" t="s">
        <v>144</v>
      </c>
      <c r="C602" s="173">
        <v>5551355</v>
      </c>
      <c r="D602" s="173">
        <v>17109</v>
      </c>
      <c r="E602" s="173">
        <v>343734</v>
      </c>
      <c r="F602" s="173">
        <v>37823</v>
      </c>
      <c r="G602" s="173">
        <v>57225</v>
      </c>
      <c r="H602" s="173">
        <v>100188</v>
      </c>
      <c r="I602" s="173">
        <v>11235</v>
      </c>
      <c r="J602" s="173">
        <v>645634</v>
      </c>
      <c r="K602" s="173">
        <v>57768</v>
      </c>
      <c r="L602" s="173">
        <v>1027503</v>
      </c>
      <c r="M602" s="173">
        <v>14768</v>
      </c>
      <c r="N602" s="173">
        <v>292544</v>
      </c>
      <c r="O602" s="173">
        <v>242974</v>
      </c>
      <c r="P602" s="173">
        <v>13065</v>
      </c>
      <c r="Q602" s="173">
        <v>94817</v>
      </c>
      <c r="R602" s="173">
        <v>215976</v>
      </c>
      <c r="S602" s="173">
        <v>72</v>
      </c>
      <c r="T602" s="173">
        <v>561962</v>
      </c>
      <c r="U602" s="173">
        <v>172286</v>
      </c>
      <c r="V602" s="173">
        <v>619171</v>
      </c>
      <c r="W602" s="173">
        <v>1025501</v>
      </c>
    </row>
    <row r="603" spans="1:23" ht="23.25">
      <c r="A603" s="15" t="s">
        <v>710</v>
      </c>
      <c r="B603" s="174" t="s">
        <v>145</v>
      </c>
      <c r="C603" s="173">
        <v>133826544</v>
      </c>
      <c r="D603" s="173">
        <v>2351903</v>
      </c>
      <c r="E603" s="173">
        <v>3275697</v>
      </c>
      <c r="F603" s="173">
        <v>17322540</v>
      </c>
      <c r="G603" s="173">
        <v>2789830</v>
      </c>
      <c r="H603" s="173">
        <v>1418498</v>
      </c>
      <c r="I603" s="173">
        <v>6281657</v>
      </c>
      <c r="J603" s="173">
        <v>8938182</v>
      </c>
      <c r="K603" s="173">
        <v>1039339</v>
      </c>
      <c r="L603" s="173">
        <v>11540595</v>
      </c>
      <c r="M603" s="173">
        <v>3681432</v>
      </c>
      <c r="N603" s="173">
        <v>12203568</v>
      </c>
      <c r="O603" s="173">
        <v>3953959</v>
      </c>
      <c r="P603" s="173">
        <v>2693600</v>
      </c>
      <c r="Q603" s="173">
        <v>5374951</v>
      </c>
      <c r="R603" s="173">
        <v>4055730</v>
      </c>
      <c r="S603" s="173">
        <v>1310313</v>
      </c>
      <c r="T603" s="173">
        <v>8006760</v>
      </c>
      <c r="U603" s="173">
        <v>10852363</v>
      </c>
      <c r="V603" s="173">
        <v>11117694</v>
      </c>
      <c r="W603" s="173">
        <v>15617933</v>
      </c>
    </row>
    <row r="604" spans="1:23" ht="34.5">
      <c r="A604" s="15" t="s">
        <v>716</v>
      </c>
      <c r="B604" s="174" t="s">
        <v>151</v>
      </c>
      <c r="C604" s="173">
        <v>814556</v>
      </c>
      <c r="D604" s="173">
        <v>2878</v>
      </c>
      <c r="E604" s="173">
        <v>6979</v>
      </c>
      <c r="F604" s="173" t="s">
        <v>14</v>
      </c>
      <c r="G604" s="173">
        <v>4930</v>
      </c>
      <c r="H604" s="173" t="s">
        <v>14</v>
      </c>
      <c r="I604" s="173">
        <v>2603</v>
      </c>
      <c r="J604" s="173">
        <v>110223</v>
      </c>
      <c r="K604" s="173" t="s">
        <v>14</v>
      </c>
      <c r="L604" s="173">
        <v>42731</v>
      </c>
      <c r="M604" s="173">
        <v>16323</v>
      </c>
      <c r="N604" s="173">
        <v>1001</v>
      </c>
      <c r="O604" s="173">
        <v>500</v>
      </c>
      <c r="P604" s="173">
        <v>9536</v>
      </c>
      <c r="Q604" s="173">
        <v>15713</v>
      </c>
      <c r="R604" s="173">
        <v>4074</v>
      </c>
      <c r="S604" s="173">
        <v>2542</v>
      </c>
      <c r="T604" s="173">
        <v>4660</v>
      </c>
      <c r="U604" s="173">
        <v>4093</v>
      </c>
      <c r="V604" s="173">
        <v>41320</v>
      </c>
      <c r="W604" s="173">
        <v>544452</v>
      </c>
    </row>
    <row r="605" spans="1:23" ht="23.25">
      <c r="A605" s="15" t="s">
        <v>717</v>
      </c>
      <c r="B605" s="174" t="s">
        <v>152</v>
      </c>
      <c r="C605" s="173">
        <v>135441110</v>
      </c>
      <c r="D605" s="173">
        <v>1570274</v>
      </c>
      <c r="E605" s="173">
        <v>2818851</v>
      </c>
      <c r="F605" s="173">
        <v>18412089</v>
      </c>
      <c r="G605" s="173">
        <v>2049105</v>
      </c>
      <c r="H605" s="173">
        <v>1726520</v>
      </c>
      <c r="I605" s="173">
        <v>2879966</v>
      </c>
      <c r="J605" s="173">
        <v>4729681</v>
      </c>
      <c r="K605" s="173">
        <v>1755688</v>
      </c>
      <c r="L605" s="173">
        <v>27310311</v>
      </c>
      <c r="M605" s="173">
        <v>2772395</v>
      </c>
      <c r="N605" s="173">
        <v>6630796</v>
      </c>
      <c r="O605" s="173">
        <v>4660372</v>
      </c>
      <c r="P605" s="173">
        <v>2602373</v>
      </c>
      <c r="Q605" s="173">
        <v>3752047</v>
      </c>
      <c r="R605" s="173">
        <v>2787618</v>
      </c>
      <c r="S605" s="173">
        <v>2347509</v>
      </c>
      <c r="T605" s="173">
        <v>18458888</v>
      </c>
      <c r="U605" s="173">
        <v>5957631</v>
      </c>
      <c r="V605" s="173">
        <v>13358004</v>
      </c>
      <c r="W605" s="173">
        <v>8860992</v>
      </c>
    </row>
    <row r="606" spans="1:23" ht="23.25">
      <c r="A606" s="15" t="s">
        <v>720</v>
      </c>
      <c r="B606" s="174" t="s">
        <v>155</v>
      </c>
      <c r="C606" s="173">
        <v>1730771</v>
      </c>
      <c r="D606" s="173" t="s">
        <v>14</v>
      </c>
      <c r="E606" s="173">
        <v>39958</v>
      </c>
      <c r="F606" s="173">
        <v>152119</v>
      </c>
      <c r="G606" s="173">
        <v>14164</v>
      </c>
      <c r="H606" s="173">
        <v>1053</v>
      </c>
      <c r="I606" s="173">
        <v>14946</v>
      </c>
      <c r="J606" s="173">
        <v>202651</v>
      </c>
      <c r="K606" s="173">
        <v>4820</v>
      </c>
      <c r="L606" s="173">
        <v>66446</v>
      </c>
      <c r="M606" s="173">
        <v>19655</v>
      </c>
      <c r="N606" s="173">
        <v>23044</v>
      </c>
      <c r="O606" s="173">
        <v>200</v>
      </c>
      <c r="P606" s="173">
        <v>4509</v>
      </c>
      <c r="Q606" s="173">
        <v>82397</v>
      </c>
      <c r="R606" s="173">
        <v>47334</v>
      </c>
      <c r="S606" s="173">
        <v>4745</v>
      </c>
      <c r="T606" s="173">
        <v>11260</v>
      </c>
      <c r="U606" s="173">
        <v>13856</v>
      </c>
      <c r="V606" s="173">
        <v>112983</v>
      </c>
      <c r="W606" s="173">
        <v>914632</v>
      </c>
    </row>
    <row r="607" spans="1:23" ht="23.25">
      <c r="A607" s="15" t="s">
        <v>721</v>
      </c>
      <c r="B607" s="174" t="s">
        <v>156</v>
      </c>
      <c r="C607" s="173">
        <v>12020077</v>
      </c>
      <c r="D607" s="173">
        <v>160020</v>
      </c>
      <c r="E607" s="173">
        <v>285673</v>
      </c>
      <c r="F607" s="173">
        <v>3160089</v>
      </c>
      <c r="G607" s="173">
        <v>142147</v>
      </c>
      <c r="H607" s="173">
        <v>204524</v>
      </c>
      <c r="I607" s="173">
        <v>99022</v>
      </c>
      <c r="J607" s="173">
        <v>1181012</v>
      </c>
      <c r="K607" s="173">
        <v>157509</v>
      </c>
      <c r="L607" s="173">
        <v>147234</v>
      </c>
      <c r="M607" s="173">
        <v>438126</v>
      </c>
      <c r="N607" s="173">
        <v>705423</v>
      </c>
      <c r="O607" s="173">
        <v>31629</v>
      </c>
      <c r="P607" s="173">
        <v>51854</v>
      </c>
      <c r="Q607" s="173">
        <v>516885</v>
      </c>
      <c r="R607" s="173">
        <v>468489</v>
      </c>
      <c r="S607" s="173">
        <v>26496</v>
      </c>
      <c r="T607" s="173">
        <v>1595839</v>
      </c>
      <c r="U607" s="173">
        <v>596598</v>
      </c>
      <c r="V607" s="173">
        <v>433036</v>
      </c>
      <c r="W607" s="173">
        <v>1618472</v>
      </c>
    </row>
    <row r="608" spans="1:23" ht="23.25">
      <c r="A608" s="15" t="s">
        <v>722</v>
      </c>
      <c r="B608" s="174" t="s">
        <v>157</v>
      </c>
      <c r="C608" s="173">
        <v>90412617</v>
      </c>
      <c r="D608" s="173">
        <v>1204418</v>
      </c>
      <c r="E608" s="173">
        <v>1945038</v>
      </c>
      <c r="F608" s="173">
        <v>14913066</v>
      </c>
      <c r="G608" s="173">
        <v>3521606</v>
      </c>
      <c r="H608" s="173">
        <v>3160158</v>
      </c>
      <c r="I608" s="173">
        <v>2669131</v>
      </c>
      <c r="J608" s="173">
        <v>4547119</v>
      </c>
      <c r="K608" s="173">
        <v>1369941</v>
      </c>
      <c r="L608" s="173">
        <v>3225454</v>
      </c>
      <c r="M608" s="173">
        <v>1531398</v>
      </c>
      <c r="N608" s="173">
        <v>10228830</v>
      </c>
      <c r="O608" s="173">
        <v>5051101</v>
      </c>
      <c r="P608" s="173">
        <v>2439152</v>
      </c>
      <c r="Q608" s="173">
        <v>2508176</v>
      </c>
      <c r="R608" s="173">
        <v>2988558</v>
      </c>
      <c r="S608" s="173">
        <v>948096</v>
      </c>
      <c r="T608" s="173">
        <v>5729595</v>
      </c>
      <c r="U608" s="173">
        <v>7206782</v>
      </c>
      <c r="V608" s="173">
        <v>8867706</v>
      </c>
      <c r="W608" s="173">
        <v>6357293</v>
      </c>
    </row>
    <row r="609" spans="1:23" ht="23.25">
      <c r="A609" s="15" t="s">
        <v>725</v>
      </c>
      <c r="B609" s="174" t="s">
        <v>160</v>
      </c>
      <c r="C609" s="173">
        <v>68355099</v>
      </c>
      <c r="D609" s="173">
        <v>1196227</v>
      </c>
      <c r="E609" s="173">
        <v>1809569</v>
      </c>
      <c r="F609" s="173">
        <v>4947398</v>
      </c>
      <c r="G609" s="173">
        <v>1297091</v>
      </c>
      <c r="H609" s="173">
        <v>1281310</v>
      </c>
      <c r="I609" s="173">
        <v>2159370</v>
      </c>
      <c r="J609" s="173">
        <v>2028167</v>
      </c>
      <c r="K609" s="173">
        <v>720142</v>
      </c>
      <c r="L609" s="173">
        <v>5307681</v>
      </c>
      <c r="M609" s="173">
        <v>2343301</v>
      </c>
      <c r="N609" s="173">
        <v>4001489</v>
      </c>
      <c r="O609" s="173">
        <v>3984646</v>
      </c>
      <c r="P609" s="173">
        <v>2886268</v>
      </c>
      <c r="Q609" s="173">
        <v>2086654</v>
      </c>
      <c r="R609" s="173">
        <v>2520500</v>
      </c>
      <c r="S609" s="173">
        <v>693281</v>
      </c>
      <c r="T609" s="173">
        <v>5072760</v>
      </c>
      <c r="U609" s="173">
        <v>7520145</v>
      </c>
      <c r="V609" s="173">
        <v>11365683</v>
      </c>
      <c r="W609" s="173">
        <v>5133416</v>
      </c>
    </row>
    <row r="610" spans="1:23" ht="45.75">
      <c r="A610" s="15" t="s">
        <v>726</v>
      </c>
      <c r="B610" s="174" t="s">
        <v>161</v>
      </c>
      <c r="C610" s="173">
        <v>1101228481</v>
      </c>
      <c r="D610" s="173">
        <v>14470298</v>
      </c>
      <c r="E610" s="173">
        <v>4046238</v>
      </c>
      <c r="F610" s="173">
        <v>5564670</v>
      </c>
      <c r="G610" s="173">
        <v>3973748</v>
      </c>
      <c r="H610" s="173">
        <v>27374475</v>
      </c>
      <c r="I610" s="173">
        <v>3585927</v>
      </c>
      <c r="J610" s="173">
        <v>10059154</v>
      </c>
      <c r="K610" s="173">
        <v>2159312</v>
      </c>
      <c r="L610" s="173">
        <v>18594994</v>
      </c>
      <c r="M610" s="173">
        <v>17992161</v>
      </c>
      <c r="N610" s="173">
        <v>2462977</v>
      </c>
      <c r="O610" s="173">
        <v>3652151</v>
      </c>
      <c r="P610" s="173">
        <v>5559213</v>
      </c>
      <c r="Q610" s="173">
        <v>3986561</v>
      </c>
      <c r="R610" s="173">
        <v>1886522</v>
      </c>
      <c r="S610" s="173">
        <v>1196634</v>
      </c>
      <c r="T610" s="173">
        <v>13618996</v>
      </c>
      <c r="U610" s="173">
        <v>35215101</v>
      </c>
      <c r="V610" s="173">
        <v>919878936</v>
      </c>
      <c r="W610" s="173">
        <v>5950410</v>
      </c>
    </row>
    <row r="611" spans="1:23" ht="23.25">
      <c r="A611" s="15" t="s">
        <v>711</v>
      </c>
      <c r="B611" s="174" t="s">
        <v>146</v>
      </c>
      <c r="C611" s="173">
        <v>53140995</v>
      </c>
      <c r="D611" s="173">
        <v>998374</v>
      </c>
      <c r="E611" s="173">
        <v>1060909</v>
      </c>
      <c r="F611" s="173">
        <v>10229741</v>
      </c>
      <c r="G611" s="173">
        <v>1312308</v>
      </c>
      <c r="H611" s="173">
        <v>348448</v>
      </c>
      <c r="I611" s="173">
        <v>818048</v>
      </c>
      <c r="J611" s="173">
        <v>3677766</v>
      </c>
      <c r="K611" s="173">
        <v>486884</v>
      </c>
      <c r="L611" s="173">
        <v>807100</v>
      </c>
      <c r="M611" s="173">
        <v>1218428</v>
      </c>
      <c r="N611" s="173">
        <v>9708515</v>
      </c>
      <c r="O611" s="173">
        <v>361755</v>
      </c>
      <c r="P611" s="173">
        <v>490203</v>
      </c>
      <c r="Q611" s="173">
        <v>2029268</v>
      </c>
      <c r="R611" s="173">
        <v>2398105</v>
      </c>
      <c r="S611" s="173">
        <v>791759</v>
      </c>
      <c r="T611" s="173">
        <v>3128322</v>
      </c>
      <c r="U611" s="173">
        <v>3131822</v>
      </c>
      <c r="V611" s="173">
        <v>4007640</v>
      </c>
      <c r="W611" s="173">
        <v>6135599</v>
      </c>
    </row>
    <row r="612" spans="1:23" ht="23.25">
      <c r="A612" s="15" t="s">
        <v>712</v>
      </c>
      <c r="B612" s="174" t="s">
        <v>147</v>
      </c>
      <c r="C612" s="173">
        <v>29319276</v>
      </c>
      <c r="D612" s="173">
        <v>671615</v>
      </c>
      <c r="E612" s="173">
        <v>816483</v>
      </c>
      <c r="F612" s="173">
        <v>3264792</v>
      </c>
      <c r="G612" s="173">
        <v>309334</v>
      </c>
      <c r="H612" s="173">
        <v>231586</v>
      </c>
      <c r="I612" s="173">
        <v>458073</v>
      </c>
      <c r="J612" s="173">
        <v>3413724</v>
      </c>
      <c r="K612" s="173">
        <v>188911</v>
      </c>
      <c r="L612" s="173">
        <v>3409522</v>
      </c>
      <c r="M612" s="173">
        <v>894113</v>
      </c>
      <c r="N612" s="173">
        <v>2063291</v>
      </c>
      <c r="O612" s="173">
        <v>253807</v>
      </c>
      <c r="P612" s="173">
        <v>207934</v>
      </c>
      <c r="Q612" s="173">
        <v>1930734</v>
      </c>
      <c r="R612" s="173">
        <v>1063623</v>
      </c>
      <c r="S612" s="173">
        <v>175769</v>
      </c>
      <c r="T612" s="173">
        <v>1833231</v>
      </c>
      <c r="U612" s="173">
        <v>1842459</v>
      </c>
      <c r="V612" s="173">
        <v>1441789</v>
      </c>
      <c r="W612" s="173">
        <v>4848488</v>
      </c>
    </row>
    <row r="613" spans="1:23" ht="23.25">
      <c r="A613" s="15" t="s">
        <v>713</v>
      </c>
      <c r="B613" s="174" t="s">
        <v>148</v>
      </c>
      <c r="C613" s="173">
        <v>7643339</v>
      </c>
      <c r="D613" s="173">
        <v>135574</v>
      </c>
      <c r="E613" s="173">
        <v>152134</v>
      </c>
      <c r="F613" s="173">
        <v>253475</v>
      </c>
      <c r="G613" s="173">
        <v>84305</v>
      </c>
      <c r="H613" s="173">
        <v>214807</v>
      </c>
      <c r="I613" s="173">
        <v>112272</v>
      </c>
      <c r="J613" s="173">
        <v>358119</v>
      </c>
      <c r="K613" s="173">
        <v>2304</v>
      </c>
      <c r="L613" s="173">
        <v>3192485</v>
      </c>
      <c r="M613" s="173">
        <v>73889</v>
      </c>
      <c r="N613" s="173">
        <v>31760</v>
      </c>
      <c r="O613" s="173">
        <v>246477</v>
      </c>
      <c r="P613" s="173">
        <v>36607</v>
      </c>
      <c r="Q613" s="173">
        <v>86848</v>
      </c>
      <c r="R613" s="173">
        <v>286651</v>
      </c>
      <c r="S613" s="173">
        <v>71133</v>
      </c>
      <c r="T613" s="173">
        <v>142738</v>
      </c>
      <c r="U613" s="173">
        <v>142681</v>
      </c>
      <c r="V613" s="173">
        <v>104956</v>
      </c>
      <c r="W613" s="173">
        <v>1914123</v>
      </c>
    </row>
    <row r="614" spans="1:23" ht="23.25">
      <c r="A614" s="15" t="s">
        <v>714</v>
      </c>
      <c r="B614" s="174" t="s">
        <v>149</v>
      </c>
      <c r="C614" s="173">
        <v>4442977</v>
      </c>
      <c r="D614" s="173">
        <v>966</v>
      </c>
      <c r="E614" s="173">
        <v>313608</v>
      </c>
      <c r="F614" s="173">
        <v>171723</v>
      </c>
      <c r="G614" s="173">
        <v>39345</v>
      </c>
      <c r="H614" s="173">
        <v>213740</v>
      </c>
      <c r="I614" s="173">
        <v>150675</v>
      </c>
      <c r="J614" s="173">
        <v>211022</v>
      </c>
      <c r="K614" s="173">
        <v>272</v>
      </c>
      <c r="L614" s="173">
        <v>1132531</v>
      </c>
      <c r="M614" s="173">
        <v>87687</v>
      </c>
      <c r="N614" s="173">
        <v>17774</v>
      </c>
      <c r="O614" s="173">
        <v>30000</v>
      </c>
      <c r="P614" s="173">
        <v>30975</v>
      </c>
      <c r="Q614" s="173">
        <v>218966</v>
      </c>
      <c r="R614" s="173">
        <v>86201</v>
      </c>
      <c r="S614" s="173">
        <v>52637</v>
      </c>
      <c r="T614" s="173">
        <v>288324</v>
      </c>
      <c r="U614" s="173">
        <v>88120</v>
      </c>
      <c r="V614" s="173">
        <v>30049</v>
      </c>
      <c r="W614" s="173">
        <v>1278362</v>
      </c>
    </row>
    <row r="615" spans="1:23" ht="23.25">
      <c r="A615" s="15" t="s">
        <v>715</v>
      </c>
      <c r="B615" s="174" t="s">
        <v>150</v>
      </c>
      <c r="C615" s="173">
        <v>39279956</v>
      </c>
      <c r="D615" s="173">
        <v>545374</v>
      </c>
      <c r="E615" s="173">
        <v>932564</v>
      </c>
      <c r="F615" s="173">
        <v>3402810</v>
      </c>
      <c r="G615" s="173">
        <v>1044537</v>
      </c>
      <c r="H615" s="173">
        <v>409917</v>
      </c>
      <c r="I615" s="173">
        <v>4742588</v>
      </c>
      <c r="J615" s="173">
        <v>1277551</v>
      </c>
      <c r="K615" s="173">
        <v>360968</v>
      </c>
      <c r="L615" s="173">
        <v>2998957</v>
      </c>
      <c r="M615" s="173">
        <v>1407315</v>
      </c>
      <c r="N615" s="173">
        <v>382228</v>
      </c>
      <c r="O615" s="173">
        <v>3061920</v>
      </c>
      <c r="P615" s="173">
        <v>1927881</v>
      </c>
      <c r="Q615" s="173">
        <v>1109135</v>
      </c>
      <c r="R615" s="173">
        <v>221149</v>
      </c>
      <c r="S615" s="173">
        <v>219015</v>
      </c>
      <c r="T615" s="173">
        <v>2614145</v>
      </c>
      <c r="U615" s="173">
        <v>5647282</v>
      </c>
      <c r="V615" s="173">
        <v>5533261</v>
      </c>
      <c r="W615" s="173">
        <v>1441361</v>
      </c>
    </row>
    <row r="616" spans="1:23" ht="23.25">
      <c r="A616" s="15" t="s">
        <v>718</v>
      </c>
      <c r="B616" s="174" t="s">
        <v>153</v>
      </c>
      <c r="C616" s="173">
        <v>134090433</v>
      </c>
      <c r="D616" s="173">
        <v>1570274</v>
      </c>
      <c r="E616" s="173">
        <v>2818751</v>
      </c>
      <c r="F616" s="173">
        <v>18359974</v>
      </c>
      <c r="G616" s="173">
        <v>2043851</v>
      </c>
      <c r="H616" s="173">
        <v>1726520</v>
      </c>
      <c r="I616" s="173">
        <v>2879966</v>
      </c>
      <c r="J616" s="173">
        <v>4603680</v>
      </c>
      <c r="K616" s="173">
        <v>1751962</v>
      </c>
      <c r="L616" s="173">
        <v>27276701</v>
      </c>
      <c r="M616" s="173">
        <v>2767744</v>
      </c>
      <c r="N616" s="173">
        <v>6331426</v>
      </c>
      <c r="O616" s="173">
        <v>4659872</v>
      </c>
      <c r="P616" s="173">
        <v>2594398</v>
      </c>
      <c r="Q616" s="173">
        <v>3727781</v>
      </c>
      <c r="R616" s="173">
        <v>2776066</v>
      </c>
      <c r="S616" s="173">
        <v>2306856</v>
      </c>
      <c r="T616" s="173">
        <v>18458888</v>
      </c>
      <c r="U616" s="173">
        <v>5955990</v>
      </c>
      <c r="V616" s="173">
        <v>13253805</v>
      </c>
      <c r="W616" s="173">
        <v>8225927</v>
      </c>
    </row>
    <row r="617" spans="1:23" ht="23.25">
      <c r="A617" s="15" t="s">
        <v>719</v>
      </c>
      <c r="B617" s="174" t="s">
        <v>154</v>
      </c>
      <c r="C617" s="173">
        <v>1350677</v>
      </c>
      <c r="D617" s="173" t="s">
        <v>14</v>
      </c>
      <c r="E617" s="173">
        <v>100</v>
      </c>
      <c r="F617" s="173">
        <v>52116</v>
      </c>
      <c r="G617" s="173">
        <v>5254</v>
      </c>
      <c r="H617" s="173" t="s">
        <v>14</v>
      </c>
      <c r="I617" s="173" t="s">
        <v>14</v>
      </c>
      <c r="J617" s="173">
        <v>126001</v>
      </c>
      <c r="K617" s="173">
        <v>3726</v>
      </c>
      <c r="L617" s="173">
        <v>33610</v>
      </c>
      <c r="M617" s="173">
        <v>4651</v>
      </c>
      <c r="N617" s="173">
        <v>299371</v>
      </c>
      <c r="O617" s="173">
        <v>500</v>
      </c>
      <c r="P617" s="173">
        <v>7974</v>
      </c>
      <c r="Q617" s="173">
        <v>24266</v>
      </c>
      <c r="R617" s="173">
        <v>11551</v>
      </c>
      <c r="S617" s="173">
        <v>40653</v>
      </c>
      <c r="T617" s="173" t="s">
        <v>14</v>
      </c>
      <c r="U617" s="173">
        <v>1641</v>
      </c>
      <c r="V617" s="173">
        <v>104199</v>
      </c>
      <c r="W617" s="173">
        <v>635065</v>
      </c>
    </row>
    <row r="618" spans="1:23" ht="23.25">
      <c r="A618" s="15" t="s">
        <v>723</v>
      </c>
      <c r="B618" s="174" t="s">
        <v>158</v>
      </c>
      <c r="C618" s="173">
        <v>81948670</v>
      </c>
      <c r="D618" s="173">
        <v>1204418</v>
      </c>
      <c r="E618" s="173">
        <v>1926460</v>
      </c>
      <c r="F618" s="173">
        <v>14913066</v>
      </c>
      <c r="G618" s="173">
        <v>3418159</v>
      </c>
      <c r="H618" s="173">
        <v>3146884</v>
      </c>
      <c r="I618" s="173">
        <v>2320966</v>
      </c>
      <c r="J618" s="173">
        <v>3621750</v>
      </c>
      <c r="K618" s="173">
        <v>1342088</v>
      </c>
      <c r="L618" s="173">
        <v>3006995</v>
      </c>
      <c r="M618" s="173">
        <v>1477613</v>
      </c>
      <c r="N618" s="173">
        <v>5373888</v>
      </c>
      <c r="O618" s="173">
        <v>4859376</v>
      </c>
      <c r="P618" s="173">
        <v>2439050</v>
      </c>
      <c r="Q618" s="173">
        <v>2443505</v>
      </c>
      <c r="R618" s="173">
        <v>2883260</v>
      </c>
      <c r="S618" s="173">
        <v>768006</v>
      </c>
      <c r="T618" s="173">
        <v>5704990</v>
      </c>
      <c r="U618" s="173">
        <v>7184707</v>
      </c>
      <c r="V618" s="173">
        <v>8613496</v>
      </c>
      <c r="W618" s="173">
        <v>5299992</v>
      </c>
    </row>
    <row r="619" spans="1:23" ht="23.25">
      <c r="A619" s="15" t="s">
        <v>724</v>
      </c>
      <c r="B619" s="174" t="s">
        <v>159</v>
      </c>
      <c r="C619" s="173">
        <v>8463947</v>
      </c>
      <c r="D619" s="173" t="s">
        <v>14</v>
      </c>
      <c r="E619" s="173">
        <v>18578</v>
      </c>
      <c r="F619" s="173" t="s">
        <v>14</v>
      </c>
      <c r="G619" s="173">
        <v>103447</v>
      </c>
      <c r="H619" s="173">
        <v>13274</v>
      </c>
      <c r="I619" s="173">
        <v>348164</v>
      </c>
      <c r="J619" s="173">
        <v>925368</v>
      </c>
      <c r="K619" s="173">
        <v>27853</v>
      </c>
      <c r="L619" s="173">
        <v>218458</v>
      </c>
      <c r="M619" s="173">
        <v>53784</v>
      </c>
      <c r="N619" s="173">
        <v>4854942</v>
      </c>
      <c r="O619" s="173">
        <v>191725</v>
      </c>
      <c r="P619" s="173">
        <v>102</v>
      </c>
      <c r="Q619" s="173">
        <v>64672</v>
      </c>
      <c r="R619" s="173">
        <v>105297</v>
      </c>
      <c r="S619" s="173">
        <v>180090</v>
      </c>
      <c r="T619" s="173">
        <v>24606</v>
      </c>
      <c r="U619" s="173">
        <v>22075</v>
      </c>
      <c r="V619" s="173">
        <v>254210</v>
      </c>
      <c r="W619" s="173">
        <v>1057301</v>
      </c>
    </row>
    <row r="620" spans="1:23" ht="45.75">
      <c r="A620" s="15" t="s">
        <v>727</v>
      </c>
      <c r="B620" s="174" t="s">
        <v>162</v>
      </c>
      <c r="C620" s="173">
        <v>20359637</v>
      </c>
      <c r="D620" s="173">
        <v>299944</v>
      </c>
      <c r="E620" s="173">
        <v>636757</v>
      </c>
      <c r="F620" s="173">
        <v>497568</v>
      </c>
      <c r="G620" s="173">
        <v>335342</v>
      </c>
      <c r="H620" s="173">
        <v>97265</v>
      </c>
      <c r="I620" s="173">
        <v>105888</v>
      </c>
      <c r="J620" s="173">
        <v>411157</v>
      </c>
      <c r="K620" s="173">
        <v>245760</v>
      </c>
      <c r="L620" s="173">
        <v>6560486</v>
      </c>
      <c r="M620" s="173">
        <v>563886</v>
      </c>
      <c r="N620" s="173">
        <v>192843</v>
      </c>
      <c r="O620" s="173">
        <v>926612</v>
      </c>
      <c r="P620" s="173">
        <v>1127118</v>
      </c>
      <c r="Q620" s="173">
        <v>454103</v>
      </c>
      <c r="R620" s="173">
        <v>283014</v>
      </c>
      <c r="S620" s="173">
        <v>180212</v>
      </c>
      <c r="T620" s="173">
        <v>463522</v>
      </c>
      <c r="U620" s="173">
        <v>2335845</v>
      </c>
      <c r="V620" s="173">
        <v>4024631</v>
      </c>
      <c r="W620" s="173">
        <v>617686</v>
      </c>
    </row>
    <row r="621" spans="1:23" ht="45.75">
      <c r="A621" s="15" t="s">
        <v>728</v>
      </c>
      <c r="B621" s="174" t="s">
        <v>163</v>
      </c>
      <c r="C621" s="173">
        <v>10140307</v>
      </c>
      <c r="D621" s="173">
        <v>158281</v>
      </c>
      <c r="E621" s="173">
        <v>145182</v>
      </c>
      <c r="F621" s="173">
        <v>532619</v>
      </c>
      <c r="G621" s="173">
        <v>54799</v>
      </c>
      <c r="H621" s="173">
        <v>379356</v>
      </c>
      <c r="I621" s="173">
        <v>466589</v>
      </c>
      <c r="J621" s="173">
        <v>173854</v>
      </c>
      <c r="K621" s="173">
        <v>31807</v>
      </c>
      <c r="L621" s="173">
        <v>538753</v>
      </c>
      <c r="M621" s="173">
        <v>769201</v>
      </c>
      <c r="N621" s="173">
        <v>703649</v>
      </c>
      <c r="O621" s="173">
        <v>19661</v>
      </c>
      <c r="P621" s="173">
        <v>209815</v>
      </c>
      <c r="Q621" s="173">
        <v>192681</v>
      </c>
      <c r="R621" s="173">
        <v>104193</v>
      </c>
      <c r="S621" s="173">
        <v>311975</v>
      </c>
      <c r="T621" s="173">
        <v>1082850</v>
      </c>
      <c r="U621" s="173">
        <v>3112297</v>
      </c>
      <c r="V621" s="173">
        <v>344468</v>
      </c>
      <c r="W621" s="173">
        <v>808279</v>
      </c>
    </row>
    <row r="622" spans="1:23" ht="23.25">
      <c r="A622" s="15" t="s">
        <v>729</v>
      </c>
      <c r="B622" s="174" t="s">
        <v>164</v>
      </c>
      <c r="C622" s="173">
        <v>1070728537</v>
      </c>
      <c r="D622" s="173">
        <v>14012074</v>
      </c>
      <c r="E622" s="173">
        <v>3264300</v>
      </c>
      <c r="F622" s="173">
        <v>4534483</v>
      </c>
      <c r="G622" s="173">
        <v>3583607</v>
      </c>
      <c r="H622" s="173">
        <v>26897854</v>
      </c>
      <c r="I622" s="173">
        <v>3013450</v>
      </c>
      <c r="J622" s="173">
        <v>9474143</v>
      </c>
      <c r="K622" s="173">
        <v>1881746</v>
      </c>
      <c r="L622" s="173">
        <v>11495756</v>
      </c>
      <c r="M622" s="173">
        <v>16659074</v>
      </c>
      <c r="N622" s="173">
        <v>1566486</v>
      </c>
      <c r="O622" s="173">
        <v>2705878</v>
      </c>
      <c r="P622" s="173">
        <v>4222280</v>
      </c>
      <c r="Q622" s="173">
        <v>3339777</v>
      </c>
      <c r="R622" s="173">
        <v>1499316</v>
      </c>
      <c r="S622" s="173">
        <v>704447</v>
      </c>
      <c r="T622" s="173">
        <v>12072624</v>
      </c>
      <c r="U622" s="173">
        <v>29766959</v>
      </c>
      <c r="V622" s="173">
        <v>915509837</v>
      </c>
      <c r="W622" s="173">
        <v>4524445</v>
      </c>
    </row>
    <row r="623" spans="1:23" ht="23.25">
      <c r="A623" s="15" t="s">
        <v>730</v>
      </c>
      <c r="B623" s="174" t="s">
        <v>485</v>
      </c>
      <c r="C623" s="173">
        <v>511756319</v>
      </c>
      <c r="D623" s="173">
        <v>5678602</v>
      </c>
      <c r="E623" s="173">
        <v>9602988</v>
      </c>
      <c r="F623" s="173">
        <v>18737821</v>
      </c>
      <c r="G623" s="173">
        <v>19591183</v>
      </c>
      <c r="H623" s="173">
        <v>17879330</v>
      </c>
      <c r="I623" s="173">
        <v>12696200</v>
      </c>
      <c r="J623" s="173">
        <v>12053276</v>
      </c>
      <c r="K623" s="173">
        <v>6486064</v>
      </c>
      <c r="L623" s="173">
        <v>73403972</v>
      </c>
      <c r="M623" s="173">
        <v>30060397</v>
      </c>
      <c r="N623" s="173">
        <v>9170072</v>
      </c>
      <c r="O623" s="173">
        <v>7510718</v>
      </c>
      <c r="P623" s="173">
        <v>43420203</v>
      </c>
      <c r="Q623" s="173">
        <v>22998972</v>
      </c>
      <c r="R623" s="173">
        <v>14081117</v>
      </c>
      <c r="S623" s="173">
        <v>3647611</v>
      </c>
      <c r="T623" s="173">
        <v>29500900</v>
      </c>
      <c r="U623" s="173">
        <v>38862857</v>
      </c>
      <c r="V623" s="173">
        <v>107749535</v>
      </c>
      <c r="W623" s="173">
        <v>28624502</v>
      </c>
    </row>
    <row r="624" spans="1:23" ht="23.25">
      <c r="A624" s="15" t="s">
        <v>731</v>
      </c>
      <c r="B624" s="174" t="s">
        <v>165</v>
      </c>
      <c r="C624" s="173">
        <v>78845211</v>
      </c>
      <c r="D624" s="173">
        <v>1014508</v>
      </c>
      <c r="E624" s="173">
        <v>2479019</v>
      </c>
      <c r="F624" s="173">
        <v>4572487</v>
      </c>
      <c r="G624" s="173">
        <v>2293336</v>
      </c>
      <c r="H624" s="173">
        <v>1317198</v>
      </c>
      <c r="I624" s="173">
        <v>1757333</v>
      </c>
      <c r="J624" s="173">
        <v>2983504</v>
      </c>
      <c r="K624" s="173">
        <v>995258</v>
      </c>
      <c r="L624" s="173">
        <v>19657547</v>
      </c>
      <c r="M624" s="173">
        <v>3299264</v>
      </c>
      <c r="N624" s="173">
        <v>453260</v>
      </c>
      <c r="O624" s="173">
        <v>901587</v>
      </c>
      <c r="P624" s="173">
        <v>2216258</v>
      </c>
      <c r="Q624" s="173">
        <v>3499909</v>
      </c>
      <c r="R624" s="173">
        <v>552716</v>
      </c>
      <c r="S624" s="173">
        <v>573943</v>
      </c>
      <c r="T624" s="173">
        <v>4592878</v>
      </c>
      <c r="U624" s="173">
        <v>3924698</v>
      </c>
      <c r="V624" s="173">
        <v>18183785</v>
      </c>
      <c r="W624" s="173">
        <v>3576725</v>
      </c>
    </row>
    <row r="625" spans="1:23" ht="23.25">
      <c r="A625" s="15" t="s">
        <v>735</v>
      </c>
      <c r="B625" s="174" t="s">
        <v>169</v>
      </c>
      <c r="C625" s="173">
        <v>105914184</v>
      </c>
      <c r="D625" s="173">
        <v>2303897</v>
      </c>
      <c r="E625" s="173">
        <v>2490772</v>
      </c>
      <c r="F625" s="173">
        <v>5064015</v>
      </c>
      <c r="G625" s="173">
        <v>4511250</v>
      </c>
      <c r="H625" s="173">
        <v>1855848</v>
      </c>
      <c r="I625" s="173">
        <v>4626914</v>
      </c>
      <c r="J625" s="173">
        <v>1666762</v>
      </c>
      <c r="K625" s="173">
        <v>2170215</v>
      </c>
      <c r="L625" s="173">
        <v>11403903</v>
      </c>
      <c r="M625" s="173">
        <v>3289818</v>
      </c>
      <c r="N625" s="173">
        <v>1228159</v>
      </c>
      <c r="O625" s="173">
        <v>1895174</v>
      </c>
      <c r="P625" s="173">
        <v>10451157</v>
      </c>
      <c r="Q625" s="173">
        <v>7684279</v>
      </c>
      <c r="R625" s="173">
        <v>1492226</v>
      </c>
      <c r="S625" s="173">
        <v>1656150</v>
      </c>
      <c r="T625" s="173">
        <v>10544233</v>
      </c>
      <c r="U625" s="173">
        <v>5644722</v>
      </c>
      <c r="V625" s="173">
        <v>23632971</v>
      </c>
      <c r="W625" s="173">
        <v>2301721</v>
      </c>
    </row>
    <row r="626" spans="1:23" ht="34.5">
      <c r="A626" s="15" t="s">
        <v>736</v>
      </c>
      <c r="B626" s="174" t="s">
        <v>170</v>
      </c>
      <c r="C626" s="173">
        <v>40190606</v>
      </c>
      <c r="D626" s="173">
        <v>336340</v>
      </c>
      <c r="E626" s="173">
        <v>1464925</v>
      </c>
      <c r="F626" s="173">
        <v>2367048</v>
      </c>
      <c r="G626" s="173">
        <v>2738272</v>
      </c>
      <c r="H626" s="173">
        <v>888156</v>
      </c>
      <c r="I626" s="173">
        <v>1288012</v>
      </c>
      <c r="J626" s="173">
        <v>1040499</v>
      </c>
      <c r="K626" s="173">
        <v>743805</v>
      </c>
      <c r="L626" s="173">
        <v>8221057</v>
      </c>
      <c r="M626" s="173">
        <v>1441584</v>
      </c>
      <c r="N626" s="173">
        <v>332994</v>
      </c>
      <c r="O626" s="173">
        <v>659175</v>
      </c>
      <c r="P626" s="173">
        <v>986117</v>
      </c>
      <c r="Q626" s="173">
        <v>2856259</v>
      </c>
      <c r="R626" s="173">
        <v>391244</v>
      </c>
      <c r="S626" s="173">
        <v>343519</v>
      </c>
      <c r="T626" s="173">
        <v>2674736</v>
      </c>
      <c r="U626" s="173">
        <v>1222893</v>
      </c>
      <c r="V626" s="173">
        <v>8772266</v>
      </c>
      <c r="W626" s="173">
        <v>1421705</v>
      </c>
    </row>
    <row r="627" spans="1:23" ht="23.25">
      <c r="A627" s="15" t="s">
        <v>737</v>
      </c>
      <c r="B627" s="174" t="s">
        <v>171</v>
      </c>
      <c r="C627" s="173">
        <v>119175489</v>
      </c>
      <c r="D627" s="173">
        <v>1310350</v>
      </c>
      <c r="E627" s="173">
        <v>2004304</v>
      </c>
      <c r="F627" s="173">
        <v>4808336</v>
      </c>
      <c r="G627" s="173">
        <v>7234391</v>
      </c>
      <c r="H627" s="173">
        <v>9345753</v>
      </c>
      <c r="I627" s="173">
        <v>3074724</v>
      </c>
      <c r="J627" s="173">
        <v>3930895</v>
      </c>
      <c r="K627" s="173">
        <v>1525188</v>
      </c>
      <c r="L627" s="173">
        <v>9214318</v>
      </c>
      <c r="M627" s="173">
        <v>4083314</v>
      </c>
      <c r="N627" s="173">
        <v>2569331</v>
      </c>
      <c r="O627" s="173">
        <v>2695111</v>
      </c>
      <c r="P627" s="173">
        <v>1469718</v>
      </c>
      <c r="Q627" s="173">
        <v>6594494</v>
      </c>
      <c r="R627" s="173">
        <v>6826812</v>
      </c>
      <c r="S627" s="173">
        <v>739635</v>
      </c>
      <c r="T627" s="173">
        <v>7939137</v>
      </c>
      <c r="U627" s="173">
        <v>17299514</v>
      </c>
      <c r="V627" s="173">
        <v>22938341</v>
      </c>
      <c r="W627" s="173">
        <v>3571827</v>
      </c>
    </row>
    <row r="628" spans="1:23" ht="34.5">
      <c r="A628" s="15" t="s">
        <v>738</v>
      </c>
      <c r="B628" s="174" t="s">
        <v>172</v>
      </c>
      <c r="C628" s="173">
        <v>8375306</v>
      </c>
      <c r="D628" s="173">
        <v>58287</v>
      </c>
      <c r="E628" s="173">
        <v>225058</v>
      </c>
      <c r="F628" s="173">
        <v>178430</v>
      </c>
      <c r="G628" s="173">
        <v>783638</v>
      </c>
      <c r="H628" s="173">
        <v>230640</v>
      </c>
      <c r="I628" s="173">
        <v>32760</v>
      </c>
      <c r="J628" s="173">
        <v>523393</v>
      </c>
      <c r="K628" s="173">
        <v>175610</v>
      </c>
      <c r="L628" s="173">
        <v>556737</v>
      </c>
      <c r="M628" s="173">
        <v>690116</v>
      </c>
      <c r="N628" s="173">
        <v>74269</v>
      </c>
      <c r="O628" s="173">
        <v>30956</v>
      </c>
      <c r="P628" s="173">
        <v>306959</v>
      </c>
      <c r="Q628" s="173">
        <v>456257</v>
      </c>
      <c r="R628" s="173">
        <v>122726</v>
      </c>
      <c r="S628" s="173">
        <v>82670</v>
      </c>
      <c r="T628" s="173">
        <v>280181</v>
      </c>
      <c r="U628" s="173">
        <v>763377</v>
      </c>
      <c r="V628" s="173">
        <v>1918473</v>
      </c>
      <c r="W628" s="173">
        <v>884769</v>
      </c>
    </row>
    <row r="629" spans="1:23" ht="34.5">
      <c r="A629" s="15" t="s">
        <v>739</v>
      </c>
      <c r="B629" s="174" t="s">
        <v>173</v>
      </c>
      <c r="C629" s="173">
        <v>159255523</v>
      </c>
      <c r="D629" s="173">
        <v>655221</v>
      </c>
      <c r="E629" s="173">
        <v>938911</v>
      </c>
      <c r="F629" s="173">
        <v>1747505</v>
      </c>
      <c r="G629" s="173">
        <v>2030297</v>
      </c>
      <c r="H629" s="173">
        <v>4241735</v>
      </c>
      <c r="I629" s="173">
        <v>1916457</v>
      </c>
      <c r="J629" s="173">
        <v>1908224</v>
      </c>
      <c r="K629" s="173">
        <v>875988</v>
      </c>
      <c r="L629" s="173">
        <v>24350410</v>
      </c>
      <c r="M629" s="173">
        <v>17256301</v>
      </c>
      <c r="N629" s="173">
        <v>4512058</v>
      </c>
      <c r="O629" s="173">
        <v>1328716</v>
      </c>
      <c r="P629" s="173">
        <v>27989994</v>
      </c>
      <c r="Q629" s="173">
        <v>1907775</v>
      </c>
      <c r="R629" s="173">
        <v>4695393</v>
      </c>
      <c r="S629" s="173">
        <v>251693</v>
      </c>
      <c r="T629" s="173">
        <v>3469735</v>
      </c>
      <c r="U629" s="173">
        <v>10007653</v>
      </c>
      <c r="V629" s="173">
        <v>32303700</v>
      </c>
      <c r="W629" s="173">
        <v>16867757</v>
      </c>
    </row>
    <row r="630" spans="1:23" ht="23.25">
      <c r="A630" s="15" t="s">
        <v>740</v>
      </c>
      <c r="B630" s="174" t="s">
        <v>486</v>
      </c>
      <c r="C630" s="173">
        <v>327206333</v>
      </c>
      <c r="D630" s="173">
        <v>2718971</v>
      </c>
      <c r="E630" s="173">
        <v>5429565</v>
      </c>
      <c r="F630" s="173">
        <v>12763115</v>
      </c>
      <c r="G630" s="173">
        <v>12118779</v>
      </c>
      <c r="H630" s="173">
        <v>6213274</v>
      </c>
      <c r="I630" s="173">
        <v>7235474</v>
      </c>
      <c r="J630" s="173">
        <v>9238607</v>
      </c>
      <c r="K630" s="173">
        <v>3083963</v>
      </c>
      <c r="L630" s="173">
        <v>22803131</v>
      </c>
      <c r="M630" s="173">
        <v>9343526</v>
      </c>
      <c r="N630" s="173">
        <v>9587342</v>
      </c>
      <c r="O630" s="173">
        <v>7679924</v>
      </c>
      <c r="P630" s="173">
        <v>7959466</v>
      </c>
      <c r="Q630" s="173">
        <v>7231494</v>
      </c>
      <c r="R630" s="173">
        <v>13898108</v>
      </c>
      <c r="S630" s="173">
        <v>1830937</v>
      </c>
      <c r="T630" s="173">
        <v>30601567</v>
      </c>
      <c r="U630" s="173">
        <v>43960986</v>
      </c>
      <c r="V630" s="173">
        <v>96950904</v>
      </c>
      <c r="W630" s="173">
        <v>16557198</v>
      </c>
    </row>
    <row r="631" spans="1:23" ht="23.25">
      <c r="A631" s="15" t="s">
        <v>741</v>
      </c>
      <c r="B631" s="174" t="s">
        <v>174</v>
      </c>
      <c r="C631" s="173">
        <v>66165289</v>
      </c>
      <c r="D631" s="173">
        <v>536671</v>
      </c>
      <c r="E631" s="173">
        <v>1128158</v>
      </c>
      <c r="F631" s="173">
        <v>3505097</v>
      </c>
      <c r="G631" s="173">
        <v>1820814</v>
      </c>
      <c r="H631" s="173">
        <v>955967</v>
      </c>
      <c r="I631" s="173">
        <v>1305588</v>
      </c>
      <c r="J631" s="173">
        <v>1611063</v>
      </c>
      <c r="K631" s="173">
        <v>380606</v>
      </c>
      <c r="L631" s="173">
        <v>3134422</v>
      </c>
      <c r="M631" s="173">
        <v>716341</v>
      </c>
      <c r="N631" s="173">
        <v>1448901</v>
      </c>
      <c r="O631" s="173">
        <v>2906909</v>
      </c>
      <c r="P631" s="173">
        <v>849738</v>
      </c>
      <c r="Q631" s="173">
        <v>3394657</v>
      </c>
      <c r="R631" s="173">
        <v>316234</v>
      </c>
      <c r="S631" s="173">
        <v>287511</v>
      </c>
      <c r="T631" s="173">
        <v>3256596</v>
      </c>
      <c r="U631" s="173">
        <v>3352475</v>
      </c>
      <c r="V631" s="173">
        <v>33568665</v>
      </c>
      <c r="W631" s="173">
        <v>1688874</v>
      </c>
    </row>
    <row r="632" spans="1:23" ht="23.25">
      <c r="A632" s="15" t="s">
        <v>742</v>
      </c>
      <c r="B632" s="174" t="s">
        <v>175</v>
      </c>
      <c r="C632" s="173">
        <v>59343205</v>
      </c>
      <c r="D632" s="173">
        <v>805796</v>
      </c>
      <c r="E632" s="173">
        <v>942297</v>
      </c>
      <c r="F632" s="173">
        <v>3606179</v>
      </c>
      <c r="G632" s="173">
        <v>1615955</v>
      </c>
      <c r="H632" s="173">
        <v>1092479</v>
      </c>
      <c r="I632" s="173">
        <v>1251207</v>
      </c>
      <c r="J632" s="173">
        <v>1423161</v>
      </c>
      <c r="K632" s="173">
        <v>442515</v>
      </c>
      <c r="L632" s="173">
        <v>8043795</v>
      </c>
      <c r="M632" s="173">
        <v>574702</v>
      </c>
      <c r="N632" s="173">
        <v>2596382</v>
      </c>
      <c r="O632" s="173">
        <v>661967</v>
      </c>
      <c r="P632" s="173">
        <v>957615</v>
      </c>
      <c r="Q632" s="173">
        <v>987590</v>
      </c>
      <c r="R632" s="173">
        <v>713295</v>
      </c>
      <c r="S632" s="173">
        <v>146274</v>
      </c>
      <c r="T632" s="173">
        <v>14534815</v>
      </c>
      <c r="U632" s="173">
        <v>2854650</v>
      </c>
      <c r="V632" s="173">
        <v>11753162</v>
      </c>
      <c r="W632" s="173">
        <v>4339368</v>
      </c>
    </row>
    <row r="633" spans="1:23" ht="34.5">
      <c r="A633" s="15" t="s">
        <v>743</v>
      </c>
      <c r="B633" s="174" t="s">
        <v>176</v>
      </c>
      <c r="C633" s="173">
        <v>201697838</v>
      </c>
      <c r="D633" s="173">
        <v>1376504</v>
      </c>
      <c r="E633" s="173">
        <v>3359110</v>
      </c>
      <c r="F633" s="173">
        <v>5651839</v>
      </c>
      <c r="G633" s="173">
        <v>8682011</v>
      </c>
      <c r="H633" s="173">
        <v>4164827</v>
      </c>
      <c r="I633" s="173">
        <v>4678678</v>
      </c>
      <c r="J633" s="173">
        <v>6204384</v>
      </c>
      <c r="K633" s="173">
        <v>2260842</v>
      </c>
      <c r="L633" s="173">
        <v>11624914</v>
      </c>
      <c r="M633" s="173">
        <v>8052482</v>
      </c>
      <c r="N633" s="173">
        <v>5542060</v>
      </c>
      <c r="O633" s="173">
        <v>4111048</v>
      </c>
      <c r="P633" s="173">
        <v>6152112</v>
      </c>
      <c r="Q633" s="173">
        <v>2849248</v>
      </c>
      <c r="R633" s="173">
        <v>12868579</v>
      </c>
      <c r="S633" s="173">
        <v>1397152</v>
      </c>
      <c r="T633" s="173">
        <v>12810156</v>
      </c>
      <c r="U633" s="173">
        <v>37753861</v>
      </c>
      <c r="V633" s="173">
        <v>51629077</v>
      </c>
      <c r="W633" s="173">
        <v>10528956</v>
      </c>
    </row>
    <row r="634" spans="1:23" ht="23.25">
      <c r="A634" s="15" t="s">
        <v>744</v>
      </c>
      <c r="B634" s="174" t="s">
        <v>487</v>
      </c>
      <c r="C634" s="173">
        <v>166319373</v>
      </c>
      <c r="D634" s="173">
        <v>6746692</v>
      </c>
      <c r="E634" s="173">
        <v>2785597</v>
      </c>
      <c r="F634" s="173">
        <v>6697213</v>
      </c>
      <c r="G634" s="173">
        <v>4452647</v>
      </c>
      <c r="H634" s="173">
        <v>2143702</v>
      </c>
      <c r="I634" s="173">
        <v>5198944</v>
      </c>
      <c r="J634" s="173">
        <v>2924811</v>
      </c>
      <c r="K634" s="173">
        <v>1457253</v>
      </c>
      <c r="L634" s="173">
        <v>6150049</v>
      </c>
      <c r="M634" s="173">
        <v>6755551</v>
      </c>
      <c r="N634" s="173">
        <v>3796414</v>
      </c>
      <c r="O634" s="173">
        <v>3725855</v>
      </c>
      <c r="P634" s="173">
        <v>4747824</v>
      </c>
      <c r="Q634" s="173">
        <v>4100576</v>
      </c>
      <c r="R634" s="173">
        <v>960020</v>
      </c>
      <c r="S634" s="173">
        <v>3714410</v>
      </c>
      <c r="T634" s="173">
        <v>13352923</v>
      </c>
      <c r="U634" s="173">
        <v>56969997</v>
      </c>
      <c r="V634" s="173">
        <v>25733478</v>
      </c>
      <c r="W634" s="173">
        <v>3905415</v>
      </c>
    </row>
    <row r="635" spans="1:23" ht="23.25">
      <c r="A635" s="15" t="s">
        <v>745</v>
      </c>
      <c r="B635" s="174" t="s">
        <v>177</v>
      </c>
      <c r="C635" s="173">
        <v>166319373</v>
      </c>
      <c r="D635" s="173">
        <v>6746692</v>
      </c>
      <c r="E635" s="173">
        <v>2785597</v>
      </c>
      <c r="F635" s="173">
        <v>6697213</v>
      </c>
      <c r="G635" s="173">
        <v>4452647</v>
      </c>
      <c r="H635" s="173">
        <v>2143702</v>
      </c>
      <c r="I635" s="173">
        <v>5198944</v>
      </c>
      <c r="J635" s="173">
        <v>2924811</v>
      </c>
      <c r="K635" s="173">
        <v>1457253</v>
      </c>
      <c r="L635" s="173">
        <v>6150049</v>
      </c>
      <c r="M635" s="173">
        <v>6755551</v>
      </c>
      <c r="N635" s="173">
        <v>3796414</v>
      </c>
      <c r="O635" s="173">
        <v>3725855</v>
      </c>
      <c r="P635" s="173">
        <v>4747824</v>
      </c>
      <c r="Q635" s="173">
        <v>4100576</v>
      </c>
      <c r="R635" s="173">
        <v>960020</v>
      </c>
      <c r="S635" s="173">
        <v>3714410</v>
      </c>
      <c r="T635" s="173">
        <v>13352923</v>
      </c>
      <c r="U635" s="173">
        <v>56969997</v>
      </c>
      <c r="V635" s="173">
        <v>25733478</v>
      </c>
      <c r="W635" s="173">
        <v>3905415</v>
      </c>
    </row>
    <row r="636" spans="1:23">
      <c r="A636" s="16" t="s">
        <v>16</v>
      </c>
      <c r="C636" s="173">
        <v>11329672072</v>
      </c>
      <c r="D636" s="173">
        <v>392047710</v>
      </c>
      <c r="E636" s="173">
        <v>246783234</v>
      </c>
      <c r="F636" s="173">
        <v>413178417</v>
      </c>
      <c r="G636" s="173">
        <v>397332477</v>
      </c>
      <c r="H636" s="173">
        <v>335424031</v>
      </c>
      <c r="I636" s="173">
        <v>349537138</v>
      </c>
      <c r="J636" s="173">
        <v>267445011</v>
      </c>
      <c r="K636" s="173">
        <v>154933820</v>
      </c>
      <c r="L636" s="173">
        <v>750257803</v>
      </c>
      <c r="M636" s="173">
        <v>426430227</v>
      </c>
      <c r="N636" s="173">
        <v>257082102</v>
      </c>
      <c r="O636" s="173">
        <v>257236118</v>
      </c>
      <c r="P636" s="173">
        <v>396994167</v>
      </c>
      <c r="Q636" s="173">
        <v>208889496</v>
      </c>
      <c r="R636" s="173">
        <v>198513378</v>
      </c>
      <c r="S636" s="173">
        <v>45970994</v>
      </c>
      <c r="T636" s="173">
        <v>736579178</v>
      </c>
      <c r="U636" s="173">
        <v>1581020099</v>
      </c>
      <c r="V636" s="173">
        <v>3390759419</v>
      </c>
      <c r="W636" s="173">
        <v>523257254</v>
      </c>
    </row>
    <row r="637" spans="1:23" ht="79.5">
      <c r="A637" s="15" t="s">
        <v>551</v>
      </c>
      <c r="B637" s="174" t="s">
        <v>451</v>
      </c>
      <c r="C637" s="173">
        <v>905746060</v>
      </c>
      <c r="D637" s="173">
        <v>901002</v>
      </c>
      <c r="E637" s="173">
        <v>2849161</v>
      </c>
      <c r="F637" s="173">
        <v>29190511</v>
      </c>
      <c r="G637" s="173">
        <v>8093507</v>
      </c>
      <c r="H637" s="173">
        <v>9945291</v>
      </c>
      <c r="I637" s="173">
        <v>28778264</v>
      </c>
      <c r="J637" s="173">
        <v>5409915</v>
      </c>
      <c r="K637" s="173">
        <v>166116</v>
      </c>
      <c r="L637" s="173">
        <v>27235530</v>
      </c>
      <c r="M637" s="173">
        <v>44830061</v>
      </c>
      <c r="N637" s="173">
        <v>6685987</v>
      </c>
      <c r="O637" s="173">
        <v>22707363</v>
      </c>
      <c r="P637" s="173">
        <v>34523889</v>
      </c>
      <c r="Q637" s="173">
        <v>1829797</v>
      </c>
      <c r="R637" s="173">
        <v>423140</v>
      </c>
      <c r="S637" s="173">
        <v>50095</v>
      </c>
      <c r="T637" s="173">
        <v>19112517</v>
      </c>
      <c r="U637" s="173">
        <v>208910809</v>
      </c>
      <c r="V637" s="173">
        <v>388195544</v>
      </c>
      <c r="W637" s="173">
        <v>65907561</v>
      </c>
    </row>
    <row r="638" spans="1:23" ht="45.75">
      <c r="A638" s="15" t="s">
        <v>552</v>
      </c>
      <c r="B638" s="174" t="s">
        <v>18</v>
      </c>
      <c r="C638" s="173">
        <v>905746060</v>
      </c>
      <c r="D638" s="173">
        <v>901002</v>
      </c>
      <c r="E638" s="173">
        <v>2849161</v>
      </c>
      <c r="F638" s="173">
        <v>29190511</v>
      </c>
      <c r="G638" s="173">
        <v>8093507</v>
      </c>
      <c r="H638" s="173">
        <v>9945291</v>
      </c>
      <c r="I638" s="173">
        <v>28778264</v>
      </c>
      <c r="J638" s="173">
        <v>5409915</v>
      </c>
      <c r="K638" s="173">
        <v>166116</v>
      </c>
      <c r="L638" s="173">
        <v>27235530</v>
      </c>
      <c r="M638" s="173">
        <v>44830061</v>
      </c>
      <c r="N638" s="173">
        <v>6685987</v>
      </c>
      <c r="O638" s="173">
        <v>22707363</v>
      </c>
      <c r="P638" s="173">
        <v>34523889</v>
      </c>
      <c r="Q638" s="173">
        <v>1829797</v>
      </c>
      <c r="R638" s="173">
        <v>423140</v>
      </c>
      <c r="S638" s="173">
        <v>50095</v>
      </c>
      <c r="T638" s="173">
        <v>19112517</v>
      </c>
      <c r="U638" s="173">
        <v>208910809</v>
      </c>
      <c r="V638" s="173">
        <v>388195544</v>
      </c>
      <c r="W638" s="173">
        <v>65907561</v>
      </c>
    </row>
    <row r="639" spans="1:23" ht="79.5">
      <c r="A639" s="15" t="s">
        <v>553</v>
      </c>
      <c r="B639" s="174" t="s">
        <v>452</v>
      </c>
      <c r="C639" s="173">
        <v>241330073</v>
      </c>
      <c r="D639" s="173" t="s">
        <v>14</v>
      </c>
      <c r="E639" s="173">
        <v>189214</v>
      </c>
      <c r="F639" s="173">
        <v>29023</v>
      </c>
      <c r="G639" s="173">
        <v>61200553</v>
      </c>
      <c r="H639" s="173">
        <v>3973879</v>
      </c>
      <c r="I639" s="173">
        <v>3678415</v>
      </c>
      <c r="J639" s="173" t="s">
        <v>14</v>
      </c>
      <c r="K639" s="173" t="s">
        <v>14</v>
      </c>
      <c r="L639" s="173">
        <v>5394369</v>
      </c>
      <c r="M639" s="173">
        <v>6967040</v>
      </c>
      <c r="N639" s="173" t="s">
        <v>14</v>
      </c>
      <c r="O639" s="173">
        <v>1256638</v>
      </c>
      <c r="P639" s="173">
        <v>44682</v>
      </c>
      <c r="Q639" s="173">
        <v>178920</v>
      </c>
      <c r="R639" s="173" t="s">
        <v>14</v>
      </c>
      <c r="S639" s="173" t="s">
        <v>14</v>
      </c>
      <c r="T639" s="173">
        <v>1446862</v>
      </c>
      <c r="U639" s="173">
        <v>76170215</v>
      </c>
      <c r="V639" s="173">
        <v>57111314</v>
      </c>
      <c r="W639" s="173">
        <v>23688949</v>
      </c>
    </row>
    <row r="640" spans="1:23" ht="57">
      <c r="A640" s="15" t="s">
        <v>554</v>
      </c>
      <c r="B640" s="174" t="s">
        <v>19</v>
      </c>
      <c r="C640" s="173">
        <v>241330073</v>
      </c>
      <c r="D640" s="173" t="s">
        <v>14</v>
      </c>
      <c r="E640" s="173">
        <v>189214</v>
      </c>
      <c r="F640" s="173">
        <v>29023</v>
      </c>
      <c r="G640" s="173">
        <v>61200553</v>
      </c>
      <c r="H640" s="173">
        <v>3973879</v>
      </c>
      <c r="I640" s="173">
        <v>3678415</v>
      </c>
      <c r="J640" s="173" t="s">
        <v>14</v>
      </c>
      <c r="K640" s="173" t="s">
        <v>14</v>
      </c>
      <c r="L640" s="173">
        <v>5394369</v>
      </c>
      <c r="M640" s="173">
        <v>6967040</v>
      </c>
      <c r="N640" s="173" t="s">
        <v>14</v>
      </c>
      <c r="O640" s="173">
        <v>1256638</v>
      </c>
      <c r="P640" s="173">
        <v>44682</v>
      </c>
      <c r="Q640" s="173">
        <v>178920</v>
      </c>
      <c r="R640" s="173" t="s">
        <v>14</v>
      </c>
      <c r="S640" s="173" t="s">
        <v>14</v>
      </c>
      <c r="T640" s="173">
        <v>1446862</v>
      </c>
      <c r="U640" s="173">
        <v>76170215</v>
      </c>
      <c r="V640" s="173">
        <v>57111314</v>
      </c>
      <c r="W640" s="173">
        <v>23688949</v>
      </c>
    </row>
    <row r="641" spans="1:24" ht="124.5">
      <c r="A641" s="15" t="s">
        <v>555</v>
      </c>
      <c r="B641" s="174" t="s">
        <v>453</v>
      </c>
      <c r="C641" s="173">
        <v>15975919</v>
      </c>
      <c r="D641" s="173" t="s">
        <v>14</v>
      </c>
      <c r="E641" s="173" t="s">
        <v>14</v>
      </c>
      <c r="F641" s="173">
        <v>11837</v>
      </c>
      <c r="G641" s="173" t="s">
        <v>14</v>
      </c>
      <c r="H641" s="173" t="s">
        <v>14</v>
      </c>
      <c r="I641" s="173">
        <v>18583</v>
      </c>
      <c r="J641" s="173" t="s">
        <v>14</v>
      </c>
      <c r="K641" s="173" t="s">
        <v>14</v>
      </c>
      <c r="L641" s="173" t="s">
        <v>14</v>
      </c>
      <c r="M641" s="173" t="s">
        <v>14</v>
      </c>
      <c r="N641" s="173"/>
      <c r="O641" s="173"/>
      <c r="P641" s="173">
        <v>295623</v>
      </c>
      <c r="Q641" s="173" t="s">
        <v>14</v>
      </c>
      <c r="R641" s="173" t="s">
        <v>14</v>
      </c>
      <c r="S641" s="173" t="s">
        <v>14</v>
      </c>
      <c r="T641" s="173" t="s">
        <v>14</v>
      </c>
      <c r="U641" s="173">
        <v>12356259</v>
      </c>
      <c r="V641" s="173">
        <v>3149956</v>
      </c>
      <c r="W641" s="173">
        <v>143661</v>
      </c>
    </row>
    <row r="642" spans="1:24" ht="68.25">
      <c r="A642" s="15" t="s">
        <v>556</v>
      </c>
      <c r="B642" s="174" t="s">
        <v>20</v>
      </c>
      <c r="C642" s="173">
        <v>15669229</v>
      </c>
      <c r="D642" s="173" t="s">
        <v>14</v>
      </c>
      <c r="E642" s="173" t="s">
        <v>14</v>
      </c>
      <c r="F642" s="173">
        <v>11837</v>
      </c>
      <c r="G642" s="173" t="s">
        <v>14</v>
      </c>
      <c r="H642" s="173" t="s">
        <v>14</v>
      </c>
      <c r="I642" s="173" t="s">
        <v>14</v>
      </c>
      <c r="J642" s="173"/>
      <c r="K642" s="173"/>
      <c r="L642" s="173"/>
      <c r="M642" s="173"/>
      <c r="N642" s="173"/>
      <c r="O642" s="173"/>
      <c r="P642" s="173">
        <v>295623</v>
      </c>
      <c r="Q642" s="173" t="s">
        <v>14</v>
      </c>
      <c r="R642" s="173" t="s">
        <v>14</v>
      </c>
      <c r="S642" s="173" t="s">
        <v>14</v>
      </c>
      <c r="T642" s="173" t="s">
        <v>14</v>
      </c>
      <c r="U642" s="173">
        <v>12356259</v>
      </c>
      <c r="V642" s="173">
        <v>2861849</v>
      </c>
      <c r="W642" s="173">
        <v>143661</v>
      </c>
    </row>
    <row r="643" spans="1:24" ht="79.5">
      <c r="A643" s="15" t="s">
        <v>557</v>
      </c>
      <c r="B643" s="174" t="s">
        <v>21</v>
      </c>
      <c r="C643" s="173">
        <v>306690</v>
      </c>
      <c r="D643" s="173" t="s">
        <v>14</v>
      </c>
      <c r="E643" s="173" t="s">
        <v>14</v>
      </c>
      <c r="F643" s="173" t="s">
        <v>14</v>
      </c>
      <c r="G643" s="173" t="s">
        <v>14</v>
      </c>
      <c r="H643" s="173" t="s">
        <v>14</v>
      </c>
      <c r="I643" s="173">
        <v>18583</v>
      </c>
      <c r="J643" s="173" t="s">
        <v>14</v>
      </c>
      <c r="K643" s="173" t="s">
        <v>14</v>
      </c>
      <c r="L643" s="173" t="s">
        <v>14</v>
      </c>
      <c r="M643" s="173" t="s">
        <v>14</v>
      </c>
      <c r="N643" s="173"/>
      <c r="O643" s="173"/>
      <c r="P643" s="173"/>
      <c r="Q643" s="173"/>
      <c r="R643" s="173"/>
      <c r="S643" s="173"/>
      <c r="T643" s="173" t="s">
        <v>14</v>
      </c>
      <c r="U643" s="173" t="s">
        <v>14</v>
      </c>
      <c r="V643" s="173">
        <v>288107</v>
      </c>
      <c r="W643" s="173" t="s">
        <v>14</v>
      </c>
    </row>
    <row r="644" spans="1:24" s="179" customFormat="1" ht="124.5">
      <c r="A644" s="178" t="s">
        <v>558</v>
      </c>
      <c r="B644" s="174" t="s">
        <v>454</v>
      </c>
      <c r="C644" s="175">
        <v>7221342</v>
      </c>
      <c r="D644" s="175" t="s">
        <v>14</v>
      </c>
      <c r="E644" s="175" t="s">
        <v>14</v>
      </c>
      <c r="F644" s="175" t="s">
        <v>14</v>
      </c>
      <c r="G644" s="175"/>
      <c r="H644" s="175"/>
      <c r="I644" s="175"/>
      <c r="J644" s="175"/>
      <c r="K644" s="175"/>
      <c r="L644" s="175"/>
      <c r="M644" s="175"/>
      <c r="N644" s="175">
        <v>10489</v>
      </c>
      <c r="O644" s="184" t="s">
        <v>14</v>
      </c>
      <c r="P644" s="175">
        <v>1242103</v>
      </c>
      <c r="Q644" s="175"/>
      <c r="R644" s="175"/>
      <c r="S644" s="175"/>
      <c r="T644" s="175"/>
      <c r="U644" s="175">
        <v>4605969</v>
      </c>
      <c r="V644" s="175">
        <v>1362781</v>
      </c>
      <c r="W644" s="175"/>
      <c r="X644" s="185"/>
    </row>
    <row r="645" spans="1:24" ht="68.25">
      <c r="A645" s="15" t="s">
        <v>559</v>
      </c>
      <c r="B645" s="174" t="s">
        <v>22</v>
      </c>
      <c r="C645" s="173">
        <v>7210853</v>
      </c>
      <c r="D645" s="173" t="s">
        <v>14</v>
      </c>
      <c r="E645" s="173" t="s">
        <v>14</v>
      </c>
      <c r="F645" s="173" t="s">
        <v>14</v>
      </c>
      <c r="G645" s="173"/>
      <c r="H645" s="173"/>
      <c r="I645" s="173"/>
      <c r="J645" s="173"/>
      <c r="K645" s="173"/>
      <c r="L645" s="173"/>
      <c r="M645" s="173"/>
      <c r="N645" s="173"/>
      <c r="O645" s="173"/>
      <c r="P645" s="173">
        <v>1242103</v>
      </c>
      <c r="Q645" s="173" t="s">
        <v>14</v>
      </c>
      <c r="R645" s="173" t="s">
        <v>14</v>
      </c>
      <c r="S645" s="173" t="s">
        <v>14</v>
      </c>
      <c r="T645" s="173" t="s">
        <v>14</v>
      </c>
      <c r="U645" s="173">
        <v>4605969</v>
      </c>
      <c r="V645" s="173">
        <v>1362781</v>
      </c>
      <c r="W645" s="173" t="s">
        <v>14</v>
      </c>
    </row>
    <row r="646" spans="1:24" ht="90.75">
      <c r="A646" s="15" t="s">
        <v>560</v>
      </c>
      <c r="B646" s="174" t="s">
        <v>23</v>
      </c>
      <c r="C646" s="173">
        <v>10489</v>
      </c>
      <c r="D646" s="173" t="s">
        <v>14</v>
      </c>
      <c r="E646" s="173" t="s">
        <v>14</v>
      </c>
      <c r="F646" s="173" t="s">
        <v>14</v>
      </c>
      <c r="G646" s="173"/>
      <c r="H646" s="173"/>
      <c r="I646" s="173"/>
      <c r="J646" s="173" t="s">
        <v>14</v>
      </c>
      <c r="K646" s="173" t="s">
        <v>14</v>
      </c>
      <c r="L646" s="173" t="s">
        <v>14</v>
      </c>
      <c r="M646" s="173" t="s">
        <v>14</v>
      </c>
      <c r="N646" s="173">
        <v>10489</v>
      </c>
      <c r="O646" s="173" t="s">
        <v>14</v>
      </c>
      <c r="P646" s="173"/>
      <c r="Q646" s="173"/>
      <c r="R646" s="173"/>
      <c r="S646" s="173"/>
      <c r="T646" s="173"/>
      <c r="U646" s="173"/>
      <c r="V646" s="173"/>
      <c r="W646" s="173"/>
    </row>
    <row r="647" spans="1:24" ht="79.5">
      <c r="A647" s="15" t="s">
        <v>562</v>
      </c>
      <c r="B647" s="174" t="s">
        <v>456</v>
      </c>
      <c r="C647" s="173">
        <v>936831</v>
      </c>
      <c r="D647" s="173" t="s">
        <v>14</v>
      </c>
      <c r="E647" s="173" t="s">
        <v>14</v>
      </c>
      <c r="F647" s="173">
        <v>15472</v>
      </c>
      <c r="G647" s="173"/>
      <c r="H647" s="173"/>
      <c r="I647" s="173"/>
      <c r="J647" s="173" t="s">
        <v>14</v>
      </c>
      <c r="K647" s="173" t="s">
        <v>14</v>
      </c>
      <c r="L647" s="173" t="s">
        <v>14</v>
      </c>
      <c r="M647" s="173">
        <v>19692</v>
      </c>
      <c r="N647" s="173" t="s">
        <v>14</v>
      </c>
      <c r="O647" s="173" t="s">
        <v>14</v>
      </c>
      <c r="P647" s="173">
        <v>33340</v>
      </c>
      <c r="Q647" s="173" t="s">
        <v>14</v>
      </c>
      <c r="R647" s="173" t="s">
        <v>14</v>
      </c>
      <c r="S647" s="173" t="s">
        <v>14</v>
      </c>
      <c r="T647" s="173" t="s">
        <v>14</v>
      </c>
      <c r="U647" s="173" t="s">
        <v>14</v>
      </c>
      <c r="V647" s="173">
        <v>868327</v>
      </c>
      <c r="W647" s="173" t="s">
        <v>14</v>
      </c>
    </row>
    <row r="648" spans="1:24" ht="45.75">
      <c r="A648" s="15" t="s">
        <v>563</v>
      </c>
      <c r="B648" s="174" t="s">
        <v>24</v>
      </c>
      <c r="C648" s="173">
        <v>901667</v>
      </c>
      <c r="D648" s="173" t="s">
        <v>14</v>
      </c>
      <c r="E648" s="173" t="s">
        <v>14</v>
      </c>
      <c r="F648" s="173" t="s">
        <v>14</v>
      </c>
      <c r="G648" s="173"/>
      <c r="H648" s="173"/>
      <c r="I648" s="173"/>
      <c r="J648" s="173"/>
      <c r="K648" s="173"/>
      <c r="L648" s="173"/>
      <c r="M648" s="173"/>
      <c r="N648" s="173"/>
      <c r="O648" s="173"/>
      <c r="P648" s="173">
        <v>33340</v>
      </c>
      <c r="Q648" s="173" t="s">
        <v>14</v>
      </c>
      <c r="R648" s="173" t="s">
        <v>14</v>
      </c>
      <c r="S648" s="173" t="s">
        <v>14</v>
      </c>
      <c r="T648" s="173" t="s">
        <v>14</v>
      </c>
      <c r="U648" s="173" t="s">
        <v>14</v>
      </c>
      <c r="V648" s="173">
        <v>868327</v>
      </c>
      <c r="W648" s="173" t="s">
        <v>14</v>
      </c>
    </row>
    <row r="649" spans="1:24" ht="45.75">
      <c r="A649" s="15" t="s">
        <v>564</v>
      </c>
      <c r="B649" s="174" t="s">
        <v>25</v>
      </c>
      <c r="C649" s="173">
        <v>19692</v>
      </c>
      <c r="D649" s="173" t="s">
        <v>14</v>
      </c>
      <c r="E649" s="173" t="s">
        <v>14</v>
      </c>
      <c r="F649" s="173" t="s">
        <v>14</v>
      </c>
      <c r="G649" s="173"/>
      <c r="H649" s="173"/>
      <c r="I649" s="173"/>
      <c r="J649" s="173" t="s">
        <v>14</v>
      </c>
      <c r="K649" s="173" t="s">
        <v>14</v>
      </c>
      <c r="L649" s="173" t="s">
        <v>14</v>
      </c>
      <c r="M649" s="173">
        <v>19692</v>
      </c>
      <c r="N649" s="173"/>
      <c r="O649" s="173"/>
      <c r="P649" s="173"/>
      <c r="Q649" s="173"/>
      <c r="R649" s="173"/>
      <c r="S649" s="173"/>
      <c r="T649" s="173"/>
      <c r="U649" s="173"/>
      <c r="V649" s="173"/>
      <c r="W649" s="173"/>
    </row>
    <row r="650" spans="1:24" ht="68.25">
      <c r="A650" s="15" t="s">
        <v>565</v>
      </c>
      <c r="B650" s="174" t="s">
        <v>26</v>
      </c>
      <c r="C650" s="173" t="s">
        <v>14</v>
      </c>
      <c r="D650" s="173" t="s">
        <v>14</v>
      </c>
      <c r="E650" s="173" t="s">
        <v>14</v>
      </c>
      <c r="F650" s="173" t="s">
        <v>14</v>
      </c>
      <c r="G650" s="173"/>
      <c r="H650" s="173"/>
      <c r="I650" s="173"/>
      <c r="J650" s="173"/>
      <c r="K650" s="173"/>
      <c r="L650" s="173"/>
      <c r="M650" s="173"/>
      <c r="N650" s="173" t="s">
        <v>14</v>
      </c>
      <c r="O650" s="173" t="s">
        <v>14</v>
      </c>
      <c r="P650" s="173"/>
      <c r="Q650" s="173"/>
      <c r="R650" s="173"/>
      <c r="S650" s="173"/>
      <c r="T650" s="173"/>
      <c r="U650" s="173"/>
      <c r="V650" s="173"/>
      <c r="W650" s="173"/>
    </row>
    <row r="651" spans="1:24" ht="68.25">
      <c r="A651" s="15" t="s">
        <v>566</v>
      </c>
      <c r="B651" s="174" t="s">
        <v>27</v>
      </c>
      <c r="C651" s="173">
        <v>15472</v>
      </c>
      <c r="D651" s="173" t="s">
        <v>14</v>
      </c>
      <c r="E651" s="173" t="s">
        <v>14</v>
      </c>
      <c r="F651" s="173">
        <v>15472</v>
      </c>
      <c r="G651" s="173"/>
      <c r="H651" s="173"/>
      <c r="I651" s="173"/>
      <c r="J651" s="173"/>
      <c r="K651" s="173"/>
      <c r="L651" s="173"/>
      <c r="M651" s="173"/>
      <c r="N651" s="173"/>
      <c r="O651" s="173"/>
      <c r="P651" s="173" t="s">
        <v>14</v>
      </c>
      <c r="Q651" s="173" t="s">
        <v>14</v>
      </c>
      <c r="R651" s="173" t="s">
        <v>14</v>
      </c>
      <c r="S651" s="173" t="s">
        <v>14</v>
      </c>
      <c r="T651" s="173" t="s">
        <v>14</v>
      </c>
      <c r="U651" s="173" t="s">
        <v>14</v>
      </c>
      <c r="V651" s="173" t="s">
        <v>14</v>
      </c>
      <c r="W651" s="173" t="s">
        <v>14</v>
      </c>
    </row>
    <row r="652" spans="1:24" ht="90.75">
      <c r="A652" s="15" t="s">
        <v>567</v>
      </c>
      <c r="B652" s="174" t="s">
        <v>457</v>
      </c>
      <c r="C652" s="173">
        <v>5220374</v>
      </c>
      <c r="D652" s="173" t="s">
        <v>14</v>
      </c>
      <c r="E652" s="173" t="s">
        <v>14</v>
      </c>
      <c r="F652" s="173">
        <v>24176</v>
      </c>
      <c r="G652" s="173"/>
      <c r="H652" s="173"/>
      <c r="I652" s="173"/>
      <c r="J652" s="173" t="s">
        <v>14</v>
      </c>
      <c r="K652" s="173">
        <v>735506</v>
      </c>
      <c r="L652" s="173">
        <v>20560</v>
      </c>
      <c r="M652" s="173">
        <v>64542</v>
      </c>
      <c r="N652" s="173">
        <v>6161</v>
      </c>
      <c r="O652" s="173">
        <v>14300</v>
      </c>
      <c r="P652" s="173">
        <v>1312006</v>
      </c>
      <c r="Q652" s="173">
        <v>7500</v>
      </c>
      <c r="R652" s="173" t="s">
        <v>14</v>
      </c>
      <c r="S652" s="173" t="s">
        <v>14</v>
      </c>
      <c r="T652" s="173" t="s">
        <v>14</v>
      </c>
      <c r="U652" s="173">
        <v>19740</v>
      </c>
      <c r="V652" s="173">
        <v>3015883</v>
      </c>
      <c r="W652" s="173" t="s">
        <v>14</v>
      </c>
    </row>
    <row r="653" spans="1:24" ht="45.75">
      <c r="A653" s="15" t="s">
        <v>568</v>
      </c>
      <c r="B653" s="174" t="s">
        <v>28</v>
      </c>
      <c r="C653" s="173">
        <v>797859</v>
      </c>
      <c r="D653" s="173" t="s">
        <v>14</v>
      </c>
      <c r="E653" s="173" t="s">
        <v>14</v>
      </c>
      <c r="F653" s="173" t="s">
        <v>14</v>
      </c>
      <c r="G653" s="173"/>
      <c r="H653" s="173"/>
      <c r="I653" s="173"/>
      <c r="J653" s="173" t="s">
        <v>14</v>
      </c>
      <c r="K653" s="173">
        <v>735506</v>
      </c>
      <c r="L653" s="173" t="s">
        <v>14</v>
      </c>
      <c r="M653" s="173" t="s">
        <v>14</v>
      </c>
      <c r="N653" s="173"/>
      <c r="O653" s="173"/>
      <c r="P653" s="173"/>
      <c r="Q653" s="173"/>
      <c r="R653" s="173"/>
      <c r="S653" s="173"/>
      <c r="T653" s="173" t="s">
        <v>14</v>
      </c>
      <c r="U653" s="173" t="s">
        <v>14</v>
      </c>
      <c r="V653" s="173">
        <v>62353</v>
      </c>
      <c r="W653" s="173" t="s">
        <v>14</v>
      </c>
    </row>
    <row r="654" spans="1:24" ht="57">
      <c r="A654" s="15" t="s">
        <v>569</v>
      </c>
      <c r="B654" s="174" t="s">
        <v>29</v>
      </c>
      <c r="C654" s="173">
        <v>53647</v>
      </c>
      <c r="D654" s="173" t="s">
        <v>14</v>
      </c>
      <c r="E654" s="173" t="s">
        <v>14</v>
      </c>
      <c r="F654" s="173" t="s">
        <v>14</v>
      </c>
      <c r="G654" s="173"/>
      <c r="H654" s="173"/>
      <c r="I654" s="173"/>
      <c r="J654" s="173" t="s">
        <v>14</v>
      </c>
      <c r="K654" s="173" t="s">
        <v>14</v>
      </c>
      <c r="L654" s="173" t="s">
        <v>14</v>
      </c>
      <c r="M654" s="173">
        <v>12107</v>
      </c>
      <c r="N654" s="173" t="s">
        <v>14</v>
      </c>
      <c r="O654" s="173">
        <v>14300</v>
      </c>
      <c r="P654" s="173" t="s">
        <v>14</v>
      </c>
      <c r="Q654" s="173">
        <v>7500</v>
      </c>
      <c r="R654" s="173" t="s">
        <v>14</v>
      </c>
      <c r="S654" s="173" t="s">
        <v>14</v>
      </c>
      <c r="T654" s="173" t="s">
        <v>14</v>
      </c>
      <c r="U654" s="173">
        <v>19740</v>
      </c>
      <c r="V654" s="173" t="s">
        <v>14</v>
      </c>
      <c r="W654" s="173" t="s">
        <v>14</v>
      </c>
    </row>
    <row r="655" spans="1:24" ht="79.5">
      <c r="A655" s="15" t="s">
        <v>570</v>
      </c>
      <c r="B655" s="174" t="s">
        <v>30</v>
      </c>
      <c r="C655" s="173" t="s">
        <v>14</v>
      </c>
      <c r="D655" s="173" t="s">
        <v>14</v>
      </c>
      <c r="E655" s="173" t="s">
        <v>14</v>
      </c>
      <c r="F655" s="173" t="s">
        <v>14</v>
      </c>
      <c r="G655" s="173"/>
      <c r="H655" s="173"/>
      <c r="I655" s="173"/>
      <c r="J655" s="173"/>
      <c r="K655" s="173"/>
      <c r="L655" s="173"/>
      <c r="M655" s="173"/>
      <c r="N655" s="173"/>
      <c r="O655" s="173"/>
      <c r="P655" s="173"/>
      <c r="Q655" s="173"/>
      <c r="R655" s="173"/>
      <c r="S655" s="173"/>
      <c r="T655" s="173" t="s">
        <v>14</v>
      </c>
      <c r="U655" s="173" t="s">
        <v>14</v>
      </c>
      <c r="V655" s="173" t="s">
        <v>14</v>
      </c>
      <c r="W655" s="173" t="s">
        <v>14</v>
      </c>
    </row>
    <row r="656" spans="1:24" ht="79.5">
      <c r="A656" s="15" t="s">
        <v>571</v>
      </c>
      <c r="B656" s="174" t="s">
        <v>31</v>
      </c>
      <c r="C656" s="173" t="s">
        <v>14</v>
      </c>
      <c r="D656" s="173" t="s">
        <v>14</v>
      </c>
      <c r="E656" s="173" t="s">
        <v>14</v>
      </c>
      <c r="F656" s="173" t="s">
        <v>14</v>
      </c>
      <c r="G656" s="173"/>
      <c r="H656" s="173"/>
      <c r="I656" s="173"/>
      <c r="J656" s="173"/>
      <c r="K656" s="173"/>
      <c r="L656" s="173"/>
      <c r="M656" s="173"/>
      <c r="N656" s="173"/>
      <c r="O656" s="173"/>
      <c r="P656" s="173"/>
      <c r="Q656" s="173"/>
      <c r="R656" s="173"/>
      <c r="S656" s="173"/>
      <c r="T656" s="173" t="s">
        <v>14</v>
      </c>
      <c r="U656" s="173" t="s">
        <v>14</v>
      </c>
      <c r="V656" s="173" t="s">
        <v>14</v>
      </c>
      <c r="W656" s="173" t="s">
        <v>14</v>
      </c>
    </row>
    <row r="657" spans="1:23" ht="57">
      <c r="A657" s="15" t="s">
        <v>572</v>
      </c>
      <c r="B657" s="174" t="s">
        <v>32</v>
      </c>
      <c r="C657" s="173">
        <v>4368868</v>
      </c>
      <c r="D657" s="173" t="s">
        <v>14</v>
      </c>
      <c r="E657" s="173" t="s">
        <v>14</v>
      </c>
      <c r="F657" s="173">
        <v>24176</v>
      </c>
      <c r="G657" s="173"/>
      <c r="H657" s="173"/>
      <c r="I657" s="173"/>
      <c r="J657" s="173" t="s">
        <v>14</v>
      </c>
      <c r="K657" s="173" t="s">
        <v>14</v>
      </c>
      <c r="L657" s="173">
        <v>20560</v>
      </c>
      <c r="M657" s="173">
        <v>52435</v>
      </c>
      <c r="N657" s="173">
        <v>6161</v>
      </c>
      <c r="O657" s="173" t="s">
        <v>14</v>
      </c>
      <c r="P657" s="173">
        <v>1312006</v>
      </c>
      <c r="Q657" s="173" t="s">
        <v>14</v>
      </c>
      <c r="R657" s="173" t="s">
        <v>14</v>
      </c>
      <c r="S657" s="173" t="s">
        <v>14</v>
      </c>
      <c r="T657" s="173" t="s">
        <v>14</v>
      </c>
      <c r="U657" s="173" t="s">
        <v>14</v>
      </c>
      <c r="V657" s="173">
        <v>2953531</v>
      </c>
      <c r="W657" s="173" t="s">
        <v>14</v>
      </c>
    </row>
    <row r="658" spans="1:23" ht="68.25">
      <c r="A658" s="15" t="s">
        <v>573</v>
      </c>
      <c r="B658" s="174" t="s">
        <v>458</v>
      </c>
      <c r="C658" s="173">
        <v>27663996</v>
      </c>
      <c r="D658" s="173" t="s">
        <v>14</v>
      </c>
      <c r="E658" s="173">
        <v>487162</v>
      </c>
      <c r="F658" s="173">
        <v>66507</v>
      </c>
      <c r="G658" s="173" t="s">
        <v>14</v>
      </c>
      <c r="H658" s="173">
        <v>1017898</v>
      </c>
      <c r="I658" s="173">
        <v>1960133</v>
      </c>
      <c r="J658" s="173">
        <v>723</v>
      </c>
      <c r="K658" s="173" t="s">
        <v>14</v>
      </c>
      <c r="L658" s="173">
        <v>5994</v>
      </c>
      <c r="M658" s="173" t="s">
        <v>14</v>
      </c>
      <c r="N658" s="173" t="s">
        <v>14</v>
      </c>
      <c r="O658" s="173">
        <v>300094</v>
      </c>
      <c r="P658" s="173">
        <v>28500</v>
      </c>
      <c r="Q658" s="173">
        <v>15313</v>
      </c>
      <c r="R658" s="173" t="s">
        <v>14</v>
      </c>
      <c r="S658" s="173" t="s">
        <v>14</v>
      </c>
      <c r="T658" s="173" t="s">
        <v>14</v>
      </c>
      <c r="U658" s="173">
        <v>1642022</v>
      </c>
      <c r="V658" s="173">
        <v>21692122</v>
      </c>
      <c r="W658" s="173">
        <v>447528</v>
      </c>
    </row>
    <row r="659" spans="1:23" ht="79.5">
      <c r="A659" s="15" t="s">
        <v>574</v>
      </c>
      <c r="B659" s="174" t="s">
        <v>459</v>
      </c>
      <c r="C659" s="173">
        <v>27252068</v>
      </c>
      <c r="D659" s="173" t="s">
        <v>14</v>
      </c>
      <c r="E659" s="173">
        <v>487162</v>
      </c>
      <c r="F659" s="173">
        <v>66507</v>
      </c>
      <c r="G659" s="173" t="s">
        <v>14</v>
      </c>
      <c r="H659" s="173">
        <v>1017898</v>
      </c>
      <c r="I659" s="173">
        <v>1960133</v>
      </c>
      <c r="J659" s="173">
        <v>723</v>
      </c>
      <c r="K659" s="173" t="s">
        <v>14</v>
      </c>
      <c r="L659" s="173">
        <v>5994</v>
      </c>
      <c r="M659" s="173" t="s">
        <v>14</v>
      </c>
      <c r="N659" s="173" t="s">
        <v>14</v>
      </c>
      <c r="O659" s="173">
        <v>300094</v>
      </c>
      <c r="P659" s="173">
        <v>28500</v>
      </c>
      <c r="Q659" s="173">
        <v>15313</v>
      </c>
      <c r="R659" s="173" t="s">
        <v>14</v>
      </c>
      <c r="S659" s="173" t="s">
        <v>14</v>
      </c>
      <c r="T659" s="173" t="s">
        <v>14</v>
      </c>
      <c r="U659" s="173">
        <v>1642022</v>
      </c>
      <c r="V659" s="173">
        <v>21692122</v>
      </c>
      <c r="W659" s="173">
        <v>35600</v>
      </c>
    </row>
    <row r="660" spans="1:23" ht="45.75">
      <c r="A660" s="15" t="s">
        <v>575</v>
      </c>
      <c r="B660" s="174" t="s">
        <v>33</v>
      </c>
      <c r="C660" s="173">
        <v>186653</v>
      </c>
      <c r="D660" s="173" t="s">
        <v>14</v>
      </c>
      <c r="E660" s="173" t="s">
        <v>14</v>
      </c>
      <c r="F660" s="173">
        <v>66507</v>
      </c>
      <c r="G660" s="173"/>
      <c r="H660" s="173"/>
      <c r="I660" s="173"/>
      <c r="J660" s="173"/>
      <c r="K660" s="173"/>
      <c r="L660" s="173"/>
      <c r="M660" s="173"/>
      <c r="N660" s="173" t="s">
        <v>14</v>
      </c>
      <c r="O660" s="173">
        <v>105601</v>
      </c>
      <c r="P660" s="173" t="s">
        <v>14</v>
      </c>
      <c r="Q660" s="173">
        <v>14545</v>
      </c>
      <c r="R660" s="173" t="s">
        <v>14</v>
      </c>
      <c r="S660" s="173" t="s">
        <v>14</v>
      </c>
      <c r="T660" s="173" t="s">
        <v>14</v>
      </c>
      <c r="U660" s="173" t="s">
        <v>14</v>
      </c>
      <c r="V660" s="173" t="s">
        <v>14</v>
      </c>
      <c r="W660" s="173" t="s">
        <v>14</v>
      </c>
    </row>
    <row r="661" spans="1:23" ht="34.5">
      <c r="A661" s="15" t="s">
        <v>576</v>
      </c>
      <c r="B661" s="174" t="s">
        <v>34</v>
      </c>
      <c r="C661" s="173">
        <v>3373848</v>
      </c>
      <c r="D661" s="173" t="s">
        <v>14</v>
      </c>
      <c r="E661" s="173" t="s">
        <v>14</v>
      </c>
      <c r="F661" s="173" t="s">
        <v>14</v>
      </c>
      <c r="G661" s="173" t="s">
        <v>14</v>
      </c>
      <c r="H661" s="173">
        <v>1017898</v>
      </c>
      <c r="I661" s="173">
        <v>55482</v>
      </c>
      <c r="J661" s="173">
        <v>723</v>
      </c>
      <c r="K661" s="173" t="s">
        <v>14</v>
      </c>
      <c r="L661" s="173" t="s">
        <v>14</v>
      </c>
      <c r="M661" s="173" t="s">
        <v>14</v>
      </c>
      <c r="N661" s="173" t="s">
        <v>14</v>
      </c>
      <c r="O661" s="173">
        <v>194493</v>
      </c>
      <c r="P661" s="173" t="s">
        <v>14</v>
      </c>
      <c r="Q661" s="173">
        <v>768</v>
      </c>
      <c r="R661" s="173" t="s">
        <v>14</v>
      </c>
      <c r="S661" s="173" t="s">
        <v>14</v>
      </c>
      <c r="T661" s="173" t="s">
        <v>14</v>
      </c>
      <c r="U661" s="173">
        <v>1456854</v>
      </c>
      <c r="V661" s="173">
        <v>616930</v>
      </c>
      <c r="W661" s="173">
        <v>30700</v>
      </c>
    </row>
    <row r="662" spans="1:23" ht="45.75">
      <c r="A662" s="15" t="s">
        <v>577</v>
      </c>
      <c r="B662" s="174" t="s">
        <v>35</v>
      </c>
      <c r="C662" s="173">
        <v>23598872</v>
      </c>
      <c r="D662" s="173" t="s">
        <v>14</v>
      </c>
      <c r="E662" s="173">
        <v>442228</v>
      </c>
      <c r="F662" s="173" t="s">
        <v>14</v>
      </c>
      <c r="G662" s="173" t="s">
        <v>14</v>
      </c>
      <c r="H662" s="173" t="s">
        <v>14</v>
      </c>
      <c r="I662" s="173">
        <v>1861856</v>
      </c>
      <c r="J662" s="173" t="s">
        <v>14</v>
      </c>
      <c r="K662" s="173" t="s">
        <v>14</v>
      </c>
      <c r="L662" s="173">
        <v>1028</v>
      </c>
      <c r="M662" s="173" t="s">
        <v>14</v>
      </c>
      <c r="N662" s="173"/>
      <c r="O662" s="173"/>
      <c r="P662" s="173">
        <v>28500</v>
      </c>
      <c r="Q662" s="173" t="s">
        <v>14</v>
      </c>
      <c r="R662" s="173" t="s">
        <v>14</v>
      </c>
      <c r="S662" s="173" t="s">
        <v>14</v>
      </c>
      <c r="T662" s="173" t="s">
        <v>14</v>
      </c>
      <c r="U662" s="173">
        <v>185168</v>
      </c>
      <c r="V662" s="173">
        <v>21075192</v>
      </c>
      <c r="W662" s="173">
        <v>4900</v>
      </c>
    </row>
    <row r="663" spans="1:23" ht="34.5">
      <c r="A663" s="15" t="s">
        <v>578</v>
      </c>
      <c r="B663" s="174" t="s">
        <v>36</v>
      </c>
      <c r="C663" s="173">
        <v>92695</v>
      </c>
      <c r="D663" s="173" t="s">
        <v>14</v>
      </c>
      <c r="E663" s="173">
        <v>44934</v>
      </c>
      <c r="F663" s="173" t="s">
        <v>14</v>
      </c>
      <c r="G663" s="173" t="s">
        <v>14</v>
      </c>
      <c r="H663" s="173" t="s">
        <v>14</v>
      </c>
      <c r="I663" s="173">
        <v>42795</v>
      </c>
      <c r="J663" s="173" t="s">
        <v>14</v>
      </c>
      <c r="K663" s="173" t="s">
        <v>14</v>
      </c>
      <c r="L663" s="173">
        <v>4966</v>
      </c>
      <c r="M663" s="173" t="s">
        <v>14</v>
      </c>
      <c r="N663" s="173"/>
      <c r="O663" s="173"/>
      <c r="P663" s="173" t="s">
        <v>14</v>
      </c>
      <c r="Q663" s="173" t="s">
        <v>14</v>
      </c>
      <c r="R663" s="173" t="s">
        <v>14</v>
      </c>
      <c r="S663" s="173" t="s">
        <v>14</v>
      </c>
      <c r="T663" s="173"/>
      <c r="U663" s="173"/>
      <c r="V663" s="173"/>
      <c r="W663" s="173"/>
    </row>
    <row r="664" spans="1:23" ht="79.5">
      <c r="A664" s="15" t="s">
        <v>579</v>
      </c>
      <c r="B664" s="174" t="s">
        <v>460</v>
      </c>
      <c r="C664" s="173">
        <v>411928</v>
      </c>
      <c r="D664" s="173" t="s">
        <v>14</v>
      </c>
      <c r="E664" s="173" t="s">
        <v>14</v>
      </c>
      <c r="F664" s="173" t="s">
        <v>14</v>
      </c>
      <c r="G664" s="173"/>
      <c r="H664" s="173"/>
      <c r="I664" s="173"/>
      <c r="J664" s="173"/>
      <c r="K664" s="173"/>
      <c r="L664" s="173"/>
      <c r="M664" s="173"/>
      <c r="N664" s="173"/>
      <c r="O664" s="173"/>
      <c r="P664" s="173"/>
      <c r="Q664" s="173"/>
      <c r="R664" s="173"/>
      <c r="S664" s="173"/>
      <c r="T664" s="173" t="s">
        <v>14</v>
      </c>
      <c r="U664" s="173" t="s">
        <v>14</v>
      </c>
      <c r="V664" s="173" t="s">
        <v>14</v>
      </c>
      <c r="W664" s="173">
        <v>411928</v>
      </c>
    </row>
    <row r="665" spans="1:23" ht="45.75">
      <c r="A665" s="15" t="s">
        <v>580</v>
      </c>
      <c r="B665" s="174" t="s">
        <v>37</v>
      </c>
      <c r="C665" s="173">
        <v>411928</v>
      </c>
      <c r="D665" s="173" t="s">
        <v>14</v>
      </c>
      <c r="E665" s="173" t="s">
        <v>14</v>
      </c>
      <c r="F665" s="173" t="s">
        <v>14</v>
      </c>
      <c r="G665" s="173"/>
      <c r="H665" s="173"/>
      <c r="I665" s="173"/>
      <c r="J665" s="173"/>
      <c r="K665" s="173"/>
      <c r="L665" s="173"/>
      <c r="M665" s="173"/>
      <c r="N665" s="173"/>
      <c r="O665" s="173"/>
      <c r="P665" s="173"/>
      <c r="Q665" s="173"/>
      <c r="R665" s="173"/>
      <c r="S665" s="173"/>
      <c r="T665" s="173" t="s">
        <v>14</v>
      </c>
      <c r="U665" s="173" t="s">
        <v>14</v>
      </c>
      <c r="V665" s="173" t="s">
        <v>14</v>
      </c>
      <c r="W665" s="173">
        <v>411928</v>
      </c>
    </row>
    <row r="666" spans="1:23" ht="68.25">
      <c r="A666" s="15" t="s">
        <v>584</v>
      </c>
      <c r="B666" s="174" t="s">
        <v>463</v>
      </c>
      <c r="C666" s="173">
        <v>19080206</v>
      </c>
      <c r="D666" s="173" t="s">
        <v>14</v>
      </c>
      <c r="E666" s="173" t="s">
        <v>14</v>
      </c>
      <c r="F666" s="173">
        <v>1747586</v>
      </c>
      <c r="G666" s="173" t="s">
        <v>14</v>
      </c>
      <c r="H666" s="173">
        <v>10000</v>
      </c>
      <c r="I666" s="173" t="s">
        <v>14</v>
      </c>
      <c r="J666" s="173" t="s">
        <v>14</v>
      </c>
      <c r="K666" s="173" t="s">
        <v>14</v>
      </c>
      <c r="L666" s="173">
        <v>261346</v>
      </c>
      <c r="M666" s="173" t="s">
        <v>14</v>
      </c>
      <c r="N666" s="173">
        <v>40175</v>
      </c>
      <c r="O666" s="173" t="s">
        <v>14</v>
      </c>
      <c r="P666" s="173">
        <v>2337999</v>
      </c>
      <c r="Q666" s="173" t="s">
        <v>14</v>
      </c>
      <c r="R666" s="173" t="s">
        <v>14</v>
      </c>
      <c r="S666" s="173" t="s">
        <v>14</v>
      </c>
      <c r="T666" s="173">
        <v>2772</v>
      </c>
      <c r="U666" s="173">
        <v>258856</v>
      </c>
      <c r="V666" s="173">
        <v>14089979</v>
      </c>
      <c r="W666" s="173">
        <v>331494</v>
      </c>
    </row>
    <row r="667" spans="1:23" ht="23.25">
      <c r="A667" s="15" t="s">
        <v>585</v>
      </c>
      <c r="B667" s="174" t="s">
        <v>39</v>
      </c>
      <c r="C667" s="173">
        <v>6371177</v>
      </c>
      <c r="D667" s="173" t="s">
        <v>14</v>
      </c>
      <c r="E667" s="173" t="s">
        <v>14</v>
      </c>
      <c r="F667" s="173" t="s">
        <v>14</v>
      </c>
      <c r="G667" s="173"/>
      <c r="H667" s="173"/>
      <c r="I667" s="173"/>
      <c r="J667" s="173" t="s">
        <v>14</v>
      </c>
      <c r="K667" s="173" t="s">
        <v>14</v>
      </c>
      <c r="L667" s="173" t="s">
        <v>14</v>
      </c>
      <c r="M667" s="173" t="s">
        <v>14</v>
      </c>
      <c r="N667" s="173" t="s">
        <v>14</v>
      </c>
      <c r="O667" s="173" t="s">
        <v>14</v>
      </c>
      <c r="P667" s="173"/>
      <c r="Q667" s="173"/>
      <c r="R667" s="173"/>
      <c r="S667" s="173"/>
      <c r="T667" s="173" t="s">
        <v>14</v>
      </c>
      <c r="U667" s="173" t="s">
        <v>14</v>
      </c>
      <c r="V667" s="173">
        <v>6332177</v>
      </c>
      <c r="W667" s="173">
        <v>39000</v>
      </c>
    </row>
    <row r="668" spans="1:23" ht="45.75">
      <c r="A668" s="15" t="s">
        <v>586</v>
      </c>
      <c r="B668" s="174" t="s">
        <v>40</v>
      </c>
      <c r="C668" s="173">
        <v>2217189</v>
      </c>
      <c r="D668" s="173" t="s">
        <v>14</v>
      </c>
      <c r="E668" s="173" t="s">
        <v>14</v>
      </c>
      <c r="F668" s="173">
        <v>1747586</v>
      </c>
      <c r="G668" s="173"/>
      <c r="H668" s="173"/>
      <c r="I668" s="173"/>
      <c r="J668" s="173" t="s">
        <v>14</v>
      </c>
      <c r="K668" s="173" t="s">
        <v>14</v>
      </c>
      <c r="L668" s="173" t="s">
        <v>14</v>
      </c>
      <c r="M668" s="173" t="s">
        <v>14</v>
      </c>
      <c r="N668" s="173">
        <v>40175</v>
      </c>
      <c r="O668" s="173" t="s">
        <v>14</v>
      </c>
      <c r="P668" s="173"/>
      <c r="Q668" s="173"/>
      <c r="R668" s="173"/>
      <c r="S668" s="173"/>
      <c r="T668" s="173" t="s">
        <v>14</v>
      </c>
      <c r="U668" s="173" t="s">
        <v>14</v>
      </c>
      <c r="V668" s="173">
        <v>224428</v>
      </c>
      <c r="W668" s="173">
        <v>205000</v>
      </c>
    </row>
    <row r="669" spans="1:23" ht="34.5">
      <c r="A669" s="15" t="s">
        <v>587</v>
      </c>
      <c r="B669" s="174" t="s">
        <v>41</v>
      </c>
      <c r="C669" s="173">
        <v>2746398</v>
      </c>
      <c r="D669" s="173" t="s">
        <v>14</v>
      </c>
      <c r="E669" s="173" t="s">
        <v>14</v>
      </c>
      <c r="F669" s="173" t="s">
        <v>14</v>
      </c>
      <c r="G669" s="173" t="s">
        <v>14</v>
      </c>
      <c r="H669" s="173">
        <v>10000</v>
      </c>
      <c r="I669" s="173" t="s">
        <v>14</v>
      </c>
      <c r="J669" s="173" t="s">
        <v>14</v>
      </c>
      <c r="K669" s="173" t="s">
        <v>14</v>
      </c>
      <c r="L669" s="173">
        <v>261346</v>
      </c>
      <c r="M669" s="173" t="s">
        <v>14</v>
      </c>
      <c r="N669" s="173"/>
      <c r="O669" s="173"/>
      <c r="P669" s="173">
        <v>2337999</v>
      </c>
      <c r="Q669" s="173" t="s">
        <v>14</v>
      </c>
      <c r="R669" s="173" t="s">
        <v>14</v>
      </c>
      <c r="S669" s="173" t="s">
        <v>14</v>
      </c>
      <c r="T669" s="173">
        <v>2772</v>
      </c>
      <c r="U669" s="173">
        <v>46788</v>
      </c>
      <c r="V669" s="173" t="s">
        <v>14</v>
      </c>
      <c r="W669" s="173">
        <v>87494</v>
      </c>
    </row>
    <row r="670" spans="1:23" ht="45.75">
      <c r="A670" s="15" t="s">
        <v>588</v>
      </c>
      <c r="B670" s="174" t="s">
        <v>42</v>
      </c>
      <c r="C670" s="173">
        <v>7745442</v>
      </c>
      <c r="D670" s="173" t="s">
        <v>14</v>
      </c>
      <c r="E670" s="173" t="s">
        <v>14</v>
      </c>
      <c r="F670" s="173" t="s">
        <v>14</v>
      </c>
      <c r="G670" s="173"/>
      <c r="H670" s="173"/>
      <c r="I670" s="173"/>
      <c r="J670" s="173"/>
      <c r="K670" s="173"/>
      <c r="L670" s="173"/>
      <c r="M670" s="173"/>
      <c r="N670" s="173"/>
      <c r="O670" s="173"/>
      <c r="P670" s="173"/>
      <c r="Q670" s="173"/>
      <c r="R670" s="173"/>
      <c r="S670" s="173"/>
      <c r="T670" s="173" t="s">
        <v>14</v>
      </c>
      <c r="U670" s="173">
        <v>212068</v>
      </c>
      <c r="V670" s="173">
        <v>7533374</v>
      </c>
      <c r="W670" s="173" t="s">
        <v>14</v>
      </c>
    </row>
    <row r="671" spans="1:23" ht="57">
      <c r="A671" s="15" t="s">
        <v>590</v>
      </c>
      <c r="B671" s="174" t="s">
        <v>465</v>
      </c>
      <c r="C671" s="173">
        <v>160158309</v>
      </c>
      <c r="D671" s="173">
        <v>16373627</v>
      </c>
      <c r="E671" s="173">
        <v>1509795</v>
      </c>
      <c r="F671" s="173">
        <v>30253</v>
      </c>
      <c r="G671" s="173">
        <v>2504980</v>
      </c>
      <c r="H671" s="173">
        <v>419941</v>
      </c>
      <c r="I671" s="173">
        <v>152178</v>
      </c>
      <c r="J671" s="173">
        <v>1380607</v>
      </c>
      <c r="K671" s="173">
        <v>1047913</v>
      </c>
      <c r="L671" s="173">
        <v>1804571</v>
      </c>
      <c r="M671" s="173">
        <v>69344194</v>
      </c>
      <c r="N671" s="173">
        <v>499610</v>
      </c>
      <c r="O671" s="173">
        <v>528252</v>
      </c>
      <c r="P671" s="173">
        <v>654310</v>
      </c>
      <c r="Q671" s="173">
        <v>1909980</v>
      </c>
      <c r="R671" s="173">
        <v>167496</v>
      </c>
      <c r="S671" s="173">
        <v>158047</v>
      </c>
      <c r="T671" s="173">
        <v>1862151</v>
      </c>
      <c r="U671" s="173">
        <v>18511837</v>
      </c>
      <c r="V671" s="173">
        <v>39186204</v>
      </c>
      <c r="W671" s="173">
        <v>2112363</v>
      </c>
    </row>
    <row r="672" spans="1:23" ht="45.75">
      <c r="A672" s="15" t="s">
        <v>591</v>
      </c>
      <c r="B672" s="174" t="s">
        <v>43</v>
      </c>
      <c r="C672" s="173">
        <v>118982148</v>
      </c>
      <c r="D672" s="173">
        <v>7876998</v>
      </c>
      <c r="E672" s="173">
        <v>828385</v>
      </c>
      <c r="F672" s="173">
        <v>10853</v>
      </c>
      <c r="G672" s="173">
        <v>1141390</v>
      </c>
      <c r="H672" s="173">
        <v>4806</v>
      </c>
      <c r="I672" s="173">
        <v>40263</v>
      </c>
      <c r="J672" s="173">
        <v>490687</v>
      </c>
      <c r="K672" s="173">
        <v>420501</v>
      </c>
      <c r="L672" s="173">
        <v>1271427</v>
      </c>
      <c r="M672" s="173">
        <v>68595361</v>
      </c>
      <c r="N672" s="173">
        <v>319293</v>
      </c>
      <c r="O672" s="173">
        <v>233443</v>
      </c>
      <c r="P672" s="173">
        <v>543269</v>
      </c>
      <c r="Q672" s="173">
        <v>143588</v>
      </c>
      <c r="R672" s="173">
        <v>152496</v>
      </c>
      <c r="S672" s="173">
        <v>3378</v>
      </c>
      <c r="T672" s="173">
        <v>1363680</v>
      </c>
      <c r="U672" s="173">
        <v>5548719</v>
      </c>
      <c r="V672" s="173">
        <v>28219904</v>
      </c>
      <c r="W672" s="173">
        <v>1773706</v>
      </c>
    </row>
    <row r="673" spans="1:23" ht="45.75">
      <c r="A673" s="15" t="s">
        <v>592</v>
      </c>
      <c r="B673" s="174" t="s">
        <v>44</v>
      </c>
      <c r="C673" s="173">
        <v>19777823</v>
      </c>
      <c r="D673" s="173">
        <v>5040712</v>
      </c>
      <c r="E673" s="173">
        <v>678296</v>
      </c>
      <c r="F673" s="173" t="s">
        <v>14</v>
      </c>
      <c r="G673" s="173">
        <v>747186</v>
      </c>
      <c r="H673" s="173">
        <v>283626</v>
      </c>
      <c r="I673" s="173">
        <v>111915</v>
      </c>
      <c r="J673" s="173">
        <v>889919</v>
      </c>
      <c r="K673" s="173">
        <v>184858</v>
      </c>
      <c r="L673" s="173">
        <v>228917</v>
      </c>
      <c r="M673" s="173">
        <v>665191</v>
      </c>
      <c r="N673" s="173">
        <v>148546</v>
      </c>
      <c r="O673" s="173">
        <v>287609</v>
      </c>
      <c r="P673" s="173">
        <v>72055</v>
      </c>
      <c r="Q673" s="173">
        <v>1739542</v>
      </c>
      <c r="R673" s="173" t="s">
        <v>14</v>
      </c>
      <c r="S673" s="173">
        <v>152899</v>
      </c>
      <c r="T673" s="173">
        <v>301948</v>
      </c>
      <c r="U673" s="173">
        <v>2107335</v>
      </c>
      <c r="V673" s="173">
        <v>5945134</v>
      </c>
      <c r="W673" s="173">
        <v>192135</v>
      </c>
    </row>
    <row r="674" spans="1:23" ht="34.5">
      <c r="A674" s="15" t="s">
        <v>593</v>
      </c>
      <c r="B674" s="174" t="s">
        <v>45</v>
      </c>
      <c r="C674" s="173">
        <v>21398337</v>
      </c>
      <c r="D674" s="173">
        <v>3455917</v>
      </c>
      <c r="E674" s="173">
        <v>3114</v>
      </c>
      <c r="F674" s="173">
        <v>19400</v>
      </c>
      <c r="G674" s="173">
        <v>616403</v>
      </c>
      <c r="H674" s="173">
        <v>131509</v>
      </c>
      <c r="I674" s="173" t="s">
        <v>14</v>
      </c>
      <c r="J674" s="173" t="s">
        <v>14</v>
      </c>
      <c r="K674" s="173">
        <v>442554</v>
      </c>
      <c r="L674" s="173">
        <v>304227</v>
      </c>
      <c r="M674" s="173">
        <v>83642</v>
      </c>
      <c r="N674" s="173">
        <v>31771</v>
      </c>
      <c r="O674" s="173">
        <v>7200</v>
      </c>
      <c r="P674" s="173">
        <v>38985</v>
      </c>
      <c r="Q674" s="173">
        <v>26850</v>
      </c>
      <c r="R674" s="173">
        <v>15000</v>
      </c>
      <c r="S674" s="173">
        <v>1770</v>
      </c>
      <c r="T674" s="173">
        <v>196523</v>
      </c>
      <c r="U674" s="173">
        <v>10855783</v>
      </c>
      <c r="V674" s="173">
        <v>5021166</v>
      </c>
      <c r="W674" s="173">
        <v>146523</v>
      </c>
    </row>
    <row r="675" spans="1:23" ht="79.5">
      <c r="A675" s="15" t="s">
        <v>594</v>
      </c>
      <c r="B675" s="174" t="s">
        <v>466</v>
      </c>
      <c r="C675" s="173">
        <v>436254238</v>
      </c>
      <c r="D675" s="173">
        <v>7638290</v>
      </c>
      <c r="E675" s="173">
        <v>18084259</v>
      </c>
      <c r="F675" s="173">
        <v>17712704</v>
      </c>
      <c r="G675" s="173">
        <v>2452672</v>
      </c>
      <c r="H675" s="173">
        <v>11727495</v>
      </c>
      <c r="I675" s="173">
        <v>26060777</v>
      </c>
      <c r="J675" s="173">
        <v>2786781</v>
      </c>
      <c r="K675" s="173">
        <v>2780518</v>
      </c>
      <c r="L675" s="173">
        <v>9930716</v>
      </c>
      <c r="M675" s="173">
        <v>20064930</v>
      </c>
      <c r="N675" s="173">
        <v>3385944</v>
      </c>
      <c r="O675" s="173">
        <v>4282635</v>
      </c>
      <c r="P675" s="173">
        <v>11246803</v>
      </c>
      <c r="Q675" s="173">
        <v>13168687</v>
      </c>
      <c r="R675" s="173">
        <v>537486</v>
      </c>
      <c r="S675" s="173">
        <v>1597422</v>
      </c>
      <c r="T675" s="173">
        <v>13374456</v>
      </c>
      <c r="U675" s="173">
        <v>53949289</v>
      </c>
      <c r="V675" s="173">
        <v>204531782</v>
      </c>
      <c r="W675" s="173">
        <v>10940591</v>
      </c>
    </row>
    <row r="676" spans="1:23" ht="45.75">
      <c r="A676" s="15" t="s">
        <v>595</v>
      </c>
      <c r="B676" s="174" t="s">
        <v>46</v>
      </c>
      <c r="C676" s="173">
        <v>436254238</v>
      </c>
      <c r="D676" s="173">
        <v>7638290</v>
      </c>
      <c r="E676" s="173">
        <v>18084259</v>
      </c>
      <c r="F676" s="173">
        <v>17712704</v>
      </c>
      <c r="G676" s="173">
        <v>2452672</v>
      </c>
      <c r="H676" s="173">
        <v>11727495</v>
      </c>
      <c r="I676" s="173">
        <v>26060777</v>
      </c>
      <c r="J676" s="173">
        <v>2786781</v>
      </c>
      <c r="K676" s="173">
        <v>2780518</v>
      </c>
      <c r="L676" s="173">
        <v>9930716</v>
      </c>
      <c r="M676" s="173">
        <v>20064930</v>
      </c>
      <c r="N676" s="173">
        <v>3385944</v>
      </c>
      <c r="O676" s="173">
        <v>4282635</v>
      </c>
      <c r="P676" s="173">
        <v>11246803</v>
      </c>
      <c r="Q676" s="173">
        <v>13168687</v>
      </c>
      <c r="R676" s="173">
        <v>537486</v>
      </c>
      <c r="S676" s="173">
        <v>1597422</v>
      </c>
      <c r="T676" s="173">
        <v>13374456</v>
      </c>
      <c r="U676" s="173">
        <v>53949289</v>
      </c>
      <c r="V676" s="173">
        <v>204531782</v>
      </c>
      <c r="W676" s="173">
        <v>10940591</v>
      </c>
    </row>
    <row r="677" spans="1:23" ht="79.5">
      <c r="A677" s="15" t="s">
        <v>599</v>
      </c>
      <c r="B677" s="174" t="s">
        <v>469</v>
      </c>
      <c r="C677" s="173">
        <v>123226</v>
      </c>
      <c r="D677" s="173" t="s">
        <v>14</v>
      </c>
      <c r="E677" s="173" t="s">
        <v>14</v>
      </c>
      <c r="F677" s="173">
        <v>28588</v>
      </c>
      <c r="G677" s="173"/>
      <c r="H677" s="173"/>
      <c r="I677" s="173"/>
      <c r="J677" s="173"/>
      <c r="K677" s="173"/>
      <c r="L677" s="173"/>
      <c r="M677" s="173"/>
      <c r="N677" s="173"/>
      <c r="O677" s="173"/>
      <c r="P677" s="173">
        <v>13876</v>
      </c>
      <c r="Q677" s="173" t="s">
        <v>14</v>
      </c>
      <c r="R677" s="173" t="s">
        <v>14</v>
      </c>
      <c r="S677" s="173">
        <v>16359</v>
      </c>
      <c r="T677" s="173" t="s">
        <v>14</v>
      </c>
      <c r="U677" s="173">
        <v>64403</v>
      </c>
      <c r="V677" s="173" t="s">
        <v>14</v>
      </c>
      <c r="W677" s="173" t="s">
        <v>14</v>
      </c>
    </row>
    <row r="678" spans="1:23" ht="45.75">
      <c r="A678" s="15" t="s">
        <v>600</v>
      </c>
      <c r="B678" s="174" t="s">
        <v>48</v>
      </c>
      <c r="C678" s="173">
        <v>123226</v>
      </c>
      <c r="D678" s="173" t="s">
        <v>14</v>
      </c>
      <c r="E678" s="173" t="s">
        <v>14</v>
      </c>
      <c r="F678" s="173">
        <v>28588</v>
      </c>
      <c r="G678" s="173"/>
      <c r="H678" s="173"/>
      <c r="I678" s="173"/>
      <c r="J678" s="173"/>
      <c r="K678" s="173"/>
      <c r="L678" s="173"/>
      <c r="M678" s="173"/>
      <c r="N678" s="173"/>
      <c r="O678" s="173"/>
      <c r="P678" s="173">
        <v>13876</v>
      </c>
      <c r="Q678" s="173" t="s">
        <v>14</v>
      </c>
      <c r="R678" s="173" t="s">
        <v>14</v>
      </c>
      <c r="S678" s="173">
        <v>16359</v>
      </c>
      <c r="T678" s="173" t="s">
        <v>14</v>
      </c>
      <c r="U678" s="173">
        <v>64403</v>
      </c>
      <c r="V678" s="173" t="s">
        <v>14</v>
      </c>
      <c r="W678" s="173" t="s">
        <v>14</v>
      </c>
    </row>
    <row r="679" spans="1:23" ht="79.5">
      <c r="A679" s="15" t="s">
        <v>601</v>
      </c>
      <c r="B679" s="174" t="s">
        <v>470</v>
      </c>
      <c r="C679" s="173">
        <v>87736816</v>
      </c>
      <c r="D679" s="173">
        <v>4292379</v>
      </c>
      <c r="E679" s="173">
        <v>3978035</v>
      </c>
      <c r="F679" s="173">
        <v>6905770</v>
      </c>
      <c r="G679" s="173">
        <v>1212690</v>
      </c>
      <c r="H679" s="173">
        <v>1241206</v>
      </c>
      <c r="I679" s="173">
        <v>3845826</v>
      </c>
      <c r="J679" s="173">
        <v>404478</v>
      </c>
      <c r="K679" s="173">
        <v>2382559</v>
      </c>
      <c r="L679" s="173">
        <v>3709417</v>
      </c>
      <c r="M679" s="173">
        <v>6612013</v>
      </c>
      <c r="N679" s="173">
        <v>915836</v>
      </c>
      <c r="O679" s="173">
        <v>1113302</v>
      </c>
      <c r="P679" s="173">
        <v>4568509</v>
      </c>
      <c r="Q679" s="173">
        <v>5226635</v>
      </c>
      <c r="R679" s="173">
        <v>1008885</v>
      </c>
      <c r="S679" s="173">
        <v>81913</v>
      </c>
      <c r="T679" s="173">
        <v>6950372</v>
      </c>
      <c r="U679" s="173">
        <v>7091388</v>
      </c>
      <c r="V679" s="173">
        <v>19868819</v>
      </c>
      <c r="W679" s="173">
        <v>6326785</v>
      </c>
    </row>
    <row r="680" spans="1:23" ht="57">
      <c r="A680" s="15" t="s">
        <v>602</v>
      </c>
      <c r="B680" s="174" t="s">
        <v>49</v>
      </c>
      <c r="C680" s="173">
        <v>84183653</v>
      </c>
      <c r="D680" s="173">
        <v>4292379</v>
      </c>
      <c r="E680" s="173">
        <v>2950120</v>
      </c>
      <c r="F680" s="173">
        <v>6905770</v>
      </c>
      <c r="G680" s="173">
        <v>941254</v>
      </c>
      <c r="H680" s="173">
        <v>1241206</v>
      </c>
      <c r="I680" s="173">
        <v>3845826</v>
      </c>
      <c r="J680" s="173">
        <v>368658</v>
      </c>
      <c r="K680" s="173">
        <v>2333640</v>
      </c>
      <c r="L680" s="173">
        <v>3709417</v>
      </c>
      <c r="M680" s="173">
        <v>6588013</v>
      </c>
      <c r="N680" s="173">
        <v>915836</v>
      </c>
      <c r="O680" s="173">
        <v>1113302</v>
      </c>
      <c r="P680" s="173">
        <v>3073496</v>
      </c>
      <c r="Q680" s="173">
        <v>5223804</v>
      </c>
      <c r="R680" s="173">
        <v>1008885</v>
      </c>
      <c r="S680" s="173">
        <v>81913</v>
      </c>
      <c r="T680" s="173">
        <v>6950372</v>
      </c>
      <c r="U680" s="173">
        <v>7091388</v>
      </c>
      <c r="V680" s="173">
        <v>19221589</v>
      </c>
      <c r="W680" s="173">
        <v>6326785</v>
      </c>
    </row>
    <row r="681" spans="1:23" ht="34.5">
      <c r="A681" s="15" t="s">
        <v>605</v>
      </c>
      <c r="B681" s="174" t="s">
        <v>52</v>
      </c>
      <c r="C681" s="173">
        <v>3553163</v>
      </c>
      <c r="D681" s="173" t="s">
        <v>14</v>
      </c>
      <c r="E681" s="173">
        <v>1027915</v>
      </c>
      <c r="F681" s="173" t="s">
        <v>14</v>
      </c>
      <c r="G681" s="173">
        <v>271436</v>
      </c>
      <c r="H681" s="173" t="s">
        <v>14</v>
      </c>
      <c r="I681" s="173" t="s">
        <v>14</v>
      </c>
      <c r="J681" s="173">
        <v>35820</v>
      </c>
      <c r="K681" s="173">
        <v>48918</v>
      </c>
      <c r="L681" s="173" t="s">
        <v>14</v>
      </c>
      <c r="M681" s="173">
        <v>24000</v>
      </c>
      <c r="N681" s="173"/>
      <c r="O681" s="173"/>
      <c r="P681" s="173">
        <v>1495013</v>
      </c>
      <c r="Q681" s="173">
        <v>2831</v>
      </c>
      <c r="R681" s="173" t="s">
        <v>14</v>
      </c>
      <c r="S681" s="173" t="s">
        <v>14</v>
      </c>
      <c r="T681" s="173" t="s">
        <v>14</v>
      </c>
      <c r="U681" s="173" t="s">
        <v>14</v>
      </c>
      <c r="V681" s="173">
        <v>647230</v>
      </c>
      <c r="W681" s="173" t="s">
        <v>14</v>
      </c>
    </row>
    <row r="682" spans="1:23" ht="90.75">
      <c r="A682" s="15" t="s">
        <v>606</v>
      </c>
      <c r="B682" s="174" t="s">
        <v>472</v>
      </c>
      <c r="C682" s="173">
        <v>1614752</v>
      </c>
      <c r="D682" s="173" t="s">
        <v>14</v>
      </c>
      <c r="E682" s="173">
        <v>65888</v>
      </c>
      <c r="F682" s="173">
        <v>144622</v>
      </c>
      <c r="G682" s="173" t="s">
        <v>14</v>
      </c>
      <c r="H682" s="173" t="s">
        <v>14</v>
      </c>
      <c r="I682" s="173" t="s">
        <v>14</v>
      </c>
      <c r="J682" s="173" t="s">
        <v>14</v>
      </c>
      <c r="K682" s="173">
        <v>177534</v>
      </c>
      <c r="L682" s="173" t="s">
        <v>14</v>
      </c>
      <c r="M682" s="173">
        <v>85362</v>
      </c>
      <c r="N682" s="173"/>
      <c r="O682" s="173"/>
      <c r="P682" s="173">
        <v>7500</v>
      </c>
      <c r="Q682" s="173">
        <v>104070</v>
      </c>
      <c r="R682" s="173" t="s">
        <v>14</v>
      </c>
      <c r="S682" s="173">
        <v>4500</v>
      </c>
      <c r="T682" s="173">
        <v>435462</v>
      </c>
      <c r="U682" s="173" t="s">
        <v>14</v>
      </c>
      <c r="V682" s="173">
        <v>410957</v>
      </c>
      <c r="W682" s="173">
        <v>178858</v>
      </c>
    </row>
    <row r="683" spans="1:23" ht="34.5">
      <c r="A683" s="15" t="s">
        <v>607</v>
      </c>
      <c r="B683" s="174" t="s">
        <v>53</v>
      </c>
      <c r="C683" s="173">
        <v>1043279</v>
      </c>
      <c r="D683" s="173" t="s">
        <v>14</v>
      </c>
      <c r="E683" s="173" t="s">
        <v>14</v>
      </c>
      <c r="F683" s="173">
        <v>144622</v>
      </c>
      <c r="G683" s="173" t="s">
        <v>14</v>
      </c>
      <c r="H683" s="173" t="s">
        <v>14</v>
      </c>
      <c r="I683" s="173" t="s">
        <v>14</v>
      </c>
      <c r="J683" s="173"/>
      <c r="K683" s="173"/>
      <c r="L683" s="173"/>
      <c r="M683" s="173"/>
      <c r="N683" s="173"/>
      <c r="O683" s="173"/>
      <c r="P683" s="173">
        <v>7500</v>
      </c>
      <c r="Q683" s="173">
        <v>104070</v>
      </c>
      <c r="R683" s="173" t="s">
        <v>14</v>
      </c>
      <c r="S683" s="173" t="s">
        <v>14</v>
      </c>
      <c r="T683" s="173">
        <v>362089</v>
      </c>
      <c r="U683" s="173" t="s">
        <v>14</v>
      </c>
      <c r="V683" s="173">
        <v>398738</v>
      </c>
      <c r="W683" s="173">
        <v>26261</v>
      </c>
    </row>
    <row r="684" spans="1:23" ht="45.75">
      <c r="A684" s="15" t="s">
        <v>608</v>
      </c>
      <c r="B684" s="174" t="s">
        <v>54</v>
      </c>
      <c r="C684" s="173">
        <v>571473</v>
      </c>
      <c r="D684" s="173" t="s">
        <v>14</v>
      </c>
      <c r="E684" s="173">
        <v>65888</v>
      </c>
      <c r="F684" s="173" t="s">
        <v>14</v>
      </c>
      <c r="G684" s="173"/>
      <c r="H684" s="173"/>
      <c r="I684" s="173"/>
      <c r="J684" s="173" t="s">
        <v>14</v>
      </c>
      <c r="K684" s="173">
        <v>177534</v>
      </c>
      <c r="L684" s="173" t="s">
        <v>14</v>
      </c>
      <c r="M684" s="173">
        <v>85362</v>
      </c>
      <c r="N684" s="173"/>
      <c r="O684" s="173"/>
      <c r="P684" s="173" t="s">
        <v>14</v>
      </c>
      <c r="Q684" s="173" t="s">
        <v>14</v>
      </c>
      <c r="R684" s="173" t="s">
        <v>14</v>
      </c>
      <c r="S684" s="173">
        <v>4500</v>
      </c>
      <c r="T684" s="173">
        <v>73373</v>
      </c>
      <c r="U684" s="173" t="s">
        <v>14</v>
      </c>
      <c r="V684" s="173">
        <v>12218</v>
      </c>
      <c r="W684" s="173">
        <v>152598</v>
      </c>
    </row>
    <row r="685" spans="1:23" ht="79.5">
      <c r="A685" s="15" t="s">
        <v>609</v>
      </c>
      <c r="B685" s="174" t="s">
        <v>474</v>
      </c>
      <c r="C685" s="173">
        <v>2936635</v>
      </c>
      <c r="D685" s="173" t="s">
        <v>14</v>
      </c>
      <c r="E685" s="173" t="s">
        <v>14</v>
      </c>
      <c r="F685" s="173">
        <v>62636</v>
      </c>
      <c r="G685" s="173" t="s">
        <v>14</v>
      </c>
      <c r="H685" s="173" t="s">
        <v>14</v>
      </c>
      <c r="I685" s="173">
        <v>34804</v>
      </c>
      <c r="J685" s="173" t="s">
        <v>14</v>
      </c>
      <c r="K685" s="173">
        <v>176183</v>
      </c>
      <c r="L685" s="173">
        <v>2453266</v>
      </c>
      <c r="M685" s="173" t="s">
        <v>14</v>
      </c>
      <c r="N685" s="173">
        <v>1708</v>
      </c>
      <c r="O685" s="173">
        <v>81952</v>
      </c>
      <c r="P685" s="173">
        <v>27398</v>
      </c>
      <c r="Q685" s="173">
        <v>40795</v>
      </c>
      <c r="R685" s="173" t="s">
        <v>14</v>
      </c>
      <c r="S685" s="173" t="s">
        <v>14</v>
      </c>
      <c r="T685" s="173">
        <v>4399</v>
      </c>
      <c r="U685" s="173">
        <v>8523</v>
      </c>
      <c r="V685" s="173" t="s">
        <v>14</v>
      </c>
      <c r="W685" s="173">
        <v>44972</v>
      </c>
    </row>
    <row r="686" spans="1:23" ht="34.5">
      <c r="A686" s="15" t="s">
        <v>610</v>
      </c>
      <c r="B686" s="174" t="s">
        <v>55</v>
      </c>
      <c r="C686" s="173">
        <v>2638648</v>
      </c>
      <c r="D686" s="173" t="s">
        <v>14</v>
      </c>
      <c r="E686" s="173" t="s">
        <v>14</v>
      </c>
      <c r="F686" s="173">
        <v>62636</v>
      </c>
      <c r="G686" s="173"/>
      <c r="H686" s="173"/>
      <c r="I686" s="173"/>
      <c r="J686" s="173" t="s">
        <v>14</v>
      </c>
      <c r="K686" s="173" t="s">
        <v>14</v>
      </c>
      <c r="L686" s="173">
        <v>2453266</v>
      </c>
      <c r="M686" s="173" t="s">
        <v>14</v>
      </c>
      <c r="N686" s="173" t="s">
        <v>14</v>
      </c>
      <c r="O686" s="173">
        <v>81952</v>
      </c>
      <c r="P686" s="173" t="s">
        <v>14</v>
      </c>
      <c r="Q686" s="173">
        <v>40795</v>
      </c>
      <c r="R686" s="173" t="s">
        <v>14</v>
      </c>
      <c r="S686" s="173" t="s">
        <v>14</v>
      </c>
      <c r="T686" s="173" t="s">
        <v>14</v>
      </c>
      <c r="U686" s="173" t="s">
        <v>14</v>
      </c>
      <c r="V686" s="173" t="s">
        <v>14</v>
      </c>
      <c r="W686" s="173" t="s">
        <v>14</v>
      </c>
    </row>
    <row r="687" spans="1:23" ht="45.75">
      <c r="A687" s="15" t="s">
        <v>611</v>
      </c>
      <c r="B687" s="174" t="s">
        <v>56</v>
      </c>
      <c r="C687" s="173">
        <v>297987</v>
      </c>
      <c r="D687" s="173" t="s">
        <v>14</v>
      </c>
      <c r="E687" s="173" t="s">
        <v>14</v>
      </c>
      <c r="F687" s="173" t="s">
        <v>14</v>
      </c>
      <c r="G687" s="173" t="s">
        <v>14</v>
      </c>
      <c r="H687" s="173" t="s">
        <v>14</v>
      </c>
      <c r="I687" s="173">
        <v>34804</v>
      </c>
      <c r="J687" s="173" t="s">
        <v>14</v>
      </c>
      <c r="K687" s="173">
        <v>176183</v>
      </c>
      <c r="L687" s="173" t="s">
        <v>14</v>
      </c>
      <c r="M687" s="173" t="s">
        <v>14</v>
      </c>
      <c r="N687" s="173">
        <v>1708</v>
      </c>
      <c r="O687" s="173" t="s">
        <v>14</v>
      </c>
      <c r="P687" s="173">
        <v>27398</v>
      </c>
      <c r="Q687" s="173" t="s">
        <v>14</v>
      </c>
      <c r="R687" s="173" t="s">
        <v>14</v>
      </c>
      <c r="S687" s="173" t="s">
        <v>14</v>
      </c>
      <c r="T687" s="173">
        <v>4399</v>
      </c>
      <c r="U687" s="173">
        <v>8523</v>
      </c>
      <c r="V687" s="173" t="s">
        <v>14</v>
      </c>
      <c r="W687" s="173">
        <v>44972</v>
      </c>
    </row>
    <row r="688" spans="1:23" ht="45.75">
      <c r="A688" s="15" t="s">
        <v>747</v>
      </c>
      <c r="B688" s="174" t="s">
        <v>489</v>
      </c>
      <c r="C688" s="173">
        <v>349987146</v>
      </c>
      <c r="D688" s="173">
        <v>5662485</v>
      </c>
      <c r="E688" s="173">
        <v>2574969</v>
      </c>
      <c r="F688" s="173">
        <v>7218729</v>
      </c>
      <c r="G688" s="173">
        <v>9830533</v>
      </c>
      <c r="H688" s="173">
        <v>13708697</v>
      </c>
      <c r="I688" s="173">
        <v>3050702</v>
      </c>
      <c r="J688" s="173">
        <v>3500025</v>
      </c>
      <c r="K688" s="173">
        <v>1542630</v>
      </c>
      <c r="L688" s="173">
        <v>48504844</v>
      </c>
      <c r="M688" s="173">
        <v>4844661</v>
      </c>
      <c r="N688" s="173">
        <v>2446260</v>
      </c>
      <c r="O688" s="173">
        <v>3803163</v>
      </c>
      <c r="P688" s="173">
        <v>8399019</v>
      </c>
      <c r="Q688" s="173">
        <v>3268813</v>
      </c>
      <c r="R688" s="173">
        <v>2982597</v>
      </c>
      <c r="S688" s="173">
        <v>1017242</v>
      </c>
      <c r="T688" s="173">
        <v>8279286</v>
      </c>
      <c r="U688" s="173">
        <v>37268397</v>
      </c>
      <c r="V688" s="173">
        <v>169546823</v>
      </c>
      <c r="W688" s="173">
        <v>12537271</v>
      </c>
    </row>
    <row r="689" spans="1:23" ht="34.5">
      <c r="A689" s="15" t="s">
        <v>748</v>
      </c>
      <c r="B689" s="174" t="s">
        <v>178</v>
      </c>
      <c r="C689" s="173">
        <v>192811573</v>
      </c>
      <c r="D689" s="173">
        <v>2115017</v>
      </c>
      <c r="E689" s="173">
        <v>1723000</v>
      </c>
      <c r="F689" s="173">
        <v>3952843</v>
      </c>
      <c r="G689" s="173">
        <v>2138551</v>
      </c>
      <c r="H689" s="173">
        <v>7357249</v>
      </c>
      <c r="I689" s="173">
        <v>1980844</v>
      </c>
      <c r="J689" s="173">
        <v>1697140</v>
      </c>
      <c r="K689" s="173">
        <v>615617</v>
      </c>
      <c r="L689" s="173">
        <v>26558425</v>
      </c>
      <c r="M689" s="173">
        <v>3185184</v>
      </c>
      <c r="N689" s="173">
        <v>1761516</v>
      </c>
      <c r="O689" s="173">
        <v>2821003</v>
      </c>
      <c r="P689" s="173">
        <v>5320596</v>
      </c>
      <c r="Q689" s="173">
        <v>1875272</v>
      </c>
      <c r="R689" s="173">
        <v>2514563</v>
      </c>
      <c r="S689" s="173">
        <v>462450</v>
      </c>
      <c r="T689" s="173">
        <v>6224419</v>
      </c>
      <c r="U689" s="173">
        <v>23988857</v>
      </c>
      <c r="V689" s="173">
        <v>85802018</v>
      </c>
      <c r="W689" s="173">
        <v>10717010</v>
      </c>
    </row>
    <row r="690" spans="1:23" ht="23.25">
      <c r="A690" s="15" t="s">
        <v>755</v>
      </c>
      <c r="B690" s="174" t="s">
        <v>185</v>
      </c>
      <c r="C690" s="173">
        <v>2024977</v>
      </c>
      <c r="D690" s="173">
        <v>7649</v>
      </c>
      <c r="E690" s="173">
        <v>5023</v>
      </c>
      <c r="F690" s="173">
        <v>67598</v>
      </c>
      <c r="G690" s="173">
        <v>37521</v>
      </c>
      <c r="H690" s="173">
        <v>3302</v>
      </c>
      <c r="I690" s="173">
        <v>2715</v>
      </c>
      <c r="J690" s="173">
        <v>4761</v>
      </c>
      <c r="K690" s="173">
        <v>27533</v>
      </c>
      <c r="L690" s="173">
        <v>77850</v>
      </c>
      <c r="M690" s="173">
        <v>29446</v>
      </c>
      <c r="N690" s="173">
        <v>3697</v>
      </c>
      <c r="O690" s="173">
        <v>1747</v>
      </c>
      <c r="P690" s="173">
        <v>26572</v>
      </c>
      <c r="Q690" s="173">
        <v>2263</v>
      </c>
      <c r="R690" s="173">
        <v>2773</v>
      </c>
      <c r="S690" s="173">
        <v>5189</v>
      </c>
      <c r="T690" s="173">
        <v>85858</v>
      </c>
      <c r="U690" s="173">
        <v>599258</v>
      </c>
      <c r="V690" s="173">
        <v>1011513</v>
      </c>
      <c r="W690" s="173">
        <v>22709</v>
      </c>
    </row>
    <row r="691" spans="1:23" ht="23.25">
      <c r="A691" s="15" t="s">
        <v>749</v>
      </c>
      <c r="B691" s="174" t="s">
        <v>179</v>
      </c>
      <c r="C691" s="173">
        <v>28350886</v>
      </c>
      <c r="D691" s="173">
        <v>670873</v>
      </c>
      <c r="E691" s="173">
        <v>122572</v>
      </c>
      <c r="F691" s="173">
        <v>526029</v>
      </c>
      <c r="G691" s="173">
        <v>405700</v>
      </c>
      <c r="H691" s="173">
        <v>3050247</v>
      </c>
      <c r="I691" s="173">
        <v>342086</v>
      </c>
      <c r="J691" s="173">
        <v>134668</v>
      </c>
      <c r="K691" s="173">
        <v>126125</v>
      </c>
      <c r="L691" s="173">
        <v>5115731</v>
      </c>
      <c r="M691" s="173">
        <v>820379</v>
      </c>
      <c r="N691" s="173">
        <v>108071</v>
      </c>
      <c r="O691" s="173">
        <v>190401</v>
      </c>
      <c r="P691" s="173">
        <v>1120321</v>
      </c>
      <c r="Q691" s="173">
        <v>135022</v>
      </c>
      <c r="R691" s="173">
        <v>210882</v>
      </c>
      <c r="S691" s="173">
        <v>41845</v>
      </c>
      <c r="T691" s="173">
        <v>279742</v>
      </c>
      <c r="U691" s="173">
        <v>5111320</v>
      </c>
      <c r="V691" s="173">
        <v>8486149</v>
      </c>
      <c r="W691" s="173">
        <v>1352723</v>
      </c>
    </row>
    <row r="692" spans="1:23" ht="45.75">
      <c r="A692" s="15" t="s">
        <v>750</v>
      </c>
      <c r="B692" s="174" t="s">
        <v>180</v>
      </c>
      <c r="C692" s="173">
        <v>164460687</v>
      </c>
      <c r="D692" s="173">
        <v>1444144</v>
      </c>
      <c r="E692" s="173">
        <v>1600427</v>
      </c>
      <c r="F692" s="173">
        <v>3426814</v>
      </c>
      <c r="G692" s="173">
        <v>1732851</v>
      </c>
      <c r="H692" s="173">
        <v>4307002</v>
      </c>
      <c r="I692" s="173">
        <v>1638758</v>
      </c>
      <c r="J692" s="173">
        <v>1562472</v>
      </c>
      <c r="K692" s="173">
        <v>489492</v>
      </c>
      <c r="L692" s="173">
        <v>21442693</v>
      </c>
      <c r="M692" s="173">
        <v>2364805</v>
      </c>
      <c r="N692" s="173">
        <v>1653445</v>
      </c>
      <c r="O692" s="173">
        <v>2630602</v>
      </c>
      <c r="P692" s="173">
        <v>4200275</v>
      </c>
      <c r="Q692" s="173">
        <v>1740250</v>
      </c>
      <c r="R692" s="173">
        <v>2303681</v>
      </c>
      <c r="S692" s="173">
        <v>420605</v>
      </c>
      <c r="T692" s="173">
        <v>5944677</v>
      </c>
      <c r="U692" s="173">
        <v>18877537</v>
      </c>
      <c r="V692" s="173">
        <v>77315870</v>
      </c>
      <c r="W692" s="173">
        <v>9364287</v>
      </c>
    </row>
    <row r="693" spans="1:23" ht="23.25">
      <c r="A693" s="15" t="s">
        <v>752</v>
      </c>
      <c r="B693" s="174" t="s">
        <v>182</v>
      </c>
      <c r="C693" s="173">
        <v>6739561</v>
      </c>
      <c r="D693" s="173">
        <v>127607</v>
      </c>
      <c r="E693" s="173">
        <v>88201</v>
      </c>
      <c r="F693" s="173">
        <v>124136</v>
      </c>
      <c r="G693" s="173">
        <v>90501</v>
      </c>
      <c r="H693" s="173">
        <v>109545</v>
      </c>
      <c r="I693" s="173">
        <v>50955</v>
      </c>
      <c r="J693" s="173">
        <v>26181</v>
      </c>
      <c r="K693" s="173">
        <v>75679</v>
      </c>
      <c r="L693" s="173">
        <v>738102</v>
      </c>
      <c r="M693" s="173">
        <v>265155</v>
      </c>
      <c r="N693" s="173">
        <v>24589</v>
      </c>
      <c r="O693" s="173">
        <v>176077</v>
      </c>
      <c r="P693" s="173">
        <v>446927</v>
      </c>
      <c r="Q693" s="173">
        <v>195911</v>
      </c>
      <c r="R693" s="173">
        <v>6577</v>
      </c>
      <c r="S693" s="173">
        <v>25039</v>
      </c>
      <c r="T693" s="173">
        <v>163555</v>
      </c>
      <c r="U693" s="173">
        <v>1937257</v>
      </c>
      <c r="V693" s="173">
        <v>1969650</v>
      </c>
      <c r="W693" s="173">
        <v>97917</v>
      </c>
    </row>
    <row r="694" spans="1:23" ht="45.75">
      <c r="A694" s="15" t="s">
        <v>753</v>
      </c>
      <c r="B694" s="174" t="s">
        <v>183</v>
      </c>
      <c r="C694" s="173">
        <v>36563188</v>
      </c>
      <c r="D694" s="173">
        <v>2326100</v>
      </c>
      <c r="E694" s="173">
        <v>75726</v>
      </c>
      <c r="F694" s="173">
        <v>1945885</v>
      </c>
      <c r="G694" s="173">
        <v>163357</v>
      </c>
      <c r="H694" s="173">
        <v>861813</v>
      </c>
      <c r="I694" s="173">
        <v>551359</v>
      </c>
      <c r="J694" s="173">
        <v>1283154</v>
      </c>
      <c r="K694" s="173">
        <v>392174</v>
      </c>
      <c r="L694" s="173">
        <v>4020529</v>
      </c>
      <c r="M694" s="173">
        <v>242192</v>
      </c>
      <c r="N694" s="173">
        <v>64397</v>
      </c>
      <c r="O694" s="173">
        <v>180638</v>
      </c>
      <c r="P694" s="173">
        <v>1437270</v>
      </c>
      <c r="Q694" s="173">
        <v>943896</v>
      </c>
      <c r="R694" s="173">
        <v>174540</v>
      </c>
      <c r="S694" s="173">
        <v>148533</v>
      </c>
      <c r="T694" s="173">
        <v>627256</v>
      </c>
      <c r="U694" s="173">
        <v>2440835</v>
      </c>
      <c r="V694" s="173">
        <v>18093055</v>
      </c>
      <c r="W694" s="173">
        <v>590480</v>
      </c>
    </row>
    <row r="695" spans="1:23" ht="34.5">
      <c r="A695" s="15" t="s">
        <v>754</v>
      </c>
      <c r="B695" s="174" t="s">
        <v>184</v>
      </c>
      <c r="C695" s="173">
        <v>111847847</v>
      </c>
      <c r="D695" s="173">
        <v>1086111</v>
      </c>
      <c r="E695" s="173">
        <v>683019</v>
      </c>
      <c r="F695" s="173">
        <v>1128268</v>
      </c>
      <c r="G695" s="173">
        <v>7400603</v>
      </c>
      <c r="H695" s="173">
        <v>5376788</v>
      </c>
      <c r="I695" s="173">
        <v>464829</v>
      </c>
      <c r="J695" s="173">
        <v>488789</v>
      </c>
      <c r="K695" s="173">
        <v>431627</v>
      </c>
      <c r="L695" s="173">
        <v>17109938</v>
      </c>
      <c r="M695" s="173">
        <v>1122684</v>
      </c>
      <c r="N695" s="173">
        <v>592061</v>
      </c>
      <c r="O695" s="173">
        <v>623699</v>
      </c>
      <c r="P695" s="173">
        <v>1167654</v>
      </c>
      <c r="Q695" s="173">
        <v>251471</v>
      </c>
      <c r="R695" s="173">
        <v>284144</v>
      </c>
      <c r="S695" s="173">
        <v>376031</v>
      </c>
      <c r="T695" s="173">
        <v>1178198</v>
      </c>
      <c r="U695" s="173">
        <v>8302191</v>
      </c>
      <c r="V695" s="173">
        <v>62670587</v>
      </c>
      <c r="W695" s="173">
        <v>1109156</v>
      </c>
    </row>
    <row r="696" spans="1:23" ht="23.25">
      <c r="A696" s="15" t="s">
        <v>756</v>
      </c>
      <c r="B696" s="174" t="s">
        <v>490</v>
      </c>
      <c r="C696" s="173">
        <v>468977038</v>
      </c>
      <c r="D696" s="173">
        <v>10751493</v>
      </c>
      <c r="E696" s="173">
        <v>9494454</v>
      </c>
      <c r="F696" s="173">
        <v>17049284</v>
      </c>
      <c r="G696" s="173">
        <v>12591306</v>
      </c>
      <c r="H696" s="173">
        <v>16843122</v>
      </c>
      <c r="I696" s="173">
        <v>14109775</v>
      </c>
      <c r="J696" s="173">
        <v>12524375</v>
      </c>
      <c r="K696" s="173">
        <v>7853060</v>
      </c>
      <c r="L696" s="173">
        <v>20461866</v>
      </c>
      <c r="M696" s="173">
        <v>12514592</v>
      </c>
      <c r="N696" s="173">
        <v>12441940</v>
      </c>
      <c r="O696" s="173">
        <v>22282018</v>
      </c>
      <c r="P696" s="173">
        <v>8623411</v>
      </c>
      <c r="Q696" s="173">
        <v>6218191</v>
      </c>
      <c r="R696" s="173">
        <v>14076134</v>
      </c>
      <c r="S696" s="173">
        <v>4414194</v>
      </c>
      <c r="T696" s="173">
        <v>12876035</v>
      </c>
      <c r="U696" s="173">
        <v>50683471</v>
      </c>
      <c r="V696" s="173">
        <v>174902335</v>
      </c>
      <c r="W696" s="173">
        <v>28265984</v>
      </c>
    </row>
    <row r="697" spans="1:23" ht="23.25">
      <c r="A697" s="15" t="s">
        <v>757</v>
      </c>
      <c r="B697" s="174" t="s">
        <v>186</v>
      </c>
      <c r="C697" s="173">
        <v>34783965</v>
      </c>
      <c r="D697" s="173" t="s">
        <v>14</v>
      </c>
      <c r="E697" s="173">
        <v>5456</v>
      </c>
      <c r="F697" s="173">
        <v>948</v>
      </c>
      <c r="G697" s="173">
        <v>103493</v>
      </c>
      <c r="H697" s="173">
        <v>1500</v>
      </c>
      <c r="I697" s="173" t="s">
        <v>14</v>
      </c>
      <c r="J697" s="173" t="s">
        <v>14</v>
      </c>
      <c r="K697" s="173" t="s">
        <v>14</v>
      </c>
      <c r="L697" s="173" t="s">
        <v>14</v>
      </c>
      <c r="M697" s="173">
        <v>207400</v>
      </c>
      <c r="N697" s="173">
        <v>276888</v>
      </c>
      <c r="O697" s="173" t="s">
        <v>14</v>
      </c>
      <c r="P697" s="173">
        <v>11630</v>
      </c>
      <c r="Q697" s="173" t="s">
        <v>14</v>
      </c>
      <c r="R697" s="173" t="s">
        <v>14</v>
      </c>
      <c r="S697" s="173" t="s">
        <v>14</v>
      </c>
      <c r="T697" s="173" t="s">
        <v>14</v>
      </c>
      <c r="U697" s="173">
        <v>48384</v>
      </c>
      <c r="V697" s="173">
        <v>34128267</v>
      </c>
      <c r="W697" s="173" t="s">
        <v>14</v>
      </c>
    </row>
    <row r="698" spans="1:23" ht="45.75">
      <c r="A698" s="15" t="s">
        <v>758</v>
      </c>
      <c r="B698" s="174" t="s">
        <v>187</v>
      </c>
      <c r="C698" s="173">
        <v>422590007</v>
      </c>
      <c r="D698" s="173">
        <v>10391033</v>
      </c>
      <c r="E698" s="173">
        <v>9484124</v>
      </c>
      <c r="F698" s="173">
        <v>17022107</v>
      </c>
      <c r="G698" s="173">
        <v>12436153</v>
      </c>
      <c r="H698" s="173">
        <v>16830797</v>
      </c>
      <c r="I698" s="173">
        <v>14057993</v>
      </c>
      <c r="J698" s="173">
        <v>12522272</v>
      </c>
      <c r="K698" s="173">
        <v>7650814</v>
      </c>
      <c r="L698" s="173">
        <v>20283558</v>
      </c>
      <c r="M698" s="173">
        <v>11525632</v>
      </c>
      <c r="N698" s="173">
        <v>11887500</v>
      </c>
      <c r="O698" s="173">
        <v>18464510</v>
      </c>
      <c r="P698" s="173">
        <v>8611781</v>
      </c>
      <c r="Q698" s="173">
        <v>6210803</v>
      </c>
      <c r="R698" s="173">
        <v>14072097</v>
      </c>
      <c r="S698" s="173">
        <v>4413601</v>
      </c>
      <c r="T698" s="173">
        <v>12758035</v>
      </c>
      <c r="U698" s="173">
        <v>47912664</v>
      </c>
      <c r="V698" s="173">
        <v>138001984</v>
      </c>
      <c r="W698" s="173">
        <v>28052551</v>
      </c>
    </row>
    <row r="699" spans="1:23" ht="34.5">
      <c r="A699" s="15" t="s">
        <v>759</v>
      </c>
      <c r="B699" s="174" t="s">
        <v>188</v>
      </c>
      <c r="C699" s="173">
        <v>2588673</v>
      </c>
      <c r="D699" s="173">
        <v>305200</v>
      </c>
      <c r="E699" s="173">
        <v>315</v>
      </c>
      <c r="F699" s="173">
        <v>26229</v>
      </c>
      <c r="G699" s="173">
        <v>27808</v>
      </c>
      <c r="H699" s="173">
        <v>10825</v>
      </c>
      <c r="I699" s="173">
        <v>2215</v>
      </c>
      <c r="J699" s="173">
        <v>2103</v>
      </c>
      <c r="K699" s="173">
        <v>46054</v>
      </c>
      <c r="L699" s="173">
        <v>3373</v>
      </c>
      <c r="M699" s="173">
        <v>586</v>
      </c>
      <c r="N699" s="173">
        <v>263890</v>
      </c>
      <c r="O699" s="173">
        <v>175555</v>
      </c>
      <c r="P699" s="173" t="s">
        <v>14</v>
      </c>
      <c r="Q699" s="173">
        <v>377</v>
      </c>
      <c r="R699" s="173">
        <v>4037</v>
      </c>
      <c r="S699" s="173">
        <v>593</v>
      </c>
      <c r="T699" s="173" t="s">
        <v>14</v>
      </c>
      <c r="U699" s="173">
        <v>4904</v>
      </c>
      <c r="V699" s="173">
        <v>1707959</v>
      </c>
      <c r="W699" s="173">
        <v>6650</v>
      </c>
    </row>
    <row r="700" spans="1:23" ht="23.25">
      <c r="A700" s="15" t="s">
        <v>760</v>
      </c>
      <c r="B700" s="174" t="s">
        <v>189</v>
      </c>
      <c r="C700" s="173">
        <v>67428</v>
      </c>
      <c r="D700" s="173" t="s">
        <v>14</v>
      </c>
      <c r="E700" s="173" t="s">
        <v>14</v>
      </c>
      <c r="F700" s="173" t="s">
        <v>14</v>
      </c>
      <c r="G700" s="173" t="s">
        <v>14</v>
      </c>
      <c r="H700" s="173" t="s">
        <v>14</v>
      </c>
      <c r="I700" s="173" t="s">
        <v>14</v>
      </c>
      <c r="J700" s="173" t="s">
        <v>14</v>
      </c>
      <c r="K700" s="173" t="s">
        <v>14</v>
      </c>
      <c r="L700" s="173">
        <v>230</v>
      </c>
      <c r="M700" s="173" t="s">
        <v>14</v>
      </c>
      <c r="N700" s="173"/>
      <c r="O700" s="173"/>
      <c r="P700" s="173" t="s">
        <v>14</v>
      </c>
      <c r="Q700" s="173" t="s">
        <v>14</v>
      </c>
      <c r="R700" s="173" t="s">
        <v>14</v>
      </c>
      <c r="S700" s="173" t="s">
        <v>14</v>
      </c>
      <c r="T700" s="173" t="s">
        <v>14</v>
      </c>
      <c r="U700" s="173">
        <v>67198</v>
      </c>
      <c r="V700" s="173" t="s">
        <v>14</v>
      </c>
      <c r="W700" s="173" t="s">
        <v>14</v>
      </c>
    </row>
    <row r="701" spans="1:23" ht="34.5">
      <c r="A701" s="15" t="s">
        <v>761</v>
      </c>
      <c r="B701" s="174" t="s">
        <v>190</v>
      </c>
      <c r="C701" s="173">
        <v>8946965</v>
      </c>
      <c r="D701" s="173">
        <v>55259</v>
      </c>
      <c r="E701" s="173">
        <v>4559</v>
      </c>
      <c r="F701" s="173" t="s">
        <v>14</v>
      </c>
      <c r="G701" s="173">
        <v>23853</v>
      </c>
      <c r="H701" s="173" t="s">
        <v>14</v>
      </c>
      <c r="I701" s="173">
        <v>49567</v>
      </c>
      <c r="J701" s="173" t="s">
        <v>14</v>
      </c>
      <c r="K701" s="173">
        <v>156192</v>
      </c>
      <c r="L701" s="173">
        <v>174705</v>
      </c>
      <c r="M701" s="173">
        <v>780975</v>
      </c>
      <c r="N701" s="173">
        <v>13662</v>
      </c>
      <c r="O701" s="173">
        <v>3641953</v>
      </c>
      <c r="P701" s="173" t="s">
        <v>14</v>
      </c>
      <c r="Q701" s="173">
        <v>7011</v>
      </c>
      <c r="R701" s="173" t="s">
        <v>14</v>
      </c>
      <c r="S701" s="173" t="s">
        <v>14</v>
      </c>
      <c r="T701" s="173">
        <v>118000</v>
      </c>
      <c r="U701" s="173">
        <v>2650321</v>
      </c>
      <c r="V701" s="173">
        <v>1064126</v>
      </c>
      <c r="W701" s="173">
        <v>206783</v>
      </c>
    </row>
    <row r="702" spans="1:23" ht="23.25">
      <c r="A702" s="15" t="s">
        <v>762</v>
      </c>
      <c r="B702" s="174" t="s">
        <v>491</v>
      </c>
      <c r="C702" s="173">
        <v>179937783</v>
      </c>
      <c r="D702" s="173">
        <v>2872428</v>
      </c>
      <c r="E702" s="173">
        <v>3625280</v>
      </c>
      <c r="F702" s="173">
        <v>5342138</v>
      </c>
      <c r="G702" s="173">
        <v>3915587</v>
      </c>
      <c r="H702" s="173">
        <v>4247635</v>
      </c>
      <c r="I702" s="173">
        <v>4755741</v>
      </c>
      <c r="J702" s="173">
        <v>3222034</v>
      </c>
      <c r="K702" s="173">
        <v>2589505</v>
      </c>
      <c r="L702" s="173">
        <v>8277343</v>
      </c>
      <c r="M702" s="173">
        <v>4583483</v>
      </c>
      <c r="N702" s="173">
        <v>2456503</v>
      </c>
      <c r="O702" s="173">
        <v>5232376</v>
      </c>
      <c r="P702" s="173">
        <v>4766079</v>
      </c>
      <c r="Q702" s="173">
        <v>3034806</v>
      </c>
      <c r="R702" s="173">
        <v>4103813</v>
      </c>
      <c r="S702" s="173">
        <v>1142087</v>
      </c>
      <c r="T702" s="173">
        <v>4418059</v>
      </c>
      <c r="U702" s="173">
        <v>25574633</v>
      </c>
      <c r="V702" s="173">
        <v>62725268</v>
      </c>
      <c r="W702" s="173">
        <v>23052984</v>
      </c>
    </row>
    <row r="703" spans="1:23" ht="23.25">
      <c r="A703" s="15" t="s">
        <v>763</v>
      </c>
      <c r="B703" s="174" t="s">
        <v>191</v>
      </c>
      <c r="C703" s="173">
        <v>11230096</v>
      </c>
      <c r="D703" s="173">
        <v>209282</v>
      </c>
      <c r="E703" s="173">
        <v>260211</v>
      </c>
      <c r="F703" s="173">
        <v>602144</v>
      </c>
      <c r="G703" s="173">
        <v>443532</v>
      </c>
      <c r="H703" s="173">
        <v>455554</v>
      </c>
      <c r="I703" s="173">
        <v>279868</v>
      </c>
      <c r="J703" s="173">
        <v>242316</v>
      </c>
      <c r="K703" s="173">
        <v>252113</v>
      </c>
      <c r="L703" s="173">
        <v>1532859</v>
      </c>
      <c r="M703" s="173">
        <v>373617</v>
      </c>
      <c r="N703" s="173">
        <v>155627</v>
      </c>
      <c r="O703" s="173">
        <v>357586</v>
      </c>
      <c r="P703" s="173">
        <v>337726</v>
      </c>
      <c r="Q703" s="173">
        <v>300268</v>
      </c>
      <c r="R703" s="173">
        <v>243199</v>
      </c>
      <c r="S703" s="173">
        <v>142245</v>
      </c>
      <c r="T703" s="173">
        <v>373819</v>
      </c>
      <c r="U703" s="173">
        <v>880120</v>
      </c>
      <c r="V703" s="173">
        <v>3127111</v>
      </c>
      <c r="W703" s="173">
        <v>660900</v>
      </c>
    </row>
    <row r="704" spans="1:23" ht="23.25">
      <c r="A704" s="15" t="s">
        <v>766</v>
      </c>
      <c r="B704" s="174" t="s">
        <v>194</v>
      </c>
      <c r="C704" s="173">
        <v>121110604</v>
      </c>
      <c r="D704" s="173">
        <v>2389877</v>
      </c>
      <c r="E704" s="173">
        <v>3269281</v>
      </c>
      <c r="F704" s="173">
        <v>4516081</v>
      </c>
      <c r="G704" s="173">
        <v>3274341</v>
      </c>
      <c r="H704" s="173">
        <v>3781207</v>
      </c>
      <c r="I704" s="173">
        <v>3324262</v>
      </c>
      <c r="J704" s="173">
        <v>2836691</v>
      </c>
      <c r="K704" s="173">
        <v>2135781</v>
      </c>
      <c r="L704" s="173">
        <v>5521964</v>
      </c>
      <c r="M704" s="173">
        <v>4022120</v>
      </c>
      <c r="N704" s="173">
        <v>2282851</v>
      </c>
      <c r="O704" s="173">
        <v>4860014</v>
      </c>
      <c r="P704" s="173">
        <v>3932181</v>
      </c>
      <c r="Q704" s="173">
        <v>2564475</v>
      </c>
      <c r="R704" s="173">
        <v>3855222</v>
      </c>
      <c r="S704" s="173">
        <v>972451</v>
      </c>
      <c r="T704" s="173">
        <v>3761529</v>
      </c>
      <c r="U704" s="173">
        <v>14773647</v>
      </c>
      <c r="V704" s="173">
        <v>26652032</v>
      </c>
      <c r="W704" s="173">
        <v>22384597</v>
      </c>
    </row>
    <row r="705" spans="1:23" ht="34.5">
      <c r="A705" s="15" t="s">
        <v>767</v>
      </c>
      <c r="B705" s="174" t="s">
        <v>195</v>
      </c>
      <c r="C705" s="173">
        <v>64109</v>
      </c>
      <c r="D705" s="173">
        <v>43</v>
      </c>
      <c r="E705" s="173">
        <v>223</v>
      </c>
      <c r="F705" s="173" t="s">
        <v>14</v>
      </c>
      <c r="G705" s="173">
        <v>45781</v>
      </c>
      <c r="H705" s="173" t="s">
        <v>14</v>
      </c>
      <c r="I705" s="173" t="s">
        <v>14</v>
      </c>
      <c r="J705" s="173" t="s">
        <v>14</v>
      </c>
      <c r="K705" s="173" t="s">
        <v>14</v>
      </c>
      <c r="L705" s="173">
        <v>13078</v>
      </c>
      <c r="M705" s="173" t="s">
        <v>14</v>
      </c>
      <c r="N705" s="173">
        <v>1358</v>
      </c>
      <c r="O705" s="173" t="s">
        <v>14</v>
      </c>
      <c r="P705" s="173" t="s">
        <v>14</v>
      </c>
      <c r="Q705" s="173" t="s">
        <v>14</v>
      </c>
      <c r="R705" s="173" t="s">
        <v>14</v>
      </c>
      <c r="S705" s="173">
        <v>15</v>
      </c>
      <c r="T705" s="173">
        <v>34</v>
      </c>
      <c r="U705" s="173">
        <v>13</v>
      </c>
      <c r="V705" s="173">
        <v>3505</v>
      </c>
      <c r="W705" s="173">
        <v>59</v>
      </c>
    </row>
    <row r="706" spans="1:23" ht="23.25">
      <c r="A706" s="15" t="s">
        <v>768</v>
      </c>
      <c r="B706" s="174" t="s">
        <v>196</v>
      </c>
      <c r="C706" s="173">
        <v>1997645</v>
      </c>
      <c r="D706" s="173">
        <v>7935</v>
      </c>
      <c r="E706" s="173">
        <v>10536</v>
      </c>
      <c r="F706" s="173">
        <v>25472</v>
      </c>
      <c r="G706" s="173">
        <v>74028</v>
      </c>
      <c r="H706" s="173">
        <v>9871</v>
      </c>
      <c r="I706" s="173">
        <v>272234</v>
      </c>
      <c r="J706" s="173">
        <v>141916</v>
      </c>
      <c r="K706" s="173">
        <v>54594</v>
      </c>
      <c r="L706" s="173">
        <v>752664</v>
      </c>
      <c r="M706" s="173">
        <v>97189</v>
      </c>
      <c r="N706" s="173">
        <v>15973</v>
      </c>
      <c r="O706" s="173">
        <v>13366</v>
      </c>
      <c r="P706" s="173">
        <v>23190</v>
      </c>
      <c r="Q706" s="173">
        <v>10043</v>
      </c>
      <c r="R706" s="173">
        <v>5223</v>
      </c>
      <c r="S706" s="173">
        <v>2642</v>
      </c>
      <c r="T706" s="173">
        <v>21113</v>
      </c>
      <c r="U706" s="173">
        <v>225290</v>
      </c>
      <c r="V706" s="173">
        <v>227840</v>
      </c>
      <c r="W706" s="173">
        <v>6527</v>
      </c>
    </row>
    <row r="707" spans="1:23" ht="23.25">
      <c r="A707" s="15" t="s">
        <v>769</v>
      </c>
      <c r="B707" s="174" t="s">
        <v>197</v>
      </c>
      <c r="C707" s="173">
        <v>1036484</v>
      </c>
      <c r="D707" s="173" t="s">
        <v>14</v>
      </c>
      <c r="E707" s="173" t="s">
        <v>14</v>
      </c>
      <c r="F707" s="173" t="s">
        <v>14</v>
      </c>
      <c r="G707" s="173">
        <v>24</v>
      </c>
      <c r="H707" s="173" t="s">
        <v>14</v>
      </c>
      <c r="I707" s="173">
        <v>866821</v>
      </c>
      <c r="J707" s="173">
        <v>92</v>
      </c>
      <c r="K707" s="173">
        <v>107</v>
      </c>
      <c r="L707" s="173">
        <v>1733</v>
      </c>
      <c r="M707" s="173">
        <v>51</v>
      </c>
      <c r="N707" s="173" t="s">
        <v>14</v>
      </c>
      <c r="O707" s="173" t="s">
        <v>14</v>
      </c>
      <c r="P707" s="173">
        <v>91</v>
      </c>
      <c r="Q707" s="173">
        <v>26</v>
      </c>
      <c r="R707" s="173">
        <v>17</v>
      </c>
      <c r="S707" s="173">
        <v>1756</v>
      </c>
      <c r="T707" s="173">
        <v>41</v>
      </c>
      <c r="U707" s="173">
        <v>165074</v>
      </c>
      <c r="V707" s="173">
        <v>591</v>
      </c>
      <c r="W707" s="173">
        <v>59</v>
      </c>
    </row>
    <row r="708" spans="1:23" ht="34.5">
      <c r="A708" s="15" t="s">
        <v>770</v>
      </c>
      <c r="B708" s="174" t="s">
        <v>198</v>
      </c>
      <c r="C708" s="173">
        <v>32120265</v>
      </c>
      <c r="D708" s="173" t="s">
        <v>14</v>
      </c>
      <c r="E708" s="173">
        <v>12224</v>
      </c>
      <c r="F708" s="173">
        <v>50</v>
      </c>
      <c r="G708" s="173">
        <v>43492</v>
      </c>
      <c r="H708" s="173">
        <v>13</v>
      </c>
      <c r="I708" s="173">
        <v>12089</v>
      </c>
      <c r="J708" s="173" t="s">
        <v>14</v>
      </c>
      <c r="K708" s="173" t="s">
        <v>14</v>
      </c>
      <c r="L708" s="173" t="s">
        <v>14</v>
      </c>
      <c r="M708" s="173">
        <v>35087</v>
      </c>
      <c r="N708" s="173" t="s">
        <v>14</v>
      </c>
      <c r="O708" s="173" t="s">
        <v>14</v>
      </c>
      <c r="P708" s="173" t="s">
        <v>14</v>
      </c>
      <c r="Q708" s="173">
        <v>16601</v>
      </c>
      <c r="R708" s="173" t="s">
        <v>14</v>
      </c>
      <c r="S708" s="173">
        <v>2796</v>
      </c>
      <c r="T708" s="173">
        <v>40114</v>
      </c>
      <c r="U708" s="173">
        <v>3643</v>
      </c>
      <c r="V708" s="173">
        <v>31954157</v>
      </c>
      <c r="W708" s="173" t="s">
        <v>14</v>
      </c>
    </row>
    <row r="709" spans="1:23" ht="34.5">
      <c r="A709" s="15" t="s">
        <v>771</v>
      </c>
      <c r="B709" s="174" t="s">
        <v>199</v>
      </c>
      <c r="C709" s="173">
        <v>12378580</v>
      </c>
      <c r="D709" s="173">
        <v>265291</v>
      </c>
      <c r="E709" s="173">
        <v>72805</v>
      </c>
      <c r="F709" s="173">
        <v>198391</v>
      </c>
      <c r="G709" s="173">
        <v>34390</v>
      </c>
      <c r="H709" s="173">
        <v>990</v>
      </c>
      <c r="I709" s="173">
        <v>468</v>
      </c>
      <c r="J709" s="173">
        <v>1019</v>
      </c>
      <c r="K709" s="173">
        <v>146909</v>
      </c>
      <c r="L709" s="173">
        <v>455045</v>
      </c>
      <c r="M709" s="173">
        <v>55419</v>
      </c>
      <c r="N709" s="173">
        <v>694</v>
      </c>
      <c r="O709" s="173">
        <v>1410</v>
      </c>
      <c r="P709" s="173">
        <v>472891</v>
      </c>
      <c r="Q709" s="173">
        <v>143394</v>
      </c>
      <c r="R709" s="173">
        <v>152</v>
      </c>
      <c r="S709" s="173">
        <v>20182</v>
      </c>
      <c r="T709" s="173">
        <v>221409</v>
      </c>
      <c r="U709" s="173">
        <v>9526847</v>
      </c>
      <c r="V709" s="173">
        <v>760033</v>
      </c>
      <c r="W709" s="173">
        <v>842</v>
      </c>
    </row>
    <row r="710" spans="1:23" ht="23.25">
      <c r="A710" s="15" t="s">
        <v>764</v>
      </c>
      <c r="B710" s="174" t="s">
        <v>192</v>
      </c>
      <c r="C710" s="173">
        <v>51673</v>
      </c>
      <c r="D710" s="173" t="s">
        <v>14</v>
      </c>
      <c r="E710" s="173" t="s">
        <v>14</v>
      </c>
      <c r="F710" s="173" t="s">
        <v>14</v>
      </c>
      <c r="G710" s="173"/>
      <c r="H710" s="173"/>
      <c r="I710" s="173"/>
      <c r="J710" s="173" t="s">
        <v>14</v>
      </c>
      <c r="K710" s="173" t="s">
        <v>14</v>
      </c>
      <c r="L710" s="173">
        <v>1430</v>
      </c>
      <c r="M710" s="173" t="s">
        <v>14</v>
      </c>
      <c r="N710" s="173">
        <v>16897</v>
      </c>
      <c r="O710" s="173" t="s">
        <v>14</v>
      </c>
      <c r="P710" s="173">
        <v>33346</v>
      </c>
      <c r="Q710" s="173" t="s">
        <v>14</v>
      </c>
      <c r="R710" s="173" t="s">
        <v>14</v>
      </c>
      <c r="S710" s="173" t="s">
        <v>14</v>
      </c>
      <c r="T710" s="173" t="s">
        <v>14</v>
      </c>
      <c r="U710" s="173" t="s">
        <v>14</v>
      </c>
      <c r="V710" s="173" t="s">
        <v>14</v>
      </c>
      <c r="W710" s="173" t="s">
        <v>14</v>
      </c>
    </row>
    <row r="711" spans="1:23" ht="23.25">
      <c r="A711" s="15" t="s">
        <v>765</v>
      </c>
      <c r="B711" s="174" t="s">
        <v>193</v>
      </c>
      <c r="C711" s="173">
        <v>11178423</v>
      </c>
      <c r="D711" s="173">
        <v>209282</v>
      </c>
      <c r="E711" s="173">
        <v>260211</v>
      </c>
      <c r="F711" s="173">
        <v>602144</v>
      </c>
      <c r="G711" s="173">
        <v>443532</v>
      </c>
      <c r="H711" s="173">
        <v>455554</v>
      </c>
      <c r="I711" s="173">
        <v>279868</v>
      </c>
      <c r="J711" s="173">
        <v>242316</v>
      </c>
      <c r="K711" s="173">
        <v>252113</v>
      </c>
      <c r="L711" s="173">
        <v>1531429</v>
      </c>
      <c r="M711" s="173">
        <v>373617</v>
      </c>
      <c r="N711" s="173">
        <v>138730</v>
      </c>
      <c r="O711" s="173">
        <v>357586</v>
      </c>
      <c r="P711" s="173">
        <v>304380</v>
      </c>
      <c r="Q711" s="173">
        <v>300268</v>
      </c>
      <c r="R711" s="173">
        <v>243199</v>
      </c>
      <c r="S711" s="173">
        <v>142245</v>
      </c>
      <c r="T711" s="173">
        <v>373819</v>
      </c>
      <c r="U711" s="173">
        <v>880120</v>
      </c>
      <c r="V711" s="173">
        <v>3127111</v>
      </c>
      <c r="W711" s="173">
        <v>660900</v>
      </c>
    </row>
    <row r="712" spans="1:23" ht="23.25">
      <c r="A712" s="15" t="s">
        <v>773</v>
      </c>
      <c r="B712" s="174" t="s">
        <v>493</v>
      </c>
      <c r="C712" s="173">
        <v>39484169</v>
      </c>
      <c r="D712" s="173">
        <v>277336</v>
      </c>
      <c r="E712" s="173">
        <v>843427</v>
      </c>
      <c r="F712" s="173">
        <v>1968072</v>
      </c>
      <c r="G712" s="173">
        <v>1536518</v>
      </c>
      <c r="H712" s="173">
        <v>311206</v>
      </c>
      <c r="I712" s="173">
        <v>3573916</v>
      </c>
      <c r="J712" s="173">
        <v>1895340</v>
      </c>
      <c r="K712" s="173">
        <v>42676</v>
      </c>
      <c r="L712" s="173">
        <v>1098728</v>
      </c>
      <c r="M712" s="173">
        <v>741755</v>
      </c>
      <c r="N712" s="173">
        <v>2071471</v>
      </c>
      <c r="O712" s="173">
        <v>526363</v>
      </c>
      <c r="P712" s="173">
        <v>2113375</v>
      </c>
      <c r="Q712" s="173">
        <v>51844</v>
      </c>
      <c r="R712" s="173">
        <v>36243</v>
      </c>
      <c r="S712" s="173">
        <v>112438</v>
      </c>
      <c r="T712" s="173">
        <v>11098505</v>
      </c>
      <c r="U712" s="173">
        <v>1084056</v>
      </c>
      <c r="V712" s="173">
        <v>5727993</v>
      </c>
      <c r="W712" s="173">
        <v>4372907</v>
      </c>
    </row>
    <row r="713" spans="1:23" ht="34.5">
      <c r="A713" s="15" t="s">
        <v>774</v>
      </c>
      <c r="B713" s="174" t="s">
        <v>200</v>
      </c>
      <c r="C713" s="173">
        <v>17948575</v>
      </c>
      <c r="D713" s="173">
        <v>72812</v>
      </c>
      <c r="E713" s="173">
        <v>67547</v>
      </c>
      <c r="F713" s="173">
        <v>1599909</v>
      </c>
      <c r="G713" s="173">
        <v>1462866</v>
      </c>
      <c r="H713" s="173">
        <v>380</v>
      </c>
      <c r="I713" s="173">
        <v>3152060</v>
      </c>
      <c r="J713" s="173">
        <v>617698</v>
      </c>
      <c r="K713" s="173">
        <v>28351</v>
      </c>
      <c r="L713" s="173">
        <v>854095</v>
      </c>
      <c r="M713" s="173">
        <v>91649</v>
      </c>
      <c r="N713" s="173">
        <v>230179</v>
      </c>
      <c r="O713" s="173">
        <v>493514</v>
      </c>
      <c r="P713" s="173">
        <v>1422854</v>
      </c>
      <c r="Q713" s="173">
        <v>4914</v>
      </c>
      <c r="R713" s="173">
        <v>32188</v>
      </c>
      <c r="S713" s="173">
        <v>112065</v>
      </c>
      <c r="T713" s="173">
        <v>552574</v>
      </c>
      <c r="U713" s="173">
        <v>690910</v>
      </c>
      <c r="V713" s="173">
        <v>2109500</v>
      </c>
      <c r="W713" s="173">
        <v>4352510</v>
      </c>
    </row>
    <row r="714" spans="1:23" ht="34.5">
      <c r="A714" s="15" t="s">
        <v>775</v>
      </c>
      <c r="B714" s="174" t="s">
        <v>201</v>
      </c>
      <c r="C714" s="173">
        <v>6534429</v>
      </c>
      <c r="D714" s="173" t="s">
        <v>14</v>
      </c>
      <c r="E714" s="173">
        <v>466103</v>
      </c>
      <c r="F714" s="173">
        <v>1364</v>
      </c>
      <c r="G714" s="173">
        <v>33573</v>
      </c>
      <c r="H714" s="173">
        <v>32470</v>
      </c>
      <c r="I714" s="173">
        <v>210665</v>
      </c>
      <c r="J714" s="173">
        <v>129264</v>
      </c>
      <c r="K714" s="173">
        <v>2363</v>
      </c>
      <c r="L714" s="173">
        <v>7501</v>
      </c>
      <c r="M714" s="173">
        <v>114242</v>
      </c>
      <c r="N714" s="173">
        <v>50305</v>
      </c>
      <c r="O714" s="173">
        <v>7900</v>
      </c>
      <c r="P714" s="173">
        <v>545519</v>
      </c>
      <c r="Q714" s="173" t="s">
        <v>14</v>
      </c>
      <c r="R714" s="173">
        <v>2555</v>
      </c>
      <c r="S714" s="173" t="s">
        <v>14</v>
      </c>
      <c r="T714" s="173">
        <v>3795545</v>
      </c>
      <c r="U714" s="173">
        <v>279371</v>
      </c>
      <c r="V714" s="173">
        <v>855129</v>
      </c>
      <c r="W714" s="173">
        <v>561</v>
      </c>
    </row>
    <row r="715" spans="1:23" ht="45.75">
      <c r="A715" s="15" t="s">
        <v>776</v>
      </c>
      <c r="B715" s="174" t="s">
        <v>202</v>
      </c>
      <c r="C715" s="173">
        <v>15001165</v>
      </c>
      <c r="D715" s="173">
        <v>204525</v>
      </c>
      <c r="E715" s="173">
        <v>309777</v>
      </c>
      <c r="F715" s="173">
        <v>366800</v>
      </c>
      <c r="G715" s="173">
        <v>40079</v>
      </c>
      <c r="H715" s="173">
        <v>278356</v>
      </c>
      <c r="I715" s="173">
        <v>211192</v>
      </c>
      <c r="J715" s="173">
        <v>1148377</v>
      </c>
      <c r="K715" s="173">
        <v>11962</v>
      </c>
      <c r="L715" s="173">
        <v>237132</v>
      </c>
      <c r="M715" s="173">
        <v>535864</v>
      </c>
      <c r="N715" s="173">
        <v>1790988</v>
      </c>
      <c r="O715" s="173">
        <v>24949</v>
      </c>
      <c r="P715" s="173">
        <v>145001</v>
      </c>
      <c r="Q715" s="173">
        <v>46930</v>
      </c>
      <c r="R715" s="173">
        <v>1500</v>
      </c>
      <c r="S715" s="173">
        <v>373</v>
      </c>
      <c r="T715" s="173">
        <v>6750386</v>
      </c>
      <c r="U715" s="173">
        <v>113775</v>
      </c>
      <c r="V715" s="173">
        <v>2763364</v>
      </c>
      <c r="W715" s="173">
        <v>19836</v>
      </c>
    </row>
    <row r="716" spans="1:23" ht="23.25">
      <c r="A716" s="15" t="s">
        <v>777</v>
      </c>
      <c r="B716" s="174" t="s">
        <v>494</v>
      </c>
      <c r="C716" s="173">
        <v>99752807</v>
      </c>
      <c r="D716" s="173">
        <v>8249100</v>
      </c>
      <c r="E716" s="173">
        <v>6992872</v>
      </c>
      <c r="F716" s="173">
        <v>795588</v>
      </c>
      <c r="G716" s="173">
        <v>6118300</v>
      </c>
      <c r="H716" s="173">
        <v>1659585</v>
      </c>
      <c r="I716" s="173">
        <v>983721</v>
      </c>
      <c r="J716" s="173">
        <v>6189347</v>
      </c>
      <c r="K716" s="173">
        <v>359209</v>
      </c>
      <c r="L716" s="173">
        <v>2778049</v>
      </c>
      <c r="M716" s="173">
        <v>5909610</v>
      </c>
      <c r="N716" s="173">
        <v>3689031</v>
      </c>
      <c r="O716" s="173">
        <v>544867</v>
      </c>
      <c r="P716" s="173">
        <v>1699459</v>
      </c>
      <c r="Q716" s="173">
        <v>1587940</v>
      </c>
      <c r="R716" s="173">
        <v>191239</v>
      </c>
      <c r="S716" s="173">
        <v>233603</v>
      </c>
      <c r="T716" s="173">
        <v>8444290</v>
      </c>
      <c r="U716" s="173">
        <v>5783647</v>
      </c>
      <c r="V716" s="173">
        <v>33760213</v>
      </c>
      <c r="W716" s="173">
        <v>3783138</v>
      </c>
    </row>
    <row r="717" spans="1:23" ht="34.5">
      <c r="A717" s="15" t="s">
        <v>778</v>
      </c>
      <c r="B717" s="174" t="s">
        <v>203</v>
      </c>
      <c r="C717" s="173">
        <v>79225183</v>
      </c>
      <c r="D717" s="173">
        <v>8246788</v>
      </c>
      <c r="E717" s="173">
        <v>6457973</v>
      </c>
      <c r="F717" s="173">
        <v>794927</v>
      </c>
      <c r="G717" s="173">
        <v>1685313</v>
      </c>
      <c r="H717" s="173">
        <v>1627795</v>
      </c>
      <c r="I717" s="173">
        <v>548765</v>
      </c>
      <c r="J717" s="173">
        <v>5867949</v>
      </c>
      <c r="K717" s="173">
        <v>318992</v>
      </c>
      <c r="L717" s="173">
        <v>1881684</v>
      </c>
      <c r="M717" s="173">
        <v>5546763</v>
      </c>
      <c r="N717" s="173">
        <v>3124427</v>
      </c>
      <c r="O717" s="173">
        <v>429574</v>
      </c>
      <c r="P717" s="173">
        <v>1450826</v>
      </c>
      <c r="Q717" s="173">
        <v>1004932</v>
      </c>
      <c r="R717" s="173">
        <v>70418</v>
      </c>
      <c r="S717" s="173">
        <v>219736</v>
      </c>
      <c r="T717" s="173">
        <v>7446754</v>
      </c>
      <c r="U717" s="173">
        <v>4940797</v>
      </c>
      <c r="V717" s="173">
        <v>23953834</v>
      </c>
      <c r="W717" s="173">
        <v>3606938</v>
      </c>
    </row>
    <row r="718" spans="1:23" ht="34.5">
      <c r="A718" s="15" t="s">
        <v>779</v>
      </c>
      <c r="B718" s="174" t="s">
        <v>204</v>
      </c>
      <c r="C718" s="173">
        <v>6500738</v>
      </c>
      <c r="D718" s="173">
        <v>2312</v>
      </c>
      <c r="E718" s="173">
        <v>490717</v>
      </c>
      <c r="F718" s="173">
        <v>272</v>
      </c>
      <c r="G718" s="173">
        <v>52173</v>
      </c>
      <c r="H718" s="173" t="s">
        <v>14</v>
      </c>
      <c r="I718" s="173">
        <v>106861</v>
      </c>
      <c r="J718" s="173">
        <v>154264</v>
      </c>
      <c r="K718" s="173">
        <v>27462</v>
      </c>
      <c r="L718" s="173">
        <v>33510</v>
      </c>
      <c r="M718" s="173">
        <v>70365</v>
      </c>
      <c r="N718" s="173">
        <v>44779</v>
      </c>
      <c r="O718" s="173">
        <v>37400</v>
      </c>
      <c r="P718" s="173">
        <v>18800</v>
      </c>
      <c r="Q718" s="173">
        <v>103578</v>
      </c>
      <c r="R718" s="173">
        <v>29695</v>
      </c>
      <c r="S718" s="173">
        <v>4548</v>
      </c>
      <c r="T718" s="173">
        <v>997535</v>
      </c>
      <c r="U718" s="173">
        <v>100296</v>
      </c>
      <c r="V718" s="173">
        <v>4085909</v>
      </c>
      <c r="W718" s="173">
        <v>140263</v>
      </c>
    </row>
    <row r="719" spans="1:23" ht="34.5">
      <c r="A719" s="15" t="s">
        <v>780</v>
      </c>
      <c r="B719" s="174" t="s">
        <v>205</v>
      </c>
      <c r="C719" s="173">
        <v>14026886</v>
      </c>
      <c r="D719" s="173" t="s">
        <v>14</v>
      </c>
      <c r="E719" s="173">
        <v>44182</v>
      </c>
      <c r="F719" s="173">
        <v>389</v>
      </c>
      <c r="G719" s="173">
        <v>4380815</v>
      </c>
      <c r="H719" s="173">
        <v>31790</v>
      </c>
      <c r="I719" s="173">
        <v>328095</v>
      </c>
      <c r="J719" s="173">
        <v>167134</v>
      </c>
      <c r="K719" s="173">
        <v>12755</v>
      </c>
      <c r="L719" s="173">
        <v>862855</v>
      </c>
      <c r="M719" s="173">
        <v>292483</v>
      </c>
      <c r="N719" s="173">
        <v>519825</v>
      </c>
      <c r="O719" s="173">
        <v>77893</v>
      </c>
      <c r="P719" s="173">
        <v>229834</v>
      </c>
      <c r="Q719" s="173">
        <v>479429</v>
      </c>
      <c r="R719" s="173">
        <v>91127</v>
      </c>
      <c r="S719" s="173">
        <v>9319</v>
      </c>
      <c r="T719" s="173" t="s">
        <v>14</v>
      </c>
      <c r="U719" s="173">
        <v>742554</v>
      </c>
      <c r="V719" s="173">
        <v>5720471</v>
      </c>
      <c r="W719" s="173">
        <v>35936</v>
      </c>
    </row>
    <row r="720" spans="1:23" ht="23.25">
      <c r="A720" s="15" t="s">
        <v>781</v>
      </c>
      <c r="B720" s="174" t="s">
        <v>495</v>
      </c>
      <c r="C720" s="173">
        <v>3610133</v>
      </c>
      <c r="D720" s="173">
        <v>33140</v>
      </c>
      <c r="E720" s="173" t="s">
        <v>14</v>
      </c>
      <c r="F720" s="173" t="s">
        <v>14</v>
      </c>
      <c r="G720" s="173">
        <v>96649</v>
      </c>
      <c r="H720" s="173">
        <v>2112012</v>
      </c>
      <c r="I720" s="173">
        <v>2174</v>
      </c>
      <c r="J720" s="173">
        <v>462147</v>
      </c>
      <c r="K720" s="173">
        <v>557</v>
      </c>
      <c r="L720" s="173" t="s">
        <v>14</v>
      </c>
      <c r="M720" s="173" t="s">
        <v>14</v>
      </c>
      <c r="N720" s="173">
        <v>79582</v>
      </c>
      <c r="O720" s="173">
        <v>1438</v>
      </c>
      <c r="P720" s="173">
        <v>199647</v>
      </c>
      <c r="Q720" s="173" t="s">
        <v>14</v>
      </c>
      <c r="R720" s="173" t="s">
        <v>14</v>
      </c>
      <c r="S720" s="173" t="s">
        <v>14</v>
      </c>
      <c r="T720" s="173">
        <v>490027</v>
      </c>
      <c r="U720" s="173" t="s">
        <v>14</v>
      </c>
      <c r="V720" s="173">
        <v>7924</v>
      </c>
      <c r="W720" s="173">
        <v>124834</v>
      </c>
    </row>
    <row r="721" spans="1:23" ht="23.25">
      <c r="A721" s="15" t="s">
        <v>782</v>
      </c>
      <c r="B721" s="174" t="s">
        <v>206</v>
      </c>
      <c r="C721" s="173">
        <v>3610133</v>
      </c>
      <c r="D721" s="173">
        <v>33140</v>
      </c>
      <c r="E721" s="173" t="s">
        <v>14</v>
      </c>
      <c r="F721" s="173" t="s">
        <v>14</v>
      </c>
      <c r="G721" s="173">
        <v>96649</v>
      </c>
      <c r="H721" s="173">
        <v>2112012</v>
      </c>
      <c r="I721" s="173">
        <v>2174</v>
      </c>
      <c r="J721" s="173">
        <v>462147</v>
      </c>
      <c r="K721" s="173">
        <v>557</v>
      </c>
      <c r="L721" s="173" t="s">
        <v>14</v>
      </c>
      <c r="M721" s="173" t="s">
        <v>14</v>
      </c>
      <c r="N721" s="173">
        <v>79582</v>
      </c>
      <c r="O721" s="173">
        <v>1438</v>
      </c>
      <c r="P721" s="173">
        <v>199647</v>
      </c>
      <c r="Q721" s="173" t="s">
        <v>14</v>
      </c>
      <c r="R721" s="173" t="s">
        <v>14</v>
      </c>
      <c r="S721" s="173" t="s">
        <v>14</v>
      </c>
      <c r="T721" s="173">
        <v>490027</v>
      </c>
      <c r="U721" s="173" t="s">
        <v>14</v>
      </c>
      <c r="V721" s="173">
        <v>7924</v>
      </c>
      <c r="W721" s="173">
        <v>124834</v>
      </c>
    </row>
    <row r="722" spans="1:23" ht="34.5">
      <c r="A722" s="15" t="s">
        <v>783</v>
      </c>
      <c r="B722" s="174" t="s">
        <v>496</v>
      </c>
      <c r="C722" s="173">
        <v>8144881</v>
      </c>
      <c r="D722" s="173">
        <v>37072</v>
      </c>
      <c r="E722" s="173">
        <v>469140</v>
      </c>
      <c r="F722" s="173">
        <v>334634</v>
      </c>
      <c r="G722" s="173">
        <v>3350097</v>
      </c>
      <c r="H722" s="173">
        <v>16002</v>
      </c>
      <c r="I722" s="173">
        <v>30379</v>
      </c>
      <c r="J722" s="173">
        <v>375220</v>
      </c>
      <c r="K722" s="173">
        <v>47061</v>
      </c>
      <c r="L722" s="173">
        <v>537405</v>
      </c>
      <c r="M722" s="173">
        <v>63508</v>
      </c>
      <c r="N722" s="173">
        <v>26732</v>
      </c>
      <c r="O722" s="173">
        <v>28084</v>
      </c>
      <c r="P722" s="173">
        <v>368366</v>
      </c>
      <c r="Q722" s="173">
        <v>27590</v>
      </c>
      <c r="R722" s="173">
        <v>26710</v>
      </c>
      <c r="S722" s="173">
        <v>24257</v>
      </c>
      <c r="T722" s="173">
        <v>842754</v>
      </c>
      <c r="U722" s="173">
        <v>86366</v>
      </c>
      <c r="V722" s="173">
        <v>1405936</v>
      </c>
      <c r="W722" s="173">
        <v>47569</v>
      </c>
    </row>
    <row r="723" spans="1:23" ht="34.5">
      <c r="A723" s="15" t="s">
        <v>784</v>
      </c>
      <c r="B723" s="174" t="s">
        <v>207</v>
      </c>
      <c r="C723" s="173">
        <v>8144881</v>
      </c>
      <c r="D723" s="173">
        <v>37072</v>
      </c>
      <c r="E723" s="173">
        <v>469140</v>
      </c>
      <c r="F723" s="173">
        <v>334634</v>
      </c>
      <c r="G723" s="173">
        <v>3350097</v>
      </c>
      <c r="H723" s="173">
        <v>16002</v>
      </c>
      <c r="I723" s="173">
        <v>30379</v>
      </c>
      <c r="J723" s="173">
        <v>375220</v>
      </c>
      <c r="K723" s="173">
        <v>47061</v>
      </c>
      <c r="L723" s="173">
        <v>537405</v>
      </c>
      <c r="M723" s="173">
        <v>63508</v>
      </c>
      <c r="N723" s="173">
        <v>26732</v>
      </c>
      <c r="O723" s="173">
        <v>28084</v>
      </c>
      <c r="P723" s="173">
        <v>368366</v>
      </c>
      <c r="Q723" s="173">
        <v>27590</v>
      </c>
      <c r="R723" s="173">
        <v>26710</v>
      </c>
      <c r="S723" s="173">
        <v>24257</v>
      </c>
      <c r="T723" s="173">
        <v>842754</v>
      </c>
      <c r="U723" s="173">
        <v>86366</v>
      </c>
      <c r="V723" s="173">
        <v>1405936</v>
      </c>
      <c r="W723" s="173">
        <v>47569</v>
      </c>
    </row>
    <row r="724" spans="1:23" ht="57">
      <c r="A724" s="15" t="s">
        <v>785</v>
      </c>
      <c r="B724" s="174" t="s">
        <v>497</v>
      </c>
      <c r="C724" s="173">
        <v>91086188</v>
      </c>
      <c r="D724" s="173">
        <v>8403516</v>
      </c>
      <c r="E724" s="173">
        <v>2412131</v>
      </c>
      <c r="F724" s="173">
        <v>6087037</v>
      </c>
      <c r="G724" s="173">
        <v>3296823</v>
      </c>
      <c r="H724" s="173">
        <v>2115650</v>
      </c>
      <c r="I724" s="173">
        <v>5172069</v>
      </c>
      <c r="J724" s="173">
        <v>8035359</v>
      </c>
      <c r="K724" s="173">
        <v>1281534</v>
      </c>
      <c r="L724" s="173">
        <v>11028442</v>
      </c>
      <c r="M724" s="173">
        <v>515989</v>
      </c>
      <c r="N724" s="173">
        <v>3547980</v>
      </c>
      <c r="O724" s="173">
        <v>1046316</v>
      </c>
      <c r="P724" s="173">
        <v>1373883</v>
      </c>
      <c r="Q724" s="173">
        <v>1946668</v>
      </c>
      <c r="R724" s="173">
        <v>762303</v>
      </c>
      <c r="S724" s="173">
        <v>3653</v>
      </c>
      <c r="T724" s="173">
        <v>7293665</v>
      </c>
      <c r="U724" s="173">
        <v>16435192</v>
      </c>
      <c r="V724" s="173">
        <v>4086300</v>
      </c>
      <c r="W724" s="173">
        <v>6241676</v>
      </c>
    </row>
    <row r="725" spans="1:23" ht="34.5">
      <c r="A725" s="15" t="s">
        <v>786</v>
      </c>
      <c r="B725" s="174" t="s">
        <v>208</v>
      </c>
      <c r="C725" s="173">
        <v>21296944</v>
      </c>
      <c r="D725" s="173">
        <v>10171</v>
      </c>
      <c r="E725" s="173">
        <v>784249</v>
      </c>
      <c r="F725" s="173">
        <v>2184571</v>
      </c>
      <c r="G725" s="173">
        <v>249999</v>
      </c>
      <c r="H725" s="173">
        <v>639935</v>
      </c>
      <c r="I725" s="173">
        <v>1194130</v>
      </c>
      <c r="J725" s="173">
        <v>4006520</v>
      </c>
      <c r="K725" s="173">
        <v>577985</v>
      </c>
      <c r="L725" s="173">
        <v>2488543</v>
      </c>
      <c r="M725" s="173">
        <v>96479</v>
      </c>
      <c r="N725" s="173">
        <v>728559</v>
      </c>
      <c r="O725" s="173">
        <v>210149</v>
      </c>
      <c r="P725" s="173">
        <v>945709</v>
      </c>
      <c r="Q725" s="173">
        <v>3558</v>
      </c>
      <c r="R725" s="173">
        <v>617222</v>
      </c>
      <c r="S725" s="173">
        <v>485</v>
      </c>
      <c r="T725" s="173">
        <v>1084253</v>
      </c>
      <c r="U725" s="173">
        <v>1089937</v>
      </c>
      <c r="V725" s="173">
        <v>3083031</v>
      </c>
      <c r="W725" s="173">
        <v>1301458</v>
      </c>
    </row>
    <row r="726" spans="1:23" ht="34.5">
      <c r="A726" s="15" t="s">
        <v>787</v>
      </c>
      <c r="B726" s="174" t="s">
        <v>209</v>
      </c>
      <c r="C726" s="173">
        <v>30781765</v>
      </c>
      <c r="D726" s="173">
        <v>6298120</v>
      </c>
      <c r="E726" s="173">
        <v>888856</v>
      </c>
      <c r="F726" s="173">
        <v>3498099</v>
      </c>
      <c r="G726" s="173">
        <v>1157014</v>
      </c>
      <c r="H726" s="173">
        <v>562996</v>
      </c>
      <c r="I726" s="173">
        <v>2469895</v>
      </c>
      <c r="J726" s="173">
        <v>209797</v>
      </c>
      <c r="K726" s="173">
        <v>629976</v>
      </c>
      <c r="L726" s="173">
        <v>3850678</v>
      </c>
      <c r="M726" s="173">
        <v>2536</v>
      </c>
      <c r="N726" s="173">
        <v>2467899</v>
      </c>
      <c r="O726" s="173">
        <v>384009</v>
      </c>
      <c r="P726" s="173">
        <v>342088</v>
      </c>
      <c r="Q726" s="173">
        <v>331469</v>
      </c>
      <c r="R726" s="173">
        <v>142981</v>
      </c>
      <c r="S726" s="173" t="s">
        <v>14</v>
      </c>
      <c r="T726" s="173">
        <v>1556837</v>
      </c>
      <c r="U726" s="173">
        <v>1992983</v>
      </c>
      <c r="V726" s="173">
        <v>491667</v>
      </c>
      <c r="W726" s="173">
        <v>3503864</v>
      </c>
    </row>
    <row r="727" spans="1:23" ht="23.25">
      <c r="A727" s="15" t="s">
        <v>788</v>
      </c>
      <c r="B727" s="174" t="s">
        <v>210</v>
      </c>
      <c r="C727" s="173">
        <v>31079166</v>
      </c>
      <c r="D727" s="173">
        <v>1646687</v>
      </c>
      <c r="E727" s="173">
        <v>729031</v>
      </c>
      <c r="F727" s="173">
        <v>235842</v>
      </c>
      <c r="G727" s="173">
        <v>1868273</v>
      </c>
      <c r="H727" s="173">
        <v>912719</v>
      </c>
      <c r="I727" s="173">
        <v>547879</v>
      </c>
      <c r="J727" s="173">
        <v>3768734</v>
      </c>
      <c r="K727" s="173">
        <v>73572</v>
      </c>
      <c r="L727" s="173">
        <v>4533146</v>
      </c>
      <c r="M727" s="173">
        <v>416974</v>
      </c>
      <c r="N727" s="173">
        <v>255799</v>
      </c>
      <c r="O727" s="173">
        <v>442319</v>
      </c>
      <c r="P727" s="173">
        <v>49981</v>
      </c>
      <c r="Q727" s="173">
        <v>1850</v>
      </c>
      <c r="R727" s="173">
        <v>2100</v>
      </c>
      <c r="S727" s="173">
        <v>3168</v>
      </c>
      <c r="T727" s="173">
        <v>1509398</v>
      </c>
      <c r="U727" s="173">
        <v>12238095</v>
      </c>
      <c r="V727" s="173">
        <v>407243</v>
      </c>
      <c r="W727" s="173">
        <v>1436354</v>
      </c>
    </row>
    <row r="728" spans="1:23" ht="45.75">
      <c r="A728" s="15" t="s">
        <v>789</v>
      </c>
      <c r="B728" s="174" t="s">
        <v>211</v>
      </c>
      <c r="C728" s="173">
        <v>7928314</v>
      </c>
      <c r="D728" s="173">
        <v>448538</v>
      </c>
      <c r="E728" s="173">
        <v>9994</v>
      </c>
      <c r="F728" s="173">
        <v>168526</v>
      </c>
      <c r="G728" s="173">
        <v>21538</v>
      </c>
      <c r="H728" s="173" t="s">
        <v>14</v>
      </c>
      <c r="I728" s="173">
        <v>960165</v>
      </c>
      <c r="J728" s="173">
        <v>50307</v>
      </c>
      <c r="K728" s="173" t="s">
        <v>14</v>
      </c>
      <c r="L728" s="173">
        <v>156076</v>
      </c>
      <c r="M728" s="173" t="s">
        <v>14</v>
      </c>
      <c r="N728" s="173">
        <v>95722</v>
      </c>
      <c r="O728" s="173">
        <v>9839</v>
      </c>
      <c r="P728" s="173">
        <v>36105</v>
      </c>
      <c r="Q728" s="173">
        <v>1609791</v>
      </c>
      <c r="R728" s="173" t="s">
        <v>14</v>
      </c>
      <c r="S728" s="173" t="s">
        <v>14</v>
      </c>
      <c r="T728" s="173">
        <v>3143176</v>
      </c>
      <c r="U728" s="173">
        <v>1114177</v>
      </c>
      <c r="V728" s="173">
        <v>104359</v>
      </c>
      <c r="W728" s="173" t="s">
        <v>14</v>
      </c>
    </row>
    <row r="729" spans="1:23" ht="34.5">
      <c r="A729" s="15" t="s">
        <v>790</v>
      </c>
      <c r="B729" s="174" t="s">
        <v>498</v>
      </c>
      <c r="C729" s="173">
        <v>115365420</v>
      </c>
      <c r="D729" s="173">
        <v>1505601</v>
      </c>
      <c r="E729" s="173">
        <v>729179</v>
      </c>
      <c r="F729" s="173">
        <v>7878137</v>
      </c>
      <c r="G729" s="173">
        <v>4849851</v>
      </c>
      <c r="H729" s="173">
        <v>1281381</v>
      </c>
      <c r="I729" s="173">
        <v>4137814</v>
      </c>
      <c r="J729" s="173">
        <v>1182524</v>
      </c>
      <c r="K729" s="173">
        <v>403596</v>
      </c>
      <c r="L729" s="173">
        <v>3458732</v>
      </c>
      <c r="M729" s="173">
        <v>875154</v>
      </c>
      <c r="N729" s="173">
        <v>2018966</v>
      </c>
      <c r="O729" s="173">
        <v>4170631</v>
      </c>
      <c r="P729" s="173">
        <v>2332993</v>
      </c>
      <c r="Q729" s="173">
        <v>591594</v>
      </c>
      <c r="R729" s="173">
        <v>232685</v>
      </c>
      <c r="S729" s="173">
        <v>38215</v>
      </c>
      <c r="T729" s="173">
        <v>4598047</v>
      </c>
      <c r="U729" s="173">
        <v>59061842</v>
      </c>
      <c r="V729" s="173">
        <v>9957978</v>
      </c>
      <c r="W729" s="173">
        <v>6060499</v>
      </c>
    </row>
    <row r="730" spans="1:23" ht="79.5">
      <c r="A730" s="15" t="s">
        <v>791</v>
      </c>
      <c r="B730" s="174" t="s">
        <v>212</v>
      </c>
      <c r="C730" s="173">
        <v>12169085</v>
      </c>
      <c r="D730" s="173">
        <v>30254</v>
      </c>
      <c r="E730" s="173">
        <v>500789</v>
      </c>
      <c r="F730" s="173">
        <v>1485532</v>
      </c>
      <c r="G730" s="173">
        <v>249764</v>
      </c>
      <c r="H730" s="173">
        <v>834529</v>
      </c>
      <c r="I730" s="173">
        <v>2138639</v>
      </c>
      <c r="J730" s="173">
        <v>153571</v>
      </c>
      <c r="K730" s="173">
        <v>263994</v>
      </c>
      <c r="L730" s="173">
        <v>278438</v>
      </c>
      <c r="M730" s="173">
        <v>185946</v>
      </c>
      <c r="N730" s="173">
        <v>481218</v>
      </c>
      <c r="O730" s="173">
        <v>142259</v>
      </c>
      <c r="P730" s="173">
        <v>188176</v>
      </c>
      <c r="Q730" s="173">
        <v>463893</v>
      </c>
      <c r="R730" s="173" t="s">
        <v>14</v>
      </c>
      <c r="S730" s="173">
        <v>18519</v>
      </c>
      <c r="T730" s="173">
        <v>1206642</v>
      </c>
      <c r="U730" s="173">
        <v>224335</v>
      </c>
      <c r="V730" s="173">
        <v>1642208</v>
      </c>
      <c r="W730" s="173">
        <v>1680379</v>
      </c>
    </row>
    <row r="731" spans="1:23" ht="34.5">
      <c r="A731" s="15" t="s">
        <v>792</v>
      </c>
      <c r="B731" s="174" t="s">
        <v>213</v>
      </c>
      <c r="C731" s="173">
        <v>66174176</v>
      </c>
      <c r="D731" s="173">
        <v>1353566</v>
      </c>
      <c r="E731" s="173">
        <v>166352</v>
      </c>
      <c r="F731" s="173">
        <v>3810385</v>
      </c>
      <c r="G731" s="173">
        <v>57434</v>
      </c>
      <c r="H731" s="173" t="s">
        <v>14</v>
      </c>
      <c r="I731" s="173">
        <v>66299</v>
      </c>
      <c r="J731" s="173" t="s">
        <v>14</v>
      </c>
      <c r="K731" s="173">
        <v>68320</v>
      </c>
      <c r="L731" s="173">
        <v>2312174</v>
      </c>
      <c r="M731" s="173">
        <v>356612</v>
      </c>
      <c r="N731" s="173">
        <v>795866</v>
      </c>
      <c r="O731" s="173">
        <v>1425380</v>
      </c>
      <c r="P731" s="173">
        <v>214112</v>
      </c>
      <c r="Q731" s="173">
        <v>49438</v>
      </c>
      <c r="R731" s="173">
        <v>108869</v>
      </c>
      <c r="S731" s="173" t="s">
        <v>14</v>
      </c>
      <c r="T731" s="173">
        <v>781222</v>
      </c>
      <c r="U731" s="173">
        <v>50748535</v>
      </c>
      <c r="V731" s="173">
        <v>52474</v>
      </c>
      <c r="W731" s="173">
        <v>3807136</v>
      </c>
    </row>
    <row r="732" spans="1:23" ht="68.25">
      <c r="A732" s="15" t="s">
        <v>793</v>
      </c>
      <c r="B732" s="174" t="s">
        <v>214</v>
      </c>
      <c r="C732" s="173">
        <v>18444599</v>
      </c>
      <c r="D732" s="173">
        <v>94396</v>
      </c>
      <c r="E732" s="173">
        <v>21220</v>
      </c>
      <c r="F732" s="173" t="s">
        <v>14</v>
      </c>
      <c r="G732" s="173">
        <v>4508576</v>
      </c>
      <c r="H732" s="173">
        <v>327572</v>
      </c>
      <c r="I732" s="173">
        <v>1532947</v>
      </c>
      <c r="J732" s="173" t="s">
        <v>14</v>
      </c>
      <c r="K732" s="173">
        <v>41604</v>
      </c>
      <c r="L732" s="173">
        <v>491214</v>
      </c>
      <c r="M732" s="173">
        <v>127936</v>
      </c>
      <c r="N732" s="173">
        <v>680055</v>
      </c>
      <c r="O732" s="173">
        <v>2342631</v>
      </c>
      <c r="P732" s="173">
        <v>892768</v>
      </c>
      <c r="Q732" s="173">
        <v>6361</v>
      </c>
      <c r="R732" s="173">
        <v>42342</v>
      </c>
      <c r="S732" s="173">
        <v>19696</v>
      </c>
      <c r="T732" s="173">
        <v>1947838</v>
      </c>
      <c r="U732" s="173">
        <v>4766796</v>
      </c>
      <c r="V732" s="173">
        <v>304147</v>
      </c>
      <c r="W732" s="173">
        <v>296501</v>
      </c>
    </row>
    <row r="733" spans="1:23" ht="34.5">
      <c r="A733" s="15" t="s">
        <v>794</v>
      </c>
      <c r="B733" s="174" t="s">
        <v>215</v>
      </c>
      <c r="C733" s="173">
        <v>18577560</v>
      </c>
      <c r="D733" s="173">
        <v>27385</v>
      </c>
      <c r="E733" s="173">
        <v>40819</v>
      </c>
      <c r="F733" s="173">
        <v>2582219</v>
      </c>
      <c r="G733" s="173">
        <v>34077</v>
      </c>
      <c r="H733" s="173">
        <v>119280</v>
      </c>
      <c r="I733" s="173">
        <v>399929</v>
      </c>
      <c r="J733" s="173">
        <v>1028954</v>
      </c>
      <c r="K733" s="173">
        <v>29678</v>
      </c>
      <c r="L733" s="173">
        <v>376906</v>
      </c>
      <c r="M733" s="173">
        <v>204660</v>
      </c>
      <c r="N733" s="173">
        <v>61827</v>
      </c>
      <c r="O733" s="173">
        <v>260361</v>
      </c>
      <c r="P733" s="173">
        <v>1037937</v>
      </c>
      <c r="Q733" s="173">
        <v>71903</v>
      </c>
      <c r="R733" s="173">
        <v>81474</v>
      </c>
      <c r="S733" s="173" t="s">
        <v>14</v>
      </c>
      <c r="T733" s="173">
        <v>662345</v>
      </c>
      <c r="U733" s="173">
        <v>3322176</v>
      </c>
      <c r="V733" s="173">
        <v>7959149</v>
      </c>
      <c r="W733" s="173">
        <v>276482</v>
      </c>
    </row>
    <row r="734" spans="1:23" ht="23.25">
      <c r="A734" s="15" t="s">
        <v>795</v>
      </c>
      <c r="B734" s="174" t="s">
        <v>499</v>
      </c>
      <c r="C734" s="173">
        <v>35464513</v>
      </c>
      <c r="D734" s="173">
        <v>153930</v>
      </c>
      <c r="E734" s="173">
        <v>873335</v>
      </c>
      <c r="F734" s="173">
        <v>58375</v>
      </c>
      <c r="G734" s="173">
        <v>1646184</v>
      </c>
      <c r="H734" s="173">
        <v>423957</v>
      </c>
      <c r="I734" s="173">
        <v>465497</v>
      </c>
      <c r="J734" s="173">
        <v>1698933</v>
      </c>
      <c r="K734" s="173">
        <v>252517</v>
      </c>
      <c r="L734" s="173">
        <v>2133042</v>
      </c>
      <c r="M734" s="173">
        <v>675382</v>
      </c>
      <c r="N734" s="173">
        <v>4284481</v>
      </c>
      <c r="O734" s="173">
        <v>555030</v>
      </c>
      <c r="P734" s="173">
        <v>492559</v>
      </c>
      <c r="Q734" s="173">
        <v>2163953</v>
      </c>
      <c r="R734" s="173">
        <v>10282</v>
      </c>
      <c r="S734" s="173">
        <v>69177</v>
      </c>
      <c r="T734" s="173">
        <v>757588</v>
      </c>
      <c r="U734" s="173">
        <v>3351272</v>
      </c>
      <c r="V734" s="173">
        <v>15150187</v>
      </c>
      <c r="W734" s="173">
        <v>248834</v>
      </c>
    </row>
    <row r="735" spans="1:23" ht="23.25">
      <c r="A735" s="15" t="s">
        <v>796</v>
      </c>
      <c r="B735" s="174" t="s">
        <v>216</v>
      </c>
      <c r="C735" s="173">
        <v>35464513</v>
      </c>
      <c r="D735" s="173">
        <v>153930</v>
      </c>
      <c r="E735" s="173">
        <v>873335</v>
      </c>
      <c r="F735" s="173">
        <v>58375</v>
      </c>
      <c r="G735" s="173">
        <v>1646184</v>
      </c>
      <c r="H735" s="173">
        <v>423957</v>
      </c>
      <c r="I735" s="173">
        <v>465497</v>
      </c>
      <c r="J735" s="173">
        <v>1698933</v>
      </c>
      <c r="K735" s="173">
        <v>252517</v>
      </c>
      <c r="L735" s="173">
        <v>2133042</v>
      </c>
      <c r="M735" s="173">
        <v>675382</v>
      </c>
      <c r="N735" s="173">
        <v>4284481</v>
      </c>
      <c r="O735" s="173">
        <v>555030</v>
      </c>
      <c r="P735" s="173">
        <v>492559</v>
      </c>
      <c r="Q735" s="173">
        <v>2163953</v>
      </c>
      <c r="R735" s="173">
        <v>10282</v>
      </c>
      <c r="S735" s="173">
        <v>69177</v>
      </c>
      <c r="T735" s="173">
        <v>757588</v>
      </c>
      <c r="U735" s="173">
        <v>3351272</v>
      </c>
      <c r="V735" s="173">
        <v>15150187</v>
      </c>
      <c r="W735" s="173">
        <v>248834</v>
      </c>
    </row>
    <row r="736" spans="1:23" ht="45.75">
      <c r="A736" s="15" t="s">
        <v>797</v>
      </c>
      <c r="B736" s="174" t="s">
        <v>500</v>
      </c>
      <c r="C736" s="173">
        <v>712169047</v>
      </c>
      <c r="D736" s="173">
        <v>38828623</v>
      </c>
      <c r="E736" s="173">
        <v>8362063</v>
      </c>
      <c r="F736" s="173">
        <v>43571435</v>
      </c>
      <c r="G736" s="173">
        <v>15592772</v>
      </c>
      <c r="H736" s="173">
        <v>13874823</v>
      </c>
      <c r="I736" s="173">
        <v>13960644</v>
      </c>
      <c r="J736" s="173">
        <v>20517703</v>
      </c>
      <c r="K736" s="173">
        <v>2750537</v>
      </c>
      <c r="L736" s="173">
        <v>44619433</v>
      </c>
      <c r="M736" s="173">
        <v>15075283</v>
      </c>
      <c r="N736" s="173">
        <v>29065402</v>
      </c>
      <c r="O736" s="173">
        <v>18206109</v>
      </c>
      <c r="P736" s="173">
        <v>22523228</v>
      </c>
      <c r="Q736" s="173">
        <v>4483205</v>
      </c>
      <c r="R736" s="173">
        <v>7620392</v>
      </c>
      <c r="S736" s="173">
        <v>580848</v>
      </c>
      <c r="T736" s="173">
        <v>93426146</v>
      </c>
      <c r="U736" s="173">
        <v>107510885</v>
      </c>
      <c r="V736" s="173">
        <v>185602153</v>
      </c>
      <c r="W736" s="173">
        <v>25997364</v>
      </c>
    </row>
    <row r="737" spans="1:23" ht="79.5">
      <c r="A737" s="15" t="s">
        <v>798</v>
      </c>
      <c r="B737" s="174" t="s">
        <v>217</v>
      </c>
      <c r="C737" s="173">
        <v>229954116</v>
      </c>
      <c r="D737" s="173">
        <v>2987793</v>
      </c>
      <c r="E737" s="173">
        <v>881066</v>
      </c>
      <c r="F737" s="173">
        <v>9024832</v>
      </c>
      <c r="G737" s="173">
        <v>9189076</v>
      </c>
      <c r="H737" s="173">
        <v>1673991</v>
      </c>
      <c r="I737" s="173">
        <v>710834</v>
      </c>
      <c r="J737" s="173">
        <v>2157372</v>
      </c>
      <c r="K737" s="173">
        <v>96968</v>
      </c>
      <c r="L737" s="173">
        <v>3238441</v>
      </c>
      <c r="M737" s="173">
        <v>810011</v>
      </c>
      <c r="N737" s="173">
        <v>5263800</v>
      </c>
      <c r="O737" s="173">
        <v>13741920</v>
      </c>
      <c r="P737" s="173">
        <v>5610027</v>
      </c>
      <c r="Q737" s="173">
        <v>1330969</v>
      </c>
      <c r="R737" s="173">
        <v>493393</v>
      </c>
      <c r="S737" s="173">
        <v>183016</v>
      </c>
      <c r="T737" s="173">
        <v>36761097</v>
      </c>
      <c r="U737" s="173">
        <v>45704511</v>
      </c>
      <c r="V737" s="173">
        <v>85293585</v>
      </c>
      <c r="W737" s="173">
        <v>4801412</v>
      </c>
    </row>
    <row r="738" spans="1:23" ht="23.25">
      <c r="A738" s="15" t="s">
        <v>808</v>
      </c>
      <c r="B738" s="174" t="s">
        <v>227</v>
      </c>
      <c r="C738" s="173">
        <v>34695675</v>
      </c>
      <c r="D738" s="173">
        <v>209850</v>
      </c>
      <c r="E738" s="173">
        <v>1161794</v>
      </c>
      <c r="F738" s="173">
        <v>1684303</v>
      </c>
      <c r="G738" s="173">
        <v>1424767</v>
      </c>
      <c r="H738" s="173">
        <v>165499</v>
      </c>
      <c r="I738" s="173">
        <v>2021448</v>
      </c>
      <c r="J738" s="173">
        <v>4104769</v>
      </c>
      <c r="K738" s="173">
        <v>365477</v>
      </c>
      <c r="L738" s="173">
        <v>4501081</v>
      </c>
      <c r="M738" s="173">
        <v>3221942</v>
      </c>
      <c r="N738" s="173">
        <v>1570873</v>
      </c>
      <c r="O738" s="173">
        <v>723417</v>
      </c>
      <c r="P738" s="173">
        <v>217213</v>
      </c>
      <c r="Q738" s="173">
        <v>595533</v>
      </c>
      <c r="R738" s="173">
        <v>1143495</v>
      </c>
      <c r="S738" s="173">
        <v>12674</v>
      </c>
      <c r="T738" s="173">
        <v>8558961</v>
      </c>
      <c r="U738" s="173">
        <v>1193887</v>
      </c>
      <c r="V738" s="173">
        <v>1283009</v>
      </c>
      <c r="W738" s="173">
        <v>535684</v>
      </c>
    </row>
    <row r="739" spans="1:23" ht="34.5">
      <c r="A739" s="15" t="s">
        <v>812</v>
      </c>
      <c r="B739" s="174" t="s">
        <v>231</v>
      </c>
      <c r="C739" s="173">
        <v>4339774</v>
      </c>
      <c r="D739" s="173">
        <v>55219</v>
      </c>
      <c r="E739" s="173">
        <v>155</v>
      </c>
      <c r="F739" s="173" t="s">
        <v>14</v>
      </c>
      <c r="G739" s="173" t="s">
        <v>14</v>
      </c>
      <c r="H739" s="173">
        <v>356994</v>
      </c>
      <c r="I739" s="173">
        <v>200000</v>
      </c>
      <c r="J739" s="173">
        <v>38862</v>
      </c>
      <c r="K739" s="173">
        <v>14752</v>
      </c>
      <c r="L739" s="173">
        <v>100576</v>
      </c>
      <c r="M739" s="173" t="s">
        <v>14</v>
      </c>
      <c r="N739" s="173">
        <v>62342</v>
      </c>
      <c r="O739" s="173">
        <v>304428</v>
      </c>
      <c r="P739" s="173">
        <v>25666</v>
      </c>
      <c r="Q739" s="173" t="s">
        <v>14</v>
      </c>
      <c r="R739" s="173" t="s">
        <v>14</v>
      </c>
      <c r="S739" s="173" t="s">
        <v>14</v>
      </c>
      <c r="T739" s="173">
        <v>2570471</v>
      </c>
      <c r="U739" s="173" t="s">
        <v>14</v>
      </c>
      <c r="V739" s="173">
        <v>498099</v>
      </c>
      <c r="W739" s="173">
        <v>112211</v>
      </c>
    </row>
    <row r="740" spans="1:23" ht="45.75">
      <c r="A740" s="15" t="s">
        <v>813</v>
      </c>
      <c r="B740" s="174" t="s">
        <v>232</v>
      </c>
      <c r="C740" s="173">
        <v>115579028</v>
      </c>
      <c r="D740" s="173">
        <v>2767739</v>
      </c>
      <c r="E740" s="173">
        <v>1723766</v>
      </c>
      <c r="F740" s="173">
        <v>5198409</v>
      </c>
      <c r="G740" s="173">
        <v>1323869</v>
      </c>
      <c r="H740" s="173">
        <v>3548539</v>
      </c>
      <c r="I740" s="173">
        <v>3522955</v>
      </c>
      <c r="J740" s="173">
        <v>1600748</v>
      </c>
      <c r="K740" s="173">
        <v>799065</v>
      </c>
      <c r="L740" s="173">
        <v>27209307</v>
      </c>
      <c r="M740" s="173">
        <v>1046279</v>
      </c>
      <c r="N740" s="173">
        <v>4507455</v>
      </c>
      <c r="O740" s="173">
        <v>1824958</v>
      </c>
      <c r="P740" s="173">
        <v>3077656</v>
      </c>
      <c r="Q740" s="173">
        <v>421109</v>
      </c>
      <c r="R740" s="173">
        <v>2525897</v>
      </c>
      <c r="S740" s="173">
        <v>141424</v>
      </c>
      <c r="T740" s="173">
        <v>7442998</v>
      </c>
      <c r="U740" s="173">
        <v>27342973</v>
      </c>
      <c r="V740" s="173">
        <v>8727798</v>
      </c>
      <c r="W740" s="173">
        <v>10826084</v>
      </c>
    </row>
    <row r="741" spans="1:23" ht="57">
      <c r="A741" s="15" t="s">
        <v>817</v>
      </c>
      <c r="B741" s="174" t="s">
        <v>236</v>
      </c>
      <c r="C741" s="173">
        <v>92422051</v>
      </c>
      <c r="D741" s="173">
        <v>392</v>
      </c>
      <c r="E741" s="173">
        <v>1111024</v>
      </c>
      <c r="F741" s="173">
        <v>782110</v>
      </c>
      <c r="G741" s="173">
        <v>555495</v>
      </c>
      <c r="H741" s="173">
        <v>406928</v>
      </c>
      <c r="I741" s="173">
        <v>429453</v>
      </c>
      <c r="J741" s="173">
        <v>3664921</v>
      </c>
      <c r="K741" s="173">
        <v>306773</v>
      </c>
      <c r="L741" s="173">
        <v>5128847</v>
      </c>
      <c r="M741" s="173">
        <v>6512539</v>
      </c>
      <c r="N741" s="173">
        <v>16035073</v>
      </c>
      <c r="O741" s="173">
        <v>140632</v>
      </c>
      <c r="P741" s="173">
        <v>78904</v>
      </c>
      <c r="Q741" s="173">
        <v>441765</v>
      </c>
      <c r="R741" s="173">
        <v>2547032</v>
      </c>
      <c r="S741" s="173">
        <v>127953</v>
      </c>
      <c r="T741" s="173">
        <v>10525017</v>
      </c>
      <c r="U741" s="173">
        <v>4911565</v>
      </c>
      <c r="V741" s="173">
        <v>32385965</v>
      </c>
      <c r="W741" s="173">
        <v>6329663</v>
      </c>
    </row>
    <row r="742" spans="1:23" ht="68.25">
      <c r="A742" s="15" t="s">
        <v>820</v>
      </c>
      <c r="B742" s="174" t="s">
        <v>239</v>
      </c>
      <c r="C742" s="173">
        <v>42327477</v>
      </c>
      <c r="D742" s="173">
        <v>96823</v>
      </c>
      <c r="E742" s="173">
        <v>418904</v>
      </c>
      <c r="F742" s="173">
        <v>5649050</v>
      </c>
      <c r="G742" s="173">
        <v>2435664</v>
      </c>
      <c r="H742" s="173">
        <v>566960</v>
      </c>
      <c r="I742" s="173">
        <v>246601</v>
      </c>
      <c r="J742" s="173">
        <v>3893939</v>
      </c>
      <c r="K742" s="173">
        <v>295424</v>
      </c>
      <c r="L742" s="173">
        <v>702587</v>
      </c>
      <c r="M742" s="173">
        <v>24502</v>
      </c>
      <c r="N742" s="173">
        <v>190105</v>
      </c>
      <c r="O742" s="173">
        <v>752391</v>
      </c>
      <c r="P742" s="173">
        <v>6203364</v>
      </c>
      <c r="Q742" s="173">
        <v>146447</v>
      </c>
      <c r="R742" s="173">
        <v>570857</v>
      </c>
      <c r="S742" s="173">
        <v>109302</v>
      </c>
      <c r="T742" s="173">
        <v>6410323</v>
      </c>
      <c r="U742" s="173">
        <v>3593275</v>
      </c>
      <c r="V742" s="173">
        <v>9707853</v>
      </c>
      <c r="W742" s="173">
        <v>313107</v>
      </c>
    </row>
    <row r="743" spans="1:23" ht="34.5">
      <c r="A743" s="15" t="s">
        <v>821</v>
      </c>
      <c r="B743" s="174" t="s">
        <v>240</v>
      </c>
      <c r="C743" s="173">
        <v>35876574</v>
      </c>
      <c r="D743" s="173" t="s">
        <v>14</v>
      </c>
      <c r="E743" s="173">
        <v>6718</v>
      </c>
      <c r="F743" s="173">
        <v>13560718</v>
      </c>
      <c r="G743" s="173" t="s">
        <v>14</v>
      </c>
      <c r="H743" s="173">
        <v>458131</v>
      </c>
      <c r="I743" s="173">
        <v>1319954</v>
      </c>
      <c r="J743" s="173">
        <v>770218</v>
      </c>
      <c r="K743" s="173">
        <v>316594</v>
      </c>
      <c r="L743" s="173">
        <v>1098834</v>
      </c>
      <c r="M743" s="173">
        <v>323514</v>
      </c>
      <c r="N743" s="173">
        <v>344298</v>
      </c>
      <c r="O743" s="173">
        <v>435190</v>
      </c>
      <c r="P743" s="173">
        <v>514375</v>
      </c>
      <c r="Q743" s="173">
        <v>38151</v>
      </c>
      <c r="R743" s="173">
        <v>115371</v>
      </c>
      <c r="S743" s="173">
        <v>147</v>
      </c>
      <c r="T743" s="173">
        <v>8745397</v>
      </c>
      <c r="U743" s="173">
        <v>6107042</v>
      </c>
      <c r="V743" s="173">
        <v>664358</v>
      </c>
      <c r="W743" s="173">
        <v>1057564</v>
      </c>
    </row>
    <row r="744" spans="1:23" ht="45.75">
      <c r="A744" s="15" t="s">
        <v>822</v>
      </c>
      <c r="B744" s="174" t="s">
        <v>241</v>
      </c>
      <c r="C744" s="173">
        <v>156974351</v>
      </c>
      <c r="D744" s="173">
        <v>32710806</v>
      </c>
      <c r="E744" s="173">
        <v>3058636</v>
      </c>
      <c r="F744" s="173">
        <v>7672012</v>
      </c>
      <c r="G744" s="173">
        <v>663900</v>
      </c>
      <c r="H744" s="173">
        <v>6697781</v>
      </c>
      <c r="I744" s="173">
        <v>5509399</v>
      </c>
      <c r="J744" s="173">
        <v>4286875</v>
      </c>
      <c r="K744" s="173">
        <v>555485</v>
      </c>
      <c r="L744" s="173">
        <v>2639759</v>
      </c>
      <c r="M744" s="173">
        <v>3136496</v>
      </c>
      <c r="N744" s="173">
        <v>1091456</v>
      </c>
      <c r="O744" s="173">
        <v>283173</v>
      </c>
      <c r="P744" s="173">
        <v>6796022</v>
      </c>
      <c r="Q744" s="173">
        <v>1509231</v>
      </c>
      <c r="R744" s="173">
        <v>224346</v>
      </c>
      <c r="S744" s="173">
        <v>6333</v>
      </c>
      <c r="T744" s="173">
        <v>12411883</v>
      </c>
      <c r="U744" s="173">
        <v>18657632</v>
      </c>
      <c r="V744" s="173">
        <v>47041487</v>
      </c>
      <c r="W744" s="173">
        <v>2021638</v>
      </c>
    </row>
    <row r="745" spans="1:23" ht="23.25">
      <c r="A745" s="15" t="s">
        <v>809</v>
      </c>
      <c r="B745" s="174" t="s">
        <v>228</v>
      </c>
      <c r="C745" s="173">
        <v>27306809</v>
      </c>
      <c r="D745" s="173">
        <v>190853</v>
      </c>
      <c r="E745" s="173">
        <v>564179</v>
      </c>
      <c r="F745" s="173">
        <v>1684303</v>
      </c>
      <c r="G745" s="173">
        <v>1424767</v>
      </c>
      <c r="H745" s="173">
        <v>143979</v>
      </c>
      <c r="I745" s="173">
        <v>1962081</v>
      </c>
      <c r="J745" s="173">
        <v>440193</v>
      </c>
      <c r="K745" s="173">
        <v>316539</v>
      </c>
      <c r="L745" s="173">
        <v>3969016</v>
      </c>
      <c r="M745" s="173">
        <v>3221494</v>
      </c>
      <c r="N745" s="173">
        <v>454174</v>
      </c>
      <c r="O745" s="173">
        <v>585446</v>
      </c>
      <c r="P745" s="173">
        <v>212800</v>
      </c>
      <c r="Q745" s="173">
        <v>401469</v>
      </c>
      <c r="R745" s="173">
        <v>1122327</v>
      </c>
      <c r="S745" s="173" t="s">
        <v>14</v>
      </c>
      <c r="T745" s="173">
        <v>8074594</v>
      </c>
      <c r="U745" s="173">
        <v>871869</v>
      </c>
      <c r="V745" s="173">
        <v>1221196</v>
      </c>
      <c r="W745" s="173">
        <v>445530</v>
      </c>
    </row>
    <row r="746" spans="1:23" ht="23.25">
      <c r="A746" s="15" t="s">
        <v>810</v>
      </c>
      <c r="B746" s="174" t="s">
        <v>229</v>
      </c>
      <c r="C746" s="173">
        <v>2349013</v>
      </c>
      <c r="D746" s="173">
        <v>18997</v>
      </c>
      <c r="E746" s="173">
        <v>228132</v>
      </c>
      <c r="F746" s="173" t="s">
        <v>14</v>
      </c>
      <c r="G746" s="173" t="s">
        <v>14</v>
      </c>
      <c r="H746" s="173" t="s">
        <v>14</v>
      </c>
      <c r="I746" s="173">
        <v>56267</v>
      </c>
      <c r="J746" s="173" t="s">
        <v>14</v>
      </c>
      <c r="K746" s="173">
        <v>8409</v>
      </c>
      <c r="L746" s="173">
        <v>532005</v>
      </c>
      <c r="M746" s="173">
        <v>448</v>
      </c>
      <c r="N746" s="173">
        <v>984318</v>
      </c>
      <c r="O746" s="173">
        <v>130471</v>
      </c>
      <c r="P746" s="173">
        <v>2476</v>
      </c>
      <c r="Q746" s="173">
        <v>105495</v>
      </c>
      <c r="R746" s="173">
        <v>540</v>
      </c>
      <c r="S746" s="173" t="s">
        <v>14</v>
      </c>
      <c r="T746" s="173">
        <v>244986</v>
      </c>
      <c r="U746" s="173">
        <v>1404</v>
      </c>
      <c r="V746" s="173" t="s">
        <v>14</v>
      </c>
      <c r="W746" s="173">
        <v>35066</v>
      </c>
    </row>
    <row r="747" spans="1:23" ht="23.25">
      <c r="A747" s="15" t="s">
        <v>811</v>
      </c>
      <c r="B747" s="174" t="s">
        <v>230</v>
      </c>
      <c r="C747" s="173">
        <v>5039853</v>
      </c>
      <c r="D747" s="173" t="s">
        <v>14</v>
      </c>
      <c r="E747" s="173">
        <v>369484</v>
      </c>
      <c r="F747" s="173" t="s">
        <v>14</v>
      </c>
      <c r="G747" s="173" t="s">
        <v>14</v>
      </c>
      <c r="H747" s="173">
        <v>21520</v>
      </c>
      <c r="I747" s="173">
        <v>3100</v>
      </c>
      <c r="J747" s="173">
        <v>3664576</v>
      </c>
      <c r="K747" s="173">
        <v>40529</v>
      </c>
      <c r="L747" s="173">
        <v>60</v>
      </c>
      <c r="M747" s="173" t="s">
        <v>14</v>
      </c>
      <c r="N747" s="173">
        <v>132381</v>
      </c>
      <c r="O747" s="173">
        <v>7500</v>
      </c>
      <c r="P747" s="173">
        <v>1938</v>
      </c>
      <c r="Q747" s="173">
        <v>88568</v>
      </c>
      <c r="R747" s="173">
        <v>20628</v>
      </c>
      <c r="S747" s="173">
        <v>12674</v>
      </c>
      <c r="T747" s="173">
        <v>239381</v>
      </c>
      <c r="U747" s="173">
        <v>320614</v>
      </c>
      <c r="V747" s="173">
        <v>61813</v>
      </c>
      <c r="W747" s="173">
        <v>55088</v>
      </c>
    </row>
    <row r="748" spans="1:23" ht="23.25">
      <c r="A748" s="15" t="s">
        <v>799</v>
      </c>
      <c r="B748" s="174" t="s">
        <v>218</v>
      </c>
      <c r="C748" s="173">
        <v>15356430</v>
      </c>
      <c r="D748" s="173" t="s">
        <v>14</v>
      </c>
      <c r="E748" s="173" t="s">
        <v>14</v>
      </c>
      <c r="F748" s="173" t="s">
        <v>14</v>
      </c>
      <c r="G748" s="173">
        <v>541743</v>
      </c>
      <c r="H748" s="173" t="s">
        <v>14</v>
      </c>
      <c r="I748" s="173">
        <v>950</v>
      </c>
      <c r="J748" s="173">
        <v>1347351</v>
      </c>
      <c r="K748" s="173">
        <v>20726</v>
      </c>
      <c r="L748" s="173">
        <v>1520</v>
      </c>
      <c r="M748" s="173" t="s">
        <v>14</v>
      </c>
      <c r="N748" s="173">
        <v>139308</v>
      </c>
      <c r="O748" s="173">
        <v>6000</v>
      </c>
      <c r="P748" s="173">
        <v>30259</v>
      </c>
      <c r="Q748" s="173" t="s">
        <v>14</v>
      </c>
      <c r="R748" s="173" t="s">
        <v>14</v>
      </c>
      <c r="S748" s="173" t="s">
        <v>14</v>
      </c>
      <c r="T748" s="173">
        <v>13158361</v>
      </c>
      <c r="U748" s="173" t="s">
        <v>14</v>
      </c>
      <c r="V748" s="173" t="s">
        <v>14</v>
      </c>
      <c r="W748" s="173">
        <v>110212</v>
      </c>
    </row>
    <row r="749" spans="1:23" ht="23.25">
      <c r="A749" s="15" t="s">
        <v>800</v>
      </c>
      <c r="B749" s="174" t="s">
        <v>219</v>
      </c>
      <c r="C749" s="173">
        <v>6103215</v>
      </c>
      <c r="D749" s="173">
        <v>252489</v>
      </c>
      <c r="E749" s="173">
        <v>236941</v>
      </c>
      <c r="F749" s="173">
        <v>95874</v>
      </c>
      <c r="G749" s="173">
        <v>27619</v>
      </c>
      <c r="H749" s="173" t="s">
        <v>14</v>
      </c>
      <c r="I749" s="173">
        <v>143921</v>
      </c>
      <c r="J749" s="173">
        <v>59521</v>
      </c>
      <c r="K749" s="173">
        <v>3514</v>
      </c>
      <c r="L749" s="173">
        <v>270907</v>
      </c>
      <c r="M749" s="173">
        <v>66017</v>
      </c>
      <c r="N749" s="173">
        <v>1066763</v>
      </c>
      <c r="O749" s="173">
        <v>5500</v>
      </c>
      <c r="P749" s="173">
        <v>260177</v>
      </c>
      <c r="Q749" s="173" t="s">
        <v>14</v>
      </c>
      <c r="R749" s="173" t="s">
        <v>14</v>
      </c>
      <c r="S749" s="173" t="s">
        <v>14</v>
      </c>
      <c r="T749" s="173">
        <v>1897461</v>
      </c>
      <c r="U749" s="173">
        <v>1569170</v>
      </c>
      <c r="V749" s="173">
        <v>12092</v>
      </c>
      <c r="W749" s="173">
        <v>135249</v>
      </c>
    </row>
    <row r="750" spans="1:23" ht="23.25">
      <c r="A750" s="15" t="s">
        <v>801</v>
      </c>
      <c r="B750" s="174" t="s">
        <v>220</v>
      </c>
      <c r="C750" s="173">
        <v>4574762</v>
      </c>
      <c r="D750" s="173" t="s">
        <v>14</v>
      </c>
      <c r="E750" s="173" t="s">
        <v>14</v>
      </c>
      <c r="F750" s="173" t="s">
        <v>14</v>
      </c>
      <c r="G750" s="173">
        <v>447638</v>
      </c>
      <c r="H750" s="173">
        <v>812400</v>
      </c>
      <c r="I750" s="173">
        <v>17672</v>
      </c>
      <c r="J750" s="173" t="s">
        <v>14</v>
      </c>
      <c r="K750" s="173">
        <v>16180</v>
      </c>
      <c r="L750" s="173">
        <v>504466</v>
      </c>
      <c r="M750" s="173">
        <v>24706</v>
      </c>
      <c r="N750" s="173">
        <v>22859</v>
      </c>
      <c r="O750" s="173">
        <v>7600</v>
      </c>
      <c r="P750" s="173">
        <v>83071</v>
      </c>
      <c r="Q750" s="173" t="s">
        <v>14</v>
      </c>
      <c r="R750" s="173">
        <v>47829</v>
      </c>
      <c r="S750" s="173">
        <v>8566</v>
      </c>
      <c r="T750" s="173" t="s">
        <v>14</v>
      </c>
      <c r="U750" s="173" t="s">
        <v>14</v>
      </c>
      <c r="V750" s="173">
        <v>2481592</v>
      </c>
      <c r="W750" s="173">
        <v>100183</v>
      </c>
    </row>
    <row r="751" spans="1:23" ht="57">
      <c r="A751" s="15" t="s">
        <v>802</v>
      </c>
      <c r="B751" s="174" t="s">
        <v>221</v>
      </c>
      <c r="C751" s="173">
        <v>7679219</v>
      </c>
      <c r="D751" s="173">
        <v>345570</v>
      </c>
      <c r="E751" s="173">
        <v>118803</v>
      </c>
      <c r="F751" s="173">
        <v>1153664</v>
      </c>
      <c r="G751" s="173">
        <v>200172</v>
      </c>
      <c r="H751" s="173" t="s">
        <v>14</v>
      </c>
      <c r="I751" s="173">
        <v>26726</v>
      </c>
      <c r="J751" s="173">
        <v>106143</v>
      </c>
      <c r="K751" s="173">
        <v>3016</v>
      </c>
      <c r="L751" s="173">
        <v>12761</v>
      </c>
      <c r="M751" s="173" t="s">
        <v>14</v>
      </c>
      <c r="N751" s="173">
        <v>193276</v>
      </c>
      <c r="O751" s="173">
        <v>4000</v>
      </c>
      <c r="P751" s="173" t="s">
        <v>14</v>
      </c>
      <c r="Q751" s="173">
        <v>365235</v>
      </c>
      <c r="R751" s="173">
        <v>4921</v>
      </c>
      <c r="S751" s="173">
        <v>71942</v>
      </c>
      <c r="T751" s="173">
        <v>1530042</v>
      </c>
      <c r="U751" s="173">
        <v>3211207</v>
      </c>
      <c r="V751" s="173" t="s">
        <v>14</v>
      </c>
      <c r="W751" s="173">
        <v>331741</v>
      </c>
    </row>
    <row r="752" spans="1:23" ht="57">
      <c r="A752" s="15" t="s">
        <v>803</v>
      </c>
      <c r="B752" s="174" t="s">
        <v>222</v>
      </c>
      <c r="C752" s="173">
        <v>137590085</v>
      </c>
      <c r="D752" s="173">
        <v>888795</v>
      </c>
      <c r="E752" s="173">
        <v>389765</v>
      </c>
      <c r="F752" s="173">
        <v>1505940</v>
      </c>
      <c r="G752" s="173">
        <v>1790770</v>
      </c>
      <c r="H752" s="173">
        <v>669755</v>
      </c>
      <c r="I752" s="173">
        <v>26333</v>
      </c>
      <c r="J752" s="173">
        <v>618839</v>
      </c>
      <c r="K752" s="173">
        <v>4067</v>
      </c>
      <c r="L752" s="173">
        <v>1056694</v>
      </c>
      <c r="M752" s="173">
        <v>448422</v>
      </c>
      <c r="N752" s="173">
        <v>2582054</v>
      </c>
      <c r="O752" s="173">
        <v>10727031</v>
      </c>
      <c r="P752" s="173">
        <v>1975554</v>
      </c>
      <c r="Q752" s="173">
        <v>775964</v>
      </c>
      <c r="R752" s="173">
        <v>194264</v>
      </c>
      <c r="S752" s="173" t="s">
        <v>14</v>
      </c>
      <c r="T752" s="173">
        <v>10398640</v>
      </c>
      <c r="U752" s="173">
        <v>25796181</v>
      </c>
      <c r="V752" s="173">
        <v>74079441</v>
      </c>
      <c r="W752" s="173">
        <v>3661578</v>
      </c>
    </row>
    <row r="753" spans="1:23" ht="45.75">
      <c r="A753" s="15" t="s">
        <v>804</v>
      </c>
      <c r="B753" s="174" t="s">
        <v>223</v>
      </c>
      <c r="C753" s="173">
        <v>26870881</v>
      </c>
      <c r="D753" s="173">
        <v>500344</v>
      </c>
      <c r="E753" s="173">
        <v>132870</v>
      </c>
      <c r="F753" s="173">
        <v>34552</v>
      </c>
      <c r="G753" s="173">
        <v>142430</v>
      </c>
      <c r="H753" s="173">
        <v>44589</v>
      </c>
      <c r="I753" s="173">
        <v>24616</v>
      </c>
      <c r="J753" s="173" t="s">
        <v>14</v>
      </c>
      <c r="K753" s="173">
        <v>31318</v>
      </c>
      <c r="L753" s="173">
        <v>1368294</v>
      </c>
      <c r="M753" s="173">
        <v>270866</v>
      </c>
      <c r="N753" s="173">
        <v>45410</v>
      </c>
      <c r="O753" s="173">
        <v>483088</v>
      </c>
      <c r="P753" s="173">
        <v>1529546</v>
      </c>
      <c r="Q753" s="173">
        <v>188516</v>
      </c>
      <c r="R753" s="173">
        <v>212405</v>
      </c>
      <c r="S753" s="173" t="s">
        <v>14</v>
      </c>
      <c r="T753" s="173">
        <v>9159409</v>
      </c>
      <c r="U753" s="173">
        <v>5104193</v>
      </c>
      <c r="V753" s="173">
        <v>7208003</v>
      </c>
      <c r="W753" s="173">
        <v>390434</v>
      </c>
    </row>
    <row r="754" spans="1:23" ht="45.75">
      <c r="A754" s="15" t="s">
        <v>805</v>
      </c>
      <c r="B754" s="174" t="s">
        <v>224</v>
      </c>
      <c r="C754" s="173">
        <v>53754</v>
      </c>
      <c r="D754" s="173" t="s">
        <v>14</v>
      </c>
      <c r="E754" s="173" t="s">
        <v>14</v>
      </c>
      <c r="F754" s="173" t="s">
        <v>14</v>
      </c>
      <c r="G754" s="173" t="s">
        <v>14</v>
      </c>
      <c r="H754" s="173">
        <v>32554</v>
      </c>
      <c r="I754" s="173" t="s">
        <v>14</v>
      </c>
      <c r="J754" s="173"/>
      <c r="K754" s="173"/>
      <c r="L754" s="173"/>
      <c r="M754" s="173"/>
      <c r="N754" s="173"/>
      <c r="O754" s="173"/>
      <c r="P754" s="173"/>
      <c r="Q754" s="173"/>
      <c r="R754" s="173"/>
      <c r="S754" s="173"/>
      <c r="T754" s="173" t="s">
        <v>14</v>
      </c>
      <c r="U754" s="173" t="s">
        <v>14</v>
      </c>
      <c r="V754" s="173" t="s">
        <v>14</v>
      </c>
      <c r="W754" s="173">
        <v>21200</v>
      </c>
    </row>
    <row r="755" spans="1:23" ht="34.5">
      <c r="A755" s="15" t="s">
        <v>806</v>
      </c>
      <c r="B755" s="174" t="s">
        <v>225</v>
      </c>
      <c r="C755" s="173">
        <v>555693</v>
      </c>
      <c r="D755" s="173" t="s">
        <v>14</v>
      </c>
      <c r="E755" s="173">
        <v>1097</v>
      </c>
      <c r="F755" s="173" t="s">
        <v>14</v>
      </c>
      <c r="G755" s="173">
        <v>106823</v>
      </c>
      <c r="H755" s="173" t="s">
        <v>14</v>
      </c>
      <c r="I755" s="173" t="s">
        <v>14</v>
      </c>
      <c r="J755" s="173"/>
      <c r="K755" s="173"/>
      <c r="L755" s="173"/>
      <c r="M755" s="173"/>
      <c r="N755" s="173"/>
      <c r="O755" s="173"/>
      <c r="P755" s="173">
        <v>779</v>
      </c>
      <c r="Q755" s="173" t="s">
        <v>14</v>
      </c>
      <c r="R755" s="173" t="s">
        <v>14</v>
      </c>
      <c r="S755" s="173" t="s">
        <v>14</v>
      </c>
      <c r="T755" s="173">
        <v>403894</v>
      </c>
      <c r="U755" s="173" t="s">
        <v>14</v>
      </c>
      <c r="V755" s="173" t="s">
        <v>14</v>
      </c>
      <c r="W755" s="173">
        <v>43100</v>
      </c>
    </row>
    <row r="756" spans="1:23" ht="79.5">
      <c r="A756" s="15" t="s">
        <v>807</v>
      </c>
      <c r="B756" s="174" t="s">
        <v>226</v>
      </c>
      <c r="C756" s="173">
        <v>31170076</v>
      </c>
      <c r="D756" s="173">
        <v>1000596</v>
      </c>
      <c r="E756" s="173">
        <v>1590</v>
      </c>
      <c r="F756" s="173">
        <v>6234802</v>
      </c>
      <c r="G756" s="173">
        <v>5931882</v>
      </c>
      <c r="H756" s="173">
        <v>114693</v>
      </c>
      <c r="I756" s="173">
        <v>470616</v>
      </c>
      <c r="J756" s="173">
        <v>25519</v>
      </c>
      <c r="K756" s="173">
        <v>18148</v>
      </c>
      <c r="L756" s="173">
        <v>23800</v>
      </c>
      <c r="M756" s="173" t="s">
        <v>14</v>
      </c>
      <c r="N756" s="173">
        <v>1214131</v>
      </c>
      <c r="O756" s="173">
        <v>2508701</v>
      </c>
      <c r="P756" s="173">
        <v>1730641</v>
      </c>
      <c r="Q756" s="173">
        <v>1254</v>
      </c>
      <c r="R756" s="173">
        <v>33975</v>
      </c>
      <c r="S756" s="173">
        <v>102508</v>
      </c>
      <c r="T756" s="173">
        <v>213291</v>
      </c>
      <c r="U756" s="173">
        <v>10023759</v>
      </c>
      <c r="V756" s="173">
        <v>1512457</v>
      </c>
      <c r="W756" s="173">
        <v>7714</v>
      </c>
    </row>
    <row r="757" spans="1:23" ht="23.25">
      <c r="A757" s="15" t="s">
        <v>814</v>
      </c>
      <c r="B757" s="174" t="s">
        <v>233</v>
      </c>
      <c r="C757" s="173">
        <v>26984551</v>
      </c>
      <c r="D757" s="173">
        <v>42311</v>
      </c>
      <c r="E757" s="173">
        <v>278831</v>
      </c>
      <c r="F757" s="173">
        <v>724128</v>
      </c>
      <c r="G757" s="173" t="s">
        <v>14</v>
      </c>
      <c r="H757" s="173">
        <v>500967</v>
      </c>
      <c r="I757" s="173">
        <v>2688006</v>
      </c>
      <c r="J757" s="173">
        <v>38529</v>
      </c>
      <c r="K757" s="173" t="s">
        <v>14</v>
      </c>
      <c r="L757" s="173">
        <v>14610060</v>
      </c>
      <c r="M757" s="173">
        <v>256102</v>
      </c>
      <c r="N757" s="173">
        <v>740979</v>
      </c>
      <c r="O757" s="173">
        <v>8000</v>
      </c>
      <c r="P757" s="173">
        <v>50000</v>
      </c>
      <c r="Q757" s="173">
        <v>269140</v>
      </c>
      <c r="R757" s="173" t="s">
        <v>14</v>
      </c>
      <c r="S757" s="173">
        <v>141424</v>
      </c>
      <c r="T757" s="173">
        <v>1593670</v>
      </c>
      <c r="U757" s="173">
        <v>5027360</v>
      </c>
      <c r="V757" s="173" t="s">
        <v>14</v>
      </c>
      <c r="W757" s="173">
        <v>15043</v>
      </c>
    </row>
    <row r="758" spans="1:23" ht="23.25">
      <c r="A758" s="15" t="s">
        <v>815</v>
      </c>
      <c r="B758" s="174" t="s">
        <v>234</v>
      </c>
      <c r="C758" s="173">
        <v>59883707</v>
      </c>
      <c r="D758" s="173">
        <v>2128678</v>
      </c>
      <c r="E758" s="173">
        <v>725569</v>
      </c>
      <c r="F758" s="173">
        <v>4054433</v>
      </c>
      <c r="G758" s="173">
        <v>1323869</v>
      </c>
      <c r="H758" s="173">
        <v>1913280</v>
      </c>
      <c r="I758" s="173">
        <v>326154</v>
      </c>
      <c r="J758" s="173">
        <v>1528875</v>
      </c>
      <c r="K758" s="173">
        <v>763938</v>
      </c>
      <c r="L758" s="173">
        <v>3743478</v>
      </c>
      <c r="M758" s="173">
        <v>775171</v>
      </c>
      <c r="N758" s="173">
        <v>2326913</v>
      </c>
      <c r="O758" s="173">
        <v>1549077</v>
      </c>
      <c r="P758" s="173">
        <v>2112716</v>
      </c>
      <c r="Q758" s="173">
        <v>63757</v>
      </c>
      <c r="R758" s="173">
        <v>2168883</v>
      </c>
      <c r="S758" s="173" t="s">
        <v>14</v>
      </c>
      <c r="T758" s="173">
        <v>1605289</v>
      </c>
      <c r="U758" s="173">
        <v>22301952</v>
      </c>
      <c r="V758" s="173">
        <v>4882602</v>
      </c>
      <c r="W758" s="173">
        <v>5589072</v>
      </c>
    </row>
    <row r="759" spans="1:23" ht="23.25">
      <c r="A759" s="15" t="s">
        <v>816</v>
      </c>
      <c r="B759" s="174" t="s">
        <v>235</v>
      </c>
      <c r="C759" s="173">
        <v>28710771</v>
      </c>
      <c r="D759" s="173">
        <v>596751</v>
      </c>
      <c r="E759" s="173">
        <v>719366</v>
      </c>
      <c r="F759" s="173">
        <v>419848</v>
      </c>
      <c r="G759" s="173" t="s">
        <v>14</v>
      </c>
      <c r="H759" s="173">
        <v>1134292</v>
      </c>
      <c r="I759" s="173">
        <v>508795</v>
      </c>
      <c r="J759" s="173">
        <v>33344</v>
      </c>
      <c r="K759" s="173">
        <v>35127</v>
      </c>
      <c r="L759" s="173">
        <v>8855768</v>
      </c>
      <c r="M759" s="173">
        <v>15006</v>
      </c>
      <c r="N759" s="173">
        <v>1439563</v>
      </c>
      <c r="O759" s="173">
        <v>267881</v>
      </c>
      <c r="P759" s="173">
        <v>914941</v>
      </c>
      <c r="Q759" s="173">
        <v>88212</v>
      </c>
      <c r="R759" s="173">
        <v>357014</v>
      </c>
      <c r="S759" s="173" t="s">
        <v>14</v>
      </c>
      <c r="T759" s="173">
        <v>4244038</v>
      </c>
      <c r="U759" s="173">
        <v>13661</v>
      </c>
      <c r="V759" s="173">
        <v>3845195</v>
      </c>
      <c r="W759" s="173">
        <v>5221969</v>
      </c>
    </row>
    <row r="760" spans="1:23" ht="23.25">
      <c r="A760" s="15" t="s">
        <v>824</v>
      </c>
      <c r="B760" s="174" t="s">
        <v>502</v>
      </c>
      <c r="C760" s="173">
        <v>83683682</v>
      </c>
      <c r="D760" s="173">
        <v>1152897</v>
      </c>
      <c r="E760" s="173">
        <v>1136402</v>
      </c>
      <c r="F760" s="173">
        <v>3434069</v>
      </c>
      <c r="G760" s="173">
        <v>377082</v>
      </c>
      <c r="H760" s="173">
        <v>308595</v>
      </c>
      <c r="I760" s="173">
        <v>1053985</v>
      </c>
      <c r="J760" s="173">
        <v>973901</v>
      </c>
      <c r="K760" s="173">
        <v>507448</v>
      </c>
      <c r="L760" s="173">
        <v>3103959</v>
      </c>
      <c r="M760" s="173">
        <v>2067190</v>
      </c>
      <c r="N760" s="173">
        <v>3111607</v>
      </c>
      <c r="O760" s="173">
        <v>2257130</v>
      </c>
      <c r="P760" s="173">
        <v>1620413</v>
      </c>
      <c r="Q760" s="173">
        <v>4056296</v>
      </c>
      <c r="R760" s="173">
        <v>59223</v>
      </c>
      <c r="S760" s="173">
        <v>266709</v>
      </c>
      <c r="T760" s="173">
        <v>13060538</v>
      </c>
      <c r="U760" s="173">
        <v>22008619</v>
      </c>
      <c r="V760" s="173">
        <v>21853607</v>
      </c>
      <c r="W760" s="173">
        <v>1274012</v>
      </c>
    </row>
    <row r="761" spans="1:23" ht="23.25">
      <c r="A761" s="15" t="s">
        <v>825</v>
      </c>
      <c r="B761" s="174" t="s">
        <v>242</v>
      </c>
      <c r="C761" s="173">
        <v>1340770</v>
      </c>
      <c r="D761" s="173">
        <v>70</v>
      </c>
      <c r="E761" s="173">
        <v>52</v>
      </c>
      <c r="F761" s="173" t="s">
        <v>14</v>
      </c>
      <c r="G761" s="173" t="s">
        <v>14</v>
      </c>
      <c r="H761" s="173">
        <v>40476</v>
      </c>
      <c r="I761" s="173">
        <v>9047</v>
      </c>
      <c r="J761" s="173" t="s">
        <v>14</v>
      </c>
      <c r="K761" s="173">
        <v>8100</v>
      </c>
      <c r="L761" s="173">
        <v>35382</v>
      </c>
      <c r="M761" s="173">
        <v>52</v>
      </c>
      <c r="N761" s="173" t="s">
        <v>14</v>
      </c>
      <c r="O761" s="173" t="s">
        <v>14</v>
      </c>
      <c r="P761" s="173">
        <v>12153</v>
      </c>
      <c r="Q761" s="173">
        <v>4838</v>
      </c>
      <c r="R761" s="173">
        <v>6100</v>
      </c>
      <c r="S761" s="173" t="s">
        <v>14</v>
      </c>
      <c r="T761" s="173">
        <v>244890</v>
      </c>
      <c r="U761" s="173">
        <v>969753</v>
      </c>
      <c r="V761" s="173" t="s">
        <v>14</v>
      </c>
      <c r="W761" s="173">
        <v>9857</v>
      </c>
    </row>
    <row r="762" spans="1:23" ht="23.25">
      <c r="A762" s="15" t="s">
        <v>826</v>
      </c>
      <c r="B762" s="174" t="s">
        <v>243</v>
      </c>
      <c r="C762" s="173">
        <v>30421099</v>
      </c>
      <c r="D762" s="173">
        <v>534345</v>
      </c>
      <c r="E762" s="173">
        <v>27676</v>
      </c>
      <c r="F762" s="173">
        <v>18525</v>
      </c>
      <c r="G762" s="173">
        <v>246381</v>
      </c>
      <c r="H762" s="173">
        <v>26365</v>
      </c>
      <c r="I762" s="173">
        <v>649411</v>
      </c>
      <c r="J762" s="173">
        <v>90680</v>
      </c>
      <c r="K762" s="173">
        <v>181685</v>
      </c>
      <c r="L762" s="173">
        <v>22217</v>
      </c>
      <c r="M762" s="173">
        <v>698273</v>
      </c>
      <c r="N762" s="173">
        <v>2091615</v>
      </c>
      <c r="O762" s="173">
        <v>287879</v>
      </c>
      <c r="P762" s="173">
        <v>3966</v>
      </c>
      <c r="Q762" s="173">
        <v>2165868</v>
      </c>
      <c r="R762" s="173">
        <v>1226</v>
      </c>
      <c r="S762" s="173">
        <v>50188</v>
      </c>
      <c r="T762" s="173">
        <v>4149536</v>
      </c>
      <c r="U762" s="173">
        <v>3944751</v>
      </c>
      <c r="V762" s="173">
        <v>15200252</v>
      </c>
      <c r="W762" s="173">
        <v>30259</v>
      </c>
    </row>
    <row r="763" spans="1:23" ht="45.75">
      <c r="A763" s="15" t="s">
        <v>831</v>
      </c>
      <c r="B763" s="174" t="s">
        <v>248</v>
      </c>
      <c r="C763" s="173">
        <v>32332607</v>
      </c>
      <c r="D763" s="173">
        <v>151041</v>
      </c>
      <c r="E763" s="173">
        <v>167940</v>
      </c>
      <c r="F763" s="173">
        <v>1557751</v>
      </c>
      <c r="G763" s="173">
        <v>37854</v>
      </c>
      <c r="H763" s="173">
        <v>99044</v>
      </c>
      <c r="I763" s="173">
        <v>119366</v>
      </c>
      <c r="J763" s="173">
        <v>452920</v>
      </c>
      <c r="K763" s="173">
        <v>174606</v>
      </c>
      <c r="L763" s="173">
        <v>1529948</v>
      </c>
      <c r="M763" s="173">
        <v>201283</v>
      </c>
      <c r="N763" s="173">
        <v>941197</v>
      </c>
      <c r="O763" s="173">
        <v>1535907</v>
      </c>
      <c r="P763" s="173">
        <v>208677</v>
      </c>
      <c r="Q763" s="173">
        <v>1551756</v>
      </c>
      <c r="R763" s="173">
        <v>6976</v>
      </c>
      <c r="S763" s="173">
        <v>25425</v>
      </c>
      <c r="T763" s="173">
        <v>6491880</v>
      </c>
      <c r="U763" s="173">
        <v>13428720</v>
      </c>
      <c r="V763" s="173">
        <v>3557675</v>
      </c>
      <c r="W763" s="173">
        <v>92639</v>
      </c>
    </row>
    <row r="764" spans="1:23" ht="34.5">
      <c r="A764" s="15" t="s">
        <v>832</v>
      </c>
      <c r="B764" s="174" t="s">
        <v>249</v>
      </c>
      <c r="C764" s="173">
        <v>19589206</v>
      </c>
      <c r="D764" s="173">
        <v>467442</v>
      </c>
      <c r="E764" s="173">
        <v>940733</v>
      </c>
      <c r="F764" s="173">
        <v>1857793</v>
      </c>
      <c r="G764" s="173">
        <v>92846</v>
      </c>
      <c r="H764" s="173">
        <v>142710</v>
      </c>
      <c r="I764" s="173">
        <v>276161</v>
      </c>
      <c r="J764" s="173">
        <v>430301</v>
      </c>
      <c r="K764" s="173">
        <v>143057</v>
      </c>
      <c r="L764" s="173">
        <v>1516412</v>
      </c>
      <c r="M764" s="173">
        <v>1167581</v>
      </c>
      <c r="N764" s="173">
        <v>78795</v>
      </c>
      <c r="O764" s="173">
        <v>433344</v>
      </c>
      <c r="P764" s="173">
        <v>1395616</v>
      </c>
      <c r="Q764" s="173">
        <v>333834</v>
      </c>
      <c r="R764" s="173">
        <v>44921</v>
      </c>
      <c r="S764" s="173">
        <v>191095</v>
      </c>
      <c r="T764" s="173">
        <v>2174232</v>
      </c>
      <c r="U764" s="173">
        <v>3665396</v>
      </c>
      <c r="V764" s="173">
        <v>3095680</v>
      </c>
      <c r="W764" s="173">
        <v>1141257</v>
      </c>
    </row>
    <row r="765" spans="1:23" ht="23.25">
      <c r="A765" s="15" t="s">
        <v>827</v>
      </c>
      <c r="B765" s="174" t="s">
        <v>244</v>
      </c>
      <c r="C765" s="173">
        <v>15044411</v>
      </c>
      <c r="D765" s="173">
        <v>32358</v>
      </c>
      <c r="E765" s="173">
        <v>27676</v>
      </c>
      <c r="F765" s="173" t="s">
        <v>14</v>
      </c>
      <c r="G765" s="173">
        <v>187230</v>
      </c>
      <c r="H765" s="173" t="s">
        <v>14</v>
      </c>
      <c r="I765" s="173">
        <v>525098</v>
      </c>
      <c r="J765" s="173">
        <v>37044</v>
      </c>
      <c r="K765" s="173">
        <v>48140</v>
      </c>
      <c r="L765" s="173">
        <v>9304</v>
      </c>
      <c r="M765" s="173">
        <v>17294</v>
      </c>
      <c r="N765" s="173">
        <v>1390536</v>
      </c>
      <c r="O765" s="173">
        <v>104136</v>
      </c>
      <c r="P765" s="173" t="s">
        <v>14</v>
      </c>
      <c r="Q765" s="173">
        <v>1239225</v>
      </c>
      <c r="R765" s="173" t="s">
        <v>14</v>
      </c>
      <c r="S765" s="173">
        <v>9617</v>
      </c>
      <c r="T765" s="173">
        <v>1279177</v>
      </c>
      <c r="U765" s="173">
        <v>1320580</v>
      </c>
      <c r="V765" s="173">
        <v>8808567</v>
      </c>
      <c r="W765" s="173">
        <v>8428</v>
      </c>
    </row>
    <row r="766" spans="1:23" ht="23.25">
      <c r="A766" s="15" t="s">
        <v>828</v>
      </c>
      <c r="B766" s="174" t="s">
        <v>245</v>
      </c>
      <c r="C766" s="173">
        <v>1164399</v>
      </c>
      <c r="D766" s="173" t="s">
        <v>14</v>
      </c>
      <c r="E766" s="173" t="s">
        <v>14</v>
      </c>
      <c r="F766" s="173" t="s">
        <v>14</v>
      </c>
      <c r="G766" s="173">
        <v>21005</v>
      </c>
      <c r="H766" s="173" t="s">
        <v>14</v>
      </c>
      <c r="I766" s="173">
        <v>33484</v>
      </c>
      <c r="J766" s="173" t="s">
        <v>14</v>
      </c>
      <c r="K766" s="173">
        <v>40239</v>
      </c>
      <c r="L766" s="173">
        <v>5160</v>
      </c>
      <c r="M766" s="173" t="s">
        <v>14</v>
      </c>
      <c r="N766" s="173">
        <v>46179</v>
      </c>
      <c r="O766" s="173">
        <v>500</v>
      </c>
      <c r="P766" s="173" t="s">
        <v>14</v>
      </c>
      <c r="Q766" s="173" t="s">
        <v>14</v>
      </c>
      <c r="R766" s="173" t="s">
        <v>14</v>
      </c>
      <c r="S766" s="173">
        <v>12115</v>
      </c>
      <c r="T766" s="173">
        <v>183605</v>
      </c>
      <c r="U766" s="173">
        <v>815139</v>
      </c>
      <c r="V766" s="173" t="s">
        <v>14</v>
      </c>
      <c r="W766" s="173">
        <v>6974</v>
      </c>
    </row>
    <row r="767" spans="1:23" ht="23.25">
      <c r="A767" s="15" t="s">
        <v>829</v>
      </c>
      <c r="B767" s="174" t="s">
        <v>246</v>
      </c>
      <c r="C767" s="173">
        <v>1354529</v>
      </c>
      <c r="D767" s="173" t="s">
        <v>14</v>
      </c>
      <c r="E767" s="173" t="s">
        <v>14</v>
      </c>
      <c r="F767" s="173" t="s">
        <v>14</v>
      </c>
      <c r="G767" s="173">
        <v>375</v>
      </c>
      <c r="H767" s="173" t="s">
        <v>14</v>
      </c>
      <c r="I767" s="173" t="s">
        <v>14</v>
      </c>
      <c r="J767" s="173" t="s">
        <v>14</v>
      </c>
      <c r="K767" s="173">
        <v>50013</v>
      </c>
      <c r="L767" s="173">
        <v>2561</v>
      </c>
      <c r="M767" s="173" t="s">
        <v>14</v>
      </c>
      <c r="N767" s="173">
        <v>330875</v>
      </c>
      <c r="O767" s="173">
        <v>63779</v>
      </c>
      <c r="P767" s="173" t="s">
        <v>14</v>
      </c>
      <c r="Q767" s="173" t="s">
        <v>14</v>
      </c>
      <c r="R767" s="173" t="s">
        <v>14</v>
      </c>
      <c r="S767" s="173">
        <v>20427</v>
      </c>
      <c r="T767" s="173">
        <v>177485</v>
      </c>
      <c r="U767" s="173">
        <v>699995</v>
      </c>
      <c r="V767" s="173" t="s">
        <v>14</v>
      </c>
      <c r="W767" s="173">
        <v>9019</v>
      </c>
    </row>
    <row r="768" spans="1:23" ht="23.25">
      <c r="A768" s="15" t="s">
        <v>830</v>
      </c>
      <c r="B768" s="174" t="s">
        <v>247</v>
      </c>
      <c r="C768" s="173">
        <v>12857760</v>
      </c>
      <c r="D768" s="173">
        <v>501987</v>
      </c>
      <c r="E768" s="173" t="s">
        <v>14</v>
      </c>
      <c r="F768" s="173">
        <v>18525</v>
      </c>
      <c r="G768" s="173">
        <v>37771</v>
      </c>
      <c r="H768" s="173">
        <v>26365</v>
      </c>
      <c r="I768" s="173">
        <v>90829</v>
      </c>
      <c r="J768" s="173">
        <v>53636</v>
      </c>
      <c r="K768" s="173">
        <v>43293</v>
      </c>
      <c r="L768" s="173">
        <v>5192</v>
      </c>
      <c r="M768" s="173">
        <v>680979</v>
      </c>
      <c r="N768" s="173">
        <v>324025</v>
      </c>
      <c r="O768" s="173">
        <v>119465</v>
      </c>
      <c r="P768" s="173">
        <v>3966</v>
      </c>
      <c r="Q768" s="173">
        <v>926643</v>
      </c>
      <c r="R768" s="173">
        <v>1226</v>
      </c>
      <c r="S768" s="173">
        <v>8029</v>
      </c>
      <c r="T768" s="173">
        <v>2509269</v>
      </c>
      <c r="U768" s="173">
        <v>1109036</v>
      </c>
      <c r="V768" s="173">
        <v>6391685</v>
      </c>
      <c r="W768" s="173">
        <v>5838</v>
      </c>
    </row>
    <row r="769" spans="1:23" ht="34.5">
      <c r="A769" s="15" t="s">
        <v>833</v>
      </c>
      <c r="B769" s="174" t="s">
        <v>503</v>
      </c>
      <c r="C769" s="173">
        <v>8414643</v>
      </c>
      <c r="D769" s="173">
        <v>4642</v>
      </c>
      <c r="E769" s="173">
        <v>3053</v>
      </c>
      <c r="F769" s="173" t="s">
        <v>14</v>
      </c>
      <c r="G769" s="173">
        <v>369155</v>
      </c>
      <c r="H769" s="173" t="s">
        <v>14</v>
      </c>
      <c r="I769" s="173">
        <v>133305</v>
      </c>
      <c r="J769" s="173">
        <v>716791</v>
      </c>
      <c r="K769" s="173">
        <v>653253</v>
      </c>
      <c r="L769" s="173">
        <v>25552</v>
      </c>
      <c r="M769" s="173">
        <v>26889</v>
      </c>
      <c r="N769" s="173">
        <v>102939</v>
      </c>
      <c r="O769" s="173">
        <v>689097</v>
      </c>
      <c r="P769" s="173">
        <v>5867</v>
      </c>
      <c r="Q769" s="173">
        <v>6718</v>
      </c>
      <c r="R769" s="173" t="s">
        <v>14</v>
      </c>
      <c r="S769" s="173">
        <v>38819</v>
      </c>
      <c r="T769" s="173">
        <v>4713245</v>
      </c>
      <c r="U769" s="173">
        <v>575366</v>
      </c>
      <c r="V769" s="173">
        <v>120083</v>
      </c>
      <c r="W769" s="173">
        <v>229867</v>
      </c>
    </row>
    <row r="770" spans="1:23" ht="34.5">
      <c r="A770" s="15" t="s">
        <v>834</v>
      </c>
      <c r="B770" s="174" t="s">
        <v>250</v>
      </c>
      <c r="C770" s="173">
        <v>8414643</v>
      </c>
      <c r="D770" s="173">
        <v>4642</v>
      </c>
      <c r="E770" s="173">
        <v>3053</v>
      </c>
      <c r="F770" s="173" t="s">
        <v>14</v>
      </c>
      <c r="G770" s="173">
        <v>369155</v>
      </c>
      <c r="H770" s="173" t="s">
        <v>14</v>
      </c>
      <c r="I770" s="173">
        <v>133305</v>
      </c>
      <c r="J770" s="173">
        <v>716791</v>
      </c>
      <c r="K770" s="173">
        <v>653253</v>
      </c>
      <c r="L770" s="173">
        <v>25552</v>
      </c>
      <c r="M770" s="173">
        <v>26889</v>
      </c>
      <c r="N770" s="173">
        <v>102939</v>
      </c>
      <c r="O770" s="173">
        <v>689097</v>
      </c>
      <c r="P770" s="173">
        <v>5867</v>
      </c>
      <c r="Q770" s="173">
        <v>6718</v>
      </c>
      <c r="R770" s="173" t="s">
        <v>14</v>
      </c>
      <c r="S770" s="173">
        <v>38819</v>
      </c>
      <c r="T770" s="173">
        <v>4713245</v>
      </c>
      <c r="U770" s="173">
        <v>575366</v>
      </c>
      <c r="V770" s="173">
        <v>120083</v>
      </c>
      <c r="W770" s="173">
        <v>229867</v>
      </c>
    </row>
    <row r="771" spans="1:23" ht="45.75">
      <c r="A771" s="15" t="s">
        <v>835</v>
      </c>
      <c r="B771" s="174" t="s">
        <v>504</v>
      </c>
      <c r="C771" s="173">
        <v>138944138</v>
      </c>
      <c r="D771" s="173">
        <v>3106464</v>
      </c>
      <c r="E771" s="173">
        <v>929859</v>
      </c>
      <c r="F771" s="173">
        <v>10448103</v>
      </c>
      <c r="G771" s="173">
        <v>5591068</v>
      </c>
      <c r="H771" s="173">
        <v>5074102</v>
      </c>
      <c r="I771" s="173">
        <v>992363</v>
      </c>
      <c r="J771" s="173">
        <v>2585519</v>
      </c>
      <c r="K771" s="173">
        <v>1287882</v>
      </c>
      <c r="L771" s="173">
        <v>5384848</v>
      </c>
      <c r="M771" s="173">
        <v>4187180</v>
      </c>
      <c r="N771" s="173">
        <v>4821197</v>
      </c>
      <c r="O771" s="173">
        <v>5856838</v>
      </c>
      <c r="P771" s="173">
        <v>3042230</v>
      </c>
      <c r="Q771" s="173">
        <v>1582572</v>
      </c>
      <c r="R771" s="173">
        <v>339683</v>
      </c>
      <c r="S771" s="173">
        <v>441317</v>
      </c>
      <c r="T771" s="173">
        <v>33625130</v>
      </c>
      <c r="U771" s="173">
        <v>16221111</v>
      </c>
      <c r="V771" s="173">
        <v>14626225</v>
      </c>
      <c r="W771" s="173">
        <v>18800448</v>
      </c>
    </row>
    <row r="772" spans="1:23" ht="23.25">
      <c r="A772" s="15" t="s">
        <v>836</v>
      </c>
      <c r="B772" s="174" t="s">
        <v>251</v>
      </c>
      <c r="C772" s="173">
        <v>47285809</v>
      </c>
      <c r="D772" s="173">
        <v>1536605</v>
      </c>
      <c r="E772" s="173">
        <v>543845</v>
      </c>
      <c r="F772" s="173">
        <v>8761521</v>
      </c>
      <c r="G772" s="173">
        <v>2547267</v>
      </c>
      <c r="H772" s="173">
        <v>2795927</v>
      </c>
      <c r="I772" s="173">
        <v>293885</v>
      </c>
      <c r="J772" s="173">
        <v>1003857</v>
      </c>
      <c r="K772" s="173">
        <v>14824</v>
      </c>
      <c r="L772" s="173">
        <v>1911823</v>
      </c>
      <c r="M772" s="173">
        <v>2302362</v>
      </c>
      <c r="N772" s="173">
        <v>786588</v>
      </c>
      <c r="O772" s="173">
        <v>2629858</v>
      </c>
      <c r="P772" s="173">
        <v>925621</v>
      </c>
      <c r="Q772" s="173">
        <v>870394</v>
      </c>
      <c r="R772" s="173" t="s">
        <v>14</v>
      </c>
      <c r="S772" s="173">
        <v>74719</v>
      </c>
      <c r="T772" s="173">
        <v>8615187</v>
      </c>
      <c r="U772" s="173">
        <v>5265157</v>
      </c>
      <c r="V772" s="173">
        <v>2333825</v>
      </c>
      <c r="W772" s="173">
        <v>4072543</v>
      </c>
    </row>
    <row r="773" spans="1:23" ht="23.25">
      <c r="A773" s="15" t="s">
        <v>837</v>
      </c>
      <c r="B773" s="174" t="s">
        <v>252</v>
      </c>
      <c r="C773" s="173">
        <v>56565136</v>
      </c>
      <c r="D773" s="173">
        <v>1569859</v>
      </c>
      <c r="E773" s="173">
        <v>386013</v>
      </c>
      <c r="F773" s="173">
        <v>967977</v>
      </c>
      <c r="G773" s="173">
        <v>2631756</v>
      </c>
      <c r="H773" s="173">
        <v>2059507</v>
      </c>
      <c r="I773" s="173">
        <v>649545</v>
      </c>
      <c r="J773" s="173">
        <v>1207101</v>
      </c>
      <c r="K773" s="173">
        <v>577452</v>
      </c>
      <c r="L773" s="173">
        <v>2121120</v>
      </c>
      <c r="M773" s="173">
        <v>1873200</v>
      </c>
      <c r="N773" s="173">
        <v>1660993</v>
      </c>
      <c r="O773" s="173">
        <v>1147578</v>
      </c>
      <c r="P773" s="173">
        <v>2116609</v>
      </c>
      <c r="Q773" s="173">
        <v>712178</v>
      </c>
      <c r="R773" s="173">
        <v>1120</v>
      </c>
      <c r="S773" s="173">
        <v>270535</v>
      </c>
      <c r="T773" s="173">
        <v>16685902</v>
      </c>
      <c r="U773" s="173">
        <v>6932122</v>
      </c>
      <c r="V773" s="173">
        <v>8253150</v>
      </c>
      <c r="W773" s="173">
        <v>4741419</v>
      </c>
    </row>
    <row r="774" spans="1:23" ht="23.25">
      <c r="A774" s="15" t="s">
        <v>841</v>
      </c>
      <c r="B774" s="174" t="s">
        <v>256</v>
      </c>
      <c r="C774" s="173">
        <v>35093193</v>
      </c>
      <c r="D774" s="173" t="s">
        <v>14</v>
      </c>
      <c r="E774" s="173" t="s">
        <v>14</v>
      </c>
      <c r="F774" s="173">
        <v>718605</v>
      </c>
      <c r="G774" s="173">
        <v>412045</v>
      </c>
      <c r="H774" s="173">
        <v>218668</v>
      </c>
      <c r="I774" s="173">
        <v>48933</v>
      </c>
      <c r="J774" s="173">
        <v>374561</v>
      </c>
      <c r="K774" s="173">
        <v>695607</v>
      </c>
      <c r="L774" s="173">
        <v>1351905</v>
      </c>
      <c r="M774" s="173">
        <v>11618</v>
      </c>
      <c r="N774" s="173">
        <v>2373617</v>
      </c>
      <c r="O774" s="173">
        <v>2079402</v>
      </c>
      <c r="P774" s="173" t="s">
        <v>14</v>
      </c>
      <c r="Q774" s="173" t="s">
        <v>14</v>
      </c>
      <c r="R774" s="173">
        <v>338563</v>
      </c>
      <c r="S774" s="173">
        <v>96062</v>
      </c>
      <c r="T774" s="173">
        <v>8324041</v>
      </c>
      <c r="U774" s="173">
        <v>4023832</v>
      </c>
      <c r="V774" s="173">
        <v>4039250</v>
      </c>
      <c r="W774" s="173">
        <v>9986486</v>
      </c>
    </row>
    <row r="775" spans="1:23" ht="23.25">
      <c r="A775" s="15" t="s">
        <v>838</v>
      </c>
      <c r="B775" s="174" t="s">
        <v>253</v>
      </c>
      <c r="C775" s="173">
        <v>17828058</v>
      </c>
      <c r="D775" s="173">
        <v>1569816</v>
      </c>
      <c r="E775" s="173">
        <v>353931</v>
      </c>
      <c r="F775" s="173">
        <v>938864</v>
      </c>
      <c r="G775" s="173">
        <v>436642</v>
      </c>
      <c r="H775" s="173">
        <v>521400</v>
      </c>
      <c r="I775" s="173">
        <v>134273</v>
      </c>
      <c r="J775" s="173">
        <v>477768</v>
      </c>
      <c r="K775" s="173">
        <v>501829</v>
      </c>
      <c r="L775" s="173">
        <v>1431299</v>
      </c>
      <c r="M775" s="173">
        <v>1184759</v>
      </c>
      <c r="N775" s="173">
        <v>1250690</v>
      </c>
      <c r="O775" s="173">
        <v>575358</v>
      </c>
      <c r="P775" s="173">
        <v>688769</v>
      </c>
      <c r="Q775" s="173">
        <v>670152</v>
      </c>
      <c r="R775" s="173" t="s">
        <v>14</v>
      </c>
      <c r="S775" s="173">
        <v>96306</v>
      </c>
      <c r="T775" s="173">
        <v>4602023</v>
      </c>
      <c r="U775" s="173">
        <v>368529</v>
      </c>
      <c r="V775" s="173">
        <v>12411</v>
      </c>
      <c r="W775" s="173">
        <v>2013239</v>
      </c>
    </row>
    <row r="776" spans="1:23" ht="23.25">
      <c r="A776" s="15" t="s">
        <v>839</v>
      </c>
      <c r="B776" s="174" t="s">
        <v>254</v>
      </c>
      <c r="C776" s="173">
        <v>18227318</v>
      </c>
      <c r="D776" s="173" t="s">
        <v>14</v>
      </c>
      <c r="E776" s="173">
        <v>32082</v>
      </c>
      <c r="F776" s="173">
        <v>27817</v>
      </c>
      <c r="G776" s="173">
        <v>270748</v>
      </c>
      <c r="H776" s="173">
        <v>1285200</v>
      </c>
      <c r="I776" s="173">
        <v>36</v>
      </c>
      <c r="J776" s="173">
        <v>694507</v>
      </c>
      <c r="K776" s="173">
        <v>71772</v>
      </c>
      <c r="L776" s="173">
        <v>668185</v>
      </c>
      <c r="M776" s="173">
        <v>530490</v>
      </c>
      <c r="N776" s="173">
        <v>248599</v>
      </c>
      <c r="O776" s="173">
        <v>554721</v>
      </c>
      <c r="P776" s="173">
        <v>316483</v>
      </c>
      <c r="Q776" s="173">
        <v>42026</v>
      </c>
      <c r="R776" s="173" t="s">
        <v>14</v>
      </c>
      <c r="S776" s="173">
        <v>174229</v>
      </c>
      <c r="T776" s="173">
        <v>372114</v>
      </c>
      <c r="U776" s="173">
        <v>3936585</v>
      </c>
      <c r="V776" s="173">
        <v>6419253</v>
      </c>
      <c r="W776" s="173">
        <v>2582471</v>
      </c>
    </row>
    <row r="777" spans="1:23" ht="34.5">
      <c r="A777" s="15" t="s">
        <v>840</v>
      </c>
      <c r="B777" s="174" t="s">
        <v>255</v>
      </c>
      <c r="C777" s="173">
        <v>20509760</v>
      </c>
      <c r="D777" s="173">
        <v>43</v>
      </c>
      <c r="E777" s="173" t="s">
        <v>14</v>
      </c>
      <c r="F777" s="173">
        <v>1296</v>
      </c>
      <c r="G777" s="173">
        <v>1924366</v>
      </c>
      <c r="H777" s="173">
        <v>252907</v>
      </c>
      <c r="I777" s="173">
        <v>515236</v>
      </c>
      <c r="J777" s="173">
        <v>34825</v>
      </c>
      <c r="K777" s="173">
        <v>3851</v>
      </c>
      <c r="L777" s="173">
        <v>21636</v>
      </c>
      <c r="M777" s="173">
        <v>157951</v>
      </c>
      <c r="N777" s="173">
        <v>161705</v>
      </c>
      <c r="O777" s="173">
        <v>17500</v>
      </c>
      <c r="P777" s="173">
        <v>1111357</v>
      </c>
      <c r="Q777" s="173" t="s">
        <v>14</v>
      </c>
      <c r="R777" s="173">
        <v>1120</v>
      </c>
      <c r="S777" s="173" t="s">
        <v>14</v>
      </c>
      <c r="T777" s="173">
        <v>11711765</v>
      </c>
      <c r="U777" s="173">
        <v>2627008</v>
      </c>
      <c r="V777" s="173">
        <v>1821486</v>
      </c>
      <c r="W777" s="173">
        <v>145709</v>
      </c>
    </row>
    <row r="778" spans="1:23" ht="34.5">
      <c r="A778" s="15" t="s">
        <v>842</v>
      </c>
      <c r="B778" s="174" t="s">
        <v>505</v>
      </c>
      <c r="C778" s="173">
        <v>752575800</v>
      </c>
      <c r="D778" s="173">
        <v>38629987</v>
      </c>
      <c r="E778" s="173">
        <v>11058069</v>
      </c>
      <c r="F778" s="173">
        <v>27090731</v>
      </c>
      <c r="G778" s="173">
        <v>34471755</v>
      </c>
      <c r="H778" s="173">
        <v>21115937</v>
      </c>
      <c r="I778" s="173">
        <v>18014899</v>
      </c>
      <c r="J778" s="173">
        <v>16276399</v>
      </c>
      <c r="K778" s="173">
        <v>12760153</v>
      </c>
      <c r="L778" s="173">
        <v>33597703</v>
      </c>
      <c r="M778" s="173">
        <v>19439643</v>
      </c>
      <c r="N778" s="173">
        <v>12149212</v>
      </c>
      <c r="O778" s="173">
        <v>27373936</v>
      </c>
      <c r="P778" s="173">
        <v>40556981</v>
      </c>
      <c r="Q778" s="173">
        <v>17670086</v>
      </c>
      <c r="R778" s="173">
        <v>20081239</v>
      </c>
      <c r="S778" s="173">
        <v>5061244</v>
      </c>
      <c r="T778" s="173">
        <v>24767968</v>
      </c>
      <c r="U778" s="173">
        <v>104243444</v>
      </c>
      <c r="V778" s="173">
        <v>215096227</v>
      </c>
      <c r="W778" s="173">
        <v>53120186</v>
      </c>
    </row>
    <row r="779" spans="1:23" ht="34.5">
      <c r="A779" s="15" t="s">
        <v>843</v>
      </c>
      <c r="B779" s="174" t="s">
        <v>257</v>
      </c>
      <c r="C779" s="173">
        <v>115016881</v>
      </c>
      <c r="D779" s="173">
        <v>2142100</v>
      </c>
      <c r="E779" s="173">
        <v>2922050</v>
      </c>
      <c r="F779" s="173">
        <v>4337351</v>
      </c>
      <c r="G779" s="173">
        <v>8276680</v>
      </c>
      <c r="H779" s="173">
        <v>3645869</v>
      </c>
      <c r="I779" s="173">
        <v>2553902</v>
      </c>
      <c r="J779" s="173">
        <v>2986685</v>
      </c>
      <c r="K779" s="173">
        <v>2213945</v>
      </c>
      <c r="L779" s="173">
        <v>4710810</v>
      </c>
      <c r="M779" s="173">
        <v>2913357</v>
      </c>
      <c r="N779" s="173">
        <v>2439409</v>
      </c>
      <c r="O779" s="173">
        <v>4583875</v>
      </c>
      <c r="P779" s="173">
        <v>3650967</v>
      </c>
      <c r="Q779" s="173">
        <v>3081818</v>
      </c>
      <c r="R779" s="173">
        <v>4770634</v>
      </c>
      <c r="S779" s="173">
        <v>1072101</v>
      </c>
      <c r="T779" s="173">
        <v>4935876</v>
      </c>
      <c r="U779" s="173">
        <v>21231623</v>
      </c>
      <c r="V779" s="173">
        <v>22561257</v>
      </c>
      <c r="W779" s="173">
        <v>9986571</v>
      </c>
    </row>
    <row r="780" spans="1:23" ht="45.75">
      <c r="A780" s="15" t="s">
        <v>844</v>
      </c>
      <c r="B780" s="174" t="s">
        <v>258</v>
      </c>
      <c r="C780" s="173">
        <v>79720847</v>
      </c>
      <c r="D780" s="173">
        <v>1511418</v>
      </c>
      <c r="E780" s="173">
        <v>2243721</v>
      </c>
      <c r="F780" s="173">
        <v>3041669</v>
      </c>
      <c r="G780" s="173">
        <v>4225667</v>
      </c>
      <c r="H780" s="173">
        <v>2540999</v>
      </c>
      <c r="I780" s="173">
        <v>2494360</v>
      </c>
      <c r="J780" s="173">
        <v>2250085</v>
      </c>
      <c r="K780" s="173">
        <v>1506864</v>
      </c>
      <c r="L780" s="173">
        <v>3543039</v>
      </c>
      <c r="M780" s="173">
        <v>2339992</v>
      </c>
      <c r="N780" s="173">
        <v>1925001</v>
      </c>
      <c r="O780" s="173">
        <v>3063181</v>
      </c>
      <c r="P780" s="173">
        <v>2663252</v>
      </c>
      <c r="Q780" s="173">
        <v>2247256</v>
      </c>
      <c r="R780" s="173">
        <v>3619423</v>
      </c>
      <c r="S780" s="173">
        <v>757012</v>
      </c>
      <c r="T780" s="173">
        <v>3172095</v>
      </c>
      <c r="U780" s="173">
        <v>9330795</v>
      </c>
      <c r="V780" s="173">
        <v>17046095</v>
      </c>
      <c r="W780" s="173">
        <v>10198924</v>
      </c>
    </row>
    <row r="781" spans="1:23" ht="34.5">
      <c r="A781" s="15" t="s">
        <v>845</v>
      </c>
      <c r="B781" s="174" t="s">
        <v>259</v>
      </c>
      <c r="C781" s="173">
        <v>16604906</v>
      </c>
      <c r="D781" s="173">
        <v>5309032</v>
      </c>
      <c r="E781" s="173">
        <v>109632</v>
      </c>
      <c r="F781" s="173">
        <v>754841</v>
      </c>
      <c r="G781" s="173">
        <v>734266</v>
      </c>
      <c r="H781" s="173">
        <v>381361</v>
      </c>
      <c r="I781" s="173">
        <v>156243</v>
      </c>
      <c r="J781" s="173">
        <v>153485</v>
      </c>
      <c r="K781" s="173">
        <v>458986</v>
      </c>
      <c r="L781" s="173">
        <v>479365</v>
      </c>
      <c r="M781" s="173">
        <v>337932</v>
      </c>
      <c r="N781" s="173">
        <v>79873</v>
      </c>
      <c r="O781" s="173">
        <v>543735</v>
      </c>
      <c r="P781" s="173">
        <v>408825</v>
      </c>
      <c r="Q781" s="173">
        <v>244180</v>
      </c>
      <c r="R781" s="173">
        <v>241213</v>
      </c>
      <c r="S781" s="173">
        <v>44089</v>
      </c>
      <c r="T781" s="173">
        <v>181954</v>
      </c>
      <c r="U781" s="173">
        <v>2122595</v>
      </c>
      <c r="V781" s="173">
        <v>2939323</v>
      </c>
      <c r="W781" s="173">
        <v>923976</v>
      </c>
    </row>
    <row r="782" spans="1:23" ht="23.25">
      <c r="A782" s="15" t="s">
        <v>846</v>
      </c>
      <c r="B782" s="174" t="s">
        <v>260</v>
      </c>
      <c r="C782" s="173">
        <v>28290551</v>
      </c>
      <c r="D782" s="173">
        <v>24589</v>
      </c>
      <c r="E782" s="173">
        <v>45767</v>
      </c>
      <c r="F782" s="173">
        <v>36411</v>
      </c>
      <c r="G782" s="173">
        <v>238612</v>
      </c>
      <c r="H782" s="173">
        <v>44325</v>
      </c>
      <c r="I782" s="173">
        <v>28490</v>
      </c>
      <c r="J782" s="173">
        <v>35706</v>
      </c>
      <c r="K782" s="173">
        <v>109591</v>
      </c>
      <c r="L782" s="173">
        <v>457507</v>
      </c>
      <c r="M782" s="173">
        <v>26132</v>
      </c>
      <c r="N782" s="173">
        <v>61808</v>
      </c>
      <c r="O782" s="173">
        <v>172054</v>
      </c>
      <c r="P782" s="173">
        <v>40220</v>
      </c>
      <c r="Q782" s="173">
        <v>23844</v>
      </c>
      <c r="R782" s="173">
        <v>129674</v>
      </c>
      <c r="S782" s="173">
        <v>21345</v>
      </c>
      <c r="T782" s="173">
        <v>141365</v>
      </c>
      <c r="U782" s="173">
        <v>495346</v>
      </c>
      <c r="V782" s="173">
        <v>25905543</v>
      </c>
      <c r="W782" s="173">
        <v>252221</v>
      </c>
    </row>
    <row r="783" spans="1:23" ht="34.5">
      <c r="A783" s="15" t="s">
        <v>847</v>
      </c>
      <c r="B783" s="174" t="s">
        <v>261</v>
      </c>
      <c r="C783" s="173">
        <v>66033083</v>
      </c>
      <c r="D783" s="173">
        <v>586679</v>
      </c>
      <c r="E783" s="173">
        <v>1205009</v>
      </c>
      <c r="F783" s="173">
        <v>2434520</v>
      </c>
      <c r="G783" s="173">
        <v>4002399</v>
      </c>
      <c r="H783" s="173">
        <v>1687823</v>
      </c>
      <c r="I783" s="173">
        <v>1162046</v>
      </c>
      <c r="J783" s="173">
        <v>1038422</v>
      </c>
      <c r="K783" s="173">
        <v>668732</v>
      </c>
      <c r="L783" s="173">
        <v>1917926</v>
      </c>
      <c r="M783" s="173">
        <v>1220432</v>
      </c>
      <c r="N783" s="173">
        <v>1020583</v>
      </c>
      <c r="O783" s="173">
        <v>2402270</v>
      </c>
      <c r="P783" s="173">
        <v>2097308</v>
      </c>
      <c r="Q783" s="173">
        <v>1053352</v>
      </c>
      <c r="R783" s="173">
        <v>1654310</v>
      </c>
      <c r="S783" s="173">
        <v>448828</v>
      </c>
      <c r="T783" s="173">
        <v>1819359</v>
      </c>
      <c r="U783" s="173">
        <v>27945364</v>
      </c>
      <c r="V783" s="173">
        <v>8209745</v>
      </c>
      <c r="W783" s="173">
        <v>3457976</v>
      </c>
    </row>
    <row r="784" spans="1:23" ht="23.25">
      <c r="A784" s="15" t="s">
        <v>850</v>
      </c>
      <c r="B784" s="174" t="s">
        <v>264</v>
      </c>
      <c r="C784" s="173">
        <v>48470347</v>
      </c>
      <c r="D784" s="173">
        <v>8539230</v>
      </c>
      <c r="E784" s="173">
        <v>848759</v>
      </c>
      <c r="F784" s="173">
        <v>1474691</v>
      </c>
      <c r="G784" s="173">
        <v>1908598</v>
      </c>
      <c r="H784" s="173">
        <v>1324611</v>
      </c>
      <c r="I784" s="173">
        <v>1106942</v>
      </c>
      <c r="J784" s="173">
        <v>1016187</v>
      </c>
      <c r="K784" s="173">
        <v>675954</v>
      </c>
      <c r="L784" s="173">
        <v>1727327</v>
      </c>
      <c r="M784" s="173">
        <v>1166983</v>
      </c>
      <c r="N784" s="173">
        <v>851379</v>
      </c>
      <c r="O784" s="173">
        <v>2086559</v>
      </c>
      <c r="P784" s="173">
        <v>1396033</v>
      </c>
      <c r="Q784" s="173">
        <v>760908</v>
      </c>
      <c r="R784" s="173">
        <v>1284100</v>
      </c>
      <c r="S784" s="173">
        <v>381200</v>
      </c>
      <c r="T784" s="173">
        <v>2408579</v>
      </c>
      <c r="U784" s="173">
        <v>4596870</v>
      </c>
      <c r="V784" s="173">
        <v>10384584</v>
      </c>
      <c r="W784" s="173">
        <v>4530852</v>
      </c>
    </row>
    <row r="785" spans="1:23" ht="57">
      <c r="A785" s="15" t="s">
        <v>851</v>
      </c>
      <c r="B785" s="174" t="s">
        <v>265</v>
      </c>
      <c r="C785" s="173">
        <v>18696823</v>
      </c>
      <c r="D785" s="173">
        <v>612115</v>
      </c>
      <c r="E785" s="173">
        <v>529909</v>
      </c>
      <c r="F785" s="173">
        <v>189622</v>
      </c>
      <c r="G785" s="173">
        <v>1184298</v>
      </c>
      <c r="H785" s="173">
        <v>173596</v>
      </c>
      <c r="I785" s="173">
        <v>69539</v>
      </c>
      <c r="J785" s="173">
        <v>108751</v>
      </c>
      <c r="K785" s="173">
        <v>159621</v>
      </c>
      <c r="L785" s="173">
        <v>6072980</v>
      </c>
      <c r="M785" s="173">
        <v>158563</v>
      </c>
      <c r="N785" s="173">
        <v>252781</v>
      </c>
      <c r="O785" s="173">
        <v>675777</v>
      </c>
      <c r="P785" s="173">
        <v>457145</v>
      </c>
      <c r="Q785" s="173">
        <v>1130380</v>
      </c>
      <c r="R785" s="173">
        <v>2138401</v>
      </c>
      <c r="S785" s="173">
        <v>138901</v>
      </c>
      <c r="T785" s="173">
        <v>1468585</v>
      </c>
      <c r="U785" s="173">
        <v>828517</v>
      </c>
      <c r="V785" s="173">
        <v>2131773</v>
      </c>
      <c r="W785" s="173">
        <v>215569</v>
      </c>
    </row>
    <row r="786" spans="1:23" ht="57">
      <c r="A786" s="15" t="s">
        <v>852</v>
      </c>
      <c r="B786" s="174" t="s">
        <v>266</v>
      </c>
      <c r="C786" s="173">
        <v>63886188</v>
      </c>
      <c r="D786" s="173">
        <v>9953906</v>
      </c>
      <c r="E786" s="173">
        <v>268343</v>
      </c>
      <c r="F786" s="173">
        <v>1809376</v>
      </c>
      <c r="G786" s="173">
        <v>2893803</v>
      </c>
      <c r="H786" s="173">
        <v>2347997</v>
      </c>
      <c r="I786" s="173">
        <v>2035278</v>
      </c>
      <c r="J786" s="173">
        <v>774568</v>
      </c>
      <c r="K786" s="173">
        <v>179350</v>
      </c>
      <c r="L786" s="173">
        <v>1135760</v>
      </c>
      <c r="M786" s="173">
        <v>619159</v>
      </c>
      <c r="N786" s="173">
        <v>1020920</v>
      </c>
      <c r="O786" s="173">
        <v>3387814</v>
      </c>
      <c r="P786" s="173">
        <v>838836</v>
      </c>
      <c r="Q786" s="173">
        <v>393583</v>
      </c>
      <c r="R786" s="173">
        <v>1842186</v>
      </c>
      <c r="S786" s="173">
        <v>234989</v>
      </c>
      <c r="T786" s="173">
        <v>548316</v>
      </c>
      <c r="U786" s="173">
        <v>10052658</v>
      </c>
      <c r="V786" s="173">
        <v>17467942</v>
      </c>
      <c r="W786" s="173">
        <v>6081403</v>
      </c>
    </row>
    <row r="787" spans="1:23" ht="45.75">
      <c r="A787" s="15" t="s">
        <v>855</v>
      </c>
      <c r="B787" s="174" t="s">
        <v>269</v>
      </c>
      <c r="C787" s="173">
        <v>315856174</v>
      </c>
      <c r="D787" s="173">
        <v>9950918</v>
      </c>
      <c r="E787" s="173">
        <v>2884878</v>
      </c>
      <c r="F787" s="173">
        <v>13012249</v>
      </c>
      <c r="G787" s="173">
        <v>11007432</v>
      </c>
      <c r="H787" s="173">
        <v>8969355</v>
      </c>
      <c r="I787" s="173">
        <v>8408099</v>
      </c>
      <c r="J787" s="173">
        <v>7912510</v>
      </c>
      <c r="K787" s="173">
        <v>6787109</v>
      </c>
      <c r="L787" s="173">
        <v>13552988</v>
      </c>
      <c r="M787" s="173">
        <v>10657093</v>
      </c>
      <c r="N787" s="173">
        <v>4497460</v>
      </c>
      <c r="O787" s="173">
        <v>10458671</v>
      </c>
      <c r="P787" s="173">
        <v>29004396</v>
      </c>
      <c r="Q787" s="173">
        <v>8734766</v>
      </c>
      <c r="R787" s="173">
        <v>4401298</v>
      </c>
      <c r="S787" s="173">
        <v>1962781</v>
      </c>
      <c r="T787" s="173">
        <v>10091839</v>
      </c>
      <c r="U787" s="173">
        <v>27639675</v>
      </c>
      <c r="V787" s="173">
        <v>108449964</v>
      </c>
      <c r="W787" s="173">
        <v>17472693</v>
      </c>
    </row>
    <row r="788" spans="1:23" ht="23.25">
      <c r="A788" s="15" t="s">
        <v>848</v>
      </c>
      <c r="B788" s="174" t="s">
        <v>262</v>
      </c>
      <c r="C788" s="173">
        <v>22657174</v>
      </c>
      <c r="D788" s="173">
        <v>187042</v>
      </c>
      <c r="E788" s="173">
        <v>277306</v>
      </c>
      <c r="F788" s="173">
        <v>1105775</v>
      </c>
      <c r="G788" s="173">
        <v>549901</v>
      </c>
      <c r="H788" s="173">
        <v>300175</v>
      </c>
      <c r="I788" s="173">
        <v>308937</v>
      </c>
      <c r="J788" s="173">
        <v>285554</v>
      </c>
      <c r="K788" s="173">
        <v>265091</v>
      </c>
      <c r="L788" s="173">
        <v>481402</v>
      </c>
      <c r="M788" s="173">
        <v>327340</v>
      </c>
      <c r="N788" s="173">
        <v>219868</v>
      </c>
      <c r="O788" s="173">
        <v>537183</v>
      </c>
      <c r="P788" s="173">
        <v>404351</v>
      </c>
      <c r="Q788" s="173">
        <v>199680</v>
      </c>
      <c r="R788" s="173">
        <v>311723</v>
      </c>
      <c r="S788" s="173">
        <v>89857</v>
      </c>
      <c r="T788" s="173">
        <v>307976</v>
      </c>
      <c r="U788" s="173">
        <v>12415842</v>
      </c>
      <c r="V788" s="173">
        <v>3241079</v>
      </c>
      <c r="W788" s="173">
        <v>841092</v>
      </c>
    </row>
    <row r="789" spans="1:23" ht="23.25">
      <c r="A789" s="15" t="s">
        <v>849</v>
      </c>
      <c r="B789" s="174" t="s">
        <v>263</v>
      </c>
      <c r="C789" s="173">
        <v>43375909</v>
      </c>
      <c r="D789" s="173">
        <v>399637</v>
      </c>
      <c r="E789" s="173">
        <v>927703</v>
      </c>
      <c r="F789" s="173">
        <v>1328745</v>
      </c>
      <c r="G789" s="173">
        <v>3452498</v>
      </c>
      <c r="H789" s="173">
        <v>1387648</v>
      </c>
      <c r="I789" s="173">
        <v>853109</v>
      </c>
      <c r="J789" s="173">
        <v>752868</v>
      </c>
      <c r="K789" s="173">
        <v>403642</v>
      </c>
      <c r="L789" s="173">
        <v>1436524</v>
      </c>
      <c r="M789" s="173">
        <v>893092</v>
      </c>
      <c r="N789" s="173">
        <v>800715</v>
      </c>
      <c r="O789" s="173">
        <v>1865086</v>
      </c>
      <c r="P789" s="173">
        <v>1692957</v>
      </c>
      <c r="Q789" s="173">
        <v>853672</v>
      </c>
      <c r="R789" s="173">
        <v>1342587</v>
      </c>
      <c r="S789" s="173">
        <v>358971</v>
      </c>
      <c r="T789" s="173">
        <v>1511383</v>
      </c>
      <c r="U789" s="173">
        <v>15529522</v>
      </c>
      <c r="V789" s="173">
        <v>4968666</v>
      </c>
      <c r="W789" s="173">
        <v>2616885</v>
      </c>
    </row>
    <row r="790" spans="1:23" ht="34.5">
      <c r="A790" s="15" t="s">
        <v>853</v>
      </c>
      <c r="B790" s="174" t="s">
        <v>267</v>
      </c>
      <c r="C790" s="173">
        <v>14937892</v>
      </c>
      <c r="D790" s="173">
        <v>9582471</v>
      </c>
      <c r="E790" s="173">
        <v>43757</v>
      </c>
      <c r="F790" s="173">
        <v>38019</v>
      </c>
      <c r="G790" s="173">
        <v>19971</v>
      </c>
      <c r="H790" s="173">
        <v>67889</v>
      </c>
      <c r="I790" s="173">
        <v>11073</v>
      </c>
      <c r="J790" s="173">
        <v>52628</v>
      </c>
      <c r="K790" s="173">
        <v>9748</v>
      </c>
      <c r="L790" s="173">
        <v>162170</v>
      </c>
      <c r="M790" s="173">
        <v>30736</v>
      </c>
      <c r="N790" s="173">
        <v>22195</v>
      </c>
      <c r="O790" s="173">
        <v>136288</v>
      </c>
      <c r="P790" s="173">
        <v>122777</v>
      </c>
      <c r="Q790" s="173">
        <v>74390</v>
      </c>
      <c r="R790" s="173">
        <v>62090</v>
      </c>
      <c r="S790" s="173">
        <v>37184</v>
      </c>
      <c r="T790" s="173">
        <v>237873</v>
      </c>
      <c r="U790" s="173">
        <v>488509</v>
      </c>
      <c r="V790" s="173">
        <v>3531546</v>
      </c>
      <c r="W790" s="173">
        <v>206577</v>
      </c>
    </row>
    <row r="791" spans="1:23" ht="45.75">
      <c r="A791" s="15" t="s">
        <v>854</v>
      </c>
      <c r="B791" s="174" t="s">
        <v>268</v>
      </c>
      <c r="C791" s="173">
        <v>48948295</v>
      </c>
      <c r="D791" s="173">
        <v>371435</v>
      </c>
      <c r="E791" s="173">
        <v>224586</v>
      </c>
      <c r="F791" s="173">
        <v>1771357</v>
      </c>
      <c r="G791" s="173">
        <v>2873832</v>
      </c>
      <c r="H791" s="173">
        <v>2280108</v>
      </c>
      <c r="I791" s="173">
        <v>2024205</v>
      </c>
      <c r="J791" s="173">
        <v>721940</v>
      </c>
      <c r="K791" s="173">
        <v>169602</v>
      </c>
      <c r="L791" s="173">
        <v>973590</v>
      </c>
      <c r="M791" s="173">
        <v>588423</v>
      </c>
      <c r="N791" s="173">
        <v>998725</v>
      </c>
      <c r="O791" s="173">
        <v>3251527</v>
      </c>
      <c r="P791" s="173">
        <v>716059</v>
      </c>
      <c r="Q791" s="173">
        <v>319193</v>
      </c>
      <c r="R791" s="173">
        <v>1780096</v>
      </c>
      <c r="S791" s="173">
        <v>197805</v>
      </c>
      <c r="T791" s="173">
        <v>310443</v>
      </c>
      <c r="U791" s="173">
        <v>9564148</v>
      </c>
      <c r="V791" s="173">
        <v>13936396</v>
      </c>
      <c r="W791" s="173">
        <v>5874826</v>
      </c>
    </row>
    <row r="792" spans="1:23" ht="34.5">
      <c r="A792" s="15" t="s">
        <v>856</v>
      </c>
      <c r="B792" s="174" t="s">
        <v>270</v>
      </c>
      <c r="C792" s="173">
        <v>28417149</v>
      </c>
      <c r="D792" s="173">
        <v>1600941</v>
      </c>
      <c r="E792" s="173">
        <v>25645</v>
      </c>
      <c r="F792" s="173">
        <v>419857</v>
      </c>
      <c r="G792" s="173">
        <v>28264</v>
      </c>
      <c r="H792" s="173" t="s">
        <v>14</v>
      </c>
      <c r="I792" s="173">
        <v>103715</v>
      </c>
      <c r="J792" s="173">
        <v>69053</v>
      </c>
      <c r="K792" s="173">
        <v>20496</v>
      </c>
      <c r="L792" s="173">
        <v>17916</v>
      </c>
      <c r="M792" s="173">
        <v>28821</v>
      </c>
      <c r="N792" s="173">
        <v>11821</v>
      </c>
      <c r="O792" s="173">
        <v>1248969</v>
      </c>
      <c r="P792" s="173">
        <v>19843</v>
      </c>
      <c r="Q792" s="173">
        <v>111410</v>
      </c>
      <c r="R792" s="173">
        <v>25037</v>
      </c>
      <c r="S792" s="173">
        <v>107741</v>
      </c>
      <c r="T792" s="173">
        <v>539992</v>
      </c>
      <c r="U792" s="173">
        <v>1108171</v>
      </c>
      <c r="V792" s="173">
        <v>22929455</v>
      </c>
      <c r="W792" s="173" t="s">
        <v>14</v>
      </c>
    </row>
    <row r="793" spans="1:23" ht="57">
      <c r="A793" s="15" t="s">
        <v>857</v>
      </c>
      <c r="B793" s="174" t="s">
        <v>271</v>
      </c>
      <c r="C793" s="173">
        <v>22081022</v>
      </c>
      <c r="D793" s="173">
        <v>143597</v>
      </c>
      <c r="E793" s="173">
        <v>241304</v>
      </c>
      <c r="F793" s="173">
        <v>202530</v>
      </c>
      <c r="G793" s="173">
        <v>1175002</v>
      </c>
      <c r="H793" s="173">
        <v>1303914</v>
      </c>
      <c r="I793" s="173">
        <v>362470</v>
      </c>
      <c r="J793" s="173">
        <v>341178</v>
      </c>
      <c r="K793" s="173">
        <v>312034</v>
      </c>
      <c r="L793" s="173">
        <v>60037</v>
      </c>
      <c r="M793" s="173">
        <v>9334</v>
      </c>
      <c r="N793" s="173">
        <v>8612</v>
      </c>
      <c r="O793" s="173">
        <v>2019456</v>
      </c>
      <c r="P793" s="173">
        <v>3269372</v>
      </c>
      <c r="Q793" s="173">
        <v>337695</v>
      </c>
      <c r="R793" s="173" t="s">
        <v>14</v>
      </c>
      <c r="S793" s="173">
        <v>35750</v>
      </c>
      <c r="T793" s="173">
        <v>356318</v>
      </c>
      <c r="U793" s="173">
        <v>1436712</v>
      </c>
      <c r="V793" s="173">
        <v>7282086</v>
      </c>
      <c r="W793" s="173">
        <v>3183622</v>
      </c>
    </row>
    <row r="794" spans="1:23" ht="68.25">
      <c r="A794" s="15" t="s">
        <v>858</v>
      </c>
      <c r="B794" s="174" t="s">
        <v>272</v>
      </c>
      <c r="C794" s="173">
        <v>265358003</v>
      </c>
      <c r="D794" s="173">
        <v>8206380</v>
      </c>
      <c r="E794" s="173">
        <v>2617929</v>
      </c>
      <c r="F794" s="173">
        <v>12389862</v>
      </c>
      <c r="G794" s="173">
        <v>9804166</v>
      </c>
      <c r="H794" s="173">
        <v>7665441</v>
      </c>
      <c r="I794" s="173">
        <v>7941914</v>
      </c>
      <c r="J794" s="173">
        <v>7502280</v>
      </c>
      <c r="K794" s="173">
        <v>6454579</v>
      </c>
      <c r="L794" s="173">
        <v>13475035</v>
      </c>
      <c r="M794" s="173">
        <v>10618938</v>
      </c>
      <c r="N794" s="173">
        <v>4477026</v>
      </c>
      <c r="O794" s="173">
        <v>7190246</v>
      </c>
      <c r="P794" s="173">
        <v>25715181</v>
      </c>
      <c r="Q794" s="173">
        <v>8285660</v>
      </c>
      <c r="R794" s="173">
        <v>4376261</v>
      </c>
      <c r="S794" s="173">
        <v>1819289</v>
      </c>
      <c r="T794" s="173">
        <v>9195529</v>
      </c>
      <c r="U794" s="173">
        <v>25094792</v>
      </c>
      <c r="V794" s="173">
        <v>78238423</v>
      </c>
      <c r="W794" s="173">
        <v>14289072</v>
      </c>
    </row>
    <row r="795" spans="1:23" ht="23.25">
      <c r="A795" s="15" t="s">
        <v>1068</v>
      </c>
      <c r="B795" s="174" t="s">
        <v>544</v>
      </c>
      <c r="C795" s="173">
        <v>364054917</v>
      </c>
      <c r="D795" s="173">
        <v>24997699</v>
      </c>
      <c r="E795" s="173">
        <v>7406385</v>
      </c>
      <c r="F795" s="173">
        <v>7590347</v>
      </c>
      <c r="G795" s="173">
        <v>6021584</v>
      </c>
      <c r="H795" s="173">
        <v>36967606</v>
      </c>
      <c r="I795" s="173">
        <v>4617242</v>
      </c>
      <c r="J795" s="173">
        <v>7167609</v>
      </c>
      <c r="K795" s="173">
        <v>3744324</v>
      </c>
      <c r="L795" s="173">
        <v>11033376</v>
      </c>
      <c r="M795" s="173">
        <v>12679746</v>
      </c>
      <c r="N795" s="173">
        <v>12182366</v>
      </c>
      <c r="O795" s="173">
        <v>7416228</v>
      </c>
      <c r="P795" s="173">
        <v>27751848</v>
      </c>
      <c r="Q795" s="173">
        <v>1780087</v>
      </c>
      <c r="R795" s="173">
        <v>2513943</v>
      </c>
      <c r="S795" s="173">
        <v>1243709</v>
      </c>
      <c r="T795" s="173">
        <v>11907849</v>
      </c>
      <c r="U795" s="173">
        <v>62881093</v>
      </c>
      <c r="V795" s="173">
        <v>97963668</v>
      </c>
      <c r="W795" s="173">
        <v>16188206</v>
      </c>
    </row>
    <row r="796" spans="1:23" ht="34.5">
      <c r="A796" s="15" t="s">
        <v>859</v>
      </c>
      <c r="B796" s="174" t="s">
        <v>273</v>
      </c>
      <c r="C796" s="173">
        <v>91359474</v>
      </c>
      <c r="D796" s="173">
        <v>5022282</v>
      </c>
      <c r="E796" s="173">
        <v>3312440</v>
      </c>
      <c r="F796" s="173">
        <v>1833001</v>
      </c>
      <c r="G796" s="173">
        <v>1224552</v>
      </c>
      <c r="H796" s="173">
        <v>5248633</v>
      </c>
      <c r="I796" s="173">
        <v>371695</v>
      </c>
      <c r="J796" s="173">
        <v>4317100</v>
      </c>
      <c r="K796" s="173">
        <v>3333933</v>
      </c>
      <c r="L796" s="173">
        <v>2709136</v>
      </c>
      <c r="M796" s="173">
        <v>246000</v>
      </c>
      <c r="N796" s="173">
        <v>8260945</v>
      </c>
      <c r="O796" s="173">
        <v>1065864</v>
      </c>
      <c r="P796" s="173">
        <v>852514</v>
      </c>
      <c r="Q796" s="173">
        <v>240816</v>
      </c>
      <c r="R796" s="173">
        <v>321245</v>
      </c>
      <c r="S796" s="173">
        <v>503898</v>
      </c>
      <c r="T796" s="173">
        <v>2195665</v>
      </c>
      <c r="U796" s="173">
        <v>21343634</v>
      </c>
      <c r="V796" s="173">
        <v>21309034</v>
      </c>
      <c r="W796" s="173">
        <v>7647086</v>
      </c>
    </row>
    <row r="797" spans="1:23" ht="23.25">
      <c r="A797" s="15" t="s">
        <v>860</v>
      </c>
      <c r="B797" s="174" t="s">
        <v>274</v>
      </c>
      <c r="C797" s="173">
        <v>28886759</v>
      </c>
      <c r="D797" s="173">
        <v>3466316</v>
      </c>
      <c r="E797" s="173">
        <v>713654</v>
      </c>
      <c r="F797" s="173">
        <v>392000</v>
      </c>
      <c r="G797" s="173">
        <v>2448999</v>
      </c>
      <c r="H797" s="173">
        <v>4057975</v>
      </c>
      <c r="I797" s="173">
        <v>470610</v>
      </c>
      <c r="J797" s="173">
        <v>622324</v>
      </c>
      <c r="K797" s="173">
        <v>75274</v>
      </c>
      <c r="L797" s="173">
        <v>172275</v>
      </c>
      <c r="M797" s="173">
        <v>137765</v>
      </c>
      <c r="N797" s="173">
        <v>1036148</v>
      </c>
      <c r="O797" s="173">
        <v>270006</v>
      </c>
      <c r="P797" s="173">
        <v>5274797</v>
      </c>
      <c r="Q797" s="173">
        <v>353676</v>
      </c>
      <c r="R797" s="173">
        <v>178911</v>
      </c>
      <c r="S797" s="173">
        <v>277601</v>
      </c>
      <c r="T797" s="173">
        <v>1946224</v>
      </c>
      <c r="U797" s="173">
        <v>4315651</v>
      </c>
      <c r="V797" s="173">
        <v>2596409</v>
      </c>
      <c r="W797" s="173">
        <v>80143</v>
      </c>
    </row>
    <row r="798" spans="1:23" ht="23.25">
      <c r="A798" s="15" t="s">
        <v>861</v>
      </c>
      <c r="B798" s="174" t="s">
        <v>275</v>
      </c>
      <c r="C798" s="173">
        <v>52071014</v>
      </c>
      <c r="D798" s="173">
        <v>3790365</v>
      </c>
      <c r="E798" s="173">
        <v>2473049</v>
      </c>
      <c r="F798" s="173">
        <v>1631938</v>
      </c>
      <c r="G798" s="173">
        <v>12574</v>
      </c>
      <c r="H798" s="173">
        <v>424227</v>
      </c>
      <c r="I798" s="173">
        <v>2075048</v>
      </c>
      <c r="J798" s="173">
        <v>1722575</v>
      </c>
      <c r="K798" s="173">
        <v>68261</v>
      </c>
      <c r="L798" s="173">
        <v>73742</v>
      </c>
      <c r="M798" s="173">
        <v>1447460</v>
      </c>
      <c r="N798" s="173">
        <v>427839</v>
      </c>
      <c r="O798" s="173">
        <v>5598</v>
      </c>
      <c r="P798" s="173">
        <v>20931425</v>
      </c>
      <c r="Q798" s="173">
        <v>350508</v>
      </c>
      <c r="R798" s="173">
        <v>81474</v>
      </c>
      <c r="S798" s="173">
        <v>156293</v>
      </c>
      <c r="T798" s="173">
        <v>2900091</v>
      </c>
      <c r="U798" s="173">
        <v>9396636</v>
      </c>
      <c r="V798" s="173">
        <v>3559049</v>
      </c>
      <c r="W798" s="173">
        <v>542863</v>
      </c>
    </row>
    <row r="799" spans="1:23" ht="23.25">
      <c r="A799" s="15" t="s">
        <v>862</v>
      </c>
      <c r="B799" s="174" t="s">
        <v>276</v>
      </c>
      <c r="C799" s="173">
        <v>28078721</v>
      </c>
      <c r="D799" s="173">
        <v>5595076</v>
      </c>
      <c r="E799" s="173">
        <v>52029</v>
      </c>
      <c r="F799" s="173">
        <v>403611</v>
      </c>
      <c r="G799" s="173">
        <v>118175</v>
      </c>
      <c r="H799" s="173">
        <v>4976289</v>
      </c>
      <c r="I799" s="173" t="s">
        <v>14</v>
      </c>
      <c r="J799" s="173">
        <v>66441</v>
      </c>
      <c r="K799" s="173">
        <v>54236</v>
      </c>
      <c r="L799" s="173">
        <v>23328</v>
      </c>
      <c r="M799" s="173">
        <v>22930</v>
      </c>
      <c r="N799" s="173">
        <v>99978</v>
      </c>
      <c r="O799" s="173">
        <v>6000502</v>
      </c>
      <c r="P799" s="173" t="s">
        <v>14</v>
      </c>
      <c r="Q799" s="173" t="s">
        <v>14</v>
      </c>
      <c r="R799" s="173">
        <v>464529</v>
      </c>
      <c r="S799" s="173">
        <v>32642</v>
      </c>
      <c r="T799" s="173" t="s">
        <v>14</v>
      </c>
      <c r="U799" s="173">
        <v>5703292</v>
      </c>
      <c r="V799" s="173">
        <v>1669375</v>
      </c>
      <c r="W799" s="173">
        <v>2796288</v>
      </c>
    </row>
    <row r="800" spans="1:23" ht="68.25">
      <c r="A800" s="15" t="s">
        <v>863</v>
      </c>
      <c r="B800" s="174" t="s">
        <v>277</v>
      </c>
      <c r="C800" s="173">
        <v>10725506</v>
      </c>
      <c r="D800" s="173">
        <v>3150026</v>
      </c>
      <c r="E800" s="173">
        <v>88420</v>
      </c>
      <c r="F800" s="173" t="s">
        <v>14</v>
      </c>
      <c r="G800" s="173">
        <v>28717</v>
      </c>
      <c r="H800" s="173">
        <v>3839187</v>
      </c>
      <c r="I800" s="173">
        <v>105963</v>
      </c>
      <c r="J800" s="173">
        <v>19922</v>
      </c>
      <c r="K800" s="173">
        <v>139128</v>
      </c>
      <c r="L800" s="173">
        <v>849</v>
      </c>
      <c r="M800" s="173">
        <v>3151</v>
      </c>
      <c r="N800" s="173">
        <v>215503</v>
      </c>
      <c r="O800" s="173">
        <v>1000</v>
      </c>
      <c r="P800" s="173">
        <v>1784</v>
      </c>
      <c r="Q800" s="173">
        <v>1872</v>
      </c>
      <c r="R800" s="173" t="s">
        <v>14</v>
      </c>
      <c r="S800" s="173">
        <v>30939</v>
      </c>
      <c r="T800" s="173">
        <v>1230971</v>
      </c>
      <c r="U800" s="173">
        <v>1489882</v>
      </c>
      <c r="V800" s="173">
        <v>178825</v>
      </c>
      <c r="W800" s="173">
        <v>199367</v>
      </c>
    </row>
    <row r="801" spans="1:23" ht="23.25">
      <c r="A801" s="15" t="s">
        <v>864</v>
      </c>
      <c r="B801" s="174" t="s">
        <v>278</v>
      </c>
      <c r="C801" s="173">
        <v>19480821</v>
      </c>
      <c r="D801" s="173">
        <v>788430</v>
      </c>
      <c r="E801" s="173">
        <v>672283</v>
      </c>
      <c r="F801" s="173">
        <v>840</v>
      </c>
      <c r="G801" s="173" t="s">
        <v>14</v>
      </c>
      <c r="H801" s="173">
        <v>153432</v>
      </c>
      <c r="I801" s="173">
        <v>114395</v>
      </c>
      <c r="J801" s="173">
        <v>230590</v>
      </c>
      <c r="K801" s="173">
        <v>15178</v>
      </c>
      <c r="L801" s="173">
        <v>16850</v>
      </c>
      <c r="M801" s="173">
        <v>76804</v>
      </c>
      <c r="N801" s="173">
        <v>647504</v>
      </c>
      <c r="O801" s="173">
        <v>2613</v>
      </c>
      <c r="P801" s="173">
        <v>66569</v>
      </c>
      <c r="Q801" s="173">
        <v>9536</v>
      </c>
      <c r="R801" s="173">
        <v>359040</v>
      </c>
      <c r="S801" s="173">
        <v>175330</v>
      </c>
      <c r="T801" s="173">
        <v>795622</v>
      </c>
      <c r="U801" s="173">
        <v>1397943</v>
      </c>
      <c r="V801" s="173">
        <v>12221195</v>
      </c>
      <c r="W801" s="173">
        <v>1736669</v>
      </c>
    </row>
    <row r="802" spans="1:23" ht="23.25">
      <c r="A802" s="15" t="s">
        <v>865</v>
      </c>
      <c r="B802" s="174" t="s">
        <v>279</v>
      </c>
      <c r="C802" s="173">
        <v>36537098</v>
      </c>
      <c r="D802" s="173">
        <v>614433</v>
      </c>
      <c r="E802" s="173" t="s">
        <v>14</v>
      </c>
      <c r="F802" s="173" t="s">
        <v>14</v>
      </c>
      <c r="G802" s="173">
        <v>2185377</v>
      </c>
      <c r="H802" s="173">
        <v>17074114</v>
      </c>
      <c r="I802" s="173" t="s">
        <v>14</v>
      </c>
      <c r="J802" s="173" t="s">
        <v>14</v>
      </c>
      <c r="K802" s="173" t="s">
        <v>14</v>
      </c>
      <c r="L802" s="173">
        <v>503</v>
      </c>
      <c r="M802" s="173">
        <v>3929301</v>
      </c>
      <c r="N802" s="173">
        <v>702319</v>
      </c>
      <c r="O802" s="173">
        <v>1000</v>
      </c>
      <c r="P802" s="173">
        <v>1066</v>
      </c>
      <c r="Q802" s="173">
        <v>515733</v>
      </c>
      <c r="R802" s="173">
        <v>107454</v>
      </c>
      <c r="S802" s="173">
        <v>373</v>
      </c>
      <c r="T802" s="173">
        <v>428412</v>
      </c>
      <c r="U802" s="173">
        <v>9666823</v>
      </c>
      <c r="V802" s="173">
        <v>1230130</v>
      </c>
      <c r="W802" s="173">
        <v>80061</v>
      </c>
    </row>
    <row r="803" spans="1:23" ht="23.25">
      <c r="A803" s="15" t="s">
        <v>866</v>
      </c>
      <c r="B803" s="174" t="s">
        <v>280</v>
      </c>
      <c r="C803" s="173">
        <v>96915524</v>
      </c>
      <c r="D803" s="173">
        <v>2570772</v>
      </c>
      <c r="E803" s="173">
        <v>94511</v>
      </c>
      <c r="F803" s="173">
        <v>3328957</v>
      </c>
      <c r="G803" s="173">
        <v>3190</v>
      </c>
      <c r="H803" s="173">
        <v>1193749</v>
      </c>
      <c r="I803" s="173">
        <v>1479530</v>
      </c>
      <c r="J803" s="173">
        <v>188657</v>
      </c>
      <c r="K803" s="173">
        <v>58315</v>
      </c>
      <c r="L803" s="173">
        <v>8036692</v>
      </c>
      <c r="M803" s="173">
        <v>6816333</v>
      </c>
      <c r="N803" s="173">
        <v>792130</v>
      </c>
      <c r="O803" s="173">
        <v>69645</v>
      </c>
      <c r="P803" s="173">
        <v>623694</v>
      </c>
      <c r="Q803" s="173">
        <v>307946</v>
      </c>
      <c r="R803" s="173">
        <v>1001289</v>
      </c>
      <c r="S803" s="173">
        <v>66634</v>
      </c>
      <c r="T803" s="173">
        <v>2410865</v>
      </c>
      <c r="U803" s="173">
        <v>9567233</v>
      </c>
      <c r="V803" s="173">
        <v>55199652</v>
      </c>
      <c r="W803" s="173">
        <v>3105730</v>
      </c>
    </row>
    <row r="804" spans="1:23" ht="23.25">
      <c r="A804" s="15" t="s">
        <v>1069</v>
      </c>
      <c r="B804" s="174" t="s">
        <v>545</v>
      </c>
      <c r="C804" s="173">
        <v>101992077</v>
      </c>
      <c r="D804" s="173">
        <v>25111794</v>
      </c>
      <c r="E804" s="173">
        <v>1097483</v>
      </c>
      <c r="F804" s="173">
        <v>2795004</v>
      </c>
      <c r="G804" s="173">
        <v>2011147</v>
      </c>
      <c r="H804" s="173">
        <v>4298188</v>
      </c>
      <c r="I804" s="173">
        <v>1750981</v>
      </c>
      <c r="J804" s="173">
        <v>3162153</v>
      </c>
      <c r="K804" s="173">
        <v>1842474</v>
      </c>
      <c r="L804" s="173">
        <v>16345814</v>
      </c>
      <c r="M804" s="173">
        <v>3171442</v>
      </c>
      <c r="N804" s="173">
        <v>1128044</v>
      </c>
      <c r="O804" s="173">
        <v>1967528</v>
      </c>
      <c r="P804" s="173">
        <v>1179245</v>
      </c>
      <c r="Q804" s="173">
        <v>3427665</v>
      </c>
      <c r="R804" s="173">
        <v>730085</v>
      </c>
      <c r="S804" s="173">
        <v>353310</v>
      </c>
      <c r="T804" s="173">
        <v>5561629</v>
      </c>
      <c r="U804" s="173">
        <v>7003454</v>
      </c>
      <c r="V804" s="173">
        <v>17907797</v>
      </c>
      <c r="W804" s="173">
        <v>1146840</v>
      </c>
    </row>
    <row r="805" spans="1:23" ht="34.5">
      <c r="A805" s="15" t="s">
        <v>867</v>
      </c>
      <c r="B805" s="174" t="s">
        <v>281</v>
      </c>
      <c r="C805" s="173">
        <v>46245587</v>
      </c>
      <c r="D805" s="173">
        <v>12675054</v>
      </c>
      <c r="E805" s="173">
        <v>440370</v>
      </c>
      <c r="F805" s="173">
        <v>630799</v>
      </c>
      <c r="G805" s="173">
        <v>1595822</v>
      </c>
      <c r="H805" s="173">
        <v>951050</v>
      </c>
      <c r="I805" s="173">
        <v>1383298</v>
      </c>
      <c r="J805" s="173">
        <v>476097</v>
      </c>
      <c r="K805" s="173">
        <v>867011</v>
      </c>
      <c r="L805" s="173">
        <v>5029171</v>
      </c>
      <c r="M805" s="173">
        <v>974352</v>
      </c>
      <c r="N805" s="173">
        <v>743234</v>
      </c>
      <c r="O805" s="173">
        <v>1494488</v>
      </c>
      <c r="P805" s="173">
        <v>671141</v>
      </c>
      <c r="Q805" s="173">
        <v>1127678</v>
      </c>
      <c r="R805" s="173">
        <v>233914</v>
      </c>
      <c r="S805" s="173">
        <v>249560</v>
      </c>
      <c r="T805" s="173">
        <v>3717217</v>
      </c>
      <c r="U805" s="173">
        <v>3016814</v>
      </c>
      <c r="V805" s="173">
        <v>9188660</v>
      </c>
      <c r="W805" s="173">
        <v>779857</v>
      </c>
    </row>
    <row r="806" spans="1:23" ht="23.25">
      <c r="A806" s="15" t="s">
        <v>873</v>
      </c>
      <c r="B806" s="174" t="s">
        <v>287</v>
      </c>
      <c r="C806" s="173">
        <v>32527314</v>
      </c>
      <c r="D806" s="173">
        <v>8778492</v>
      </c>
      <c r="E806" s="173">
        <v>322218</v>
      </c>
      <c r="F806" s="173">
        <v>53921</v>
      </c>
      <c r="G806" s="173">
        <v>75082</v>
      </c>
      <c r="H806" s="173">
        <v>1690177</v>
      </c>
      <c r="I806" s="173">
        <v>95208</v>
      </c>
      <c r="J806" s="173">
        <v>1597564</v>
      </c>
      <c r="K806" s="173">
        <v>25696</v>
      </c>
      <c r="L806" s="173">
        <v>11240675</v>
      </c>
      <c r="M806" s="173">
        <v>39161</v>
      </c>
      <c r="N806" s="173">
        <v>151053</v>
      </c>
      <c r="O806" s="173">
        <v>462899</v>
      </c>
      <c r="P806" s="173">
        <v>208098</v>
      </c>
      <c r="Q806" s="173">
        <v>72712</v>
      </c>
      <c r="R806" s="173">
        <v>75542</v>
      </c>
      <c r="S806" s="173">
        <v>63507</v>
      </c>
      <c r="T806" s="173">
        <v>377661</v>
      </c>
      <c r="U806" s="173">
        <v>1844342</v>
      </c>
      <c r="V806" s="173">
        <v>5157410</v>
      </c>
      <c r="W806" s="173">
        <v>195898</v>
      </c>
    </row>
    <row r="807" spans="1:23" ht="57">
      <c r="A807" s="15" t="s">
        <v>878</v>
      </c>
      <c r="B807" s="174" t="s">
        <v>292</v>
      </c>
      <c r="C807" s="173">
        <v>14742894</v>
      </c>
      <c r="D807" s="173">
        <v>779704</v>
      </c>
      <c r="E807" s="173">
        <v>334527</v>
      </c>
      <c r="F807" s="173">
        <v>136593</v>
      </c>
      <c r="G807" s="173">
        <v>340192</v>
      </c>
      <c r="H807" s="173">
        <v>1656961</v>
      </c>
      <c r="I807" s="173">
        <v>198208</v>
      </c>
      <c r="J807" s="173">
        <v>1022070</v>
      </c>
      <c r="K807" s="173">
        <v>949767</v>
      </c>
      <c r="L807" s="173">
        <v>45564</v>
      </c>
      <c r="M807" s="173">
        <v>223051</v>
      </c>
      <c r="N807" s="173">
        <v>80442</v>
      </c>
      <c r="O807" s="173">
        <v>5541</v>
      </c>
      <c r="P807" s="173">
        <v>294662</v>
      </c>
      <c r="Q807" s="173">
        <v>2205447</v>
      </c>
      <c r="R807" s="173">
        <v>420629</v>
      </c>
      <c r="S807" s="173">
        <v>40243</v>
      </c>
      <c r="T807" s="173">
        <v>1346840</v>
      </c>
      <c r="U807" s="173">
        <v>1851328</v>
      </c>
      <c r="V807" s="173">
        <v>2692802</v>
      </c>
      <c r="W807" s="173">
        <v>118323</v>
      </c>
    </row>
    <row r="808" spans="1:23" ht="34.5">
      <c r="A808" s="15" t="s">
        <v>879</v>
      </c>
      <c r="B808" s="174" t="s">
        <v>293</v>
      </c>
      <c r="C808" s="173">
        <v>8476283</v>
      </c>
      <c r="D808" s="173">
        <v>2878545</v>
      </c>
      <c r="E808" s="173">
        <v>369</v>
      </c>
      <c r="F808" s="173">
        <v>1973692</v>
      </c>
      <c r="G808" s="173">
        <v>51</v>
      </c>
      <c r="H808" s="173" t="s">
        <v>14</v>
      </c>
      <c r="I808" s="173">
        <v>74267</v>
      </c>
      <c r="J808" s="173">
        <v>66422</v>
      </c>
      <c r="K808" s="173" t="s">
        <v>14</v>
      </c>
      <c r="L808" s="173">
        <v>30406</v>
      </c>
      <c r="M808" s="173">
        <v>1934878</v>
      </c>
      <c r="N808" s="173">
        <v>153315</v>
      </c>
      <c r="O808" s="173">
        <v>4600</v>
      </c>
      <c r="P808" s="173">
        <v>5344</v>
      </c>
      <c r="Q808" s="173">
        <v>21828</v>
      </c>
      <c r="R808" s="173" t="s">
        <v>14</v>
      </c>
      <c r="S808" s="173" t="s">
        <v>14</v>
      </c>
      <c r="T808" s="173">
        <v>119910</v>
      </c>
      <c r="U808" s="173">
        <v>290970</v>
      </c>
      <c r="V808" s="173">
        <v>868925</v>
      </c>
      <c r="W808" s="173">
        <v>52762</v>
      </c>
    </row>
    <row r="809" spans="1:23" ht="34.5">
      <c r="A809" s="15" t="s">
        <v>868</v>
      </c>
      <c r="B809" s="174" t="s">
        <v>282</v>
      </c>
      <c r="C809" s="173">
        <v>2329586</v>
      </c>
      <c r="D809" s="173" t="s">
        <v>14</v>
      </c>
      <c r="E809" s="173" t="s">
        <v>14</v>
      </c>
      <c r="F809" s="173" t="s">
        <v>14</v>
      </c>
      <c r="G809" s="173">
        <v>128830</v>
      </c>
      <c r="H809" s="173">
        <v>419953</v>
      </c>
      <c r="I809" s="173" t="s">
        <v>14</v>
      </c>
      <c r="J809" s="173">
        <v>150</v>
      </c>
      <c r="K809" s="173">
        <v>2397</v>
      </c>
      <c r="L809" s="173">
        <v>247246</v>
      </c>
      <c r="M809" s="173">
        <v>13371</v>
      </c>
      <c r="N809" s="173">
        <v>68963</v>
      </c>
      <c r="O809" s="173">
        <v>752271</v>
      </c>
      <c r="P809" s="173" t="s">
        <v>14</v>
      </c>
      <c r="Q809" s="173">
        <v>34423</v>
      </c>
      <c r="R809" s="173">
        <v>387</v>
      </c>
      <c r="S809" s="173">
        <v>339</v>
      </c>
      <c r="T809" s="173">
        <v>34904</v>
      </c>
      <c r="U809" s="173">
        <v>6262</v>
      </c>
      <c r="V809" s="173">
        <v>619208</v>
      </c>
      <c r="W809" s="173">
        <v>881</v>
      </c>
    </row>
    <row r="810" spans="1:23" ht="34.5">
      <c r="A810" s="15" t="s">
        <v>869</v>
      </c>
      <c r="B810" s="174" t="s">
        <v>283</v>
      </c>
      <c r="C810" s="173">
        <v>7379792</v>
      </c>
      <c r="D810" s="173">
        <v>4064617</v>
      </c>
      <c r="E810" s="173" t="s">
        <v>14</v>
      </c>
      <c r="F810" s="173" t="s">
        <v>14</v>
      </c>
      <c r="G810" s="173">
        <v>188860</v>
      </c>
      <c r="H810" s="173">
        <v>9563</v>
      </c>
      <c r="I810" s="173">
        <v>14784</v>
      </c>
      <c r="J810" s="173">
        <v>12777</v>
      </c>
      <c r="K810" s="173">
        <v>139730</v>
      </c>
      <c r="L810" s="173">
        <v>5537</v>
      </c>
      <c r="M810" s="173">
        <v>333</v>
      </c>
      <c r="N810" s="173">
        <v>9215</v>
      </c>
      <c r="O810" s="173">
        <v>27784</v>
      </c>
      <c r="P810" s="173">
        <v>4395</v>
      </c>
      <c r="Q810" s="173">
        <v>1364</v>
      </c>
      <c r="R810" s="173">
        <v>94078</v>
      </c>
      <c r="S810" s="173">
        <v>1141</v>
      </c>
      <c r="T810" s="173">
        <v>634571</v>
      </c>
      <c r="U810" s="173">
        <v>1282583</v>
      </c>
      <c r="V810" s="173">
        <v>871598</v>
      </c>
      <c r="W810" s="173">
        <v>16863</v>
      </c>
    </row>
    <row r="811" spans="1:23" ht="45.75">
      <c r="A811" s="15" t="s">
        <v>870</v>
      </c>
      <c r="B811" s="174" t="s">
        <v>284</v>
      </c>
      <c r="C811" s="173">
        <v>21055306</v>
      </c>
      <c r="D811" s="173">
        <v>8179971</v>
      </c>
      <c r="E811" s="173">
        <v>110169</v>
      </c>
      <c r="F811" s="173">
        <v>619857</v>
      </c>
      <c r="G811" s="173">
        <v>67482</v>
      </c>
      <c r="H811" s="173">
        <v>145131</v>
      </c>
      <c r="I811" s="173">
        <v>136009</v>
      </c>
      <c r="J811" s="173">
        <v>222836</v>
      </c>
      <c r="K811" s="173">
        <v>17223</v>
      </c>
      <c r="L811" s="173">
        <v>4280795</v>
      </c>
      <c r="M811" s="173">
        <v>379362</v>
      </c>
      <c r="N811" s="173">
        <v>590710</v>
      </c>
      <c r="O811" s="173">
        <v>161841</v>
      </c>
      <c r="P811" s="173">
        <v>4859</v>
      </c>
      <c r="Q811" s="173">
        <v>2152</v>
      </c>
      <c r="R811" s="173" t="s">
        <v>14</v>
      </c>
      <c r="S811" s="173">
        <v>132040</v>
      </c>
      <c r="T811" s="173">
        <v>2158968</v>
      </c>
      <c r="U811" s="173">
        <v>585484</v>
      </c>
      <c r="V811" s="173">
        <v>3039425</v>
      </c>
      <c r="W811" s="173">
        <v>220992</v>
      </c>
    </row>
    <row r="812" spans="1:23" ht="34.5">
      <c r="A812" s="15" t="s">
        <v>871</v>
      </c>
      <c r="B812" s="174" t="s">
        <v>285</v>
      </c>
      <c r="C812" s="173">
        <v>5728622</v>
      </c>
      <c r="D812" s="173">
        <v>150200</v>
      </c>
      <c r="E812" s="173">
        <v>327922</v>
      </c>
      <c r="F812" s="173">
        <v>10897</v>
      </c>
      <c r="G812" s="173">
        <v>70555</v>
      </c>
      <c r="H812" s="173">
        <v>376403</v>
      </c>
      <c r="I812" s="173">
        <v>1176953</v>
      </c>
      <c r="J812" s="173">
        <v>32158</v>
      </c>
      <c r="K812" s="173">
        <v>6950</v>
      </c>
      <c r="L812" s="173">
        <v>470489</v>
      </c>
      <c r="M812" s="173">
        <v>500093</v>
      </c>
      <c r="N812" s="173">
        <v>62955</v>
      </c>
      <c r="O812" s="173">
        <v>25890</v>
      </c>
      <c r="P812" s="173">
        <v>659958</v>
      </c>
      <c r="Q812" s="173">
        <v>241010</v>
      </c>
      <c r="R812" s="173">
        <v>29219</v>
      </c>
      <c r="S812" s="173">
        <v>116040</v>
      </c>
      <c r="T812" s="173">
        <v>231747</v>
      </c>
      <c r="U812" s="173">
        <v>424359</v>
      </c>
      <c r="V812" s="173">
        <v>719289</v>
      </c>
      <c r="W812" s="173">
        <v>95535</v>
      </c>
    </row>
    <row r="813" spans="1:23" ht="34.5">
      <c r="A813" s="15" t="s">
        <v>872</v>
      </c>
      <c r="B813" s="174" t="s">
        <v>286</v>
      </c>
      <c r="C813" s="173">
        <v>9752281</v>
      </c>
      <c r="D813" s="173">
        <v>280266</v>
      </c>
      <c r="E813" s="173">
        <v>2279</v>
      </c>
      <c r="F813" s="173">
        <v>45</v>
      </c>
      <c r="G813" s="173">
        <v>1140095</v>
      </c>
      <c r="H813" s="173" t="s">
        <v>14</v>
      </c>
      <c r="I813" s="173">
        <v>55552</v>
      </c>
      <c r="J813" s="173">
        <v>208176</v>
      </c>
      <c r="K813" s="173">
        <v>700711</v>
      </c>
      <c r="L813" s="173">
        <v>25103</v>
      </c>
      <c r="M813" s="173">
        <v>81192</v>
      </c>
      <c r="N813" s="173">
        <v>11391</v>
      </c>
      <c r="O813" s="173">
        <v>526703</v>
      </c>
      <c r="P813" s="173">
        <v>1929</v>
      </c>
      <c r="Q813" s="173">
        <v>848730</v>
      </c>
      <c r="R813" s="173">
        <v>110229</v>
      </c>
      <c r="S813" s="173" t="s">
        <v>14</v>
      </c>
      <c r="T813" s="173">
        <v>657028</v>
      </c>
      <c r="U813" s="173">
        <v>718126</v>
      </c>
      <c r="V813" s="173">
        <v>3939141</v>
      </c>
      <c r="W813" s="173">
        <v>445585</v>
      </c>
    </row>
    <row r="814" spans="1:23" ht="23.25">
      <c r="A814" s="15" t="s">
        <v>874</v>
      </c>
      <c r="B814" s="174" t="s">
        <v>288</v>
      </c>
      <c r="C814" s="173">
        <v>15080419</v>
      </c>
      <c r="D814" s="173">
        <v>4121560</v>
      </c>
      <c r="E814" s="173" t="s">
        <v>14</v>
      </c>
      <c r="F814" s="173">
        <v>776</v>
      </c>
      <c r="G814" s="173">
        <v>14864</v>
      </c>
      <c r="H814" s="173">
        <v>13</v>
      </c>
      <c r="I814" s="173" t="s">
        <v>14</v>
      </c>
      <c r="J814" s="173">
        <v>37889</v>
      </c>
      <c r="K814" s="173">
        <v>693</v>
      </c>
      <c r="L814" s="173">
        <v>10670602</v>
      </c>
      <c r="M814" s="173" t="s">
        <v>14</v>
      </c>
      <c r="N814" s="173">
        <v>10775</v>
      </c>
      <c r="O814" s="173">
        <v>50500</v>
      </c>
      <c r="P814" s="173">
        <v>870</v>
      </c>
      <c r="Q814" s="173" t="s">
        <v>14</v>
      </c>
      <c r="R814" s="173">
        <v>1270</v>
      </c>
      <c r="S814" s="173" t="s">
        <v>14</v>
      </c>
      <c r="T814" s="173" t="s">
        <v>14</v>
      </c>
      <c r="U814" s="173">
        <v>25559</v>
      </c>
      <c r="V814" s="173">
        <v>113883</v>
      </c>
      <c r="W814" s="173">
        <v>31165</v>
      </c>
    </row>
    <row r="815" spans="1:23" ht="23.25">
      <c r="A815" s="15" t="s">
        <v>875</v>
      </c>
      <c r="B815" s="174" t="s">
        <v>289</v>
      </c>
      <c r="C815" s="173">
        <v>1125131</v>
      </c>
      <c r="D815" s="173" t="s">
        <v>14</v>
      </c>
      <c r="E815" s="173">
        <v>1703</v>
      </c>
      <c r="F815" s="173">
        <v>1928</v>
      </c>
      <c r="G815" s="173">
        <v>17382</v>
      </c>
      <c r="H815" s="173">
        <v>2842</v>
      </c>
      <c r="I815" s="173">
        <v>4480</v>
      </c>
      <c r="J815" s="173">
        <v>47599</v>
      </c>
      <c r="K815" s="173">
        <v>2290</v>
      </c>
      <c r="L815" s="173">
        <v>277938</v>
      </c>
      <c r="M815" s="173" t="s">
        <v>14</v>
      </c>
      <c r="N815" s="173">
        <v>11699</v>
      </c>
      <c r="O815" s="173">
        <v>16383</v>
      </c>
      <c r="P815" s="173">
        <v>996</v>
      </c>
      <c r="Q815" s="173">
        <v>24984</v>
      </c>
      <c r="R815" s="173" t="s">
        <v>14</v>
      </c>
      <c r="S815" s="173">
        <v>5964</v>
      </c>
      <c r="T815" s="173">
        <v>17064</v>
      </c>
      <c r="U815" s="173">
        <v>444980</v>
      </c>
      <c r="V815" s="173">
        <v>184978</v>
      </c>
      <c r="W815" s="173">
        <v>61920</v>
      </c>
    </row>
    <row r="816" spans="1:23" ht="23.25">
      <c r="A816" s="15" t="s">
        <v>876</v>
      </c>
      <c r="B816" s="174" t="s">
        <v>290</v>
      </c>
      <c r="C816" s="173">
        <v>7644983</v>
      </c>
      <c r="D816" s="173">
        <v>4640189</v>
      </c>
      <c r="E816" s="173">
        <v>294659</v>
      </c>
      <c r="F816" s="173">
        <v>10152</v>
      </c>
      <c r="G816" s="173">
        <v>20783</v>
      </c>
      <c r="H816" s="173" t="s">
        <v>14</v>
      </c>
      <c r="I816" s="173">
        <v>25127</v>
      </c>
      <c r="J816" s="173">
        <v>1510157</v>
      </c>
      <c r="K816" s="173">
        <v>13292</v>
      </c>
      <c r="L816" s="173">
        <v>3532</v>
      </c>
      <c r="M816" s="173">
        <v>14738</v>
      </c>
      <c r="N816" s="173">
        <v>16601</v>
      </c>
      <c r="O816" s="173">
        <v>100194</v>
      </c>
      <c r="P816" s="173">
        <v>10101</v>
      </c>
      <c r="Q816" s="173">
        <v>25813</v>
      </c>
      <c r="R816" s="173">
        <v>1652</v>
      </c>
      <c r="S816" s="173">
        <v>38307</v>
      </c>
      <c r="T816" s="173">
        <v>14212</v>
      </c>
      <c r="U816" s="173">
        <v>101577</v>
      </c>
      <c r="V816" s="173">
        <v>762127</v>
      </c>
      <c r="W816" s="173">
        <v>41769</v>
      </c>
    </row>
    <row r="817" spans="1:23" ht="34.5">
      <c r="A817" s="15" t="s">
        <v>877</v>
      </c>
      <c r="B817" s="174" t="s">
        <v>291</v>
      </c>
      <c r="C817" s="173">
        <v>8676781</v>
      </c>
      <c r="D817" s="173">
        <v>16742</v>
      </c>
      <c r="E817" s="173">
        <v>25855</v>
      </c>
      <c r="F817" s="173">
        <v>41064</v>
      </c>
      <c r="G817" s="173">
        <v>22052</v>
      </c>
      <c r="H817" s="173">
        <v>1687322</v>
      </c>
      <c r="I817" s="173">
        <v>65602</v>
      </c>
      <c r="J817" s="173">
        <v>1919</v>
      </c>
      <c r="K817" s="173">
        <v>9421</v>
      </c>
      <c r="L817" s="173">
        <v>288603</v>
      </c>
      <c r="M817" s="173">
        <v>24423</v>
      </c>
      <c r="N817" s="173">
        <v>111979</v>
      </c>
      <c r="O817" s="173">
        <v>295823</v>
      </c>
      <c r="P817" s="173">
        <v>196130</v>
      </c>
      <c r="Q817" s="173">
        <v>21915</v>
      </c>
      <c r="R817" s="173">
        <v>72620</v>
      </c>
      <c r="S817" s="173">
        <v>19235</v>
      </c>
      <c r="T817" s="173">
        <v>346385</v>
      </c>
      <c r="U817" s="173">
        <v>1272225</v>
      </c>
      <c r="V817" s="173">
        <v>4096422</v>
      </c>
      <c r="W817" s="173">
        <v>61044</v>
      </c>
    </row>
    <row r="818" spans="1:23" ht="34.5">
      <c r="A818" s="15" t="s">
        <v>1070</v>
      </c>
      <c r="B818" s="174" t="s">
        <v>546</v>
      </c>
      <c r="C818" s="173">
        <v>1328715</v>
      </c>
      <c r="D818" s="173" t="s">
        <v>14</v>
      </c>
      <c r="E818" s="173">
        <v>1807</v>
      </c>
      <c r="F818" s="173" t="s">
        <v>14</v>
      </c>
      <c r="G818" s="173">
        <v>5664</v>
      </c>
      <c r="H818" s="173" t="s">
        <v>14</v>
      </c>
      <c r="I818" s="173">
        <v>100</v>
      </c>
      <c r="J818" s="173" t="s">
        <v>14</v>
      </c>
      <c r="K818" s="173">
        <v>4412</v>
      </c>
      <c r="L818" s="173">
        <v>31670</v>
      </c>
      <c r="M818" s="173" t="s">
        <v>14</v>
      </c>
      <c r="N818" s="173" t="s">
        <v>14</v>
      </c>
      <c r="O818" s="173">
        <v>9888</v>
      </c>
      <c r="P818" s="173" t="s">
        <v>14</v>
      </c>
      <c r="Q818" s="173">
        <v>33984</v>
      </c>
      <c r="R818" s="173" t="s">
        <v>14</v>
      </c>
      <c r="S818" s="173" t="s">
        <v>14</v>
      </c>
      <c r="T818" s="173" t="s">
        <v>14</v>
      </c>
      <c r="U818" s="173">
        <v>321454</v>
      </c>
      <c r="V818" s="173">
        <v>819553</v>
      </c>
      <c r="W818" s="173">
        <v>100183</v>
      </c>
    </row>
    <row r="819" spans="1:23" ht="23.25">
      <c r="A819" s="15" t="s">
        <v>880</v>
      </c>
      <c r="B819" s="174" t="s">
        <v>294</v>
      </c>
      <c r="C819" s="173">
        <v>44817</v>
      </c>
      <c r="D819" s="173" t="s">
        <v>14</v>
      </c>
      <c r="E819" s="173" t="s">
        <v>14</v>
      </c>
      <c r="F819" s="173" t="s">
        <v>14</v>
      </c>
      <c r="G819" s="173"/>
      <c r="H819" s="173"/>
      <c r="I819" s="173"/>
      <c r="J819" s="173" t="s">
        <v>14</v>
      </c>
      <c r="K819" s="173" t="s">
        <v>14</v>
      </c>
      <c r="L819" s="173">
        <v>300</v>
      </c>
      <c r="M819" s="173" t="s">
        <v>14</v>
      </c>
      <c r="N819" s="173"/>
      <c r="O819" s="173"/>
      <c r="P819" s="173" t="s">
        <v>14</v>
      </c>
      <c r="Q819" s="173">
        <v>17818</v>
      </c>
      <c r="R819" s="173" t="s">
        <v>14</v>
      </c>
      <c r="S819" s="173" t="s">
        <v>14</v>
      </c>
      <c r="T819" s="173" t="s">
        <v>14</v>
      </c>
      <c r="U819" s="173">
        <v>26699</v>
      </c>
      <c r="V819" s="173" t="s">
        <v>14</v>
      </c>
      <c r="W819" s="173" t="s">
        <v>14</v>
      </c>
    </row>
    <row r="820" spans="1:23" ht="23.25">
      <c r="A820" s="15" t="s">
        <v>881</v>
      </c>
      <c r="B820" s="174" t="s">
        <v>295</v>
      </c>
      <c r="C820" s="173">
        <v>106</v>
      </c>
      <c r="D820" s="173" t="s">
        <v>14</v>
      </c>
      <c r="E820" s="173" t="s">
        <v>14</v>
      </c>
      <c r="F820" s="173" t="s">
        <v>14</v>
      </c>
      <c r="G820" s="173"/>
      <c r="H820" s="173"/>
      <c r="I820" s="173"/>
      <c r="J820" s="173" t="s">
        <v>14</v>
      </c>
      <c r="K820" s="173" t="s">
        <v>14</v>
      </c>
      <c r="L820" s="173">
        <v>106</v>
      </c>
      <c r="M820" s="173" t="s">
        <v>14</v>
      </c>
      <c r="N820" s="173"/>
      <c r="O820" s="173"/>
      <c r="P820" s="173"/>
      <c r="Q820" s="173"/>
      <c r="R820" s="173"/>
      <c r="S820" s="173"/>
      <c r="T820" s="173" t="s">
        <v>14</v>
      </c>
      <c r="U820" s="173" t="s">
        <v>14</v>
      </c>
      <c r="V820" s="173" t="s">
        <v>14</v>
      </c>
      <c r="W820" s="173" t="s">
        <v>14</v>
      </c>
    </row>
    <row r="821" spans="1:23" ht="23.25">
      <c r="A821" s="15" t="s">
        <v>1083</v>
      </c>
      <c r="B821" s="174" t="s">
        <v>1084</v>
      </c>
      <c r="C821" s="173">
        <v>239</v>
      </c>
      <c r="D821" s="173" t="s">
        <v>14</v>
      </c>
      <c r="E821" s="173">
        <v>239</v>
      </c>
      <c r="F821" s="173" t="s">
        <v>14</v>
      </c>
      <c r="G821" s="173"/>
      <c r="H821" s="173"/>
      <c r="I821" s="173"/>
      <c r="J821" s="173"/>
      <c r="K821" s="173"/>
      <c r="L821" s="173"/>
      <c r="M821" s="173"/>
      <c r="N821" s="173"/>
      <c r="O821" s="173"/>
      <c r="P821" s="173"/>
      <c r="Q821" s="173"/>
      <c r="R821" s="173"/>
      <c r="S821" s="173"/>
      <c r="T821" s="173"/>
      <c r="U821" s="173"/>
      <c r="V821" s="173"/>
      <c r="W821" s="173"/>
    </row>
    <row r="822" spans="1:23" ht="34.5">
      <c r="A822" s="15" t="s">
        <v>882</v>
      </c>
      <c r="B822" s="174" t="s">
        <v>296</v>
      </c>
      <c r="C822" s="173">
        <v>1283553</v>
      </c>
      <c r="D822" s="173" t="s">
        <v>14</v>
      </c>
      <c r="E822" s="173">
        <v>1568</v>
      </c>
      <c r="F822" s="173" t="s">
        <v>14</v>
      </c>
      <c r="G822" s="173">
        <v>5664</v>
      </c>
      <c r="H822" s="173" t="s">
        <v>14</v>
      </c>
      <c r="I822" s="173">
        <v>100</v>
      </c>
      <c r="J822" s="173" t="s">
        <v>14</v>
      </c>
      <c r="K822" s="173">
        <v>4412</v>
      </c>
      <c r="L822" s="173">
        <v>31264</v>
      </c>
      <c r="M822" s="173" t="s">
        <v>14</v>
      </c>
      <c r="N822" s="173" t="s">
        <v>14</v>
      </c>
      <c r="O822" s="173">
        <v>9888</v>
      </c>
      <c r="P822" s="173" t="s">
        <v>14</v>
      </c>
      <c r="Q822" s="173">
        <v>16166</v>
      </c>
      <c r="R822" s="173" t="s">
        <v>14</v>
      </c>
      <c r="S822" s="173" t="s">
        <v>14</v>
      </c>
      <c r="T822" s="173" t="s">
        <v>14</v>
      </c>
      <c r="U822" s="173">
        <v>294755</v>
      </c>
      <c r="V822" s="173">
        <v>819553</v>
      </c>
      <c r="W822" s="173">
        <v>100183</v>
      </c>
    </row>
    <row r="823" spans="1:23" ht="34.5">
      <c r="A823" s="15" t="s">
        <v>1071</v>
      </c>
      <c r="B823" s="174" t="s">
        <v>547</v>
      </c>
      <c r="C823" s="173">
        <v>14329766</v>
      </c>
      <c r="D823" s="173">
        <v>519</v>
      </c>
      <c r="E823" s="173">
        <v>16686</v>
      </c>
      <c r="F823" s="173">
        <v>138834</v>
      </c>
      <c r="G823" s="173">
        <v>48070</v>
      </c>
      <c r="H823" s="173">
        <v>3238</v>
      </c>
      <c r="I823" s="173">
        <v>14314</v>
      </c>
      <c r="J823" s="173">
        <v>335</v>
      </c>
      <c r="K823" s="173">
        <v>618</v>
      </c>
      <c r="L823" s="173">
        <v>14105</v>
      </c>
      <c r="M823" s="173">
        <v>664</v>
      </c>
      <c r="N823" s="173">
        <v>209549</v>
      </c>
      <c r="O823" s="173">
        <v>4181</v>
      </c>
      <c r="P823" s="173">
        <v>981</v>
      </c>
      <c r="Q823" s="173">
        <v>291</v>
      </c>
      <c r="R823" s="173">
        <v>545</v>
      </c>
      <c r="S823" s="173">
        <v>4527</v>
      </c>
      <c r="T823" s="173">
        <v>6278171</v>
      </c>
      <c r="U823" s="173">
        <v>15835</v>
      </c>
      <c r="V823" s="173">
        <v>7576289</v>
      </c>
      <c r="W823" s="173">
        <v>2014</v>
      </c>
    </row>
    <row r="824" spans="1:23" ht="23.25">
      <c r="A824" s="15" t="s">
        <v>883</v>
      </c>
      <c r="B824" s="174" t="s">
        <v>297</v>
      </c>
      <c r="C824" s="173">
        <v>14329766</v>
      </c>
      <c r="D824" s="173">
        <v>519</v>
      </c>
      <c r="E824" s="173">
        <v>16686</v>
      </c>
      <c r="F824" s="173">
        <v>138834</v>
      </c>
      <c r="G824" s="173">
        <v>48070</v>
      </c>
      <c r="H824" s="173">
        <v>3238</v>
      </c>
      <c r="I824" s="173">
        <v>14314</v>
      </c>
      <c r="J824" s="173">
        <v>335</v>
      </c>
      <c r="K824" s="173">
        <v>618</v>
      </c>
      <c r="L824" s="173">
        <v>14105</v>
      </c>
      <c r="M824" s="173">
        <v>664</v>
      </c>
      <c r="N824" s="173">
        <v>209549</v>
      </c>
      <c r="O824" s="173">
        <v>4181</v>
      </c>
      <c r="P824" s="173">
        <v>981</v>
      </c>
      <c r="Q824" s="173">
        <v>291</v>
      </c>
      <c r="R824" s="173">
        <v>545</v>
      </c>
      <c r="S824" s="173">
        <v>4527</v>
      </c>
      <c r="T824" s="173">
        <v>6278171</v>
      </c>
      <c r="U824" s="173">
        <v>15835</v>
      </c>
      <c r="V824" s="173">
        <v>7576289</v>
      </c>
      <c r="W824" s="173">
        <v>2014</v>
      </c>
    </row>
    <row r="825" spans="1:23" ht="90.75">
      <c r="A825" s="15" t="s">
        <v>884</v>
      </c>
      <c r="B825" s="174" t="s">
        <v>506</v>
      </c>
      <c r="C825" s="173">
        <v>302572691</v>
      </c>
      <c r="D825" s="173">
        <v>926235</v>
      </c>
      <c r="E825" s="173">
        <v>16345272</v>
      </c>
      <c r="F825" s="173">
        <v>5686945</v>
      </c>
      <c r="G825" s="173">
        <v>1880611</v>
      </c>
      <c r="H825" s="173">
        <v>3304501</v>
      </c>
      <c r="I825" s="173">
        <v>2890256</v>
      </c>
      <c r="J825" s="173">
        <v>1621899</v>
      </c>
      <c r="K825" s="173">
        <v>1342278</v>
      </c>
      <c r="L825" s="173">
        <v>8049082</v>
      </c>
      <c r="M825" s="173">
        <v>5278910</v>
      </c>
      <c r="N825" s="173">
        <v>3803892</v>
      </c>
      <c r="O825" s="173">
        <v>7013610</v>
      </c>
      <c r="P825" s="173">
        <v>2710509</v>
      </c>
      <c r="Q825" s="173">
        <v>3176979</v>
      </c>
      <c r="R825" s="173">
        <v>1961016</v>
      </c>
      <c r="S825" s="173">
        <v>436855</v>
      </c>
      <c r="T825" s="173">
        <v>14571326</v>
      </c>
      <c r="U825" s="173">
        <v>18590935</v>
      </c>
      <c r="V825" s="173">
        <v>194958907</v>
      </c>
      <c r="W825" s="173">
        <v>8022674</v>
      </c>
    </row>
    <row r="826" spans="1:23" ht="57">
      <c r="A826" s="15" t="s">
        <v>885</v>
      </c>
      <c r="B826" s="174" t="s">
        <v>298</v>
      </c>
      <c r="C826" s="173">
        <v>176866537</v>
      </c>
      <c r="D826" s="173">
        <v>623260</v>
      </c>
      <c r="E826" s="173">
        <v>15829985</v>
      </c>
      <c r="F826" s="173">
        <v>5245263</v>
      </c>
      <c r="G826" s="173">
        <v>1197906</v>
      </c>
      <c r="H826" s="173">
        <v>2140383</v>
      </c>
      <c r="I826" s="173">
        <v>2255894</v>
      </c>
      <c r="J826" s="173">
        <v>975123</v>
      </c>
      <c r="K826" s="173">
        <v>866192</v>
      </c>
      <c r="L826" s="173">
        <v>5230430</v>
      </c>
      <c r="M826" s="173">
        <v>4626304</v>
      </c>
      <c r="N826" s="173">
        <v>3130811</v>
      </c>
      <c r="O826" s="173">
        <v>6561088</v>
      </c>
      <c r="P826" s="173">
        <v>1977539</v>
      </c>
      <c r="Q826" s="173">
        <v>2510223</v>
      </c>
      <c r="R826" s="173">
        <v>999327</v>
      </c>
      <c r="S826" s="173">
        <v>379296</v>
      </c>
      <c r="T826" s="173">
        <v>9037633</v>
      </c>
      <c r="U826" s="173">
        <v>9035482</v>
      </c>
      <c r="V826" s="173">
        <v>98728975</v>
      </c>
      <c r="W826" s="173">
        <v>5515420</v>
      </c>
    </row>
    <row r="827" spans="1:23" ht="57">
      <c r="A827" s="15" t="s">
        <v>892</v>
      </c>
      <c r="B827" s="174" t="s">
        <v>305</v>
      </c>
      <c r="C827" s="173">
        <v>1452581</v>
      </c>
      <c r="D827" s="173" t="s">
        <v>14</v>
      </c>
      <c r="E827" s="173">
        <v>34361</v>
      </c>
      <c r="F827" s="173" t="s">
        <v>14</v>
      </c>
      <c r="G827" s="173" t="s">
        <v>14</v>
      </c>
      <c r="H827" s="173" t="s">
        <v>14</v>
      </c>
      <c r="I827" s="173">
        <v>4274</v>
      </c>
      <c r="J827" s="173">
        <v>3720</v>
      </c>
      <c r="K827" s="173">
        <v>98407</v>
      </c>
      <c r="L827" s="173">
        <v>713913</v>
      </c>
      <c r="M827" s="173" t="s">
        <v>14</v>
      </c>
      <c r="N827" s="173">
        <v>13854</v>
      </c>
      <c r="O827" s="173" t="s">
        <v>14</v>
      </c>
      <c r="P827" s="173" t="s">
        <v>14</v>
      </c>
      <c r="Q827" s="173" t="s">
        <v>14</v>
      </c>
      <c r="R827" s="173">
        <v>528</v>
      </c>
      <c r="S827" s="173" t="s">
        <v>14</v>
      </c>
      <c r="T827" s="173">
        <v>135256</v>
      </c>
      <c r="U827" s="173">
        <v>94435</v>
      </c>
      <c r="V827" s="173">
        <v>300503</v>
      </c>
      <c r="W827" s="173">
        <v>53331</v>
      </c>
    </row>
    <row r="828" spans="1:23" ht="34.5">
      <c r="A828" s="15" t="s">
        <v>893</v>
      </c>
      <c r="B828" s="174" t="s">
        <v>306</v>
      </c>
      <c r="C828" s="173">
        <v>11391712</v>
      </c>
      <c r="D828" s="173">
        <v>15203</v>
      </c>
      <c r="E828" s="173">
        <v>244981</v>
      </c>
      <c r="F828" s="173">
        <v>205300</v>
      </c>
      <c r="G828" s="173">
        <v>202528</v>
      </c>
      <c r="H828" s="173">
        <v>98506</v>
      </c>
      <c r="I828" s="173">
        <v>212196</v>
      </c>
      <c r="J828" s="173">
        <v>260906</v>
      </c>
      <c r="K828" s="173">
        <v>59008</v>
      </c>
      <c r="L828" s="173">
        <v>566375</v>
      </c>
      <c r="M828" s="173">
        <v>370965</v>
      </c>
      <c r="N828" s="173">
        <v>317054</v>
      </c>
      <c r="O828" s="173">
        <v>25741</v>
      </c>
      <c r="P828" s="173">
        <v>357633</v>
      </c>
      <c r="Q828" s="173">
        <v>310405</v>
      </c>
      <c r="R828" s="173">
        <v>731446</v>
      </c>
      <c r="S828" s="173">
        <v>29198</v>
      </c>
      <c r="T828" s="173">
        <v>304574</v>
      </c>
      <c r="U828" s="173">
        <v>1674722</v>
      </c>
      <c r="V828" s="173">
        <v>4089978</v>
      </c>
      <c r="W828" s="173">
        <v>1314992</v>
      </c>
    </row>
    <row r="829" spans="1:23" ht="79.5">
      <c r="A829" s="15" t="s">
        <v>894</v>
      </c>
      <c r="B829" s="174" t="s">
        <v>307</v>
      </c>
      <c r="C829" s="173">
        <v>112861862</v>
      </c>
      <c r="D829" s="173">
        <v>287772</v>
      </c>
      <c r="E829" s="173">
        <v>235945</v>
      </c>
      <c r="F829" s="173">
        <v>236381</v>
      </c>
      <c r="G829" s="173">
        <v>480177</v>
      </c>
      <c r="H829" s="173">
        <v>1065611</v>
      </c>
      <c r="I829" s="173">
        <v>417893</v>
      </c>
      <c r="J829" s="173">
        <v>382150</v>
      </c>
      <c r="K829" s="173">
        <v>318671</v>
      </c>
      <c r="L829" s="173">
        <v>1538363</v>
      </c>
      <c r="M829" s="173">
        <v>281641</v>
      </c>
      <c r="N829" s="173">
        <v>342173</v>
      </c>
      <c r="O829" s="173">
        <v>426782</v>
      </c>
      <c r="P829" s="173">
        <v>375338</v>
      </c>
      <c r="Q829" s="173">
        <v>356351</v>
      </c>
      <c r="R829" s="173">
        <v>229715</v>
      </c>
      <c r="S829" s="173">
        <v>28361</v>
      </c>
      <c r="T829" s="173">
        <v>5093864</v>
      </c>
      <c r="U829" s="173">
        <v>7786295</v>
      </c>
      <c r="V829" s="173">
        <v>91839451</v>
      </c>
      <c r="W829" s="173">
        <v>1138929</v>
      </c>
    </row>
    <row r="830" spans="1:23" ht="34.5">
      <c r="A830" s="15" t="s">
        <v>886</v>
      </c>
      <c r="B830" s="174" t="s">
        <v>299</v>
      </c>
      <c r="C830" s="173">
        <v>11406117</v>
      </c>
      <c r="D830" s="173">
        <v>24784</v>
      </c>
      <c r="E830" s="173">
        <v>40087</v>
      </c>
      <c r="F830" s="173">
        <v>799467</v>
      </c>
      <c r="G830" s="173">
        <v>285269</v>
      </c>
      <c r="H830" s="173">
        <v>262539</v>
      </c>
      <c r="I830" s="173">
        <v>394241</v>
      </c>
      <c r="J830" s="173">
        <v>540286</v>
      </c>
      <c r="K830" s="173">
        <v>35009</v>
      </c>
      <c r="L830" s="173">
        <v>1093152</v>
      </c>
      <c r="M830" s="173">
        <v>860734</v>
      </c>
      <c r="N830" s="173">
        <v>1267617</v>
      </c>
      <c r="O830" s="173">
        <v>3565110</v>
      </c>
      <c r="P830" s="173">
        <v>32556</v>
      </c>
      <c r="Q830" s="173">
        <v>197941</v>
      </c>
      <c r="R830" s="173">
        <v>1325</v>
      </c>
      <c r="S830" s="173">
        <v>136580</v>
      </c>
      <c r="T830" s="173">
        <v>274009</v>
      </c>
      <c r="U830" s="173">
        <v>190402</v>
      </c>
      <c r="V830" s="173">
        <v>878421</v>
      </c>
      <c r="W830" s="173">
        <v>526590</v>
      </c>
    </row>
    <row r="831" spans="1:23" ht="23.25">
      <c r="A831" s="15" t="s">
        <v>887</v>
      </c>
      <c r="B831" s="174" t="s">
        <v>300</v>
      </c>
      <c r="C831" s="173">
        <v>6798150</v>
      </c>
      <c r="D831" s="173">
        <v>18443</v>
      </c>
      <c r="E831" s="173">
        <v>164221</v>
      </c>
      <c r="F831" s="173">
        <v>288261</v>
      </c>
      <c r="G831" s="173">
        <v>49649</v>
      </c>
      <c r="H831" s="173">
        <v>375</v>
      </c>
      <c r="I831" s="173">
        <v>128107</v>
      </c>
      <c r="J831" s="173">
        <v>32569</v>
      </c>
      <c r="K831" s="173">
        <v>67289</v>
      </c>
      <c r="L831" s="173">
        <v>1393380</v>
      </c>
      <c r="M831" s="173">
        <v>34531</v>
      </c>
      <c r="N831" s="173">
        <v>726375</v>
      </c>
      <c r="O831" s="173">
        <v>28676</v>
      </c>
      <c r="P831" s="173">
        <v>85513</v>
      </c>
      <c r="Q831" s="173">
        <v>657843</v>
      </c>
      <c r="R831" s="173">
        <v>5196</v>
      </c>
      <c r="S831" s="173">
        <v>12946</v>
      </c>
      <c r="T831" s="173">
        <v>927181</v>
      </c>
      <c r="U831" s="173">
        <v>271606</v>
      </c>
      <c r="V831" s="173">
        <v>609588</v>
      </c>
      <c r="W831" s="173">
        <v>1296401</v>
      </c>
    </row>
    <row r="832" spans="1:23" ht="23.25">
      <c r="A832" s="15" t="s">
        <v>888</v>
      </c>
      <c r="B832" s="174" t="s">
        <v>301</v>
      </c>
      <c r="C832" s="173">
        <v>16613548</v>
      </c>
      <c r="D832" s="173">
        <v>62081</v>
      </c>
      <c r="E832" s="173">
        <v>169097</v>
      </c>
      <c r="F832" s="173">
        <v>2523459</v>
      </c>
      <c r="G832" s="173">
        <v>472009</v>
      </c>
      <c r="H832" s="173">
        <v>18177</v>
      </c>
      <c r="I832" s="173">
        <v>652251</v>
      </c>
      <c r="J832" s="173">
        <v>60008</v>
      </c>
      <c r="K832" s="173">
        <v>108945</v>
      </c>
      <c r="L832" s="173">
        <v>653860</v>
      </c>
      <c r="M832" s="173">
        <v>583656</v>
      </c>
      <c r="N832" s="173">
        <v>724056</v>
      </c>
      <c r="O832" s="173">
        <v>250891</v>
      </c>
      <c r="P832" s="173">
        <v>100922</v>
      </c>
      <c r="Q832" s="173">
        <v>834431</v>
      </c>
      <c r="R832" s="173">
        <v>67806</v>
      </c>
      <c r="S832" s="173">
        <v>26834</v>
      </c>
      <c r="T832" s="173">
        <v>874089</v>
      </c>
      <c r="U832" s="173">
        <v>1313804</v>
      </c>
      <c r="V832" s="173">
        <v>6251896</v>
      </c>
      <c r="W832" s="173">
        <v>865276</v>
      </c>
    </row>
    <row r="833" spans="1:23" ht="23.25">
      <c r="A833" s="15" t="s">
        <v>889</v>
      </c>
      <c r="B833" s="174" t="s">
        <v>302</v>
      </c>
      <c r="C833" s="173">
        <v>10605673</v>
      </c>
      <c r="D833" s="173">
        <v>69342</v>
      </c>
      <c r="E833" s="173">
        <v>637997</v>
      </c>
      <c r="F833" s="173">
        <v>198645</v>
      </c>
      <c r="G833" s="173">
        <v>42588</v>
      </c>
      <c r="H833" s="173">
        <v>287789</v>
      </c>
      <c r="I833" s="173">
        <v>351389</v>
      </c>
      <c r="J833" s="173">
        <v>132306</v>
      </c>
      <c r="K833" s="173">
        <v>50545</v>
      </c>
      <c r="L833" s="173">
        <v>528508</v>
      </c>
      <c r="M833" s="173">
        <v>160989</v>
      </c>
      <c r="N833" s="173">
        <v>117873</v>
      </c>
      <c r="O833" s="173">
        <v>2024836</v>
      </c>
      <c r="P833" s="173">
        <v>101920</v>
      </c>
      <c r="Q833" s="173">
        <v>150310</v>
      </c>
      <c r="R833" s="173">
        <v>418504</v>
      </c>
      <c r="S833" s="173">
        <v>31331</v>
      </c>
      <c r="T833" s="173">
        <v>1812293</v>
      </c>
      <c r="U833" s="173">
        <v>426983</v>
      </c>
      <c r="V833" s="173">
        <v>1974086</v>
      </c>
      <c r="W833" s="173">
        <v>1087440</v>
      </c>
    </row>
    <row r="834" spans="1:23" ht="23.25">
      <c r="A834" s="15" t="s">
        <v>890</v>
      </c>
      <c r="B834" s="174" t="s">
        <v>303</v>
      </c>
      <c r="C834" s="173">
        <v>3675445</v>
      </c>
      <c r="D834" s="173">
        <v>8118</v>
      </c>
      <c r="E834" s="173">
        <v>17170</v>
      </c>
      <c r="F834" s="173">
        <v>26488</v>
      </c>
      <c r="G834" s="173">
        <v>17523</v>
      </c>
      <c r="H834" s="173">
        <v>469988</v>
      </c>
      <c r="I834" s="173">
        <v>100043</v>
      </c>
      <c r="J834" s="173">
        <v>28986</v>
      </c>
      <c r="K834" s="173">
        <v>17340</v>
      </c>
      <c r="L834" s="173">
        <v>85855</v>
      </c>
      <c r="M834" s="173">
        <v>8529</v>
      </c>
      <c r="N834" s="173">
        <v>16108</v>
      </c>
      <c r="O834" s="173">
        <v>146580</v>
      </c>
      <c r="P834" s="173">
        <v>70198</v>
      </c>
      <c r="Q834" s="173">
        <v>28219</v>
      </c>
      <c r="R834" s="173">
        <v>178701</v>
      </c>
      <c r="S834" s="173">
        <v>5081</v>
      </c>
      <c r="T834" s="173">
        <v>573208</v>
      </c>
      <c r="U834" s="173">
        <v>171754</v>
      </c>
      <c r="V834" s="173">
        <v>1496328</v>
      </c>
      <c r="W834" s="173">
        <v>209228</v>
      </c>
    </row>
    <row r="835" spans="1:23" ht="57">
      <c r="A835" s="15" t="s">
        <v>891</v>
      </c>
      <c r="B835" s="174" t="s">
        <v>304</v>
      </c>
      <c r="C835" s="173">
        <v>127767603</v>
      </c>
      <c r="D835" s="173">
        <v>440492</v>
      </c>
      <c r="E835" s="173">
        <v>14801414</v>
      </c>
      <c r="F835" s="173">
        <v>1408943</v>
      </c>
      <c r="G835" s="173">
        <v>330868</v>
      </c>
      <c r="H835" s="173">
        <v>1101516</v>
      </c>
      <c r="I835" s="173">
        <v>629863</v>
      </c>
      <c r="J835" s="173">
        <v>180967</v>
      </c>
      <c r="K835" s="173">
        <v>587063</v>
      </c>
      <c r="L835" s="173">
        <v>1475675</v>
      </c>
      <c r="M835" s="173">
        <v>2977865</v>
      </c>
      <c r="N835" s="173">
        <v>278783</v>
      </c>
      <c r="O835" s="173">
        <v>544994</v>
      </c>
      <c r="P835" s="173">
        <v>1586430</v>
      </c>
      <c r="Q835" s="173">
        <v>641480</v>
      </c>
      <c r="R835" s="173">
        <v>327795</v>
      </c>
      <c r="S835" s="173">
        <v>166525</v>
      </c>
      <c r="T835" s="173">
        <v>4576852</v>
      </c>
      <c r="U835" s="173">
        <v>6660934</v>
      </c>
      <c r="V835" s="173">
        <v>87518656</v>
      </c>
      <c r="W835" s="173">
        <v>1530486</v>
      </c>
    </row>
    <row r="836" spans="1:23" ht="23.25">
      <c r="A836" s="15" t="s">
        <v>899</v>
      </c>
      <c r="B836" s="174" t="s">
        <v>508</v>
      </c>
      <c r="C836" s="173">
        <v>21608733</v>
      </c>
      <c r="D836" s="173">
        <v>141783</v>
      </c>
      <c r="E836" s="173">
        <v>38984</v>
      </c>
      <c r="F836" s="173">
        <v>426084</v>
      </c>
      <c r="G836" s="173">
        <v>42374</v>
      </c>
      <c r="H836" s="173">
        <v>195825</v>
      </c>
      <c r="I836" s="173">
        <v>160562</v>
      </c>
      <c r="J836" s="173">
        <v>139289</v>
      </c>
      <c r="K836" s="173">
        <v>23480</v>
      </c>
      <c r="L836" s="173">
        <v>5509409</v>
      </c>
      <c r="M836" s="173">
        <v>151870</v>
      </c>
      <c r="N836" s="173">
        <v>38628</v>
      </c>
      <c r="O836" s="173">
        <v>201869</v>
      </c>
      <c r="P836" s="173">
        <v>179281</v>
      </c>
      <c r="Q836" s="173">
        <v>225948</v>
      </c>
      <c r="R836" s="173">
        <v>10007</v>
      </c>
      <c r="S836" s="173" t="s">
        <v>14</v>
      </c>
      <c r="T836" s="173">
        <v>648629</v>
      </c>
      <c r="U836" s="173">
        <v>2474567</v>
      </c>
      <c r="V836" s="173">
        <v>10708001</v>
      </c>
      <c r="W836" s="173">
        <v>292145</v>
      </c>
    </row>
    <row r="837" spans="1:23" ht="23.25">
      <c r="A837" s="15" t="s">
        <v>900</v>
      </c>
      <c r="B837" s="174" t="s">
        <v>311</v>
      </c>
      <c r="C837" s="173">
        <v>21608733</v>
      </c>
      <c r="D837" s="173">
        <v>141783</v>
      </c>
      <c r="E837" s="173">
        <v>38984</v>
      </c>
      <c r="F837" s="173">
        <v>426084</v>
      </c>
      <c r="G837" s="173">
        <v>42374</v>
      </c>
      <c r="H837" s="173">
        <v>195825</v>
      </c>
      <c r="I837" s="173">
        <v>160562</v>
      </c>
      <c r="J837" s="173">
        <v>139289</v>
      </c>
      <c r="K837" s="173">
        <v>23480</v>
      </c>
      <c r="L837" s="173">
        <v>5509409</v>
      </c>
      <c r="M837" s="173">
        <v>151870</v>
      </c>
      <c r="N837" s="173">
        <v>38628</v>
      </c>
      <c r="O837" s="173">
        <v>201869</v>
      </c>
      <c r="P837" s="173">
        <v>179281</v>
      </c>
      <c r="Q837" s="173">
        <v>225948</v>
      </c>
      <c r="R837" s="173">
        <v>10007</v>
      </c>
      <c r="S837" s="173" t="s">
        <v>14</v>
      </c>
      <c r="T837" s="173">
        <v>648629</v>
      </c>
      <c r="U837" s="173">
        <v>2474567</v>
      </c>
      <c r="V837" s="173">
        <v>10708001</v>
      </c>
      <c r="W837" s="173">
        <v>292145</v>
      </c>
    </row>
    <row r="838" spans="1:23" ht="23.25">
      <c r="A838" s="15" t="s">
        <v>901</v>
      </c>
      <c r="B838" s="174" t="s">
        <v>509</v>
      </c>
      <c r="C838" s="173">
        <v>2110789</v>
      </c>
      <c r="D838" s="173">
        <v>728</v>
      </c>
      <c r="E838" s="173">
        <v>12711</v>
      </c>
      <c r="F838" s="173">
        <v>127247</v>
      </c>
      <c r="G838" s="173">
        <v>60</v>
      </c>
      <c r="H838" s="173">
        <v>1247</v>
      </c>
      <c r="I838" s="173">
        <v>358855</v>
      </c>
      <c r="J838" s="173">
        <v>33567</v>
      </c>
      <c r="K838" s="173">
        <v>12860</v>
      </c>
      <c r="L838" s="173">
        <v>8164</v>
      </c>
      <c r="M838" s="173">
        <v>8130</v>
      </c>
      <c r="N838" s="173">
        <v>16163</v>
      </c>
      <c r="O838" s="173">
        <v>501</v>
      </c>
      <c r="P838" s="173">
        <v>21711</v>
      </c>
      <c r="Q838" s="173">
        <v>41110</v>
      </c>
      <c r="R838" s="173" t="s">
        <v>14</v>
      </c>
      <c r="S838" s="173">
        <v>1432</v>
      </c>
      <c r="T838" s="173">
        <v>10667</v>
      </c>
      <c r="U838" s="173">
        <v>12979</v>
      </c>
      <c r="V838" s="173">
        <v>1424124</v>
      </c>
      <c r="W838" s="173">
        <v>18532</v>
      </c>
    </row>
    <row r="839" spans="1:23" ht="23.25">
      <c r="A839" s="15" t="s">
        <v>901</v>
      </c>
      <c r="B839" s="174" t="s">
        <v>312</v>
      </c>
      <c r="C839" s="173">
        <v>2110789</v>
      </c>
      <c r="D839" s="173">
        <v>728</v>
      </c>
      <c r="E839" s="173">
        <v>12711</v>
      </c>
      <c r="F839" s="173">
        <v>127247</v>
      </c>
      <c r="G839" s="173">
        <v>60</v>
      </c>
      <c r="H839" s="173">
        <v>1247</v>
      </c>
      <c r="I839" s="173">
        <v>358855</v>
      </c>
      <c r="J839" s="173">
        <v>33567</v>
      </c>
      <c r="K839" s="173">
        <v>12860</v>
      </c>
      <c r="L839" s="173">
        <v>8164</v>
      </c>
      <c r="M839" s="173">
        <v>8130</v>
      </c>
      <c r="N839" s="173">
        <v>16163</v>
      </c>
      <c r="O839" s="173">
        <v>501</v>
      </c>
      <c r="P839" s="173">
        <v>21711</v>
      </c>
      <c r="Q839" s="173">
        <v>41110</v>
      </c>
      <c r="R839" s="173" t="s">
        <v>14</v>
      </c>
      <c r="S839" s="173">
        <v>1432</v>
      </c>
      <c r="T839" s="173">
        <v>10667</v>
      </c>
      <c r="U839" s="173">
        <v>12979</v>
      </c>
      <c r="V839" s="173">
        <v>1424124</v>
      </c>
      <c r="W839" s="173">
        <v>18532</v>
      </c>
    </row>
    <row r="840" spans="1:23" ht="23.25">
      <c r="A840" s="15" t="s">
        <v>902</v>
      </c>
      <c r="B840" s="174" t="s">
        <v>510</v>
      </c>
      <c r="C840" s="173">
        <v>114796196</v>
      </c>
      <c r="D840" s="173">
        <v>1477577</v>
      </c>
      <c r="E840" s="173">
        <v>11421781</v>
      </c>
      <c r="F840" s="173">
        <v>10240860</v>
      </c>
      <c r="G840" s="173">
        <v>2056993</v>
      </c>
      <c r="H840" s="173">
        <v>1282718</v>
      </c>
      <c r="I840" s="173">
        <v>1542483</v>
      </c>
      <c r="J840" s="173">
        <v>1892379</v>
      </c>
      <c r="K840" s="173">
        <v>1436351</v>
      </c>
      <c r="L840" s="173">
        <v>4262773</v>
      </c>
      <c r="M840" s="173">
        <v>12041851</v>
      </c>
      <c r="N840" s="173">
        <v>4080182</v>
      </c>
      <c r="O840" s="173">
        <v>1095068</v>
      </c>
      <c r="P840" s="173">
        <v>877513</v>
      </c>
      <c r="Q840" s="173">
        <v>2126990</v>
      </c>
      <c r="R840" s="173">
        <v>674090</v>
      </c>
      <c r="S840" s="173">
        <v>389811</v>
      </c>
      <c r="T840" s="173">
        <v>14151440</v>
      </c>
      <c r="U840" s="173">
        <v>13039170</v>
      </c>
      <c r="V840" s="173">
        <v>26410590</v>
      </c>
      <c r="W840" s="173">
        <v>4295576</v>
      </c>
    </row>
    <row r="841" spans="1:23" ht="45.75">
      <c r="A841" s="15" t="s">
        <v>903</v>
      </c>
      <c r="B841" s="174" t="s">
        <v>313</v>
      </c>
      <c r="C841" s="173">
        <v>103886178</v>
      </c>
      <c r="D841" s="173">
        <v>1211413</v>
      </c>
      <c r="E841" s="173">
        <v>11408104</v>
      </c>
      <c r="F841" s="173">
        <v>10238964</v>
      </c>
      <c r="G841" s="173">
        <v>1915588</v>
      </c>
      <c r="H841" s="173">
        <v>1259941</v>
      </c>
      <c r="I841" s="173">
        <v>1215118</v>
      </c>
      <c r="J841" s="173">
        <v>1769706</v>
      </c>
      <c r="K841" s="173">
        <v>1386817</v>
      </c>
      <c r="L841" s="173">
        <v>3568535</v>
      </c>
      <c r="M841" s="173">
        <v>11084816</v>
      </c>
      <c r="N841" s="173">
        <v>3693443</v>
      </c>
      <c r="O841" s="173">
        <v>551669</v>
      </c>
      <c r="P841" s="173">
        <v>815453</v>
      </c>
      <c r="Q841" s="173">
        <v>2085305</v>
      </c>
      <c r="R841" s="173">
        <v>643065</v>
      </c>
      <c r="S841" s="173">
        <v>389215</v>
      </c>
      <c r="T841" s="173">
        <v>10297676</v>
      </c>
      <c r="U841" s="173">
        <v>10954904</v>
      </c>
      <c r="V841" s="173">
        <v>25280791</v>
      </c>
      <c r="W841" s="173">
        <v>4115656</v>
      </c>
    </row>
    <row r="842" spans="1:23" ht="23.25">
      <c r="A842" s="15" t="s">
        <v>909</v>
      </c>
      <c r="B842" s="174" t="s">
        <v>319</v>
      </c>
      <c r="C842" s="173">
        <v>10910019</v>
      </c>
      <c r="D842" s="173">
        <v>266164</v>
      </c>
      <c r="E842" s="173">
        <v>13677</v>
      </c>
      <c r="F842" s="173">
        <v>1896</v>
      </c>
      <c r="G842" s="173">
        <v>141406</v>
      </c>
      <c r="H842" s="173">
        <v>22777</v>
      </c>
      <c r="I842" s="173">
        <v>327364</v>
      </c>
      <c r="J842" s="173">
        <v>122674</v>
      </c>
      <c r="K842" s="173">
        <v>49535</v>
      </c>
      <c r="L842" s="173">
        <v>694238</v>
      </c>
      <c r="M842" s="173">
        <v>957035</v>
      </c>
      <c r="N842" s="173">
        <v>386739</v>
      </c>
      <c r="O842" s="173">
        <v>543399</v>
      </c>
      <c r="P842" s="173">
        <v>62060</v>
      </c>
      <c r="Q842" s="173">
        <v>41685</v>
      </c>
      <c r="R842" s="173">
        <v>31025</v>
      </c>
      <c r="S842" s="173">
        <v>596</v>
      </c>
      <c r="T842" s="173">
        <v>3853764</v>
      </c>
      <c r="U842" s="173">
        <v>2084267</v>
      </c>
      <c r="V842" s="173">
        <v>1129799</v>
      </c>
      <c r="W842" s="173">
        <v>179920</v>
      </c>
    </row>
    <row r="843" spans="1:23" ht="34.5">
      <c r="A843" s="15" t="s">
        <v>904</v>
      </c>
      <c r="B843" s="174" t="s">
        <v>314</v>
      </c>
      <c r="C843" s="173">
        <v>15822957</v>
      </c>
      <c r="D843" s="173">
        <v>198067</v>
      </c>
      <c r="E843" s="173">
        <v>270515</v>
      </c>
      <c r="F843" s="173">
        <v>1609347</v>
      </c>
      <c r="G843" s="173">
        <v>281716</v>
      </c>
      <c r="H843" s="173">
        <v>150045</v>
      </c>
      <c r="I843" s="173">
        <v>464064</v>
      </c>
      <c r="J843" s="173">
        <v>96008</v>
      </c>
      <c r="K843" s="173">
        <v>40213</v>
      </c>
      <c r="L843" s="173">
        <v>1139863</v>
      </c>
      <c r="M843" s="173">
        <v>2043915</v>
      </c>
      <c r="N843" s="173">
        <v>364680</v>
      </c>
      <c r="O843" s="173">
        <v>56617</v>
      </c>
      <c r="P843" s="173">
        <v>355563</v>
      </c>
      <c r="Q843" s="173">
        <v>437701</v>
      </c>
      <c r="R843" s="173">
        <v>120238</v>
      </c>
      <c r="S843" s="173">
        <v>197756</v>
      </c>
      <c r="T843" s="173">
        <v>909051</v>
      </c>
      <c r="U843" s="173">
        <v>1621227</v>
      </c>
      <c r="V843" s="173">
        <v>4545689</v>
      </c>
      <c r="W843" s="173">
        <v>920682</v>
      </c>
    </row>
    <row r="844" spans="1:23" ht="23.25">
      <c r="A844" s="15" t="s">
        <v>905</v>
      </c>
      <c r="B844" s="174" t="s">
        <v>315</v>
      </c>
      <c r="C844" s="173">
        <v>1594319</v>
      </c>
      <c r="D844" s="173">
        <v>5876</v>
      </c>
      <c r="E844" s="173">
        <v>11836</v>
      </c>
      <c r="F844" s="173" t="s">
        <v>14</v>
      </c>
      <c r="G844" s="173">
        <v>101362</v>
      </c>
      <c r="H844" s="173" t="s">
        <v>14</v>
      </c>
      <c r="I844" s="173">
        <v>92284</v>
      </c>
      <c r="J844" s="173">
        <v>6029</v>
      </c>
      <c r="K844" s="173">
        <v>8316</v>
      </c>
      <c r="L844" s="173">
        <v>11101</v>
      </c>
      <c r="M844" s="173" t="s">
        <v>14</v>
      </c>
      <c r="N844" s="173">
        <v>560965</v>
      </c>
      <c r="O844" s="173">
        <v>800</v>
      </c>
      <c r="P844" s="173" t="s">
        <v>14</v>
      </c>
      <c r="Q844" s="173">
        <v>8390</v>
      </c>
      <c r="R844" s="173">
        <v>90502</v>
      </c>
      <c r="S844" s="173" t="s">
        <v>14</v>
      </c>
      <c r="T844" s="173">
        <v>503</v>
      </c>
      <c r="U844" s="173">
        <v>200387</v>
      </c>
      <c r="V844" s="173">
        <v>489894</v>
      </c>
      <c r="W844" s="173">
        <v>6074</v>
      </c>
    </row>
    <row r="845" spans="1:23" ht="34.5">
      <c r="A845" s="15" t="s">
        <v>906</v>
      </c>
      <c r="B845" s="174" t="s">
        <v>316</v>
      </c>
      <c r="C845" s="173">
        <v>2019506</v>
      </c>
      <c r="D845" s="173">
        <v>52503</v>
      </c>
      <c r="E845" s="173">
        <v>8019</v>
      </c>
      <c r="F845" s="173" t="s">
        <v>14</v>
      </c>
      <c r="G845" s="173">
        <v>62459</v>
      </c>
      <c r="H845" s="173" t="s">
        <v>14</v>
      </c>
      <c r="I845" s="173">
        <v>65733</v>
      </c>
      <c r="J845" s="173" t="s">
        <v>14</v>
      </c>
      <c r="K845" s="173">
        <v>50752</v>
      </c>
      <c r="L845" s="173">
        <v>112248</v>
      </c>
      <c r="M845" s="173">
        <v>1388</v>
      </c>
      <c r="N845" s="173">
        <v>568542</v>
      </c>
      <c r="O845" s="173">
        <v>500</v>
      </c>
      <c r="P845" s="173">
        <v>4583</v>
      </c>
      <c r="Q845" s="173">
        <v>10119</v>
      </c>
      <c r="R845" s="173">
        <v>1120</v>
      </c>
      <c r="S845" s="173">
        <v>447</v>
      </c>
      <c r="T845" s="173">
        <v>196987</v>
      </c>
      <c r="U845" s="173">
        <v>560276</v>
      </c>
      <c r="V845" s="173">
        <v>313817</v>
      </c>
      <c r="W845" s="173">
        <v>10011</v>
      </c>
    </row>
    <row r="846" spans="1:23" ht="34.5">
      <c r="A846" s="15" t="s">
        <v>907</v>
      </c>
      <c r="B846" s="174" t="s">
        <v>317</v>
      </c>
      <c r="C846" s="173">
        <v>6249813</v>
      </c>
      <c r="D846" s="173">
        <v>20674</v>
      </c>
      <c r="E846" s="173">
        <v>22133</v>
      </c>
      <c r="F846" s="173">
        <v>1021451</v>
      </c>
      <c r="G846" s="173">
        <v>60756</v>
      </c>
      <c r="H846" s="173">
        <v>108340</v>
      </c>
      <c r="I846" s="173">
        <v>207161</v>
      </c>
      <c r="J846" s="173">
        <v>37246</v>
      </c>
      <c r="K846" s="173">
        <v>690911</v>
      </c>
      <c r="L846" s="173">
        <v>462251</v>
      </c>
      <c r="M846" s="173">
        <v>459501</v>
      </c>
      <c r="N846" s="173">
        <v>776276</v>
      </c>
      <c r="O846" s="173">
        <v>4212</v>
      </c>
      <c r="P846" s="173">
        <v>19290</v>
      </c>
      <c r="Q846" s="173">
        <v>86468</v>
      </c>
      <c r="R846" s="173">
        <v>42764</v>
      </c>
      <c r="S846" s="173">
        <v>522</v>
      </c>
      <c r="T846" s="173">
        <v>929254</v>
      </c>
      <c r="U846" s="173">
        <v>486487</v>
      </c>
      <c r="V846" s="173">
        <v>656500</v>
      </c>
      <c r="W846" s="173">
        <v>157616</v>
      </c>
    </row>
    <row r="847" spans="1:23" ht="34.5">
      <c r="A847" s="15" t="s">
        <v>908</v>
      </c>
      <c r="B847" s="174" t="s">
        <v>318</v>
      </c>
      <c r="C847" s="173">
        <v>78199582</v>
      </c>
      <c r="D847" s="173">
        <v>934293</v>
      </c>
      <c r="E847" s="173">
        <v>11095601</v>
      </c>
      <c r="F847" s="173">
        <v>7608166</v>
      </c>
      <c r="G847" s="173">
        <v>1409294</v>
      </c>
      <c r="H847" s="173">
        <v>1001556</v>
      </c>
      <c r="I847" s="173">
        <v>385876</v>
      </c>
      <c r="J847" s="173">
        <v>1630423</v>
      </c>
      <c r="K847" s="173">
        <v>596624</v>
      </c>
      <c r="L847" s="173">
        <v>1843071</v>
      </c>
      <c r="M847" s="173">
        <v>8580012</v>
      </c>
      <c r="N847" s="173">
        <v>1422979</v>
      </c>
      <c r="O847" s="173">
        <v>489540</v>
      </c>
      <c r="P847" s="173">
        <v>436017</v>
      </c>
      <c r="Q847" s="173">
        <v>1542627</v>
      </c>
      <c r="R847" s="173">
        <v>388442</v>
      </c>
      <c r="S847" s="173">
        <v>190490</v>
      </c>
      <c r="T847" s="173">
        <v>8261881</v>
      </c>
      <c r="U847" s="173">
        <v>8086527</v>
      </c>
      <c r="V847" s="173">
        <v>19274890</v>
      </c>
      <c r="W847" s="173">
        <v>3021273</v>
      </c>
    </row>
    <row r="848" spans="1:23" ht="23.25">
      <c r="A848" s="15" t="s">
        <v>910</v>
      </c>
      <c r="B848" s="174" t="s">
        <v>320</v>
      </c>
      <c r="C848" s="173">
        <v>8500705</v>
      </c>
      <c r="D848" s="173">
        <v>15352</v>
      </c>
      <c r="E848" s="173">
        <v>9857</v>
      </c>
      <c r="F848" s="173">
        <v>1896</v>
      </c>
      <c r="G848" s="173">
        <v>83237</v>
      </c>
      <c r="H848" s="173" t="s">
        <v>14</v>
      </c>
      <c r="I848" s="173">
        <v>304583</v>
      </c>
      <c r="J848" s="173">
        <v>84820</v>
      </c>
      <c r="K848" s="173">
        <v>44152</v>
      </c>
      <c r="L848" s="173">
        <v>588817</v>
      </c>
      <c r="M848" s="173">
        <v>951896</v>
      </c>
      <c r="N848" s="173">
        <v>354414</v>
      </c>
      <c r="O848" s="173">
        <v>17833</v>
      </c>
      <c r="P848" s="173">
        <v>51805</v>
      </c>
      <c r="Q848" s="173">
        <v>1550</v>
      </c>
      <c r="R848" s="173">
        <v>31025</v>
      </c>
      <c r="S848" s="173">
        <v>596</v>
      </c>
      <c r="T848" s="173">
        <v>3698406</v>
      </c>
      <c r="U848" s="173">
        <v>1686079</v>
      </c>
      <c r="V848" s="173">
        <v>514691</v>
      </c>
      <c r="W848" s="173">
        <v>59696</v>
      </c>
    </row>
    <row r="849" spans="1:23" ht="23.25">
      <c r="A849" s="15" t="s">
        <v>911</v>
      </c>
      <c r="B849" s="174" t="s">
        <v>321</v>
      </c>
      <c r="C849" s="173">
        <v>2409314</v>
      </c>
      <c r="D849" s="173">
        <v>250812</v>
      </c>
      <c r="E849" s="173">
        <v>3820</v>
      </c>
      <c r="F849" s="173" t="s">
        <v>14</v>
      </c>
      <c r="G849" s="173">
        <v>58169</v>
      </c>
      <c r="H849" s="173">
        <v>22777</v>
      </c>
      <c r="I849" s="173">
        <v>22781</v>
      </c>
      <c r="J849" s="173">
        <v>37854</v>
      </c>
      <c r="K849" s="173">
        <v>5383</v>
      </c>
      <c r="L849" s="173">
        <v>105421</v>
      </c>
      <c r="M849" s="173">
        <v>5139</v>
      </c>
      <c r="N849" s="173">
        <v>32326</v>
      </c>
      <c r="O849" s="173">
        <v>525566</v>
      </c>
      <c r="P849" s="173">
        <v>10255</v>
      </c>
      <c r="Q849" s="173">
        <v>40135</v>
      </c>
      <c r="R849" s="173" t="s">
        <v>14</v>
      </c>
      <c r="S849" s="173" t="s">
        <v>14</v>
      </c>
      <c r="T849" s="173">
        <v>155358</v>
      </c>
      <c r="U849" s="173">
        <v>398188</v>
      </c>
      <c r="V849" s="173">
        <v>615108</v>
      </c>
      <c r="W849" s="173">
        <v>120223</v>
      </c>
    </row>
    <row r="850" spans="1:23" ht="23.25">
      <c r="A850" s="15" t="s">
        <v>912</v>
      </c>
      <c r="B850" s="174" t="s">
        <v>511</v>
      </c>
      <c r="C850" s="173">
        <v>9363101</v>
      </c>
      <c r="D850" s="173">
        <v>49800</v>
      </c>
      <c r="E850" s="173">
        <v>2453</v>
      </c>
      <c r="F850" s="173">
        <v>3645</v>
      </c>
      <c r="G850" s="173" t="s">
        <v>14</v>
      </c>
      <c r="H850" s="173" t="s">
        <v>14</v>
      </c>
      <c r="I850" s="173">
        <v>3018</v>
      </c>
      <c r="J850" s="173" t="s">
        <v>14</v>
      </c>
      <c r="K850" s="173" t="s">
        <v>14</v>
      </c>
      <c r="L850" s="173">
        <v>20610</v>
      </c>
      <c r="M850" s="173">
        <v>3758</v>
      </c>
      <c r="N850" s="173">
        <v>50028</v>
      </c>
      <c r="O850" s="173" t="s">
        <v>14</v>
      </c>
      <c r="P850" s="173">
        <v>4274</v>
      </c>
      <c r="Q850" s="173">
        <v>51900</v>
      </c>
      <c r="R850" s="173" t="s">
        <v>14</v>
      </c>
      <c r="S850" s="173">
        <v>5959</v>
      </c>
      <c r="T850" s="173">
        <v>5489</v>
      </c>
      <c r="U850" s="173">
        <v>101421</v>
      </c>
      <c r="V850" s="173">
        <v>8993922</v>
      </c>
      <c r="W850" s="173">
        <v>66825</v>
      </c>
    </row>
    <row r="851" spans="1:23" ht="57">
      <c r="A851" s="15" t="s">
        <v>913</v>
      </c>
      <c r="B851" s="174" t="s">
        <v>322</v>
      </c>
      <c r="C851" s="173">
        <v>180280</v>
      </c>
      <c r="D851" s="173" t="s">
        <v>14</v>
      </c>
      <c r="E851" s="173" t="s">
        <v>14</v>
      </c>
      <c r="F851" s="173" t="s">
        <v>14</v>
      </c>
      <c r="G851" s="173"/>
      <c r="H851" s="173"/>
      <c r="I851" s="173"/>
      <c r="J851" s="173" t="s">
        <v>14</v>
      </c>
      <c r="K851" s="173" t="s">
        <v>14</v>
      </c>
      <c r="L851" s="173">
        <v>3162</v>
      </c>
      <c r="M851" s="173" t="s">
        <v>14</v>
      </c>
      <c r="N851" s="173">
        <v>19241</v>
      </c>
      <c r="O851" s="173" t="s">
        <v>14</v>
      </c>
      <c r="P851" s="173">
        <v>2293</v>
      </c>
      <c r="Q851" s="173" t="s">
        <v>14</v>
      </c>
      <c r="R851" s="173" t="s">
        <v>14</v>
      </c>
      <c r="S851" s="173" t="s">
        <v>14</v>
      </c>
      <c r="T851" s="173" t="s">
        <v>14</v>
      </c>
      <c r="U851" s="173">
        <v>4</v>
      </c>
      <c r="V851" s="173">
        <v>155450</v>
      </c>
      <c r="W851" s="173">
        <v>130</v>
      </c>
    </row>
    <row r="852" spans="1:23" ht="57">
      <c r="A852" s="15" t="s">
        <v>914</v>
      </c>
      <c r="B852" s="174" t="s">
        <v>323</v>
      </c>
      <c r="C852" s="173">
        <v>161941</v>
      </c>
      <c r="D852" s="173" t="s">
        <v>14</v>
      </c>
      <c r="E852" s="173" t="s">
        <v>14</v>
      </c>
      <c r="F852" s="173" t="s">
        <v>14</v>
      </c>
      <c r="G852" s="173"/>
      <c r="H852" s="173"/>
      <c r="I852" s="173"/>
      <c r="J852" s="173" t="s">
        <v>14</v>
      </c>
      <c r="K852" s="173" t="s">
        <v>14</v>
      </c>
      <c r="L852" s="173" t="s">
        <v>14</v>
      </c>
      <c r="M852" s="173" t="s">
        <v>14</v>
      </c>
      <c r="N852" s="173">
        <v>30786</v>
      </c>
      <c r="O852" s="173" t="s">
        <v>14</v>
      </c>
      <c r="P852" s="173" t="s">
        <v>14</v>
      </c>
      <c r="Q852" s="173" t="s">
        <v>14</v>
      </c>
      <c r="R852" s="173" t="s">
        <v>14</v>
      </c>
      <c r="S852" s="173" t="s">
        <v>14</v>
      </c>
      <c r="T852" s="173" t="s">
        <v>14</v>
      </c>
      <c r="U852" s="173" t="s">
        <v>14</v>
      </c>
      <c r="V852" s="173">
        <v>130855</v>
      </c>
      <c r="W852" s="173">
        <v>300</v>
      </c>
    </row>
    <row r="853" spans="1:23" ht="34.5">
      <c r="A853" s="15" t="s">
        <v>915</v>
      </c>
      <c r="B853" s="174" t="s">
        <v>324</v>
      </c>
      <c r="C853" s="173">
        <v>9020880</v>
      </c>
      <c r="D853" s="173">
        <v>49800</v>
      </c>
      <c r="E853" s="173">
        <v>2453</v>
      </c>
      <c r="F853" s="173">
        <v>3645</v>
      </c>
      <c r="G853" s="173" t="s">
        <v>14</v>
      </c>
      <c r="H853" s="173" t="s">
        <v>14</v>
      </c>
      <c r="I853" s="173">
        <v>3018</v>
      </c>
      <c r="J853" s="173" t="s">
        <v>14</v>
      </c>
      <c r="K853" s="173" t="s">
        <v>14</v>
      </c>
      <c r="L853" s="173">
        <v>17448</v>
      </c>
      <c r="M853" s="173">
        <v>3758</v>
      </c>
      <c r="N853" s="173"/>
      <c r="O853" s="173"/>
      <c r="P853" s="173">
        <v>1981</v>
      </c>
      <c r="Q853" s="173">
        <v>51900</v>
      </c>
      <c r="R853" s="173" t="s">
        <v>14</v>
      </c>
      <c r="S853" s="173">
        <v>5959</v>
      </c>
      <c r="T853" s="173">
        <v>5489</v>
      </c>
      <c r="U853" s="173">
        <v>101417</v>
      </c>
      <c r="V853" s="173">
        <v>8707617</v>
      </c>
      <c r="W853" s="173">
        <v>66395</v>
      </c>
    </row>
    <row r="854" spans="1:23" ht="34.5">
      <c r="A854" s="15" t="s">
        <v>916</v>
      </c>
      <c r="B854" s="174" t="s">
        <v>512</v>
      </c>
      <c r="C854" s="173">
        <v>184994229</v>
      </c>
      <c r="D854" s="173">
        <v>1855542</v>
      </c>
      <c r="E854" s="173">
        <v>7549799</v>
      </c>
      <c r="F854" s="173">
        <v>4191584</v>
      </c>
      <c r="G854" s="173">
        <v>1815760</v>
      </c>
      <c r="H854" s="173">
        <v>176190</v>
      </c>
      <c r="I854" s="173">
        <v>2234954</v>
      </c>
      <c r="J854" s="173">
        <v>814568</v>
      </c>
      <c r="K854" s="173">
        <v>24090616</v>
      </c>
      <c r="L854" s="173">
        <v>3751840</v>
      </c>
      <c r="M854" s="173">
        <v>1487506</v>
      </c>
      <c r="N854" s="173">
        <v>2228470</v>
      </c>
      <c r="O854" s="173">
        <v>914661</v>
      </c>
      <c r="P854" s="173">
        <v>5253272</v>
      </c>
      <c r="Q854" s="173">
        <v>5746644</v>
      </c>
      <c r="R854" s="173">
        <v>158685</v>
      </c>
      <c r="S854" s="173">
        <v>1411211</v>
      </c>
      <c r="T854" s="173">
        <v>21605491</v>
      </c>
      <c r="U854" s="173">
        <v>13999646</v>
      </c>
      <c r="V854" s="173">
        <v>77442829</v>
      </c>
      <c r="W854" s="173">
        <v>8264962</v>
      </c>
    </row>
    <row r="855" spans="1:23" ht="23.25">
      <c r="A855" s="15" t="s">
        <v>917</v>
      </c>
      <c r="B855" s="174" t="s">
        <v>325</v>
      </c>
      <c r="C855" s="173">
        <v>57469819</v>
      </c>
      <c r="D855" s="173">
        <v>312719</v>
      </c>
      <c r="E855" s="173">
        <v>447324</v>
      </c>
      <c r="F855" s="173">
        <v>163063</v>
      </c>
      <c r="G855" s="173">
        <v>1210328</v>
      </c>
      <c r="H855" s="173">
        <v>5500</v>
      </c>
      <c r="I855" s="173">
        <v>93682</v>
      </c>
      <c r="J855" s="173">
        <v>359719</v>
      </c>
      <c r="K855" s="173">
        <v>11873</v>
      </c>
      <c r="L855" s="173">
        <v>662375</v>
      </c>
      <c r="M855" s="173">
        <v>1006336</v>
      </c>
      <c r="N855" s="173">
        <v>229990</v>
      </c>
      <c r="O855" s="173">
        <v>150359</v>
      </c>
      <c r="P855" s="173">
        <v>3468781</v>
      </c>
      <c r="Q855" s="173">
        <v>197872</v>
      </c>
      <c r="R855" s="173">
        <v>11015</v>
      </c>
      <c r="S855" s="173" t="s">
        <v>14</v>
      </c>
      <c r="T855" s="173">
        <v>1790721</v>
      </c>
      <c r="U855" s="173">
        <v>1472745</v>
      </c>
      <c r="V855" s="173">
        <v>45624458</v>
      </c>
      <c r="W855" s="173">
        <v>250960</v>
      </c>
    </row>
    <row r="856" spans="1:23" ht="34.5">
      <c r="A856" s="15" t="s">
        <v>918</v>
      </c>
      <c r="B856" s="174" t="s">
        <v>326</v>
      </c>
      <c r="C856" s="173">
        <v>112369208</v>
      </c>
      <c r="D856" s="173">
        <v>1389686</v>
      </c>
      <c r="E856" s="173">
        <v>6967584</v>
      </c>
      <c r="F856" s="173">
        <v>3813964</v>
      </c>
      <c r="G856" s="173">
        <v>448800</v>
      </c>
      <c r="H856" s="173">
        <v>169090</v>
      </c>
      <c r="I856" s="173">
        <v>2011676</v>
      </c>
      <c r="J856" s="173">
        <v>296204</v>
      </c>
      <c r="K856" s="173">
        <v>24078744</v>
      </c>
      <c r="L856" s="173">
        <v>2633351</v>
      </c>
      <c r="M856" s="173">
        <v>319935</v>
      </c>
      <c r="N856" s="173">
        <v>1070922</v>
      </c>
      <c r="O856" s="173">
        <v>633435</v>
      </c>
      <c r="P856" s="173">
        <v>929463</v>
      </c>
      <c r="Q856" s="173">
        <v>5407476</v>
      </c>
      <c r="R856" s="173">
        <v>25450</v>
      </c>
      <c r="S856" s="173">
        <v>1411211</v>
      </c>
      <c r="T856" s="173">
        <v>12989476</v>
      </c>
      <c r="U856" s="173">
        <v>10288679</v>
      </c>
      <c r="V856" s="173">
        <v>30243318</v>
      </c>
      <c r="W856" s="173">
        <v>7240744</v>
      </c>
    </row>
    <row r="857" spans="1:23" ht="23.25">
      <c r="A857" s="15" t="s">
        <v>921</v>
      </c>
      <c r="B857" s="174" t="s">
        <v>329</v>
      </c>
      <c r="C857" s="173">
        <v>15155203</v>
      </c>
      <c r="D857" s="173">
        <v>153137</v>
      </c>
      <c r="E857" s="173">
        <v>134891</v>
      </c>
      <c r="F857" s="173">
        <v>214557</v>
      </c>
      <c r="G857" s="173">
        <v>156632</v>
      </c>
      <c r="H857" s="173">
        <v>1600</v>
      </c>
      <c r="I857" s="173">
        <v>129596</v>
      </c>
      <c r="J857" s="173">
        <v>158646</v>
      </c>
      <c r="K857" s="173" t="s">
        <v>14</v>
      </c>
      <c r="L857" s="173">
        <v>456114</v>
      </c>
      <c r="M857" s="173">
        <v>161235</v>
      </c>
      <c r="N857" s="173">
        <v>927557</v>
      </c>
      <c r="O857" s="173">
        <v>130867</v>
      </c>
      <c r="P857" s="173">
        <v>855028</v>
      </c>
      <c r="Q857" s="173">
        <v>141296</v>
      </c>
      <c r="R857" s="173">
        <v>122220</v>
      </c>
      <c r="S857" s="173" t="s">
        <v>14</v>
      </c>
      <c r="T857" s="173">
        <v>6825294</v>
      </c>
      <c r="U857" s="173">
        <v>2238222</v>
      </c>
      <c r="V857" s="173">
        <v>1575053</v>
      </c>
      <c r="W857" s="173">
        <v>773258</v>
      </c>
    </row>
    <row r="858" spans="1:23" ht="23.25">
      <c r="A858" s="15" t="s">
        <v>919</v>
      </c>
      <c r="B858" s="174" t="s">
        <v>327</v>
      </c>
      <c r="C858" s="173">
        <v>14062057</v>
      </c>
      <c r="D858" s="173">
        <v>6316</v>
      </c>
      <c r="E858" s="173">
        <v>5112</v>
      </c>
      <c r="F858" s="173">
        <v>8582</v>
      </c>
      <c r="G858" s="173">
        <v>6190</v>
      </c>
      <c r="H858" s="173" t="s">
        <v>14</v>
      </c>
      <c r="I858" s="173">
        <v>8751</v>
      </c>
      <c r="J858" s="173">
        <v>191969</v>
      </c>
      <c r="K858" s="173">
        <v>72549</v>
      </c>
      <c r="L858" s="173">
        <v>1547009</v>
      </c>
      <c r="M858" s="173">
        <v>7849</v>
      </c>
      <c r="N858" s="173">
        <v>563549</v>
      </c>
      <c r="O858" s="173">
        <v>8835</v>
      </c>
      <c r="P858" s="173">
        <v>60404</v>
      </c>
      <c r="Q858" s="173">
        <v>83026</v>
      </c>
      <c r="R858" s="173">
        <v>175</v>
      </c>
      <c r="S858" s="173">
        <v>29393</v>
      </c>
      <c r="T858" s="173">
        <v>10750985</v>
      </c>
      <c r="U858" s="173">
        <v>50568</v>
      </c>
      <c r="V858" s="173">
        <v>647587</v>
      </c>
      <c r="W858" s="173">
        <v>13208</v>
      </c>
    </row>
    <row r="859" spans="1:23" ht="34.5">
      <c r="A859" s="15" t="s">
        <v>920</v>
      </c>
      <c r="B859" s="174" t="s">
        <v>328</v>
      </c>
      <c r="C859" s="173">
        <v>98307151</v>
      </c>
      <c r="D859" s="173">
        <v>1383370</v>
      </c>
      <c r="E859" s="173">
        <v>6962472</v>
      </c>
      <c r="F859" s="173">
        <v>3805382</v>
      </c>
      <c r="G859" s="173">
        <v>442610</v>
      </c>
      <c r="H859" s="173">
        <v>169090</v>
      </c>
      <c r="I859" s="173">
        <v>2002925</v>
      </c>
      <c r="J859" s="173">
        <v>104234</v>
      </c>
      <c r="K859" s="173">
        <v>24006194</v>
      </c>
      <c r="L859" s="173">
        <v>1086341</v>
      </c>
      <c r="M859" s="173">
        <v>312086</v>
      </c>
      <c r="N859" s="173">
        <v>507373</v>
      </c>
      <c r="O859" s="173">
        <v>624600</v>
      </c>
      <c r="P859" s="173">
        <v>869059</v>
      </c>
      <c r="Q859" s="173">
        <v>5324451</v>
      </c>
      <c r="R859" s="173">
        <v>25275</v>
      </c>
      <c r="S859" s="173">
        <v>1381817</v>
      </c>
      <c r="T859" s="173">
        <v>2238491</v>
      </c>
      <c r="U859" s="173">
        <v>10238111</v>
      </c>
      <c r="V859" s="173">
        <v>29595732</v>
      </c>
      <c r="W859" s="173">
        <v>7227536</v>
      </c>
    </row>
    <row r="860" spans="1:23" ht="23.25">
      <c r="A860" s="15" t="s">
        <v>922</v>
      </c>
      <c r="B860" s="174" t="s">
        <v>513</v>
      </c>
      <c r="C860" s="173">
        <v>11953243</v>
      </c>
      <c r="D860" s="173">
        <v>60556</v>
      </c>
      <c r="E860" s="173">
        <v>61167</v>
      </c>
      <c r="F860" s="173">
        <v>239839</v>
      </c>
      <c r="G860" s="173">
        <v>66024</v>
      </c>
      <c r="H860" s="173">
        <v>444144</v>
      </c>
      <c r="I860" s="173">
        <v>157394</v>
      </c>
      <c r="J860" s="173">
        <v>339333</v>
      </c>
      <c r="K860" s="173">
        <v>48566</v>
      </c>
      <c r="L860" s="173">
        <v>126524</v>
      </c>
      <c r="M860" s="173">
        <v>92728</v>
      </c>
      <c r="N860" s="173">
        <v>402331</v>
      </c>
      <c r="O860" s="173">
        <v>40032</v>
      </c>
      <c r="P860" s="173">
        <v>374747</v>
      </c>
      <c r="Q860" s="173">
        <v>83265</v>
      </c>
      <c r="R860" s="173">
        <v>6788</v>
      </c>
      <c r="S860" s="173">
        <v>22585</v>
      </c>
      <c r="T860" s="173">
        <v>1591313</v>
      </c>
      <c r="U860" s="173">
        <v>687354</v>
      </c>
      <c r="V860" s="173">
        <v>6934065</v>
      </c>
      <c r="W860" s="173">
        <v>174486</v>
      </c>
    </row>
    <row r="861" spans="1:23" ht="34.5">
      <c r="A861" s="15" t="s">
        <v>923</v>
      </c>
      <c r="B861" s="174" t="s">
        <v>330</v>
      </c>
      <c r="C861" s="173">
        <v>3016338</v>
      </c>
      <c r="D861" s="173">
        <v>45731</v>
      </c>
      <c r="E861" s="173">
        <v>49367</v>
      </c>
      <c r="F861" s="173">
        <v>68111</v>
      </c>
      <c r="G861" s="173">
        <v>66024</v>
      </c>
      <c r="H861" s="173">
        <v>6223</v>
      </c>
      <c r="I861" s="173">
        <v>31835</v>
      </c>
      <c r="J861" s="173">
        <v>125644</v>
      </c>
      <c r="K861" s="173">
        <v>15990</v>
      </c>
      <c r="L861" s="173">
        <v>126308</v>
      </c>
      <c r="M861" s="173">
        <v>42996</v>
      </c>
      <c r="N861" s="173">
        <v>25007</v>
      </c>
      <c r="O861" s="173">
        <v>40032</v>
      </c>
      <c r="P861" s="173">
        <v>355387</v>
      </c>
      <c r="Q861" s="173">
        <v>44919</v>
      </c>
      <c r="R861" s="173">
        <v>6788</v>
      </c>
      <c r="S861" s="173">
        <v>9688</v>
      </c>
      <c r="T861" s="173">
        <v>727674</v>
      </c>
      <c r="U861" s="173">
        <v>456939</v>
      </c>
      <c r="V861" s="173">
        <v>656190</v>
      </c>
      <c r="W861" s="173">
        <v>115486</v>
      </c>
    </row>
    <row r="862" spans="1:23" ht="23.25">
      <c r="A862" s="15" t="s">
        <v>924</v>
      </c>
      <c r="B862" s="174" t="s">
        <v>331</v>
      </c>
      <c r="C862" s="173">
        <v>8936905</v>
      </c>
      <c r="D862" s="173">
        <v>14825</v>
      </c>
      <c r="E862" s="173">
        <v>11800</v>
      </c>
      <c r="F862" s="173">
        <v>171728</v>
      </c>
      <c r="G862" s="173" t="s">
        <v>14</v>
      </c>
      <c r="H862" s="173">
        <v>437921</v>
      </c>
      <c r="I862" s="173">
        <v>125559</v>
      </c>
      <c r="J862" s="173">
        <v>213689</v>
      </c>
      <c r="K862" s="173">
        <v>32576</v>
      </c>
      <c r="L862" s="173">
        <v>216</v>
      </c>
      <c r="M862" s="173">
        <v>49732</v>
      </c>
      <c r="N862" s="173">
        <v>377324</v>
      </c>
      <c r="O862" s="173" t="s">
        <v>14</v>
      </c>
      <c r="P862" s="173">
        <v>19360</v>
      </c>
      <c r="Q862" s="173">
        <v>38347</v>
      </c>
      <c r="R862" s="173" t="s">
        <v>14</v>
      </c>
      <c r="S862" s="173">
        <v>12897</v>
      </c>
      <c r="T862" s="173">
        <v>863640</v>
      </c>
      <c r="U862" s="173">
        <v>230415</v>
      </c>
      <c r="V862" s="173">
        <v>6277875</v>
      </c>
      <c r="W862" s="173">
        <v>59000</v>
      </c>
    </row>
    <row r="863" spans="1:23" ht="34.5">
      <c r="A863" s="15" t="s">
        <v>925</v>
      </c>
      <c r="B863" s="174" t="s">
        <v>332</v>
      </c>
      <c r="C863" s="173">
        <v>5272804</v>
      </c>
      <c r="D863" s="173" t="s">
        <v>14</v>
      </c>
      <c r="E863" s="173" t="s">
        <v>14</v>
      </c>
      <c r="F863" s="173">
        <v>171728</v>
      </c>
      <c r="G863" s="173" t="s">
        <v>14</v>
      </c>
      <c r="H863" s="173">
        <v>437921</v>
      </c>
      <c r="I863" s="173">
        <v>113880</v>
      </c>
      <c r="J863" s="173">
        <v>180399</v>
      </c>
      <c r="K863" s="173">
        <v>32576</v>
      </c>
      <c r="L863" s="173" t="s">
        <v>14</v>
      </c>
      <c r="M863" s="173">
        <v>15025</v>
      </c>
      <c r="N863" s="173">
        <v>377324</v>
      </c>
      <c r="O863" s="173" t="s">
        <v>14</v>
      </c>
      <c r="P863" s="173">
        <v>375</v>
      </c>
      <c r="Q863" s="173">
        <v>22714</v>
      </c>
      <c r="R863" s="173" t="s">
        <v>14</v>
      </c>
      <c r="S863" s="173">
        <v>12897</v>
      </c>
      <c r="T863" s="173" t="s">
        <v>14</v>
      </c>
      <c r="U863" s="173" t="s">
        <v>14</v>
      </c>
      <c r="V863" s="173">
        <v>3907965</v>
      </c>
      <c r="W863" s="173" t="s">
        <v>14</v>
      </c>
    </row>
    <row r="864" spans="1:23" ht="34.5">
      <c r="A864" s="15" t="s">
        <v>926</v>
      </c>
      <c r="B864" s="174" t="s">
        <v>333</v>
      </c>
      <c r="C864" s="173">
        <v>3664100</v>
      </c>
      <c r="D864" s="173">
        <v>14825</v>
      </c>
      <c r="E864" s="173">
        <v>11800</v>
      </c>
      <c r="F864" s="173" t="s">
        <v>14</v>
      </c>
      <c r="G864" s="173" t="s">
        <v>14</v>
      </c>
      <c r="H864" s="173" t="s">
        <v>14</v>
      </c>
      <c r="I864" s="173">
        <v>11679</v>
      </c>
      <c r="J864" s="173">
        <v>33290</v>
      </c>
      <c r="K864" s="173" t="s">
        <v>14</v>
      </c>
      <c r="L864" s="173">
        <v>216</v>
      </c>
      <c r="M864" s="173">
        <v>34707</v>
      </c>
      <c r="N864" s="173"/>
      <c r="O864" s="173"/>
      <c r="P864" s="173">
        <v>18985</v>
      </c>
      <c r="Q864" s="173">
        <v>15633</v>
      </c>
      <c r="R864" s="173" t="s">
        <v>14</v>
      </c>
      <c r="S864" s="173" t="s">
        <v>14</v>
      </c>
      <c r="T864" s="173">
        <v>863640</v>
      </c>
      <c r="U864" s="173">
        <v>230415</v>
      </c>
      <c r="V864" s="173">
        <v>2369910</v>
      </c>
      <c r="W864" s="173">
        <v>59000</v>
      </c>
    </row>
    <row r="865" spans="1:23" ht="23.25">
      <c r="A865" s="15" t="s">
        <v>927</v>
      </c>
      <c r="B865" s="174" t="s">
        <v>514</v>
      </c>
      <c r="C865" s="173">
        <v>83059759</v>
      </c>
      <c r="D865" s="173">
        <v>594683</v>
      </c>
      <c r="E865" s="173">
        <v>663881</v>
      </c>
      <c r="F865" s="173">
        <v>1819412</v>
      </c>
      <c r="G865" s="173">
        <v>1328907</v>
      </c>
      <c r="H865" s="173">
        <v>2003703</v>
      </c>
      <c r="I865" s="173">
        <v>3479338</v>
      </c>
      <c r="J865" s="173">
        <v>1293314</v>
      </c>
      <c r="K865" s="173">
        <v>536543</v>
      </c>
      <c r="L865" s="173">
        <v>3890874</v>
      </c>
      <c r="M865" s="173">
        <v>2475477</v>
      </c>
      <c r="N865" s="173">
        <v>1671167</v>
      </c>
      <c r="O865" s="173">
        <v>1796471</v>
      </c>
      <c r="P865" s="173">
        <v>5691040</v>
      </c>
      <c r="Q865" s="173">
        <v>8614682</v>
      </c>
      <c r="R865" s="173">
        <v>101513</v>
      </c>
      <c r="S865" s="173">
        <v>306098</v>
      </c>
      <c r="T865" s="173">
        <v>13529810</v>
      </c>
      <c r="U865" s="173">
        <v>14992681</v>
      </c>
      <c r="V865" s="173">
        <v>16584937</v>
      </c>
      <c r="W865" s="173">
        <v>1685229</v>
      </c>
    </row>
    <row r="866" spans="1:23" ht="34.5">
      <c r="A866" s="15" t="s">
        <v>928</v>
      </c>
      <c r="B866" s="174" t="s">
        <v>334</v>
      </c>
      <c r="C866" s="173">
        <v>83059759</v>
      </c>
      <c r="D866" s="173">
        <v>594683</v>
      </c>
      <c r="E866" s="173">
        <v>663881</v>
      </c>
      <c r="F866" s="173">
        <v>1819412</v>
      </c>
      <c r="G866" s="173">
        <v>1328907</v>
      </c>
      <c r="H866" s="173">
        <v>2003703</v>
      </c>
      <c r="I866" s="173">
        <v>3479338</v>
      </c>
      <c r="J866" s="173">
        <v>1293314</v>
      </c>
      <c r="K866" s="173">
        <v>536543</v>
      </c>
      <c r="L866" s="173">
        <v>3890874</v>
      </c>
      <c r="M866" s="173">
        <v>2475477</v>
      </c>
      <c r="N866" s="173">
        <v>1671167</v>
      </c>
      <c r="O866" s="173">
        <v>1796471</v>
      </c>
      <c r="P866" s="173">
        <v>5691040</v>
      </c>
      <c r="Q866" s="173">
        <v>8614682</v>
      </c>
      <c r="R866" s="173">
        <v>101513</v>
      </c>
      <c r="S866" s="173">
        <v>306098</v>
      </c>
      <c r="T866" s="173">
        <v>13529810</v>
      </c>
      <c r="U866" s="173">
        <v>14992681</v>
      </c>
      <c r="V866" s="173">
        <v>16584937</v>
      </c>
      <c r="W866" s="173">
        <v>1685229</v>
      </c>
    </row>
    <row r="867" spans="1:23" ht="23.25">
      <c r="A867" s="15" t="s">
        <v>929</v>
      </c>
      <c r="B867" s="174" t="s">
        <v>515</v>
      </c>
      <c r="C867" s="173">
        <v>7613</v>
      </c>
      <c r="D867" s="173" t="s">
        <v>14</v>
      </c>
      <c r="E867" s="173" t="s">
        <v>14</v>
      </c>
      <c r="F867" s="173" t="s">
        <v>14</v>
      </c>
      <c r="G867" s="173"/>
      <c r="H867" s="173"/>
      <c r="I867" s="173"/>
      <c r="J867" s="173"/>
      <c r="K867" s="173"/>
      <c r="L867" s="173"/>
      <c r="M867" s="173"/>
      <c r="N867" s="173" t="s">
        <v>14</v>
      </c>
      <c r="O867" s="173">
        <v>500</v>
      </c>
      <c r="P867" s="173"/>
      <c r="Q867" s="173"/>
      <c r="R867" s="173"/>
      <c r="S867" s="173"/>
      <c r="T867" s="173" t="s">
        <v>14</v>
      </c>
      <c r="U867" s="173" t="s">
        <v>14</v>
      </c>
      <c r="V867" s="173">
        <v>7113</v>
      </c>
      <c r="W867" s="173" t="s">
        <v>14</v>
      </c>
    </row>
    <row r="868" spans="1:23" ht="23.25">
      <c r="A868" s="15" t="s">
        <v>930</v>
      </c>
      <c r="B868" s="174" t="s">
        <v>335</v>
      </c>
      <c r="C868" s="173">
        <v>7613</v>
      </c>
      <c r="D868" s="173" t="s">
        <v>14</v>
      </c>
      <c r="E868" s="173" t="s">
        <v>14</v>
      </c>
      <c r="F868" s="173" t="s">
        <v>14</v>
      </c>
      <c r="G868" s="173"/>
      <c r="H868" s="173"/>
      <c r="I868" s="173"/>
      <c r="J868" s="173"/>
      <c r="K868" s="173"/>
      <c r="L868" s="173"/>
      <c r="M868" s="173"/>
      <c r="N868" s="173" t="s">
        <v>14</v>
      </c>
      <c r="O868" s="173">
        <v>500</v>
      </c>
      <c r="P868" s="173"/>
      <c r="Q868" s="173"/>
      <c r="R868" s="173"/>
      <c r="S868" s="173"/>
      <c r="T868" s="173" t="s">
        <v>14</v>
      </c>
      <c r="U868" s="173" t="s">
        <v>14</v>
      </c>
      <c r="V868" s="173">
        <v>7113</v>
      </c>
      <c r="W868" s="173" t="s">
        <v>14</v>
      </c>
    </row>
    <row r="869" spans="1:23" ht="23.25">
      <c r="A869" s="15" t="s">
        <v>931</v>
      </c>
      <c r="B869" s="174" t="s">
        <v>516</v>
      </c>
      <c r="C869" s="173">
        <v>14135930</v>
      </c>
      <c r="D869" s="173">
        <v>11273</v>
      </c>
      <c r="E869" s="173">
        <v>1685930</v>
      </c>
      <c r="F869" s="173">
        <v>688</v>
      </c>
      <c r="G869" s="173">
        <v>2000</v>
      </c>
      <c r="H869" s="173">
        <v>213475</v>
      </c>
      <c r="I869" s="173">
        <v>998474</v>
      </c>
      <c r="J869" s="173">
        <v>331947</v>
      </c>
      <c r="K869" s="173">
        <v>158582</v>
      </c>
      <c r="L869" s="173">
        <v>310856</v>
      </c>
      <c r="M869" s="173">
        <v>1310667</v>
      </c>
      <c r="N869" s="173">
        <v>1842401</v>
      </c>
      <c r="O869" s="173">
        <v>148495</v>
      </c>
      <c r="P869" s="173">
        <v>57131</v>
      </c>
      <c r="Q869" s="173">
        <v>127531</v>
      </c>
      <c r="R869" s="173">
        <v>50921</v>
      </c>
      <c r="S869" s="173">
        <v>407471</v>
      </c>
      <c r="T869" s="173">
        <v>3345055</v>
      </c>
      <c r="U869" s="173">
        <v>1659788</v>
      </c>
      <c r="V869" s="173">
        <v>1438180</v>
      </c>
      <c r="W869" s="173">
        <v>35066</v>
      </c>
    </row>
    <row r="870" spans="1:23" ht="23.25">
      <c r="A870" s="15" t="s">
        <v>932</v>
      </c>
      <c r="B870" s="174" t="s">
        <v>336</v>
      </c>
      <c r="C870" s="173">
        <v>12898537</v>
      </c>
      <c r="D870" s="173">
        <v>11273</v>
      </c>
      <c r="E870" s="173">
        <v>1685930</v>
      </c>
      <c r="F870" s="173">
        <v>688</v>
      </c>
      <c r="G870" s="173">
        <v>2000</v>
      </c>
      <c r="H870" s="173">
        <v>213475</v>
      </c>
      <c r="I870" s="173">
        <v>946286</v>
      </c>
      <c r="J870" s="173">
        <v>326972</v>
      </c>
      <c r="K870" s="173">
        <v>92199</v>
      </c>
      <c r="L870" s="173">
        <v>1778</v>
      </c>
      <c r="M870" s="173">
        <v>1310622</v>
      </c>
      <c r="N870" s="173">
        <v>1621664</v>
      </c>
      <c r="O870" s="173">
        <v>148195</v>
      </c>
      <c r="P870" s="173">
        <v>57131</v>
      </c>
      <c r="Q870" s="173">
        <v>127531</v>
      </c>
      <c r="R870" s="173">
        <v>50921</v>
      </c>
      <c r="S870" s="173">
        <v>234791</v>
      </c>
      <c r="T870" s="173">
        <v>2965604</v>
      </c>
      <c r="U870" s="173">
        <v>1659788</v>
      </c>
      <c r="V870" s="173">
        <v>1423683</v>
      </c>
      <c r="W870" s="173">
        <v>18006</v>
      </c>
    </row>
    <row r="871" spans="1:23" ht="23.25">
      <c r="A871" s="15" t="s">
        <v>933</v>
      </c>
      <c r="B871" s="174" t="s">
        <v>337</v>
      </c>
      <c r="C871" s="173">
        <v>1237393</v>
      </c>
      <c r="D871" s="173" t="s">
        <v>14</v>
      </c>
      <c r="E871" s="173" t="s">
        <v>14</v>
      </c>
      <c r="F871" s="173" t="s">
        <v>14</v>
      </c>
      <c r="G871" s="173" t="s">
        <v>14</v>
      </c>
      <c r="H871" s="173" t="s">
        <v>14</v>
      </c>
      <c r="I871" s="173">
        <v>52188</v>
      </c>
      <c r="J871" s="173">
        <v>4975</v>
      </c>
      <c r="K871" s="173">
        <v>66383</v>
      </c>
      <c r="L871" s="173">
        <v>309078</v>
      </c>
      <c r="M871" s="173">
        <v>45</v>
      </c>
      <c r="N871" s="173">
        <v>220737</v>
      </c>
      <c r="O871" s="173">
        <v>300</v>
      </c>
      <c r="P871" s="173" t="s">
        <v>14</v>
      </c>
      <c r="Q871" s="173" t="s">
        <v>14</v>
      </c>
      <c r="R871" s="173" t="s">
        <v>14</v>
      </c>
      <c r="S871" s="173">
        <v>172679</v>
      </c>
      <c r="T871" s="173">
        <v>379450</v>
      </c>
      <c r="U871" s="173" t="s">
        <v>14</v>
      </c>
      <c r="V871" s="173">
        <v>14498</v>
      </c>
      <c r="W871" s="173">
        <v>17060</v>
      </c>
    </row>
    <row r="872" spans="1:23" ht="23.25">
      <c r="A872" s="15" t="s">
        <v>935</v>
      </c>
      <c r="B872" s="174" t="s">
        <v>518</v>
      </c>
      <c r="C872" s="173">
        <v>1116123464</v>
      </c>
      <c r="D872" s="173">
        <v>68933779</v>
      </c>
      <c r="E872" s="173">
        <v>16700065</v>
      </c>
      <c r="F872" s="173">
        <v>15436178</v>
      </c>
      <c r="G872" s="173">
        <v>15392072</v>
      </c>
      <c r="H872" s="173">
        <v>24307166</v>
      </c>
      <c r="I872" s="173">
        <v>22158411</v>
      </c>
      <c r="J872" s="173">
        <v>15586886</v>
      </c>
      <c r="K872" s="173">
        <v>5550445</v>
      </c>
      <c r="L872" s="173">
        <v>156672995</v>
      </c>
      <c r="M872" s="173">
        <v>35542683</v>
      </c>
      <c r="N872" s="173">
        <v>23579060</v>
      </c>
      <c r="O872" s="173">
        <v>19347388</v>
      </c>
      <c r="P872" s="173">
        <v>55399592</v>
      </c>
      <c r="Q872" s="173">
        <v>29754843</v>
      </c>
      <c r="R872" s="173">
        <v>2529862</v>
      </c>
      <c r="S872" s="173">
        <v>5147631</v>
      </c>
      <c r="T872" s="173">
        <v>114032020</v>
      </c>
      <c r="U872" s="173">
        <v>157232007</v>
      </c>
      <c r="V872" s="173">
        <v>306286489</v>
      </c>
      <c r="W872" s="173">
        <v>26533893</v>
      </c>
    </row>
    <row r="873" spans="1:23" ht="34.5">
      <c r="A873" s="15" t="s">
        <v>936</v>
      </c>
      <c r="B873" s="174" t="s">
        <v>338</v>
      </c>
      <c r="C873" s="173">
        <v>622028668</v>
      </c>
      <c r="D873" s="173">
        <v>29931224</v>
      </c>
      <c r="E873" s="173">
        <v>4934828</v>
      </c>
      <c r="F873" s="173">
        <v>10861566</v>
      </c>
      <c r="G873" s="173">
        <v>11269690</v>
      </c>
      <c r="H873" s="173">
        <v>18347688</v>
      </c>
      <c r="I873" s="173">
        <v>12787837</v>
      </c>
      <c r="J873" s="173">
        <v>9425527</v>
      </c>
      <c r="K873" s="173">
        <v>3735698</v>
      </c>
      <c r="L873" s="173">
        <v>79651868</v>
      </c>
      <c r="M873" s="173">
        <v>29513481</v>
      </c>
      <c r="N873" s="173">
        <v>11334802</v>
      </c>
      <c r="O873" s="173">
        <v>12941584</v>
      </c>
      <c r="P873" s="173">
        <v>39969686</v>
      </c>
      <c r="Q873" s="173">
        <v>14123462</v>
      </c>
      <c r="R873" s="173">
        <v>1797703</v>
      </c>
      <c r="S873" s="173">
        <v>4140049</v>
      </c>
      <c r="T873" s="173">
        <v>57591437</v>
      </c>
      <c r="U873" s="173">
        <v>84003605</v>
      </c>
      <c r="V873" s="173">
        <v>170363137</v>
      </c>
      <c r="W873" s="173">
        <v>15303795</v>
      </c>
    </row>
    <row r="874" spans="1:23" ht="23.25">
      <c r="A874" s="15" t="s">
        <v>946</v>
      </c>
      <c r="B874" s="174" t="s">
        <v>348</v>
      </c>
      <c r="C874" s="173">
        <v>28005900</v>
      </c>
      <c r="D874" s="173">
        <v>8653631</v>
      </c>
      <c r="E874" s="173">
        <v>145577</v>
      </c>
      <c r="F874" s="173" t="s">
        <v>14</v>
      </c>
      <c r="G874" s="173">
        <v>297615</v>
      </c>
      <c r="H874" s="173" t="s">
        <v>14</v>
      </c>
      <c r="I874" s="173">
        <v>2137</v>
      </c>
      <c r="J874" s="173" t="s">
        <v>14</v>
      </c>
      <c r="K874" s="173">
        <v>449488</v>
      </c>
      <c r="L874" s="173">
        <v>5350012</v>
      </c>
      <c r="M874" s="173" t="s">
        <v>14</v>
      </c>
      <c r="N874" s="173">
        <v>3407209</v>
      </c>
      <c r="O874" s="173">
        <v>1300</v>
      </c>
      <c r="P874" s="173" t="s">
        <v>14</v>
      </c>
      <c r="Q874" s="173">
        <v>1976542</v>
      </c>
      <c r="R874" s="173" t="s">
        <v>14</v>
      </c>
      <c r="S874" s="173">
        <v>242480</v>
      </c>
      <c r="T874" s="173">
        <v>6776348</v>
      </c>
      <c r="U874" s="173">
        <v>185101</v>
      </c>
      <c r="V874" s="173">
        <v>257754</v>
      </c>
      <c r="W874" s="173">
        <v>260707</v>
      </c>
    </row>
    <row r="875" spans="1:23" ht="23.25">
      <c r="A875" s="15" t="s">
        <v>947</v>
      </c>
      <c r="B875" s="174" t="s">
        <v>349</v>
      </c>
      <c r="C875" s="173">
        <v>23371975</v>
      </c>
      <c r="D875" s="173">
        <v>11395853</v>
      </c>
      <c r="E875" s="173">
        <v>101596</v>
      </c>
      <c r="F875" s="173" t="s">
        <v>14</v>
      </c>
      <c r="G875" s="173">
        <v>462168</v>
      </c>
      <c r="H875" s="173" t="s">
        <v>14</v>
      </c>
      <c r="I875" s="173">
        <v>29488</v>
      </c>
      <c r="J875" s="173">
        <v>31840</v>
      </c>
      <c r="K875" s="173">
        <v>163487</v>
      </c>
      <c r="L875" s="173">
        <v>784</v>
      </c>
      <c r="M875" s="173">
        <v>2496</v>
      </c>
      <c r="N875" s="173">
        <v>1927139</v>
      </c>
      <c r="O875" s="173">
        <v>2900</v>
      </c>
      <c r="P875" s="173">
        <v>1571731</v>
      </c>
      <c r="Q875" s="173">
        <v>4091</v>
      </c>
      <c r="R875" s="173" t="s">
        <v>14</v>
      </c>
      <c r="S875" s="173">
        <v>27542</v>
      </c>
      <c r="T875" s="173">
        <v>2766064</v>
      </c>
      <c r="U875" s="173">
        <v>10156</v>
      </c>
      <c r="V875" s="173">
        <v>4795058</v>
      </c>
      <c r="W875" s="173">
        <v>79582</v>
      </c>
    </row>
    <row r="876" spans="1:23" ht="23.25">
      <c r="A876" s="15" t="s">
        <v>948</v>
      </c>
      <c r="B876" s="174" t="s">
        <v>350</v>
      </c>
      <c r="C876" s="173">
        <v>38601108</v>
      </c>
      <c r="D876" s="173">
        <v>1611027</v>
      </c>
      <c r="E876" s="173">
        <v>469316</v>
      </c>
      <c r="F876" s="173">
        <v>585709</v>
      </c>
      <c r="G876" s="173">
        <v>940772</v>
      </c>
      <c r="H876" s="173">
        <v>1267048</v>
      </c>
      <c r="I876" s="173">
        <v>572356</v>
      </c>
      <c r="J876" s="173">
        <v>618235</v>
      </c>
      <c r="K876" s="173">
        <v>335692</v>
      </c>
      <c r="L876" s="173">
        <v>1392953</v>
      </c>
      <c r="M876" s="173">
        <v>366649</v>
      </c>
      <c r="N876" s="173">
        <v>558102</v>
      </c>
      <c r="O876" s="173">
        <v>1408240</v>
      </c>
      <c r="P876" s="173">
        <v>2583211</v>
      </c>
      <c r="Q876" s="173">
        <v>1970883</v>
      </c>
      <c r="R876" s="173">
        <v>225253</v>
      </c>
      <c r="S876" s="173">
        <v>12644</v>
      </c>
      <c r="T876" s="173">
        <v>8291837</v>
      </c>
      <c r="U876" s="173">
        <v>6006786</v>
      </c>
      <c r="V876" s="173">
        <v>8390420</v>
      </c>
      <c r="W876" s="173">
        <v>993976</v>
      </c>
    </row>
    <row r="877" spans="1:23" ht="23.25">
      <c r="A877" s="15" t="s">
        <v>951</v>
      </c>
      <c r="B877" s="174" t="s">
        <v>353</v>
      </c>
      <c r="C877" s="173">
        <v>24800040</v>
      </c>
      <c r="D877" s="173">
        <v>779870</v>
      </c>
      <c r="E877" s="173">
        <v>242391</v>
      </c>
      <c r="F877" s="173">
        <v>718170</v>
      </c>
      <c r="G877" s="173">
        <v>350737</v>
      </c>
      <c r="H877" s="173">
        <v>196724</v>
      </c>
      <c r="I877" s="173">
        <v>226745</v>
      </c>
      <c r="J877" s="173">
        <v>241892</v>
      </c>
      <c r="K877" s="173">
        <v>199671</v>
      </c>
      <c r="L877" s="173">
        <v>8446397</v>
      </c>
      <c r="M877" s="173">
        <v>502014</v>
      </c>
      <c r="N877" s="173">
        <v>408815</v>
      </c>
      <c r="O877" s="173">
        <v>1036075</v>
      </c>
      <c r="P877" s="173">
        <v>3990297</v>
      </c>
      <c r="Q877" s="173">
        <v>280536</v>
      </c>
      <c r="R877" s="173">
        <v>36310</v>
      </c>
      <c r="S877" s="173">
        <v>98170</v>
      </c>
      <c r="T877" s="173">
        <v>2663581</v>
      </c>
      <c r="U877" s="173">
        <v>1260449</v>
      </c>
      <c r="V877" s="173">
        <v>2602993</v>
      </c>
      <c r="W877" s="173">
        <v>518204</v>
      </c>
    </row>
    <row r="878" spans="1:23" ht="23.25">
      <c r="A878" s="15" t="s">
        <v>952</v>
      </c>
      <c r="B878" s="174" t="s">
        <v>354</v>
      </c>
      <c r="C878" s="173">
        <v>15812680</v>
      </c>
      <c r="D878" s="173">
        <v>4221629</v>
      </c>
      <c r="E878" s="173">
        <v>1423437</v>
      </c>
      <c r="F878" s="173">
        <v>304877</v>
      </c>
      <c r="G878" s="173">
        <v>408366</v>
      </c>
      <c r="H878" s="173">
        <v>446573</v>
      </c>
      <c r="I878" s="173">
        <v>727731</v>
      </c>
      <c r="J878" s="173">
        <v>124995</v>
      </c>
      <c r="K878" s="173">
        <v>62165</v>
      </c>
      <c r="L878" s="173">
        <v>204904</v>
      </c>
      <c r="M878" s="173">
        <v>858136</v>
      </c>
      <c r="N878" s="173">
        <v>832495</v>
      </c>
      <c r="O878" s="173">
        <v>35012</v>
      </c>
      <c r="P878" s="173">
        <v>279834</v>
      </c>
      <c r="Q878" s="173">
        <v>1636461</v>
      </c>
      <c r="R878" s="173">
        <v>24028</v>
      </c>
      <c r="S878" s="173">
        <v>60290</v>
      </c>
      <c r="T878" s="173">
        <v>1955890</v>
      </c>
      <c r="U878" s="173">
        <v>390491</v>
      </c>
      <c r="V878" s="173">
        <v>1697437</v>
      </c>
      <c r="W878" s="173">
        <v>117929</v>
      </c>
    </row>
    <row r="879" spans="1:23" ht="23.25">
      <c r="A879" s="15" t="s">
        <v>953</v>
      </c>
      <c r="B879" s="174" t="s">
        <v>355</v>
      </c>
      <c r="C879" s="173">
        <v>25587132</v>
      </c>
      <c r="D879" s="173">
        <v>3174824</v>
      </c>
      <c r="E879" s="173">
        <v>447971</v>
      </c>
      <c r="F879" s="173">
        <v>134244</v>
      </c>
      <c r="G879" s="173">
        <v>173612</v>
      </c>
      <c r="H879" s="173">
        <v>5645</v>
      </c>
      <c r="I879" s="173">
        <v>3199848</v>
      </c>
      <c r="J879" s="173">
        <v>1467359</v>
      </c>
      <c r="K879" s="173">
        <v>246746</v>
      </c>
      <c r="L879" s="173">
        <v>199501</v>
      </c>
      <c r="M879" s="173">
        <v>73728</v>
      </c>
      <c r="N879" s="173">
        <v>612126</v>
      </c>
      <c r="O879" s="173">
        <v>81500</v>
      </c>
      <c r="P879" s="173">
        <v>1481907</v>
      </c>
      <c r="Q879" s="173">
        <v>91426</v>
      </c>
      <c r="R879" s="173">
        <v>22957</v>
      </c>
      <c r="S879" s="173" t="s">
        <v>14</v>
      </c>
      <c r="T879" s="173">
        <v>1418349</v>
      </c>
      <c r="U879" s="173">
        <v>9569231</v>
      </c>
      <c r="V879" s="173">
        <v>1361817</v>
      </c>
      <c r="W879" s="173">
        <v>1824341</v>
      </c>
    </row>
    <row r="880" spans="1:23" ht="23.25">
      <c r="A880" s="15" t="s">
        <v>954</v>
      </c>
      <c r="B880" s="174" t="s">
        <v>356</v>
      </c>
      <c r="C880" s="173">
        <v>31254366</v>
      </c>
      <c r="D880" s="173">
        <v>3275832</v>
      </c>
      <c r="E880" s="173">
        <v>943941</v>
      </c>
      <c r="F880" s="173">
        <v>312742</v>
      </c>
      <c r="G880" s="173">
        <v>400038</v>
      </c>
      <c r="H880" s="173">
        <v>1152424</v>
      </c>
      <c r="I880" s="173">
        <v>118178</v>
      </c>
      <c r="J880" s="173">
        <v>817172</v>
      </c>
      <c r="K880" s="173">
        <v>147571</v>
      </c>
      <c r="L880" s="173">
        <v>432379</v>
      </c>
      <c r="M880" s="173">
        <v>929582</v>
      </c>
      <c r="N880" s="173">
        <v>253718</v>
      </c>
      <c r="O880" s="173">
        <v>128541</v>
      </c>
      <c r="P880" s="173">
        <v>425530</v>
      </c>
      <c r="Q880" s="173">
        <v>1060716</v>
      </c>
      <c r="R880" s="173">
        <v>41984</v>
      </c>
      <c r="S880" s="173">
        <v>110299</v>
      </c>
      <c r="T880" s="173">
        <v>10294209</v>
      </c>
      <c r="U880" s="173">
        <v>3019857</v>
      </c>
      <c r="V880" s="173">
        <v>6323536</v>
      </c>
      <c r="W880" s="173">
        <v>1066116</v>
      </c>
    </row>
    <row r="881" spans="1:23" ht="23.25">
      <c r="A881" s="15" t="s">
        <v>955</v>
      </c>
      <c r="B881" s="174" t="s">
        <v>357</v>
      </c>
      <c r="C881" s="173">
        <v>306661596</v>
      </c>
      <c r="D881" s="173">
        <v>5889889</v>
      </c>
      <c r="E881" s="173">
        <v>7991010</v>
      </c>
      <c r="F881" s="173">
        <v>2518870</v>
      </c>
      <c r="G881" s="173">
        <v>1089072</v>
      </c>
      <c r="H881" s="173">
        <v>2891063</v>
      </c>
      <c r="I881" s="173">
        <v>4494092</v>
      </c>
      <c r="J881" s="173">
        <v>2859866</v>
      </c>
      <c r="K881" s="173">
        <v>209927</v>
      </c>
      <c r="L881" s="173">
        <v>60994197</v>
      </c>
      <c r="M881" s="173">
        <v>3296597</v>
      </c>
      <c r="N881" s="173">
        <v>4244653</v>
      </c>
      <c r="O881" s="173">
        <v>3712235</v>
      </c>
      <c r="P881" s="173">
        <v>5097397</v>
      </c>
      <c r="Q881" s="173">
        <v>8610727</v>
      </c>
      <c r="R881" s="173">
        <v>381628</v>
      </c>
      <c r="S881" s="173">
        <v>456157</v>
      </c>
      <c r="T881" s="173">
        <v>22274305</v>
      </c>
      <c r="U881" s="173">
        <v>52786331</v>
      </c>
      <c r="V881" s="173">
        <v>110494337</v>
      </c>
      <c r="W881" s="173">
        <v>6369243</v>
      </c>
    </row>
    <row r="882" spans="1:23" ht="34.5">
      <c r="A882" s="15" t="s">
        <v>937</v>
      </c>
      <c r="B882" s="174" t="s">
        <v>339</v>
      </c>
      <c r="C882" s="173">
        <v>352627985</v>
      </c>
      <c r="D882" s="173">
        <v>8492473</v>
      </c>
      <c r="E882" s="173">
        <v>3255515</v>
      </c>
      <c r="F882" s="173">
        <v>7020695</v>
      </c>
      <c r="G882" s="173">
        <v>5264598</v>
      </c>
      <c r="H882" s="173">
        <v>14703159</v>
      </c>
      <c r="I882" s="173">
        <v>7740877</v>
      </c>
      <c r="J882" s="173">
        <v>3754178</v>
      </c>
      <c r="K882" s="173">
        <v>1957391</v>
      </c>
      <c r="L882" s="173">
        <v>40157731</v>
      </c>
      <c r="M882" s="173">
        <v>15075667</v>
      </c>
      <c r="N882" s="173">
        <v>5984608</v>
      </c>
      <c r="O882" s="173">
        <v>6764795</v>
      </c>
      <c r="P882" s="173">
        <v>23935177</v>
      </c>
      <c r="Q882" s="173">
        <v>5800614</v>
      </c>
      <c r="R882" s="173">
        <v>550071</v>
      </c>
      <c r="S882" s="173">
        <v>2317789</v>
      </c>
      <c r="T882" s="173">
        <v>36165702</v>
      </c>
      <c r="U882" s="173">
        <v>40633904</v>
      </c>
      <c r="V882" s="173">
        <v>111255715</v>
      </c>
      <c r="W882" s="173">
        <v>11797327</v>
      </c>
    </row>
    <row r="883" spans="1:23" ht="34.5">
      <c r="A883" s="15" t="s">
        <v>941</v>
      </c>
      <c r="B883" s="174" t="s">
        <v>343</v>
      </c>
      <c r="C883" s="173">
        <v>152297095</v>
      </c>
      <c r="D883" s="173">
        <v>15120200</v>
      </c>
      <c r="E883" s="173">
        <v>1025324</v>
      </c>
      <c r="F883" s="173">
        <v>1915038</v>
      </c>
      <c r="G883" s="173">
        <v>4098736</v>
      </c>
      <c r="H883" s="173">
        <v>2165428</v>
      </c>
      <c r="I883" s="173">
        <v>3547124</v>
      </c>
      <c r="J883" s="173">
        <v>3970766</v>
      </c>
      <c r="K883" s="173">
        <v>649164</v>
      </c>
      <c r="L883" s="173">
        <v>26435476</v>
      </c>
      <c r="M883" s="173">
        <v>8364351</v>
      </c>
      <c r="N883" s="173">
        <v>4037635</v>
      </c>
      <c r="O883" s="173">
        <v>4018268</v>
      </c>
      <c r="P883" s="173">
        <v>6453478</v>
      </c>
      <c r="Q883" s="173">
        <v>6058782</v>
      </c>
      <c r="R883" s="173">
        <v>965496</v>
      </c>
      <c r="S883" s="173">
        <v>818984</v>
      </c>
      <c r="T883" s="173">
        <v>14488170</v>
      </c>
      <c r="U883" s="173">
        <v>17885950</v>
      </c>
      <c r="V883" s="173">
        <v>29196932</v>
      </c>
      <c r="W883" s="173">
        <v>1081793</v>
      </c>
    </row>
    <row r="884" spans="1:23" ht="23.25">
      <c r="A884" s="15" t="s">
        <v>945</v>
      </c>
      <c r="B884" s="174" t="s">
        <v>347</v>
      </c>
      <c r="C884" s="173">
        <v>117103587</v>
      </c>
      <c r="D884" s="173">
        <v>6318551</v>
      </c>
      <c r="E884" s="173">
        <v>653989</v>
      </c>
      <c r="F884" s="173">
        <v>1925833</v>
      </c>
      <c r="G884" s="173">
        <v>1906356</v>
      </c>
      <c r="H884" s="173">
        <v>1479102</v>
      </c>
      <c r="I884" s="173">
        <v>1499835</v>
      </c>
      <c r="J884" s="173">
        <v>1700583</v>
      </c>
      <c r="K884" s="173">
        <v>1129143</v>
      </c>
      <c r="L884" s="173">
        <v>13058661</v>
      </c>
      <c r="M884" s="173">
        <v>6073463</v>
      </c>
      <c r="N884" s="173">
        <v>1312559</v>
      </c>
      <c r="O884" s="173">
        <v>2158522</v>
      </c>
      <c r="P884" s="173">
        <v>9581030</v>
      </c>
      <c r="Q884" s="173">
        <v>2264066</v>
      </c>
      <c r="R884" s="173">
        <v>282137</v>
      </c>
      <c r="S884" s="173">
        <v>1003276</v>
      </c>
      <c r="T884" s="173">
        <v>6937565</v>
      </c>
      <c r="U884" s="173">
        <v>25483751</v>
      </c>
      <c r="V884" s="173">
        <v>29910491</v>
      </c>
      <c r="W884" s="173">
        <v>2424675</v>
      </c>
    </row>
    <row r="885" spans="1:23" ht="23.25">
      <c r="A885" s="15" t="s">
        <v>949</v>
      </c>
      <c r="B885" s="174" t="s">
        <v>351</v>
      </c>
      <c r="C885" s="173">
        <v>15168709</v>
      </c>
      <c r="D885" s="173">
        <v>763223</v>
      </c>
      <c r="E885" s="173">
        <v>145966</v>
      </c>
      <c r="F885" s="173">
        <v>186802</v>
      </c>
      <c r="G885" s="173">
        <v>335023</v>
      </c>
      <c r="H885" s="173">
        <v>32490</v>
      </c>
      <c r="I885" s="173">
        <v>275159</v>
      </c>
      <c r="J885" s="173">
        <v>224197</v>
      </c>
      <c r="K885" s="173">
        <v>197569</v>
      </c>
      <c r="L885" s="173">
        <v>278123</v>
      </c>
      <c r="M885" s="173">
        <v>154312</v>
      </c>
      <c r="N885" s="173">
        <v>203186</v>
      </c>
      <c r="O885" s="173">
        <v>350353</v>
      </c>
      <c r="P885" s="173">
        <v>2012252</v>
      </c>
      <c r="Q885" s="173">
        <v>1716372</v>
      </c>
      <c r="R885" s="173">
        <v>3781</v>
      </c>
      <c r="S885" s="173">
        <v>5770</v>
      </c>
      <c r="T885" s="173">
        <v>1921346</v>
      </c>
      <c r="U885" s="173">
        <v>1075690</v>
      </c>
      <c r="V885" s="173">
        <v>4978119</v>
      </c>
      <c r="W885" s="173">
        <v>308976</v>
      </c>
    </row>
    <row r="886" spans="1:23" ht="23.25">
      <c r="A886" s="15" t="s">
        <v>950</v>
      </c>
      <c r="B886" s="174" t="s">
        <v>352</v>
      </c>
      <c r="C886" s="173">
        <v>23432398</v>
      </c>
      <c r="D886" s="173">
        <v>847805</v>
      </c>
      <c r="E886" s="173">
        <v>323350</v>
      </c>
      <c r="F886" s="173">
        <v>398907</v>
      </c>
      <c r="G886" s="173">
        <v>605749</v>
      </c>
      <c r="H886" s="173">
        <v>1234558</v>
      </c>
      <c r="I886" s="173">
        <v>297197</v>
      </c>
      <c r="J886" s="173">
        <v>394037</v>
      </c>
      <c r="K886" s="173">
        <v>138124</v>
      </c>
      <c r="L886" s="173">
        <v>1114830</v>
      </c>
      <c r="M886" s="173">
        <v>212337</v>
      </c>
      <c r="N886" s="173">
        <v>354916</v>
      </c>
      <c r="O886" s="173">
        <v>1057887</v>
      </c>
      <c r="P886" s="173">
        <v>570959</v>
      </c>
      <c r="Q886" s="173">
        <v>254511</v>
      </c>
      <c r="R886" s="173">
        <v>221472</v>
      </c>
      <c r="S886" s="173">
        <v>6874</v>
      </c>
      <c r="T886" s="173">
        <v>6370491</v>
      </c>
      <c r="U886" s="173">
        <v>4931096</v>
      </c>
      <c r="V886" s="173">
        <v>3412301</v>
      </c>
      <c r="W886" s="173">
        <v>685000</v>
      </c>
    </row>
    <row r="887" spans="1:23" ht="23.25">
      <c r="A887" s="15" t="s">
        <v>938</v>
      </c>
      <c r="B887" s="174" t="s">
        <v>340</v>
      </c>
      <c r="C887" s="173">
        <v>93741927</v>
      </c>
      <c r="D887" s="173">
        <v>2524580</v>
      </c>
      <c r="E887" s="173">
        <v>594993</v>
      </c>
      <c r="F887" s="173">
        <v>756951</v>
      </c>
      <c r="G887" s="173">
        <v>2119256</v>
      </c>
      <c r="H887" s="173">
        <v>8306194</v>
      </c>
      <c r="I887" s="173">
        <v>2237349</v>
      </c>
      <c r="J887" s="173">
        <v>1067654</v>
      </c>
      <c r="K887" s="173">
        <v>464119</v>
      </c>
      <c r="L887" s="173">
        <v>8722880</v>
      </c>
      <c r="M887" s="173">
        <v>2011185</v>
      </c>
      <c r="N887" s="173">
        <v>3784033</v>
      </c>
      <c r="O887" s="173">
        <v>2778539</v>
      </c>
      <c r="P887" s="173">
        <v>6343805</v>
      </c>
      <c r="Q887" s="173">
        <v>812562</v>
      </c>
      <c r="R887" s="173">
        <v>372764</v>
      </c>
      <c r="S887" s="173">
        <v>832813</v>
      </c>
      <c r="T887" s="173">
        <v>15103604</v>
      </c>
      <c r="U887" s="173">
        <v>15395668</v>
      </c>
      <c r="V887" s="173">
        <v>15595249</v>
      </c>
      <c r="W887" s="173">
        <v>3917728</v>
      </c>
    </row>
    <row r="888" spans="1:23" ht="23.25">
      <c r="A888" s="15" t="s">
        <v>939</v>
      </c>
      <c r="B888" s="174" t="s">
        <v>341</v>
      </c>
      <c r="C888" s="173">
        <v>20242549</v>
      </c>
      <c r="D888" s="173">
        <v>138830</v>
      </c>
      <c r="E888" s="173">
        <v>144115</v>
      </c>
      <c r="F888" s="173">
        <v>791324</v>
      </c>
      <c r="G888" s="173">
        <v>258572</v>
      </c>
      <c r="H888" s="173">
        <v>2959596</v>
      </c>
      <c r="I888" s="173">
        <v>162351</v>
      </c>
      <c r="J888" s="173">
        <v>90877</v>
      </c>
      <c r="K888" s="173">
        <v>112859</v>
      </c>
      <c r="L888" s="173">
        <v>1057783</v>
      </c>
      <c r="M888" s="173">
        <v>2515163</v>
      </c>
      <c r="N888" s="173">
        <v>701864</v>
      </c>
      <c r="O888" s="173">
        <v>187480</v>
      </c>
      <c r="P888" s="173">
        <v>935617</v>
      </c>
      <c r="Q888" s="173">
        <v>151613</v>
      </c>
      <c r="R888" s="173">
        <v>97056</v>
      </c>
      <c r="S888" s="173">
        <v>81002</v>
      </c>
      <c r="T888" s="173">
        <v>2491763</v>
      </c>
      <c r="U888" s="173">
        <v>2065006</v>
      </c>
      <c r="V888" s="173">
        <v>4603825</v>
      </c>
      <c r="W888" s="173">
        <v>695854</v>
      </c>
    </row>
    <row r="889" spans="1:23" ht="23.25">
      <c r="A889" s="15" t="s">
        <v>940</v>
      </c>
      <c r="B889" s="174" t="s">
        <v>342</v>
      </c>
      <c r="C889" s="173">
        <v>238643510</v>
      </c>
      <c r="D889" s="173">
        <v>5829063</v>
      </c>
      <c r="E889" s="173">
        <v>2516407</v>
      </c>
      <c r="F889" s="173">
        <v>5472420</v>
      </c>
      <c r="G889" s="173">
        <v>2886771</v>
      </c>
      <c r="H889" s="173">
        <v>3437369</v>
      </c>
      <c r="I889" s="173">
        <v>5341177</v>
      </c>
      <c r="J889" s="173">
        <v>2595646</v>
      </c>
      <c r="K889" s="173">
        <v>1380412</v>
      </c>
      <c r="L889" s="173">
        <v>30377068</v>
      </c>
      <c r="M889" s="173">
        <v>10549319</v>
      </c>
      <c r="N889" s="173">
        <v>1498711</v>
      </c>
      <c r="O889" s="173">
        <v>3798776</v>
      </c>
      <c r="P889" s="173">
        <v>16655756</v>
      </c>
      <c r="Q889" s="173">
        <v>4836438</v>
      </c>
      <c r="R889" s="173">
        <v>80250</v>
      </c>
      <c r="S889" s="173">
        <v>1403974</v>
      </c>
      <c r="T889" s="173">
        <v>18570335</v>
      </c>
      <c r="U889" s="173">
        <v>23173230</v>
      </c>
      <c r="V889" s="173">
        <v>91056641</v>
      </c>
      <c r="W889" s="173">
        <v>7183744</v>
      </c>
    </row>
    <row r="890" spans="1:23" ht="23.25">
      <c r="A890" s="15" t="s">
        <v>942</v>
      </c>
      <c r="B890" s="174" t="s">
        <v>344</v>
      </c>
      <c r="C890" s="173">
        <v>34474755</v>
      </c>
      <c r="D890" s="173">
        <v>2132856</v>
      </c>
      <c r="E890" s="173">
        <v>308242</v>
      </c>
      <c r="F890" s="173">
        <v>792</v>
      </c>
      <c r="G890" s="173">
        <v>1610391</v>
      </c>
      <c r="H890" s="173" t="s">
        <v>14</v>
      </c>
      <c r="I890" s="173">
        <v>425389</v>
      </c>
      <c r="J890" s="173">
        <v>314478</v>
      </c>
      <c r="K890" s="173">
        <v>267480</v>
      </c>
      <c r="L890" s="173">
        <v>8791256</v>
      </c>
      <c r="M890" s="173">
        <v>849634</v>
      </c>
      <c r="N890" s="173">
        <v>2738699</v>
      </c>
      <c r="O890" s="173">
        <v>2398805</v>
      </c>
      <c r="P890" s="173">
        <v>661970</v>
      </c>
      <c r="Q890" s="173">
        <v>2845853</v>
      </c>
      <c r="R890" s="173">
        <v>611370</v>
      </c>
      <c r="S890" s="173">
        <v>385671</v>
      </c>
      <c r="T890" s="173">
        <v>5000447</v>
      </c>
      <c r="U890" s="173">
        <v>1141103</v>
      </c>
      <c r="V890" s="173">
        <v>3879072</v>
      </c>
      <c r="W890" s="173">
        <v>111246</v>
      </c>
    </row>
    <row r="891" spans="1:23" ht="23.25">
      <c r="A891" s="15" t="s">
        <v>943</v>
      </c>
      <c r="B891" s="174" t="s">
        <v>345</v>
      </c>
      <c r="C891" s="173">
        <v>8975141</v>
      </c>
      <c r="D891" s="173">
        <v>249884</v>
      </c>
      <c r="E891" s="173">
        <v>32200</v>
      </c>
      <c r="F891" s="173">
        <v>12953</v>
      </c>
      <c r="G891" s="173">
        <v>270851</v>
      </c>
      <c r="H891" s="173">
        <v>1598901</v>
      </c>
      <c r="I891" s="173">
        <v>334449</v>
      </c>
      <c r="J891" s="173">
        <v>191195</v>
      </c>
      <c r="K891" s="173">
        <v>190731</v>
      </c>
      <c r="L891" s="173">
        <v>285920</v>
      </c>
      <c r="M891" s="173">
        <v>524567</v>
      </c>
      <c r="N891" s="173">
        <v>234520</v>
      </c>
      <c r="O891" s="173">
        <v>167257</v>
      </c>
      <c r="P891" s="173">
        <v>560293</v>
      </c>
      <c r="Q891" s="173">
        <v>1638214</v>
      </c>
      <c r="R891" s="173">
        <v>11203</v>
      </c>
      <c r="S891" s="173">
        <v>4482</v>
      </c>
      <c r="T891" s="173">
        <v>1312456</v>
      </c>
      <c r="U891" s="173">
        <v>42214</v>
      </c>
      <c r="V891" s="173">
        <v>1108592</v>
      </c>
      <c r="W891" s="173">
        <v>204259</v>
      </c>
    </row>
    <row r="892" spans="1:23" ht="23.25">
      <c r="A892" s="15" t="s">
        <v>944</v>
      </c>
      <c r="B892" s="174" t="s">
        <v>346</v>
      </c>
      <c r="C892" s="173">
        <v>108847199</v>
      </c>
      <c r="D892" s="173">
        <v>12737460</v>
      </c>
      <c r="E892" s="173">
        <v>684881</v>
      </c>
      <c r="F892" s="173">
        <v>1901294</v>
      </c>
      <c r="G892" s="173">
        <v>2217494</v>
      </c>
      <c r="H892" s="173">
        <v>566527</v>
      </c>
      <c r="I892" s="173">
        <v>2787286</v>
      </c>
      <c r="J892" s="173">
        <v>3465092</v>
      </c>
      <c r="K892" s="173">
        <v>190952</v>
      </c>
      <c r="L892" s="173">
        <v>17358300</v>
      </c>
      <c r="M892" s="173">
        <v>6990150</v>
      </c>
      <c r="N892" s="173">
        <v>1064416</v>
      </c>
      <c r="O892" s="173">
        <v>1452205</v>
      </c>
      <c r="P892" s="173">
        <v>5231216</v>
      </c>
      <c r="Q892" s="173">
        <v>1574715</v>
      </c>
      <c r="R892" s="173">
        <v>342924</v>
      </c>
      <c r="S892" s="173">
        <v>428831</v>
      </c>
      <c r="T892" s="173">
        <v>8175267</v>
      </c>
      <c r="U892" s="173">
        <v>16702633</v>
      </c>
      <c r="V892" s="173">
        <v>24209268</v>
      </c>
      <c r="W892" s="173">
        <v>766288</v>
      </c>
    </row>
    <row r="893" spans="1:23" ht="23.25">
      <c r="A893" s="15" t="s">
        <v>956</v>
      </c>
      <c r="B893" s="174" t="s">
        <v>519</v>
      </c>
      <c r="C893" s="173">
        <v>250060964</v>
      </c>
      <c r="D893" s="173">
        <v>12016968</v>
      </c>
      <c r="E893" s="173">
        <v>2130465</v>
      </c>
      <c r="F893" s="173">
        <v>3297419</v>
      </c>
      <c r="G893" s="173">
        <v>5290822</v>
      </c>
      <c r="H893" s="173">
        <v>2070045</v>
      </c>
      <c r="I893" s="173">
        <v>4533697</v>
      </c>
      <c r="J893" s="173">
        <v>3774034</v>
      </c>
      <c r="K893" s="173">
        <v>2070965</v>
      </c>
      <c r="L893" s="173">
        <v>19759747</v>
      </c>
      <c r="M893" s="173">
        <v>5408438</v>
      </c>
      <c r="N893" s="173">
        <v>7353580</v>
      </c>
      <c r="O893" s="173">
        <v>2316191</v>
      </c>
      <c r="P893" s="173">
        <v>10175202</v>
      </c>
      <c r="Q893" s="173">
        <v>3910096</v>
      </c>
      <c r="R893" s="173">
        <v>2099166</v>
      </c>
      <c r="S893" s="173">
        <v>1139779</v>
      </c>
      <c r="T893" s="173">
        <v>57883528</v>
      </c>
      <c r="U893" s="173">
        <v>23129704</v>
      </c>
      <c r="V893" s="173">
        <v>77162589</v>
      </c>
      <c r="W893" s="173">
        <v>4538530</v>
      </c>
    </row>
    <row r="894" spans="1:23" ht="23.25">
      <c r="A894" s="15" t="s">
        <v>957</v>
      </c>
      <c r="B894" s="174" t="s">
        <v>358</v>
      </c>
      <c r="C894" s="173">
        <v>70298671</v>
      </c>
      <c r="D894" s="173">
        <v>3892232</v>
      </c>
      <c r="E894" s="173">
        <v>1108901</v>
      </c>
      <c r="F894" s="173">
        <v>983476</v>
      </c>
      <c r="G894" s="173">
        <v>956031</v>
      </c>
      <c r="H894" s="173">
        <v>805985</v>
      </c>
      <c r="I894" s="173">
        <v>863464</v>
      </c>
      <c r="J894" s="173">
        <v>2204077</v>
      </c>
      <c r="K894" s="173">
        <v>1119518</v>
      </c>
      <c r="L894" s="173">
        <v>2968060</v>
      </c>
      <c r="M894" s="173">
        <v>278814</v>
      </c>
      <c r="N894" s="173">
        <v>5383873</v>
      </c>
      <c r="O894" s="173">
        <v>1093272</v>
      </c>
      <c r="P894" s="173">
        <v>3407162</v>
      </c>
      <c r="Q894" s="173">
        <v>560730</v>
      </c>
      <c r="R894" s="173">
        <v>774707</v>
      </c>
      <c r="S894" s="173">
        <v>603862</v>
      </c>
      <c r="T894" s="173">
        <v>22686239</v>
      </c>
      <c r="U894" s="173">
        <v>6000331</v>
      </c>
      <c r="V894" s="173">
        <v>13520059</v>
      </c>
      <c r="W894" s="173">
        <v>1087880</v>
      </c>
    </row>
    <row r="895" spans="1:23" ht="23.25">
      <c r="A895" s="15" t="s">
        <v>958</v>
      </c>
      <c r="B895" s="174" t="s">
        <v>359</v>
      </c>
      <c r="C895" s="173">
        <v>12413472</v>
      </c>
      <c r="D895" s="173">
        <v>1185253</v>
      </c>
      <c r="E895" s="173">
        <v>17231</v>
      </c>
      <c r="F895" s="173" t="s">
        <v>14</v>
      </c>
      <c r="G895" s="173">
        <v>223733</v>
      </c>
      <c r="H895" s="173" t="s">
        <v>14</v>
      </c>
      <c r="I895" s="173">
        <v>40631</v>
      </c>
      <c r="J895" s="173">
        <v>9936</v>
      </c>
      <c r="K895" s="173">
        <v>86288</v>
      </c>
      <c r="L895" s="173">
        <v>9141986</v>
      </c>
      <c r="M895" s="173">
        <v>4190</v>
      </c>
      <c r="N895" s="173">
        <v>33997</v>
      </c>
      <c r="O895" s="173" t="s">
        <v>14</v>
      </c>
      <c r="P895" s="173">
        <v>310460</v>
      </c>
      <c r="Q895" s="173">
        <v>17064</v>
      </c>
      <c r="R895" s="173">
        <v>148431</v>
      </c>
      <c r="S895" s="173" t="s">
        <v>14</v>
      </c>
      <c r="T895" s="173">
        <v>690197</v>
      </c>
      <c r="U895" s="173">
        <v>230512</v>
      </c>
      <c r="V895" s="173">
        <v>27998</v>
      </c>
      <c r="W895" s="173">
        <v>245565</v>
      </c>
    </row>
    <row r="896" spans="1:23" ht="34.5">
      <c r="A896" s="15" t="s">
        <v>959</v>
      </c>
      <c r="B896" s="174" t="s">
        <v>360</v>
      </c>
      <c r="C896" s="173">
        <v>11451088</v>
      </c>
      <c r="D896" s="173">
        <v>1259113</v>
      </c>
      <c r="E896" s="173">
        <v>282299</v>
      </c>
      <c r="F896" s="173">
        <v>509213</v>
      </c>
      <c r="G896" s="173">
        <v>617794</v>
      </c>
      <c r="H896" s="173">
        <v>1308</v>
      </c>
      <c r="I896" s="173">
        <v>85995</v>
      </c>
      <c r="J896" s="173">
        <v>407813</v>
      </c>
      <c r="K896" s="173">
        <v>195044</v>
      </c>
      <c r="L896" s="173">
        <v>723102</v>
      </c>
      <c r="M896" s="173">
        <v>78822</v>
      </c>
      <c r="N896" s="173">
        <v>251270</v>
      </c>
      <c r="O896" s="173">
        <v>22853</v>
      </c>
      <c r="P896" s="173">
        <v>1319626</v>
      </c>
      <c r="Q896" s="173">
        <v>663069</v>
      </c>
      <c r="R896" s="173">
        <v>221736</v>
      </c>
      <c r="S896" s="173">
        <v>269475</v>
      </c>
      <c r="T896" s="173">
        <v>741068</v>
      </c>
      <c r="U896" s="173">
        <v>179470</v>
      </c>
      <c r="V896" s="173">
        <v>3225327</v>
      </c>
      <c r="W896" s="173">
        <v>396688</v>
      </c>
    </row>
    <row r="897" spans="1:23" ht="23.25">
      <c r="A897" s="15" t="s">
        <v>960</v>
      </c>
      <c r="B897" s="174" t="s">
        <v>361</v>
      </c>
      <c r="C897" s="173">
        <v>1046280</v>
      </c>
      <c r="D897" s="173">
        <v>877511</v>
      </c>
      <c r="E897" s="173">
        <v>26033</v>
      </c>
      <c r="F897" s="173">
        <v>16678</v>
      </c>
      <c r="G897" s="173">
        <v>6503</v>
      </c>
      <c r="H897" s="173" t="s">
        <v>14</v>
      </c>
      <c r="I897" s="173">
        <v>2564</v>
      </c>
      <c r="J897" s="173" t="s">
        <v>14</v>
      </c>
      <c r="K897" s="173">
        <v>10990</v>
      </c>
      <c r="L897" s="173" t="s">
        <v>14</v>
      </c>
      <c r="M897" s="173">
        <v>27176</v>
      </c>
      <c r="N897" s="173" t="s">
        <v>14</v>
      </c>
      <c r="O897" s="173" t="s">
        <v>14</v>
      </c>
      <c r="P897" s="173" t="s">
        <v>14</v>
      </c>
      <c r="Q897" s="173">
        <v>24152</v>
      </c>
      <c r="R897" s="173" t="s">
        <v>14</v>
      </c>
      <c r="S897" s="173" t="s">
        <v>14</v>
      </c>
      <c r="T897" s="173">
        <v>24481</v>
      </c>
      <c r="U897" s="173" t="s">
        <v>14</v>
      </c>
      <c r="V897" s="173" t="s">
        <v>14</v>
      </c>
      <c r="W897" s="173">
        <v>30192</v>
      </c>
    </row>
    <row r="898" spans="1:23" ht="23.25">
      <c r="A898" s="15" t="s">
        <v>961</v>
      </c>
      <c r="B898" s="174" t="s">
        <v>362</v>
      </c>
      <c r="C898" s="173">
        <v>41564465</v>
      </c>
      <c r="D898" s="173">
        <v>2535010</v>
      </c>
      <c r="E898" s="173">
        <v>403618</v>
      </c>
      <c r="F898" s="173">
        <v>488235</v>
      </c>
      <c r="G898" s="173">
        <v>719162</v>
      </c>
      <c r="H898" s="173">
        <v>381206</v>
      </c>
      <c r="I898" s="173">
        <v>559128</v>
      </c>
      <c r="J898" s="173">
        <v>284968</v>
      </c>
      <c r="K898" s="173">
        <v>283989</v>
      </c>
      <c r="L898" s="173">
        <v>2841384</v>
      </c>
      <c r="M898" s="173">
        <v>436453</v>
      </c>
      <c r="N898" s="173">
        <v>1004116</v>
      </c>
      <c r="O898" s="173">
        <v>513209</v>
      </c>
      <c r="P898" s="173">
        <v>855283</v>
      </c>
      <c r="Q898" s="173">
        <v>528444</v>
      </c>
      <c r="R898" s="173">
        <v>355141</v>
      </c>
      <c r="S898" s="173">
        <v>223031</v>
      </c>
      <c r="T898" s="173">
        <v>16438232</v>
      </c>
      <c r="U898" s="173">
        <v>2481875</v>
      </c>
      <c r="V898" s="173">
        <v>9310058</v>
      </c>
      <c r="W898" s="173">
        <v>921923</v>
      </c>
    </row>
    <row r="899" spans="1:23" ht="23.25">
      <c r="A899" s="15" t="s">
        <v>962</v>
      </c>
      <c r="B899" s="174" t="s">
        <v>363</v>
      </c>
      <c r="C899" s="173">
        <v>113286989</v>
      </c>
      <c r="D899" s="173">
        <v>2267849</v>
      </c>
      <c r="E899" s="173">
        <v>292382</v>
      </c>
      <c r="F899" s="173">
        <v>1299817</v>
      </c>
      <c r="G899" s="173">
        <v>2767597</v>
      </c>
      <c r="H899" s="173">
        <v>881546</v>
      </c>
      <c r="I899" s="173">
        <v>2981915</v>
      </c>
      <c r="J899" s="173">
        <v>867239</v>
      </c>
      <c r="K899" s="173">
        <v>375136</v>
      </c>
      <c r="L899" s="173">
        <v>4085214</v>
      </c>
      <c r="M899" s="173">
        <v>4582983</v>
      </c>
      <c r="N899" s="173">
        <v>680324</v>
      </c>
      <c r="O899" s="173">
        <v>686857</v>
      </c>
      <c r="P899" s="173">
        <v>4282670</v>
      </c>
      <c r="Q899" s="173">
        <v>2116637</v>
      </c>
      <c r="R899" s="173">
        <v>599151</v>
      </c>
      <c r="S899" s="173">
        <v>43412</v>
      </c>
      <c r="T899" s="173">
        <v>17303312</v>
      </c>
      <c r="U899" s="173">
        <v>14237516</v>
      </c>
      <c r="V899" s="173">
        <v>51079147</v>
      </c>
      <c r="W899" s="173">
        <v>1856283</v>
      </c>
    </row>
    <row r="900" spans="1:23" ht="34.5">
      <c r="A900" s="15" t="s">
        <v>963</v>
      </c>
      <c r="B900" s="174" t="s">
        <v>520</v>
      </c>
      <c r="C900" s="173">
        <v>27169934</v>
      </c>
      <c r="D900" s="173">
        <v>539190</v>
      </c>
      <c r="E900" s="173">
        <v>167829</v>
      </c>
      <c r="F900" s="173">
        <v>442400</v>
      </c>
      <c r="G900" s="173">
        <v>420822</v>
      </c>
      <c r="H900" s="173">
        <v>5561</v>
      </c>
      <c r="I900" s="173">
        <v>1812918</v>
      </c>
      <c r="J900" s="173">
        <v>149027</v>
      </c>
      <c r="K900" s="173">
        <v>205071</v>
      </c>
      <c r="L900" s="173">
        <v>2039770</v>
      </c>
      <c r="M900" s="173">
        <v>676601</v>
      </c>
      <c r="N900" s="173">
        <v>1648733</v>
      </c>
      <c r="O900" s="173">
        <v>113574</v>
      </c>
      <c r="P900" s="173">
        <v>2244779</v>
      </c>
      <c r="Q900" s="173">
        <v>160047</v>
      </c>
      <c r="R900" s="173" t="s">
        <v>14</v>
      </c>
      <c r="S900" s="173">
        <v>138074</v>
      </c>
      <c r="T900" s="173">
        <v>3001948</v>
      </c>
      <c r="U900" s="173">
        <v>905558</v>
      </c>
      <c r="V900" s="173">
        <v>11428704</v>
      </c>
      <c r="W900" s="173">
        <v>1069327</v>
      </c>
    </row>
    <row r="901" spans="1:23" ht="45.75">
      <c r="A901" s="15" t="s">
        <v>964</v>
      </c>
      <c r="B901" s="174" t="s">
        <v>364</v>
      </c>
      <c r="C901" s="173">
        <v>23957982</v>
      </c>
      <c r="D901" s="173">
        <v>539190</v>
      </c>
      <c r="E901" s="173">
        <v>161479</v>
      </c>
      <c r="F901" s="173">
        <v>442400</v>
      </c>
      <c r="G901" s="173">
        <v>394498</v>
      </c>
      <c r="H901" s="173">
        <v>5561</v>
      </c>
      <c r="I901" s="173">
        <v>1812918</v>
      </c>
      <c r="J901" s="173">
        <v>115177</v>
      </c>
      <c r="K901" s="173">
        <v>137059</v>
      </c>
      <c r="L901" s="173">
        <v>1679201</v>
      </c>
      <c r="M901" s="173">
        <v>676601</v>
      </c>
      <c r="N901" s="173">
        <v>1648733</v>
      </c>
      <c r="O901" s="173">
        <v>3390</v>
      </c>
      <c r="P901" s="173">
        <v>2244779</v>
      </c>
      <c r="Q901" s="173">
        <v>160047</v>
      </c>
      <c r="R901" s="173" t="s">
        <v>14</v>
      </c>
      <c r="S901" s="173">
        <v>135538</v>
      </c>
      <c r="T901" s="173">
        <v>2795592</v>
      </c>
      <c r="U901" s="173">
        <v>629206</v>
      </c>
      <c r="V901" s="173">
        <v>9509000</v>
      </c>
      <c r="W901" s="173">
        <v>867611</v>
      </c>
    </row>
    <row r="902" spans="1:23" ht="23.25">
      <c r="A902" s="15" t="s">
        <v>965</v>
      </c>
      <c r="B902" s="174" t="s">
        <v>365</v>
      </c>
      <c r="C902" s="173">
        <v>163431</v>
      </c>
      <c r="D902" s="173" t="s">
        <v>14</v>
      </c>
      <c r="E902" s="173">
        <v>2529</v>
      </c>
      <c r="F902" s="173" t="s">
        <v>14</v>
      </c>
      <c r="G902" s="173">
        <v>15555</v>
      </c>
      <c r="H902" s="173" t="s">
        <v>14</v>
      </c>
      <c r="I902" s="173" t="s">
        <v>14</v>
      </c>
      <c r="J902" s="173">
        <v>33850</v>
      </c>
      <c r="K902" s="173" t="s">
        <v>14</v>
      </c>
      <c r="L902" s="173" t="s">
        <v>14</v>
      </c>
      <c r="M902" s="173" t="s">
        <v>14</v>
      </c>
      <c r="N902" s="173"/>
      <c r="O902" s="173"/>
      <c r="P902" s="173" t="s">
        <v>14</v>
      </c>
      <c r="Q902" s="173" t="s">
        <v>14</v>
      </c>
      <c r="R902" s="173" t="s">
        <v>14</v>
      </c>
      <c r="S902" s="173" t="s">
        <v>14</v>
      </c>
      <c r="T902" s="173" t="s">
        <v>14</v>
      </c>
      <c r="U902" s="173" t="s">
        <v>14</v>
      </c>
      <c r="V902" s="173">
        <v>7089</v>
      </c>
      <c r="W902" s="173">
        <v>104409</v>
      </c>
    </row>
    <row r="903" spans="1:23" ht="34.5">
      <c r="A903" s="15" t="s">
        <v>966</v>
      </c>
      <c r="B903" s="174" t="s">
        <v>366</v>
      </c>
      <c r="C903" s="173">
        <v>3048520</v>
      </c>
      <c r="D903" s="173" t="s">
        <v>14</v>
      </c>
      <c r="E903" s="173">
        <v>3820</v>
      </c>
      <c r="F903" s="173" t="s">
        <v>14</v>
      </c>
      <c r="G903" s="173">
        <v>10769</v>
      </c>
      <c r="H903" s="173" t="s">
        <v>14</v>
      </c>
      <c r="I903" s="173" t="s">
        <v>14</v>
      </c>
      <c r="J903" s="173" t="s">
        <v>14</v>
      </c>
      <c r="K903" s="173">
        <v>68012</v>
      </c>
      <c r="L903" s="173">
        <v>360569</v>
      </c>
      <c r="M903" s="173" t="s">
        <v>14</v>
      </c>
      <c r="N903" s="173" t="s">
        <v>14</v>
      </c>
      <c r="O903" s="173">
        <v>110183</v>
      </c>
      <c r="P903" s="173" t="s">
        <v>14</v>
      </c>
      <c r="Q903" s="173" t="s">
        <v>14</v>
      </c>
      <c r="R903" s="173" t="s">
        <v>14</v>
      </c>
      <c r="S903" s="173">
        <v>2536</v>
      </c>
      <c r="T903" s="173">
        <v>206355</v>
      </c>
      <c r="U903" s="173">
        <v>276352</v>
      </c>
      <c r="V903" s="173">
        <v>1912616</v>
      </c>
      <c r="W903" s="173">
        <v>97308</v>
      </c>
    </row>
    <row r="904" spans="1:23" ht="23.25">
      <c r="A904" s="15" t="s">
        <v>967</v>
      </c>
      <c r="B904" s="174" t="s">
        <v>521</v>
      </c>
      <c r="C904" s="173">
        <v>450868140</v>
      </c>
      <c r="D904" s="173">
        <v>9512986</v>
      </c>
      <c r="E904" s="173">
        <v>8820571</v>
      </c>
      <c r="F904" s="173">
        <v>30882208</v>
      </c>
      <c r="G904" s="173">
        <v>13258586</v>
      </c>
      <c r="H904" s="173">
        <v>11624708</v>
      </c>
      <c r="I904" s="173">
        <v>22363390</v>
      </c>
      <c r="J904" s="173">
        <v>10931663</v>
      </c>
      <c r="K904" s="173">
        <v>9024722</v>
      </c>
      <c r="L904" s="173">
        <v>43871142</v>
      </c>
      <c r="M904" s="173">
        <v>25018791</v>
      </c>
      <c r="N904" s="173">
        <v>9478205</v>
      </c>
      <c r="O904" s="173">
        <v>4285456</v>
      </c>
      <c r="P904" s="173">
        <v>13141540</v>
      </c>
      <c r="Q904" s="173">
        <v>17298036</v>
      </c>
      <c r="R904" s="173">
        <v>7092958</v>
      </c>
      <c r="S904" s="173">
        <v>2508616</v>
      </c>
      <c r="T904" s="173">
        <v>28551024</v>
      </c>
      <c r="U904" s="173">
        <v>87110216</v>
      </c>
      <c r="V904" s="173">
        <v>72206966</v>
      </c>
      <c r="W904" s="173">
        <v>23886357</v>
      </c>
    </row>
    <row r="905" spans="1:23" ht="34.5">
      <c r="A905" s="15" t="s">
        <v>983</v>
      </c>
      <c r="B905" s="174" t="s">
        <v>524</v>
      </c>
      <c r="C905" s="173">
        <v>53108212</v>
      </c>
      <c r="D905" s="173">
        <v>124805</v>
      </c>
      <c r="E905" s="173">
        <v>416332</v>
      </c>
      <c r="F905" s="173">
        <v>52957</v>
      </c>
      <c r="G905" s="173">
        <v>1684673</v>
      </c>
      <c r="H905" s="173">
        <v>424872</v>
      </c>
      <c r="I905" s="173">
        <v>9658184</v>
      </c>
      <c r="J905" s="173">
        <v>268279</v>
      </c>
      <c r="K905" s="173">
        <v>29768</v>
      </c>
      <c r="L905" s="173">
        <v>2848025</v>
      </c>
      <c r="M905" s="173">
        <v>20523</v>
      </c>
      <c r="N905" s="173">
        <v>873520</v>
      </c>
      <c r="O905" s="173">
        <v>463659</v>
      </c>
      <c r="P905" s="173">
        <v>2044785</v>
      </c>
      <c r="Q905" s="173">
        <v>2733335</v>
      </c>
      <c r="R905" s="173">
        <v>148462</v>
      </c>
      <c r="S905" s="173">
        <v>22695</v>
      </c>
      <c r="T905" s="173">
        <v>4237727</v>
      </c>
      <c r="U905" s="173">
        <v>15637980</v>
      </c>
      <c r="V905" s="173">
        <v>8597459</v>
      </c>
      <c r="W905" s="173">
        <v>2820174</v>
      </c>
    </row>
    <row r="906" spans="1:23" ht="34.5">
      <c r="A906" s="15" t="s">
        <v>984</v>
      </c>
      <c r="B906" s="174" t="s">
        <v>380</v>
      </c>
      <c r="C906" s="173">
        <v>52311130</v>
      </c>
      <c r="D906" s="173">
        <v>124805</v>
      </c>
      <c r="E906" s="173">
        <v>416332</v>
      </c>
      <c r="F906" s="173">
        <v>50645</v>
      </c>
      <c r="G906" s="173">
        <v>1400437</v>
      </c>
      <c r="H906" s="173">
        <v>424872</v>
      </c>
      <c r="I906" s="173">
        <v>9286622</v>
      </c>
      <c r="J906" s="173">
        <v>239494</v>
      </c>
      <c r="K906" s="173">
        <v>23167</v>
      </c>
      <c r="L906" s="173">
        <v>2836654</v>
      </c>
      <c r="M906" s="173">
        <v>20523</v>
      </c>
      <c r="N906" s="173">
        <v>861052</v>
      </c>
      <c r="O906" s="173">
        <v>463659</v>
      </c>
      <c r="P906" s="173">
        <v>1983577</v>
      </c>
      <c r="Q906" s="173">
        <v>2733335</v>
      </c>
      <c r="R906" s="173">
        <v>148462</v>
      </c>
      <c r="S906" s="173">
        <v>22695</v>
      </c>
      <c r="T906" s="173">
        <v>4237727</v>
      </c>
      <c r="U906" s="173">
        <v>15637980</v>
      </c>
      <c r="V906" s="173">
        <v>8593080</v>
      </c>
      <c r="W906" s="173">
        <v>2806014</v>
      </c>
    </row>
    <row r="907" spans="1:23" ht="34.5">
      <c r="A907" s="15" t="s">
        <v>985</v>
      </c>
      <c r="B907" s="174" t="s">
        <v>381</v>
      </c>
      <c r="C907" s="173">
        <v>727361</v>
      </c>
      <c r="D907" s="173" t="s">
        <v>14</v>
      </c>
      <c r="E907" s="173" t="s">
        <v>14</v>
      </c>
      <c r="F907" s="173">
        <v>2312</v>
      </c>
      <c r="G907" s="173">
        <v>284236</v>
      </c>
      <c r="H907" s="173" t="s">
        <v>14</v>
      </c>
      <c r="I907" s="173">
        <v>371561</v>
      </c>
      <c r="J907" s="173">
        <v>28785</v>
      </c>
      <c r="K907" s="173">
        <v>3725</v>
      </c>
      <c r="L907" s="173">
        <v>11273</v>
      </c>
      <c r="M907" s="173" t="s">
        <v>14</v>
      </c>
      <c r="N907" s="173">
        <v>12468</v>
      </c>
      <c r="O907" s="173" t="s">
        <v>14</v>
      </c>
      <c r="P907" s="173" t="s">
        <v>14</v>
      </c>
      <c r="Q907" s="173" t="s">
        <v>14</v>
      </c>
      <c r="R907" s="173" t="s">
        <v>14</v>
      </c>
      <c r="S907" s="173" t="s">
        <v>14</v>
      </c>
      <c r="T907" s="173" t="s">
        <v>14</v>
      </c>
      <c r="U907" s="173" t="s">
        <v>14</v>
      </c>
      <c r="V907" s="173" t="s">
        <v>14</v>
      </c>
      <c r="W907" s="173">
        <v>13000</v>
      </c>
    </row>
    <row r="908" spans="1:23" ht="23.25">
      <c r="A908" s="15" t="s">
        <v>986</v>
      </c>
      <c r="B908" s="174" t="s">
        <v>382</v>
      </c>
      <c r="C908" s="173">
        <v>12318</v>
      </c>
      <c r="D908" s="173" t="s">
        <v>14</v>
      </c>
      <c r="E908" s="173" t="s">
        <v>14</v>
      </c>
      <c r="F908" s="173" t="s">
        <v>14</v>
      </c>
      <c r="G908" s="173" t="s">
        <v>14</v>
      </c>
      <c r="H908" s="173" t="s">
        <v>14</v>
      </c>
      <c r="I908" s="173" t="s">
        <v>14</v>
      </c>
      <c r="J908" s="173"/>
      <c r="K908" s="173"/>
      <c r="L908" s="173"/>
      <c r="M908" s="173"/>
      <c r="N908" s="173"/>
      <c r="O908" s="173"/>
      <c r="P908" s="173">
        <v>7939</v>
      </c>
      <c r="Q908" s="173" t="s">
        <v>14</v>
      </c>
      <c r="R908" s="173" t="s">
        <v>14</v>
      </c>
      <c r="S908" s="173" t="s">
        <v>14</v>
      </c>
      <c r="T908" s="173" t="s">
        <v>14</v>
      </c>
      <c r="U908" s="173" t="s">
        <v>14</v>
      </c>
      <c r="V908" s="173">
        <v>4379</v>
      </c>
      <c r="W908" s="173" t="s">
        <v>14</v>
      </c>
    </row>
    <row r="909" spans="1:23" ht="45.75">
      <c r="A909" s="15" t="s">
        <v>987</v>
      </c>
      <c r="B909" s="174" t="s">
        <v>383</v>
      </c>
      <c r="C909" s="173">
        <v>2975</v>
      </c>
      <c r="D909" s="173" t="s">
        <v>14</v>
      </c>
      <c r="E909" s="173" t="s">
        <v>14</v>
      </c>
      <c r="F909" s="173" t="s">
        <v>14</v>
      </c>
      <c r="G909" s="173" t="s">
        <v>14</v>
      </c>
      <c r="H909" s="173" t="s">
        <v>14</v>
      </c>
      <c r="I909" s="173" t="s">
        <v>14</v>
      </c>
      <c r="J909" s="173" t="s">
        <v>14</v>
      </c>
      <c r="K909" s="173">
        <v>2877</v>
      </c>
      <c r="L909" s="173">
        <v>98</v>
      </c>
      <c r="M909" s="173" t="s">
        <v>14</v>
      </c>
      <c r="N909" s="173"/>
      <c r="O909" s="173"/>
      <c r="P909" s="173"/>
      <c r="Q909" s="173"/>
      <c r="R909" s="173"/>
      <c r="S909" s="173"/>
      <c r="T909" s="173" t="s">
        <v>14</v>
      </c>
      <c r="U909" s="173" t="s">
        <v>14</v>
      </c>
      <c r="V909" s="173" t="s">
        <v>14</v>
      </c>
      <c r="W909" s="173" t="s">
        <v>14</v>
      </c>
    </row>
    <row r="910" spans="1:23" ht="57">
      <c r="A910" s="15" t="s">
        <v>988</v>
      </c>
      <c r="B910" s="174" t="s">
        <v>384</v>
      </c>
      <c r="C910" s="173">
        <v>54429</v>
      </c>
      <c r="D910" s="173" t="s">
        <v>14</v>
      </c>
      <c r="E910" s="173" t="s">
        <v>14</v>
      </c>
      <c r="F910" s="173" t="s">
        <v>14</v>
      </c>
      <c r="G910" s="173" t="s">
        <v>14</v>
      </c>
      <c r="H910" s="173" t="s">
        <v>14</v>
      </c>
      <c r="I910" s="173" t="s">
        <v>14</v>
      </c>
      <c r="J910" s="173"/>
      <c r="K910" s="173"/>
      <c r="L910" s="173"/>
      <c r="M910" s="173"/>
      <c r="N910" s="173"/>
      <c r="O910" s="173"/>
      <c r="P910" s="173">
        <v>53269</v>
      </c>
      <c r="Q910" s="173" t="s">
        <v>14</v>
      </c>
      <c r="R910" s="173" t="s">
        <v>14</v>
      </c>
      <c r="S910" s="173" t="s">
        <v>14</v>
      </c>
      <c r="T910" s="173" t="s">
        <v>14</v>
      </c>
      <c r="U910" s="173" t="s">
        <v>14</v>
      </c>
      <c r="V910" s="173" t="s">
        <v>14</v>
      </c>
      <c r="W910" s="173">
        <v>1160</v>
      </c>
    </row>
    <row r="911" spans="1:23" ht="34.5">
      <c r="A911" s="15" t="s">
        <v>989</v>
      </c>
      <c r="B911" s="174" t="s">
        <v>525</v>
      </c>
      <c r="C911" s="173">
        <v>28829277</v>
      </c>
      <c r="D911" s="173">
        <v>16600</v>
      </c>
      <c r="E911" s="173">
        <v>143466</v>
      </c>
      <c r="F911" s="173">
        <v>153759</v>
      </c>
      <c r="G911" s="173">
        <v>138739</v>
      </c>
      <c r="H911" s="173">
        <v>518</v>
      </c>
      <c r="I911" s="173">
        <v>1876058</v>
      </c>
      <c r="J911" s="173">
        <v>754879</v>
      </c>
      <c r="K911" s="173">
        <v>198497</v>
      </c>
      <c r="L911" s="173">
        <v>54254</v>
      </c>
      <c r="M911" s="173">
        <v>43391</v>
      </c>
      <c r="N911" s="173">
        <v>106597</v>
      </c>
      <c r="O911" s="173">
        <v>1211</v>
      </c>
      <c r="P911" s="173">
        <v>114895</v>
      </c>
      <c r="Q911" s="173">
        <v>4298310</v>
      </c>
      <c r="R911" s="173">
        <v>146382</v>
      </c>
      <c r="S911" s="173">
        <v>18915</v>
      </c>
      <c r="T911" s="173">
        <v>3873414</v>
      </c>
      <c r="U911" s="173">
        <v>177982</v>
      </c>
      <c r="V911" s="173">
        <v>16466932</v>
      </c>
      <c r="W911" s="173">
        <v>244477</v>
      </c>
    </row>
    <row r="912" spans="1:23" ht="23.25">
      <c r="A912" s="15" t="s">
        <v>990</v>
      </c>
      <c r="B912" s="174" t="s">
        <v>385</v>
      </c>
      <c r="C912" s="173">
        <v>25471631</v>
      </c>
      <c r="D912" s="173">
        <v>5795</v>
      </c>
      <c r="E912" s="173">
        <v>14960</v>
      </c>
      <c r="F912" s="173">
        <v>41212</v>
      </c>
      <c r="G912" s="173">
        <v>1341</v>
      </c>
      <c r="H912" s="173">
        <v>326</v>
      </c>
      <c r="I912" s="173">
        <v>1866615</v>
      </c>
      <c r="J912" s="173">
        <v>37066</v>
      </c>
      <c r="K912" s="173">
        <v>195584</v>
      </c>
      <c r="L912" s="173">
        <v>25926</v>
      </c>
      <c r="M912" s="173">
        <v>11761</v>
      </c>
      <c r="N912" s="173">
        <v>46179</v>
      </c>
      <c r="O912" s="173">
        <v>1211</v>
      </c>
      <c r="P912" s="173">
        <v>34509</v>
      </c>
      <c r="Q912" s="173">
        <v>2808106</v>
      </c>
      <c r="R912" s="173">
        <v>146197</v>
      </c>
      <c r="S912" s="173">
        <v>18915</v>
      </c>
      <c r="T912" s="173">
        <v>3804308</v>
      </c>
      <c r="U912" s="173">
        <v>6454</v>
      </c>
      <c r="V912" s="173">
        <v>16403600</v>
      </c>
      <c r="W912" s="173">
        <v>1567</v>
      </c>
    </row>
    <row r="913" spans="1:23" ht="23.25">
      <c r="A913" s="15" t="s">
        <v>993</v>
      </c>
      <c r="B913" s="174" t="s">
        <v>388</v>
      </c>
      <c r="C913" s="173">
        <v>1209741</v>
      </c>
      <c r="D913" s="173" t="s">
        <v>14</v>
      </c>
      <c r="E913" s="173">
        <v>500</v>
      </c>
      <c r="F913" s="173" t="s">
        <v>14</v>
      </c>
      <c r="G913" s="173">
        <v>133224</v>
      </c>
      <c r="H913" s="173" t="s">
        <v>14</v>
      </c>
      <c r="I913" s="173" t="s">
        <v>14</v>
      </c>
      <c r="J913" s="173">
        <v>681433</v>
      </c>
      <c r="K913" s="173">
        <v>2913</v>
      </c>
      <c r="L913" s="173">
        <v>2545</v>
      </c>
      <c r="M913" s="173" t="s">
        <v>14</v>
      </c>
      <c r="N913" s="173"/>
      <c r="O913" s="173"/>
      <c r="P913" s="173">
        <v>43184</v>
      </c>
      <c r="Q913" s="173" t="s">
        <v>14</v>
      </c>
      <c r="R913" s="173" t="s">
        <v>14</v>
      </c>
      <c r="S913" s="173" t="s">
        <v>14</v>
      </c>
      <c r="T913" s="173" t="s">
        <v>14</v>
      </c>
      <c r="U913" s="173">
        <v>134891</v>
      </c>
      <c r="V913" s="173" t="s">
        <v>14</v>
      </c>
      <c r="W913" s="173">
        <v>211051</v>
      </c>
    </row>
    <row r="914" spans="1:23" ht="23.25">
      <c r="A914" s="15" t="s">
        <v>994</v>
      </c>
      <c r="B914" s="174" t="s">
        <v>389</v>
      </c>
      <c r="C914" s="173">
        <v>2147904</v>
      </c>
      <c r="D914" s="173">
        <v>10805</v>
      </c>
      <c r="E914" s="173">
        <v>128005</v>
      </c>
      <c r="F914" s="173">
        <v>112547</v>
      </c>
      <c r="G914" s="173">
        <v>4175</v>
      </c>
      <c r="H914" s="173">
        <v>192</v>
      </c>
      <c r="I914" s="173">
        <v>9443</v>
      </c>
      <c r="J914" s="173">
        <v>36381</v>
      </c>
      <c r="K914" s="173" t="s">
        <v>14</v>
      </c>
      <c r="L914" s="173">
        <v>25784</v>
      </c>
      <c r="M914" s="173">
        <v>31630</v>
      </c>
      <c r="N914" s="173">
        <v>60418</v>
      </c>
      <c r="O914" s="173" t="s">
        <v>14</v>
      </c>
      <c r="P914" s="173">
        <v>37201</v>
      </c>
      <c r="Q914" s="173">
        <v>1490205</v>
      </c>
      <c r="R914" s="173">
        <v>185</v>
      </c>
      <c r="S914" s="173" t="s">
        <v>14</v>
      </c>
      <c r="T914" s="173">
        <v>69106</v>
      </c>
      <c r="U914" s="173">
        <v>36637</v>
      </c>
      <c r="V914" s="173">
        <v>63331</v>
      </c>
      <c r="W914" s="173">
        <v>31859</v>
      </c>
    </row>
    <row r="915" spans="1:23" ht="23.25">
      <c r="A915" s="15" t="s">
        <v>991</v>
      </c>
      <c r="B915" s="174" t="s">
        <v>386</v>
      </c>
      <c r="C915" s="173">
        <v>22783992</v>
      </c>
      <c r="D915" s="173">
        <v>4167</v>
      </c>
      <c r="E915" s="173">
        <v>13952</v>
      </c>
      <c r="F915" s="173">
        <v>41212</v>
      </c>
      <c r="G915" s="173">
        <v>1341</v>
      </c>
      <c r="H915" s="173">
        <v>326</v>
      </c>
      <c r="I915" s="173">
        <v>1865185</v>
      </c>
      <c r="J915" s="173">
        <v>37066</v>
      </c>
      <c r="K915" s="173">
        <v>89704</v>
      </c>
      <c r="L915" s="173">
        <v>17742</v>
      </c>
      <c r="M915" s="173">
        <v>8832</v>
      </c>
      <c r="N915" s="173">
        <v>29247</v>
      </c>
      <c r="O915" s="173">
        <v>1211</v>
      </c>
      <c r="P915" s="173">
        <v>8114</v>
      </c>
      <c r="Q915" s="173">
        <v>2803351</v>
      </c>
      <c r="R915" s="173">
        <v>105791</v>
      </c>
      <c r="S915" s="173">
        <v>18915</v>
      </c>
      <c r="T915" s="173">
        <v>1326216</v>
      </c>
      <c r="U915" s="173">
        <v>6454</v>
      </c>
      <c r="V915" s="173">
        <v>16403600</v>
      </c>
      <c r="W915" s="173">
        <v>1567</v>
      </c>
    </row>
    <row r="916" spans="1:23" ht="23.25">
      <c r="A916" s="15" t="s">
        <v>992</v>
      </c>
      <c r="B916" s="174" t="s">
        <v>387</v>
      </c>
      <c r="C916" s="173">
        <v>2687640</v>
      </c>
      <c r="D916" s="173">
        <v>1628</v>
      </c>
      <c r="E916" s="173">
        <v>1008</v>
      </c>
      <c r="F916" s="173" t="s">
        <v>14</v>
      </c>
      <c r="G916" s="173" t="s">
        <v>14</v>
      </c>
      <c r="H916" s="173" t="s">
        <v>14</v>
      </c>
      <c r="I916" s="173">
        <v>1430</v>
      </c>
      <c r="J916" s="173" t="s">
        <v>14</v>
      </c>
      <c r="K916" s="173">
        <v>105880</v>
      </c>
      <c r="L916" s="173">
        <v>8184</v>
      </c>
      <c r="M916" s="173">
        <v>2929</v>
      </c>
      <c r="N916" s="173">
        <v>16932</v>
      </c>
      <c r="O916" s="173" t="s">
        <v>14</v>
      </c>
      <c r="P916" s="173">
        <v>26395</v>
      </c>
      <c r="Q916" s="173">
        <v>4755</v>
      </c>
      <c r="R916" s="173">
        <v>40406</v>
      </c>
      <c r="S916" s="173" t="s">
        <v>14</v>
      </c>
      <c r="T916" s="173">
        <v>2478092</v>
      </c>
      <c r="U916" s="173" t="s">
        <v>14</v>
      </c>
      <c r="V916" s="173" t="s">
        <v>14</v>
      </c>
      <c r="W916" s="173" t="s">
        <v>14</v>
      </c>
    </row>
    <row r="917" spans="1:23" ht="34.5">
      <c r="A917" s="15" t="s">
        <v>995</v>
      </c>
      <c r="B917" s="174" t="s">
        <v>526</v>
      </c>
      <c r="C917" s="173">
        <v>76449047</v>
      </c>
      <c r="D917" s="173">
        <v>34375</v>
      </c>
      <c r="E917" s="173">
        <v>977882</v>
      </c>
      <c r="F917" s="173">
        <v>457158</v>
      </c>
      <c r="G917" s="173">
        <v>184247</v>
      </c>
      <c r="H917" s="173">
        <v>282389</v>
      </c>
      <c r="I917" s="173">
        <v>2075441</v>
      </c>
      <c r="J917" s="173">
        <v>330016</v>
      </c>
      <c r="K917" s="173">
        <v>162260</v>
      </c>
      <c r="L917" s="173">
        <v>41420303</v>
      </c>
      <c r="M917" s="173">
        <v>899690</v>
      </c>
      <c r="N917" s="173">
        <v>115343</v>
      </c>
      <c r="O917" s="173">
        <v>1016858</v>
      </c>
      <c r="P917" s="173">
        <v>1536675</v>
      </c>
      <c r="Q917" s="173">
        <v>3734691</v>
      </c>
      <c r="R917" s="173">
        <v>55856</v>
      </c>
      <c r="S917" s="173">
        <v>22255</v>
      </c>
      <c r="T917" s="173">
        <v>426162</v>
      </c>
      <c r="U917" s="173">
        <v>830390</v>
      </c>
      <c r="V917" s="173">
        <v>20508556</v>
      </c>
      <c r="W917" s="173">
        <v>1378501</v>
      </c>
    </row>
    <row r="918" spans="1:23" ht="23.25">
      <c r="A918" s="15" t="s">
        <v>996</v>
      </c>
      <c r="B918" s="174" t="s">
        <v>390</v>
      </c>
      <c r="C918" s="173">
        <v>563941</v>
      </c>
      <c r="D918" s="173" t="s">
        <v>14</v>
      </c>
      <c r="E918" s="173" t="s">
        <v>14</v>
      </c>
      <c r="F918" s="173" t="s">
        <v>14</v>
      </c>
      <c r="G918" s="173" t="s">
        <v>14</v>
      </c>
      <c r="H918" s="173" t="s">
        <v>14</v>
      </c>
      <c r="I918" s="173" t="s">
        <v>14</v>
      </c>
      <c r="J918" s="173">
        <v>41121</v>
      </c>
      <c r="K918" s="173" t="s">
        <v>14</v>
      </c>
      <c r="L918" s="173" t="s">
        <v>14</v>
      </c>
      <c r="M918" s="173" t="s">
        <v>14</v>
      </c>
      <c r="N918" s="173" t="s">
        <v>14</v>
      </c>
      <c r="O918" s="173">
        <v>5787</v>
      </c>
      <c r="P918" s="173">
        <v>500000</v>
      </c>
      <c r="Q918" s="173" t="s">
        <v>14</v>
      </c>
      <c r="R918" s="173" t="s">
        <v>14</v>
      </c>
      <c r="S918" s="173">
        <v>13233</v>
      </c>
      <c r="T918" s="173" t="s">
        <v>14</v>
      </c>
      <c r="U918" s="173" t="s">
        <v>14</v>
      </c>
      <c r="V918" s="173" t="s">
        <v>14</v>
      </c>
      <c r="W918" s="173">
        <v>3800</v>
      </c>
    </row>
    <row r="919" spans="1:23" ht="23.25">
      <c r="A919" s="15" t="s">
        <v>997</v>
      </c>
      <c r="B919" s="174" t="s">
        <v>391</v>
      </c>
      <c r="C919" s="173">
        <v>85235</v>
      </c>
      <c r="D919" s="173" t="s">
        <v>14</v>
      </c>
      <c r="E919" s="173" t="s">
        <v>14</v>
      </c>
      <c r="F919" s="173" t="s">
        <v>14</v>
      </c>
      <c r="G919" s="173" t="s">
        <v>14</v>
      </c>
      <c r="H919" s="173" t="s">
        <v>14</v>
      </c>
      <c r="I919" s="173" t="s">
        <v>14</v>
      </c>
      <c r="J919" s="173">
        <v>37545</v>
      </c>
      <c r="K919" s="173" t="s">
        <v>14</v>
      </c>
      <c r="L919" s="173" t="s">
        <v>14</v>
      </c>
      <c r="M919" s="173" t="s">
        <v>14</v>
      </c>
      <c r="N919" s="173" t="s">
        <v>14</v>
      </c>
      <c r="O919" s="173">
        <v>2000</v>
      </c>
      <c r="P919" s="173" t="s">
        <v>14</v>
      </c>
      <c r="Q919" s="173" t="s">
        <v>14</v>
      </c>
      <c r="R919" s="173">
        <v>28190</v>
      </c>
      <c r="S919" s="173" t="s">
        <v>14</v>
      </c>
      <c r="T919" s="173" t="s">
        <v>14</v>
      </c>
      <c r="U919" s="173" t="s">
        <v>14</v>
      </c>
      <c r="V919" s="173" t="s">
        <v>14</v>
      </c>
      <c r="W919" s="173">
        <v>17500</v>
      </c>
    </row>
    <row r="920" spans="1:23" ht="34.5">
      <c r="A920" s="15" t="s">
        <v>998</v>
      </c>
      <c r="B920" s="174" t="s">
        <v>392</v>
      </c>
      <c r="C920" s="173">
        <v>74805089</v>
      </c>
      <c r="D920" s="173">
        <v>19856</v>
      </c>
      <c r="E920" s="173">
        <v>916953</v>
      </c>
      <c r="F920" s="173">
        <v>453232</v>
      </c>
      <c r="G920" s="173">
        <v>180715</v>
      </c>
      <c r="H920" s="173">
        <v>282369</v>
      </c>
      <c r="I920" s="173">
        <v>2067385</v>
      </c>
      <c r="J920" s="173">
        <v>212285</v>
      </c>
      <c r="K920" s="173">
        <v>162260</v>
      </c>
      <c r="L920" s="173">
        <v>41258459</v>
      </c>
      <c r="M920" s="173">
        <v>564115</v>
      </c>
      <c r="N920" s="173">
        <v>110435</v>
      </c>
      <c r="O920" s="173">
        <v>1008797</v>
      </c>
      <c r="P920" s="173">
        <v>1003059</v>
      </c>
      <c r="Q920" s="173">
        <v>3716434</v>
      </c>
      <c r="R920" s="173">
        <v>27666</v>
      </c>
      <c r="S920" s="173">
        <v>8007</v>
      </c>
      <c r="T920" s="173">
        <v>223413</v>
      </c>
      <c r="U920" s="173">
        <v>814169</v>
      </c>
      <c r="V920" s="173">
        <v>20419087</v>
      </c>
      <c r="W920" s="173">
        <v>1356395</v>
      </c>
    </row>
    <row r="921" spans="1:23" ht="23.25">
      <c r="A921" s="15" t="s">
        <v>1003</v>
      </c>
      <c r="B921" s="174" t="s">
        <v>528</v>
      </c>
      <c r="C921" s="173">
        <v>1654901513</v>
      </c>
      <c r="D921" s="173">
        <v>50368299</v>
      </c>
      <c r="E921" s="173">
        <v>64595665</v>
      </c>
      <c r="F921" s="173">
        <v>83427701</v>
      </c>
      <c r="G921" s="173">
        <v>145759230</v>
      </c>
      <c r="H921" s="173">
        <v>68045792</v>
      </c>
      <c r="I921" s="173">
        <v>89698796</v>
      </c>
      <c r="J921" s="173">
        <v>102370635</v>
      </c>
      <c r="K921" s="173">
        <v>49607638</v>
      </c>
      <c r="L921" s="173">
        <v>101326799</v>
      </c>
      <c r="M921" s="173">
        <v>62126860</v>
      </c>
      <c r="N921" s="173">
        <v>67277962</v>
      </c>
      <c r="O921" s="173">
        <v>46613840</v>
      </c>
      <c r="P921" s="173">
        <v>68465152</v>
      </c>
      <c r="Q921" s="173">
        <v>30926067</v>
      </c>
      <c r="R921" s="173">
        <v>111832681</v>
      </c>
      <c r="S921" s="173">
        <v>14486209</v>
      </c>
      <c r="T921" s="173">
        <v>52870115</v>
      </c>
      <c r="U921" s="173">
        <v>147947628</v>
      </c>
      <c r="V921" s="173">
        <v>206588881</v>
      </c>
      <c r="W921" s="173">
        <v>90565563</v>
      </c>
    </row>
    <row r="922" spans="1:23" ht="57">
      <c r="A922" s="15" t="s">
        <v>1004</v>
      </c>
      <c r="B922" s="174" t="s">
        <v>396</v>
      </c>
      <c r="C922" s="173">
        <v>1617014571</v>
      </c>
      <c r="D922" s="173">
        <v>48922689</v>
      </c>
      <c r="E922" s="173">
        <v>64287794</v>
      </c>
      <c r="F922" s="173">
        <v>81405058</v>
      </c>
      <c r="G922" s="173">
        <v>145529118</v>
      </c>
      <c r="H922" s="173">
        <v>67837296</v>
      </c>
      <c r="I922" s="173">
        <v>87949645</v>
      </c>
      <c r="J922" s="173">
        <v>102154806</v>
      </c>
      <c r="K922" s="173">
        <v>49297229</v>
      </c>
      <c r="L922" s="173">
        <v>98523880</v>
      </c>
      <c r="M922" s="173">
        <v>60495276</v>
      </c>
      <c r="N922" s="173">
        <v>64173681</v>
      </c>
      <c r="O922" s="173">
        <v>45687670</v>
      </c>
      <c r="P922" s="173">
        <v>66039238</v>
      </c>
      <c r="Q922" s="173">
        <v>30093800</v>
      </c>
      <c r="R922" s="173">
        <v>111153630</v>
      </c>
      <c r="S922" s="173">
        <v>14413292</v>
      </c>
      <c r="T922" s="173">
        <v>49880553</v>
      </c>
      <c r="U922" s="173">
        <v>145403838</v>
      </c>
      <c r="V922" s="173">
        <v>193459943</v>
      </c>
      <c r="W922" s="173">
        <v>90306135</v>
      </c>
    </row>
    <row r="923" spans="1:23" ht="57">
      <c r="A923" s="15" t="s">
        <v>1019</v>
      </c>
      <c r="B923" s="174" t="s">
        <v>411</v>
      </c>
      <c r="C923" s="173">
        <v>37886942</v>
      </c>
      <c r="D923" s="173">
        <v>1445610</v>
      </c>
      <c r="E923" s="173">
        <v>307871</v>
      </c>
      <c r="F923" s="173">
        <v>2022643</v>
      </c>
      <c r="G923" s="173">
        <v>230112</v>
      </c>
      <c r="H923" s="173">
        <v>208497</v>
      </c>
      <c r="I923" s="173">
        <v>1749150</v>
      </c>
      <c r="J923" s="173">
        <v>215829</v>
      </c>
      <c r="K923" s="173">
        <v>310410</v>
      </c>
      <c r="L923" s="173">
        <v>2802919</v>
      </c>
      <c r="M923" s="173">
        <v>1631584</v>
      </c>
      <c r="N923" s="173">
        <v>3104280</v>
      </c>
      <c r="O923" s="173">
        <v>926170</v>
      </c>
      <c r="P923" s="173">
        <v>2425914</v>
      </c>
      <c r="Q923" s="173">
        <v>832266</v>
      </c>
      <c r="R923" s="173">
        <v>679050</v>
      </c>
      <c r="S923" s="173">
        <v>72917</v>
      </c>
      <c r="T923" s="173">
        <v>2989563</v>
      </c>
      <c r="U923" s="173">
        <v>2543790</v>
      </c>
      <c r="V923" s="173">
        <v>13128938</v>
      </c>
      <c r="W923" s="173">
        <v>259428</v>
      </c>
    </row>
    <row r="924" spans="1:23" ht="23.25">
      <c r="A924" s="15" t="s">
        <v>1005</v>
      </c>
      <c r="B924" s="174" t="s">
        <v>397</v>
      </c>
      <c r="C924" s="173">
        <v>952682297</v>
      </c>
      <c r="D924" s="173">
        <v>29913937</v>
      </c>
      <c r="E924" s="173">
        <v>38393005</v>
      </c>
      <c r="F924" s="173">
        <v>33627652</v>
      </c>
      <c r="G924" s="173">
        <v>95518872</v>
      </c>
      <c r="H924" s="173">
        <v>29646868</v>
      </c>
      <c r="I924" s="173">
        <v>33891460</v>
      </c>
      <c r="J924" s="173">
        <v>61421689</v>
      </c>
      <c r="K924" s="173">
        <v>33731848</v>
      </c>
      <c r="L924" s="173">
        <v>57907705</v>
      </c>
      <c r="M924" s="173">
        <v>35152908</v>
      </c>
      <c r="N924" s="173">
        <v>35561552</v>
      </c>
      <c r="O924" s="173">
        <v>17471185</v>
      </c>
      <c r="P924" s="173">
        <v>36390187</v>
      </c>
      <c r="Q924" s="173">
        <v>20199318</v>
      </c>
      <c r="R924" s="173">
        <v>56056727</v>
      </c>
      <c r="S924" s="173">
        <v>9427862</v>
      </c>
      <c r="T924" s="173">
        <v>36616508</v>
      </c>
      <c r="U924" s="173">
        <v>100459278</v>
      </c>
      <c r="V924" s="173">
        <v>134563412</v>
      </c>
      <c r="W924" s="173">
        <v>56730324</v>
      </c>
    </row>
    <row r="925" spans="1:23" ht="23.25">
      <c r="A925" s="15" t="s">
        <v>1011</v>
      </c>
      <c r="B925" s="174" t="s">
        <v>403</v>
      </c>
      <c r="C925" s="173">
        <v>54703</v>
      </c>
      <c r="D925" s="173" t="s">
        <v>14</v>
      </c>
      <c r="E925" s="173">
        <v>54703</v>
      </c>
      <c r="F925" s="173" t="s">
        <v>14</v>
      </c>
      <c r="G925" s="173"/>
      <c r="H925" s="173"/>
      <c r="I925" s="173"/>
      <c r="J925" s="173"/>
      <c r="K925" s="173"/>
      <c r="L925" s="173"/>
      <c r="M925" s="173"/>
      <c r="N925" s="173"/>
      <c r="O925" s="173"/>
      <c r="P925" s="173" t="s">
        <v>14</v>
      </c>
      <c r="Q925" s="173" t="s">
        <v>14</v>
      </c>
      <c r="R925" s="173" t="s">
        <v>14</v>
      </c>
      <c r="S925" s="173" t="s">
        <v>14</v>
      </c>
      <c r="T925" s="173" t="s">
        <v>14</v>
      </c>
      <c r="U925" s="173" t="s">
        <v>14</v>
      </c>
      <c r="V925" s="173" t="s">
        <v>14</v>
      </c>
      <c r="W925" s="173" t="s">
        <v>14</v>
      </c>
    </row>
    <row r="926" spans="1:23" ht="23.25">
      <c r="A926" s="15" t="s">
        <v>1012</v>
      </c>
      <c r="B926" s="174" t="s">
        <v>404</v>
      </c>
      <c r="C926" s="173">
        <v>569664325</v>
      </c>
      <c r="D926" s="173">
        <v>18055867</v>
      </c>
      <c r="E926" s="173">
        <v>21057747</v>
      </c>
      <c r="F926" s="173">
        <v>43002621</v>
      </c>
      <c r="G926" s="173">
        <v>45148203</v>
      </c>
      <c r="H926" s="173">
        <v>37150379</v>
      </c>
      <c r="I926" s="173">
        <v>48706572</v>
      </c>
      <c r="J926" s="173">
        <v>36263244</v>
      </c>
      <c r="K926" s="173">
        <v>15030331</v>
      </c>
      <c r="L926" s="173">
        <v>35018886</v>
      </c>
      <c r="M926" s="173">
        <v>21711763</v>
      </c>
      <c r="N926" s="173">
        <v>22657611</v>
      </c>
      <c r="O926" s="173">
        <v>15854301</v>
      </c>
      <c r="P926" s="173">
        <v>27416721</v>
      </c>
      <c r="Q926" s="173">
        <v>5940610</v>
      </c>
      <c r="R926" s="173">
        <v>46886115</v>
      </c>
      <c r="S926" s="173">
        <v>4094264</v>
      </c>
      <c r="T926" s="173">
        <v>12607922</v>
      </c>
      <c r="U926" s="173">
        <v>37721431</v>
      </c>
      <c r="V926" s="173">
        <v>47739813</v>
      </c>
      <c r="W926" s="173">
        <v>27599923</v>
      </c>
    </row>
    <row r="927" spans="1:23" ht="23.25">
      <c r="A927" s="15" t="s">
        <v>1015</v>
      </c>
      <c r="B927" s="174" t="s">
        <v>407</v>
      </c>
      <c r="C927" s="173">
        <v>133682</v>
      </c>
      <c r="D927" s="173" t="s">
        <v>14</v>
      </c>
      <c r="E927" s="173" t="s">
        <v>14</v>
      </c>
      <c r="F927" s="173" t="s">
        <v>14</v>
      </c>
      <c r="G927" s="173"/>
      <c r="H927" s="173"/>
      <c r="I927" s="173"/>
      <c r="J927" s="173" t="s">
        <v>14</v>
      </c>
      <c r="K927" s="173" t="s">
        <v>14</v>
      </c>
      <c r="L927" s="173">
        <v>21071</v>
      </c>
      <c r="M927" s="173">
        <v>46421</v>
      </c>
      <c r="N927" s="173">
        <v>66190</v>
      </c>
      <c r="O927" s="173" t="s">
        <v>14</v>
      </c>
      <c r="P927" s="173"/>
      <c r="Q927" s="173"/>
      <c r="R927" s="173"/>
      <c r="S927" s="173"/>
      <c r="T927" s="173"/>
      <c r="U927" s="173"/>
      <c r="V927" s="173"/>
      <c r="W927" s="173"/>
    </row>
    <row r="928" spans="1:23" ht="23.25">
      <c r="A928" s="15" t="s">
        <v>1089</v>
      </c>
      <c r="B928" s="174" t="s">
        <v>1090</v>
      </c>
      <c r="C928" s="173">
        <v>1684612</v>
      </c>
      <c r="D928" s="173" t="s">
        <v>14</v>
      </c>
      <c r="E928" s="173">
        <v>124268</v>
      </c>
      <c r="F928" s="173" t="s">
        <v>14</v>
      </c>
      <c r="G928" s="173"/>
      <c r="H928" s="173"/>
      <c r="I928" s="173"/>
      <c r="J928" s="173" t="s">
        <v>14</v>
      </c>
      <c r="K928" s="173" t="s">
        <v>14</v>
      </c>
      <c r="L928" s="173">
        <v>115791</v>
      </c>
      <c r="M928" s="173" t="s">
        <v>14</v>
      </c>
      <c r="N928" s="173"/>
      <c r="O928" s="173"/>
      <c r="P928" s="173"/>
      <c r="Q928" s="173"/>
      <c r="R928" s="173"/>
      <c r="S928" s="173"/>
      <c r="T928" s="173" t="s">
        <v>14</v>
      </c>
      <c r="U928" s="173" t="s">
        <v>14</v>
      </c>
      <c r="V928" s="173">
        <v>1444553</v>
      </c>
      <c r="W928" s="173" t="s">
        <v>14</v>
      </c>
    </row>
    <row r="929" spans="1:23" ht="45.75">
      <c r="A929" s="15" t="s">
        <v>1016</v>
      </c>
      <c r="B929" s="174" t="s">
        <v>408</v>
      </c>
      <c r="C929" s="173">
        <v>88486697</v>
      </c>
      <c r="D929" s="173">
        <v>615875</v>
      </c>
      <c r="E929" s="173">
        <v>4658071</v>
      </c>
      <c r="F929" s="173">
        <v>4620145</v>
      </c>
      <c r="G929" s="173">
        <v>4839530</v>
      </c>
      <c r="H929" s="173">
        <v>1013655</v>
      </c>
      <c r="I929" s="173">
        <v>5342013</v>
      </c>
      <c r="J929" s="173">
        <v>4468061</v>
      </c>
      <c r="K929" s="173">
        <v>535049</v>
      </c>
      <c r="L929" s="173">
        <v>5382642</v>
      </c>
      <c r="M929" s="173">
        <v>3584184</v>
      </c>
      <c r="N929" s="173">
        <v>5885128</v>
      </c>
      <c r="O929" s="173">
        <v>10379134</v>
      </c>
      <c r="P929" s="173">
        <v>2227398</v>
      </c>
      <c r="Q929" s="173">
        <v>3923792</v>
      </c>
      <c r="R929" s="173">
        <v>8210788</v>
      </c>
      <c r="S929" s="173">
        <v>887567</v>
      </c>
      <c r="T929" s="173">
        <v>656123</v>
      </c>
      <c r="U929" s="173">
        <v>7223129</v>
      </c>
      <c r="V929" s="173">
        <v>8102185</v>
      </c>
      <c r="W929" s="173">
        <v>5932230</v>
      </c>
    </row>
    <row r="930" spans="1:23" ht="23.25">
      <c r="A930" s="15" t="s">
        <v>1018</v>
      </c>
      <c r="B930" s="174" t="s">
        <v>410</v>
      </c>
      <c r="C930" s="173">
        <v>4166785</v>
      </c>
      <c r="D930" s="173">
        <v>337010</v>
      </c>
      <c r="E930" s="173" t="s">
        <v>14</v>
      </c>
      <c r="F930" s="173">
        <v>32099</v>
      </c>
      <c r="G930" s="173">
        <v>22512</v>
      </c>
      <c r="H930" s="173">
        <v>16841</v>
      </c>
      <c r="I930" s="173">
        <v>225</v>
      </c>
      <c r="J930" s="173">
        <v>1812</v>
      </c>
      <c r="K930" s="173" t="s">
        <v>14</v>
      </c>
      <c r="L930" s="173">
        <v>77785</v>
      </c>
      <c r="M930" s="173" t="s">
        <v>14</v>
      </c>
      <c r="N930" s="173">
        <v>3200</v>
      </c>
      <c r="O930" s="173">
        <v>1983051</v>
      </c>
      <c r="P930" s="173">
        <v>4932</v>
      </c>
      <c r="Q930" s="173">
        <v>30081</v>
      </c>
      <c r="R930" s="173" t="s">
        <v>14</v>
      </c>
      <c r="S930" s="173">
        <v>3600</v>
      </c>
      <c r="T930" s="173" t="s">
        <v>14</v>
      </c>
      <c r="U930" s="173" t="s">
        <v>14</v>
      </c>
      <c r="V930" s="173">
        <v>1609979</v>
      </c>
      <c r="W930" s="173">
        <v>43658</v>
      </c>
    </row>
    <row r="931" spans="1:23" ht="34.5">
      <c r="A931" s="15" t="s">
        <v>1006</v>
      </c>
      <c r="B931" s="174" t="s">
        <v>398</v>
      </c>
      <c r="C931" s="173">
        <v>951793</v>
      </c>
      <c r="D931" s="173" t="s">
        <v>14</v>
      </c>
      <c r="E931" s="173" t="s">
        <v>14</v>
      </c>
      <c r="F931" s="173" t="s">
        <v>14</v>
      </c>
      <c r="G931" s="173">
        <v>11697</v>
      </c>
      <c r="H931" s="173">
        <v>475480</v>
      </c>
      <c r="I931" s="173">
        <v>422569</v>
      </c>
      <c r="J931" s="173"/>
      <c r="K931" s="173"/>
      <c r="L931" s="173"/>
      <c r="M931" s="173"/>
      <c r="N931" s="173"/>
      <c r="O931" s="173"/>
      <c r="P931" s="173">
        <v>36899</v>
      </c>
      <c r="Q931" s="173" t="s">
        <v>14</v>
      </c>
      <c r="R931" s="173">
        <v>5148</v>
      </c>
      <c r="S931" s="173" t="s">
        <v>14</v>
      </c>
      <c r="T931" s="173"/>
      <c r="U931" s="173"/>
      <c r="V931" s="173"/>
      <c r="W931" s="173"/>
    </row>
    <row r="932" spans="1:23" ht="34.5">
      <c r="A932" s="15" t="s">
        <v>1102</v>
      </c>
      <c r="B932" s="174" t="s">
        <v>1103</v>
      </c>
      <c r="C932" s="173">
        <v>66292</v>
      </c>
      <c r="D932" s="173" t="s">
        <v>14</v>
      </c>
      <c r="E932" s="173" t="s">
        <v>14</v>
      </c>
      <c r="F932" s="173" t="s">
        <v>14</v>
      </c>
      <c r="G932" s="173"/>
      <c r="H932" s="173"/>
      <c r="I932" s="173"/>
      <c r="J932" s="173" t="s">
        <v>14</v>
      </c>
      <c r="K932" s="173" t="s">
        <v>14</v>
      </c>
      <c r="L932" s="173">
        <v>66292</v>
      </c>
      <c r="M932" s="173" t="s">
        <v>14</v>
      </c>
      <c r="N932" s="173"/>
      <c r="O932" s="173"/>
      <c r="P932" s="173"/>
      <c r="Q932" s="173"/>
      <c r="R932" s="173"/>
      <c r="S932" s="173"/>
      <c r="T932" s="173"/>
      <c r="U932" s="173"/>
      <c r="V932" s="173"/>
      <c r="W932" s="173"/>
    </row>
    <row r="933" spans="1:23" ht="34.5">
      <c r="A933" s="15" t="s">
        <v>1007</v>
      </c>
      <c r="B933" s="174" t="s">
        <v>399</v>
      </c>
      <c r="C933" s="173">
        <v>718391195</v>
      </c>
      <c r="D933" s="173">
        <v>25957697</v>
      </c>
      <c r="E933" s="173">
        <v>31146963</v>
      </c>
      <c r="F933" s="173">
        <v>25852398</v>
      </c>
      <c r="G933" s="173">
        <v>68497483</v>
      </c>
      <c r="H933" s="173">
        <v>22574798</v>
      </c>
      <c r="I933" s="173">
        <v>26838384</v>
      </c>
      <c r="J933" s="173">
        <v>50445048</v>
      </c>
      <c r="K933" s="173">
        <v>23372828</v>
      </c>
      <c r="L933" s="173">
        <v>43424778</v>
      </c>
      <c r="M933" s="173">
        <v>28197428</v>
      </c>
      <c r="N933" s="173">
        <v>30128320</v>
      </c>
      <c r="O933" s="173">
        <v>12129197</v>
      </c>
      <c r="P933" s="173">
        <v>28462320</v>
      </c>
      <c r="Q933" s="173">
        <v>17133532</v>
      </c>
      <c r="R933" s="173">
        <v>47692505</v>
      </c>
      <c r="S933" s="173">
        <v>7939878</v>
      </c>
      <c r="T933" s="173">
        <v>28042721</v>
      </c>
      <c r="U933" s="173">
        <v>73095295</v>
      </c>
      <c r="V933" s="173">
        <v>82468465</v>
      </c>
      <c r="W933" s="173">
        <v>44991157</v>
      </c>
    </row>
    <row r="934" spans="1:23" ht="34.5">
      <c r="A934" s="15" t="s">
        <v>1087</v>
      </c>
      <c r="B934" s="174" t="s">
        <v>1088</v>
      </c>
      <c r="C934" s="173">
        <v>26384347</v>
      </c>
      <c r="D934" s="173" t="s">
        <v>14</v>
      </c>
      <c r="E934" s="173" t="s">
        <v>14</v>
      </c>
      <c r="F934" s="173">
        <v>167845</v>
      </c>
      <c r="G934" s="173">
        <v>8683474</v>
      </c>
      <c r="H934" s="173" t="s">
        <v>14</v>
      </c>
      <c r="I934" s="173" t="s">
        <v>14</v>
      </c>
      <c r="J934" s="173" t="s">
        <v>14</v>
      </c>
      <c r="K934" s="173">
        <v>5596019</v>
      </c>
      <c r="L934" s="173">
        <v>13608</v>
      </c>
      <c r="M934" s="173" t="s">
        <v>14</v>
      </c>
      <c r="N934" s="173"/>
      <c r="O934" s="173"/>
      <c r="P934" s="173" t="s">
        <v>14</v>
      </c>
      <c r="Q934" s="173" t="s">
        <v>14</v>
      </c>
      <c r="R934" s="173">
        <v>7570</v>
      </c>
      <c r="S934" s="173" t="s">
        <v>14</v>
      </c>
      <c r="T934" s="173" t="s">
        <v>14</v>
      </c>
      <c r="U934" s="173" t="s">
        <v>14</v>
      </c>
      <c r="V934" s="173">
        <v>11915831</v>
      </c>
      <c r="W934" s="173" t="s">
        <v>14</v>
      </c>
    </row>
    <row r="935" spans="1:23" ht="34.5">
      <c r="A935" s="15" t="s">
        <v>1008</v>
      </c>
      <c r="B935" s="174" t="s">
        <v>400</v>
      </c>
      <c r="C935" s="173">
        <v>196779361</v>
      </c>
      <c r="D935" s="173">
        <v>3868612</v>
      </c>
      <c r="E935" s="173">
        <v>7004406</v>
      </c>
      <c r="F935" s="173">
        <v>7455587</v>
      </c>
      <c r="G935" s="173">
        <v>18131489</v>
      </c>
      <c r="H935" s="173">
        <v>6395772</v>
      </c>
      <c r="I935" s="173">
        <v>6508024</v>
      </c>
      <c r="J935" s="173">
        <v>9714540</v>
      </c>
      <c r="K935" s="173">
        <v>4738628</v>
      </c>
      <c r="L935" s="173">
        <v>14007843</v>
      </c>
      <c r="M935" s="173">
        <v>6737729</v>
      </c>
      <c r="N935" s="173">
        <v>5132668</v>
      </c>
      <c r="O935" s="173">
        <v>5140815</v>
      </c>
      <c r="P935" s="173">
        <v>7226396</v>
      </c>
      <c r="Q935" s="173">
        <v>2907493</v>
      </c>
      <c r="R935" s="173">
        <v>7661340</v>
      </c>
      <c r="S935" s="173">
        <v>1487984</v>
      </c>
      <c r="T935" s="173">
        <v>8489971</v>
      </c>
      <c r="U935" s="173">
        <v>26339318</v>
      </c>
      <c r="V935" s="173">
        <v>37028398</v>
      </c>
      <c r="W935" s="173">
        <v>10802347</v>
      </c>
    </row>
    <row r="936" spans="1:23" ht="34.5">
      <c r="A936" s="15" t="s">
        <v>1009</v>
      </c>
      <c r="B936" s="174" t="s">
        <v>401</v>
      </c>
      <c r="C936" s="173">
        <v>1445559</v>
      </c>
      <c r="D936" s="173" t="s">
        <v>14</v>
      </c>
      <c r="E936" s="173" t="s">
        <v>14</v>
      </c>
      <c r="F936" s="173" t="s">
        <v>14</v>
      </c>
      <c r="G936" s="173"/>
      <c r="H936" s="173"/>
      <c r="I936" s="173"/>
      <c r="J936" s="173"/>
      <c r="K936" s="173"/>
      <c r="L936" s="173"/>
      <c r="M936" s="173"/>
      <c r="N936" s="173">
        <v>300564</v>
      </c>
      <c r="O936" s="173" t="s">
        <v>14</v>
      </c>
      <c r="P936" s="173" t="s">
        <v>14</v>
      </c>
      <c r="Q936" s="173" t="s">
        <v>14</v>
      </c>
      <c r="R936" s="173">
        <v>334291</v>
      </c>
      <c r="S936" s="173" t="s">
        <v>14</v>
      </c>
      <c r="T936" s="173" t="s">
        <v>14</v>
      </c>
      <c r="U936" s="173" t="s">
        <v>14</v>
      </c>
      <c r="V936" s="173" t="s">
        <v>14</v>
      </c>
      <c r="W936" s="173">
        <v>810704</v>
      </c>
    </row>
    <row r="937" spans="1:23" ht="34.5">
      <c r="A937" s="15" t="s">
        <v>1010</v>
      </c>
      <c r="B937" s="174" t="s">
        <v>402</v>
      </c>
      <c r="C937" s="173">
        <v>8663749</v>
      </c>
      <c r="D937" s="173">
        <v>87628</v>
      </c>
      <c r="E937" s="173">
        <v>241636</v>
      </c>
      <c r="F937" s="173">
        <v>151822</v>
      </c>
      <c r="G937" s="173">
        <v>194729</v>
      </c>
      <c r="H937" s="173">
        <v>200818</v>
      </c>
      <c r="I937" s="173">
        <v>122483</v>
      </c>
      <c r="J937" s="173">
        <v>1262101</v>
      </c>
      <c r="K937" s="173">
        <v>24374</v>
      </c>
      <c r="L937" s="173">
        <v>395184</v>
      </c>
      <c r="M937" s="173">
        <v>217751</v>
      </c>
      <c r="N937" s="173" t="s">
        <v>14</v>
      </c>
      <c r="O937" s="173">
        <v>201172</v>
      </c>
      <c r="P937" s="173">
        <v>664572</v>
      </c>
      <c r="Q937" s="173">
        <v>158293</v>
      </c>
      <c r="R937" s="173">
        <v>355873</v>
      </c>
      <c r="S937" s="173" t="s">
        <v>14</v>
      </c>
      <c r="T937" s="173">
        <v>83816</v>
      </c>
      <c r="U937" s="173">
        <v>1024665</v>
      </c>
      <c r="V937" s="173">
        <v>3150717</v>
      </c>
      <c r="W937" s="173">
        <v>126115</v>
      </c>
    </row>
    <row r="938" spans="1:23" ht="23.25">
      <c r="A938" s="15" t="s">
        <v>1013</v>
      </c>
      <c r="B938" s="174" t="s">
        <v>405</v>
      </c>
      <c r="C938" s="173">
        <v>513655465</v>
      </c>
      <c r="D938" s="173">
        <v>17951729</v>
      </c>
      <c r="E938" s="173">
        <v>20507180</v>
      </c>
      <c r="F938" s="173">
        <v>32088695</v>
      </c>
      <c r="G938" s="173">
        <v>41938551</v>
      </c>
      <c r="H938" s="173">
        <v>35968974</v>
      </c>
      <c r="I938" s="173">
        <v>43038046</v>
      </c>
      <c r="J938" s="173">
        <v>33498643</v>
      </c>
      <c r="K938" s="173">
        <v>14873005</v>
      </c>
      <c r="L938" s="173">
        <v>32627952</v>
      </c>
      <c r="M938" s="173">
        <v>21036825</v>
      </c>
      <c r="N938" s="173">
        <v>20087827</v>
      </c>
      <c r="O938" s="173">
        <v>15298670</v>
      </c>
      <c r="P938" s="173">
        <v>26517008</v>
      </c>
      <c r="Q938" s="173">
        <v>5806643</v>
      </c>
      <c r="R938" s="173">
        <v>37768152</v>
      </c>
      <c r="S938" s="173">
        <v>3937078</v>
      </c>
      <c r="T938" s="173">
        <v>12109667</v>
      </c>
      <c r="U938" s="173">
        <v>36618420</v>
      </c>
      <c r="V938" s="173">
        <v>37686381</v>
      </c>
      <c r="W938" s="173">
        <v>24296018</v>
      </c>
    </row>
    <row r="939" spans="1:23" ht="23.25">
      <c r="A939" s="15" t="s">
        <v>1014</v>
      </c>
      <c r="B939" s="174" t="s">
        <v>406</v>
      </c>
      <c r="C939" s="173">
        <v>56008860</v>
      </c>
      <c r="D939" s="173">
        <v>104138</v>
      </c>
      <c r="E939" s="173">
        <v>550567</v>
      </c>
      <c r="F939" s="173">
        <v>10913926</v>
      </c>
      <c r="G939" s="173">
        <v>3209653</v>
      </c>
      <c r="H939" s="173">
        <v>1181405</v>
      </c>
      <c r="I939" s="173">
        <v>5668526</v>
      </c>
      <c r="J939" s="173">
        <v>2764601</v>
      </c>
      <c r="K939" s="173">
        <v>157326</v>
      </c>
      <c r="L939" s="173">
        <v>2390933</v>
      </c>
      <c r="M939" s="173">
        <v>674938</v>
      </c>
      <c r="N939" s="173">
        <v>2569784</v>
      </c>
      <c r="O939" s="173">
        <v>555631</v>
      </c>
      <c r="P939" s="173">
        <v>899713</v>
      </c>
      <c r="Q939" s="173">
        <v>133967</v>
      </c>
      <c r="R939" s="173">
        <v>9117963</v>
      </c>
      <c r="S939" s="173">
        <v>157186</v>
      </c>
      <c r="T939" s="173">
        <v>498254</v>
      </c>
      <c r="U939" s="173">
        <v>1103011</v>
      </c>
      <c r="V939" s="173">
        <v>10053432</v>
      </c>
      <c r="W939" s="173">
        <v>3303905</v>
      </c>
    </row>
    <row r="940" spans="1:23" ht="34.5">
      <c r="A940" s="15" t="s">
        <v>1020</v>
      </c>
      <c r="B940" s="174" t="s">
        <v>529</v>
      </c>
      <c r="C940" s="173">
        <v>137828331</v>
      </c>
      <c r="D940" s="173">
        <v>558320</v>
      </c>
      <c r="E940" s="173">
        <v>1189310</v>
      </c>
      <c r="F940" s="173">
        <v>1878134</v>
      </c>
      <c r="G940" s="173">
        <v>550097</v>
      </c>
      <c r="H940" s="173">
        <v>414469</v>
      </c>
      <c r="I940" s="173">
        <v>1134773</v>
      </c>
      <c r="J940" s="173">
        <v>753784</v>
      </c>
      <c r="K940" s="173">
        <v>676130</v>
      </c>
      <c r="L940" s="173">
        <v>2434965</v>
      </c>
      <c r="M940" s="173">
        <v>5530611</v>
      </c>
      <c r="N940" s="173">
        <v>3283102</v>
      </c>
      <c r="O940" s="173">
        <v>1850807</v>
      </c>
      <c r="P940" s="173">
        <v>3736683</v>
      </c>
      <c r="Q940" s="173">
        <v>196087</v>
      </c>
      <c r="R940" s="173">
        <v>355331</v>
      </c>
      <c r="S940" s="173">
        <v>419511</v>
      </c>
      <c r="T940" s="173">
        <v>8487334</v>
      </c>
      <c r="U940" s="173">
        <v>20274239</v>
      </c>
      <c r="V940" s="173">
        <v>82690552</v>
      </c>
      <c r="W940" s="173">
        <v>1414092</v>
      </c>
    </row>
    <row r="941" spans="1:23" ht="23.25">
      <c r="A941" s="15" t="s">
        <v>1021</v>
      </c>
      <c r="B941" s="174" t="s">
        <v>412</v>
      </c>
      <c r="C941" s="173">
        <v>20869265</v>
      </c>
      <c r="D941" s="173" t="s">
        <v>14</v>
      </c>
      <c r="E941" s="173">
        <v>795</v>
      </c>
      <c r="F941" s="173">
        <v>264013</v>
      </c>
      <c r="G941" s="173">
        <v>19309</v>
      </c>
      <c r="H941" s="173">
        <v>9513</v>
      </c>
      <c r="I941" s="173">
        <v>1594</v>
      </c>
      <c r="J941" s="173">
        <v>411551</v>
      </c>
      <c r="K941" s="173">
        <v>48755</v>
      </c>
      <c r="L941" s="173">
        <v>354345</v>
      </c>
      <c r="M941" s="173">
        <v>8295</v>
      </c>
      <c r="N941" s="173">
        <v>308606</v>
      </c>
      <c r="O941" s="173">
        <v>74182</v>
      </c>
      <c r="P941" s="173">
        <v>2678</v>
      </c>
      <c r="Q941" s="173">
        <v>198</v>
      </c>
      <c r="R941" s="173">
        <v>12221</v>
      </c>
      <c r="S941" s="173">
        <v>511</v>
      </c>
      <c r="T941" s="173">
        <v>171621</v>
      </c>
      <c r="U941" s="173">
        <v>376100</v>
      </c>
      <c r="V941" s="173">
        <v>18796599</v>
      </c>
      <c r="W941" s="173">
        <v>8380</v>
      </c>
    </row>
    <row r="942" spans="1:23" ht="23.25">
      <c r="A942" s="15" t="s">
        <v>1022</v>
      </c>
      <c r="B942" s="174" t="s">
        <v>413</v>
      </c>
      <c r="C942" s="173">
        <v>116959066</v>
      </c>
      <c r="D942" s="173">
        <v>558320</v>
      </c>
      <c r="E942" s="173">
        <v>1188515</v>
      </c>
      <c r="F942" s="173">
        <v>1614121</v>
      </c>
      <c r="G942" s="173">
        <v>530788</v>
      </c>
      <c r="H942" s="173">
        <v>404956</v>
      </c>
      <c r="I942" s="173">
        <v>1133179</v>
      </c>
      <c r="J942" s="173">
        <v>342234</v>
      </c>
      <c r="K942" s="173">
        <v>627376</v>
      </c>
      <c r="L942" s="173">
        <v>2080620</v>
      </c>
      <c r="M942" s="173">
        <v>5522316</v>
      </c>
      <c r="N942" s="173">
        <v>2974496</v>
      </c>
      <c r="O942" s="173">
        <v>1776625</v>
      </c>
      <c r="P942" s="173">
        <v>3734005</v>
      </c>
      <c r="Q942" s="173">
        <v>195889</v>
      </c>
      <c r="R942" s="173">
        <v>343110</v>
      </c>
      <c r="S942" s="173">
        <v>419000</v>
      </c>
      <c r="T942" s="173">
        <v>8315713</v>
      </c>
      <c r="U942" s="173">
        <v>19898139</v>
      </c>
      <c r="V942" s="173">
        <v>63893953</v>
      </c>
      <c r="W942" s="173">
        <v>1405712</v>
      </c>
    </row>
    <row r="943" spans="1:23" ht="34.5">
      <c r="A943" s="15" t="s">
        <v>1023</v>
      </c>
      <c r="B943" s="174" t="s">
        <v>414</v>
      </c>
      <c r="C943" s="173">
        <v>91616222</v>
      </c>
      <c r="D943" s="173">
        <v>432182</v>
      </c>
      <c r="E943" s="173">
        <v>1165169</v>
      </c>
      <c r="F943" s="173">
        <v>568267</v>
      </c>
      <c r="G943" s="173">
        <v>312251</v>
      </c>
      <c r="H943" s="173">
        <v>404956</v>
      </c>
      <c r="I943" s="173">
        <v>639574</v>
      </c>
      <c r="J943" s="173">
        <v>197842</v>
      </c>
      <c r="K943" s="173">
        <v>153429</v>
      </c>
      <c r="L943" s="173">
        <v>1791512</v>
      </c>
      <c r="M943" s="173">
        <v>597771</v>
      </c>
      <c r="N943" s="173">
        <v>2150145</v>
      </c>
      <c r="O943" s="173">
        <v>1765298</v>
      </c>
      <c r="P943" s="173">
        <v>1863989</v>
      </c>
      <c r="Q943" s="173">
        <v>24416</v>
      </c>
      <c r="R943" s="173">
        <v>336999</v>
      </c>
      <c r="S943" s="173">
        <v>355210</v>
      </c>
      <c r="T943" s="173">
        <v>5021965</v>
      </c>
      <c r="U943" s="173">
        <v>18058232</v>
      </c>
      <c r="V943" s="173">
        <v>54694359</v>
      </c>
      <c r="W943" s="173">
        <v>1082656</v>
      </c>
    </row>
    <row r="944" spans="1:23" ht="34.5">
      <c r="A944" s="15" t="s">
        <v>1024</v>
      </c>
      <c r="B944" s="174" t="s">
        <v>415</v>
      </c>
      <c r="C944" s="173">
        <v>25342844</v>
      </c>
      <c r="D944" s="173">
        <v>126138</v>
      </c>
      <c r="E944" s="173">
        <v>23346</v>
      </c>
      <c r="F944" s="173">
        <v>1045854</v>
      </c>
      <c r="G944" s="173">
        <v>218537</v>
      </c>
      <c r="H944" s="173" t="s">
        <v>14</v>
      </c>
      <c r="I944" s="173">
        <v>493605</v>
      </c>
      <c r="J944" s="173">
        <v>144392</v>
      </c>
      <c r="K944" s="173">
        <v>473946</v>
      </c>
      <c r="L944" s="173">
        <v>289108</v>
      </c>
      <c r="M944" s="173">
        <v>4924545</v>
      </c>
      <c r="N944" s="173">
        <v>824351</v>
      </c>
      <c r="O944" s="173">
        <v>11327</v>
      </c>
      <c r="P944" s="173">
        <v>1870016</v>
      </c>
      <c r="Q944" s="173">
        <v>171473</v>
      </c>
      <c r="R944" s="173">
        <v>6111</v>
      </c>
      <c r="S944" s="173">
        <v>63790</v>
      </c>
      <c r="T944" s="173">
        <v>3293748</v>
      </c>
      <c r="U944" s="173">
        <v>1839907</v>
      </c>
      <c r="V944" s="173">
        <v>9199594</v>
      </c>
      <c r="W944" s="173">
        <v>323057</v>
      </c>
    </row>
    <row r="945" spans="1:23" ht="57">
      <c r="A945" s="15" t="s">
        <v>1025</v>
      </c>
      <c r="B945" s="174" t="s">
        <v>530</v>
      </c>
      <c r="C945" s="173">
        <v>20795659</v>
      </c>
      <c r="D945" s="173">
        <v>1067988</v>
      </c>
      <c r="E945" s="173">
        <v>40678</v>
      </c>
      <c r="F945" s="173">
        <v>544187</v>
      </c>
      <c r="G945" s="173">
        <v>170946</v>
      </c>
      <c r="H945" s="173">
        <v>398202</v>
      </c>
      <c r="I945" s="173">
        <v>1350510</v>
      </c>
      <c r="J945" s="173">
        <v>403806</v>
      </c>
      <c r="K945" s="173">
        <v>248065</v>
      </c>
      <c r="L945" s="173">
        <v>1909203</v>
      </c>
      <c r="M945" s="173">
        <v>78918</v>
      </c>
      <c r="N945" s="173">
        <v>262975</v>
      </c>
      <c r="O945" s="173">
        <v>1224610</v>
      </c>
      <c r="P945" s="173">
        <v>1425100</v>
      </c>
      <c r="Q945" s="173">
        <v>51415</v>
      </c>
      <c r="R945" s="173">
        <v>108405</v>
      </c>
      <c r="S945" s="173">
        <v>39684</v>
      </c>
      <c r="T945" s="173">
        <v>189269</v>
      </c>
      <c r="U945" s="173">
        <v>1081205</v>
      </c>
      <c r="V945" s="173">
        <v>8846279</v>
      </c>
      <c r="W945" s="173">
        <v>1354216</v>
      </c>
    </row>
    <row r="946" spans="1:23" ht="34.5">
      <c r="A946" s="15" t="s">
        <v>1026</v>
      </c>
      <c r="B946" s="174" t="s">
        <v>416</v>
      </c>
      <c r="C946" s="173">
        <v>2805755</v>
      </c>
      <c r="D946" s="173">
        <v>33194</v>
      </c>
      <c r="E946" s="173">
        <v>35721</v>
      </c>
      <c r="F946" s="173">
        <v>74642</v>
      </c>
      <c r="G946" s="173">
        <v>54184</v>
      </c>
      <c r="H946" s="173">
        <v>44505</v>
      </c>
      <c r="I946" s="173">
        <v>48594</v>
      </c>
      <c r="J946" s="173">
        <v>34975</v>
      </c>
      <c r="K946" s="173">
        <v>23799</v>
      </c>
      <c r="L946" s="173">
        <v>436393</v>
      </c>
      <c r="M946" s="173">
        <v>61287</v>
      </c>
      <c r="N946" s="173">
        <v>19580</v>
      </c>
      <c r="O946" s="173">
        <v>44134</v>
      </c>
      <c r="P946" s="173">
        <v>65804</v>
      </c>
      <c r="Q946" s="173">
        <v>42753</v>
      </c>
      <c r="R946" s="173">
        <v>16493</v>
      </c>
      <c r="S946" s="173">
        <v>10078</v>
      </c>
      <c r="T946" s="173">
        <v>60511</v>
      </c>
      <c r="U946" s="173">
        <v>690727</v>
      </c>
      <c r="V946" s="173">
        <v>879754</v>
      </c>
      <c r="W946" s="173">
        <v>128627</v>
      </c>
    </row>
    <row r="947" spans="1:23" ht="23.25">
      <c r="A947" s="15" t="s">
        <v>1030</v>
      </c>
      <c r="B947" s="174" t="s">
        <v>420</v>
      </c>
      <c r="C947" s="173">
        <v>1335146</v>
      </c>
      <c r="D947" s="173" t="s">
        <v>14</v>
      </c>
      <c r="E947" s="173" t="s">
        <v>14</v>
      </c>
      <c r="F947" s="173">
        <v>52504</v>
      </c>
      <c r="G947" s="173"/>
      <c r="H947" s="173"/>
      <c r="I947" s="173"/>
      <c r="J947" s="173" t="s">
        <v>14</v>
      </c>
      <c r="K947" s="173" t="s">
        <v>14</v>
      </c>
      <c r="L947" s="173" t="s">
        <v>14</v>
      </c>
      <c r="M947" s="173">
        <v>8180</v>
      </c>
      <c r="N947" s="173">
        <v>150525</v>
      </c>
      <c r="O947" s="173">
        <v>1110537</v>
      </c>
      <c r="P947" s="173" t="s">
        <v>14</v>
      </c>
      <c r="Q947" s="173" t="s">
        <v>14</v>
      </c>
      <c r="R947" s="173">
        <v>5900</v>
      </c>
      <c r="S947" s="173" t="s">
        <v>14</v>
      </c>
      <c r="T947" s="173" t="s">
        <v>14</v>
      </c>
      <c r="U947" s="173" t="s">
        <v>14</v>
      </c>
      <c r="V947" s="173" t="s">
        <v>14</v>
      </c>
      <c r="W947" s="173">
        <v>7500</v>
      </c>
    </row>
    <row r="948" spans="1:23" ht="45.75">
      <c r="A948" s="15" t="s">
        <v>1031</v>
      </c>
      <c r="B948" s="174" t="s">
        <v>421</v>
      </c>
      <c r="C948" s="173">
        <v>16346939</v>
      </c>
      <c r="D948" s="173">
        <v>1031410</v>
      </c>
      <c r="E948" s="173">
        <v>4957</v>
      </c>
      <c r="F948" s="173">
        <v>211916</v>
      </c>
      <c r="G948" s="173">
        <v>116762</v>
      </c>
      <c r="H948" s="173">
        <v>352493</v>
      </c>
      <c r="I948" s="173">
        <v>1301916</v>
      </c>
      <c r="J948" s="173">
        <v>368831</v>
      </c>
      <c r="K948" s="173">
        <v>224266</v>
      </c>
      <c r="L948" s="173">
        <v>1472810</v>
      </c>
      <c r="M948" s="173">
        <v>6726</v>
      </c>
      <c r="N948" s="173">
        <v>92870</v>
      </c>
      <c r="O948" s="173">
        <v>69939</v>
      </c>
      <c r="P948" s="173">
        <v>1358505</v>
      </c>
      <c r="Q948" s="173">
        <v>8662</v>
      </c>
      <c r="R948" s="173">
        <v>86012</v>
      </c>
      <c r="S948" s="173">
        <v>29606</v>
      </c>
      <c r="T948" s="173">
        <v>34399</v>
      </c>
      <c r="U948" s="173">
        <v>390477</v>
      </c>
      <c r="V948" s="173">
        <v>7966293</v>
      </c>
      <c r="W948" s="173">
        <v>1218089</v>
      </c>
    </row>
    <row r="949" spans="1:23" ht="23.25">
      <c r="A949" s="15" t="s">
        <v>1034</v>
      </c>
      <c r="B949" s="174" t="s">
        <v>424</v>
      </c>
      <c r="C949" s="173">
        <v>307819</v>
      </c>
      <c r="D949" s="173">
        <v>3384</v>
      </c>
      <c r="E949" s="173" t="s">
        <v>14</v>
      </c>
      <c r="F949" s="173">
        <v>205126</v>
      </c>
      <c r="G949" s="173" t="s">
        <v>14</v>
      </c>
      <c r="H949" s="173">
        <v>1204</v>
      </c>
      <c r="I949" s="173" t="s">
        <v>14</v>
      </c>
      <c r="J949" s="173" t="s">
        <v>14</v>
      </c>
      <c r="K949" s="173" t="s">
        <v>14</v>
      </c>
      <c r="L949" s="173" t="s">
        <v>14</v>
      </c>
      <c r="M949" s="173">
        <v>2725</v>
      </c>
      <c r="N949" s="173"/>
      <c r="O949" s="173"/>
      <c r="P949" s="173">
        <v>790</v>
      </c>
      <c r="Q949" s="173" t="s">
        <v>14</v>
      </c>
      <c r="R949" s="173" t="s">
        <v>14</v>
      </c>
      <c r="S949" s="173" t="s">
        <v>14</v>
      </c>
      <c r="T949" s="173">
        <v>94359</v>
      </c>
      <c r="U949" s="173" t="s">
        <v>14</v>
      </c>
      <c r="V949" s="173">
        <v>232</v>
      </c>
      <c r="W949" s="173" t="s">
        <v>14</v>
      </c>
    </row>
    <row r="950" spans="1:23" ht="23.25">
      <c r="A950" s="15" t="s">
        <v>1027</v>
      </c>
      <c r="B950" s="174" t="s">
        <v>417</v>
      </c>
      <c r="C950" s="173">
        <v>2103888</v>
      </c>
      <c r="D950" s="173">
        <v>30428</v>
      </c>
      <c r="E950" s="173">
        <v>29963</v>
      </c>
      <c r="F950" s="173">
        <v>63751</v>
      </c>
      <c r="G950" s="173">
        <v>52085</v>
      </c>
      <c r="H950" s="173">
        <v>37305</v>
      </c>
      <c r="I950" s="173">
        <v>34276</v>
      </c>
      <c r="J950" s="173">
        <v>32092</v>
      </c>
      <c r="K950" s="173">
        <v>22547</v>
      </c>
      <c r="L950" s="173">
        <v>105784</v>
      </c>
      <c r="M950" s="173">
        <v>53897</v>
      </c>
      <c r="N950" s="173">
        <v>17716</v>
      </c>
      <c r="O950" s="173">
        <v>37100</v>
      </c>
      <c r="P950" s="173">
        <v>54886</v>
      </c>
      <c r="Q950" s="173">
        <v>35548</v>
      </c>
      <c r="R950" s="173">
        <v>15755</v>
      </c>
      <c r="S950" s="173">
        <v>8552</v>
      </c>
      <c r="T950" s="173">
        <v>48522</v>
      </c>
      <c r="U950" s="173">
        <v>611471</v>
      </c>
      <c r="V950" s="173">
        <v>695066</v>
      </c>
      <c r="W950" s="173">
        <v>117144</v>
      </c>
    </row>
    <row r="951" spans="1:23" ht="23.25">
      <c r="A951" s="15" t="s">
        <v>1028</v>
      </c>
      <c r="B951" s="174" t="s">
        <v>418</v>
      </c>
      <c r="C951" s="173">
        <v>701867</v>
      </c>
      <c r="D951" s="173">
        <v>2766</v>
      </c>
      <c r="E951" s="173">
        <v>5758</v>
      </c>
      <c r="F951" s="173">
        <v>10891</v>
      </c>
      <c r="G951" s="173">
        <v>2099</v>
      </c>
      <c r="H951" s="173">
        <v>7200</v>
      </c>
      <c r="I951" s="173">
        <v>14318</v>
      </c>
      <c r="J951" s="173">
        <v>2883</v>
      </c>
      <c r="K951" s="173">
        <v>1252</v>
      </c>
      <c r="L951" s="173">
        <v>330609</v>
      </c>
      <c r="M951" s="173">
        <v>7390</v>
      </c>
      <c r="N951" s="173">
        <v>1864</v>
      </c>
      <c r="O951" s="173">
        <v>7034</v>
      </c>
      <c r="P951" s="173">
        <v>10918</v>
      </c>
      <c r="Q951" s="173">
        <v>7205</v>
      </c>
      <c r="R951" s="173">
        <v>738</v>
      </c>
      <c r="S951" s="173">
        <v>1526</v>
      </c>
      <c r="T951" s="173">
        <v>11989</v>
      </c>
      <c r="U951" s="173">
        <v>79256</v>
      </c>
      <c r="V951" s="173">
        <v>184688</v>
      </c>
      <c r="W951" s="173">
        <v>11483</v>
      </c>
    </row>
    <row r="952" spans="1:23" ht="23.25">
      <c r="A952" s="15" t="s">
        <v>1029</v>
      </c>
      <c r="B952" s="174" t="s">
        <v>419</v>
      </c>
      <c r="C952" s="173" t="s">
        <v>14</v>
      </c>
      <c r="D952" s="173" t="s">
        <v>14</v>
      </c>
      <c r="E952" s="173" t="s">
        <v>14</v>
      </c>
      <c r="F952" s="173" t="s">
        <v>14</v>
      </c>
      <c r="G952" s="173" t="s">
        <v>14</v>
      </c>
      <c r="H952" s="173" t="s">
        <v>14</v>
      </c>
      <c r="I952" s="173" t="s">
        <v>14</v>
      </c>
      <c r="J952" s="173" t="s">
        <v>14</v>
      </c>
      <c r="K952" s="173" t="s">
        <v>14</v>
      </c>
      <c r="L952" s="173" t="s">
        <v>14</v>
      </c>
      <c r="M952" s="173" t="s">
        <v>14</v>
      </c>
      <c r="N952" s="173"/>
      <c r="O952" s="173"/>
      <c r="P952" s="173" t="s">
        <v>14</v>
      </c>
      <c r="Q952" s="173" t="s">
        <v>14</v>
      </c>
      <c r="R952" s="173" t="s">
        <v>14</v>
      </c>
      <c r="S952" s="173" t="s">
        <v>14</v>
      </c>
      <c r="T952" s="173"/>
      <c r="U952" s="173"/>
      <c r="V952" s="173"/>
      <c r="W952" s="173"/>
    </row>
    <row r="953" spans="1:23" ht="23.25">
      <c r="A953" s="15" t="s">
        <v>1032</v>
      </c>
      <c r="B953" s="174" t="s">
        <v>422</v>
      </c>
      <c r="C953" s="173">
        <v>12888337</v>
      </c>
      <c r="D953" s="173">
        <v>1008208</v>
      </c>
      <c r="E953" s="173">
        <v>4957</v>
      </c>
      <c r="F953" s="173">
        <v>86542</v>
      </c>
      <c r="G953" s="173">
        <v>116762</v>
      </c>
      <c r="H953" s="173">
        <v>352493</v>
      </c>
      <c r="I953" s="173">
        <v>91794</v>
      </c>
      <c r="J953" s="173">
        <v>368831</v>
      </c>
      <c r="K953" s="173">
        <v>218370</v>
      </c>
      <c r="L953" s="173">
        <v>457844</v>
      </c>
      <c r="M953" s="173">
        <v>6726</v>
      </c>
      <c r="N953" s="173">
        <v>28550</v>
      </c>
      <c r="O953" s="173">
        <v>69939</v>
      </c>
      <c r="P953" s="173">
        <v>1228596</v>
      </c>
      <c r="Q953" s="173">
        <v>8662</v>
      </c>
      <c r="R953" s="173">
        <v>76012</v>
      </c>
      <c r="S953" s="173">
        <v>20745</v>
      </c>
      <c r="T953" s="173">
        <v>3578</v>
      </c>
      <c r="U953" s="173">
        <v>143419</v>
      </c>
      <c r="V953" s="173">
        <v>7879155</v>
      </c>
      <c r="W953" s="173">
        <v>717155</v>
      </c>
    </row>
    <row r="954" spans="1:23" ht="34.5">
      <c r="A954" s="15" t="s">
        <v>1033</v>
      </c>
      <c r="B954" s="174" t="s">
        <v>423</v>
      </c>
      <c r="C954" s="173">
        <v>3458602</v>
      </c>
      <c r="D954" s="173">
        <v>23202</v>
      </c>
      <c r="E954" s="173" t="s">
        <v>14</v>
      </c>
      <c r="F954" s="173">
        <v>125374</v>
      </c>
      <c r="G954" s="173" t="s">
        <v>14</v>
      </c>
      <c r="H954" s="173" t="s">
        <v>14</v>
      </c>
      <c r="I954" s="173">
        <v>1210123</v>
      </c>
      <c r="J954" s="173" t="s">
        <v>14</v>
      </c>
      <c r="K954" s="173">
        <v>5896</v>
      </c>
      <c r="L954" s="173">
        <v>1014966</v>
      </c>
      <c r="M954" s="173" t="s">
        <v>14</v>
      </c>
      <c r="N954" s="173">
        <v>64320</v>
      </c>
      <c r="O954" s="173" t="s">
        <v>14</v>
      </c>
      <c r="P954" s="173">
        <v>129910</v>
      </c>
      <c r="Q954" s="173" t="s">
        <v>14</v>
      </c>
      <c r="R954" s="173">
        <v>10000</v>
      </c>
      <c r="S954" s="173">
        <v>8861</v>
      </c>
      <c r="T954" s="173">
        <v>30821</v>
      </c>
      <c r="U954" s="173">
        <v>247058</v>
      </c>
      <c r="V954" s="173">
        <v>87138</v>
      </c>
      <c r="W954" s="173">
        <v>500933</v>
      </c>
    </row>
    <row r="955" spans="1:23" ht="23.25">
      <c r="A955" s="15" t="s">
        <v>1035</v>
      </c>
      <c r="B955" s="174" t="s">
        <v>531</v>
      </c>
      <c r="C955" s="173">
        <v>218965170</v>
      </c>
      <c r="D955" s="173">
        <v>1761079</v>
      </c>
      <c r="E955" s="173">
        <v>3111732</v>
      </c>
      <c r="F955" s="173">
        <v>16352177</v>
      </c>
      <c r="G955" s="173">
        <v>3833220</v>
      </c>
      <c r="H955" s="173">
        <v>7544422</v>
      </c>
      <c r="I955" s="173">
        <v>14973141</v>
      </c>
      <c r="J955" s="173">
        <v>5959536</v>
      </c>
      <c r="K955" s="173">
        <v>2983157</v>
      </c>
      <c r="L955" s="173">
        <v>18184762</v>
      </c>
      <c r="M955" s="173">
        <v>11878387</v>
      </c>
      <c r="N955" s="173">
        <v>11697127</v>
      </c>
      <c r="O955" s="173">
        <v>4936727</v>
      </c>
      <c r="P955" s="173">
        <v>7395827</v>
      </c>
      <c r="Q955" s="173">
        <v>5042240</v>
      </c>
      <c r="R955" s="173">
        <v>4056695</v>
      </c>
      <c r="S955" s="173">
        <v>778116</v>
      </c>
      <c r="T955" s="173">
        <v>8784614</v>
      </c>
      <c r="U955" s="173">
        <v>23416690</v>
      </c>
      <c r="V955" s="173">
        <v>63179019</v>
      </c>
      <c r="W955" s="173">
        <v>3096501</v>
      </c>
    </row>
    <row r="956" spans="1:23" ht="34.5">
      <c r="A956" s="15" t="s">
        <v>1036</v>
      </c>
      <c r="B956" s="174" t="s">
        <v>425</v>
      </c>
      <c r="C956" s="173">
        <v>183508516</v>
      </c>
      <c r="D956" s="173">
        <v>1551570</v>
      </c>
      <c r="E956" s="173">
        <v>2482787</v>
      </c>
      <c r="F956" s="173">
        <v>12075652</v>
      </c>
      <c r="G956" s="173">
        <v>3499601</v>
      </c>
      <c r="H956" s="173">
        <v>7305365</v>
      </c>
      <c r="I956" s="173">
        <v>14427498</v>
      </c>
      <c r="J956" s="173">
        <v>3540965</v>
      </c>
      <c r="K956" s="173">
        <v>2417128</v>
      </c>
      <c r="L956" s="173">
        <v>16339797</v>
      </c>
      <c r="M956" s="173">
        <v>11442925</v>
      </c>
      <c r="N956" s="173">
        <v>7337491</v>
      </c>
      <c r="O956" s="173">
        <v>2288727</v>
      </c>
      <c r="P956" s="173">
        <v>5853263</v>
      </c>
      <c r="Q956" s="173">
        <v>4323825</v>
      </c>
      <c r="R956" s="173">
        <v>2716999</v>
      </c>
      <c r="S956" s="173">
        <v>695094</v>
      </c>
      <c r="T956" s="173">
        <v>8125669</v>
      </c>
      <c r="U956" s="173">
        <v>19067064</v>
      </c>
      <c r="V956" s="173">
        <v>55479326</v>
      </c>
      <c r="W956" s="173">
        <v>2537772</v>
      </c>
    </row>
    <row r="957" spans="1:23" ht="34.5">
      <c r="A957" s="15" t="s">
        <v>1040</v>
      </c>
      <c r="B957" s="174" t="s">
        <v>429</v>
      </c>
      <c r="C957" s="173">
        <v>16248629</v>
      </c>
      <c r="D957" s="173">
        <v>16633</v>
      </c>
      <c r="E957" s="173">
        <v>483461</v>
      </c>
      <c r="F957" s="173">
        <v>2267929</v>
      </c>
      <c r="G957" s="173">
        <v>121679</v>
      </c>
      <c r="H957" s="173">
        <v>147978</v>
      </c>
      <c r="I957" s="173">
        <v>333541</v>
      </c>
      <c r="J957" s="173">
        <v>1500193</v>
      </c>
      <c r="K957" s="173">
        <v>246448</v>
      </c>
      <c r="L957" s="173">
        <v>1372337</v>
      </c>
      <c r="M957" s="173">
        <v>410520</v>
      </c>
      <c r="N957" s="173">
        <v>2416709</v>
      </c>
      <c r="O957" s="173">
        <v>61180</v>
      </c>
      <c r="P957" s="173">
        <v>1081381</v>
      </c>
      <c r="Q957" s="173">
        <v>205283</v>
      </c>
      <c r="R957" s="173">
        <v>684356</v>
      </c>
      <c r="S957" s="173">
        <v>48372</v>
      </c>
      <c r="T957" s="173">
        <v>513854</v>
      </c>
      <c r="U957" s="173">
        <v>2915926</v>
      </c>
      <c r="V957" s="173">
        <v>1045432</v>
      </c>
      <c r="W957" s="173">
        <v>375416</v>
      </c>
    </row>
    <row r="958" spans="1:23" ht="23.25">
      <c r="A958" s="15" t="s">
        <v>1041</v>
      </c>
      <c r="B958" s="174" t="s">
        <v>430</v>
      </c>
      <c r="C958" s="173">
        <v>19208026</v>
      </c>
      <c r="D958" s="173">
        <v>192876</v>
      </c>
      <c r="E958" s="173">
        <v>145485</v>
      </c>
      <c r="F958" s="173">
        <v>2008596</v>
      </c>
      <c r="G958" s="173">
        <v>211940</v>
      </c>
      <c r="H958" s="173">
        <v>91079</v>
      </c>
      <c r="I958" s="173">
        <v>212102</v>
      </c>
      <c r="J958" s="173">
        <v>918378</v>
      </c>
      <c r="K958" s="173">
        <v>319581</v>
      </c>
      <c r="L958" s="173">
        <v>472628</v>
      </c>
      <c r="M958" s="173">
        <v>24942</v>
      </c>
      <c r="N958" s="173">
        <v>1942927</v>
      </c>
      <c r="O958" s="173">
        <v>2586820</v>
      </c>
      <c r="P958" s="173">
        <v>461183</v>
      </c>
      <c r="Q958" s="173">
        <v>513132</v>
      </c>
      <c r="R958" s="173">
        <v>655340</v>
      </c>
      <c r="S958" s="173">
        <v>34650</v>
      </c>
      <c r="T958" s="173">
        <v>145092</v>
      </c>
      <c r="U958" s="173">
        <v>1433700</v>
      </c>
      <c r="V958" s="173">
        <v>6654261</v>
      </c>
      <c r="W958" s="173">
        <v>183312</v>
      </c>
    </row>
    <row r="959" spans="1:23" ht="23.25">
      <c r="A959" s="15" t="s">
        <v>1037</v>
      </c>
      <c r="B959" s="174" t="s">
        <v>426</v>
      </c>
      <c r="C959" s="173">
        <v>66331529</v>
      </c>
      <c r="D959" s="173">
        <v>306379</v>
      </c>
      <c r="E959" s="173">
        <v>960892</v>
      </c>
      <c r="F959" s="173">
        <v>4277023</v>
      </c>
      <c r="G959" s="173">
        <v>1496699</v>
      </c>
      <c r="H959" s="173">
        <v>957076</v>
      </c>
      <c r="I959" s="173">
        <v>2240729</v>
      </c>
      <c r="J959" s="173">
        <v>1598943</v>
      </c>
      <c r="K959" s="173">
        <v>1178645</v>
      </c>
      <c r="L959" s="173">
        <v>7231881</v>
      </c>
      <c r="M959" s="173">
        <v>1120336</v>
      </c>
      <c r="N959" s="173">
        <v>1252618</v>
      </c>
      <c r="O959" s="173">
        <v>786453</v>
      </c>
      <c r="P959" s="173">
        <v>1861738</v>
      </c>
      <c r="Q959" s="173">
        <v>2281839</v>
      </c>
      <c r="R959" s="173">
        <v>1460727</v>
      </c>
      <c r="S959" s="173">
        <v>184408</v>
      </c>
      <c r="T959" s="173">
        <v>1524990</v>
      </c>
      <c r="U959" s="173">
        <v>9405483</v>
      </c>
      <c r="V959" s="173">
        <v>24574281</v>
      </c>
      <c r="W959" s="173">
        <v>1630390</v>
      </c>
    </row>
    <row r="960" spans="1:23" ht="23.25">
      <c r="A960" s="15" t="s">
        <v>1038</v>
      </c>
      <c r="B960" s="174" t="s">
        <v>427</v>
      </c>
      <c r="C960" s="173">
        <v>35031706</v>
      </c>
      <c r="D960" s="173">
        <v>380956</v>
      </c>
      <c r="E960" s="173">
        <v>619929</v>
      </c>
      <c r="F960" s="173">
        <v>3053297</v>
      </c>
      <c r="G960" s="173">
        <v>645278</v>
      </c>
      <c r="H960" s="173">
        <v>564427</v>
      </c>
      <c r="I960" s="173">
        <v>689372</v>
      </c>
      <c r="J960" s="173">
        <v>1138206</v>
      </c>
      <c r="K960" s="173">
        <v>594939</v>
      </c>
      <c r="L960" s="173">
        <v>1254688</v>
      </c>
      <c r="M960" s="173">
        <v>878268</v>
      </c>
      <c r="N960" s="173">
        <v>3212878</v>
      </c>
      <c r="O960" s="173">
        <v>349908</v>
      </c>
      <c r="P960" s="173">
        <v>914359</v>
      </c>
      <c r="Q960" s="173">
        <v>1243578</v>
      </c>
      <c r="R960" s="173">
        <v>907465</v>
      </c>
      <c r="S960" s="173">
        <v>150824</v>
      </c>
      <c r="T960" s="173">
        <v>583172</v>
      </c>
      <c r="U960" s="173">
        <v>5043120</v>
      </c>
      <c r="V960" s="173">
        <v>12443699</v>
      </c>
      <c r="W960" s="173">
        <v>363344</v>
      </c>
    </row>
    <row r="961" spans="1:23" ht="34.5">
      <c r="A961" s="15" t="s">
        <v>1039</v>
      </c>
      <c r="B961" s="174" t="s">
        <v>428</v>
      </c>
      <c r="C961" s="173">
        <v>82145281</v>
      </c>
      <c r="D961" s="173">
        <v>864234</v>
      </c>
      <c r="E961" s="173">
        <v>901966</v>
      </c>
      <c r="F961" s="173">
        <v>4745332</v>
      </c>
      <c r="G961" s="173">
        <v>1357624</v>
      </c>
      <c r="H961" s="173">
        <v>5783862</v>
      </c>
      <c r="I961" s="173">
        <v>11497396</v>
      </c>
      <c r="J961" s="173">
        <v>803817</v>
      </c>
      <c r="K961" s="173">
        <v>643544</v>
      </c>
      <c r="L961" s="173">
        <v>7853228</v>
      </c>
      <c r="M961" s="173">
        <v>9444321</v>
      </c>
      <c r="N961" s="173">
        <v>2871995</v>
      </c>
      <c r="O961" s="173">
        <v>1152366</v>
      </c>
      <c r="P961" s="173">
        <v>3077166</v>
      </c>
      <c r="Q961" s="173">
        <v>798409</v>
      </c>
      <c r="R961" s="173">
        <v>348807</v>
      </c>
      <c r="S961" s="173">
        <v>359862</v>
      </c>
      <c r="T961" s="173">
        <v>6017507</v>
      </c>
      <c r="U961" s="173">
        <v>4618461</v>
      </c>
      <c r="V961" s="173">
        <v>18461346</v>
      </c>
      <c r="W961" s="173">
        <v>544038</v>
      </c>
    </row>
    <row r="962" spans="1:23" ht="45.75">
      <c r="A962" s="15" t="s">
        <v>1042</v>
      </c>
      <c r="B962" s="174" t="s">
        <v>532</v>
      </c>
      <c r="C962" s="173">
        <v>43811809</v>
      </c>
      <c r="D962" s="173">
        <v>4551171</v>
      </c>
      <c r="E962" s="173">
        <v>2670384</v>
      </c>
      <c r="F962" s="173" t="s">
        <v>14</v>
      </c>
      <c r="G962" s="173">
        <v>5075351</v>
      </c>
      <c r="H962" s="173">
        <v>897851</v>
      </c>
      <c r="I962" s="173">
        <v>1029345</v>
      </c>
      <c r="J962" s="173">
        <v>469828</v>
      </c>
      <c r="K962" s="173">
        <v>2689962</v>
      </c>
      <c r="L962" s="173">
        <v>5442485</v>
      </c>
      <c r="M962" s="173">
        <v>2699083</v>
      </c>
      <c r="N962" s="173">
        <v>1152648</v>
      </c>
      <c r="O962" s="173">
        <v>186021</v>
      </c>
      <c r="P962" s="173">
        <v>3276041</v>
      </c>
      <c r="Q962" s="173">
        <v>5559969</v>
      </c>
      <c r="R962" s="173" t="s">
        <v>14</v>
      </c>
      <c r="S962" s="173">
        <v>906</v>
      </c>
      <c r="T962" s="173">
        <v>5463110</v>
      </c>
      <c r="U962" s="173">
        <v>9841</v>
      </c>
      <c r="V962" s="173">
        <v>2608004</v>
      </c>
      <c r="W962" s="173">
        <v>29810</v>
      </c>
    </row>
    <row r="963" spans="1:23" ht="23.25">
      <c r="A963" s="15" t="s">
        <v>1043</v>
      </c>
      <c r="B963" s="174" t="s">
        <v>431</v>
      </c>
      <c r="C963" s="173">
        <v>2599608</v>
      </c>
      <c r="D963" s="173" t="s">
        <v>14</v>
      </c>
      <c r="E963" s="173" t="s">
        <v>14</v>
      </c>
      <c r="F963" s="173" t="s">
        <v>14</v>
      </c>
      <c r="G963" s="173" t="s">
        <v>14</v>
      </c>
      <c r="H963" s="173">
        <v>447629</v>
      </c>
      <c r="I963" s="173">
        <v>879893</v>
      </c>
      <c r="J963" s="173"/>
      <c r="K963" s="173"/>
      <c r="L963" s="173"/>
      <c r="M963" s="173"/>
      <c r="N963" s="173" t="s">
        <v>14</v>
      </c>
      <c r="O963" s="173">
        <v>29809</v>
      </c>
      <c r="P963" s="173" t="s">
        <v>14</v>
      </c>
      <c r="Q963" s="173">
        <v>1008865</v>
      </c>
      <c r="R963" s="173" t="s">
        <v>14</v>
      </c>
      <c r="S963" s="173" t="s">
        <v>14</v>
      </c>
      <c r="T963" s="173" t="s">
        <v>14</v>
      </c>
      <c r="U963" s="173">
        <v>9841</v>
      </c>
      <c r="V963" s="173">
        <v>223572</v>
      </c>
      <c r="W963" s="173" t="s">
        <v>14</v>
      </c>
    </row>
    <row r="964" spans="1:23" ht="23.25">
      <c r="A964" s="15" t="s">
        <v>1044</v>
      </c>
      <c r="B964" s="174" t="s">
        <v>432</v>
      </c>
      <c r="C964" s="173">
        <v>8076026</v>
      </c>
      <c r="D964" s="173">
        <v>1278013</v>
      </c>
      <c r="E964" s="173">
        <v>675452</v>
      </c>
      <c r="F964" s="173" t="s">
        <v>14</v>
      </c>
      <c r="G964" s="173">
        <v>992707</v>
      </c>
      <c r="H964" s="173">
        <v>389989</v>
      </c>
      <c r="I964" s="173">
        <v>145447</v>
      </c>
      <c r="J964" s="173">
        <v>2016</v>
      </c>
      <c r="K964" s="173">
        <v>833733</v>
      </c>
      <c r="L964" s="173">
        <v>25044</v>
      </c>
      <c r="M964" s="173">
        <v>544069</v>
      </c>
      <c r="N964" s="173">
        <v>353923</v>
      </c>
      <c r="O964" s="173">
        <v>109996</v>
      </c>
      <c r="P964" s="173">
        <v>679717</v>
      </c>
      <c r="Q964" s="173">
        <v>351071</v>
      </c>
      <c r="R964" s="173" t="s">
        <v>14</v>
      </c>
      <c r="S964" s="173">
        <v>906</v>
      </c>
      <c r="T964" s="173">
        <v>119800</v>
      </c>
      <c r="U964" s="173" t="s">
        <v>14</v>
      </c>
      <c r="V964" s="173">
        <v>1574144</v>
      </c>
      <c r="W964" s="173" t="s">
        <v>14</v>
      </c>
    </row>
    <row r="965" spans="1:23" ht="23.25">
      <c r="A965" s="15" t="s">
        <v>1045</v>
      </c>
      <c r="B965" s="174" t="s">
        <v>433</v>
      </c>
      <c r="C965" s="173">
        <v>32869641</v>
      </c>
      <c r="D965" s="173">
        <v>3252288</v>
      </c>
      <c r="E965" s="173">
        <v>1950979</v>
      </c>
      <c r="F965" s="173" t="s">
        <v>14</v>
      </c>
      <c r="G965" s="173">
        <v>4082644</v>
      </c>
      <c r="H965" s="173">
        <v>60232</v>
      </c>
      <c r="I965" s="173">
        <v>4005</v>
      </c>
      <c r="J965" s="173">
        <v>467812</v>
      </c>
      <c r="K965" s="173">
        <v>1855649</v>
      </c>
      <c r="L965" s="173">
        <v>5282889</v>
      </c>
      <c r="M965" s="173">
        <v>2143990</v>
      </c>
      <c r="N965" s="173">
        <v>798725</v>
      </c>
      <c r="O965" s="173">
        <v>46216</v>
      </c>
      <c r="P965" s="173">
        <v>2592631</v>
      </c>
      <c r="Q965" s="173">
        <v>4148505</v>
      </c>
      <c r="R965" s="173" t="s">
        <v>14</v>
      </c>
      <c r="S965" s="173" t="s">
        <v>14</v>
      </c>
      <c r="T965" s="173">
        <v>5343310</v>
      </c>
      <c r="U965" s="173" t="s">
        <v>14</v>
      </c>
      <c r="V965" s="173">
        <v>809955</v>
      </c>
      <c r="W965" s="173">
        <v>29810</v>
      </c>
    </row>
    <row r="966" spans="1:23" ht="23.25">
      <c r="A966" s="15" t="s">
        <v>1046</v>
      </c>
      <c r="B966" s="174" t="s">
        <v>434</v>
      </c>
      <c r="C966" s="173">
        <v>66442</v>
      </c>
      <c r="D966" s="173" t="s">
        <v>14</v>
      </c>
      <c r="E966" s="173" t="s">
        <v>14</v>
      </c>
      <c r="F966" s="173" t="s">
        <v>14</v>
      </c>
      <c r="G966" s="173"/>
      <c r="H966" s="173"/>
      <c r="I966" s="173"/>
      <c r="J966" s="173" t="s">
        <v>14</v>
      </c>
      <c r="K966" s="173">
        <v>580</v>
      </c>
      <c r="L966" s="173">
        <v>50810</v>
      </c>
      <c r="M966" s="173">
        <v>11024</v>
      </c>
      <c r="N966" s="173"/>
      <c r="O966" s="173"/>
      <c r="P966" s="173">
        <v>3694</v>
      </c>
      <c r="Q966" s="173" t="s">
        <v>14</v>
      </c>
      <c r="R966" s="173" t="s">
        <v>14</v>
      </c>
      <c r="S966" s="173" t="s">
        <v>14</v>
      </c>
      <c r="T966" s="173" t="s">
        <v>14</v>
      </c>
      <c r="U966" s="173" t="s">
        <v>14</v>
      </c>
      <c r="V966" s="173">
        <v>334</v>
      </c>
      <c r="W966" s="173" t="s">
        <v>14</v>
      </c>
    </row>
    <row r="967" spans="1:23" ht="23.25">
      <c r="A967" s="15" t="s">
        <v>1047</v>
      </c>
      <c r="B967" s="174" t="s">
        <v>435</v>
      </c>
      <c r="C967" s="173">
        <v>200092</v>
      </c>
      <c r="D967" s="173">
        <v>20870</v>
      </c>
      <c r="E967" s="173">
        <v>43952</v>
      </c>
      <c r="F967" s="173" t="s">
        <v>14</v>
      </c>
      <c r="G967" s="173"/>
      <c r="H967" s="173"/>
      <c r="I967" s="173"/>
      <c r="J967" s="173" t="s">
        <v>14</v>
      </c>
      <c r="K967" s="173" t="s">
        <v>14</v>
      </c>
      <c r="L967" s="173">
        <v>83742</v>
      </c>
      <c r="M967" s="173" t="s">
        <v>14</v>
      </c>
      <c r="N967" s="173" t="s">
        <v>14</v>
      </c>
      <c r="O967" s="173" t="s">
        <v>14</v>
      </c>
      <c r="P967" s="173" t="s">
        <v>14</v>
      </c>
      <c r="Q967" s="173">
        <v>51528</v>
      </c>
      <c r="R967" s="173" t="s">
        <v>14</v>
      </c>
      <c r="S967" s="173" t="s">
        <v>14</v>
      </c>
      <c r="T967" s="173"/>
      <c r="U967" s="173"/>
      <c r="V967" s="173"/>
      <c r="W967" s="173"/>
    </row>
    <row r="968" spans="1:23" ht="68.25">
      <c r="A968" s="15" t="s">
        <v>1048</v>
      </c>
      <c r="B968" s="174" t="s">
        <v>533</v>
      </c>
      <c r="C968" s="173">
        <v>253231416</v>
      </c>
      <c r="D968" s="173">
        <v>16019073</v>
      </c>
      <c r="E968" s="173">
        <v>2608053</v>
      </c>
      <c r="F968" s="173">
        <v>8546054</v>
      </c>
      <c r="G968" s="173">
        <v>1850241</v>
      </c>
      <c r="H968" s="173">
        <v>45547606</v>
      </c>
      <c r="I968" s="173">
        <v>11719860</v>
      </c>
      <c r="J968" s="173">
        <v>6167805</v>
      </c>
      <c r="K968" s="173">
        <v>1088849</v>
      </c>
      <c r="L968" s="173">
        <v>14708354</v>
      </c>
      <c r="M968" s="173">
        <v>4137042</v>
      </c>
      <c r="N968" s="173">
        <v>2724808</v>
      </c>
      <c r="O968" s="173">
        <v>1820119</v>
      </c>
      <c r="P968" s="173">
        <v>6211631</v>
      </c>
      <c r="Q968" s="173">
        <v>2789787</v>
      </c>
      <c r="R968" s="173">
        <v>4235506</v>
      </c>
      <c r="S968" s="173">
        <v>265911</v>
      </c>
      <c r="T968" s="173">
        <v>34944850</v>
      </c>
      <c r="U968" s="173">
        <v>28957049</v>
      </c>
      <c r="V968" s="173">
        <v>47806417</v>
      </c>
      <c r="W968" s="173">
        <v>11082400</v>
      </c>
    </row>
    <row r="969" spans="1:23" ht="23.25">
      <c r="A969" s="15" t="s">
        <v>1049</v>
      </c>
      <c r="B969" s="174" t="s">
        <v>436</v>
      </c>
      <c r="C969" s="173">
        <v>460124</v>
      </c>
      <c r="D969" s="173" t="s">
        <v>14</v>
      </c>
      <c r="E969" s="173" t="s">
        <v>14</v>
      </c>
      <c r="F969" s="173">
        <v>370258</v>
      </c>
      <c r="G969" s="173">
        <v>933</v>
      </c>
      <c r="H969" s="173" t="s">
        <v>14</v>
      </c>
      <c r="I969" s="173" t="s">
        <v>14</v>
      </c>
      <c r="J969" s="173">
        <v>33970</v>
      </c>
      <c r="K969" s="173">
        <v>4389</v>
      </c>
      <c r="L969" s="173" t="s">
        <v>14</v>
      </c>
      <c r="M969" s="173" t="s">
        <v>14</v>
      </c>
      <c r="N969" s="173"/>
      <c r="O969" s="173"/>
      <c r="P969" s="173" t="s">
        <v>14</v>
      </c>
      <c r="Q969" s="173">
        <v>1630</v>
      </c>
      <c r="R969" s="173" t="s">
        <v>14</v>
      </c>
      <c r="S969" s="173" t="s">
        <v>14</v>
      </c>
      <c r="T969" s="173" t="s">
        <v>14</v>
      </c>
      <c r="U969" s="173" t="s">
        <v>14</v>
      </c>
      <c r="V969" s="173">
        <v>48945</v>
      </c>
      <c r="W969" s="173" t="s">
        <v>14</v>
      </c>
    </row>
    <row r="970" spans="1:23" ht="23.25">
      <c r="A970" s="15" t="s">
        <v>1928</v>
      </c>
      <c r="B970" s="174" t="s">
        <v>1927</v>
      </c>
      <c r="C970" s="173">
        <v>23085685</v>
      </c>
      <c r="D970" s="173" t="s">
        <v>14</v>
      </c>
      <c r="E970" s="173">
        <v>13117</v>
      </c>
      <c r="F970" s="173">
        <v>324942</v>
      </c>
      <c r="G970" s="173" t="s">
        <v>14</v>
      </c>
      <c r="H970" s="173" t="s">
        <v>14</v>
      </c>
      <c r="I970" s="173">
        <v>1541953</v>
      </c>
      <c r="J970" s="173">
        <v>13584</v>
      </c>
      <c r="K970" s="173" t="s">
        <v>14</v>
      </c>
      <c r="L970" s="173" t="s">
        <v>14</v>
      </c>
      <c r="M970" s="173">
        <v>101350</v>
      </c>
      <c r="N970" s="173">
        <v>21457</v>
      </c>
      <c r="O970" s="173" t="s">
        <v>14</v>
      </c>
      <c r="P970" s="173">
        <v>1940103</v>
      </c>
      <c r="Q970" s="173">
        <v>3844</v>
      </c>
      <c r="R970" s="173">
        <v>5132</v>
      </c>
      <c r="S970" s="173" t="s">
        <v>14</v>
      </c>
      <c r="T970" s="173" t="s">
        <v>14</v>
      </c>
      <c r="U970" s="173">
        <v>742596</v>
      </c>
      <c r="V970" s="173">
        <v>18270607</v>
      </c>
      <c r="W970" s="173">
        <v>107000</v>
      </c>
    </row>
    <row r="971" spans="1:23" ht="23.25">
      <c r="A971" s="15" t="s">
        <v>1050</v>
      </c>
      <c r="B971" s="174" t="s">
        <v>437</v>
      </c>
      <c r="C971" s="173">
        <v>5295777</v>
      </c>
      <c r="D971" s="173">
        <v>10572</v>
      </c>
      <c r="E971" s="173">
        <v>114296</v>
      </c>
      <c r="F971" s="173">
        <v>1680122</v>
      </c>
      <c r="G971" s="173">
        <v>4990</v>
      </c>
      <c r="H971" s="173">
        <v>281</v>
      </c>
      <c r="I971" s="173">
        <v>5042</v>
      </c>
      <c r="J971" s="173">
        <v>40757</v>
      </c>
      <c r="K971" s="173">
        <v>8704</v>
      </c>
      <c r="L971" s="173">
        <v>8901</v>
      </c>
      <c r="M971" s="173">
        <v>64600</v>
      </c>
      <c r="N971" s="173">
        <v>712019</v>
      </c>
      <c r="O971" s="173">
        <v>1018529</v>
      </c>
      <c r="P971" s="173">
        <v>336</v>
      </c>
      <c r="Q971" s="173">
        <v>88743</v>
      </c>
      <c r="R971" s="173">
        <v>838783</v>
      </c>
      <c r="S971" s="173">
        <v>186</v>
      </c>
      <c r="T971" s="173">
        <v>9145</v>
      </c>
      <c r="U971" s="173">
        <v>556990</v>
      </c>
      <c r="V971" s="173">
        <v>46574</v>
      </c>
      <c r="W971" s="173">
        <v>86207</v>
      </c>
    </row>
    <row r="972" spans="1:23" ht="45.75">
      <c r="A972" s="15" t="s">
        <v>1051</v>
      </c>
      <c r="B972" s="174" t="s">
        <v>438</v>
      </c>
      <c r="C972" s="173">
        <v>18033403</v>
      </c>
      <c r="D972" s="173">
        <v>1031194</v>
      </c>
      <c r="E972" s="173">
        <v>140346</v>
      </c>
      <c r="F972" s="173">
        <v>3232755</v>
      </c>
      <c r="G972" s="173">
        <v>192048</v>
      </c>
      <c r="H972" s="173">
        <v>303398</v>
      </c>
      <c r="I972" s="173">
        <v>454967</v>
      </c>
      <c r="J972" s="173">
        <v>155532</v>
      </c>
      <c r="K972" s="173">
        <v>75234</v>
      </c>
      <c r="L972" s="173">
        <v>758599</v>
      </c>
      <c r="M972" s="173">
        <v>589150</v>
      </c>
      <c r="N972" s="173">
        <v>772474</v>
      </c>
      <c r="O972" s="173">
        <v>586061</v>
      </c>
      <c r="P972" s="173">
        <v>305601</v>
      </c>
      <c r="Q972" s="173">
        <v>245202</v>
      </c>
      <c r="R972" s="173">
        <v>292826</v>
      </c>
      <c r="S972" s="173">
        <v>84381</v>
      </c>
      <c r="T972" s="173">
        <v>3946776</v>
      </c>
      <c r="U972" s="173">
        <v>1435834</v>
      </c>
      <c r="V972" s="173">
        <v>2839936</v>
      </c>
      <c r="W972" s="173">
        <v>591088</v>
      </c>
    </row>
    <row r="973" spans="1:23" ht="45.75">
      <c r="A973" s="15" t="s">
        <v>1052</v>
      </c>
      <c r="B973" s="174" t="s">
        <v>439</v>
      </c>
      <c r="C973" s="173">
        <v>2707594</v>
      </c>
      <c r="D973" s="173">
        <v>4698</v>
      </c>
      <c r="E973" s="173">
        <v>268349</v>
      </c>
      <c r="F973" s="173">
        <v>466320</v>
      </c>
      <c r="G973" s="173" t="s">
        <v>14</v>
      </c>
      <c r="H973" s="173">
        <v>1650</v>
      </c>
      <c r="I973" s="173">
        <v>1770</v>
      </c>
      <c r="J973" s="173">
        <v>11298</v>
      </c>
      <c r="K973" s="173">
        <v>9673</v>
      </c>
      <c r="L973" s="173">
        <v>102995</v>
      </c>
      <c r="M973" s="173">
        <v>10624</v>
      </c>
      <c r="N973" s="173">
        <v>1261</v>
      </c>
      <c r="O973" s="173">
        <v>90636</v>
      </c>
      <c r="P973" s="173">
        <v>301352</v>
      </c>
      <c r="Q973" s="173">
        <v>3781</v>
      </c>
      <c r="R973" s="173" t="s">
        <v>14</v>
      </c>
      <c r="S973" s="173" t="s">
        <v>14</v>
      </c>
      <c r="T973" s="173">
        <v>8059</v>
      </c>
      <c r="U973" s="173">
        <v>87152</v>
      </c>
      <c r="V973" s="173">
        <v>1292178</v>
      </c>
      <c r="W973" s="173">
        <v>45797</v>
      </c>
    </row>
    <row r="974" spans="1:23" ht="68.25">
      <c r="A974" s="15" t="s">
        <v>1053</v>
      </c>
      <c r="B974" s="174" t="s">
        <v>440</v>
      </c>
      <c r="C974" s="173">
        <v>203648832</v>
      </c>
      <c r="D974" s="173">
        <v>14972609</v>
      </c>
      <c r="E974" s="173">
        <v>2071945</v>
      </c>
      <c r="F974" s="173">
        <v>2471657</v>
      </c>
      <c r="G974" s="173">
        <v>1652270</v>
      </c>
      <c r="H974" s="173">
        <v>45242277</v>
      </c>
      <c r="I974" s="173">
        <v>9716128</v>
      </c>
      <c r="J974" s="173">
        <v>5912665</v>
      </c>
      <c r="K974" s="173">
        <v>990849</v>
      </c>
      <c r="L974" s="173">
        <v>13837859</v>
      </c>
      <c r="M974" s="173">
        <v>3371318</v>
      </c>
      <c r="N974" s="173">
        <v>1217597</v>
      </c>
      <c r="O974" s="173">
        <v>124892</v>
      </c>
      <c r="P974" s="173">
        <v>3664239</v>
      </c>
      <c r="Q974" s="173">
        <v>2446587</v>
      </c>
      <c r="R974" s="173">
        <v>3098765</v>
      </c>
      <c r="S974" s="173">
        <v>181343</v>
      </c>
      <c r="T974" s="173">
        <v>30980870</v>
      </c>
      <c r="U974" s="173">
        <v>26134477</v>
      </c>
      <c r="V974" s="173">
        <v>25308178</v>
      </c>
      <c r="W974" s="173">
        <v>10252308</v>
      </c>
    </row>
    <row r="975" spans="1:23" ht="45.75">
      <c r="A975" s="15" t="s">
        <v>1072</v>
      </c>
      <c r="B975" s="174" t="s">
        <v>548</v>
      </c>
      <c r="C975" s="173">
        <v>3512764</v>
      </c>
      <c r="D975" s="173" t="s">
        <v>14</v>
      </c>
      <c r="E975" s="173">
        <v>91689</v>
      </c>
      <c r="F975" s="173">
        <v>13326</v>
      </c>
      <c r="G975" s="173">
        <v>8425</v>
      </c>
      <c r="H975" s="173">
        <v>754424</v>
      </c>
      <c r="I975" s="173" t="s">
        <v>14</v>
      </c>
      <c r="J975" s="173" t="s">
        <v>14</v>
      </c>
      <c r="K975" s="173" t="s">
        <v>14</v>
      </c>
      <c r="L975" s="173" t="s">
        <v>14</v>
      </c>
      <c r="M975" s="173" t="s">
        <v>14</v>
      </c>
      <c r="N975" s="173"/>
      <c r="O975" s="173"/>
      <c r="P975" s="173" t="s">
        <v>14</v>
      </c>
      <c r="Q975" s="173" t="s">
        <v>14</v>
      </c>
      <c r="R975" s="173" t="s">
        <v>14</v>
      </c>
      <c r="S975" s="173" t="s">
        <v>14</v>
      </c>
      <c r="T975" s="173" t="s">
        <v>14</v>
      </c>
      <c r="U975" s="173" t="s">
        <v>14</v>
      </c>
      <c r="V975" s="173">
        <v>2370435</v>
      </c>
      <c r="W975" s="173">
        <v>274466</v>
      </c>
    </row>
    <row r="976" spans="1:23" ht="45.75">
      <c r="A976" s="15" t="s">
        <v>1056</v>
      </c>
      <c r="B976" s="174" t="s">
        <v>443</v>
      </c>
      <c r="C976" s="173">
        <v>3512764</v>
      </c>
      <c r="D976" s="173" t="s">
        <v>14</v>
      </c>
      <c r="E976" s="173">
        <v>91689</v>
      </c>
      <c r="F976" s="173">
        <v>13326</v>
      </c>
      <c r="G976" s="173">
        <v>8425</v>
      </c>
      <c r="H976" s="173">
        <v>754424</v>
      </c>
      <c r="I976" s="173" t="s">
        <v>14</v>
      </c>
      <c r="J976" s="173" t="s">
        <v>14</v>
      </c>
      <c r="K976" s="173" t="s">
        <v>14</v>
      </c>
      <c r="L976" s="173" t="s">
        <v>14</v>
      </c>
      <c r="M976" s="173" t="s">
        <v>14</v>
      </c>
      <c r="N976" s="173"/>
      <c r="O976" s="173"/>
      <c r="P976" s="173" t="s">
        <v>14</v>
      </c>
      <c r="Q976" s="173" t="s">
        <v>14</v>
      </c>
      <c r="R976" s="173" t="s">
        <v>14</v>
      </c>
      <c r="S976" s="173" t="s">
        <v>14</v>
      </c>
      <c r="T976" s="173" t="s">
        <v>14</v>
      </c>
      <c r="U976" s="173" t="s">
        <v>14</v>
      </c>
      <c r="V976" s="173">
        <v>2370435</v>
      </c>
      <c r="W976" s="173">
        <v>274466</v>
      </c>
    </row>
    <row r="977" spans="1:23" ht="45.75">
      <c r="A977" s="15" t="s">
        <v>1073</v>
      </c>
      <c r="B977" s="174" t="s">
        <v>549</v>
      </c>
      <c r="C977" s="173">
        <v>77006339</v>
      </c>
      <c r="D977" s="173" t="s">
        <v>14</v>
      </c>
      <c r="E977" s="173">
        <v>566097</v>
      </c>
      <c r="F977" s="173">
        <v>1483869</v>
      </c>
      <c r="G977" s="173">
        <v>279536</v>
      </c>
      <c r="H977" s="173">
        <v>6950197</v>
      </c>
      <c r="I977" s="173" t="s">
        <v>14</v>
      </c>
      <c r="J977" s="173">
        <v>63053</v>
      </c>
      <c r="K977" s="173">
        <v>151439</v>
      </c>
      <c r="L977" s="173">
        <v>2034034</v>
      </c>
      <c r="M977" s="173">
        <v>21811</v>
      </c>
      <c r="N977" s="173" t="s">
        <v>14</v>
      </c>
      <c r="O977" s="173">
        <v>23094762</v>
      </c>
      <c r="P977" s="173">
        <v>2856414</v>
      </c>
      <c r="Q977" s="173" t="s">
        <v>14</v>
      </c>
      <c r="R977" s="173" t="s">
        <v>14</v>
      </c>
      <c r="S977" s="173" t="s">
        <v>14</v>
      </c>
      <c r="T977" s="173">
        <v>7002266</v>
      </c>
      <c r="U977" s="173">
        <v>20414757</v>
      </c>
      <c r="V977" s="173">
        <v>12085069</v>
      </c>
      <c r="W977" s="173">
        <v>3034</v>
      </c>
    </row>
    <row r="978" spans="1:23" ht="45.75">
      <c r="A978" s="15" t="s">
        <v>1057</v>
      </c>
      <c r="B978" s="174" t="s">
        <v>444</v>
      </c>
      <c r="C978" s="173">
        <v>77006339</v>
      </c>
      <c r="D978" s="173" t="s">
        <v>14</v>
      </c>
      <c r="E978" s="173">
        <v>566097</v>
      </c>
      <c r="F978" s="173">
        <v>1483869</v>
      </c>
      <c r="G978" s="173">
        <v>279536</v>
      </c>
      <c r="H978" s="173">
        <v>6950197</v>
      </c>
      <c r="I978" s="173" t="s">
        <v>14</v>
      </c>
      <c r="J978" s="173">
        <v>63053</v>
      </c>
      <c r="K978" s="173">
        <v>151439</v>
      </c>
      <c r="L978" s="173">
        <v>2034034</v>
      </c>
      <c r="M978" s="173">
        <v>21811</v>
      </c>
      <c r="N978" s="173" t="s">
        <v>14</v>
      </c>
      <c r="O978" s="173">
        <v>23094762</v>
      </c>
      <c r="P978" s="173">
        <v>2856414</v>
      </c>
      <c r="Q978" s="173" t="s">
        <v>14</v>
      </c>
      <c r="R978" s="173" t="s">
        <v>14</v>
      </c>
      <c r="S978" s="173" t="s">
        <v>14</v>
      </c>
      <c r="T978" s="173">
        <v>7002266</v>
      </c>
      <c r="U978" s="173">
        <v>20414757</v>
      </c>
      <c r="V978" s="173">
        <v>12085069</v>
      </c>
      <c r="W978" s="173">
        <v>3034</v>
      </c>
    </row>
    <row r="979" spans="1:23" ht="68.25">
      <c r="A979" s="15" t="s">
        <v>1058</v>
      </c>
      <c r="B979" s="174" t="s">
        <v>535</v>
      </c>
      <c r="C979" s="173">
        <v>75213500</v>
      </c>
      <c r="D979" s="173">
        <v>15883364</v>
      </c>
      <c r="E979" s="173">
        <v>2530997</v>
      </c>
      <c r="F979" s="173">
        <v>1075319</v>
      </c>
      <c r="G979" s="173">
        <v>1448343</v>
      </c>
      <c r="H979" s="173">
        <v>892793</v>
      </c>
      <c r="I979" s="173">
        <v>952796</v>
      </c>
      <c r="J979" s="173">
        <v>191889</v>
      </c>
      <c r="K979" s="173">
        <v>2695110</v>
      </c>
      <c r="L979" s="173">
        <v>2695693</v>
      </c>
      <c r="M979" s="173">
        <v>1358741</v>
      </c>
      <c r="N979" s="173">
        <v>278463</v>
      </c>
      <c r="O979" s="173" t="s">
        <v>14</v>
      </c>
      <c r="P979" s="173">
        <v>98824</v>
      </c>
      <c r="Q979" s="173">
        <v>391732</v>
      </c>
      <c r="R979" s="173">
        <v>1640</v>
      </c>
      <c r="S979" s="173">
        <v>164725</v>
      </c>
      <c r="T979" s="173">
        <v>2661827</v>
      </c>
      <c r="U979" s="173">
        <v>9906171</v>
      </c>
      <c r="V979" s="173">
        <v>26665428</v>
      </c>
      <c r="W979" s="173">
        <v>5319645</v>
      </c>
    </row>
    <row r="980" spans="1:23" ht="68.25">
      <c r="A980" s="15" t="s">
        <v>1058</v>
      </c>
      <c r="B980" s="174" t="s">
        <v>445</v>
      </c>
      <c r="C980" s="173">
        <v>75213500</v>
      </c>
      <c r="D980" s="173">
        <v>15883364</v>
      </c>
      <c r="E980" s="173">
        <v>2530997</v>
      </c>
      <c r="F980" s="173">
        <v>1075319</v>
      </c>
      <c r="G980" s="173">
        <v>1448343</v>
      </c>
      <c r="H980" s="173">
        <v>892793</v>
      </c>
      <c r="I980" s="173">
        <v>952796</v>
      </c>
      <c r="J980" s="173">
        <v>191889</v>
      </c>
      <c r="K980" s="173">
        <v>2695110</v>
      </c>
      <c r="L980" s="173">
        <v>2695693</v>
      </c>
      <c r="M980" s="173">
        <v>1358741</v>
      </c>
      <c r="N980" s="173">
        <v>278463</v>
      </c>
      <c r="O980" s="173" t="s">
        <v>14</v>
      </c>
      <c r="P980" s="173">
        <v>98824</v>
      </c>
      <c r="Q980" s="173">
        <v>391732</v>
      </c>
      <c r="R980" s="173">
        <v>1640</v>
      </c>
      <c r="S980" s="173">
        <v>164725</v>
      </c>
      <c r="T980" s="173">
        <v>2661827</v>
      </c>
      <c r="U980" s="173">
        <v>9906171</v>
      </c>
      <c r="V980" s="173">
        <v>26665428</v>
      </c>
      <c r="W980" s="173">
        <v>5319645</v>
      </c>
    </row>
    <row r="981" spans="1:23" ht="23.25">
      <c r="A981" s="15" t="s">
        <v>1060</v>
      </c>
      <c r="B981" s="174" t="s">
        <v>537</v>
      </c>
      <c r="C981" s="173">
        <v>24442</v>
      </c>
      <c r="D981" s="173" t="s">
        <v>14</v>
      </c>
      <c r="E981" s="173" t="s">
        <v>14</v>
      </c>
      <c r="F981" s="173" t="s">
        <v>14</v>
      </c>
      <c r="G981" s="173"/>
      <c r="H981" s="173"/>
      <c r="I981" s="173"/>
      <c r="J981" s="173"/>
      <c r="K981" s="173"/>
      <c r="L981" s="173"/>
      <c r="M981" s="173"/>
      <c r="N981" s="173"/>
      <c r="O981" s="173"/>
      <c r="P981" s="173" t="s">
        <v>14</v>
      </c>
      <c r="Q981" s="173" t="s">
        <v>14</v>
      </c>
      <c r="R981" s="173">
        <v>24442</v>
      </c>
      <c r="S981" s="173" t="s">
        <v>14</v>
      </c>
      <c r="T981" s="173" t="s">
        <v>14</v>
      </c>
      <c r="U981" s="173" t="s">
        <v>14</v>
      </c>
      <c r="V981" s="173" t="s">
        <v>14</v>
      </c>
      <c r="W981" s="173" t="s">
        <v>14</v>
      </c>
    </row>
    <row r="982" spans="1:23" ht="23.25">
      <c r="A982" s="15" t="s">
        <v>1061</v>
      </c>
      <c r="B982" s="174" t="s">
        <v>446</v>
      </c>
      <c r="C982" s="173">
        <v>24442</v>
      </c>
      <c r="D982" s="173" t="s">
        <v>14</v>
      </c>
      <c r="E982" s="173" t="s">
        <v>14</v>
      </c>
      <c r="F982" s="173" t="s">
        <v>14</v>
      </c>
      <c r="G982" s="173"/>
      <c r="H982" s="173"/>
      <c r="I982" s="173"/>
      <c r="J982" s="173"/>
      <c r="K982" s="173"/>
      <c r="L982" s="173"/>
      <c r="M982" s="173"/>
      <c r="N982" s="173"/>
      <c r="O982" s="173"/>
      <c r="P982" s="173" t="s">
        <v>14</v>
      </c>
      <c r="Q982" s="173" t="s">
        <v>14</v>
      </c>
      <c r="R982" s="173">
        <v>24442</v>
      </c>
      <c r="S982" s="173" t="s">
        <v>14</v>
      </c>
      <c r="T982" s="173" t="s">
        <v>14</v>
      </c>
      <c r="U982" s="173" t="s">
        <v>14</v>
      </c>
      <c r="V982" s="173" t="s">
        <v>14</v>
      </c>
      <c r="W982" s="173" t="s">
        <v>14</v>
      </c>
    </row>
    <row r="983" spans="1:23" ht="23.25">
      <c r="A983" s="15" t="s">
        <v>1062</v>
      </c>
      <c r="B983" s="174" t="s">
        <v>538</v>
      </c>
      <c r="C983" s="173">
        <v>491549</v>
      </c>
      <c r="D983" s="173" t="s">
        <v>14</v>
      </c>
      <c r="E983" s="173" t="s">
        <v>14</v>
      </c>
      <c r="F983" s="173" t="s">
        <v>14</v>
      </c>
      <c r="G983" s="173"/>
      <c r="H983" s="173"/>
      <c r="I983" s="173"/>
      <c r="J983" s="173" t="s">
        <v>14</v>
      </c>
      <c r="K983" s="173" t="s">
        <v>14</v>
      </c>
      <c r="L983" s="173" t="s">
        <v>14</v>
      </c>
      <c r="M983" s="173" t="s">
        <v>14</v>
      </c>
      <c r="N983" s="173" t="s">
        <v>14</v>
      </c>
      <c r="O983" s="173" t="s">
        <v>14</v>
      </c>
      <c r="P983" s="173"/>
      <c r="Q983" s="173"/>
      <c r="R983" s="173"/>
      <c r="S983" s="173"/>
      <c r="T983" s="173" t="s">
        <v>14</v>
      </c>
      <c r="U983" s="173" t="s">
        <v>14</v>
      </c>
      <c r="V983" s="173">
        <v>481149</v>
      </c>
      <c r="W983" s="173">
        <v>10400</v>
      </c>
    </row>
    <row r="984" spans="1:23" ht="23.25">
      <c r="A984" s="15" t="s">
        <v>1062</v>
      </c>
      <c r="B984" s="174" t="s">
        <v>447</v>
      </c>
      <c r="C984" s="173">
        <v>491549</v>
      </c>
      <c r="D984" s="173" t="s">
        <v>14</v>
      </c>
      <c r="E984" s="173" t="s">
        <v>14</v>
      </c>
      <c r="F984" s="173" t="s">
        <v>14</v>
      </c>
      <c r="G984" s="173"/>
      <c r="H984" s="173"/>
      <c r="I984" s="173"/>
      <c r="J984" s="173" t="s">
        <v>14</v>
      </c>
      <c r="K984" s="173" t="s">
        <v>14</v>
      </c>
      <c r="L984" s="173" t="s">
        <v>14</v>
      </c>
      <c r="M984" s="173" t="s">
        <v>14</v>
      </c>
      <c r="N984" s="173" t="s">
        <v>14</v>
      </c>
      <c r="O984" s="173" t="s">
        <v>14</v>
      </c>
      <c r="P984" s="173"/>
      <c r="Q984" s="173"/>
      <c r="R984" s="173"/>
      <c r="S984" s="173"/>
      <c r="T984" s="173" t="s">
        <v>14</v>
      </c>
      <c r="U984" s="173" t="s">
        <v>14</v>
      </c>
      <c r="V984" s="173">
        <v>481149</v>
      </c>
      <c r="W984" s="173">
        <v>10400</v>
      </c>
    </row>
    <row r="985" spans="1:23" ht="34.5">
      <c r="A985" s="15" t="s">
        <v>1063</v>
      </c>
      <c r="B985" s="174" t="s">
        <v>539</v>
      </c>
      <c r="C985" s="173">
        <v>19505654</v>
      </c>
      <c r="D985" s="173" t="s">
        <v>14</v>
      </c>
      <c r="E985" s="173" t="s">
        <v>14</v>
      </c>
      <c r="F985" s="173" t="s">
        <v>14</v>
      </c>
      <c r="G985" s="173">
        <v>23324</v>
      </c>
      <c r="H985" s="173" t="s">
        <v>14</v>
      </c>
      <c r="I985" s="173">
        <v>1379914</v>
      </c>
      <c r="J985" s="173">
        <v>183900</v>
      </c>
      <c r="K985" s="173">
        <v>29983</v>
      </c>
      <c r="L985" s="173">
        <v>39</v>
      </c>
      <c r="M985" s="173">
        <v>183954</v>
      </c>
      <c r="N985" s="173">
        <v>2433</v>
      </c>
      <c r="O985" s="173" t="s">
        <v>14</v>
      </c>
      <c r="P985" s="173">
        <v>156673</v>
      </c>
      <c r="Q985" s="173">
        <v>18216</v>
      </c>
      <c r="R985" s="173" t="s">
        <v>14</v>
      </c>
      <c r="S985" s="173" t="s">
        <v>14</v>
      </c>
      <c r="T985" s="173">
        <v>4003688</v>
      </c>
      <c r="U985" s="173">
        <v>277388</v>
      </c>
      <c r="V985" s="173">
        <v>13201786</v>
      </c>
      <c r="W985" s="173">
        <v>44356</v>
      </c>
    </row>
    <row r="986" spans="1:23" ht="34.5">
      <c r="A986" s="137" t="s">
        <v>1063</v>
      </c>
      <c r="B986" s="203" t="s">
        <v>448</v>
      </c>
      <c r="C986" s="177">
        <v>19505654</v>
      </c>
      <c r="D986" s="177" t="s">
        <v>14</v>
      </c>
      <c r="E986" s="177" t="s">
        <v>14</v>
      </c>
      <c r="F986" s="177" t="s">
        <v>14</v>
      </c>
      <c r="G986" s="177">
        <v>23324</v>
      </c>
      <c r="H986" s="177" t="s">
        <v>14</v>
      </c>
      <c r="I986" s="177">
        <v>1379914</v>
      </c>
      <c r="J986" s="177">
        <v>183900</v>
      </c>
      <c r="K986" s="177">
        <v>29983</v>
      </c>
      <c r="L986" s="177">
        <v>39</v>
      </c>
      <c r="M986" s="177">
        <v>183954</v>
      </c>
      <c r="N986" s="177">
        <v>2433</v>
      </c>
      <c r="O986" s="177" t="s">
        <v>14</v>
      </c>
      <c r="P986" s="177">
        <v>156673</v>
      </c>
      <c r="Q986" s="177">
        <v>18216</v>
      </c>
      <c r="R986" s="177" t="s">
        <v>14</v>
      </c>
      <c r="S986" s="177" t="s">
        <v>14</v>
      </c>
      <c r="T986" s="177">
        <v>4003688</v>
      </c>
      <c r="U986" s="177">
        <v>277388</v>
      </c>
      <c r="V986" s="177">
        <v>13201786</v>
      </c>
      <c r="W986" s="177">
        <v>44356</v>
      </c>
    </row>
    <row r="988" spans="1:23">
      <c r="A988" s="84" t="s">
        <v>1922</v>
      </c>
    </row>
  </sheetData>
  <mergeCells count="1">
    <mergeCell ref="C2:V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S493"/>
  <sheetViews>
    <sheetView view="pageBreakPreview" zoomScaleSheetLayoutView="100" workbookViewId="0">
      <selection activeCell="A14" sqref="A14"/>
    </sheetView>
  </sheetViews>
  <sheetFormatPr defaultRowHeight="15"/>
  <cols>
    <col min="1" max="1" width="23.42578125" customWidth="1"/>
    <col min="2" max="2" width="13.140625" customWidth="1"/>
    <col min="3" max="3" width="23.7109375" customWidth="1"/>
    <col min="4" max="19" width="13.140625" customWidth="1"/>
  </cols>
  <sheetData>
    <row r="1" spans="1:19">
      <c r="A1" s="187" t="s">
        <v>1930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</row>
    <row r="2" spans="1:19">
      <c r="A2" s="155"/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42" t="s">
        <v>1892</v>
      </c>
    </row>
    <row r="3" spans="1:19" ht="24">
      <c r="A3" s="156"/>
      <c r="B3" s="143" t="s">
        <v>17</v>
      </c>
      <c r="C3" s="143" t="s">
        <v>1097</v>
      </c>
      <c r="D3" s="143" t="s">
        <v>0</v>
      </c>
      <c r="E3" s="143" t="s">
        <v>1</v>
      </c>
      <c r="F3" s="143" t="s">
        <v>2</v>
      </c>
      <c r="G3" s="143" t="s">
        <v>3</v>
      </c>
      <c r="H3" s="143" t="s">
        <v>4</v>
      </c>
      <c r="I3" s="143" t="s">
        <v>5</v>
      </c>
      <c r="J3" s="143" t="s">
        <v>6</v>
      </c>
      <c r="K3" s="143" t="s">
        <v>7</v>
      </c>
      <c r="L3" s="143" t="s">
        <v>8</v>
      </c>
      <c r="M3" s="143" t="s">
        <v>9</v>
      </c>
      <c r="N3" s="143" t="s">
        <v>1104</v>
      </c>
      <c r="O3" s="143" t="s">
        <v>10</v>
      </c>
      <c r="P3" s="143" t="s">
        <v>11</v>
      </c>
      <c r="Q3" s="143" t="s">
        <v>12</v>
      </c>
      <c r="R3" s="143" t="s">
        <v>1105</v>
      </c>
      <c r="S3" s="143" t="s">
        <v>1106</v>
      </c>
    </row>
    <row r="4" spans="1:19">
      <c r="A4" s="144" t="s">
        <v>1107</v>
      </c>
      <c r="B4" s="145" t="s">
        <v>1074</v>
      </c>
      <c r="C4" s="146">
        <v>6332252984</v>
      </c>
      <c r="D4" s="146">
        <v>181754690</v>
      </c>
      <c r="E4" s="146">
        <v>431659338</v>
      </c>
      <c r="F4" s="146">
        <v>329169264</v>
      </c>
      <c r="G4" s="146">
        <v>184968209</v>
      </c>
      <c r="H4" s="146">
        <v>201783994</v>
      </c>
      <c r="I4" s="146">
        <v>182766695</v>
      </c>
      <c r="J4" s="146">
        <v>561507534</v>
      </c>
      <c r="K4" s="146">
        <v>228349819</v>
      </c>
      <c r="L4" s="146">
        <v>173074991</v>
      </c>
      <c r="M4" s="146">
        <v>145239104</v>
      </c>
      <c r="N4" s="146">
        <v>351223392</v>
      </c>
      <c r="O4" s="146">
        <v>290268502</v>
      </c>
      <c r="P4" s="146">
        <v>158340326</v>
      </c>
      <c r="Q4" s="146">
        <v>593226795</v>
      </c>
      <c r="R4" s="146">
        <v>677590684</v>
      </c>
      <c r="S4" s="146">
        <v>1641329647</v>
      </c>
    </row>
    <row r="5" spans="1:19">
      <c r="A5" s="147" t="s">
        <v>1108</v>
      </c>
      <c r="B5" s="145" t="s">
        <v>1074</v>
      </c>
      <c r="C5" s="146">
        <v>1820822808</v>
      </c>
      <c r="D5" s="146">
        <v>45937374</v>
      </c>
      <c r="E5" s="146">
        <v>193176686</v>
      </c>
      <c r="F5" s="146">
        <v>100076433</v>
      </c>
      <c r="G5" s="146">
        <v>39220278</v>
      </c>
      <c r="H5" s="146">
        <v>58077218</v>
      </c>
      <c r="I5" s="146">
        <v>89778155</v>
      </c>
      <c r="J5" s="146">
        <v>231476463</v>
      </c>
      <c r="K5" s="146">
        <v>58396820</v>
      </c>
      <c r="L5" s="146">
        <v>98662069</v>
      </c>
      <c r="M5" s="146">
        <v>25692979</v>
      </c>
      <c r="N5" s="146">
        <v>90058005</v>
      </c>
      <c r="O5" s="146">
        <v>88172437</v>
      </c>
      <c r="P5" s="146">
        <v>44459763</v>
      </c>
      <c r="Q5" s="146">
        <v>166387675</v>
      </c>
      <c r="R5" s="146">
        <v>128890156</v>
      </c>
      <c r="S5" s="146">
        <v>362360297</v>
      </c>
    </row>
    <row r="6" spans="1:19" ht="48.75">
      <c r="A6" s="148" t="s">
        <v>1587</v>
      </c>
      <c r="B6" s="145" t="s">
        <v>476</v>
      </c>
      <c r="C6" s="146">
        <v>222105843</v>
      </c>
      <c r="D6" s="146">
        <v>6561156</v>
      </c>
      <c r="E6" s="146">
        <v>17088349</v>
      </c>
      <c r="F6" s="146">
        <v>18534440</v>
      </c>
      <c r="G6" s="146">
        <v>3262707</v>
      </c>
      <c r="H6" s="146">
        <v>6807606</v>
      </c>
      <c r="I6" s="146">
        <v>36673452</v>
      </c>
      <c r="J6" s="146">
        <v>28200393</v>
      </c>
      <c r="K6" s="146">
        <v>4653095</v>
      </c>
      <c r="L6" s="146">
        <v>17925820</v>
      </c>
      <c r="M6" s="146">
        <v>2487811</v>
      </c>
      <c r="N6" s="146">
        <v>10385982</v>
      </c>
      <c r="O6" s="146">
        <v>5751825</v>
      </c>
      <c r="P6" s="146">
        <v>2259896</v>
      </c>
      <c r="Q6" s="146">
        <v>16157676</v>
      </c>
      <c r="R6" s="146">
        <v>15677981</v>
      </c>
      <c r="S6" s="146">
        <v>29677654</v>
      </c>
    </row>
    <row r="7" spans="1:19" ht="36.75">
      <c r="A7" s="149" t="s">
        <v>1588</v>
      </c>
      <c r="B7" s="145" t="s">
        <v>57</v>
      </c>
      <c r="C7" s="146">
        <v>64366367</v>
      </c>
      <c r="D7" s="146">
        <v>1928746</v>
      </c>
      <c r="E7" s="146">
        <v>11289195</v>
      </c>
      <c r="F7" s="146">
        <v>6864604</v>
      </c>
      <c r="G7" s="146">
        <v>1251899</v>
      </c>
      <c r="H7" s="146">
        <v>1932274</v>
      </c>
      <c r="I7" s="146">
        <v>2426191</v>
      </c>
      <c r="J7" s="146">
        <v>6949621</v>
      </c>
      <c r="K7" s="146">
        <v>1592066</v>
      </c>
      <c r="L7" s="146">
        <v>5984754</v>
      </c>
      <c r="M7" s="146">
        <v>1602943</v>
      </c>
      <c r="N7" s="146">
        <v>4186274</v>
      </c>
      <c r="O7" s="146">
        <v>1241553</v>
      </c>
      <c r="P7" s="146">
        <v>1302952</v>
      </c>
      <c r="Q7" s="146">
        <v>5669251</v>
      </c>
      <c r="R7" s="146">
        <v>4709155</v>
      </c>
      <c r="S7" s="146">
        <v>5434889</v>
      </c>
    </row>
    <row r="8" spans="1:19" ht="36.75">
      <c r="A8" s="149" t="s">
        <v>1589</v>
      </c>
      <c r="B8" s="145" t="s">
        <v>58</v>
      </c>
      <c r="C8" s="146">
        <v>33365385</v>
      </c>
      <c r="D8" s="146">
        <v>928117</v>
      </c>
      <c r="E8" s="146">
        <v>9670155</v>
      </c>
      <c r="F8" s="146">
        <v>3673920</v>
      </c>
      <c r="G8" s="146">
        <v>601018</v>
      </c>
      <c r="H8" s="146">
        <v>677799</v>
      </c>
      <c r="I8" s="146">
        <v>999708</v>
      </c>
      <c r="J8" s="146">
        <v>3968290</v>
      </c>
      <c r="K8" s="146">
        <v>590114</v>
      </c>
      <c r="L8" s="146">
        <v>3081734</v>
      </c>
      <c r="M8" s="146">
        <v>798379</v>
      </c>
      <c r="N8" s="146">
        <v>1533799</v>
      </c>
      <c r="O8" s="146">
        <v>976036</v>
      </c>
      <c r="P8" s="146">
        <v>274386</v>
      </c>
      <c r="Q8" s="146">
        <v>2002170</v>
      </c>
      <c r="R8" s="146">
        <v>1684163</v>
      </c>
      <c r="S8" s="146">
        <v>1905597</v>
      </c>
    </row>
    <row r="9" spans="1:19" ht="48.75">
      <c r="A9" s="149" t="s">
        <v>1590</v>
      </c>
      <c r="B9" s="145" t="s">
        <v>59</v>
      </c>
      <c r="C9" s="146">
        <v>31000982</v>
      </c>
      <c r="D9" s="146">
        <v>1000629</v>
      </c>
      <c r="E9" s="146">
        <v>1619040</v>
      </c>
      <c r="F9" s="146">
        <v>3190684</v>
      </c>
      <c r="G9" s="146">
        <v>650881</v>
      </c>
      <c r="H9" s="146">
        <v>1254475</v>
      </c>
      <c r="I9" s="146">
        <v>1426483</v>
      </c>
      <c r="J9" s="146">
        <v>2981331</v>
      </c>
      <c r="K9" s="146">
        <v>1001952</v>
      </c>
      <c r="L9" s="146">
        <v>2903020</v>
      </c>
      <c r="M9" s="146">
        <v>804564</v>
      </c>
      <c r="N9" s="146">
        <v>2652475</v>
      </c>
      <c r="O9" s="146">
        <v>265517</v>
      </c>
      <c r="P9" s="146">
        <v>1028566</v>
      </c>
      <c r="Q9" s="146">
        <v>3667081</v>
      </c>
      <c r="R9" s="146">
        <v>3024992</v>
      </c>
      <c r="S9" s="146">
        <v>3529292</v>
      </c>
    </row>
    <row r="10" spans="1:19" ht="36.75">
      <c r="A10" s="149" t="s">
        <v>1591</v>
      </c>
      <c r="B10" s="145" t="s">
        <v>60</v>
      </c>
      <c r="C10" s="146">
        <v>7464290</v>
      </c>
      <c r="D10" s="146">
        <v>113160</v>
      </c>
      <c r="E10" s="146">
        <v>88606</v>
      </c>
      <c r="F10" s="146">
        <v>686275</v>
      </c>
      <c r="G10" s="146">
        <v>12063</v>
      </c>
      <c r="H10" s="146">
        <v>20965</v>
      </c>
      <c r="I10" s="146"/>
      <c r="J10" s="146">
        <v>723514</v>
      </c>
      <c r="K10" s="146">
        <v>432126</v>
      </c>
      <c r="L10" s="146">
        <v>352097</v>
      </c>
      <c r="M10" s="146">
        <v>56400</v>
      </c>
      <c r="N10" s="146">
        <v>403783</v>
      </c>
      <c r="O10" s="146">
        <v>79537</v>
      </c>
      <c r="P10" s="146">
        <v>13843</v>
      </c>
      <c r="Q10" s="146">
        <v>94532</v>
      </c>
      <c r="R10" s="146">
        <v>1203177</v>
      </c>
      <c r="S10" s="146">
        <v>3184212</v>
      </c>
    </row>
    <row r="11" spans="1:19" ht="36.75">
      <c r="A11" s="149" t="s">
        <v>1592</v>
      </c>
      <c r="B11" s="145" t="s">
        <v>61</v>
      </c>
      <c r="C11" s="146">
        <v>54687121</v>
      </c>
      <c r="D11" s="146">
        <v>655223</v>
      </c>
      <c r="E11" s="146">
        <v>3081084</v>
      </c>
      <c r="F11" s="146">
        <v>4820521</v>
      </c>
      <c r="G11" s="146">
        <v>483519</v>
      </c>
      <c r="H11" s="146">
        <v>2355242</v>
      </c>
      <c r="I11" s="146">
        <v>16547252</v>
      </c>
      <c r="J11" s="146">
        <v>5971279</v>
      </c>
      <c r="K11" s="146">
        <v>561367</v>
      </c>
      <c r="L11" s="146">
        <v>5968630</v>
      </c>
      <c r="M11" s="146">
        <v>249451</v>
      </c>
      <c r="N11" s="146">
        <v>2199855</v>
      </c>
      <c r="O11" s="146">
        <v>507745</v>
      </c>
      <c r="P11" s="146">
        <v>79559</v>
      </c>
      <c r="Q11" s="146">
        <v>3435091</v>
      </c>
      <c r="R11" s="146">
        <v>1027979</v>
      </c>
      <c r="S11" s="146">
        <v>6743324</v>
      </c>
    </row>
    <row r="12" spans="1:19" ht="48.75">
      <c r="A12" s="149" t="s">
        <v>1593</v>
      </c>
      <c r="B12" s="145" t="s">
        <v>62</v>
      </c>
      <c r="C12" s="146">
        <v>62177788</v>
      </c>
      <c r="D12" s="146">
        <v>3170812</v>
      </c>
      <c r="E12" s="146">
        <v>2319455</v>
      </c>
      <c r="F12" s="146">
        <v>2782605</v>
      </c>
      <c r="G12" s="146">
        <v>990711</v>
      </c>
      <c r="H12" s="146">
        <v>1361916</v>
      </c>
      <c r="I12" s="146">
        <v>16922264</v>
      </c>
      <c r="J12" s="146">
        <v>13490830</v>
      </c>
      <c r="K12" s="146">
        <v>826526</v>
      </c>
      <c r="L12" s="146">
        <v>3887931</v>
      </c>
      <c r="M12" s="146">
        <v>406577</v>
      </c>
      <c r="N12" s="146">
        <v>826657</v>
      </c>
      <c r="O12" s="146">
        <v>3287337</v>
      </c>
      <c r="P12" s="146">
        <v>222088</v>
      </c>
      <c r="Q12" s="146">
        <v>3556346</v>
      </c>
      <c r="R12" s="146">
        <v>1266987</v>
      </c>
      <c r="S12" s="146">
        <v>6858746</v>
      </c>
    </row>
    <row r="13" spans="1:19" ht="36.75">
      <c r="A13" s="149" t="s">
        <v>1599</v>
      </c>
      <c r="B13" s="145" t="s">
        <v>69</v>
      </c>
      <c r="C13" s="146">
        <v>1607136</v>
      </c>
      <c r="D13" s="146">
        <v>6720</v>
      </c>
      <c r="E13" s="146">
        <v>164373</v>
      </c>
      <c r="F13" s="146">
        <v>586529</v>
      </c>
      <c r="G13" s="146"/>
      <c r="H13" s="146"/>
      <c r="I13" s="146"/>
      <c r="J13" s="146">
        <v>124836</v>
      </c>
      <c r="K13" s="146">
        <v>31</v>
      </c>
      <c r="L13" s="146"/>
      <c r="M13" s="146">
        <v>33591</v>
      </c>
      <c r="N13" s="146">
        <v>1909</v>
      </c>
      <c r="O13" s="146"/>
      <c r="P13" s="146">
        <v>878</v>
      </c>
      <c r="Q13" s="146">
        <v>62708</v>
      </c>
      <c r="R13" s="146">
        <v>361502</v>
      </c>
      <c r="S13" s="146">
        <v>264059</v>
      </c>
    </row>
    <row r="14" spans="1:19" ht="60.75">
      <c r="A14" s="149" t="s">
        <v>1931</v>
      </c>
      <c r="B14" s="145" t="s">
        <v>70</v>
      </c>
      <c r="C14" s="146">
        <v>31803141</v>
      </c>
      <c r="D14" s="146">
        <v>686495</v>
      </c>
      <c r="E14" s="146">
        <v>145636</v>
      </c>
      <c r="F14" s="146">
        <v>2793906</v>
      </c>
      <c r="G14" s="146">
        <v>524515</v>
      </c>
      <c r="H14" s="146">
        <v>1137209</v>
      </c>
      <c r="I14" s="146">
        <v>777745</v>
      </c>
      <c r="J14" s="146">
        <v>940313</v>
      </c>
      <c r="K14" s="146">
        <v>1240979</v>
      </c>
      <c r="L14" s="146">
        <v>1732408</v>
      </c>
      <c r="M14" s="146">
        <v>138849</v>
      </c>
      <c r="N14" s="146">
        <v>2767504</v>
      </c>
      <c r="O14" s="146">
        <v>635653</v>
      </c>
      <c r="P14" s="146">
        <v>640576</v>
      </c>
      <c r="Q14" s="146">
        <v>3339748</v>
      </c>
      <c r="R14" s="146">
        <v>7109181</v>
      </c>
      <c r="S14" s="146">
        <v>7192424</v>
      </c>
    </row>
    <row r="15" spans="1:19" ht="48.75">
      <c r="A15" s="148" t="s">
        <v>1601</v>
      </c>
      <c r="B15" s="145" t="s">
        <v>477</v>
      </c>
      <c r="C15" s="146">
        <v>33847416</v>
      </c>
      <c r="D15" s="146">
        <v>466274</v>
      </c>
      <c r="E15" s="146">
        <v>11961956</v>
      </c>
      <c r="F15" s="146">
        <v>1714277</v>
      </c>
      <c r="G15" s="146">
        <v>128404</v>
      </c>
      <c r="H15" s="146">
        <v>257720</v>
      </c>
      <c r="I15" s="146">
        <v>577583</v>
      </c>
      <c r="J15" s="146">
        <v>4074641</v>
      </c>
      <c r="K15" s="146">
        <v>1015597</v>
      </c>
      <c r="L15" s="146">
        <v>362932</v>
      </c>
      <c r="M15" s="146">
        <v>386956</v>
      </c>
      <c r="N15" s="146">
        <v>835427</v>
      </c>
      <c r="O15" s="146">
        <v>259196</v>
      </c>
      <c r="P15" s="146">
        <v>850897</v>
      </c>
      <c r="Q15" s="146">
        <v>1094158</v>
      </c>
      <c r="R15" s="146">
        <v>5196229</v>
      </c>
      <c r="S15" s="146">
        <v>4665169</v>
      </c>
    </row>
    <row r="16" spans="1:19" ht="48.75">
      <c r="A16" s="149" t="s">
        <v>1602</v>
      </c>
      <c r="B16" s="145" t="s">
        <v>71</v>
      </c>
      <c r="C16" s="146">
        <v>2648970</v>
      </c>
      <c r="D16" s="146">
        <v>53</v>
      </c>
      <c r="E16" s="146">
        <v>111147</v>
      </c>
      <c r="F16" s="146"/>
      <c r="G16" s="146"/>
      <c r="H16" s="146"/>
      <c r="I16" s="146"/>
      <c r="J16" s="146">
        <v>7289</v>
      </c>
      <c r="K16" s="146">
        <v>278</v>
      </c>
      <c r="L16" s="146">
        <v>961</v>
      </c>
      <c r="M16" s="146">
        <v>39400</v>
      </c>
      <c r="N16" s="146">
        <v>26232</v>
      </c>
      <c r="O16" s="146">
        <v>4598</v>
      </c>
      <c r="P16" s="146">
        <v>51555</v>
      </c>
      <c r="Q16" s="146">
        <v>3912</v>
      </c>
      <c r="R16" s="146">
        <v>535297</v>
      </c>
      <c r="S16" s="146">
        <v>1868248</v>
      </c>
    </row>
    <row r="17" spans="1:19" ht="60.75">
      <c r="A17" s="149" t="s">
        <v>1120</v>
      </c>
      <c r="B17" s="145" t="s">
        <v>72</v>
      </c>
      <c r="C17" s="146">
        <v>1668706</v>
      </c>
      <c r="D17" s="146">
        <v>3431</v>
      </c>
      <c r="E17" s="146">
        <v>116297</v>
      </c>
      <c r="F17" s="146">
        <v>137441</v>
      </c>
      <c r="G17" s="146"/>
      <c r="H17" s="146">
        <v>9714</v>
      </c>
      <c r="I17" s="146"/>
      <c r="J17" s="146">
        <v>20462</v>
      </c>
      <c r="K17" s="146">
        <v>10484</v>
      </c>
      <c r="L17" s="146">
        <v>4518</v>
      </c>
      <c r="M17" s="146">
        <v>47843</v>
      </c>
      <c r="N17" s="146">
        <v>27046</v>
      </c>
      <c r="O17" s="146">
        <v>1887</v>
      </c>
      <c r="P17" s="146">
        <v>244501</v>
      </c>
      <c r="Q17" s="146"/>
      <c r="R17" s="146">
        <v>438418</v>
      </c>
      <c r="S17" s="146">
        <v>606664</v>
      </c>
    </row>
    <row r="18" spans="1:19" ht="72.75">
      <c r="A18" s="149" t="s">
        <v>1603</v>
      </c>
      <c r="B18" s="145" t="s">
        <v>73</v>
      </c>
      <c r="C18" s="146">
        <v>11116852</v>
      </c>
      <c r="D18" s="146">
        <v>160016</v>
      </c>
      <c r="E18" s="146">
        <v>7712628</v>
      </c>
      <c r="F18" s="146">
        <v>584984</v>
      </c>
      <c r="G18" s="146">
        <v>1304</v>
      </c>
      <c r="H18" s="146">
        <v>130124</v>
      </c>
      <c r="I18" s="146">
        <v>20000</v>
      </c>
      <c r="J18" s="146">
        <v>728211</v>
      </c>
      <c r="K18" s="146">
        <v>404948</v>
      </c>
      <c r="L18" s="146">
        <v>11175</v>
      </c>
      <c r="M18" s="146">
        <v>67900</v>
      </c>
      <c r="N18" s="146">
        <v>238442</v>
      </c>
      <c r="O18" s="146">
        <v>61197</v>
      </c>
      <c r="P18" s="146">
        <v>109033</v>
      </c>
      <c r="Q18" s="146">
        <v>349027</v>
      </c>
      <c r="R18" s="146">
        <v>306580</v>
      </c>
      <c r="S18" s="146">
        <v>231283</v>
      </c>
    </row>
    <row r="19" spans="1:19" ht="36.75">
      <c r="A19" s="149" t="s">
        <v>1604</v>
      </c>
      <c r="B19" s="145" t="s">
        <v>74</v>
      </c>
      <c r="C19" s="146">
        <v>1176250</v>
      </c>
      <c r="D19" s="146">
        <v>19462</v>
      </c>
      <c r="E19" s="146">
        <v>197283</v>
      </c>
      <c r="F19" s="146">
        <v>144</v>
      </c>
      <c r="G19" s="146">
        <v>2464</v>
      </c>
      <c r="H19" s="146">
        <v>496</v>
      </c>
      <c r="I19" s="146"/>
      <c r="J19" s="146">
        <v>34104</v>
      </c>
      <c r="K19" s="146">
        <v>1171</v>
      </c>
      <c r="L19" s="146">
        <v>17234</v>
      </c>
      <c r="M19" s="146">
        <v>28300</v>
      </c>
      <c r="N19" s="146">
        <v>80925</v>
      </c>
      <c r="O19" s="146">
        <v>11134</v>
      </c>
      <c r="P19" s="146">
        <v>27150</v>
      </c>
      <c r="Q19" s="146"/>
      <c r="R19" s="146">
        <v>649897</v>
      </c>
      <c r="S19" s="146">
        <v>106486</v>
      </c>
    </row>
    <row r="20" spans="1:19" ht="36.75">
      <c r="A20" s="149" t="s">
        <v>1605</v>
      </c>
      <c r="B20" s="145" t="s">
        <v>75</v>
      </c>
      <c r="C20" s="146">
        <v>1221093</v>
      </c>
      <c r="D20" s="146">
        <v>16955</v>
      </c>
      <c r="E20" s="146">
        <v>31375</v>
      </c>
      <c r="F20" s="146"/>
      <c r="G20" s="146"/>
      <c r="H20" s="146">
        <v>100</v>
      </c>
      <c r="I20" s="146"/>
      <c r="J20" s="146">
        <v>48480</v>
      </c>
      <c r="K20" s="146">
        <v>26484</v>
      </c>
      <c r="L20" s="146"/>
      <c r="M20" s="146">
        <v>26100</v>
      </c>
      <c r="N20" s="146">
        <v>1264</v>
      </c>
      <c r="O20" s="146">
        <v>59942</v>
      </c>
      <c r="P20" s="146">
        <v>52347</v>
      </c>
      <c r="Q20" s="146">
        <v>80882</v>
      </c>
      <c r="R20" s="146">
        <v>791691</v>
      </c>
      <c r="S20" s="146">
        <v>85473</v>
      </c>
    </row>
    <row r="21" spans="1:19" ht="72.75">
      <c r="A21" s="149" t="s">
        <v>1932</v>
      </c>
      <c r="B21" s="145" t="s">
        <v>76</v>
      </c>
      <c r="C21" s="146">
        <v>6419342</v>
      </c>
      <c r="D21" s="146">
        <v>204051</v>
      </c>
      <c r="E21" s="146">
        <v>2819136</v>
      </c>
      <c r="F21" s="146">
        <v>390399</v>
      </c>
      <c r="G21" s="146">
        <v>10710</v>
      </c>
      <c r="H21" s="146">
        <v>75102</v>
      </c>
      <c r="I21" s="146">
        <v>7200</v>
      </c>
      <c r="J21" s="146">
        <v>314258</v>
      </c>
      <c r="K21" s="146">
        <v>315612</v>
      </c>
      <c r="L21" s="146">
        <v>169335</v>
      </c>
      <c r="M21" s="146">
        <v>103580</v>
      </c>
      <c r="N21" s="146">
        <v>314449</v>
      </c>
      <c r="O21" s="146">
        <v>53514</v>
      </c>
      <c r="P21" s="146">
        <v>89359</v>
      </c>
      <c r="Q21" s="146">
        <v>327441</v>
      </c>
      <c r="R21" s="146">
        <v>980385</v>
      </c>
      <c r="S21" s="146">
        <v>244811</v>
      </c>
    </row>
    <row r="22" spans="1:19" ht="60.75">
      <c r="A22" s="149" t="s">
        <v>1607</v>
      </c>
      <c r="B22" s="145" t="s">
        <v>77</v>
      </c>
      <c r="C22" s="146">
        <v>2977918</v>
      </c>
      <c r="D22" s="146">
        <v>74836</v>
      </c>
      <c r="E22" s="146">
        <v>1389974</v>
      </c>
      <c r="F22" s="146">
        <v>242340</v>
      </c>
      <c r="G22" s="146"/>
      <c r="H22" s="146">
        <v>48349</v>
      </c>
      <c r="I22" s="146"/>
      <c r="J22" s="146">
        <v>166398</v>
      </c>
      <c r="K22" s="146">
        <v>36101</v>
      </c>
      <c r="L22" s="146">
        <v>148033</v>
      </c>
      <c r="M22" s="146">
        <v>30080</v>
      </c>
      <c r="N22" s="146">
        <v>61060</v>
      </c>
      <c r="O22" s="146">
        <v>36676</v>
      </c>
      <c r="P22" s="146">
        <v>20044</v>
      </c>
      <c r="Q22" s="146">
        <v>322592</v>
      </c>
      <c r="R22" s="146">
        <v>295407</v>
      </c>
      <c r="S22" s="146">
        <v>106028</v>
      </c>
    </row>
    <row r="23" spans="1:19" ht="60.75">
      <c r="A23" s="149" t="s">
        <v>1608</v>
      </c>
      <c r="B23" s="145" t="s">
        <v>78</v>
      </c>
      <c r="C23" s="146">
        <v>1828561</v>
      </c>
      <c r="D23" s="146">
        <v>32268</v>
      </c>
      <c r="E23" s="146">
        <v>694078</v>
      </c>
      <c r="F23" s="146">
        <v>141386</v>
      </c>
      <c r="G23" s="146">
        <v>10710</v>
      </c>
      <c r="H23" s="146">
        <v>26553</v>
      </c>
      <c r="I23" s="146">
        <v>7200</v>
      </c>
      <c r="J23" s="146">
        <v>71050</v>
      </c>
      <c r="K23" s="146">
        <v>914</v>
      </c>
      <c r="L23" s="146">
        <v>21302</v>
      </c>
      <c r="M23" s="146">
        <v>38500</v>
      </c>
      <c r="N23" s="146">
        <v>195334</v>
      </c>
      <c r="O23" s="146">
        <v>12127</v>
      </c>
      <c r="P23" s="146">
        <v>29965</v>
      </c>
      <c r="Q23" s="146">
        <v>4849</v>
      </c>
      <c r="R23" s="146">
        <v>477042</v>
      </c>
      <c r="S23" s="146">
        <v>65283</v>
      </c>
    </row>
    <row r="24" spans="1:19" ht="72.75">
      <c r="A24" s="149" t="s">
        <v>1609</v>
      </c>
      <c r="B24" s="145" t="s">
        <v>79</v>
      </c>
      <c r="C24" s="146">
        <v>1612863</v>
      </c>
      <c r="D24" s="146">
        <v>96947</v>
      </c>
      <c r="E24" s="146">
        <v>735084</v>
      </c>
      <c r="F24" s="146">
        <v>6673</v>
      </c>
      <c r="G24" s="146"/>
      <c r="H24" s="146">
        <v>200</v>
      </c>
      <c r="I24" s="146"/>
      <c r="J24" s="146">
        <v>76810</v>
      </c>
      <c r="K24" s="146">
        <v>278597</v>
      </c>
      <c r="L24" s="146"/>
      <c r="M24" s="146">
        <v>35000</v>
      </c>
      <c r="N24" s="146">
        <v>58055</v>
      </c>
      <c r="O24" s="146">
        <v>4711</v>
      </c>
      <c r="P24" s="146">
        <v>39350</v>
      </c>
      <c r="Q24" s="146"/>
      <c r="R24" s="146">
        <v>207936</v>
      </c>
      <c r="S24" s="146">
        <v>73500</v>
      </c>
    </row>
    <row r="25" spans="1:19" ht="36.75">
      <c r="A25" s="149" t="s">
        <v>1128</v>
      </c>
      <c r="B25" s="145" t="s">
        <v>80</v>
      </c>
      <c r="C25" s="146">
        <v>892079</v>
      </c>
      <c r="D25" s="146">
        <v>2680</v>
      </c>
      <c r="E25" s="146">
        <v>105604</v>
      </c>
      <c r="F25" s="146">
        <v>5816</v>
      </c>
      <c r="G25" s="146"/>
      <c r="H25" s="146"/>
      <c r="I25" s="146"/>
      <c r="J25" s="146">
        <v>37377</v>
      </c>
      <c r="K25" s="146">
        <v>673</v>
      </c>
      <c r="L25" s="146">
        <v>61</v>
      </c>
      <c r="M25" s="146">
        <v>33500</v>
      </c>
      <c r="N25" s="146">
        <v>15732</v>
      </c>
      <c r="O25" s="146">
        <v>10328</v>
      </c>
      <c r="P25" s="146">
        <v>3570</v>
      </c>
      <c r="Q25" s="146">
        <v>62154</v>
      </c>
      <c r="R25" s="146">
        <v>557654</v>
      </c>
      <c r="S25" s="146">
        <v>56930</v>
      </c>
    </row>
    <row r="26" spans="1:19" ht="60.75">
      <c r="A26" s="149" t="s">
        <v>1129</v>
      </c>
      <c r="B26" s="145" t="s">
        <v>81</v>
      </c>
      <c r="C26" s="146">
        <v>8704124</v>
      </c>
      <c r="D26" s="146">
        <v>59626</v>
      </c>
      <c r="E26" s="146">
        <v>868486</v>
      </c>
      <c r="F26" s="146">
        <v>595493</v>
      </c>
      <c r="G26" s="146">
        <v>113926</v>
      </c>
      <c r="H26" s="146">
        <v>42184</v>
      </c>
      <c r="I26" s="146">
        <v>550383</v>
      </c>
      <c r="J26" s="146">
        <v>2884460</v>
      </c>
      <c r="K26" s="146">
        <v>255947</v>
      </c>
      <c r="L26" s="146">
        <v>159648</v>
      </c>
      <c r="M26" s="146">
        <v>40333</v>
      </c>
      <c r="N26" s="146">
        <v>131337</v>
      </c>
      <c r="O26" s="146">
        <v>56596</v>
      </c>
      <c r="P26" s="146">
        <v>273382</v>
      </c>
      <c r="Q26" s="146">
        <v>270742</v>
      </c>
      <c r="R26" s="146">
        <v>936307</v>
      </c>
      <c r="S26" s="146">
        <v>1465274</v>
      </c>
    </row>
    <row r="27" spans="1:19">
      <c r="A27" s="144" t="s">
        <v>1081</v>
      </c>
      <c r="B27" s="145" t="s">
        <v>1082</v>
      </c>
      <c r="C27" s="146">
        <v>217225127</v>
      </c>
      <c r="D27" s="146">
        <v>6889799</v>
      </c>
      <c r="E27" s="146">
        <v>15655899</v>
      </c>
      <c r="F27" s="146">
        <v>15786298</v>
      </c>
      <c r="G27" s="146">
        <v>974096</v>
      </c>
      <c r="H27" s="146">
        <v>7909522</v>
      </c>
      <c r="I27" s="146">
        <v>3700299</v>
      </c>
      <c r="J27" s="146">
        <v>33402584</v>
      </c>
      <c r="K27" s="146">
        <v>3538160</v>
      </c>
      <c r="L27" s="146">
        <v>19888099</v>
      </c>
      <c r="M27" s="146">
        <v>2855759</v>
      </c>
      <c r="N27" s="146">
        <v>10865837</v>
      </c>
      <c r="O27" s="146">
        <v>7060546</v>
      </c>
      <c r="P27" s="146">
        <v>6484709</v>
      </c>
      <c r="Q27" s="146">
        <v>34508701</v>
      </c>
      <c r="R27" s="146">
        <v>16029851</v>
      </c>
      <c r="S27" s="146">
        <v>31674968</v>
      </c>
    </row>
    <row r="28" spans="1:19" ht="48.75">
      <c r="A28" s="149" t="s">
        <v>1130</v>
      </c>
      <c r="B28" s="145" t="s">
        <v>82</v>
      </c>
      <c r="C28" s="146">
        <v>148839770</v>
      </c>
      <c r="D28" s="146">
        <v>6137343</v>
      </c>
      <c r="E28" s="146">
        <v>8756357</v>
      </c>
      <c r="F28" s="146">
        <v>12027049</v>
      </c>
      <c r="G28" s="146">
        <v>629851</v>
      </c>
      <c r="H28" s="146">
        <v>7006680</v>
      </c>
      <c r="I28" s="146">
        <v>3166061</v>
      </c>
      <c r="J28" s="146">
        <v>22566188</v>
      </c>
      <c r="K28" s="146">
        <v>2956911</v>
      </c>
      <c r="L28" s="146">
        <v>14427127</v>
      </c>
      <c r="M28" s="146">
        <v>1886888</v>
      </c>
      <c r="N28" s="146">
        <v>8453713</v>
      </c>
      <c r="O28" s="146">
        <v>5227814</v>
      </c>
      <c r="P28" s="146">
        <v>5700123</v>
      </c>
      <c r="Q28" s="146">
        <v>22144633</v>
      </c>
      <c r="R28" s="146">
        <v>11608735</v>
      </c>
      <c r="S28" s="146">
        <v>16144297</v>
      </c>
    </row>
    <row r="29" spans="1:19" ht="36.75">
      <c r="A29" s="149" t="s">
        <v>1131</v>
      </c>
      <c r="B29" s="145" t="s">
        <v>83</v>
      </c>
      <c r="C29" s="146">
        <v>85007492</v>
      </c>
      <c r="D29" s="146">
        <v>3760420</v>
      </c>
      <c r="E29" s="146">
        <v>3980693</v>
      </c>
      <c r="F29" s="146">
        <v>5192394</v>
      </c>
      <c r="G29" s="146">
        <v>402259</v>
      </c>
      <c r="H29" s="146">
        <v>3483374</v>
      </c>
      <c r="I29" s="146">
        <v>1055174</v>
      </c>
      <c r="J29" s="146">
        <v>15026360</v>
      </c>
      <c r="K29" s="146">
        <v>1469315</v>
      </c>
      <c r="L29" s="146">
        <v>13627181</v>
      </c>
      <c r="M29" s="146">
        <v>1222471</v>
      </c>
      <c r="N29" s="146">
        <v>3914454</v>
      </c>
      <c r="O29" s="146">
        <v>4067100</v>
      </c>
      <c r="P29" s="146">
        <v>2061135</v>
      </c>
      <c r="Q29" s="146">
        <v>11852043</v>
      </c>
      <c r="R29" s="146">
        <v>6022244</v>
      </c>
      <c r="S29" s="146">
        <v>7870875</v>
      </c>
    </row>
    <row r="30" spans="1:19" ht="60.75">
      <c r="A30" s="149" t="s">
        <v>1611</v>
      </c>
      <c r="B30" s="145" t="s">
        <v>84</v>
      </c>
      <c r="C30" s="146">
        <v>19364428</v>
      </c>
      <c r="D30" s="146">
        <v>424154</v>
      </c>
      <c r="E30" s="146">
        <v>872238</v>
      </c>
      <c r="F30" s="146">
        <v>3942440</v>
      </c>
      <c r="G30" s="146">
        <v>10536</v>
      </c>
      <c r="H30" s="146">
        <v>1846477</v>
      </c>
      <c r="I30" s="146">
        <v>916416</v>
      </c>
      <c r="J30" s="146">
        <v>885790</v>
      </c>
      <c r="K30" s="146">
        <v>120385</v>
      </c>
      <c r="L30" s="146">
        <v>265108</v>
      </c>
      <c r="M30" s="146">
        <v>183380</v>
      </c>
      <c r="N30" s="146">
        <v>2103132</v>
      </c>
      <c r="O30" s="146">
        <v>310616</v>
      </c>
      <c r="P30" s="146">
        <v>2097324</v>
      </c>
      <c r="Q30" s="146">
        <v>1311604</v>
      </c>
      <c r="R30" s="146">
        <v>1719644</v>
      </c>
      <c r="S30" s="146">
        <v>2355184</v>
      </c>
    </row>
    <row r="31" spans="1:19" ht="36.75">
      <c r="A31" s="149" t="s">
        <v>1133</v>
      </c>
      <c r="B31" s="145" t="s">
        <v>85</v>
      </c>
      <c r="C31" s="146">
        <v>19757626</v>
      </c>
      <c r="D31" s="146">
        <v>201800</v>
      </c>
      <c r="E31" s="146">
        <v>1598932</v>
      </c>
      <c r="F31" s="146">
        <v>1873496</v>
      </c>
      <c r="G31" s="146">
        <v>11492</v>
      </c>
      <c r="H31" s="146">
        <v>1063089</v>
      </c>
      <c r="I31" s="146">
        <v>675774</v>
      </c>
      <c r="J31" s="146">
        <v>1587787</v>
      </c>
      <c r="K31" s="146">
        <v>180288</v>
      </c>
      <c r="L31" s="146">
        <v>295083</v>
      </c>
      <c r="M31" s="146">
        <v>213496</v>
      </c>
      <c r="N31" s="146">
        <v>2165122</v>
      </c>
      <c r="O31" s="146">
        <v>364106</v>
      </c>
      <c r="P31" s="146">
        <v>88041</v>
      </c>
      <c r="Q31" s="146">
        <v>5431676</v>
      </c>
      <c r="R31" s="146">
        <v>1865637</v>
      </c>
      <c r="S31" s="146">
        <v>2141807</v>
      </c>
    </row>
    <row r="32" spans="1:19" ht="36.75">
      <c r="A32" s="149" t="s">
        <v>1612</v>
      </c>
      <c r="B32" s="145" t="s">
        <v>86</v>
      </c>
      <c r="C32" s="146">
        <v>18416652</v>
      </c>
      <c r="D32" s="146">
        <v>1736688</v>
      </c>
      <c r="E32" s="146">
        <v>2032033</v>
      </c>
      <c r="F32" s="146">
        <v>920443</v>
      </c>
      <c r="G32" s="146">
        <v>4500</v>
      </c>
      <c r="H32" s="146">
        <v>613740</v>
      </c>
      <c r="I32" s="146">
        <v>131469</v>
      </c>
      <c r="J32" s="146">
        <v>5066251</v>
      </c>
      <c r="K32" s="146">
        <v>1056858</v>
      </c>
      <c r="L32" s="146"/>
      <c r="M32" s="146">
        <v>106620</v>
      </c>
      <c r="N32" s="146">
        <v>148209</v>
      </c>
      <c r="O32" s="146">
        <v>381964</v>
      </c>
      <c r="P32" s="146">
        <v>1452496</v>
      </c>
      <c r="Q32" s="146">
        <v>3227075</v>
      </c>
      <c r="R32" s="146">
        <v>188405</v>
      </c>
      <c r="S32" s="146">
        <v>1349901</v>
      </c>
    </row>
    <row r="33" spans="1:19" ht="36.75">
      <c r="A33" s="149" t="s">
        <v>1613</v>
      </c>
      <c r="B33" s="145" t="s">
        <v>87</v>
      </c>
      <c r="C33" s="146">
        <v>6293572</v>
      </c>
      <c r="D33" s="146">
        <v>14281</v>
      </c>
      <c r="E33" s="146">
        <v>272461</v>
      </c>
      <c r="F33" s="146">
        <v>98276</v>
      </c>
      <c r="G33" s="146">
        <v>201064</v>
      </c>
      <c r="H33" s="146"/>
      <c r="I33" s="146">
        <v>387228</v>
      </c>
      <c r="J33" s="146"/>
      <c r="K33" s="146">
        <v>130065</v>
      </c>
      <c r="L33" s="146">
        <v>239755</v>
      </c>
      <c r="M33" s="146">
        <v>160921</v>
      </c>
      <c r="N33" s="146">
        <v>122796</v>
      </c>
      <c r="O33" s="146">
        <v>104028</v>
      </c>
      <c r="P33" s="146">
        <v>1127</v>
      </c>
      <c r="Q33" s="146">
        <v>322235</v>
      </c>
      <c r="R33" s="146">
        <v>1812805</v>
      </c>
      <c r="S33" s="146">
        <v>2426530</v>
      </c>
    </row>
    <row r="34" spans="1:19" ht="48.75">
      <c r="A34" s="149" t="s">
        <v>1135</v>
      </c>
      <c r="B34" s="145" t="s">
        <v>88</v>
      </c>
      <c r="C34" s="146">
        <v>10691629</v>
      </c>
      <c r="D34" s="146">
        <v>81760</v>
      </c>
      <c r="E34" s="146">
        <v>2303349</v>
      </c>
      <c r="F34" s="146">
        <v>289588</v>
      </c>
      <c r="G34" s="146">
        <v>248845</v>
      </c>
      <c r="H34" s="146">
        <v>54592</v>
      </c>
      <c r="I34" s="146">
        <v>2480</v>
      </c>
      <c r="J34" s="146">
        <v>1120349</v>
      </c>
      <c r="K34" s="146">
        <v>151631</v>
      </c>
      <c r="L34" s="146">
        <v>684676</v>
      </c>
      <c r="M34" s="146">
        <v>82613</v>
      </c>
      <c r="N34" s="146">
        <v>638734</v>
      </c>
      <c r="O34" s="146">
        <v>133725</v>
      </c>
      <c r="P34" s="146">
        <v>224256</v>
      </c>
      <c r="Q34" s="146">
        <v>3022601</v>
      </c>
      <c r="R34" s="146">
        <v>545634</v>
      </c>
      <c r="S34" s="146">
        <v>1106796</v>
      </c>
    </row>
    <row r="35" spans="1:19" ht="36.75">
      <c r="A35" s="149" t="s">
        <v>1136</v>
      </c>
      <c r="B35" s="145" t="s">
        <v>89</v>
      </c>
      <c r="C35" s="146">
        <v>50738293</v>
      </c>
      <c r="D35" s="146">
        <v>374439</v>
      </c>
      <c r="E35" s="146">
        <v>4270493</v>
      </c>
      <c r="F35" s="146">
        <v>2464176</v>
      </c>
      <c r="G35" s="146">
        <v>16873</v>
      </c>
      <c r="H35" s="146">
        <v>843439</v>
      </c>
      <c r="I35" s="146">
        <v>463725</v>
      </c>
      <c r="J35" s="146">
        <v>6327313</v>
      </c>
      <c r="K35" s="146">
        <v>389890</v>
      </c>
      <c r="L35" s="146">
        <v>4708686</v>
      </c>
      <c r="M35" s="146">
        <v>868480</v>
      </c>
      <c r="N35" s="146">
        <v>1542137</v>
      </c>
      <c r="O35" s="146">
        <v>1488375</v>
      </c>
      <c r="P35" s="146">
        <v>360777</v>
      </c>
      <c r="Q35" s="146">
        <v>9072977</v>
      </c>
      <c r="R35" s="146">
        <v>3520234</v>
      </c>
      <c r="S35" s="146">
        <v>14026279</v>
      </c>
    </row>
    <row r="36" spans="1:19" ht="48.75">
      <c r="A36" s="149" t="s">
        <v>1137</v>
      </c>
      <c r="B36" s="145" t="s">
        <v>90</v>
      </c>
      <c r="C36" s="146">
        <v>6955435</v>
      </c>
      <c r="D36" s="146">
        <v>296257</v>
      </c>
      <c r="E36" s="146">
        <v>325700</v>
      </c>
      <c r="F36" s="146">
        <v>1005485</v>
      </c>
      <c r="G36" s="146">
        <v>78527</v>
      </c>
      <c r="H36" s="146">
        <v>4811</v>
      </c>
      <c r="I36" s="146">
        <v>68033</v>
      </c>
      <c r="J36" s="146">
        <v>3388734</v>
      </c>
      <c r="K36" s="146">
        <v>39728</v>
      </c>
      <c r="L36" s="146">
        <v>67610</v>
      </c>
      <c r="M36" s="146">
        <v>17778</v>
      </c>
      <c r="N36" s="146">
        <v>231253</v>
      </c>
      <c r="O36" s="146">
        <v>210632</v>
      </c>
      <c r="P36" s="146">
        <v>199553</v>
      </c>
      <c r="Q36" s="146">
        <v>268490</v>
      </c>
      <c r="R36" s="146">
        <v>355248</v>
      </c>
      <c r="S36" s="146">
        <v>397596</v>
      </c>
    </row>
    <row r="37" spans="1:19" ht="36.75">
      <c r="A37" s="148" t="s">
        <v>1615</v>
      </c>
      <c r="B37" s="145" t="s">
        <v>478</v>
      </c>
      <c r="C37" s="146">
        <v>82149046</v>
      </c>
      <c r="D37" s="146">
        <v>1825115</v>
      </c>
      <c r="E37" s="146">
        <v>8503060</v>
      </c>
      <c r="F37" s="146">
        <v>3449031</v>
      </c>
      <c r="G37" s="146">
        <v>574411</v>
      </c>
      <c r="H37" s="146">
        <v>2389418</v>
      </c>
      <c r="I37" s="146">
        <v>1788121</v>
      </c>
      <c r="J37" s="146">
        <v>23995275</v>
      </c>
      <c r="K37" s="146">
        <v>6913896</v>
      </c>
      <c r="L37" s="146">
        <v>3293187</v>
      </c>
      <c r="M37" s="146">
        <v>777880</v>
      </c>
      <c r="N37" s="146">
        <v>3132058</v>
      </c>
      <c r="O37" s="146">
        <v>4525027</v>
      </c>
      <c r="P37" s="146">
        <v>1367544</v>
      </c>
      <c r="Q37" s="146">
        <v>5611286</v>
      </c>
      <c r="R37" s="146">
        <v>4971073</v>
      </c>
      <c r="S37" s="146">
        <v>9032664</v>
      </c>
    </row>
    <row r="38" spans="1:19" ht="84.75">
      <c r="A38" s="149" t="s">
        <v>1616</v>
      </c>
      <c r="B38" s="145" t="s">
        <v>91</v>
      </c>
      <c r="C38" s="146">
        <v>62222364</v>
      </c>
      <c r="D38" s="146">
        <v>1615997</v>
      </c>
      <c r="E38" s="146">
        <v>6362460</v>
      </c>
      <c r="F38" s="146">
        <v>2661963</v>
      </c>
      <c r="G38" s="146">
        <v>454563</v>
      </c>
      <c r="H38" s="146">
        <v>2186488</v>
      </c>
      <c r="I38" s="146">
        <v>1526449</v>
      </c>
      <c r="J38" s="146">
        <v>19034208</v>
      </c>
      <c r="K38" s="146">
        <v>3112839</v>
      </c>
      <c r="L38" s="146">
        <v>2217105</v>
      </c>
      <c r="M38" s="146">
        <v>378008</v>
      </c>
      <c r="N38" s="146">
        <v>2539442</v>
      </c>
      <c r="O38" s="146">
        <v>2319283</v>
      </c>
      <c r="P38" s="146">
        <v>1119235</v>
      </c>
      <c r="Q38" s="146">
        <v>4979250</v>
      </c>
      <c r="R38" s="146">
        <v>4531090</v>
      </c>
      <c r="S38" s="146">
        <v>7183984</v>
      </c>
    </row>
    <row r="39" spans="1:19" ht="96.75">
      <c r="A39" s="149" t="s">
        <v>1617</v>
      </c>
      <c r="B39" s="145" t="s">
        <v>92</v>
      </c>
      <c r="C39" s="146">
        <v>6020860</v>
      </c>
      <c r="D39" s="146">
        <v>38656</v>
      </c>
      <c r="E39" s="146">
        <v>757928</v>
      </c>
      <c r="F39" s="146">
        <v>425273</v>
      </c>
      <c r="G39" s="146">
        <v>35591</v>
      </c>
      <c r="H39" s="146">
        <v>174749</v>
      </c>
      <c r="I39" s="146">
        <v>237998</v>
      </c>
      <c r="J39" s="146">
        <v>2124425</v>
      </c>
      <c r="K39" s="146">
        <v>146330</v>
      </c>
      <c r="L39" s="146">
        <v>236488</v>
      </c>
      <c r="M39" s="146">
        <v>178868</v>
      </c>
      <c r="N39" s="146">
        <v>245040</v>
      </c>
      <c r="O39" s="146">
        <v>207258</v>
      </c>
      <c r="P39" s="146">
        <v>133131</v>
      </c>
      <c r="Q39" s="146">
        <v>240236</v>
      </c>
      <c r="R39" s="146">
        <v>35805</v>
      </c>
      <c r="S39" s="146">
        <v>803084</v>
      </c>
    </row>
    <row r="40" spans="1:19" ht="84.75">
      <c r="A40" s="149" t="s">
        <v>1618</v>
      </c>
      <c r="B40" s="145" t="s">
        <v>95</v>
      </c>
      <c r="C40" s="146">
        <v>13905822</v>
      </c>
      <c r="D40" s="146">
        <v>170462</v>
      </c>
      <c r="E40" s="146">
        <v>1382672</v>
      </c>
      <c r="F40" s="146">
        <v>361795</v>
      </c>
      <c r="G40" s="146">
        <v>84257</v>
      </c>
      <c r="H40" s="146">
        <v>28181</v>
      </c>
      <c r="I40" s="146">
        <v>23674</v>
      </c>
      <c r="J40" s="146">
        <v>2836642</v>
      </c>
      <c r="K40" s="146">
        <v>3654727</v>
      </c>
      <c r="L40" s="146">
        <v>839594</v>
      </c>
      <c r="M40" s="146">
        <v>221004</v>
      </c>
      <c r="N40" s="146">
        <v>347576</v>
      </c>
      <c r="O40" s="146">
        <v>1998486</v>
      </c>
      <c r="P40" s="146">
        <v>115178</v>
      </c>
      <c r="Q40" s="146">
        <v>391800</v>
      </c>
      <c r="R40" s="146">
        <v>404178</v>
      </c>
      <c r="S40" s="146">
        <v>1045596</v>
      </c>
    </row>
    <row r="41" spans="1:19" ht="48.75">
      <c r="A41" s="148" t="s">
        <v>1144</v>
      </c>
      <c r="B41" s="145" t="s">
        <v>479</v>
      </c>
      <c r="C41" s="146">
        <v>46034029</v>
      </c>
      <c r="D41" s="146">
        <v>705558</v>
      </c>
      <c r="E41" s="146">
        <v>12092619</v>
      </c>
      <c r="F41" s="146">
        <v>1870787</v>
      </c>
      <c r="G41" s="146">
        <v>614168</v>
      </c>
      <c r="H41" s="146">
        <v>1217417</v>
      </c>
      <c r="I41" s="146">
        <v>903174</v>
      </c>
      <c r="J41" s="146">
        <v>5227837</v>
      </c>
      <c r="K41" s="146">
        <v>1587861</v>
      </c>
      <c r="L41" s="146">
        <v>2238110</v>
      </c>
      <c r="M41" s="146">
        <v>963907</v>
      </c>
      <c r="N41" s="146">
        <v>2299728</v>
      </c>
      <c r="O41" s="146">
        <v>1450914</v>
      </c>
      <c r="P41" s="146">
        <v>1778835</v>
      </c>
      <c r="Q41" s="146">
        <v>2939395</v>
      </c>
      <c r="R41" s="146">
        <v>3175448</v>
      </c>
      <c r="S41" s="146">
        <v>6968271</v>
      </c>
    </row>
    <row r="42" spans="1:19">
      <c r="A42" s="150" t="s">
        <v>656</v>
      </c>
      <c r="B42" s="145" t="s">
        <v>96</v>
      </c>
      <c r="C42" s="146">
        <v>21258275</v>
      </c>
      <c r="D42" s="146">
        <v>213458</v>
      </c>
      <c r="E42" s="146">
        <v>3940689</v>
      </c>
      <c r="F42" s="146">
        <v>1018677</v>
      </c>
      <c r="G42" s="146">
        <v>125840</v>
      </c>
      <c r="H42" s="146">
        <v>401307</v>
      </c>
      <c r="I42" s="146">
        <v>405059</v>
      </c>
      <c r="J42" s="146">
        <v>3618004</v>
      </c>
      <c r="K42" s="146">
        <v>427957</v>
      </c>
      <c r="L42" s="146">
        <v>1079582</v>
      </c>
      <c r="M42" s="146">
        <v>169768</v>
      </c>
      <c r="N42" s="146">
        <v>1058340</v>
      </c>
      <c r="O42" s="146">
        <v>867587</v>
      </c>
      <c r="P42" s="146">
        <v>206847</v>
      </c>
      <c r="Q42" s="146">
        <v>1663690</v>
      </c>
      <c r="R42" s="146">
        <v>1208848</v>
      </c>
      <c r="S42" s="146">
        <v>4852622</v>
      </c>
    </row>
    <row r="43" spans="1:19" ht="60.75">
      <c r="A43" s="149" t="s">
        <v>1145</v>
      </c>
      <c r="B43" s="145" t="s">
        <v>97</v>
      </c>
      <c r="C43" s="146">
        <v>15163002</v>
      </c>
      <c r="D43" s="146">
        <v>140375</v>
      </c>
      <c r="E43" s="146">
        <v>3481355</v>
      </c>
      <c r="F43" s="146">
        <v>624317</v>
      </c>
      <c r="G43" s="146">
        <v>115889</v>
      </c>
      <c r="H43" s="146">
        <v>368607</v>
      </c>
      <c r="I43" s="146">
        <v>278200</v>
      </c>
      <c r="J43" s="146">
        <v>1346908</v>
      </c>
      <c r="K43" s="146">
        <v>344758</v>
      </c>
      <c r="L43" s="146">
        <v>487982</v>
      </c>
      <c r="M43" s="146">
        <v>33840</v>
      </c>
      <c r="N43" s="146">
        <v>851903</v>
      </c>
      <c r="O43" s="146">
        <v>541278</v>
      </c>
      <c r="P43" s="146">
        <v>63713</v>
      </c>
      <c r="Q43" s="146">
        <v>1499527</v>
      </c>
      <c r="R43" s="146">
        <v>544177</v>
      </c>
      <c r="S43" s="146">
        <v>4440173</v>
      </c>
    </row>
    <row r="44" spans="1:19" ht="36.75">
      <c r="A44" s="149" t="s">
        <v>1146</v>
      </c>
      <c r="B44" s="145" t="s">
        <v>98</v>
      </c>
      <c r="C44" s="146">
        <v>6095273</v>
      </c>
      <c r="D44" s="146">
        <v>73083</v>
      </c>
      <c r="E44" s="146">
        <v>459334</v>
      </c>
      <c r="F44" s="146">
        <v>394360</v>
      </c>
      <c r="G44" s="146">
        <v>9951</v>
      </c>
      <c r="H44" s="146">
        <v>32700</v>
      </c>
      <c r="I44" s="146">
        <v>126859</v>
      </c>
      <c r="J44" s="146">
        <v>2271096</v>
      </c>
      <c r="K44" s="146">
        <v>83199</v>
      </c>
      <c r="L44" s="146">
        <v>591600</v>
      </c>
      <c r="M44" s="146">
        <v>135928</v>
      </c>
      <c r="N44" s="146">
        <v>206437</v>
      </c>
      <c r="O44" s="146">
        <v>326309</v>
      </c>
      <c r="P44" s="146">
        <v>143134</v>
      </c>
      <c r="Q44" s="146">
        <v>164163</v>
      </c>
      <c r="R44" s="146">
        <v>664671</v>
      </c>
      <c r="S44" s="146">
        <v>412449</v>
      </c>
    </row>
    <row r="45" spans="1:19" ht="72.75">
      <c r="A45" s="149" t="s">
        <v>1147</v>
      </c>
      <c r="B45" s="145" t="s">
        <v>99</v>
      </c>
      <c r="C45" s="146">
        <v>1909267</v>
      </c>
      <c r="D45" s="146">
        <v>752</v>
      </c>
      <c r="E45" s="146">
        <v>179639</v>
      </c>
      <c r="F45" s="146">
        <v>33691</v>
      </c>
      <c r="G45" s="146">
        <v>2916</v>
      </c>
      <c r="H45" s="146"/>
      <c r="I45" s="146"/>
      <c r="J45" s="146">
        <v>126425</v>
      </c>
      <c r="K45" s="146">
        <v>134752</v>
      </c>
      <c r="L45" s="146">
        <v>340441</v>
      </c>
      <c r="M45" s="146">
        <v>31</v>
      </c>
      <c r="N45" s="146">
        <v>32439</v>
      </c>
      <c r="O45" s="146">
        <v>2310</v>
      </c>
      <c r="P45" s="146">
        <v>442011</v>
      </c>
      <c r="Q45" s="146">
        <v>19600</v>
      </c>
      <c r="R45" s="146">
        <v>378391</v>
      </c>
      <c r="S45" s="146">
        <v>215869</v>
      </c>
    </row>
    <row r="46" spans="1:19" ht="72.75">
      <c r="A46" s="149" t="s">
        <v>1933</v>
      </c>
      <c r="B46" s="145" t="s">
        <v>100</v>
      </c>
      <c r="C46" s="146">
        <v>22866487</v>
      </c>
      <c r="D46" s="146">
        <v>491348</v>
      </c>
      <c r="E46" s="146">
        <v>7972291</v>
      </c>
      <c r="F46" s="146">
        <v>818419</v>
      </c>
      <c r="G46" s="146">
        <v>485412</v>
      </c>
      <c r="H46" s="146">
        <v>816110</v>
      </c>
      <c r="I46" s="146">
        <v>498115</v>
      </c>
      <c r="J46" s="146">
        <v>1483408</v>
      </c>
      <c r="K46" s="146">
        <v>1025152</v>
      </c>
      <c r="L46" s="146">
        <v>818087</v>
      </c>
      <c r="M46" s="146">
        <v>794108</v>
      </c>
      <c r="N46" s="146">
        <v>1208949</v>
      </c>
      <c r="O46" s="146">
        <v>581017</v>
      </c>
      <c r="P46" s="146">
        <v>1129977</v>
      </c>
      <c r="Q46" s="146">
        <v>1256105</v>
      </c>
      <c r="R46" s="146">
        <v>1588209</v>
      </c>
      <c r="S46" s="146">
        <v>1899780</v>
      </c>
    </row>
    <row r="47" spans="1:19" ht="60.75">
      <c r="A47" s="149" t="s">
        <v>1149</v>
      </c>
      <c r="B47" s="145" t="s">
        <v>101</v>
      </c>
      <c r="C47" s="146">
        <v>6396716</v>
      </c>
      <c r="D47" s="146">
        <v>192804</v>
      </c>
      <c r="E47" s="146">
        <v>1811799</v>
      </c>
      <c r="F47" s="146">
        <v>219735</v>
      </c>
      <c r="G47" s="146">
        <v>2211</v>
      </c>
      <c r="H47" s="146">
        <v>360540</v>
      </c>
      <c r="I47" s="146">
        <v>383960</v>
      </c>
      <c r="J47" s="146">
        <v>672706</v>
      </c>
      <c r="K47" s="146">
        <v>234068</v>
      </c>
      <c r="L47" s="146">
        <v>361657</v>
      </c>
      <c r="M47" s="146">
        <v>24499</v>
      </c>
      <c r="N47" s="146">
        <v>615128</v>
      </c>
      <c r="O47" s="146">
        <v>152863</v>
      </c>
      <c r="P47" s="146">
        <v>138964</v>
      </c>
      <c r="Q47" s="146">
        <v>379007</v>
      </c>
      <c r="R47" s="146">
        <v>633536</v>
      </c>
      <c r="S47" s="146">
        <v>213239</v>
      </c>
    </row>
    <row r="48" spans="1:19" ht="48.75">
      <c r="A48" s="149" t="s">
        <v>1150</v>
      </c>
      <c r="B48" s="145" t="s">
        <v>102</v>
      </c>
      <c r="C48" s="146">
        <v>4697081</v>
      </c>
      <c r="D48" s="146">
        <v>182462</v>
      </c>
      <c r="E48" s="146">
        <v>851125</v>
      </c>
      <c r="F48" s="146">
        <v>375624</v>
      </c>
      <c r="G48" s="146">
        <v>271</v>
      </c>
      <c r="H48" s="146">
        <v>220875</v>
      </c>
      <c r="I48" s="146">
        <v>37827</v>
      </c>
      <c r="J48" s="146">
        <v>380402</v>
      </c>
      <c r="K48" s="146">
        <v>568471</v>
      </c>
      <c r="L48" s="146">
        <v>13977</v>
      </c>
      <c r="M48" s="146">
        <v>10000</v>
      </c>
      <c r="N48" s="146">
        <v>320584</v>
      </c>
      <c r="O48" s="146">
        <v>307250</v>
      </c>
      <c r="P48" s="146">
        <v>863532</v>
      </c>
      <c r="Q48" s="146">
        <v>252737</v>
      </c>
      <c r="R48" s="146">
        <v>124770</v>
      </c>
      <c r="S48" s="146">
        <v>187174</v>
      </c>
    </row>
    <row r="49" spans="1:19" ht="36.75">
      <c r="A49" s="149" t="s">
        <v>1625</v>
      </c>
      <c r="B49" s="145" t="s">
        <v>103</v>
      </c>
      <c r="C49" s="146">
        <v>1326502</v>
      </c>
      <c r="D49" s="146">
        <v>42676</v>
      </c>
      <c r="E49" s="146">
        <v>348112</v>
      </c>
      <c r="F49" s="146">
        <v>72037</v>
      </c>
      <c r="G49" s="146">
        <v>910</v>
      </c>
      <c r="H49" s="146">
        <v>13769</v>
      </c>
      <c r="I49" s="146">
        <v>4950</v>
      </c>
      <c r="J49" s="146">
        <v>173116</v>
      </c>
      <c r="K49" s="146">
        <v>1726</v>
      </c>
      <c r="L49" s="146">
        <v>167430</v>
      </c>
      <c r="M49" s="146">
        <v>3819</v>
      </c>
      <c r="N49" s="146">
        <v>153896</v>
      </c>
      <c r="O49" s="146">
        <v>29264</v>
      </c>
      <c r="P49" s="146">
        <v>10760</v>
      </c>
      <c r="Q49" s="146">
        <v>48526</v>
      </c>
      <c r="R49" s="146">
        <v>32483</v>
      </c>
      <c r="S49" s="146">
        <v>223028</v>
      </c>
    </row>
    <row r="50" spans="1:19" ht="72.75">
      <c r="A50" s="149" t="s">
        <v>1626</v>
      </c>
      <c r="B50" s="145" t="s">
        <v>104</v>
      </c>
      <c r="C50" s="146">
        <v>10446188</v>
      </c>
      <c r="D50" s="146">
        <v>73406</v>
      </c>
      <c r="E50" s="146">
        <v>4961255</v>
      </c>
      <c r="F50" s="146">
        <v>151023</v>
      </c>
      <c r="G50" s="146">
        <v>482020</v>
      </c>
      <c r="H50" s="146">
        <v>220926</v>
      </c>
      <c r="I50" s="146">
        <v>71378</v>
      </c>
      <c r="J50" s="146">
        <v>257184</v>
      </c>
      <c r="K50" s="146">
        <v>220887</v>
      </c>
      <c r="L50" s="146">
        <v>275023</v>
      </c>
      <c r="M50" s="146">
        <v>755790</v>
      </c>
      <c r="N50" s="146">
        <v>119341</v>
      </c>
      <c r="O50" s="146">
        <v>91640</v>
      </c>
      <c r="P50" s="146">
        <v>116721</v>
      </c>
      <c r="Q50" s="146">
        <v>575835</v>
      </c>
      <c r="R50" s="146">
        <v>797420</v>
      </c>
      <c r="S50" s="146">
        <v>1276339</v>
      </c>
    </row>
    <row r="51" spans="1:19" ht="36.75">
      <c r="A51" s="148" t="s">
        <v>1627</v>
      </c>
      <c r="B51" s="145" t="s">
        <v>540</v>
      </c>
      <c r="C51" s="146">
        <v>117128140</v>
      </c>
      <c r="D51" s="146">
        <v>2620556</v>
      </c>
      <c r="E51" s="146">
        <v>11979755</v>
      </c>
      <c r="F51" s="146">
        <v>5501739</v>
      </c>
      <c r="G51" s="146">
        <v>1286383</v>
      </c>
      <c r="H51" s="146">
        <v>4176703</v>
      </c>
      <c r="I51" s="146">
        <v>2542957</v>
      </c>
      <c r="J51" s="146">
        <v>16793863</v>
      </c>
      <c r="K51" s="146">
        <v>3141553</v>
      </c>
      <c r="L51" s="146">
        <v>5454577</v>
      </c>
      <c r="M51" s="146">
        <v>1676257</v>
      </c>
      <c r="N51" s="146">
        <v>6453815</v>
      </c>
      <c r="O51" s="146">
        <v>3357374</v>
      </c>
      <c r="P51" s="146">
        <v>3280992</v>
      </c>
      <c r="Q51" s="146">
        <v>10228116</v>
      </c>
      <c r="R51" s="146">
        <v>7705025</v>
      </c>
      <c r="S51" s="146">
        <v>30928475</v>
      </c>
    </row>
    <row r="52" spans="1:19" ht="48.75">
      <c r="A52" s="149" t="s">
        <v>1934</v>
      </c>
      <c r="B52" s="145" t="s">
        <v>105</v>
      </c>
      <c r="C52" s="146">
        <v>66881726</v>
      </c>
      <c r="D52" s="146">
        <v>1529651</v>
      </c>
      <c r="E52" s="146">
        <v>7000663</v>
      </c>
      <c r="F52" s="146">
        <v>3612601</v>
      </c>
      <c r="G52" s="146">
        <v>525511</v>
      </c>
      <c r="H52" s="146">
        <v>3486224</v>
      </c>
      <c r="I52" s="146">
        <v>1774937</v>
      </c>
      <c r="J52" s="146">
        <v>12905450</v>
      </c>
      <c r="K52" s="146">
        <v>2012021</v>
      </c>
      <c r="L52" s="146">
        <v>3109165</v>
      </c>
      <c r="M52" s="146">
        <v>1297533</v>
      </c>
      <c r="N52" s="146">
        <v>3775359</v>
      </c>
      <c r="O52" s="146">
        <v>1959851</v>
      </c>
      <c r="P52" s="146">
        <v>2189914</v>
      </c>
      <c r="Q52" s="146">
        <v>8290522</v>
      </c>
      <c r="R52" s="146">
        <v>3972305</v>
      </c>
      <c r="S52" s="146">
        <v>9440019</v>
      </c>
    </row>
    <row r="53" spans="1:19">
      <c r="A53" s="150" t="s">
        <v>666</v>
      </c>
      <c r="B53" s="145" t="s">
        <v>106</v>
      </c>
      <c r="C53" s="146">
        <v>43514126</v>
      </c>
      <c r="D53" s="146">
        <v>1153953</v>
      </c>
      <c r="E53" s="146">
        <v>4589844</v>
      </c>
      <c r="F53" s="146">
        <v>2297227</v>
      </c>
      <c r="G53" s="146">
        <v>150068</v>
      </c>
      <c r="H53" s="146">
        <v>2136227</v>
      </c>
      <c r="I53" s="146">
        <v>1449993</v>
      </c>
      <c r="J53" s="146">
        <v>11555317</v>
      </c>
      <c r="K53" s="146">
        <v>969659</v>
      </c>
      <c r="L53" s="146">
        <v>2012174</v>
      </c>
      <c r="M53" s="146">
        <v>156221</v>
      </c>
      <c r="N53" s="146">
        <v>2612741</v>
      </c>
      <c r="O53" s="146">
        <v>1120630</v>
      </c>
      <c r="P53" s="146">
        <v>925286</v>
      </c>
      <c r="Q53" s="146">
        <v>6637613</v>
      </c>
      <c r="R53" s="146">
        <v>1994891</v>
      </c>
      <c r="S53" s="146">
        <v>3752282</v>
      </c>
    </row>
    <row r="54" spans="1:19" ht="36.75">
      <c r="A54" s="149" t="s">
        <v>1630</v>
      </c>
      <c r="B54" s="145" t="s">
        <v>107</v>
      </c>
      <c r="C54" s="146">
        <v>23367600</v>
      </c>
      <c r="D54" s="146">
        <v>375698</v>
      </c>
      <c r="E54" s="146">
        <v>2410819</v>
      </c>
      <c r="F54" s="146">
        <v>1315374</v>
      </c>
      <c r="G54" s="146">
        <v>375443</v>
      </c>
      <c r="H54" s="146">
        <v>1349997</v>
      </c>
      <c r="I54" s="146">
        <v>324944</v>
      </c>
      <c r="J54" s="146">
        <v>1350133</v>
      </c>
      <c r="K54" s="146">
        <v>1042362</v>
      </c>
      <c r="L54" s="146">
        <v>1096991</v>
      </c>
      <c r="M54" s="146">
        <v>1141312</v>
      </c>
      <c r="N54" s="146">
        <v>1162618</v>
      </c>
      <c r="O54" s="146">
        <v>839221</v>
      </c>
      <c r="P54" s="146">
        <v>1264628</v>
      </c>
      <c r="Q54" s="146">
        <v>1652909</v>
      </c>
      <c r="R54" s="146">
        <v>1977414</v>
      </c>
      <c r="S54" s="146">
        <v>5687737</v>
      </c>
    </row>
    <row r="55" spans="1:19" ht="48.75">
      <c r="A55" s="149" t="s">
        <v>1157</v>
      </c>
      <c r="B55" s="145" t="s">
        <v>109</v>
      </c>
      <c r="C55" s="146">
        <v>50246414</v>
      </c>
      <c r="D55" s="146">
        <v>1090905</v>
      </c>
      <c r="E55" s="146">
        <v>4979092</v>
      </c>
      <c r="F55" s="146">
        <v>1889138</v>
      </c>
      <c r="G55" s="146">
        <v>760872</v>
      </c>
      <c r="H55" s="146">
        <v>690479</v>
      </c>
      <c r="I55" s="146">
        <v>768020</v>
      </c>
      <c r="J55" s="146">
        <v>3888413</v>
      </c>
      <c r="K55" s="146">
        <v>1129532</v>
      </c>
      <c r="L55" s="146">
        <v>2345412</v>
      </c>
      <c r="M55" s="146">
        <v>378724</v>
      </c>
      <c r="N55" s="146">
        <v>2678456</v>
      </c>
      <c r="O55" s="146">
        <v>1397523</v>
      </c>
      <c r="P55" s="146">
        <v>1091078</v>
      </c>
      <c r="Q55" s="146">
        <v>1937594</v>
      </c>
      <c r="R55" s="146">
        <v>3732720</v>
      </c>
      <c r="S55" s="146">
        <v>21488456</v>
      </c>
    </row>
    <row r="56" spans="1:19" ht="48.75">
      <c r="A56" s="148" t="s">
        <v>1631</v>
      </c>
      <c r="B56" s="145" t="s">
        <v>541</v>
      </c>
      <c r="C56" s="146">
        <v>131971880</v>
      </c>
      <c r="D56" s="146">
        <v>3035241</v>
      </c>
      <c r="E56" s="146">
        <v>7106089</v>
      </c>
      <c r="F56" s="146">
        <v>4600513</v>
      </c>
      <c r="G56" s="146">
        <v>1098534</v>
      </c>
      <c r="H56" s="146">
        <v>2602433</v>
      </c>
      <c r="I56" s="146">
        <v>1981049</v>
      </c>
      <c r="J56" s="146">
        <v>13223153</v>
      </c>
      <c r="K56" s="146">
        <v>2750875</v>
      </c>
      <c r="L56" s="146">
        <v>3789916</v>
      </c>
      <c r="M56" s="146">
        <v>1403465</v>
      </c>
      <c r="N56" s="146">
        <v>5720481</v>
      </c>
      <c r="O56" s="146">
        <v>2074656</v>
      </c>
      <c r="P56" s="146">
        <v>1894680</v>
      </c>
      <c r="Q56" s="146">
        <v>9230597</v>
      </c>
      <c r="R56" s="146">
        <v>8839134</v>
      </c>
      <c r="S56" s="146">
        <v>62621064</v>
      </c>
    </row>
    <row r="57" spans="1:19" ht="84.75">
      <c r="A57" s="149" t="s">
        <v>1632</v>
      </c>
      <c r="B57" s="145" t="s">
        <v>110</v>
      </c>
      <c r="C57" s="146">
        <v>52616271</v>
      </c>
      <c r="D57" s="146">
        <v>1646295</v>
      </c>
      <c r="E57" s="146">
        <v>4391892</v>
      </c>
      <c r="F57" s="146">
        <v>2244410</v>
      </c>
      <c r="G57" s="146">
        <v>438673</v>
      </c>
      <c r="H57" s="146">
        <v>517752</v>
      </c>
      <c r="I57" s="146">
        <v>1247567</v>
      </c>
      <c r="J57" s="146">
        <v>7663066</v>
      </c>
      <c r="K57" s="146">
        <v>1127353</v>
      </c>
      <c r="L57" s="146">
        <v>2160134</v>
      </c>
      <c r="M57" s="146">
        <v>364394</v>
      </c>
      <c r="N57" s="146">
        <v>2599556</v>
      </c>
      <c r="O57" s="146">
        <v>1072324</v>
      </c>
      <c r="P57" s="146">
        <v>616332</v>
      </c>
      <c r="Q57" s="146">
        <v>4905300</v>
      </c>
      <c r="R57" s="146">
        <v>5400584</v>
      </c>
      <c r="S57" s="146">
        <v>16220639</v>
      </c>
    </row>
    <row r="58" spans="1:19" ht="72.75">
      <c r="A58" s="149" t="s">
        <v>1633</v>
      </c>
      <c r="B58" s="145" t="s">
        <v>111</v>
      </c>
      <c r="C58" s="146">
        <v>57108069</v>
      </c>
      <c r="D58" s="146">
        <v>1317744</v>
      </c>
      <c r="E58" s="146">
        <v>2283901</v>
      </c>
      <c r="F58" s="146">
        <v>1644195</v>
      </c>
      <c r="G58" s="146">
        <v>619732</v>
      </c>
      <c r="H58" s="146">
        <v>2079152</v>
      </c>
      <c r="I58" s="146">
        <v>707233</v>
      </c>
      <c r="J58" s="146">
        <v>4783918</v>
      </c>
      <c r="K58" s="146">
        <v>1542660</v>
      </c>
      <c r="L58" s="146">
        <v>1402618</v>
      </c>
      <c r="M58" s="146">
        <v>967406</v>
      </c>
      <c r="N58" s="146">
        <v>2037628</v>
      </c>
      <c r="O58" s="146">
        <v>993037</v>
      </c>
      <c r="P58" s="146">
        <v>907343</v>
      </c>
      <c r="Q58" s="146">
        <v>4157919</v>
      </c>
      <c r="R58" s="146">
        <v>3268719</v>
      </c>
      <c r="S58" s="146">
        <v>28394864</v>
      </c>
    </row>
    <row r="59" spans="1:19" ht="84.75">
      <c r="A59" s="149" t="s">
        <v>1161</v>
      </c>
      <c r="B59" s="145" t="s">
        <v>112</v>
      </c>
      <c r="C59" s="146">
        <v>22247540</v>
      </c>
      <c r="D59" s="146">
        <v>71202</v>
      </c>
      <c r="E59" s="146">
        <v>430296</v>
      </c>
      <c r="F59" s="146">
        <v>711908</v>
      </c>
      <c r="G59" s="146">
        <v>40129</v>
      </c>
      <c r="H59" s="146">
        <v>5529</v>
      </c>
      <c r="I59" s="146">
        <v>26249</v>
      </c>
      <c r="J59" s="146">
        <v>776169</v>
      </c>
      <c r="K59" s="146">
        <v>80862</v>
      </c>
      <c r="L59" s="146">
        <v>227164</v>
      </c>
      <c r="M59" s="146">
        <v>71665</v>
      </c>
      <c r="N59" s="146">
        <v>1083297</v>
      </c>
      <c r="O59" s="146">
        <v>9295</v>
      </c>
      <c r="P59" s="146">
        <v>371005</v>
      </c>
      <c r="Q59" s="146">
        <v>167378</v>
      </c>
      <c r="R59" s="146">
        <v>169831</v>
      </c>
      <c r="S59" s="146">
        <v>18005561</v>
      </c>
    </row>
    <row r="60" spans="1:19" ht="36.75">
      <c r="A60" s="148" t="s">
        <v>1634</v>
      </c>
      <c r="B60" s="145" t="s">
        <v>542</v>
      </c>
      <c r="C60" s="146">
        <v>147160067</v>
      </c>
      <c r="D60" s="146">
        <v>3482545</v>
      </c>
      <c r="E60" s="146">
        <v>11504118</v>
      </c>
      <c r="F60" s="146">
        <v>8200553</v>
      </c>
      <c r="G60" s="146">
        <v>2657400</v>
      </c>
      <c r="H60" s="146">
        <v>4511973</v>
      </c>
      <c r="I60" s="146">
        <v>2925502</v>
      </c>
      <c r="J60" s="146">
        <v>25220978</v>
      </c>
      <c r="K60" s="146">
        <v>4517971</v>
      </c>
      <c r="L60" s="146">
        <v>8634416</v>
      </c>
      <c r="M60" s="146">
        <v>2648031</v>
      </c>
      <c r="N60" s="146">
        <v>7118724</v>
      </c>
      <c r="O60" s="146">
        <v>3204463</v>
      </c>
      <c r="P60" s="146">
        <v>6197126</v>
      </c>
      <c r="Q60" s="146">
        <v>18049667</v>
      </c>
      <c r="R60" s="146">
        <v>10084154</v>
      </c>
      <c r="S60" s="146">
        <v>28202446</v>
      </c>
    </row>
    <row r="61" spans="1:19" ht="36.75">
      <c r="A61" s="149" t="s">
        <v>1635</v>
      </c>
      <c r="B61" s="145" t="s">
        <v>113</v>
      </c>
      <c r="C61" s="146">
        <v>45556758</v>
      </c>
      <c r="D61" s="146">
        <v>1154064</v>
      </c>
      <c r="E61" s="146">
        <v>3145710</v>
      </c>
      <c r="F61" s="146">
        <v>2985557</v>
      </c>
      <c r="G61" s="146">
        <v>1423376</v>
      </c>
      <c r="H61" s="146">
        <v>1937944</v>
      </c>
      <c r="I61" s="146">
        <v>980346</v>
      </c>
      <c r="J61" s="146">
        <v>4593887</v>
      </c>
      <c r="K61" s="146">
        <v>928441</v>
      </c>
      <c r="L61" s="146">
        <v>3446316</v>
      </c>
      <c r="M61" s="146">
        <v>1055586</v>
      </c>
      <c r="N61" s="146">
        <v>1871279</v>
      </c>
      <c r="O61" s="146">
        <v>725630</v>
      </c>
      <c r="P61" s="146">
        <v>3109594</v>
      </c>
      <c r="Q61" s="146">
        <v>5810320</v>
      </c>
      <c r="R61" s="146">
        <v>4440478</v>
      </c>
      <c r="S61" s="146">
        <v>7948230</v>
      </c>
    </row>
    <row r="62" spans="1:19" ht="36.75">
      <c r="A62" s="149" t="s">
        <v>1636</v>
      </c>
      <c r="B62" s="145" t="s">
        <v>114</v>
      </c>
      <c r="C62" s="146">
        <v>24764904</v>
      </c>
      <c r="D62" s="146">
        <v>697023</v>
      </c>
      <c r="E62" s="146">
        <v>2518989</v>
      </c>
      <c r="F62" s="146">
        <v>1219145</v>
      </c>
      <c r="G62" s="146">
        <v>159353</v>
      </c>
      <c r="H62" s="146">
        <v>757179</v>
      </c>
      <c r="I62" s="146">
        <v>640680</v>
      </c>
      <c r="J62" s="146">
        <v>5596485</v>
      </c>
      <c r="K62" s="146">
        <v>271215</v>
      </c>
      <c r="L62" s="146">
        <v>1693705</v>
      </c>
      <c r="M62" s="146">
        <v>451995</v>
      </c>
      <c r="N62" s="146">
        <v>1698642</v>
      </c>
      <c r="O62" s="146">
        <v>418552</v>
      </c>
      <c r="P62" s="146">
        <v>205085</v>
      </c>
      <c r="Q62" s="146">
        <v>3935168</v>
      </c>
      <c r="R62" s="146">
        <v>960822</v>
      </c>
      <c r="S62" s="146">
        <v>3540866</v>
      </c>
    </row>
    <row r="63" spans="1:19" ht="36.75">
      <c r="A63" s="149" t="s">
        <v>1935</v>
      </c>
      <c r="B63" s="145" t="s">
        <v>115</v>
      </c>
      <c r="C63" s="146">
        <v>27936931</v>
      </c>
      <c r="D63" s="146">
        <v>983283</v>
      </c>
      <c r="E63" s="146">
        <v>1452572</v>
      </c>
      <c r="F63" s="146">
        <v>2483428</v>
      </c>
      <c r="G63" s="146">
        <v>120206</v>
      </c>
      <c r="H63" s="146">
        <v>783828</v>
      </c>
      <c r="I63" s="146">
        <v>667693</v>
      </c>
      <c r="J63" s="146">
        <v>6087714</v>
      </c>
      <c r="K63" s="146">
        <v>806581</v>
      </c>
      <c r="L63" s="146">
        <v>1452384</v>
      </c>
      <c r="M63" s="146">
        <v>530225</v>
      </c>
      <c r="N63" s="146">
        <v>1458440</v>
      </c>
      <c r="O63" s="146">
        <v>570161</v>
      </c>
      <c r="P63" s="146">
        <v>530616</v>
      </c>
      <c r="Q63" s="146">
        <v>2672433</v>
      </c>
      <c r="R63" s="146">
        <v>1939402</v>
      </c>
      <c r="S63" s="146">
        <v>5397965</v>
      </c>
    </row>
    <row r="64" spans="1:19">
      <c r="A64" s="150" t="s">
        <v>676</v>
      </c>
      <c r="B64" s="145" t="s">
        <v>116</v>
      </c>
      <c r="C64" s="146">
        <v>20197204</v>
      </c>
      <c r="D64" s="146">
        <v>757567</v>
      </c>
      <c r="E64" s="146">
        <v>1061553</v>
      </c>
      <c r="F64" s="146">
        <v>2064384</v>
      </c>
      <c r="G64" s="146">
        <v>79648</v>
      </c>
      <c r="H64" s="146">
        <v>530818</v>
      </c>
      <c r="I64" s="146">
        <v>467634</v>
      </c>
      <c r="J64" s="146">
        <v>4587190</v>
      </c>
      <c r="K64" s="146">
        <v>669520</v>
      </c>
      <c r="L64" s="146">
        <v>927246</v>
      </c>
      <c r="M64" s="146">
        <v>177834</v>
      </c>
      <c r="N64" s="146">
        <v>918271</v>
      </c>
      <c r="O64" s="146">
        <v>459111</v>
      </c>
      <c r="P64" s="146">
        <v>438117</v>
      </c>
      <c r="Q64" s="146">
        <v>1976659</v>
      </c>
      <c r="R64" s="146">
        <v>1158097</v>
      </c>
      <c r="S64" s="146">
        <v>3923555</v>
      </c>
    </row>
    <row r="65" spans="1:19" ht="48.75">
      <c r="A65" s="149" t="s">
        <v>1639</v>
      </c>
      <c r="B65" s="145" t="s">
        <v>117</v>
      </c>
      <c r="C65" s="146">
        <v>7739727</v>
      </c>
      <c r="D65" s="146">
        <v>225716</v>
      </c>
      <c r="E65" s="146">
        <v>391019</v>
      </c>
      <c r="F65" s="146">
        <v>419044</v>
      </c>
      <c r="G65" s="146">
        <v>40558</v>
      </c>
      <c r="H65" s="146">
        <v>253010</v>
      </c>
      <c r="I65" s="146">
        <v>200059</v>
      </c>
      <c r="J65" s="146">
        <v>1500524</v>
      </c>
      <c r="K65" s="146">
        <v>137061</v>
      </c>
      <c r="L65" s="146">
        <v>525138</v>
      </c>
      <c r="M65" s="146">
        <v>352391</v>
      </c>
      <c r="N65" s="146">
        <v>540169</v>
      </c>
      <c r="O65" s="146">
        <v>111050</v>
      </c>
      <c r="P65" s="146">
        <v>92499</v>
      </c>
      <c r="Q65" s="146">
        <v>695774</v>
      </c>
      <c r="R65" s="146">
        <v>781305</v>
      </c>
      <c r="S65" s="146">
        <v>1474410</v>
      </c>
    </row>
    <row r="66" spans="1:19" ht="72.75">
      <c r="A66" s="149" t="s">
        <v>1640</v>
      </c>
      <c r="B66" s="145" t="s">
        <v>118</v>
      </c>
      <c r="C66" s="146">
        <v>16252456</v>
      </c>
      <c r="D66" s="146">
        <v>187359</v>
      </c>
      <c r="E66" s="146">
        <v>1129861</v>
      </c>
      <c r="F66" s="146">
        <v>386474</v>
      </c>
      <c r="G66" s="146">
        <v>67958</v>
      </c>
      <c r="H66" s="146">
        <v>626478</v>
      </c>
      <c r="I66" s="146">
        <v>184018</v>
      </c>
      <c r="J66" s="146">
        <v>2620887</v>
      </c>
      <c r="K66" s="146">
        <v>344622</v>
      </c>
      <c r="L66" s="146">
        <v>1539872</v>
      </c>
      <c r="M66" s="146">
        <v>101328</v>
      </c>
      <c r="N66" s="146">
        <v>814634</v>
      </c>
      <c r="O66" s="146">
        <v>246020</v>
      </c>
      <c r="P66" s="146">
        <v>180552</v>
      </c>
      <c r="Q66" s="146">
        <v>3792450</v>
      </c>
      <c r="R66" s="146">
        <v>656269</v>
      </c>
      <c r="S66" s="146">
        <v>3373674</v>
      </c>
    </row>
    <row r="67" spans="1:19" ht="36.75">
      <c r="A67" s="149" t="s">
        <v>1170</v>
      </c>
      <c r="B67" s="145" t="s">
        <v>122</v>
      </c>
      <c r="C67" s="146">
        <v>11460109</v>
      </c>
      <c r="D67" s="146">
        <v>186304</v>
      </c>
      <c r="E67" s="146">
        <v>242226</v>
      </c>
      <c r="F67" s="146">
        <v>322466</v>
      </c>
      <c r="G67" s="146">
        <v>48249</v>
      </c>
      <c r="H67" s="146">
        <v>157385</v>
      </c>
      <c r="I67" s="146">
        <v>100930</v>
      </c>
      <c r="J67" s="146">
        <v>5188980</v>
      </c>
      <c r="K67" s="146">
        <v>100542</v>
      </c>
      <c r="L67" s="146">
        <v>305676</v>
      </c>
      <c r="M67" s="146">
        <v>42114</v>
      </c>
      <c r="N67" s="146">
        <v>771270</v>
      </c>
      <c r="O67" s="146">
        <v>929035</v>
      </c>
      <c r="P67" s="146">
        <v>148358</v>
      </c>
      <c r="Q67" s="146">
        <v>494012</v>
      </c>
      <c r="R67" s="146">
        <v>169432</v>
      </c>
      <c r="S67" s="146">
        <v>2253130</v>
      </c>
    </row>
    <row r="68" spans="1:19" ht="60.75">
      <c r="A68" s="149" t="s">
        <v>1644</v>
      </c>
      <c r="B68" s="145" t="s">
        <v>123</v>
      </c>
      <c r="C68" s="146">
        <v>21188909</v>
      </c>
      <c r="D68" s="146">
        <v>274512</v>
      </c>
      <c r="E68" s="146">
        <v>3014760</v>
      </c>
      <c r="F68" s="146">
        <v>803483</v>
      </c>
      <c r="G68" s="146">
        <v>838258</v>
      </c>
      <c r="H68" s="146">
        <v>249159</v>
      </c>
      <c r="I68" s="146">
        <v>351835</v>
      </c>
      <c r="J68" s="146">
        <v>1133025</v>
      </c>
      <c r="K68" s="146">
        <v>2066570</v>
      </c>
      <c r="L68" s="146">
        <v>196463</v>
      </c>
      <c r="M68" s="146">
        <v>466783</v>
      </c>
      <c r="N68" s="146">
        <v>504459</v>
      </c>
      <c r="O68" s="146">
        <v>315065</v>
      </c>
      <c r="P68" s="146">
        <v>2022921</v>
      </c>
      <c r="Q68" s="146">
        <v>1345284</v>
      </c>
      <c r="R68" s="146">
        <v>1917751</v>
      </c>
      <c r="S68" s="146">
        <v>5688581</v>
      </c>
    </row>
    <row r="69" spans="1:19" ht="36.75">
      <c r="A69" s="148" t="s">
        <v>1645</v>
      </c>
      <c r="B69" s="145" t="s">
        <v>543</v>
      </c>
      <c r="C69" s="146">
        <v>35242442</v>
      </c>
      <c r="D69" s="146">
        <v>1186467</v>
      </c>
      <c r="E69" s="146">
        <v>6823983</v>
      </c>
      <c r="F69" s="146">
        <v>2954636</v>
      </c>
      <c r="G69" s="146">
        <v>168706</v>
      </c>
      <c r="H69" s="146">
        <v>1107611</v>
      </c>
      <c r="I69" s="146">
        <v>628983</v>
      </c>
      <c r="J69" s="146">
        <v>3753235</v>
      </c>
      <c r="K69" s="146">
        <v>800058</v>
      </c>
      <c r="L69" s="146">
        <v>2229584</v>
      </c>
      <c r="M69" s="146">
        <v>512815</v>
      </c>
      <c r="N69" s="146">
        <v>2577725</v>
      </c>
      <c r="O69" s="146">
        <v>417553</v>
      </c>
      <c r="P69" s="146">
        <v>370041</v>
      </c>
      <c r="Q69" s="146">
        <v>4213056</v>
      </c>
      <c r="R69" s="146">
        <v>1632219</v>
      </c>
      <c r="S69" s="146">
        <v>5865770</v>
      </c>
    </row>
    <row r="70" spans="1:19">
      <c r="A70" s="150" t="s">
        <v>684</v>
      </c>
      <c r="B70" s="145" t="s">
        <v>124</v>
      </c>
      <c r="C70" s="146">
        <v>35242442</v>
      </c>
      <c r="D70" s="146">
        <v>1186467</v>
      </c>
      <c r="E70" s="146">
        <v>6823983</v>
      </c>
      <c r="F70" s="146">
        <v>2954636</v>
      </c>
      <c r="G70" s="146">
        <v>168706</v>
      </c>
      <c r="H70" s="146">
        <v>1107611</v>
      </c>
      <c r="I70" s="146">
        <v>628983</v>
      </c>
      <c r="J70" s="146">
        <v>3753235</v>
      </c>
      <c r="K70" s="146">
        <v>800058</v>
      </c>
      <c r="L70" s="146">
        <v>2229584</v>
      </c>
      <c r="M70" s="146">
        <v>512815</v>
      </c>
      <c r="N70" s="146">
        <v>2577725</v>
      </c>
      <c r="O70" s="146">
        <v>417553</v>
      </c>
      <c r="P70" s="146">
        <v>370041</v>
      </c>
      <c r="Q70" s="146">
        <v>4213056</v>
      </c>
      <c r="R70" s="146">
        <v>1632219</v>
      </c>
      <c r="S70" s="146">
        <v>5865770</v>
      </c>
    </row>
    <row r="71" spans="1:19" ht="36.75">
      <c r="A71" s="148" t="s">
        <v>1172</v>
      </c>
      <c r="B71" s="145" t="s">
        <v>481</v>
      </c>
      <c r="C71" s="146">
        <v>58881267</v>
      </c>
      <c r="D71" s="146">
        <v>1786640</v>
      </c>
      <c r="E71" s="146">
        <v>8146048</v>
      </c>
      <c r="F71" s="146">
        <v>4209162</v>
      </c>
      <c r="G71" s="146">
        <v>1954076</v>
      </c>
      <c r="H71" s="146">
        <v>2875623</v>
      </c>
      <c r="I71" s="146">
        <v>1577025</v>
      </c>
      <c r="J71" s="146">
        <v>4253836</v>
      </c>
      <c r="K71" s="146">
        <v>1482467</v>
      </c>
      <c r="L71" s="146">
        <v>2710293</v>
      </c>
      <c r="M71" s="146">
        <v>736953</v>
      </c>
      <c r="N71" s="146">
        <v>2733639</v>
      </c>
      <c r="O71" s="146">
        <v>732695</v>
      </c>
      <c r="P71" s="146">
        <v>1443337</v>
      </c>
      <c r="Q71" s="146">
        <v>5265915</v>
      </c>
      <c r="R71" s="146">
        <v>4938913</v>
      </c>
      <c r="S71" s="146">
        <v>14034645</v>
      </c>
    </row>
    <row r="72" spans="1:19" ht="36.75">
      <c r="A72" s="149" t="s">
        <v>1936</v>
      </c>
      <c r="B72" s="145" t="s">
        <v>125</v>
      </c>
      <c r="C72" s="146">
        <v>19635879</v>
      </c>
      <c r="D72" s="146">
        <v>366543</v>
      </c>
      <c r="E72" s="146">
        <v>4648849</v>
      </c>
      <c r="F72" s="146">
        <v>878496</v>
      </c>
      <c r="G72" s="146">
        <v>365173</v>
      </c>
      <c r="H72" s="146">
        <v>210722</v>
      </c>
      <c r="I72" s="146">
        <v>363998</v>
      </c>
      <c r="J72" s="146">
        <v>1292192</v>
      </c>
      <c r="K72" s="146">
        <v>355329</v>
      </c>
      <c r="L72" s="146">
        <v>520330</v>
      </c>
      <c r="M72" s="146">
        <v>68966</v>
      </c>
      <c r="N72" s="146">
        <v>514348</v>
      </c>
      <c r="O72" s="146">
        <v>190213</v>
      </c>
      <c r="P72" s="146">
        <v>326411</v>
      </c>
      <c r="Q72" s="146">
        <v>1917641</v>
      </c>
      <c r="R72" s="146">
        <v>1884657</v>
      </c>
      <c r="S72" s="146">
        <v>5732011</v>
      </c>
    </row>
    <row r="73" spans="1:19">
      <c r="A73" s="150" t="s">
        <v>1937</v>
      </c>
      <c r="B73" s="145" t="s">
        <v>126</v>
      </c>
      <c r="C73" s="146">
        <v>34453643</v>
      </c>
      <c r="D73" s="146">
        <v>1358308</v>
      </c>
      <c r="E73" s="146">
        <v>3224765</v>
      </c>
      <c r="F73" s="146">
        <v>2619514</v>
      </c>
      <c r="G73" s="146">
        <v>1462606</v>
      </c>
      <c r="H73" s="146">
        <v>2607067</v>
      </c>
      <c r="I73" s="146">
        <v>1212711</v>
      </c>
      <c r="J73" s="146">
        <v>2286727</v>
      </c>
      <c r="K73" s="146">
        <v>1082426</v>
      </c>
      <c r="L73" s="146">
        <v>2161167</v>
      </c>
      <c r="M73" s="146">
        <v>653666</v>
      </c>
      <c r="N73" s="146">
        <v>1580025</v>
      </c>
      <c r="O73" s="146">
        <v>480547</v>
      </c>
      <c r="P73" s="146">
        <v>1075617</v>
      </c>
      <c r="Q73" s="146">
        <v>3071424</v>
      </c>
      <c r="R73" s="146">
        <v>2306795</v>
      </c>
      <c r="S73" s="146">
        <v>7270278</v>
      </c>
    </row>
    <row r="74" spans="1:19" ht="36.75">
      <c r="A74" s="149" t="s">
        <v>1174</v>
      </c>
      <c r="B74" s="145" t="s">
        <v>127</v>
      </c>
      <c r="C74" s="146">
        <v>1667833</v>
      </c>
      <c r="D74" s="146">
        <v>12055</v>
      </c>
      <c r="E74" s="146">
        <v>183218</v>
      </c>
      <c r="F74" s="146">
        <v>206913</v>
      </c>
      <c r="G74" s="146"/>
      <c r="H74" s="146">
        <v>17628</v>
      </c>
      <c r="I74" s="146">
        <v>221</v>
      </c>
      <c r="J74" s="146">
        <v>38699</v>
      </c>
      <c r="K74" s="146">
        <v>8767</v>
      </c>
      <c r="L74" s="146">
        <v>352</v>
      </c>
      <c r="M74" s="146">
        <v>100</v>
      </c>
      <c r="N74" s="146">
        <v>395812</v>
      </c>
      <c r="O74" s="146">
        <v>13057</v>
      </c>
      <c r="P74" s="146">
        <v>15026</v>
      </c>
      <c r="Q74" s="146">
        <v>171361</v>
      </c>
      <c r="R74" s="146">
        <v>283021</v>
      </c>
      <c r="S74" s="146">
        <v>321603</v>
      </c>
    </row>
    <row r="75" spans="1:19" ht="48.75">
      <c r="A75" s="149" t="s">
        <v>1648</v>
      </c>
      <c r="B75" s="145" t="s">
        <v>128</v>
      </c>
      <c r="C75" s="146">
        <v>3123912</v>
      </c>
      <c r="D75" s="146">
        <v>49734</v>
      </c>
      <c r="E75" s="146">
        <v>89216</v>
      </c>
      <c r="F75" s="146">
        <v>504239</v>
      </c>
      <c r="G75" s="146">
        <v>126297</v>
      </c>
      <c r="H75" s="146">
        <v>40206</v>
      </c>
      <c r="I75" s="146">
        <v>95</v>
      </c>
      <c r="J75" s="146">
        <v>636218</v>
      </c>
      <c r="K75" s="146">
        <v>35945</v>
      </c>
      <c r="L75" s="146">
        <v>28444</v>
      </c>
      <c r="M75" s="146">
        <v>14221</v>
      </c>
      <c r="N75" s="146">
        <v>243454</v>
      </c>
      <c r="O75" s="146">
        <v>48878</v>
      </c>
      <c r="P75" s="146">
        <v>26283</v>
      </c>
      <c r="Q75" s="146">
        <v>105489</v>
      </c>
      <c r="R75" s="146">
        <v>464440</v>
      </c>
      <c r="S75" s="146">
        <v>710753</v>
      </c>
    </row>
    <row r="76" spans="1:19" ht="48.75">
      <c r="A76" s="148" t="s">
        <v>1938</v>
      </c>
      <c r="B76" s="145" t="s">
        <v>482</v>
      </c>
      <c r="C76" s="146">
        <v>69258548</v>
      </c>
      <c r="D76" s="146">
        <v>1636858</v>
      </c>
      <c r="E76" s="146">
        <v>9660973</v>
      </c>
      <c r="F76" s="146">
        <v>2875065</v>
      </c>
      <c r="G76" s="146">
        <v>1172349</v>
      </c>
      <c r="H76" s="146">
        <v>3076084</v>
      </c>
      <c r="I76" s="146">
        <v>1930743</v>
      </c>
      <c r="J76" s="146">
        <v>7145405</v>
      </c>
      <c r="K76" s="146">
        <v>1353186</v>
      </c>
      <c r="L76" s="146">
        <v>5232803</v>
      </c>
      <c r="M76" s="146">
        <v>1198650</v>
      </c>
      <c r="N76" s="146">
        <v>4851988</v>
      </c>
      <c r="O76" s="146">
        <v>5824853</v>
      </c>
      <c r="P76" s="146">
        <v>2390139</v>
      </c>
      <c r="Q76" s="146">
        <v>6646257</v>
      </c>
      <c r="R76" s="146">
        <v>4346949</v>
      </c>
      <c r="S76" s="146">
        <v>9916246</v>
      </c>
    </row>
    <row r="77" spans="1:19" ht="48.75">
      <c r="A77" s="149" t="s">
        <v>1177</v>
      </c>
      <c r="B77" s="145" t="s">
        <v>129</v>
      </c>
      <c r="C77" s="146">
        <v>4400734</v>
      </c>
      <c r="D77" s="146">
        <v>2503</v>
      </c>
      <c r="E77" s="146">
        <v>84258</v>
      </c>
      <c r="F77" s="146">
        <v>107232</v>
      </c>
      <c r="G77" s="146">
        <v>163</v>
      </c>
      <c r="H77" s="146">
        <v>10498</v>
      </c>
      <c r="I77" s="146">
        <v>89226</v>
      </c>
      <c r="J77" s="146">
        <v>175031</v>
      </c>
      <c r="K77" s="146">
        <v>30947</v>
      </c>
      <c r="L77" s="146">
        <v>519199</v>
      </c>
      <c r="M77" s="146">
        <v>506904</v>
      </c>
      <c r="N77" s="146">
        <v>59449</v>
      </c>
      <c r="O77" s="146">
        <v>27328</v>
      </c>
      <c r="P77" s="146">
        <v>24306</v>
      </c>
      <c r="Q77" s="146">
        <v>354897</v>
      </c>
      <c r="R77" s="146">
        <v>127174</v>
      </c>
      <c r="S77" s="146">
        <v>2281619</v>
      </c>
    </row>
    <row r="78" spans="1:19" ht="36.75">
      <c r="A78" s="149" t="s">
        <v>1178</v>
      </c>
      <c r="B78" s="145" t="s">
        <v>130</v>
      </c>
      <c r="C78" s="146">
        <v>48076099</v>
      </c>
      <c r="D78" s="146">
        <v>1348034</v>
      </c>
      <c r="E78" s="146">
        <v>7873168</v>
      </c>
      <c r="F78" s="146">
        <v>2380538</v>
      </c>
      <c r="G78" s="146">
        <v>949239</v>
      </c>
      <c r="H78" s="146">
        <v>2657249</v>
      </c>
      <c r="I78" s="146">
        <v>1605092</v>
      </c>
      <c r="J78" s="146">
        <v>5617564</v>
      </c>
      <c r="K78" s="146">
        <v>1239749</v>
      </c>
      <c r="L78" s="146">
        <v>4336034</v>
      </c>
      <c r="M78" s="146">
        <v>677612</v>
      </c>
      <c r="N78" s="146">
        <v>4247413</v>
      </c>
      <c r="O78" s="146">
        <v>642873</v>
      </c>
      <c r="P78" s="146">
        <v>2289229</v>
      </c>
      <c r="Q78" s="146">
        <v>5056573</v>
      </c>
      <c r="R78" s="146">
        <v>2802530</v>
      </c>
      <c r="S78" s="146">
        <v>4353202</v>
      </c>
    </row>
    <row r="79" spans="1:19" ht="36.75">
      <c r="A79" s="149" t="s">
        <v>1179</v>
      </c>
      <c r="B79" s="145" t="s">
        <v>131</v>
      </c>
      <c r="C79" s="146">
        <v>33112623</v>
      </c>
      <c r="D79" s="146">
        <v>961807</v>
      </c>
      <c r="E79" s="146">
        <v>2413777</v>
      </c>
      <c r="F79" s="146">
        <v>1966714</v>
      </c>
      <c r="G79" s="146">
        <v>567070</v>
      </c>
      <c r="H79" s="146">
        <v>1983776</v>
      </c>
      <c r="I79" s="146">
        <v>736483</v>
      </c>
      <c r="J79" s="146">
        <v>4973558</v>
      </c>
      <c r="K79" s="146">
        <v>838636</v>
      </c>
      <c r="L79" s="146">
        <v>2277272</v>
      </c>
      <c r="M79" s="146">
        <v>295136</v>
      </c>
      <c r="N79" s="146">
        <v>3290322</v>
      </c>
      <c r="O79" s="146">
        <v>556669</v>
      </c>
      <c r="P79" s="146">
        <v>2100782</v>
      </c>
      <c r="Q79" s="146">
        <v>4848933</v>
      </c>
      <c r="R79" s="146">
        <v>2322862</v>
      </c>
      <c r="S79" s="146">
        <v>2978826</v>
      </c>
    </row>
    <row r="80" spans="1:19" ht="48.75">
      <c r="A80" s="149" t="s">
        <v>1185</v>
      </c>
      <c r="B80" s="145" t="s">
        <v>137</v>
      </c>
      <c r="C80" s="146">
        <v>14963476</v>
      </c>
      <c r="D80" s="146">
        <v>386227</v>
      </c>
      <c r="E80" s="146">
        <v>5459391</v>
      </c>
      <c r="F80" s="146">
        <v>413824</v>
      </c>
      <c r="G80" s="146">
        <v>382169</v>
      </c>
      <c r="H80" s="146">
        <v>673473</v>
      </c>
      <c r="I80" s="146">
        <v>868609</v>
      </c>
      <c r="J80" s="146">
        <v>644006</v>
      </c>
      <c r="K80" s="146">
        <v>401113</v>
      </c>
      <c r="L80" s="146">
        <v>2058762</v>
      </c>
      <c r="M80" s="146">
        <v>382476</v>
      </c>
      <c r="N80" s="146">
        <v>957091</v>
      </c>
      <c r="O80" s="146">
        <v>86204</v>
      </c>
      <c r="P80" s="146">
        <v>188447</v>
      </c>
      <c r="Q80" s="146">
        <v>207640</v>
      </c>
      <c r="R80" s="146">
        <v>479668</v>
      </c>
      <c r="S80" s="146">
        <v>1374376</v>
      </c>
    </row>
    <row r="81" spans="1:19" ht="48.75">
      <c r="A81" s="149" t="s">
        <v>1186</v>
      </c>
      <c r="B81" s="145" t="s">
        <v>138</v>
      </c>
      <c r="C81" s="146">
        <v>16781715</v>
      </c>
      <c r="D81" s="146">
        <v>286321</v>
      </c>
      <c r="E81" s="146">
        <v>1703547</v>
      </c>
      <c r="F81" s="146">
        <v>387295</v>
      </c>
      <c r="G81" s="146">
        <v>222947</v>
      </c>
      <c r="H81" s="146">
        <v>408337</v>
      </c>
      <c r="I81" s="146">
        <v>236425</v>
      </c>
      <c r="J81" s="146">
        <v>1352810</v>
      </c>
      <c r="K81" s="146">
        <v>82490</v>
      </c>
      <c r="L81" s="146">
        <v>377570</v>
      </c>
      <c r="M81" s="146">
        <v>14134</v>
      </c>
      <c r="N81" s="146">
        <v>545126</v>
      </c>
      <c r="O81" s="146">
        <v>5154652</v>
      </c>
      <c r="P81" s="146">
        <v>76604</v>
      </c>
      <c r="Q81" s="146">
        <v>1234787</v>
      </c>
      <c r="R81" s="146">
        <v>1417245</v>
      </c>
      <c r="S81" s="146">
        <v>3281425</v>
      </c>
    </row>
    <row r="82" spans="1:19" ht="48.75">
      <c r="A82" s="149" t="s">
        <v>1652</v>
      </c>
      <c r="B82" s="145" t="s">
        <v>139</v>
      </c>
      <c r="C82" s="146">
        <v>6416180</v>
      </c>
      <c r="D82" s="146">
        <v>239206</v>
      </c>
      <c r="E82" s="146">
        <v>753580</v>
      </c>
      <c r="F82" s="146">
        <v>316518</v>
      </c>
      <c r="G82" s="146">
        <v>5772</v>
      </c>
      <c r="H82" s="146">
        <v>405337</v>
      </c>
      <c r="I82" s="146">
        <v>189543</v>
      </c>
      <c r="J82" s="146">
        <v>1321720</v>
      </c>
      <c r="K82" s="146">
        <v>60030</v>
      </c>
      <c r="L82" s="146">
        <v>377043</v>
      </c>
      <c r="M82" s="146">
        <v>8362</v>
      </c>
      <c r="N82" s="146">
        <v>386898</v>
      </c>
      <c r="O82" s="146">
        <v>92554</v>
      </c>
      <c r="P82" s="146">
        <v>46798</v>
      </c>
      <c r="Q82" s="146">
        <v>1083805</v>
      </c>
      <c r="R82" s="146">
        <v>762522</v>
      </c>
      <c r="S82" s="146">
        <v>366492</v>
      </c>
    </row>
    <row r="83" spans="1:19" ht="60.75">
      <c r="A83" s="149" t="s">
        <v>1188</v>
      </c>
      <c r="B83" s="145" t="s">
        <v>140</v>
      </c>
      <c r="C83" s="146">
        <v>10365535</v>
      </c>
      <c r="D83" s="146">
        <v>47115</v>
      </c>
      <c r="E83" s="146">
        <v>949967</v>
      </c>
      <c r="F83" s="146">
        <v>70777</v>
      </c>
      <c r="G83" s="146">
        <v>217175</v>
      </c>
      <c r="H83" s="146">
        <v>3000</v>
      </c>
      <c r="I83" s="146">
        <v>46882</v>
      </c>
      <c r="J83" s="146">
        <v>31090</v>
      </c>
      <c r="K83" s="146">
        <v>22460</v>
      </c>
      <c r="L83" s="146">
        <v>527</v>
      </c>
      <c r="M83" s="146">
        <v>5772</v>
      </c>
      <c r="N83" s="146">
        <v>158228</v>
      </c>
      <c r="O83" s="146">
        <v>5062098</v>
      </c>
      <c r="P83" s="146">
        <v>29806</v>
      </c>
      <c r="Q83" s="146">
        <v>150982</v>
      </c>
      <c r="R83" s="146">
        <v>654723</v>
      </c>
      <c r="S83" s="146">
        <v>2914933</v>
      </c>
    </row>
    <row r="84" spans="1:19" ht="60.75">
      <c r="A84" s="148" t="s">
        <v>1653</v>
      </c>
      <c r="B84" s="145" t="s">
        <v>483</v>
      </c>
      <c r="C84" s="146">
        <v>11619100</v>
      </c>
      <c r="D84" s="146">
        <v>79164</v>
      </c>
      <c r="E84" s="146">
        <v>3573320</v>
      </c>
      <c r="F84" s="146">
        <v>1252176</v>
      </c>
      <c r="G84" s="146">
        <v>65611</v>
      </c>
      <c r="H84" s="146">
        <v>208933</v>
      </c>
      <c r="I84" s="146">
        <v>297591</v>
      </c>
      <c r="J84" s="146">
        <v>1120095</v>
      </c>
      <c r="K84" s="146">
        <v>160808</v>
      </c>
      <c r="L84" s="146">
        <v>347482</v>
      </c>
      <c r="M84" s="146">
        <v>477932</v>
      </c>
      <c r="N84" s="146">
        <v>550013</v>
      </c>
      <c r="O84" s="146">
        <v>373144</v>
      </c>
      <c r="P84" s="146">
        <v>187505</v>
      </c>
      <c r="Q84" s="146">
        <v>144522</v>
      </c>
      <c r="R84" s="146">
        <v>1233549</v>
      </c>
      <c r="S84" s="146">
        <v>1547255</v>
      </c>
    </row>
    <row r="85" spans="1:19" ht="36.75">
      <c r="A85" s="149" t="s">
        <v>1654</v>
      </c>
      <c r="B85" s="145" t="s">
        <v>141</v>
      </c>
      <c r="C85" s="146">
        <v>6938815</v>
      </c>
      <c r="D85" s="146">
        <v>59358</v>
      </c>
      <c r="E85" s="146">
        <v>2966691</v>
      </c>
      <c r="F85" s="146">
        <v>730376</v>
      </c>
      <c r="G85" s="146">
        <v>12272</v>
      </c>
      <c r="H85" s="146">
        <v>196001</v>
      </c>
      <c r="I85" s="146">
        <v>305</v>
      </c>
      <c r="J85" s="146">
        <v>815501</v>
      </c>
      <c r="K85" s="146">
        <v>118776</v>
      </c>
      <c r="L85" s="146">
        <v>37735</v>
      </c>
      <c r="M85" s="146">
        <v>358929</v>
      </c>
      <c r="N85" s="146">
        <v>209700</v>
      </c>
      <c r="O85" s="146">
        <v>155353</v>
      </c>
      <c r="P85" s="146">
        <v>159015</v>
      </c>
      <c r="Q85" s="146">
        <v>55832</v>
      </c>
      <c r="R85" s="146">
        <v>487681</v>
      </c>
      <c r="S85" s="146">
        <v>575290</v>
      </c>
    </row>
    <row r="86" spans="1:19" ht="36.75">
      <c r="A86" s="149" t="s">
        <v>1191</v>
      </c>
      <c r="B86" s="145" t="s">
        <v>142</v>
      </c>
      <c r="C86" s="146">
        <v>1161893</v>
      </c>
      <c r="D86" s="146">
        <v>17192</v>
      </c>
      <c r="E86" s="146">
        <v>255644</v>
      </c>
      <c r="F86" s="146">
        <v>216325</v>
      </c>
      <c r="G86" s="146">
        <v>47563</v>
      </c>
      <c r="H86" s="146">
        <v>12932</v>
      </c>
      <c r="I86" s="146">
        <v>18694</v>
      </c>
      <c r="J86" s="146">
        <v>204858</v>
      </c>
      <c r="K86" s="146">
        <v>25450</v>
      </c>
      <c r="L86" s="146">
        <v>3128</v>
      </c>
      <c r="M86" s="146">
        <v>119003</v>
      </c>
      <c r="N86" s="146">
        <v>71287</v>
      </c>
      <c r="O86" s="146">
        <v>16162</v>
      </c>
      <c r="P86" s="146">
        <v>20804</v>
      </c>
      <c r="Q86" s="146">
        <v>12471</v>
      </c>
      <c r="R86" s="146">
        <v>58159</v>
      </c>
      <c r="S86" s="146">
        <v>62221</v>
      </c>
    </row>
    <row r="87" spans="1:19" ht="72.75">
      <c r="A87" s="149" t="s">
        <v>1655</v>
      </c>
      <c r="B87" s="145" t="s">
        <v>143</v>
      </c>
      <c r="C87" s="146">
        <v>3518392</v>
      </c>
      <c r="D87" s="146">
        <v>2614</v>
      </c>
      <c r="E87" s="146">
        <v>350985</v>
      </c>
      <c r="F87" s="146">
        <v>305475</v>
      </c>
      <c r="G87" s="146">
        <v>5776</v>
      </c>
      <c r="H87" s="146"/>
      <c r="I87" s="146">
        <v>278592</v>
      </c>
      <c r="J87" s="146">
        <v>99736</v>
      </c>
      <c r="K87" s="146">
        <v>16582</v>
      </c>
      <c r="L87" s="146">
        <v>306619</v>
      </c>
      <c r="M87" s="146"/>
      <c r="N87" s="146">
        <v>269026</v>
      </c>
      <c r="O87" s="146">
        <v>201629</v>
      </c>
      <c r="P87" s="146">
        <v>7686</v>
      </c>
      <c r="Q87" s="146">
        <v>76219</v>
      </c>
      <c r="R87" s="146">
        <v>687709</v>
      </c>
      <c r="S87" s="146">
        <v>909744</v>
      </c>
    </row>
    <row r="88" spans="1:19" ht="60.75">
      <c r="A88" s="148" t="s">
        <v>1656</v>
      </c>
      <c r="B88" s="145" t="s">
        <v>484</v>
      </c>
      <c r="C88" s="146">
        <v>337035171</v>
      </c>
      <c r="D88" s="146">
        <v>5228238</v>
      </c>
      <c r="E88" s="146">
        <v>36027306</v>
      </c>
      <c r="F88" s="146">
        <v>15220012</v>
      </c>
      <c r="G88" s="146">
        <v>16104967</v>
      </c>
      <c r="H88" s="146">
        <v>10386747</v>
      </c>
      <c r="I88" s="146">
        <v>27256230</v>
      </c>
      <c r="J88" s="146">
        <v>35983532</v>
      </c>
      <c r="K88" s="146">
        <v>8369280</v>
      </c>
      <c r="L88" s="146">
        <v>16762507</v>
      </c>
      <c r="M88" s="146">
        <v>4074835</v>
      </c>
      <c r="N88" s="146">
        <v>12187511</v>
      </c>
      <c r="O88" s="146">
        <v>42540339</v>
      </c>
      <c r="P88" s="146">
        <v>7107839</v>
      </c>
      <c r="Q88" s="146">
        <v>21668181</v>
      </c>
      <c r="R88" s="146">
        <v>17359288</v>
      </c>
      <c r="S88" s="146">
        <v>60758359</v>
      </c>
    </row>
    <row r="89" spans="1:19" ht="36.75">
      <c r="A89" s="149" t="s">
        <v>1194</v>
      </c>
      <c r="B89" s="145" t="s">
        <v>144</v>
      </c>
      <c r="C89" s="146">
        <v>7042920</v>
      </c>
      <c r="D89" s="146">
        <v>97266</v>
      </c>
      <c r="E89" s="146">
        <v>495542</v>
      </c>
      <c r="F89" s="146">
        <v>323978</v>
      </c>
      <c r="G89" s="146">
        <v>61</v>
      </c>
      <c r="H89" s="146">
        <v>8752</v>
      </c>
      <c r="I89" s="146"/>
      <c r="J89" s="146">
        <v>63804</v>
      </c>
      <c r="K89" s="146">
        <v>62995</v>
      </c>
      <c r="L89" s="146">
        <v>93111</v>
      </c>
      <c r="M89" s="146">
        <v>3890</v>
      </c>
      <c r="N89" s="146">
        <v>132034</v>
      </c>
      <c r="O89" s="146">
        <v>1431838</v>
      </c>
      <c r="P89" s="146">
        <v>27615</v>
      </c>
      <c r="Q89" s="146">
        <v>1206715</v>
      </c>
      <c r="R89" s="146">
        <v>82608</v>
      </c>
      <c r="S89" s="146">
        <v>3012711</v>
      </c>
    </row>
    <row r="90" spans="1:19" ht="36.75">
      <c r="A90" s="149" t="s">
        <v>1657</v>
      </c>
      <c r="B90" s="145" t="s">
        <v>145</v>
      </c>
      <c r="C90" s="146">
        <v>50523026</v>
      </c>
      <c r="D90" s="146">
        <v>1101287</v>
      </c>
      <c r="E90" s="146">
        <v>8041095</v>
      </c>
      <c r="F90" s="146">
        <v>2659684</v>
      </c>
      <c r="G90" s="146">
        <v>79635</v>
      </c>
      <c r="H90" s="146">
        <v>1544269</v>
      </c>
      <c r="I90" s="146">
        <v>8853973</v>
      </c>
      <c r="J90" s="146">
        <v>5114861</v>
      </c>
      <c r="K90" s="146">
        <v>919032</v>
      </c>
      <c r="L90" s="146">
        <v>5013134</v>
      </c>
      <c r="M90" s="146">
        <v>613026</v>
      </c>
      <c r="N90" s="146">
        <v>3554640</v>
      </c>
      <c r="O90" s="146">
        <v>608819</v>
      </c>
      <c r="P90" s="146">
        <v>844188</v>
      </c>
      <c r="Q90" s="146">
        <v>2114026</v>
      </c>
      <c r="R90" s="146">
        <v>2006181</v>
      </c>
      <c r="S90" s="146">
        <v>7455176</v>
      </c>
    </row>
    <row r="91" spans="1:19">
      <c r="A91" s="150" t="s">
        <v>1939</v>
      </c>
      <c r="B91" s="145" t="s">
        <v>146</v>
      </c>
      <c r="C91" s="146">
        <v>28288611</v>
      </c>
      <c r="D91" s="146">
        <v>546837</v>
      </c>
      <c r="E91" s="146">
        <v>6556364</v>
      </c>
      <c r="F91" s="146">
        <v>1678353</v>
      </c>
      <c r="G91" s="146">
        <v>28432</v>
      </c>
      <c r="H91" s="146">
        <v>1056408</v>
      </c>
      <c r="I91" s="146">
        <v>775820</v>
      </c>
      <c r="J91" s="146">
        <v>2631934</v>
      </c>
      <c r="K91" s="146">
        <v>378277</v>
      </c>
      <c r="L91" s="146">
        <v>4198959</v>
      </c>
      <c r="M91" s="146">
        <v>105530</v>
      </c>
      <c r="N91" s="146">
        <v>2735078</v>
      </c>
      <c r="O91" s="146">
        <v>222318</v>
      </c>
      <c r="P91" s="146">
        <v>164709</v>
      </c>
      <c r="Q91" s="146">
        <v>1027106</v>
      </c>
      <c r="R91" s="146">
        <v>1209213</v>
      </c>
      <c r="S91" s="146">
        <v>4973273</v>
      </c>
    </row>
    <row r="92" spans="1:19" ht="36.75">
      <c r="A92" s="149" t="s">
        <v>1659</v>
      </c>
      <c r="B92" s="145" t="s">
        <v>147</v>
      </c>
      <c r="C92" s="146">
        <v>4723234</v>
      </c>
      <c r="D92" s="146">
        <v>183909</v>
      </c>
      <c r="E92" s="146">
        <v>474102</v>
      </c>
      <c r="F92" s="146">
        <v>605219</v>
      </c>
      <c r="G92" s="146"/>
      <c r="H92" s="146">
        <v>321471</v>
      </c>
      <c r="I92" s="146">
        <v>76149</v>
      </c>
      <c r="J92" s="146">
        <v>374863</v>
      </c>
      <c r="K92" s="146">
        <v>205916</v>
      </c>
      <c r="L92" s="146">
        <v>409829</v>
      </c>
      <c r="M92" s="146">
        <v>47219</v>
      </c>
      <c r="N92" s="146">
        <v>555792</v>
      </c>
      <c r="O92" s="146">
        <v>125674</v>
      </c>
      <c r="P92" s="146">
        <v>155493</v>
      </c>
      <c r="Q92" s="146">
        <v>282668</v>
      </c>
      <c r="R92" s="146">
        <v>140472</v>
      </c>
      <c r="S92" s="146">
        <v>764458</v>
      </c>
    </row>
    <row r="93" spans="1:19" ht="36.75">
      <c r="A93" s="149" t="s">
        <v>1196</v>
      </c>
      <c r="B93" s="145" t="s">
        <v>148</v>
      </c>
      <c r="C93" s="146">
        <v>2068889</v>
      </c>
      <c r="D93" s="146">
        <v>142226</v>
      </c>
      <c r="E93" s="146">
        <v>447582</v>
      </c>
      <c r="F93" s="146">
        <v>94300</v>
      </c>
      <c r="G93" s="146"/>
      <c r="H93" s="146">
        <v>39512</v>
      </c>
      <c r="I93" s="146">
        <v>2513</v>
      </c>
      <c r="J93" s="146">
        <v>231210</v>
      </c>
      <c r="K93" s="146">
        <v>66195</v>
      </c>
      <c r="L93" s="146">
        <v>76434</v>
      </c>
      <c r="M93" s="146">
        <v>45900</v>
      </c>
      <c r="N93" s="146">
        <v>109045</v>
      </c>
      <c r="O93" s="146">
        <v>22835</v>
      </c>
      <c r="P93" s="146">
        <v>202291</v>
      </c>
      <c r="Q93" s="146">
        <v>199194</v>
      </c>
      <c r="R93" s="146">
        <v>166171</v>
      </c>
      <c r="S93" s="146">
        <v>223481</v>
      </c>
    </row>
    <row r="94" spans="1:19" ht="36.75">
      <c r="A94" s="149" t="s">
        <v>1661</v>
      </c>
      <c r="B94" s="145" t="s">
        <v>149</v>
      </c>
      <c r="C94" s="146">
        <v>785406</v>
      </c>
      <c r="D94" s="146">
        <v>59220</v>
      </c>
      <c r="E94" s="146">
        <v>13982</v>
      </c>
      <c r="F94" s="146"/>
      <c r="G94" s="146"/>
      <c r="H94" s="146">
        <v>3177</v>
      </c>
      <c r="I94" s="146"/>
      <c r="J94" s="146">
        <v>129096</v>
      </c>
      <c r="K94" s="146">
        <v>5409</v>
      </c>
      <c r="L94" s="146">
        <v>208557</v>
      </c>
      <c r="M94" s="146"/>
      <c r="N94" s="146">
        <v>121772</v>
      </c>
      <c r="O94" s="146">
        <v>23612</v>
      </c>
      <c r="P94" s="146">
        <v>98033</v>
      </c>
      <c r="Q94" s="146">
        <v>645</v>
      </c>
      <c r="R94" s="146">
        <v>131</v>
      </c>
      <c r="S94" s="146">
        <v>121772</v>
      </c>
    </row>
    <row r="95" spans="1:19" ht="36.75">
      <c r="A95" s="149" t="s">
        <v>1662</v>
      </c>
      <c r="B95" s="145" t="s">
        <v>150</v>
      </c>
      <c r="C95" s="146">
        <v>14656886</v>
      </c>
      <c r="D95" s="146">
        <v>169095</v>
      </c>
      <c r="E95" s="146">
        <v>549065</v>
      </c>
      <c r="F95" s="146">
        <v>281812</v>
      </c>
      <c r="G95" s="146">
        <v>51203</v>
      </c>
      <c r="H95" s="146">
        <v>123701</v>
      </c>
      <c r="I95" s="146">
        <v>7999491</v>
      </c>
      <c r="J95" s="146">
        <v>1747758</v>
      </c>
      <c r="K95" s="146">
        <v>263235</v>
      </c>
      <c r="L95" s="146">
        <v>119355</v>
      </c>
      <c r="M95" s="146">
        <v>414377</v>
      </c>
      <c r="N95" s="146">
        <v>32953</v>
      </c>
      <c r="O95" s="146">
        <v>214380</v>
      </c>
      <c r="P95" s="146">
        <v>223662</v>
      </c>
      <c r="Q95" s="146">
        <v>604413</v>
      </c>
      <c r="R95" s="146">
        <v>490194</v>
      </c>
      <c r="S95" s="146">
        <v>1372192</v>
      </c>
    </row>
    <row r="96" spans="1:19" ht="48.75">
      <c r="A96" s="149" t="s">
        <v>1199</v>
      </c>
      <c r="B96" s="145" t="s">
        <v>151</v>
      </c>
      <c r="C96" s="146">
        <v>609161</v>
      </c>
      <c r="D96" s="146">
        <v>7641</v>
      </c>
      <c r="E96" s="146">
        <v>813</v>
      </c>
      <c r="F96" s="146">
        <v>1146</v>
      </c>
      <c r="G96" s="146"/>
      <c r="H96" s="146"/>
      <c r="I96" s="146"/>
      <c r="J96" s="146">
        <v>17604</v>
      </c>
      <c r="K96" s="146">
        <v>498</v>
      </c>
      <c r="L96" s="146"/>
      <c r="M96" s="146"/>
      <c r="N96" s="146">
        <v>31435</v>
      </c>
      <c r="O96" s="146"/>
      <c r="P96" s="146">
        <v>956</v>
      </c>
      <c r="Q96" s="146"/>
      <c r="R96" s="146"/>
      <c r="S96" s="146">
        <v>549068</v>
      </c>
    </row>
    <row r="97" spans="1:19" ht="48.75">
      <c r="A97" s="149" t="s">
        <v>1663</v>
      </c>
      <c r="B97" s="145" t="s">
        <v>152</v>
      </c>
      <c r="C97" s="146">
        <v>55437095</v>
      </c>
      <c r="D97" s="146">
        <v>1216477</v>
      </c>
      <c r="E97" s="146">
        <v>8454535</v>
      </c>
      <c r="F97" s="146">
        <v>2581701</v>
      </c>
      <c r="G97" s="146">
        <v>1153701</v>
      </c>
      <c r="H97" s="146">
        <v>1933097</v>
      </c>
      <c r="I97" s="146">
        <v>2493545</v>
      </c>
      <c r="J97" s="146">
        <v>9344016</v>
      </c>
      <c r="K97" s="146">
        <v>920282</v>
      </c>
      <c r="L97" s="146">
        <v>4000416</v>
      </c>
      <c r="M97" s="146">
        <v>1430190</v>
      </c>
      <c r="N97" s="146">
        <v>3491954</v>
      </c>
      <c r="O97" s="146">
        <v>795499</v>
      </c>
      <c r="P97" s="146">
        <v>791760</v>
      </c>
      <c r="Q97" s="146">
        <v>9583459</v>
      </c>
      <c r="R97" s="146">
        <v>2366346</v>
      </c>
      <c r="S97" s="146">
        <v>4880117</v>
      </c>
    </row>
    <row r="98" spans="1:19" ht="36.75">
      <c r="A98" s="149" t="s">
        <v>1664</v>
      </c>
      <c r="B98" s="145" t="s">
        <v>153</v>
      </c>
      <c r="C98" s="146">
        <v>54751978</v>
      </c>
      <c r="D98" s="146">
        <v>1215595</v>
      </c>
      <c r="E98" s="146">
        <v>8454415</v>
      </c>
      <c r="F98" s="146">
        <v>2581701</v>
      </c>
      <c r="G98" s="146">
        <v>1153701</v>
      </c>
      <c r="H98" s="146">
        <v>1933097</v>
      </c>
      <c r="I98" s="146">
        <v>2493545</v>
      </c>
      <c r="J98" s="146">
        <v>9341615</v>
      </c>
      <c r="K98" s="146">
        <v>920282</v>
      </c>
      <c r="L98" s="146">
        <v>4000416</v>
      </c>
      <c r="M98" s="146">
        <v>1429190</v>
      </c>
      <c r="N98" s="146">
        <v>3261788</v>
      </c>
      <c r="O98" s="146">
        <v>792606</v>
      </c>
      <c r="P98" s="146">
        <v>789000</v>
      </c>
      <c r="Q98" s="146">
        <v>9583459</v>
      </c>
      <c r="R98" s="146">
        <v>2353364</v>
      </c>
      <c r="S98" s="146">
        <v>4448204</v>
      </c>
    </row>
    <row r="99" spans="1:19" ht="36.75">
      <c r="A99" s="149" t="s">
        <v>1201</v>
      </c>
      <c r="B99" s="145" t="s">
        <v>154</v>
      </c>
      <c r="C99" s="146">
        <v>685117</v>
      </c>
      <c r="D99" s="146">
        <v>882</v>
      </c>
      <c r="E99" s="146">
        <v>120</v>
      </c>
      <c r="F99" s="146"/>
      <c r="G99" s="146"/>
      <c r="H99" s="146"/>
      <c r="I99" s="146"/>
      <c r="J99" s="146">
        <v>2401</v>
      </c>
      <c r="K99" s="146"/>
      <c r="L99" s="146"/>
      <c r="M99" s="146">
        <v>1000</v>
      </c>
      <c r="N99" s="146">
        <v>230166</v>
      </c>
      <c r="O99" s="146">
        <v>2893</v>
      </c>
      <c r="P99" s="146">
        <v>2760</v>
      </c>
      <c r="Q99" s="146"/>
      <c r="R99" s="146">
        <v>12982</v>
      </c>
      <c r="S99" s="146">
        <v>431913</v>
      </c>
    </row>
    <row r="100" spans="1:19" ht="36.75">
      <c r="A100" s="149" t="s">
        <v>1665</v>
      </c>
      <c r="B100" s="145" t="s">
        <v>155</v>
      </c>
      <c r="C100" s="146">
        <v>394102</v>
      </c>
      <c r="D100" s="146">
        <v>12944</v>
      </c>
      <c r="E100" s="146">
        <v>14106</v>
      </c>
      <c r="F100" s="146">
        <v>4513</v>
      </c>
      <c r="G100" s="146"/>
      <c r="H100" s="146">
        <v>2021</v>
      </c>
      <c r="I100" s="146">
        <v>55086</v>
      </c>
      <c r="J100" s="146">
        <v>33425</v>
      </c>
      <c r="K100" s="146">
        <v>1449</v>
      </c>
      <c r="L100" s="146">
        <v>94485</v>
      </c>
      <c r="M100" s="146">
        <v>1750</v>
      </c>
      <c r="N100" s="146">
        <v>31167</v>
      </c>
      <c r="O100" s="146">
        <v>18553</v>
      </c>
      <c r="P100" s="146">
        <v>2360</v>
      </c>
      <c r="Q100" s="146">
        <v>2379</v>
      </c>
      <c r="R100" s="146">
        <v>29752</v>
      </c>
      <c r="S100" s="146">
        <v>90112</v>
      </c>
    </row>
    <row r="101" spans="1:19" ht="36.75">
      <c r="A101" s="149" t="s">
        <v>1203</v>
      </c>
      <c r="B101" s="145" t="s">
        <v>156</v>
      </c>
      <c r="C101" s="146">
        <v>3937614</v>
      </c>
      <c r="D101" s="146">
        <v>101489</v>
      </c>
      <c r="E101" s="146">
        <v>508496</v>
      </c>
      <c r="F101" s="146">
        <v>475475</v>
      </c>
      <c r="G101" s="146">
        <v>10419</v>
      </c>
      <c r="H101" s="146">
        <v>229458</v>
      </c>
      <c r="I101" s="146">
        <v>153635</v>
      </c>
      <c r="J101" s="146">
        <v>249023</v>
      </c>
      <c r="K101" s="146">
        <v>50705</v>
      </c>
      <c r="L101" s="146">
        <v>355230</v>
      </c>
      <c r="M101" s="146">
        <v>3400</v>
      </c>
      <c r="N101" s="146">
        <v>272796</v>
      </c>
      <c r="O101" s="146">
        <v>121935</v>
      </c>
      <c r="P101" s="146">
        <v>77017</v>
      </c>
      <c r="Q101" s="146">
        <v>548345</v>
      </c>
      <c r="R101" s="146">
        <v>61335</v>
      </c>
      <c r="S101" s="146">
        <v>718856</v>
      </c>
    </row>
    <row r="102" spans="1:19">
      <c r="A102" s="150" t="s">
        <v>722</v>
      </c>
      <c r="B102" s="145" t="s">
        <v>157</v>
      </c>
      <c r="C102" s="146">
        <v>51099778</v>
      </c>
      <c r="D102" s="146">
        <v>1450188</v>
      </c>
      <c r="E102" s="146">
        <v>8830691</v>
      </c>
      <c r="F102" s="146">
        <v>3627651</v>
      </c>
      <c r="G102" s="146">
        <v>1107785</v>
      </c>
      <c r="H102" s="146">
        <v>3293869</v>
      </c>
      <c r="I102" s="146">
        <v>2687366</v>
      </c>
      <c r="J102" s="146">
        <v>8978748</v>
      </c>
      <c r="K102" s="146">
        <v>1422507</v>
      </c>
      <c r="L102" s="146">
        <v>3989634</v>
      </c>
      <c r="M102" s="146">
        <v>1397431</v>
      </c>
      <c r="N102" s="146">
        <v>2221685</v>
      </c>
      <c r="O102" s="146">
        <v>302572</v>
      </c>
      <c r="P102" s="146">
        <v>346566</v>
      </c>
      <c r="Q102" s="146">
        <v>3197946</v>
      </c>
      <c r="R102" s="146">
        <v>2045519</v>
      </c>
      <c r="S102" s="146">
        <v>6199620</v>
      </c>
    </row>
    <row r="103" spans="1:19" ht="36.75">
      <c r="A103" s="149" t="s">
        <v>1204</v>
      </c>
      <c r="B103" s="145" t="s">
        <v>158</v>
      </c>
      <c r="C103" s="146">
        <v>38268823</v>
      </c>
      <c r="D103" s="146">
        <v>1442760</v>
      </c>
      <c r="E103" s="146">
        <v>3233501</v>
      </c>
      <c r="F103" s="146">
        <v>3627651</v>
      </c>
      <c r="G103" s="146">
        <v>1095848</v>
      </c>
      <c r="H103" s="146">
        <v>3073147</v>
      </c>
      <c r="I103" s="146">
        <v>2564240</v>
      </c>
      <c r="J103" s="146">
        <v>7294418</v>
      </c>
      <c r="K103" s="146">
        <v>779000</v>
      </c>
      <c r="L103" s="146">
        <v>1458680</v>
      </c>
      <c r="M103" s="146">
        <v>904698</v>
      </c>
      <c r="N103" s="146">
        <v>1267270</v>
      </c>
      <c r="O103" s="146">
        <v>261228</v>
      </c>
      <c r="P103" s="146">
        <v>343212</v>
      </c>
      <c r="Q103" s="146">
        <v>3161418</v>
      </c>
      <c r="R103" s="146">
        <v>1915975</v>
      </c>
      <c r="S103" s="146">
        <v>5845777</v>
      </c>
    </row>
    <row r="104" spans="1:19" ht="36.75">
      <c r="A104" s="149" t="s">
        <v>1205</v>
      </c>
      <c r="B104" s="145" t="s">
        <v>159</v>
      </c>
      <c r="C104" s="146">
        <v>12830955</v>
      </c>
      <c r="D104" s="146">
        <v>7428</v>
      </c>
      <c r="E104" s="146">
        <v>5597190</v>
      </c>
      <c r="F104" s="146"/>
      <c r="G104" s="146">
        <v>11937</v>
      </c>
      <c r="H104" s="146">
        <v>220722</v>
      </c>
      <c r="I104" s="146">
        <v>123126</v>
      </c>
      <c r="J104" s="146">
        <v>1684330</v>
      </c>
      <c r="K104" s="146">
        <v>643507</v>
      </c>
      <c r="L104" s="146">
        <v>2530954</v>
      </c>
      <c r="M104" s="146">
        <v>492733</v>
      </c>
      <c r="N104" s="146">
        <v>954415</v>
      </c>
      <c r="O104" s="146">
        <v>41344</v>
      </c>
      <c r="P104" s="146">
        <v>3354</v>
      </c>
      <c r="Q104" s="146">
        <v>36528</v>
      </c>
      <c r="R104" s="146">
        <v>129544</v>
      </c>
      <c r="S104" s="146">
        <v>353843</v>
      </c>
    </row>
    <row r="105" spans="1:19" ht="36.75">
      <c r="A105" s="149" t="s">
        <v>1206</v>
      </c>
      <c r="B105" s="145" t="s">
        <v>160</v>
      </c>
      <c r="C105" s="146">
        <v>29111469</v>
      </c>
      <c r="D105" s="146">
        <v>776925</v>
      </c>
      <c r="E105" s="146">
        <v>2388738</v>
      </c>
      <c r="F105" s="146">
        <v>1307710</v>
      </c>
      <c r="G105" s="146">
        <v>143125</v>
      </c>
      <c r="H105" s="146">
        <v>3006719</v>
      </c>
      <c r="I105" s="146">
        <v>1153473</v>
      </c>
      <c r="J105" s="146">
        <v>4768254</v>
      </c>
      <c r="K105" s="146">
        <v>846366</v>
      </c>
      <c r="L105" s="146">
        <v>2074189</v>
      </c>
      <c r="M105" s="146">
        <v>177694</v>
      </c>
      <c r="N105" s="146">
        <v>1490792</v>
      </c>
      <c r="O105" s="146">
        <v>563999</v>
      </c>
      <c r="P105" s="146">
        <v>598049</v>
      </c>
      <c r="Q105" s="146">
        <v>3461323</v>
      </c>
      <c r="R105" s="146">
        <v>687283</v>
      </c>
      <c r="S105" s="146">
        <v>5666830</v>
      </c>
    </row>
    <row r="106" spans="1:19" ht="72.75">
      <c r="A106" s="149" t="s">
        <v>1207</v>
      </c>
      <c r="B106" s="145" t="s">
        <v>161</v>
      </c>
      <c r="C106" s="146">
        <v>138880006</v>
      </c>
      <c r="D106" s="146">
        <v>464021</v>
      </c>
      <c r="E106" s="146">
        <v>7293290</v>
      </c>
      <c r="F106" s="146">
        <v>4238154</v>
      </c>
      <c r="G106" s="146">
        <v>13610241</v>
      </c>
      <c r="H106" s="146">
        <v>368562</v>
      </c>
      <c r="I106" s="146">
        <v>11859152</v>
      </c>
      <c r="J106" s="146">
        <v>7413797</v>
      </c>
      <c r="K106" s="146">
        <v>4145446</v>
      </c>
      <c r="L106" s="146">
        <v>1142308</v>
      </c>
      <c r="M106" s="146">
        <v>447454</v>
      </c>
      <c r="N106" s="146">
        <v>961008</v>
      </c>
      <c r="O106" s="146">
        <v>38697124</v>
      </c>
      <c r="P106" s="146">
        <v>4419328</v>
      </c>
      <c r="Q106" s="146">
        <v>1553988</v>
      </c>
      <c r="R106" s="146">
        <v>10080264</v>
      </c>
      <c r="S106" s="146">
        <v>32185869</v>
      </c>
    </row>
    <row r="107" spans="1:19" ht="72.75">
      <c r="A107" s="149" t="s">
        <v>1670</v>
      </c>
      <c r="B107" s="145" t="s">
        <v>162</v>
      </c>
      <c r="C107" s="146">
        <v>4069691</v>
      </c>
      <c r="D107" s="146">
        <v>58016</v>
      </c>
      <c r="E107" s="146">
        <v>54484</v>
      </c>
      <c r="F107" s="146">
        <v>888868</v>
      </c>
      <c r="G107" s="146">
        <v>5163</v>
      </c>
      <c r="H107" s="146">
        <v>47452</v>
      </c>
      <c r="I107" s="146">
        <v>3982</v>
      </c>
      <c r="J107" s="146">
        <v>1543380</v>
      </c>
      <c r="K107" s="146">
        <v>75174</v>
      </c>
      <c r="L107" s="146">
        <v>364432</v>
      </c>
      <c r="M107" s="146">
        <v>9405</v>
      </c>
      <c r="N107" s="146">
        <v>191308</v>
      </c>
      <c r="O107" s="146">
        <v>109962</v>
      </c>
      <c r="P107" s="146">
        <v>208400</v>
      </c>
      <c r="Q107" s="146">
        <v>108836</v>
      </c>
      <c r="R107" s="146">
        <v>24443</v>
      </c>
      <c r="S107" s="146">
        <v>376386</v>
      </c>
    </row>
    <row r="108" spans="1:19" ht="84.75">
      <c r="A108" s="149" t="s">
        <v>1671</v>
      </c>
      <c r="B108" s="145" t="s">
        <v>163</v>
      </c>
      <c r="C108" s="146">
        <v>10823745</v>
      </c>
      <c r="D108" s="146">
        <v>37292</v>
      </c>
      <c r="E108" s="146">
        <v>3655883</v>
      </c>
      <c r="F108" s="146">
        <v>1197695</v>
      </c>
      <c r="G108" s="146"/>
      <c r="H108" s="146">
        <v>59772</v>
      </c>
      <c r="I108" s="146">
        <v>23524</v>
      </c>
      <c r="J108" s="146">
        <v>863182</v>
      </c>
      <c r="K108" s="146">
        <v>542101</v>
      </c>
      <c r="L108" s="146">
        <v>62747</v>
      </c>
      <c r="M108" s="146">
        <v>14054</v>
      </c>
      <c r="N108" s="146">
        <v>188679</v>
      </c>
      <c r="O108" s="146">
        <v>197503</v>
      </c>
      <c r="P108" s="146">
        <v>19348</v>
      </c>
      <c r="Q108" s="146">
        <v>270184</v>
      </c>
      <c r="R108" s="146">
        <v>154737</v>
      </c>
      <c r="S108" s="146">
        <v>3537044</v>
      </c>
    </row>
    <row r="109" spans="1:19" ht="48.75">
      <c r="A109" s="149" t="s">
        <v>1210</v>
      </c>
      <c r="B109" s="145" t="s">
        <v>164</v>
      </c>
      <c r="C109" s="146">
        <v>123986570</v>
      </c>
      <c r="D109" s="146">
        <v>368713</v>
      </c>
      <c r="E109" s="146">
        <v>3582923</v>
      </c>
      <c r="F109" s="146">
        <v>2151591</v>
      </c>
      <c r="G109" s="146">
        <v>13605078</v>
      </c>
      <c r="H109" s="146">
        <v>261338</v>
      </c>
      <c r="I109" s="146">
        <v>11831646</v>
      </c>
      <c r="J109" s="146">
        <v>5007235</v>
      </c>
      <c r="K109" s="146">
        <v>3528171</v>
      </c>
      <c r="L109" s="146">
        <v>715129</v>
      </c>
      <c r="M109" s="146">
        <v>423995</v>
      </c>
      <c r="N109" s="146">
        <v>581021</v>
      </c>
      <c r="O109" s="146">
        <v>38389659</v>
      </c>
      <c r="P109" s="146">
        <v>4191580</v>
      </c>
      <c r="Q109" s="146">
        <v>1174968</v>
      </c>
      <c r="R109" s="146">
        <v>9901084</v>
      </c>
      <c r="S109" s="146">
        <v>28272439</v>
      </c>
    </row>
    <row r="110" spans="1:19" ht="36.75">
      <c r="A110" s="148" t="s">
        <v>1672</v>
      </c>
      <c r="B110" s="145" t="s">
        <v>485</v>
      </c>
      <c r="C110" s="146">
        <v>155445342</v>
      </c>
      <c r="D110" s="146">
        <v>5752242</v>
      </c>
      <c r="E110" s="146">
        <v>14945066</v>
      </c>
      <c r="F110" s="146">
        <v>7020000</v>
      </c>
      <c r="G110" s="146">
        <v>6148019</v>
      </c>
      <c r="H110" s="146">
        <v>5832054</v>
      </c>
      <c r="I110" s="146">
        <v>2502545</v>
      </c>
      <c r="J110" s="146">
        <v>14657083</v>
      </c>
      <c r="K110" s="146">
        <v>10927265</v>
      </c>
      <c r="L110" s="146">
        <v>3851582</v>
      </c>
      <c r="M110" s="146">
        <v>2234515</v>
      </c>
      <c r="N110" s="146">
        <v>8214287</v>
      </c>
      <c r="O110" s="146">
        <v>7037190</v>
      </c>
      <c r="P110" s="146">
        <v>6010261</v>
      </c>
      <c r="Q110" s="146">
        <v>19497294</v>
      </c>
      <c r="R110" s="146">
        <v>16638787</v>
      </c>
      <c r="S110" s="146">
        <v>24177152</v>
      </c>
    </row>
    <row r="111" spans="1:19">
      <c r="A111" s="150" t="s">
        <v>731</v>
      </c>
      <c r="B111" s="145" t="s">
        <v>165</v>
      </c>
      <c r="C111" s="146">
        <v>21962855</v>
      </c>
      <c r="D111" s="146">
        <v>660887</v>
      </c>
      <c r="E111" s="146">
        <v>3312556</v>
      </c>
      <c r="F111" s="146">
        <v>1275602</v>
      </c>
      <c r="G111" s="146">
        <v>576285</v>
      </c>
      <c r="H111" s="146">
        <v>971180</v>
      </c>
      <c r="I111" s="146">
        <v>334037</v>
      </c>
      <c r="J111" s="146">
        <v>2584737</v>
      </c>
      <c r="K111" s="146">
        <v>721230</v>
      </c>
      <c r="L111" s="146">
        <v>273332</v>
      </c>
      <c r="M111" s="146">
        <v>199412</v>
      </c>
      <c r="N111" s="146">
        <v>687344</v>
      </c>
      <c r="O111" s="146">
        <v>972964</v>
      </c>
      <c r="P111" s="146">
        <v>1091010</v>
      </c>
      <c r="Q111" s="146">
        <v>3765853</v>
      </c>
      <c r="R111" s="146">
        <v>1235341</v>
      </c>
      <c r="S111" s="146">
        <v>3301085</v>
      </c>
    </row>
    <row r="112" spans="1:19" ht="36.75">
      <c r="A112" s="149" t="s">
        <v>1674</v>
      </c>
      <c r="B112" s="145" t="s">
        <v>166</v>
      </c>
      <c r="C112" s="146">
        <v>12582400</v>
      </c>
      <c r="D112" s="146">
        <v>271094</v>
      </c>
      <c r="E112" s="146">
        <v>1524158</v>
      </c>
      <c r="F112" s="146">
        <v>891298</v>
      </c>
      <c r="G112" s="146">
        <v>521819</v>
      </c>
      <c r="H112" s="146">
        <v>666373</v>
      </c>
      <c r="I112" s="146">
        <v>268325</v>
      </c>
      <c r="J112" s="146">
        <v>1355276</v>
      </c>
      <c r="K112" s="146">
        <v>367091</v>
      </c>
      <c r="L112" s="146">
        <v>229599</v>
      </c>
      <c r="M112" s="146">
        <v>136750</v>
      </c>
      <c r="N112" s="146">
        <v>75531</v>
      </c>
      <c r="O112" s="146">
        <v>558540</v>
      </c>
      <c r="P112" s="146">
        <v>557688</v>
      </c>
      <c r="Q112" s="146">
        <v>2679398</v>
      </c>
      <c r="R112" s="146">
        <v>530675</v>
      </c>
      <c r="S112" s="146">
        <v>1948785</v>
      </c>
    </row>
    <row r="113" spans="1:19" ht="36.75">
      <c r="A113" s="149" t="s">
        <v>1675</v>
      </c>
      <c r="B113" s="145" t="s">
        <v>167</v>
      </c>
      <c r="C113" s="146">
        <v>3595816</v>
      </c>
      <c r="D113" s="146">
        <v>153296</v>
      </c>
      <c r="E113" s="146">
        <v>716684</v>
      </c>
      <c r="F113" s="146">
        <v>187880</v>
      </c>
      <c r="G113" s="146"/>
      <c r="H113" s="146">
        <v>152234</v>
      </c>
      <c r="I113" s="146">
        <v>60310</v>
      </c>
      <c r="J113" s="146">
        <v>152467</v>
      </c>
      <c r="K113" s="146">
        <v>87449</v>
      </c>
      <c r="L113" s="146">
        <v>25015</v>
      </c>
      <c r="M113" s="146">
        <v>32590</v>
      </c>
      <c r="N113" s="146">
        <v>486206</v>
      </c>
      <c r="O113" s="146">
        <v>209834</v>
      </c>
      <c r="P113" s="146">
        <v>232051</v>
      </c>
      <c r="Q113" s="146">
        <v>149648</v>
      </c>
      <c r="R113" s="146">
        <v>390301</v>
      </c>
      <c r="S113" s="146">
        <v>559851</v>
      </c>
    </row>
    <row r="114" spans="1:19" ht="48.75">
      <c r="A114" s="149" t="s">
        <v>1676</v>
      </c>
      <c r="B114" s="145" t="s">
        <v>168</v>
      </c>
      <c r="C114" s="146">
        <v>5784639</v>
      </c>
      <c r="D114" s="146">
        <v>236497</v>
      </c>
      <c r="E114" s="146">
        <v>1071714</v>
      </c>
      <c r="F114" s="146">
        <v>196424</v>
      </c>
      <c r="G114" s="146">
        <v>54466</v>
      </c>
      <c r="H114" s="146">
        <v>152573</v>
      </c>
      <c r="I114" s="146">
        <v>5402</v>
      </c>
      <c r="J114" s="146">
        <v>1076994</v>
      </c>
      <c r="K114" s="146">
        <v>266690</v>
      </c>
      <c r="L114" s="146">
        <v>18718</v>
      </c>
      <c r="M114" s="146">
        <v>30072</v>
      </c>
      <c r="N114" s="146">
        <v>125607</v>
      </c>
      <c r="O114" s="146">
        <v>204590</v>
      </c>
      <c r="P114" s="146">
        <v>301271</v>
      </c>
      <c r="Q114" s="146">
        <v>936807</v>
      </c>
      <c r="R114" s="146">
        <v>314365</v>
      </c>
      <c r="S114" s="146">
        <v>792449</v>
      </c>
    </row>
    <row r="115" spans="1:19">
      <c r="A115" s="150" t="s">
        <v>735</v>
      </c>
      <c r="B115" s="145" t="s">
        <v>169</v>
      </c>
      <c r="C115" s="146">
        <v>44564438</v>
      </c>
      <c r="D115" s="146">
        <v>2754009</v>
      </c>
      <c r="E115" s="146">
        <v>4576996</v>
      </c>
      <c r="F115" s="146">
        <v>2216466</v>
      </c>
      <c r="G115" s="146">
        <v>901001</v>
      </c>
      <c r="H115" s="146">
        <v>2292984</v>
      </c>
      <c r="I115" s="146">
        <v>1217569</v>
      </c>
      <c r="J115" s="146">
        <v>6075600</v>
      </c>
      <c r="K115" s="146">
        <v>4827245</v>
      </c>
      <c r="L115" s="146">
        <v>1336520</v>
      </c>
      <c r="M115" s="146">
        <v>326171</v>
      </c>
      <c r="N115" s="146">
        <v>1259314</v>
      </c>
      <c r="O115" s="146">
        <v>2252885</v>
      </c>
      <c r="P115" s="146">
        <v>2312089</v>
      </c>
      <c r="Q115" s="146">
        <v>7146988</v>
      </c>
      <c r="R115" s="146">
        <v>1473210</v>
      </c>
      <c r="S115" s="146">
        <v>3595391</v>
      </c>
    </row>
    <row r="116" spans="1:19" ht="48.75">
      <c r="A116" s="149" t="s">
        <v>1215</v>
      </c>
      <c r="B116" s="145" t="s">
        <v>170</v>
      </c>
      <c r="C116" s="146">
        <v>14592917</v>
      </c>
      <c r="D116" s="146">
        <v>317626</v>
      </c>
      <c r="E116" s="146">
        <v>2237923</v>
      </c>
      <c r="F116" s="146">
        <v>1102629</v>
      </c>
      <c r="G116" s="146">
        <v>50772</v>
      </c>
      <c r="H116" s="146">
        <v>927226</v>
      </c>
      <c r="I116" s="146">
        <v>258991</v>
      </c>
      <c r="J116" s="146">
        <v>1365137</v>
      </c>
      <c r="K116" s="146">
        <v>2927920</v>
      </c>
      <c r="L116" s="146">
        <v>283862</v>
      </c>
      <c r="M116" s="146">
        <v>57351</v>
      </c>
      <c r="N116" s="146">
        <v>701238</v>
      </c>
      <c r="O116" s="146">
        <v>308568</v>
      </c>
      <c r="P116" s="146">
        <v>529808</v>
      </c>
      <c r="Q116" s="146">
        <v>2074471</v>
      </c>
      <c r="R116" s="146">
        <v>470384</v>
      </c>
      <c r="S116" s="146">
        <v>979011</v>
      </c>
    </row>
    <row r="117" spans="1:19">
      <c r="A117" s="150" t="s">
        <v>737</v>
      </c>
      <c r="B117" s="145" t="s">
        <v>171</v>
      </c>
      <c r="C117" s="146">
        <v>40879435</v>
      </c>
      <c r="D117" s="146">
        <v>1481731</v>
      </c>
      <c r="E117" s="146">
        <v>2784724</v>
      </c>
      <c r="F117" s="146">
        <v>1647481</v>
      </c>
      <c r="G117" s="146">
        <v>1155769</v>
      </c>
      <c r="H117" s="146">
        <v>1593699</v>
      </c>
      <c r="I117" s="146">
        <v>585067</v>
      </c>
      <c r="J117" s="146">
        <v>3249556</v>
      </c>
      <c r="K117" s="146">
        <v>1383535</v>
      </c>
      <c r="L117" s="146">
        <v>1889158</v>
      </c>
      <c r="M117" s="146">
        <v>279732</v>
      </c>
      <c r="N117" s="146">
        <v>2013469</v>
      </c>
      <c r="O117" s="146">
        <v>2563233</v>
      </c>
      <c r="P117" s="146">
        <v>1694648</v>
      </c>
      <c r="Q117" s="146">
        <v>4823952</v>
      </c>
      <c r="R117" s="146">
        <v>3538243</v>
      </c>
      <c r="S117" s="146">
        <v>10195438</v>
      </c>
    </row>
    <row r="118" spans="1:19" ht="48.75">
      <c r="A118" s="149" t="s">
        <v>1679</v>
      </c>
      <c r="B118" s="145" t="s">
        <v>172</v>
      </c>
      <c r="C118" s="146">
        <v>2518266</v>
      </c>
      <c r="D118" s="146">
        <v>17787</v>
      </c>
      <c r="E118" s="146">
        <v>915391</v>
      </c>
      <c r="F118" s="146">
        <v>73405</v>
      </c>
      <c r="G118" s="146">
        <v>1895</v>
      </c>
      <c r="H118" s="146">
        <v>46782</v>
      </c>
      <c r="I118" s="146">
        <v>4650</v>
      </c>
      <c r="J118" s="146">
        <v>132567</v>
      </c>
      <c r="K118" s="146">
        <v>100502</v>
      </c>
      <c r="L118" s="146">
        <v>10234</v>
      </c>
      <c r="M118" s="146">
        <v>21000</v>
      </c>
      <c r="N118" s="146">
        <v>52386</v>
      </c>
      <c r="O118" s="146">
        <v>202953</v>
      </c>
      <c r="P118" s="146">
        <v>211457</v>
      </c>
      <c r="Q118" s="146">
        <v>121745</v>
      </c>
      <c r="R118" s="146">
        <v>11645</v>
      </c>
      <c r="S118" s="146">
        <v>593867</v>
      </c>
    </row>
    <row r="119" spans="1:19" ht="48.75">
      <c r="A119" s="149" t="s">
        <v>1217</v>
      </c>
      <c r="B119" s="145" t="s">
        <v>173</v>
      </c>
      <c r="C119" s="146">
        <v>30927431</v>
      </c>
      <c r="D119" s="146">
        <v>520202</v>
      </c>
      <c r="E119" s="146">
        <v>1117476</v>
      </c>
      <c r="F119" s="146">
        <v>704417</v>
      </c>
      <c r="G119" s="146">
        <v>3462297</v>
      </c>
      <c r="H119" s="146">
        <v>183</v>
      </c>
      <c r="I119" s="146">
        <v>102231</v>
      </c>
      <c r="J119" s="146">
        <v>1249486</v>
      </c>
      <c r="K119" s="146">
        <v>966833</v>
      </c>
      <c r="L119" s="146">
        <v>58476</v>
      </c>
      <c r="M119" s="146">
        <v>1350849</v>
      </c>
      <c r="N119" s="146">
        <v>3500536</v>
      </c>
      <c r="O119" s="146">
        <v>736587</v>
      </c>
      <c r="P119" s="146">
        <v>171249</v>
      </c>
      <c r="Q119" s="146">
        <v>1564285</v>
      </c>
      <c r="R119" s="146">
        <v>9909964</v>
      </c>
      <c r="S119" s="146">
        <v>5512360</v>
      </c>
    </row>
    <row r="120" spans="1:19" ht="36.75">
      <c r="A120" s="148" t="s">
        <v>1680</v>
      </c>
      <c r="B120" s="145" t="s">
        <v>486</v>
      </c>
      <c r="C120" s="146">
        <v>96920764</v>
      </c>
      <c r="D120" s="146">
        <v>2975812</v>
      </c>
      <c r="E120" s="146">
        <v>12889572</v>
      </c>
      <c r="F120" s="146">
        <v>4977869</v>
      </c>
      <c r="G120" s="146">
        <v>1738842</v>
      </c>
      <c r="H120" s="146">
        <v>2768052</v>
      </c>
      <c r="I120" s="146">
        <v>3541773</v>
      </c>
      <c r="J120" s="146">
        <v>9122728</v>
      </c>
      <c r="K120" s="146">
        <v>4419394</v>
      </c>
      <c r="L120" s="146">
        <v>4329429</v>
      </c>
      <c r="M120" s="146">
        <v>2931848</v>
      </c>
      <c r="N120" s="146">
        <v>7791890</v>
      </c>
      <c r="O120" s="146">
        <v>2232977</v>
      </c>
      <c r="P120" s="146">
        <v>1525761</v>
      </c>
      <c r="Q120" s="146">
        <v>4948047</v>
      </c>
      <c r="R120" s="146">
        <v>8134750</v>
      </c>
      <c r="S120" s="146">
        <v>22592020</v>
      </c>
    </row>
    <row r="121" spans="1:19" ht="48.75">
      <c r="A121" s="149" t="s">
        <v>1219</v>
      </c>
      <c r="B121" s="145" t="s">
        <v>174</v>
      </c>
      <c r="C121" s="146">
        <v>35467487</v>
      </c>
      <c r="D121" s="146">
        <v>1021564</v>
      </c>
      <c r="E121" s="146">
        <v>8907266</v>
      </c>
      <c r="F121" s="146">
        <v>1206377</v>
      </c>
      <c r="G121" s="146">
        <v>207246</v>
      </c>
      <c r="H121" s="146">
        <v>1139187</v>
      </c>
      <c r="I121" s="146">
        <v>821245</v>
      </c>
      <c r="J121" s="146">
        <v>3688417</v>
      </c>
      <c r="K121" s="146">
        <v>756084</v>
      </c>
      <c r="L121" s="146">
        <v>1699075</v>
      </c>
      <c r="M121" s="146">
        <v>2081655</v>
      </c>
      <c r="N121" s="146">
        <v>1593190</v>
      </c>
      <c r="O121" s="146">
        <v>659808</v>
      </c>
      <c r="P121" s="146">
        <v>636542</v>
      </c>
      <c r="Q121" s="146">
        <v>1713604</v>
      </c>
      <c r="R121" s="146">
        <v>2250378</v>
      </c>
      <c r="S121" s="146">
        <v>7085849</v>
      </c>
    </row>
    <row r="122" spans="1:19" ht="36.75">
      <c r="A122" s="149" t="s">
        <v>1220</v>
      </c>
      <c r="B122" s="145" t="s">
        <v>175</v>
      </c>
      <c r="C122" s="146">
        <v>24339777</v>
      </c>
      <c r="D122" s="146">
        <v>889488</v>
      </c>
      <c r="E122" s="146">
        <v>1884367</v>
      </c>
      <c r="F122" s="146">
        <v>873889</v>
      </c>
      <c r="G122" s="146">
        <v>535947</v>
      </c>
      <c r="H122" s="146">
        <v>1205459</v>
      </c>
      <c r="I122" s="146">
        <v>615817</v>
      </c>
      <c r="J122" s="146">
        <v>2472770</v>
      </c>
      <c r="K122" s="146">
        <v>465065</v>
      </c>
      <c r="L122" s="146">
        <v>946881</v>
      </c>
      <c r="M122" s="146">
        <v>165368</v>
      </c>
      <c r="N122" s="146">
        <v>3296381</v>
      </c>
      <c r="O122" s="146">
        <v>461364</v>
      </c>
      <c r="P122" s="146">
        <v>396051</v>
      </c>
      <c r="Q122" s="146">
        <v>1659963</v>
      </c>
      <c r="R122" s="146">
        <v>1341621</v>
      </c>
      <c r="S122" s="146">
        <v>7129346</v>
      </c>
    </row>
    <row r="123" spans="1:19" ht="48.75">
      <c r="A123" s="149" t="s">
        <v>1221</v>
      </c>
      <c r="B123" s="145" t="s">
        <v>176</v>
      </c>
      <c r="C123" s="146">
        <v>37113500</v>
      </c>
      <c r="D123" s="146">
        <v>1064760</v>
      </c>
      <c r="E123" s="146">
        <v>2097939</v>
      </c>
      <c r="F123" s="146">
        <v>2897603</v>
      </c>
      <c r="G123" s="146">
        <v>995649</v>
      </c>
      <c r="H123" s="146">
        <v>423406</v>
      </c>
      <c r="I123" s="146">
        <v>2104711</v>
      </c>
      <c r="J123" s="146">
        <v>2961541</v>
      </c>
      <c r="K123" s="146">
        <v>3198245</v>
      </c>
      <c r="L123" s="146">
        <v>1683473</v>
      </c>
      <c r="M123" s="146">
        <v>684825</v>
      </c>
      <c r="N123" s="146">
        <v>2902319</v>
      </c>
      <c r="O123" s="146">
        <v>1111805</v>
      </c>
      <c r="P123" s="146">
        <v>493168</v>
      </c>
      <c r="Q123" s="146">
        <v>1574480</v>
      </c>
      <c r="R123" s="146">
        <v>4542751</v>
      </c>
      <c r="S123" s="146">
        <v>8376825</v>
      </c>
    </row>
    <row r="124" spans="1:19" ht="36.75">
      <c r="A124" s="148" t="s">
        <v>1223</v>
      </c>
      <c r="B124" s="145" t="s">
        <v>487</v>
      </c>
      <c r="C124" s="146">
        <v>58798626</v>
      </c>
      <c r="D124" s="146">
        <v>1705709</v>
      </c>
      <c r="E124" s="146">
        <v>5218573</v>
      </c>
      <c r="F124" s="146">
        <v>1909875</v>
      </c>
      <c r="G124" s="146">
        <v>1271605</v>
      </c>
      <c r="H124" s="146">
        <v>1949322</v>
      </c>
      <c r="I124" s="146">
        <v>951128</v>
      </c>
      <c r="J124" s="146">
        <v>5301825</v>
      </c>
      <c r="K124" s="146">
        <v>2765354</v>
      </c>
      <c r="L124" s="146">
        <v>1611332</v>
      </c>
      <c r="M124" s="146">
        <v>325365</v>
      </c>
      <c r="N124" s="146">
        <v>4338900</v>
      </c>
      <c r="O124" s="146">
        <v>1329685</v>
      </c>
      <c r="P124" s="146">
        <v>1310201</v>
      </c>
      <c r="Q124" s="146">
        <v>6184807</v>
      </c>
      <c r="R124" s="146">
        <v>2926806</v>
      </c>
      <c r="S124" s="146">
        <v>19698139</v>
      </c>
    </row>
    <row r="125" spans="1:19" ht="36.75">
      <c r="A125" s="149" t="s">
        <v>1223</v>
      </c>
      <c r="B125" s="145" t="s">
        <v>177</v>
      </c>
      <c r="C125" s="146">
        <v>58798626</v>
      </c>
      <c r="D125" s="146">
        <v>1705709</v>
      </c>
      <c r="E125" s="146">
        <v>5218573</v>
      </c>
      <c r="F125" s="146">
        <v>1909875</v>
      </c>
      <c r="G125" s="146">
        <v>1271605</v>
      </c>
      <c r="H125" s="146">
        <v>1949322</v>
      </c>
      <c r="I125" s="146">
        <v>951128</v>
      </c>
      <c r="J125" s="146">
        <v>5301825</v>
      </c>
      <c r="K125" s="146">
        <v>2765354</v>
      </c>
      <c r="L125" s="146">
        <v>1611332</v>
      </c>
      <c r="M125" s="146">
        <v>325365</v>
      </c>
      <c r="N125" s="146">
        <v>4338900</v>
      </c>
      <c r="O125" s="146">
        <v>1329685</v>
      </c>
      <c r="P125" s="146">
        <v>1310201</v>
      </c>
      <c r="Q125" s="146">
        <v>6184807</v>
      </c>
      <c r="R125" s="146">
        <v>2926806</v>
      </c>
      <c r="S125" s="146">
        <v>19698139</v>
      </c>
    </row>
    <row r="126" spans="1:19">
      <c r="A126" s="147" t="s">
        <v>1224</v>
      </c>
      <c r="B126" s="145" t="s">
        <v>1074</v>
      </c>
      <c r="C126" s="146">
        <v>4511430176</v>
      </c>
      <c r="D126" s="146">
        <v>135817316</v>
      </c>
      <c r="E126" s="146">
        <v>238482652</v>
      </c>
      <c r="F126" s="146">
        <v>229092831</v>
      </c>
      <c r="G126" s="146">
        <v>145747931</v>
      </c>
      <c r="H126" s="146">
        <v>143706776</v>
      </c>
      <c r="I126" s="146">
        <v>92988540</v>
      </c>
      <c r="J126" s="146">
        <v>330031071</v>
      </c>
      <c r="K126" s="146">
        <v>169952999</v>
      </c>
      <c r="L126" s="146">
        <v>74412922</v>
      </c>
      <c r="M126" s="146">
        <v>119546125</v>
      </c>
      <c r="N126" s="146">
        <v>261165387</v>
      </c>
      <c r="O126" s="146">
        <v>202096065</v>
      </c>
      <c r="P126" s="146">
        <v>113880563</v>
      </c>
      <c r="Q126" s="146">
        <v>426839120</v>
      </c>
      <c r="R126" s="146">
        <v>548700528</v>
      </c>
      <c r="S126" s="146">
        <v>1278969350</v>
      </c>
    </row>
    <row r="127" spans="1:19" ht="108.75">
      <c r="A127" s="148" t="s">
        <v>1681</v>
      </c>
      <c r="B127" s="145" t="s">
        <v>451</v>
      </c>
      <c r="C127" s="146">
        <v>444016006</v>
      </c>
      <c r="D127" s="146">
        <v>11504092</v>
      </c>
      <c r="E127" s="146">
        <v>34699351</v>
      </c>
      <c r="F127" s="146">
        <v>995961</v>
      </c>
      <c r="G127" s="146">
        <v>28210122</v>
      </c>
      <c r="H127" s="146">
        <v>26828132</v>
      </c>
      <c r="I127" s="146">
        <v>445715</v>
      </c>
      <c r="J127" s="146">
        <v>18865939</v>
      </c>
      <c r="K127" s="146">
        <v>21268876</v>
      </c>
      <c r="L127" s="146">
        <v>2429356</v>
      </c>
      <c r="M127" s="146">
        <v>6154573</v>
      </c>
      <c r="N127" s="146">
        <v>41529745</v>
      </c>
      <c r="O127" s="146">
        <v>12583443</v>
      </c>
      <c r="P127" s="146">
        <v>7429347</v>
      </c>
      <c r="Q127" s="146">
        <v>24628435</v>
      </c>
      <c r="R127" s="146">
        <v>74124535</v>
      </c>
      <c r="S127" s="146">
        <v>132318384</v>
      </c>
    </row>
    <row r="128" spans="1:19" ht="72.75">
      <c r="A128" s="149" t="s">
        <v>1682</v>
      </c>
      <c r="B128" s="145" t="s">
        <v>18</v>
      </c>
      <c r="C128" s="146">
        <v>444016006</v>
      </c>
      <c r="D128" s="146">
        <v>11504092</v>
      </c>
      <c r="E128" s="146">
        <v>34699351</v>
      </c>
      <c r="F128" s="146">
        <v>995961</v>
      </c>
      <c r="G128" s="146">
        <v>28210122</v>
      </c>
      <c r="H128" s="146">
        <v>26828132</v>
      </c>
      <c r="I128" s="146">
        <v>445715</v>
      </c>
      <c r="J128" s="146">
        <v>18865939</v>
      </c>
      <c r="K128" s="146">
        <v>21268876</v>
      </c>
      <c r="L128" s="146">
        <v>2429356</v>
      </c>
      <c r="M128" s="146">
        <v>6154573</v>
      </c>
      <c r="N128" s="146">
        <v>41529745</v>
      </c>
      <c r="O128" s="146">
        <v>12583443</v>
      </c>
      <c r="P128" s="146">
        <v>7429347</v>
      </c>
      <c r="Q128" s="146">
        <v>24628435</v>
      </c>
      <c r="R128" s="146">
        <v>74124535</v>
      </c>
      <c r="S128" s="146">
        <v>132318384</v>
      </c>
    </row>
    <row r="129" spans="1:19" ht="120.75">
      <c r="A129" s="148" t="s">
        <v>1683</v>
      </c>
      <c r="B129" s="145" t="s">
        <v>452</v>
      </c>
      <c r="C129" s="146">
        <v>2842963</v>
      </c>
      <c r="D129" s="146">
        <v>300330</v>
      </c>
      <c r="E129" s="146"/>
      <c r="F129" s="146"/>
      <c r="G129" s="146"/>
      <c r="H129" s="146">
        <v>97290</v>
      </c>
      <c r="I129" s="146"/>
      <c r="J129" s="146">
        <v>49892</v>
      </c>
      <c r="K129" s="146"/>
      <c r="L129" s="146"/>
      <c r="M129" s="146"/>
      <c r="N129" s="146"/>
      <c r="O129" s="146">
        <v>2081808</v>
      </c>
      <c r="P129" s="146"/>
      <c r="Q129" s="146">
        <v>2300</v>
      </c>
      <c r="R129" s="146">
        <v>105830</v>
      </c>
      <c r="S129" s="146">
        <v>205513</v>
      </c>
    </row>
    <row r="130" spans="1:19" ht="84.75">
      <c r="A130" s="149" t="s">
        <v>1684</v>
      </c>
      <c r="B130" s="145" t="s">
        <v>19</v>
      </c>
      <c r="C130" s="146">
        <v>2842963</v>
      </c>
      <c r="D130" s="146">
        <v>300330</v>
      </c>
      <c r="E130" s="146"/>
      <c r="F130" s="146"/>
      <c r="G130" s="146"/>
      <c r="H130" s="146">
        <v>97290</v>
      </c>
      <c r="I130" s="146"/>
      <c r="J130" s="146">
        <v>49892</v>
      </c>
      <c r="K130" s="146"/>
      <c r="L130" s="146"/>
      <c r="M130" s="146"/>
      <c r="N130" s="146"/>
      <c r="O130" s="146">
        <v>2081808</v>
      </c>
      <c r="P130" s="146"/>
      <c r="Q130" s="146">
        <v>2300</v>
      </c>
      <c r="R130" s="146">
        <v>105830</v>
      </c>
      <c r="S130" s="146">
        <v>205513</v>
      </c>
    </row>
    <row r="131" spans="1:19" ht="144.75">
      <c r="A131" s="148" t="s">
        <v>1940</v>
      </c>
      <c r="B131" s="145" t="s">
        <v>453</v>
      </c>
      <c r="C131" s="146">
        <v>4442788</v>
      </c>
      <c r="D131" s="146"/>
      <c r="E131" s="146">
        <v>804</v>
      </c>
      <c r="F131" s="146"/>
      <c r="G131" s="146"/>
      <c r="H131" s="146">
        <v>53367</v>
      </c>
      <c r="I131" s="146"/>
      <c r="J131" s="146">
        <v>2955</v>
      </c>
      <c r="K131" s="146">
        <v>153566</v>
      </c>
      <c r="L131" s="146"/>
      <c r="M131" s="146"/>
      <c r="N131" s="146"/>
      <c r="O131" s="146">
        <v>1399251</v>
      </c>
      <c r="P131" s="146"/>
      <c r="Q131" s="146">
        <v>53342</v>
      </c>
      <c r="R131" s="146"/>
      <c r="S131" s="146">
        <v>2779503</v>
      </c>
    </row>
    <row r="132" spans="1:19" ht="108.75">
      <c r="A132" s="149" t="s">
        <v>1230</v>
      </c>
      <c r="B132" s="145" t="s">
        <v>20</v>
      </c>
      <c r="C132" s="146">
        <v>4433683</v>
      </c>
      <c r="D132" s="146"/>
      <c r="E132" s="146">
        <v>804</v>
      </c>
      <c r="F132" s="146"/>
      <c r="G132" s="146"/>
      <c r="H132" s="146">
        <v>53367</v>
      </c>
      <c r="I132" s="146"/>
      <c r="J132" s="146"/>
      <c r="K132" s="146">
        <v>153566</v>
      </c>
      <c r="L132" s="146"/>
      <c r="M132" s="146"/>
      <c r="N132" s="146"/>
      <c r="O132" s="146">
        <v>1399251</v>
      </c>
      <c r="P132" s="146"/>
      <c r="Q132" s="146">
        <v>47192</v>
      </c>
      <c r="R132" s="146"/>
      <c r="S132" s="146">
        <v>2779503</v>
      </c>
    </row>
    <row r="133" spans="1:19" ht="120.75">
      <c r="A133" s="149" t="s">
        <v>1941</v>
      </c>
      <c r="B133" s="145" t="s">
        <v>21</v>
      </c>
      <c r="C133" s="146">
        <v>9105</v>
      </c>
      <c r="D133" s="146"/>
      <c r="E133" s="146"/>
      <c r="F133" s="146"/>
      <c r="G133" s="146"/>
      <c r="H133" s="146"/>
      <c r="I133" s="146"/>
      <c r="J133" s="146">
        <v>2955</v>
      </c>
      <c r="K133" s="146"/>
      <c r="L133" s="146"/>
      <c r="M133" s="146"/>
      <c r="N133" s="146"/>
      <c r="O133" s="146"/>
      <c r="P133" s="146"/>
      <c r="Q133" s="146">
        <v>6150</v>
      </c>
      <c r="R133" s="146"/>
      <c r="S133" s="146"/>
    </row>
    <row r="134" spans="1:19" ht="132.75">
      <c r="A134" s="148" t="s">
        <v>1942</v>
      </c>
      <c r="B134" s="145" t="s">
        <v>454</v>
      </c>
      <c r="C134" s="146">
        <v>16625</v>
      </c>
      <c r="D134" s="146"/>
      <c r="E134" s="146"/>
      <c r="F134" s="146"/>
      <c r="G134" s="146"/>
      <c r="H134" s="146"/>
      <c r="I134" s="146"/>
      <c r="J134" s="146"/>
      <c r="K134" s="146"/>
      <c r="L134" s="146">
        <v>16625</v>
      </c>
      <c r="M134" s="146"/>
      <c r="N134" s="146"/>
      <c r="O134" s="146"/>
      <c r="P134" s="146"/>
      <c r="Q134" s="146"/>
      <c r="R134" s="146"/>
      <c r="S134" s="146"/>
    </row>
    <row r="135" spans="1:19" ht="132.75">
      <c r="A135" s="149" t="s">
        <v>1943</v>
      </c>
      <c r="B135" s="145" t="s">
        <v>23</v>
      </c>
      <c r="C135" s="146">
        <v>16625</v>
      </c>
      <c r="D135" s="146"/>
      <c r="E135" s="146"/>
      <c r="F135" s="146"/>
      <c r="G135" s="146"/>
      <c r="H135" s="146"/>
      <c r="I135" s="146"/>
      <c r="J135" s="146"/>
      <c r="K135" s="146"/>
      <c r="L135" s="146">
        <v>16625</v>
      </c>
      <c r="M135" s="146"/>
      <c r="N135" s="146"/>
      <c r="O135" s="146"/>
      <c r="P135" s="146"/>
      <c r="Q135" s="146"/>
      <c r="R135" s="146"/>
      <c r="S135" s="146"/>
    </row>
    <row r="136" spans="1:19" ht="120.75">
      <c r="A136" s="148" t="s">
        <v>1944</v>
      </c>
      <c r="B136" s="145" t="s">
        <v>456</v>
      </c>
      <c r="C136" s="146">
        <v>26122964</v>
      </c>
      <c r="D136" s="146"/>
      <c r="E136" s="146"/>
      <c r="F136" s="146"/>
      <c r="G136" s="146"/>
      <c r="H136" s="146"/>
      <c r="I136" s="146"/>
      <c r="J136" s="146"/>
      <c r="K136" s="146"/>
      <c r="L136" s="146"/>
      <c r="M136" s="146">
        <v>6459324</v>
      </c>
      <c r="N136" s="146"/>
      <c r="O136" s="146"/>
      <c r="P136" s="146">
        <v>526104</v>
      </c>
      <c r="Q136" s="146">
        <v>1803036</v>
      </c>
      <c r="R136" s="146"/>
      <c r="S136" s="146">
        <v>17334500</v>
      </c>
    </row>
    <row r="137" spans="1:19" ht="72.75">
      <c r="A137" s="149" t="s">
        <v>1691</v>
      </c>
      <c r="B137" s="145" t="s">
        <v>24</v>
      </c>
      <c r="C137" s="146">
        <v>77375</v>
      </c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>
        <v>77375</v>
      </c>
    </row>
    <row r="138" spans="1:19" ht="108.75">
      <c r="A138" s="149" t="s">
        <v>1945</v>
      </c>
      <c r="B138" s="145" t="s">
        <v>26</v>
      </c>
      <c r="C138" s="146">
        <v>314735</v>
      </c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>
        <v>314735</v>
      </c>
    </row>
    <row r="139" spans="1:19" ht="108.75">
      <c r="A139" s="149" t="s">
        <v>1946</v>
      </c>
      <c r="B139" s="145" t="s">
        <v>27</v>
      </c>
      <c r="C139" s="146">
        <v>25204750</v>
      </c>
      <c r="D139" s="146"/>
      <c r="E139" s="146"/>
      <c r="F139" s="146"/>
      <c r="G139" s="146"/>
      <c r="H139" s="146"/>
      <c r="I139" s="146"/>
      <c r="J139" s="146"/>
      <c r="K139" s="146"/>
      <c r="L139" s="146"/>
      <c r="M139" s="146">
        <v>6459324</v>
      </c>
      <c r="N139" s="146"/>
      <c r="O139" s="146"/>
      <c r="P139" s="146"/>
      <c r="Q139" s="146">
        <v>1803036</v>
      </c>
      <c r="R139" s="146"/>
      <c r="S139" s="146">
        <v>16942390</v>
      </c>
    </row>
    <row r="140" spans="1:19" ht="132.75">
      <c r="A140" s="149" t="s">
        <v>1947</v>
      </c>
      <c r="B140" s="145" t="s">
        <v>1948</v>
      </c>
      <c r="C140" s="146">
        <v>526104</v>
      </c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>
        <v>526104</v>
      </c>
      <c r="Q140" s="146"/>
      <c r="R140" s="146"/>
      <c r="S140" s="146"/>
    </row>
    <row r="141" spans="1:19" ht="144.75">
      <c r="A141" s="148" t="s">
        <v>1949</v>
      </c>
      <c r="B141" s="145" t="s">
        <v>457</v>
      </c>
      <c r="C141" s="146">
        <v>112860641</v>
      </c>
      <c r="D141" s="146"/>
      <c r="E141" s="146">
        <v>10877337</v>
      </c>
      <c r="F141" s="146">
        <v>9833338</v>
      </c>
      <c r="G141" s="146">
        <v>5194297</v>
      </c>
      <c r="H141" s="146">
        <v>1661069</v>
      </c>
      <c r="I141" s="146">
        <v>122579</v>
      </c>
      <c r="J141" s="146">
        <v>3207807</v>
      </c>
      <c r="K141" s="146">
        <v>621870</v>
      </c>
      <c r="L141" s="146">
        <v>2744704</v>
      </c>
      <c r="M141" s="146"/>
      <c r="N141" s="146">
        <v>1265586</v>
      </c>
      <c r="O141" s="146">
        <v>1879318</v>
      </c>
      <c r="P141" s="146">
        <v>299904</v>
      </c>
      <c r="Q141" s="146">
        <v>918850</v>
      </c>
      <c r="R141" s="146">
        <v>32320827</v>
      </c>
      <c r="S141" s="146">
        <v>41913155</v>
      </c>
    </row>
    <row r="142" spans="1:19" ht="72.75">
      <c r="A142" s="149" t="s">
        <v>1239</v>
      </c>
      <c r="B142" s="145" t="s">
        <v>28</v>
      </c>
      <c r="C142" s="146">
        <v>81453435</v>
      </c>
      <c r="D142" s="146"/>
      <c r="E142" s="146">
        <v>7570061</v>
      </c>
      <c r="F142" s="146">
        <v>6865633</v>
      </c>
      <c r="G142" s="146">
        <v>4884307</v>
      </c>
      <c r="H142" s="146"/>
      <c r="I142" s="146"/>
      <c r="J142" s="146">
        <v>112604</v>
      </c>
      <c r="K142" s="146"/>
      <c r="L142" s="146"/>
      <c r="M142" s="146"/>
      <c r="N142" s="146">
        <v>1265586</v>
      </c>
      <c r="O142" s="146">
        <v>1871709</v>
      </c>
      <c r="P142" s="146"/>
      <c r="Q142" s="146">
        <v>336567</v>
      </c>
      <c r="R142" s="146">
        <v>27611397</v>
      </c>
      <c r="S142" s="146">
        <v>30935571</v>
      </c>
    </row>
    <row r="143" spans="1:19" ht="72.75">
      <c r="A143" s="149" t="s">
        <v>1950</v>
      </c>
      <c r="B143" s="145" t="s">
        <v>29</v>
      </c>
      <c r="C143" s="146">
        <v>15976751</v>
      </c>
      <c r="D143" s="146"/>
      <c r="E143" s="146">
        <v>62352</v>
      </c>
      <c r="F143" s="146">
        <v>2199703</v>
      </c>
      <c r="G143" s="146"/>
      <c r="H143" s="146">
        <v>157341</v>
      </c>
      <c r="I143" s="146">
        <v>122579</v>
      </c>
      <c r="J143" s="146">
        <v>3083618</v>
      </c>
      <c r="K143" s="146">
        <v>608970</v>
      </c>
      <c r="L143" s="146">
        <v>2744704</v>
      </c>
      <c r="M143" s="146"/>
      <c r="N143" s="146"/>
      <c r="O143" s="146">
        <v>3990</v>
      </c>
      <c r="P143" s="146">
        <v>299904</v>
      </c>
      <c r="Q143" s="146">
        <v>570193</v>
      </c>
      <c r="R143" s="146">
        <v>4629071</v>
      </c>
      <c r="S143" s="146">
        <v>1494326</v>
      </c>
    </row>
    <row r="144" spans="1:19" ht="96.75">
      <c r="A144" s="149" t="s">
        <v>1951</v>
      </c>
      <c r="B144" s="145" t="s">
        <v>1078</v>
      </c>
      <c r="C144" s="146">
        <v>3137417</v>
      </c>
      <c r="D144" s="146"/>
      <c r="E144" s="146"/>
      <c r="F144" s="146"/>
      <c r="G144" s="146"/>
      <c r="H144" s="146">
        <v>1503728</v>
      </c>
      <c r="I144" s="146"/>
      <c r="J144" s="146">
        <v>11585</v>
      </c>
      <c r="K144" s="146"/>
      <c r="L144" s="146"/>
      <c r="M144" s="146"/>
      <c r="N144" s="146"/>
      <c r="O144" s="146"/>
      <c r="P144" s="146"/>
      <c r="Q144" s="146"/>
      <c r="R144" s="146"/>
      <c r="S144" s="146">
        <v>1622104</v>
      </c>
    </row>
    <row r="145" spans="1:19" ht="132.75">
      <c r="A145" s="149" t="s">
        <v>1952</v>
      </c>
      <c r="B145" s="145" t="s">
        <v>1094</v>
      </c>
      <c r="C145" s="146">
        <v>22650</v>
      </c>
      <c r="D145" s="146"/>
      <c r="E145" s="146"/>
      <c r="F145" s="146"/>
      <c r="G145" s="146"/>
      <c r="H145" s="146"/>
      <c r="I145" s="146"/>
      <c r="J145" s="146"/>
      <c r="K145" s="146">
        <v>12900</v>
      </c>
      <c r="L145" s="146"/>
      <c r="M145" s="146"/>
      <c r="N145" s="146"/>
      <c r="O145" s="146"/>
      <c r="P145" s="146"/>
      <c r="Q145" s="146">
        <v>9750</v>
      </c>
      <c r="R145" s="146"/>
      <c r="S145" s="146"/>
    </row>
    <row r="146" spans="1:19" ht="108.75">
      <c r="A146" s="149" t="s">
        <v>1953</v>
      </c>
      <c r="B146" s="145" t="s">
        <v>30</v>
      </c>
      <c r="C146" s="146">
        <v>611787</v>
      </c>
      <c r="D146" s="146"/>
      <c r="E146" s="146"/>
      <c r="F146" s="146">
        <v>611787</v>
      </c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</row>
    <row r="147" spans="1:19" ht="132.75">
      <c r="A147" s="149" t="s">
        <v>1954</v>
      </c>
      <c r="B147" s="145" t="s">
        <v>31</v>
      </c>
      <c r="C147" s="146">
        <v>29312</v>
      </c>
      <c r="D147" s="146"/>
      <c r="E147" s="146"/>
      <c r="F147" s="146">
        <v>27808</v>
      </c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>
        <v>1504</v>
      </c>
      <c r="S147" s="146"/>
    </row>
    <row r="148" spans="1:19" ht="84.75">
      <c r="A148" s="149" t="s">
        <v>1244</v>
      </c>
      <c r="B148" s="145" t="s">
        <v>32</v>
      </c>
      <c r="C148" s="146">
        <v>11629289</v>
      </c>
      <c r="D148" s="146"/>
      <c r="E148" s="146">
        <v>3244924</v>
      </c>
      <c r="F148" s="146">
        <v>128407</v>
      </c>
      <c r="G148" s="146">
        <v>309990</v>
      </c>
      <c r="H148" s="146"/>
      <c r="I148" s="146"/>
      <c r="J148" s="146"/>
      <c r="K148" s="146"/>
      <c r="L148" s="146"/>
      <c r="M148" s="146"/>
      <c r="N148" s="146"/>
      <c r="O148" s="146">
        <v>3619</v>
      </c>
      <c r="P148" s="146"/>
      <c r="Q148" s="146">
        <v>2340</v>
      </c>
      <c r="R148" s="146">
        <v>78855</v>
      </c>
      <c r="S148" s="146">
        <v>7861154</v>
      </c>
    </row>
    <row r="149" spans="1:19" ht="132.75">
      <c r="A149" s="148" t="s">
        <v>1955</v>
      </c>
      <c r="B149" s="145" t="s">
        <v>459</v>
      </c>
      <c r="C149" s="146">
        <v>40091389</v>
      </c>
      <c r="D149" s="146">
        <v>107910</v>
      </c>
      <c r="E149" s="146">
        <v>210134</v>
      </c>
      <c r="F149" s="146"/>
      <c r="G149" s="146">
        <v>1420016</v>
      </c>
      <c r="H149" s="146"/>
      <c r="I149" s="146"/>
      <c r="J149" s="146">
        <v>142314</v>
      </c>
      <c r="K149" s="146">
        <v>787722</v>
      </c>
      <c r="L149" s="146"/>
      <c r="M149" s="146">
        <v>22694630</v>
      </c>
      <c r="N149" s="146">
        <v>1644600</v>
      </c>
      <c r="O149" s="146">
        <v>1439438</v>
      </c>
      <c r="P149" s="146">
        <v>4081</v>
      </c>
      <c r="Q149" s="146">
        <v>1430</v>
      </c>
      <c r="R149" s="146">
        <v>1665960</v>
      </c>
      <c r="S149" s="146">
        <v>9973154</v>
      </c>
    </row>
    <row r="150" spans="1:19" ht="84.75">
      <c r="A150" s="149" t="s">
        <v>1702</v>
      </c>
      <c r="B150" s="145" t="s">
        <v>33</v>
      </c>
      <c r="C150" s="146">
        <v>807776</v>
      </c>
      <c r="D150" s="146"/>
      <c r="E150" s="146"/>
      <c r="F150" s="146"/>
      <c r="G150" s="146">
        <v>26202</v>
      </c>
      <c r="H150" s="146"/>
      <c r="I150" s="146"/>
      <c r="J150" s="146">
        <v>26117</v>
      </c>
      <c r="K150" s="146"/>
      <c r="L150" s="146"/>
      <c r="M150" s="146"/>
      <c r="N150" s="146">
        <v>77100</v>
      </c>
      <c r="O150" s="146">
        <v>404250</v>
      </c>
      <c r="P150" s="146"/>
      <c r="Q150" s="146"/>
      <c r="R150" s="146"/>
      <c r="S150" s="146">
        <v>274107</v>
      </c>
    </row>
    <row r="151" spans="1:19" ht="60.75">
      <c r="A151" s="149" t="s">
        <v>1247</v>
      </c>
      <c r="B151" s="145" t="s">
        <v>34</v>
      </c>
      <c r="C151" s="146">
        <v>23796650</v>
      </c>
      <c r="D151" s="146">
        <v>107910</v>
      </c>
      <c r="E151" s="146">
        <v>56028</v>
      </c>
      <c r="F151" s="146"/>
      <c r="G151" s="146">
        <v>1126773</v>
      </c>
      <c r="H151" s="146"/>
      <c r="I151" s="146"/>
      <c r="J151" s="146">
        <v>42263</v>
      </c>
      <c r="K151" s="146">
        <v>615390</v>
      </c>
      <c r="L151" s="146"/>
      <c r="M151" s="146">
        <v>11329821</v>
      </c>
      <c r="N151" s="146">
        <v>1173547</v>
      </c>
      <c r="O151" s="146">
        <v>947923</v>
      </c>
      <c r="P151" s="146"/>
      <c r="Q151" s="146"/>
      <c r="R151" s="146">
        <v>1643469</v>
      </c>
      <c r="S151" s="146">
        <v>6753526</v>
      </c>
    </row>
    <row r="152" spans="1:19" ht="84.75">
      <c r="A152" s="149" t="s">
        <v>1248</v>
      </c>
      <c r="B152" s="145" t="s">
        <v>35</v>
      </c>
      <c r="C152" s="146">
        <v>14415940</v>
      </c>
      <c r="D152" s="146"/>
      <c r="E152" s="146">
        <v>154106</v>
      </c>
      <c r="F152" s="146"/>
      <c r="G152" s="146"/>
      <c r="H152" s="146"/>
      <c r="I152" s="146"/>
      <c r="J152" s="146">
        <v>73934</v>
      </c>
      <c r="K152" s="146"/>
      <c r="L152" s="146"/>
      <c r="M152" s="146">
        <v>11364809</v>
      </c>
      <c r="N152" s="146">
        <v>369909</v>
      </c>
      <c r="O152" s="146">
        <v>14951</v>
      </c>
      <c r="P152" s="146"/>
      <c r="Q152" s="146"/>
      <c r="R152" s="146"/>
      <c r="S152" s="146">
        <v>2438231</v>
      </c>
    </row>
    <row r="153" spans="1:19" ht="72.75">
      <c r="A153" s="149" t="s">
        <v>1956</v>
      </c>
      <c r="B153" s="145" t="s">
        <v>36</v>
      </c>
      <c r="C153" s="146">
        <v>1071023</v>
      </c>
      <c r="D153" s="146"/>
      <c r="E153" s="146"/>
      <c r="F153" s="146"/>
      <c r="G153" s="146">
        <v>267041</v>
      </c>
      <c r="H153" s="146"/>
      <c r="I153" s="146"/>
      <c r="J153" s="146"/>
      <c r="K153" s="146">
        <v>172332</v>
      </c>
      <c r="L153" s="146"/>
      <c r="M153" s="146"/>
      <c r="N153" s="146">
        <v>24044</v>
      </c>
      <c r="O153" s="146">
        <v>72314</v>
      </c>
      <c r="P153" s="146">
        <v>4081</v>
      </c>
      <c r="Q153" s="146">
        <v>1430</v>
      </c>
      <c r="R153" s="146">
        <v>22491</v>
      </c>
      <c r="S153" s="146">
        <v>507290</v>
      </c>
    </row>
    <row r="154" spans="1:19" ht="132.75">
      <c r="A154" s="148" t="s">
        <v>1957</v>
      </c>
      <c r="B154" s="145" t="s">
        <v>460</v>
      </c>
      <c r="C154" s="146">
        <v>2283160</v>
      </c>
      <c r="D154" s="146"/>
      <c r="E154" s="146">
        <v>709581</v>
      </c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>
        <v>3486</v>
      </c>
      <c r="Q154" s="146"/>
      <c r="R154" s="146"/>
      <c r="S154" s="146">
        <v>1570093</v>
      </c>
    </row>
    <row r="155" spans="1:19" ht="84.75">
      <c r="A155" s="149" t="s">
        <v>1251</v>
      </c>
      <c r="B155" s="145" t="s">
        <v>37</v>
      </c>
      <c r="C155" s="146">
        <v>2283160</v>
      </c>
      <c r="D155" s="146"/>
      <c r="E155" s="146">
        <v>709581</v>
      </c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>
        <v>3486</v>
      </c>
      <c r="Q155" s="146"/>
      <c r="R155" s="146"/>
      <c r="S155" s="146">
        <v>1570093</v>
      </c>
    </row>
    <row r="156" spans="1:19" ht="84.75">
      <c r="A156" s="148" t="s">
        <v>1958</v>
      </c>
      <c r="B156" s="145" t="s">
        <v>462</v>
      </c>
      <c r="C156" s="146">
        <v>4153399</v>
      </c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>
        <v>4153399</v>
      </c>
    </row>
    <row r="157" spans="1:19" ht="84.75">
      <c r="A157" s="149" t="s">
        <v>1959</v>
      </c>
      <c r="B157" s="145" t="s">
        <v>1960</v>
      </c>
      <c r="C157" s="146">
        <v>4153399</v>
      </c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>
        <v>4153399</v>
      </c>
    </row>
    <row r="158" spans="1:19" ht="108.75">
      <c r="A158" s="148" t="s">
        <v>1961</v>
      </c>
      <c r="B158" s="145" t="s">
        <v>463</v>
      </c>
      <c r="C158" s="146">
        <v>14966534</v>
      </c>
      <c r="D158" s="146">
        <v>50486</v>
      </c>
      <c r="E158" s="146">
        <v>3873552</v>
      </c>
      <c r="F158" s="146"/>
      <c r="G158" s="146">
        <v>641255</v>
      </c>
      <c r="H158" s="146"/>
      <c r="I158" s="146">
        <v>41724</v>
      </c>
      <c r="J158" s="146">
        <v>1780826</v>
      </c>
      <c r="K158" s="146">
        <v>67383</v>
      </c>
      <c r="L158" s="146"/>
      <c r="M158" s="146"/>
      <c r="N158" s="146"/>
      <c r="O158" s="146">
        <v>13306</v>
      </c>
      <c r="P158" s="146">
        <v>15196</v>
      </c>
      <c r="Q158" s="146">
        <v>23195</v>
      </c>
      <c r="R158" s="146">
        <v>568709</v>
      </c>
      <c r="S158" s="146">
        <v>7890902</v>
      </c>
    </row>
    <row r="159" spans="1:19" ht="60.75">
      <c r="A159" s="149" t="s">
        <v>1962</v>
      </c>
      <c r="B159" s="145" t="s">
        <v>1101</v>
      </c>
      <c r="C159" s="146">
        <v>814855</v>
      </c>
      <c r="D159" s="146"/>
      <c r="E159" s="146"/>
      <c r="F159" s="146"/>
      <c r="G159" s="146"/>
      <c r="H159" s="146"/>
      <c r="I159" s="146"/>
      <c r="J159" s="146">
        <v>195265</v>
      </c>
      <c r="K159" s="146"/>
      <c r="L159" s="146"/>
      <c r="M159" s="146"/>
      <c r="N159" s="146"/>
      <c r="O159" s="146"/>
      <c r="P159" s="146"/>
      <c r="Q159" s="146"/>
      <c r="R159" s="146">
        <v>130423</v>
      </c>
      <c r="S159" s="146">
        <v>489167</v>
      </c>
    </row>
    <row r="160" spans="1:19" ht="36.75">
      <c r="A160" s="149" t="s">
        <v>1256</v>
      </c>
      <c r="B160" s="145" t="s">
        <v>39</v>
      </c>
      <c r="C160" s="146">
        <v>9404616</v>
      </c>
      <c r="D160" s="146">
        <v>18474</v>
      </c>
      <c r="E160" s="146">
        <v>3573607</v>
      </c>
      <c r="F160" s="146"/>
      <c r="G160" s="146"/>
      <c r="H160" s="146"/>
      <c r="I160" s="146"/>
      <c r="J160" s="146">
        <v>1102545</v>
      </c>
      <c r="K160" s="146">
        <v>46599</v>
      </c>
      <c r="L160" s="146"/>
      <c r="M160" s="146"/>
      <c r="N160" s="146"/>
      <c r="O160" s="146">
        <v>12792</v>
      </c>
      <c r="P160" s="146"/>
      <c r="Q160" s="146"/>
      <c r="R160" s="146">
        <v>125918</v>
      </c>
      <c r="S160" s="146">
        <v>4524681</v>
      </c>
    </row>
    <row r="161" spans="1:19" ht="60.75">
      <c r="A161" s="149" t="s">
        <v>1257</v>
      </c>
      <c r="B161" s="145" t="s">
        <v>40</v>
      </c>
      <c r="C161" s="146">
        <v>4037742</v>
      </c>
      <c r="D161" s="146"/>
      <c r="E161" s="146">
        <v>294020</v>
      </c>
      <c r="F161" s="146"/>
      <c r="G161" s="146">
        <v>593577</v>
      </c>
      <c r="H161" s="146"/>
      <c r="I161" s="146">
        <v>28572</v>
      </c>
      <c r="J161" s="146">
        <v>431783</v>
      </c>
      <c r="K161" s="146"/>
      <c r="L161" s="146"/>
      <c r="M161" s="146"/>
      <c r="N161" s="146"/>
      <c r="O161" s="146"/>
      <c r="P161" s="146"/>
      <c r="Q161" s="146">
        <v>19535</v>
      </c>
      <c r="R161" s="146"/>
      <c r="S161" s="146">
        <v>2670255</v>
      </c>
    </row>
    <row r="162" spans="1:19" ht="48.75">
      <c r="A162" s="149" t="s">
        <v>1708</v>
      </c>
      <c r="B162" s="145" t="s">
        <v>41</v>
      </c>
      <c r="C162" s="146">
        <v>173342</v>
      </c>
      <c r="D162" s="146">
        <v>32012</v>
      </c>
      <c r="E162" s="146">
        <v>5925</v>
      </c>
      <c r="F162" s="146"/>
      <c r="G162" s="146">
        <v>47678</v>
      </c>
      <c r="H162" s="146"/>
      <c r="I162" s="146"/>
      <c r="J162" s="146">
        <v>51233</v>
      </c>
      <c r="K162" s="146">
        <v>20784</v>
      </c>
      <c r="L162" s="146"/>
      <c r="M162" s="146"/>
      <c r="N162" s="146"/>
      <c r="O162" s="146">
        <v>514</v>
      </c>
      <c r="P162" s="146">
        <v>15196</v>
      </c>
      <c r="Q162" s="146"/>
      <c r="R162" s="146"/>
      <c r="S162" s="146"/>
    </row>
    <row r="163" spans="1:19" ht="60.75">
      <c r="A163" s="149" t="s">
        <v>1963</v>
      </c>
      <c r="B163" s="145" t="s">
        <v>42</v>
      </c>
      <c r="C163" s="146">
        <v>535979</v>
      </c>
      <c r="D163" s="146"/>
      <c r="E163" s="146"/>
      <c r="F163" s="146"/>
      <c r="G163" s="146"/>
      <c r="H163" s="146"/>
      <c r="I163" s="146">
        <v>13152</v>
      </c>
      <c r="J163" s="146"/>
      <c r="K163" s="146"/>
      <c r="L163" s="146"/>
      <c r="M163" s="146"/>
      <c r="N163" s="146"/>
      <c r="O163" s="146"/>
      <c r="P163" s="146"/>
      <c r="Q163" s="146">
        <v>3660</v>
      </c>
      <c r="R163" s="146">
        <v>312368</v>
      </c>
      <c r="S163" s="146">
        <v>206799</v>
      </c>
    </row>
    <row r="164" spans="1:19" ht="96.75">
      <c r="A164" s="148" t="s">
        <v>1710</v>
      </c>
      <c r="B164" s="145" t="s">
        <v>465</v>
      </c>
      <c r="C164" s="146">
        <v>28524655</v>
      </c>
      <c r="D164" s="146">
        <v>615493</v>
      </c>
      <c r="E164" s="146">
        <v>2044198</v>
      </c>
      <c r="F164" s="146">
        <v>451627</v>
      </c>
      <c r="G164" s="146">
        <v>628045</v>
      </c>
      <c r="H164" s="146">
        <v>2981570</v>
      </c>
      <c r="I164" s="146">
        <v>1426243</v>
      </c>
      <c r="J164" s="146">
        <v>3382323</v>
      </c>
      <c r="K164" s="146">
        <v>2467293</v>
      </c>
      <c r="L164" s="146">
        <v>368486</v>
      </c>
      <c r="M164" s="146">
        <v>1335818</v>
      </c>
      <c r="N164" s="146">
        <v>900158</v>
      </c>
      <c r="O164" s="146">
        <v>946982</v>
      </c>
      <c r="P164" s="146">
        <v>991830</v>
      </c>
      <c r="Q164" s="146">
        <v>1688467</v>
      </c>
      <c r="R164" s="146">
        <v>3662730</v>
      </c>
      <c r="S164" s="146">
        <v>4633392</v>
      </c>
    </row>
    <row r="165" spans="1:19" ht="60.75">
      <c r="A165" s="149" t="s">
        <v>1964</v>
      </c>
      <c r="B165" s="145" t="s">
        <v>43</v>
      </c>
      <c r="C165" s="146">
        <v>19517575</v>
      </c>
      <c r="D165" s="146">
        <v>531314</v>
      </c>
      <c r="E165" s="146">
        <v>1540984</v>
      </c>
      <c r="F165" s="146">
        <v>335343</v>
      </c>
      <c r="G165" s="146">
        <v>439441</v>
      </c>
      <c r="H165" s="146">
        <v>2955608</v>
      </c>
      <c r="I165" s="146">
        <v>493581</v>
      </c>
      <c r="J165" s="146">
        <v>2651528</v>
      </c>
      <c r="K165" s="146">
        <v>1468765</v>
      </c>
      <c r="L165" s="146">
        <v>236667</v>
      </c>
      <c r="M165" s="146">
        <v>950708</v>
      </c>
      <c r="N165" s="146">
        <v>499497</v>
      </c>
      <c r="O165" s="146">
        <v>563888</v>
      </c>
      <c r="P165" s="146">
        <v>338901</v>
      </c>
      <c r="Q165" s="146">
        <v>1363199</v>
      </c>
      <c r="R165" s="146">
        <v>2547839</v>
      </c>
      <c r="S165" s="146">
        <v>2600312</v>
      </c>
    </row>
    <row r="166" spans="1:19" ht="72.75">
      <c r="A166" s="149" t="s">
        <v>1965</v>
      </c>
      <c r="B166" s="145" t="s">
        <v>44</v>
      </c>
      <c r="C166" s="146">
        <v>4396305</v>
      </c>
      <c r="D166" s="146">
        <v>78163</v>
      </c>
      <c r="E166" s="146">
        <v>401560</v>
      </c>
      <c r="F166" s="146">
        <v>80548</v>
      </c>
      <c r="G166" s="146">
        <v>124663</v>
      </c>
      <c r="H166" s="146">
        <v>25414</v>
      </c>
      <c r="I166" s="146">
        <v>810232</v>
      </c>
      <c r="J166" s="146">
        <v>630081</v>
      </c>
      <c r="K166" s="146">
        <v>627232</v>
      </c>
      <c r="L166" s="146">
        <v>69667</v>
      </c>
      <c r="M166" s="146">
        <v>117730</v>
      </c>
      <c r="N166" s="146">
        <v>373114</v>
      </c>
      <c r="O166" s="146">
        <v>321113</v>
      </c>
      <c r="P166" s="146">
        <v>267631</v>
      </c>
      <c r="Q166" s="146">
        <v>188784</v>
      </c>
      <c r="R166" s="146">
        <v>257228</v>
      </c>
      <c r="S166" s="146">
        <v>23145</v>
      </c>
    </row>
    <row r="167" spans="1:19" ht="48.75">
      <c r="A167" s="149" t="s">
        <v>1966</v>
      </c>
      <c r="B167" s="145" t="s">
        <v>45</v>
      </c>
      <c r="C167" s="146">
        <v>4610775</v>
      </c>
      <c r="D167" s="146">
        <v>6016</v>
      </c>
      <c r="E167" s="146">
        <v>101654</v>
      </c>
      <c r="F167" s="146">
        <v>35736</v>
      </c>
      <c r="G167" s="146">
        <v>63941</v>
      </c>
      <c r="H167" s="146">
        <v>548</v>
      </c>
      <c r="I167" s="146">
        <v>122430</v>
      </c>
      <c r="J167" s="146">
        <v>100714</v>
      </c>
      <c r="K167" s="146">
        <v>371296</v>
      </c>
      <c r="L167" s="146">
        <v>62152</v>
      </c>
      <c r="M167" s="146">
        <v>267380</v>
      </c>
      <c r="N167" s="146">
        <v>27547</v>
      </c>
      <c r="O167" s="146">
        <v>61981</v>
      </c>
      <c r="P167" s="146">
        <v>385298</v>
      </c>
      <c r="Q167" s="146">
        <v>136484</v>
      </c>
      <c r="R167" s="146">
        <v>857663</v>
      </c>
      <c r="S167" s="146">
        <v>2009935</v>
      </c>
    </row>
    <row r="168" spans="1:19" ht="120.75">
      <c r="A168" s="148" t="s">
        <v>1967</v>
      </c>
      <c r="B168" s="145" t="s">
        <v>466</v>
      </c>
      <c r="C168" s="146">
        <v>94397194</v>
      </c>
      <c r="D168" s="146">
        <v>3223262</v>
      </c>
      <c r="E168" s="146">
        <v>7806691</v>
      </c>
      <c r="F168" s="146">
        <v>1925224</v>
      </c>
      <c r="G168" s="146">
        <v>5879494</v>
      </c>
      <c r="H168" s="146">
        <v>9443004</v>
      </c>
      <c r="I168" s="146">
        <v>1032778</v>
      </c>
      <c r="J168" s="146">
        <v>6042637</v>
      </c>
      <c r="K168" s="146">
        <v>3212480</v>
      </c>
      <c r="L168" s="146">
        <v>888283</v>
      </c>
      <c r="M168" s="146">
        <v>5781237</v>
      </c>
      <c r="N168" s="146">
        <v>4072960</v>
      </c>
      <c r="O168" s="146">
        <v>6774074</v>
      </c>
      <c r="P168" s="146">
        <v>1427167</v>
      </c>
      <c r="Q168" s="146">
        <v>13381314</v>
      </c>
      <c r="R168" s="146">
        <v>9574022</v>
      </c>
      <c r="S168" s="146">
        <v>13932567</v>
      </c>
    </row>
    <row r="169" spans="1:19" ht="84.75">
      <c r="A169" s="149" t="s">
        <v>1968</v>
      </c>
      <c r="B169" s="145" t="s">
        <v>46</v>
      </c>
      <c r="C169" s="146">
        <v>94397194</v>
      </c>
      <c r="D169" s="146">
        <v>3223262</v>
      </c>
      <c r="E169" s="146">
        <v>7806691</v>
      </c>
      <c r="F169" s="146">
        <v>1925224</v>
      </c>
      <c r="G169" s="146">
        <v>5879494</v>
      </c>
      <c r="H169" s="146">
        <v>9443004</v>
      </c>
      <c r="I169" s="146">
        <v>1032778</v>
      </c>
      <c r="J169" s="146">
        <v>6042637</v>
      </c>
      <c r="K169" s="146">
        <v>3212480</v>
      </c>
      <c r="L169" s="146">
        <v>888283</v>
      </c>
      <c r="M169" s="146">
        <v>5781237</v>
      </c>
      <c r="N169" s="146">
        <v>4072960</v>
      </c>
      <c r="O169" s="146">
        <v>6774074</v>
      </c>
      <c r="P169" s="146">
        <v>1427167</v>
      </c>
      <c r="Q169" s="146">
        <v>13381314</v>
      </c>
      <c r="R169" s="146">
        <v>9574022</v>
      </c>
      <c r="S169" s="146">
        <v>13932567</v>
      </c>
    </row>
    <row r="170" spans="1:19" ht="108.75">
      <c r="A170" s="148" t="s">
        <v>1969</v>
      </c>
      <c r="B170" s="145" t="s">
        <v>468</v>
      </c>
      <c r="C170" s="146">
        <v>12287118</v>
      </c>
      <c r="D170" s="146"/>
      <c r="E170" s="146">
        <v>44840</v>
      </c>
      <c r="F170" s="146"/>
      <c r="G170" s="146">
        <v>3625812</v>
      </c>
      <c r="H170" s="146"/>
      <c r="I170" s="146"/>
      <c r="J170" s="146"/>
      <c r="K170" s="146"/>
      <c r="L170" s="146"/>
      <c r="M170" s="146"/>
      <c r="N170" s="146">
        <v>5609</v>
      </c>
      <c r="O170" s="146"/>
      <c r="P170" s="146">
        <v>79628</v>
      </c>
      <c r="Q170" s="146">
        <v>24025</v>
      </c>
      <c r="R170" s="146"/>
      <c r="S170" s="146">
        <v>8507204</v>
      </c>
    </row>
    <row r="171" spans="1:19" ht="72.75">
      <c r="A171" s="149" t="s">
        <v>1717</v>
      </c>
      <c r="B171" s="145" t="s">
        <v>47</v>
      </c>
      <c r="C171" s="146">
        <v>12287118</v>
      </c>
      <c r="D171" s="146"/>
      <c r="E171" s="146">
        <v>44840</v>
      </c>
      <c r="F171" s="146"/>
      <c r="G171" s="146">
        <v>3625812</v>
      </c>
      <c r="H171" s="146"/>
      <c r="I171" s="146"/>
      <c r="J171" s="146"/>
      <c r="K171" s="146"/>
      <c r="L171" s="146"/>
      <c r="M171" s="146"/>
      <c r="N171" s="146">
        <v>5609</v>
      </c>
      <c r="O171" s="146"/>
      <c r="P171" s="146">
        <v>79628</v>
      </c>
      <c r="Q171" s="146">
        <v>24025</v>
      </c>
      <c r="R171" s="146"/>
      <c r="S171" s="146">
        <v>8507204</v>
      </c>
    </row>
    <row r="172" spans="1:19" ht="120.75">
      <c r="A172" s="148" t="s">
        <v>1970</v>
      </c>
      <c r="B172" s="145" t="s">
        <v>469</v>
      </c>
      <c r="C172" s="146">
        <v>815523</v>
      </c>
      <c r="D172" s="146"/>
      <c r="E172" s="146">
        <v>29159</v>
      </c>
      <c r="F172" s="146"/>
      <c r="G172" s="146"/>
      <c r="H172" s="146">
        <v>18924</v>
      </c>
      <c r="I172" s="146"/>
      <c r="J172" s="146"/>
      <c r="K172" s="146">
        <v>19705</v>
      </c>
      <c r="L172" s="146"/>
      <c r="M172" s="146"/>
      <c r="N172" s="146"/>
      <c r="O172" s="146"/>
      <c r="P172" s="146"/>
      <c r="Q172" s="146">
        <v>6989</v>
      </c>
      <c r="R172" s="146"/>
      <c r="S172" s="146">
        <v>740746</v>
      </c>
    </row>
    <row r="173" spans="1:19" ht="84.75">
      <c r="A173" s="149" t="s">
        <v>1719</v>
      </c>
      <c r="B173" s="145" t="s">
        <v>48</v>
      </c>
      <c r="C173" s="146">
        <v>815523</v>
      </c>
      <c r="D173" s="146"/>
      <c r="E173" s="146">
        <v>29159</v>
      </c>
      <c r="F173" s="146"/>
      <c r="G173" s="146"/>
      <c r="H173" s="146">
        <v>18924</v>
      </c>
      <c r="I173" s="146"/>
      <c r="J173" s="146"/>
      <c r="K173" s="146">
        <v>19705</v>
      </c>
      <c r="L173" s="146"/>
      <c r="M173" s="146"/>
      <c r="N173" s="146"/>
      <c r="O173" s="146"/>
      <c r="P173" s="146"/>
      <c r="Q173" s="146">
        <v>6989</v>
      </c>
      <c r="R173" s="146"/>
      <c r="S173" s="146">
        <v>740746</v>
      </c>
    </row>
    <row r="174" spans="1:19" ht="132.75">
      <c r="A174" s="148" t="s">
        <v>1971</v>
      </c>
      <c r="B174" s="145" t="s">
        <v>470</v>
      </c>
      <c r="C174" s="146">
        <v>82857859</v>
      </c>
      <c r="D174" s="146">
        <v>1108869</v>
      </c>
      <c r="E174" s="146">
        <v>2521164</v>
      </c>
      <c r="F174" s="146">
        <v>1543214</v>
      </c>
      <c r="G174" s="146">
        <v>136830</v>
      </c>
      <c r="H174" s="146">
        <v>40858</v>
      </c>
      <c r="I174" s="146">
        <v>3127864</v>
      </c>
      <c r="J174" s="146">
        <v>7234468</v>
      </c>
      <c r="K174" s="146">
        <v>4852663</v>
      </c>
      <c r="L174" s="146">
        <v>1651146</v>
      </c>
      <c r="M174" s="146">
        <v>66349</v>
      </c>
      <c r="N174" s="146">
        <v>1594802</v>
      </c>
      <c r="O174" s="146">
        <v>3362520</v>
      </c>
      <c r="P174" s="146">
        <v>2381572</v>
      </c>
      <c r="Q174" s="146">
        <v>3057181</v>
      </c>
      <c r="R174" s="146">
        <v>14893498</v>
      </c>
      <c r="S174" s="146">
        <v>35284861</v>
      </c>
    </row>
    <row r="175" spans="1:19" ht="84.75">
      <c r="A175" s="149" t="s">
        <v>1972</v>
      </c>
      <c r="B175" s="145" t="s">
        <v>49</v>
      </c>
      <c r="C175" s="146">
        <v>80946604</v>
      </c>
      <c r="D175" s="146">
        <v>1108679</v>
      </c>
      <c r="E175" s="146">
        <v>2514851</v>
      </c>
      <c r="F175" s="146">
        <v>1462310</v>
      </c>
      <c r="G175" s="146">
        <v>136830</v>
      </c>
      <c r="H175" s="146">
        <v>38086</v>
      </c>
      <c r="I175" s="146">
        <v>3033459</v>
      </c>
      <c r="J175" s="146">
        <v>7203464</v>
      </c>
      <c r="K175" s="146">
        <v>4809112</v>
      </c>
      <c r="L175" s="146">
        <v>1647066</v>
      </c>
      <c r="M175" s="146">
        <v>66349</v>
      </c>
      <c r="N175" s="146">
        <v>1159531</v>
      </c>
      <c r="O175" s="146">
        <v>3346616</v>
      </c>
      <c r="P175" s="146">
        <v>2360355</v>
      </c>
      <c r="Q175" s="146">
        <v>3028861</v>
      </c>
      <c r="R175" s="146">
        <v>14568366</v>
      </c>
      <c r="S175" s="146">
        <v>34462669</v>
      </c>
    </row>
    <row r="176" spans="1:19" ht="48.75">
      <c r="A176" s="149" t="s">
        <v>1274</v>
      </c>
      <c r="B176" s="145" t="s">
        <v>52</v>
      </c>
      <c r="C176" s="146">
        <v>1911255</v>
      </c>
      <c r="D176" s="146">
        <v>190</v>
      </c>
      <c r="E176" s="146">
        <v>6313</v>
      </c>
      <c r="F176" s="146">
        <v>80904</v>
      </c>
      <c r="G176" s="146"/>
      <c r="H176" s="146">
        <v>2772</v>
      </c>
      <c r="I176" s="146">
        <v>94405</v>
      </c>
      <c r="J176" s="146">
        <v>31004</v>
      </c>
      <c r="K176" s="146">
        <v>43551</v>
      </c>
      <c r="L176" s="146">
        <v>4080</v>
      </c>
      <c r="M176" s="146"/>
      <c r="N176" s="146">
        <v>435271</v>
      </c>
      <c r="O176" s="146">
        <v>15904</v>
      </c>
      <c r="P176" s="146">
        <v>21217</v>
      </c>
      <c r="Q176" s="146">
        <v>28320</v>
      </c>
      <c r="R176" s="146">
        <v>325132</v>
      </c>
      <c r="S176" s="146">
        <v>822192</v>
      </c>
    </row>
    <row r="177" spans="1:19" ht="132.75">
      <c r="A177" s="148" t="s">
        <v>1723</v>
      </c>
      <c r="B177" s="145" t="s">
        <v>472</v>
      </c>
      <c r="C177" s="146">
        <v>1033283</v>
      </c>
      <c r="D177" s="146"/>
      <c r="E177" s="146"/>
      <c r="F177" s="146"/>
      <c r="G177" s="146"/>
      <c r="H177" s="146">
        <v>5408</v>
      </c>
      <c r="I177" s="146"/>
      <c r="J177" s="146">
        <v>1045</v>
      </c>
      <c r="K177" s="146">
        <v>253838</v>
      </c>
      <c r="L177" s="146">
        <v>1598</v>
      </c>
      <c r="M177" s="146"/>
      <c r="N177" s="146">
        <v>12753</v>
      </c>
      <c r="O177" s="146">
        <v>1053</v>
      </c>
      <c r="P177" s="146">
        <v>5712</v>
      </c>
      <c r="Q177" s="146">
        <v>194248</v>
      </c>
      <c r="R177" s="146">
        <v>6240</v>
      </c>
      <c r="S177" s="146">
        <v>551388</v>
      </c>
    </row>
    <row r="178" spans="1:19" ht="72.75">
      <c r="A178" s="149" t="s">
        <v>1973</v>
      </c>
      <c r="B178" s="145" t="s">
        <v>53</v>
      </c>
      <c r="C178" s="146">
        <v>709355</v>
      </c>
      <c r="D178" s="146"/>
      <c r="E178" s="146"/>
      <c r="F178" s="146"/>
      <c r="G178" s="146"/>
      <c r="H178" s="146">
        <v>5408</v>
      </c>
      <c r="I178" s="146"/>
      <c r="J178" s="146">
        <v>665</v>
      </c>
      <c r="K178" s="146">
        <v>28691</v>
      </c>
      <c r="L178" s="146"/>
      <c r="M178" s="146"/>
      <c r="N178" s="146">
        <v>12356</v>
      </c>
      <c r="O178" s="146"/>
      <c r="P178" s="146">
        <v>5712</v>
      </c>
      <c r="Q178" s="146">
        <v>131045</v>
      </c>
      <c r="R178" s="146"/>
      <c r="S178" s="146">
        <v>525478</v>
      </c>
    </row>
    <row r="179" spans="1:19" ht="84.75">
      <c r="A179" s="149" t="s">
        <v>1724</v>
      </c>
      <c r="B179" s="145" t="s">
        <v>54</v>
      </c>
      <c r="C179" s="146">
        <v>323928</v>
      </c>
      <c r="D179" s="146"/>
      <c r="E179" s="146"/>
      <c r="F179" s="146"/>
      <c r="G179" s="146"/>
      <c r="H179" s="146"/>
      <c r="I179" s="146"/>
      <c r="J179" s="146">
        <v>380</v>
      </c>
      <c r="K179" s="146">
        <v>225147</v>
      </c>
      <c r="L179" s="146">
        <v>1598</v>
      </c>
      <c r="M179" s="146"/>
      <c r="N179" s="146">
        <v>397</v>
      </c>
      <c r="O179" s="146">
        <v>1053</v>
      </c>
      <c r="P179" s="146"/>
      <c r="Q179" s="146">
        <v>63203</v>
      </c>
      <c r="R179" s="146">
        <v>6240</v>
      </c>
      <c r="S179" s="146">
        <v>25910</v>
      </c>
    </row>
    <row r="180" spans="1:19" ht="120.75">
      <c r="A180" s="148" t="s">
        <v>1974</v>
      </c>
      <c r="B180" s="145" t="s">
        <v>474</v>
      </c>
      <c r="C180" s="146">
        <v>420911</v>
      </c>
      <c r="D180" s="146"/>
      <c r="E180" s="146">
        <v>2527</v>
      </c>
      <c r="F180" s="146">
        <v>7131</v>
      </c>
      <c r="G180" s="146"/>
      <c r="H180" s="146">
        <v>2772</v>
      </c>
      <c r="I180" s="146"/>
      <c r="J180" s="146">
        <v>51063</v>
      </c>
      <c r="K180" s="146">
        <v>169460</v>
      </c>
      <c r="L180" s="146"/>
      <c r="M180" s="146"/>
      <c r="N180" s="146">
        <v>1220</v>
      </c>
      <c r="O180" s="146">
        <v>38617</v>
      </c>
      <c r="P180" s="146">
        <v>19688</v>
      </c>
      <c r="Q180" s="146">
        <v>41855</v>
      </c>
      <c r="R180" s="146">
        <v>12600</v>
      </c>
      <c r="S180" s="146">
        <v>73978</v>
      </c>
    </row>
    <row r="181" spans="1:19" ht="48.75">
      <c r="A181" s="149" t="s">
        <v>1975</v>
      </c>
      <c r="B181" s="145" t="s">
        <v>55</v>
      </c>
      <c r="C181" s="146">
        <v>387544</v>
      </c>
      <c r="D181" s="146"/>
      <c r="E181" s="146">
        <v>1867</v>
      </c>
      <c r="F181" s="146">
        <v>4635</v>
      </c>
      <c r="G181" s="146"/>
      <c r="H181" s="146"/>
      <c r="I181" s="146"/>
      <c r="J181" s="146">
        <v>34201</v>
      </c>
      <c r="K181" s="146">
        <v>169460</v>
      </c>
      <c r="L181" s="146"/>
      <c r="M181" s="146"/>
      <c r="N181" s="146">
        <v>1220</v>
      </c>
      <c r="O181" s="146">
        <v>34812</v>
      </c>
      <c r="P181" s="146">
        <v>19640</v>
      </c>
      <c r="Q181" s="146">
        <v>41855</v>
      </c>
      <c r="R181" s="146">
        <v>12600</v>
      </c>
      <c r="S181" s="146">
        <v>67254</v>
      </c>
    </row>
    <row r="182" spans="1:19" ht="60.75">
      <c r="A182" s="149" t="s">
        <v>1976</v>
      </c>
      <c r="B182" s="145" t="s">
        <v>56</v>
      </c>
      <c r="C182" s="146">
        <v>33367</v>
      </c>
      <c r="D182" s="146"/>
      <c r="E182" s="146">
        <v>660</v>
      </c>
      <c r="F182" s="146">
        <v>2496</v>
      </c>
      <c r="G182" s="146"/>
      <c r="H182" s="146">
        <v>2772</v>
      </c>
      <c r="I182" s="146"/>
      <c r="J182" s="146">
        <v>16862</v>
      </c>
      <c r="K182" s="146"/>
      <c r="L182" s="146"/>
      <c r="M182" s="146"/>
      <c r="N182" s="146"/>
      <c r="O182" s="146">
        <v>3805</v>
      </c>
      <c r="P182" s="146">
        <v>48</v>
      </c>
      <c r="Q182" s="146"/>
      <c r="R182" s="146"/>
      <c r="S182" s="146">
        <v>6724</v>
      </c>
    </row>
    <row r="183" spans="1:19" ht="84.75">
      <c r="A183" s="148" t="s">
        <v>1281</v>
      </c>
      <c r="B183" s="145" t="s">
        <v>489</v>
      </c>
      <c r="C183" s="146">
        <v>134430863</v>
      </c>
      <c r="D183" s="146">
        <v>3309799</v>
      </c>
      <c r="E183" s="146">
        <v>4580774</v>
      </c>
      <c r="F183" s="146">
        <v>1742752</v>
      </c>
      <c r="G183" s="146">
        <v>2855307</v>
      </c>
      <c r="H183" s="146">
        <v>4105976</v>
      </c>
      <c r="I183" s="146">
        <v>2096021</v>
      </c>
      <c r="J183" s="146">
        <v>13379776</v>
      </c>
      <c r="K183" s="146">
        <v>3730312</v>
      </c>
      <c r="L183" s="146">
        <v>1558381</v>
      </c>
      <c r="M183" s="146">
        <v>4295510</v>
      </c>
      <c r="N183" s="146">
        <v>5169159</v>
      </c>
      <c r="O183" s="146">
        <v>5169834</v>
      </c>
      <c r="P183" s="146">
        <v>2232973</v>
      </c>
      <c r="Q183" s="146">
        <v>6282206</v>
      </c>
      <c r="R183" s="146">
        <v>23056620</v>
      </c>
      <c r="S183" s="146">
        <v>50865463</v>
      </c>
    </row>
    <row r="184" spans="1:19" ht="48.75">
      <c r="A184" s="149" t="s">
        <v>1282</v>
      </c>
      <c r="B184" s="145" t="s">
        <v>178</v>
      </c>
      <c r="C184" s="146">
        <v>74358125</v>
      </c>
      <c r="D184" s="146">
        <v>2445615</v>
      </c>
      <c r="E184" s="146">
        <v>2865245</v>
      </c>
      <c r="F184" s="146">
        <v>395167</v>
      </c>
      <c r="G184" s="146">
        <v>1220224</v>
      </c>
      <c r="H184" s="146">
        <v>3494892</v>
      </c>
      <c r="I184" s="146">
        <v>1385970</v>
      </c>
      <c r="J184" s="146">
        <v>8373670</v>
      </c>
      <c r="K184" s="146">
        <v>2220406</v>
      </c>
      <c r="L184" s="146">
        <v>1228303</v>
      </c>
      <c r="M184" s="146">
        <v>3504326</v>
      </c>
      <c r="N184" s="146">
        <v>3407248</v>
      </c>
      <c r="O184" s="146">
        <v>2787288</v>
      </c>
      <c r="P184" s="146">
        <v>1292161</v>
      </c>
      <c r="Q184" s="146">
        <v>2397349</v>
      </c>
      <c r="R184" s="146">
        <v>16006322</v>
      </c>
      <c r="S184" s="146">
        <v>21333939</v>
      </c>
    </row>
    <row r="185" spans="1:19" ht="36.75">
      <c r="A185" s="149" t="s">
        <v>1283</v>
      </c>
      <c r="B185" s="145" t="s">
        <v>179</v>
      </c>
      <c r="C185" s="146">
        <v>22007547</v>
      </c>
      <c r="D185" s="146">
        <v>963949</v>
      </c>
      <c r="E185" s="146">
        <v>1452846</v>
      </c>
      <c r="F185" s="146">
        <v>349928</v>
      </c>
      <c r="G185" s="146">
        <v>61446</v>
      </c>
      <c r="H185" s="146">
        <v>3068634</v>
      </c>
      <c r="I185" s="146">
        <v>1001625</v>
      </c>
      <c r="J185" s="146">
        <v>2706317</v>
      </c>
      <c r="K185" s="146">
        <v>955198</v>
      </c>
      <c r="L185" s="146">
        <v>574820</v>
      </c>
      <c r="M185" s="146">
        <v>333313</v>
      </c>
      <c r="N185" s="146">
        <v>1801546</v>
      </c>
      <c r="O185" s="146">
        <v>1746639</v>
      </c>
      <c r="P185" s="146">
        <v>824403</v>
      </c>
      <c r="Q185" s="146">
        <v>836646</v>
      </c>
      <c r="R185" s="146">
        <v>1651489</v>
      </c>
      <c r="S185" s="146">
        <v>3678748</v>
      </c>
    </row>
    <row r="186" spans="1:19" ht="84.75">
      <c r="A186" s="149" t="s">
        <v>1284</v>
      </c>
      <c r="B186" s="145" t="s">
        <v>180</v>
      </c>
      <c r="C186" s="146">
        <v>52350578</v>
      </c>
      <c r="D186" s="146">
        <v>1481666</v>
      </c>
      <c r="E186" s="146">
        <v>1412399</v>
      </c>
      <c r="F186" s="146">
        <v>45239</v>
      </c>
      <c r="G186" s="146">
        <v>1158778</v>
      </c>
      <c r="H186" s="146">
        <v>426258</v>
      </c>
      <c r="I186" s="146">
        <v>384345</v>
      </c>
      <c r="J186" s="146">
        <v>5667353</v>
      </c>
      <c r="K186" s="146">
        <v>1265208</v>
      </c>
      <c r="L186" s="146">
        <v>653483</v>
      </c>
      <c r="M186" s="146">
        <v>3171013</v>
      </c>
      <c r="N186" s="146">
        <v>1605702</v>
      </c>
      <c r="O186" s="146">
        <v>1040649</v>
      </c>
      <c r="P186" s="146">
        <v>467758</v>
      </c>
      <c r="Q186" s="146">
        <v>1560703</v>
      </c>
      <c r="R186" s="146">
        <v>14354833</v>
      </c>
      <c r="S186" s="146">
        <v>17655191</v>
      </c>
    </row>
    <row r="187" spans="1:19" ht="48.75">
      <c r="A187" s="149" t="s">
        <v>1977</v>
      </c>
      <c r="B187" s="145" t="s">
        <v>181</v>
      </c>
      <c r="C187" s="146">
        <v>41518248</v>
      </c>
      <c r="D187" s="146">
        <v>630365</v>
      </c>
      <c r="E187" s="146">
        <v>634724</v>
      </c>
      <c r="F187" s="146">
        <v>1069154</v>
      </c>
      <c r="G187" s="146">
        <v>1294879</v>
      </c>
      <c r="H187" s="146">
        <v>611084</v>
      </c>
      <c r="I187" s="146">
        <v>154483</v>
      </c>
      <c r="J187" s="146">
        <v>4107595</v>
      </c>
      <c r="K187" s="146">
        <v>1233583</v>
      </c>
      <c r="L187" s="146">
        <v>325857</v>
      </c>
      <c r="M187" s="146">
        <v>378312</v>
      </c>
      <c r="N187" s="146">
        <v>1203365</v>
      </c>
      <c r="O187" s="146">
        <v>1810908</v>
      </c>
      <c r="P187" s="146">
        <v>720002</v>
      </c>
      <c r="Q187" s="146">
        <v>2766179</v>
      </c>
      <c r="R187" s="146">
        <v>5139519</v>
      </c>
      <c r="S187" s="146">
        <v>19438239</v>
      </c>
    </row>
    <row r="188" spans="1:19" ht="36.75">
      <c r="A188" s="149" t="s">
        <v>1286</v>
      </c>
      <c r="B188" s="145" t="s">
        <v>182</v>
      </c>
      <c r="C188" s="146">
        <v>3645926</v>
      </c>
      <c r="D188" s="146">
        <v>216385</v>
      </c>
      <c r="E188" s="146"/>
      <c r="F188" s="146">
        <v>1099</v>
      </c>
      <c r="G188" s="146">
        <v>35202</v>
      </c>
      <c r="H188" s="146">
        <v>507961</v>
      </c>
      <c r="I188" s="146">
        <v>6963</v>
      </c>
      <c r="J188" s="146">
        <v>1352023</v>
      </c>
      <c r="K188" s="146">
        <v>25612</v>
      </c>
      <c r="L188" s="146">
        <v>42035</v>
      </c>
      <c r="M188" s="146">
        <v>36169</v>
      </c>
      <c r="N188" s="146">
        <v>147695</v>
      </c>
      <c r="O188" s="146">
        <v>21183</v>
      </c>
      <c r="P188" s="146">
        <v>3286</v>
      </c>
      <c r="Q188" s="146">
        <v>24810</v>
      </c>
      <c r="R188" s="146">
        <v>321946</v>
      </c>
      <c r="S188" s="146">
        <v>903557</v>
      </c>
    </row>
    <row r="189" spans="1:19" ht="72.75">
      <c r="A189" s="149" t="s">
        <v>1287</v>
      </c>
      <c r="B189" s="145" t="s">
        <v>183</v>
      </c>
      <c r="C189" s="146">
        <v>16235877</v>
      </c>
      <c r="D189" s="146">
        <v>316072</v>
      </c>
      <c r="E189" s="146">
        <v>468810</v>
      </c>
      <c r="F189" s="146">
        <v>85389</v>
      </c>
      <c r="G189" s="146">
        <v>426095</v>
      </c>
      <c r="H189" s="146">
        <v>101923</v>
      </c>
      <c r="I189" s="146">
        <v>96393</v>
      </c>
      <c r="J189" s="146">
        <v>1469418</v>
      </c>
      <c r="K189" s="146">
        <v>830387</v>
      </c>
      <c r="L189" s="146">
        <v>261235</v>
      </c>
      <c r="M189" s="146">
        <v>296499</v>
      </c>
      <c r="N189" s="146">
        <v>993317</v>
      </c>
      <c r="O189" s="146">
        <v>504400</v>
      </c>
      <c r="P189" s="146">
        <v>670998</v>
      </c>
      <c r="Q189" s="146">
        <v>861484</v>
      </c>
      <c r="R189" s="146">
        <v>985109</v>
      </c>
      <c r="S189" s="146">
        <v>7868348</v>
      </c>
    </row>
    <row r="190" spans="1:19" ht="48.75">
      <c r="A190" s="149" t="s">
        <v>1288</v>
      </c>
      <c r="B190" s="145" t="s">
        <v>184</v>
      </c>
      <c r="C190" s="146">
        <v>21636445</v>
      </c>
      <c r="D190" s="146">
        <v>97908</v>
      </c>
      <c r="E190" s="146">
        <v>165914</v>
      </c>
      <c r="F190" s="146">
        <v>982666</v>
      </c>
      <c r="G190" s="146">
        <v>833582</v>
      </c>
      <c r="H190" s="146">
        <v>1200</v>
      </c>
      <c r="I190" s="146">
        <v>51127</v>
      </c>
      <c r="J190" s="146">
        <v>1286154</v>
      </c>
      <c r="K190" s="146">
        <v>377584</v>
      </c>
      <c r="L190" s="146">
        <v>22587</v>
      </c>
      <c r="M190" s="146">
        <v>45644</v>
      </c>
      <c r="N190" s="146">
        <v>62353</v>
      </c>
      <c r="O190" s="146">
        <v>1285325</v>
      </c>
      <c r="P190" s="146">
        <v>45718</v>
      </c>
      <c r="Q190" s="146">
        <v>1879885</v>
      </c>
      <c r="R190" s="146">
        <v>3832464</v>
      </c>
      <c r="S190" s="146">
        <v>10666334</v>
      </c>
    </row>
    <row r="191" spans="1:19" ht="48.75">
      <c r="A191" s="149" t="s">
        <v>1289</v>
      </c>
      <c r="B191" s="145" t="s">
        <v>185</v>
      </c>
      <c r="C191" s="146">
        <v>18554490</v>
      </c>
      <c r="D191" s="146">
        <v>233819</v>
      </c>
      <c r="E191" s="146">
        <v>1080805</v>
      </c>
      <c r="F191" s="146">
        <v>278431</v>
      </c>
      <c r="G191" s="146">
        <v>340204</v>
      </c>
      <c r="H191" s="146"/>
      <c r="I191" s="146">
        <v>555568</v>
      </c>
      <c r="J191" s="146">
        <v>898511</v>
      </c>
      <c r="K191" s="146">
        <v>276323</v>
      </c>
      <c r="L191" s="146">
        <v>4221</v>
      </c>
      <c r="M191" s="146">
        <v>412872</v>
      </c>
      <c r="N191" s="146">
        <v>558546</v>
      </c>
      <c r="O191" s="146">
        <v>571638</v>
      </c>
      <c r="P191" s="146">
        <v>220810</v>
      </c>
      <c r="Q191" s="146">
        <v>1118678</v>
      </c>
      <c r="R191" s="146">
        <v>1910779</v>
      </c>
      <c r="S191" s="146">
        <v>10093285</v>
      </c>
    </row>
    <row r="192" spans="1:19" ht="36.75">
      <c r="A192" s="148" t="s">
        <v>1290</v>
      </c>
      <c r="B192" s="145" t="s">
        <v>490</v>
      </c>
      <c r="C192" s="146">
        <v>94651843</v>
      </c>
      <c r="D192" s="146">
        <v>1359271</v>
      </c>
      <c r="E192" s="146">
        <v>7418845</v>
      </c>
      <c r="F192" s="146">
        <v>2000201</v>
      </c>
      <c r="G192" s="146">
        <v>3869542</v>
      </c>
      <c r="H192" s="146">
        <v>1737794</v>
      </c>
      <c r="I192" s="146">
        <v>2357541</v>
      </c>
      <c r="J192" s="146">
        <v>6719504</v>
      </c>
      <c r="K192" s="146">
        <v>1753988</v>
      </c>
      <c r="L192" s="146">
        <v>1877121</v>
      </c>
      <c r="M192" s="146">
        <v>1854750</v>
      </c>
      <c r="N192" s="146">
        <v>7970218</v>
      </c>
      <c r="O192" s="146">
        <v>4600750</v>
      </c>
      <c r="P192" s="146">
        <v>984161</v>
      </c>
      <c r="Q192" s="146">
        <v>4507713</v>
      </c>
      <c r="R192" s="146">
        <v>11757193</v>
      </c>
      <c r="S192" s="146">
        <v>33883251</v>
      </c>
    </row>
    <row r="193" spans="1:19" ht="48.75">
      <c r="A193" s="149" t="s">
        <v>1291</v>
      </c>
      <c r="B193" s="145" t="s">
        <v>186</v>
      </c>
      <c r="C193" s="146">
        <v>2184978</v>
      </c>
      <c r="D193" s="146"/>
      <c r="E193" s="146">
        <v>65209</v>
      </c>
      <c r="F193" s="146">
        <v>20</v>
      </c>
      <c r="G193" s="146"/>
      <c r="H193" s="146">
        <v>44704</v>
      </c>
      <c r="I193" s="146">
        <v>123</v>
      </c>
      <c r="J193" s="146">
        <v>274052</v>
      </c>
      <c r="K193" s="146"/>
      <c r="L193" s="146">
        <v>6522</v>
      </c>
      <c r="M193" s="146"/>
      <c r="N193" s="146">
        <v>800614</v>
      </c>
      <c r="O193" s="146">
        <v>50190</v>
      </c>
      <c r="P193" s="146"/>
      <c r="Q193" s="146">
        <v>5262</v>
      </c>
      <c r="R193" s="146">
        <v>181489</v>
      </c>
      <c r="S193" s="146">
        <v>756793</v>
      </c>
    </row>
    <row r="194" spans="1:19" ht="72.75">
      <c r="A194" s="149" t="s">
        <v>1729</v>
      </c>
      <c r="B194" s="145" t="s">
        <v>187</v>
      </c>
      <c r="C194" s="146">
        <v>72478559</v>
      </c>
      <c r="D194" s="146">
        <v>1238268</v>
      </c>
      <c r="E194" s="146">
        <v>4335337</v>
      </c>
      <c r="F194" s="146">
        <v>1757152</v>
      </c>
      <c r="G194" s="146">
        <v>3720907</v>
      </c>
      <c r="H194" s="146">
        <v>1403699</v>
      </c>
      <c r="I194" s="146">
        <v>1939317</v>
      </c>
      <c r="J194" s="146">
        <v>5928905</v>
      </c>
      <c r="K194" s="146">
        <v>1586435</v>
      </c>
      <c r="L194" s="146">
        <v>1653623</v>
      </c>
      <c r="M194" s="146">
        <v>1549936</v>
      </c>
      <c r="N194" s="146">
        <v>5826382</v>
      </c>
      <c r="O194" s="146">
        <v>4317199</v>
      </c>
      <c r="P194" s="146">
        <v>788661</v>
      </c>
      <c r="Q194" s="146">
        <v>4019634</v>
      </c>
      <c r="R194" s="146">
        <v>8900479</v>
      </c>
      <c r="S194" s="146">
        <v>23512625</v>
      </c>
    </row>
    <row r="195" spans="1:19" ht="60.75">
      <c r="A195" s="149" t="s">
        <v>1730</v>
      </c>
      <c r="B195" s="145" t="s">
        <v>188</v>
      </c>
      <c r="C195" s="146">
        <v>12689030</v>
      </c>
      <c r="D195" s="146">
        <v>89153</v>
      </c>
      <c r="E195" s="146">
        <v>2692251</v>
      </c>
      <c r="F195" s="146">
        <v>243029</v>
      </c>
      <c r="G195" s="146">
        <v>47660</v>
      </c>
      <c r="H195" s="146">
        <v>274524</v>
      </c>
      <c r="I195" s="146">
        <v>347894</v>
      </c>
      <c r="J195" s="146">
        <v>410580</v>
      </c>
      <c r="K195" s="146">
        <v>135052</v>
      </c>
      <c r="L195" s="146">
        <v>161308</v>
      </c>
      <c r="M195" s="146">
        <v>197668</v>
      </c>
      <c r="N195" s="146">
        <v>929129</v>
      </c>
      <c r="O195" s="146">
        <v>165715</v>
      </c>
      <c r="P195" s="146">
        <v>88131</v>
      </c>
      <c r="Q195" s="146">
        <v>464805</v>
      </c>
      <c r="R195" s="146">
        <v>632774</v>
      </c>
      <c r="S195" s="146">
        <v>5809357</v>
      </c>
    </row>
    <row r="196" spans="1:19" ht="36.75">
      <c r="A196" s="149" t="s">
        <v>1294</v>
      </c>
      <c r="B196" s="145" t="s">
        <v>189</v>
      </c>
      <c r="C196" s="146">
        <v>361012</v>
      </c>
      <c r="D196" s="146">
        <v>10810</v>
      </c>
      <c r="E196" s="146">
        <v>194766</v>
      </c>
      <c r="F196" s="146"/>
      <c r="G196" s="146"/>
      <c r="H196" s="146"/>
      <c r="I196" s="146">
        <v>24</v>
      </c>
      <c r="J196" s="146">
        <v>10553</v>
      </c>
      <c r="K196" s="146"/>
      <c r="L196" s="146">
        <v>544</v>
      </c>
      <c r="M196" s="146">
        <v>5852</v>
      </c>
      <c r="N196" s="146">
        <v>3405</v>
      </c>
      <c r="O196" s="146">
        <v>4325</v>
      </c>
      <c r="P196" s="146">
        <v>29</v>
      </c>
      <c r="Q196" s="146">
        <v>4970</v>
      </c>
      <c r="R196" s="146">
        <v>16140</v>
      </c>
      <c r="S196" s="146">
        <v>109594</v>
      </c>
    </row>
    <row r="197" spans="1:19" ht="48.75">
      <c r="A197" s="149" t="s">
        <v>1295</v>
      </c>
      <c r="B197" s="145" t="s">
        <v>190</v>
      </c>
      <c r="C197" s="146">
        <v>6938264</v>
      </c>
      <c r="D197" s="146">
        <v>21040</v>
      </c>
      <c r="E197" s="146">
        <v>131282</v>
      </c>
      <c r="F197" s="146"/>
      <c r="G197" s="146">
        <v>100975</v>
      </c>
      <c r="H197" s="146">
        <v>14867</v>
      </c>
      <c r="I197" s="146">
        <v>70183</v>
      </c>
      <c r="J197" s="146">
        <v>95414</v>
      </c>
      <c r="K197" s="146">
        <v>32501</v>
      </c>
      <c r="L197" s="146">
        <v>55124</v>
      </c>
      <c r="M197" s="146">
        <v>101294</v>
      </c>
      <c r="N197" s="146">
        <v>410688</v>
      </c>
      <c r="O197" s="146">
        <v>63321</v>
      </c>
      <c r="P197" s="146">
        <v>107340</v>
      </c>
      <c r="Q197" s="146">
        <v>13042</v>
      </c>
      <c r="R197" s="146">
        <v>2026311</v>
      </c>
      <c r="S197" s="146">
        <v>3694882</v>
      </c>
    </row>
    <row r="198" spans="1:19" ht="36.75">
      <c r="A198" s="148" t="s">
        <v>1978</v>
      </c>
      <c r="B198" s="145" t="s">
        <v>491</v>
      </c>
      <c r="C198" s="146">
        <v>110287704</v>
      </c>
      <c r="D198" s="146">
        <v>2041219</v>
      </c>
      <c r="E198" s="146">
        <v>5469285</v>
      </c>
      <c r="F198" s="146">
        <v>2315053</v>
      </c>
      <c r="G198" s="146">
        <v>1814955</v>
      </c>
      <c r="H198" s="146">
        <v>3125483</v>
      </c>
      <c r="I198" s="146">
        <v>3520885</v>
      </c>
      <c r="J198" s="146">
        <v>12287265</v>
      </c>
      <c r="K198" s="146">
        <v>5940361</v>
      </c>
      <c r="L198" s="146">
        <v>2941597</v>
      </c>
      <c r="M198" s="146">
        <v>3085590</v>
      </c>
      <c r="N198" s="146">
        <v>9055651</v>
      </c>
      <c r="O198" s="146">
        <v>4085965</v>
      </c>
      <c r="P198" s="146">
        <v>1337921</v>
      </c>
      <c r="Q198" s="146">
        <v>10087674</v>
      </c>
      <c r="R198" s="146">
        <v>13660378</v>
      </c>
      <c r="S198" s="146">
        <v>29518422</v>
      </c>
    </row>
    <row r="199" spans="1:19" ht="36.75">
      <c r="A199" s="149" t="s">
        <v>1297</v>
      </c>
      <c r="B199" s="145" t="s">
        <v>191</v>
      </c>
      <c r="C199" s="146">
        <v>4585757</v>
      </c>
      <c r="D199" s="146">
        <v>31549</v>
      </c>
      <c r="E199" s="146">
        <v>294015</v>
      </c>
      <c r="F199" s="146">
        <v>61256</v>
      </c>
      <c r="G199" s="146"/>
      <c r="H199" s="146">
        <v>10561</v>
      </c>
      <c r="I199" s="146">
        <v>44627</v>
      </c>
      <c r="J199" s="146">
        <v>244742</v>
      </c>
      <c r="K199" s="146">
        <v>653263</v>
      </c>
      <c r="L199" s="146">
        <v>52320</v>
      </c>
      <c r="M199" s="146">
        <v>17095</v>
      </c>
      <c r="N199" s="146">
        <v>231502</v>
      </c>
      <c r="O199" s="146">
        <v>437935</v>
      </c>
      <c r="P199" s="146">
        <v>25512</v>
      </c>
      <c r="Q199" s="146">
        <v>432571</v>
      </c>
      <c r="R199" s="146">
        <v>665934</v>
      </c>
      <c r="S199" s="146">
        <v>1382875</v>
      </c>
    </row>
    <row r="200" spans="1:19" ht="36.75">
      <c r="A200" s="149" t="s">
        <v>1298</v>
      </c>
      <c r="B200" s="145" t="s">
        <v>192</v>
      </c>
      <c r="C200" s="146">
        <v>1157713</v>
      </c>
      <c r="D200" s="146">
        <v>142</v>
      </c>
      <c r="E200" s="146">
        <v>217097</v>
      </c>
      <c r="F200" s="146">
        <v>19656</v>
      </c>
      <c r="G200" s="146"/>
      <c r="H200" s="146"/>
      <c r="I200" s="146">
        <v>34933</v>
      </c>
      <c r="J200" s="146">
        <v>102127</v>
      </c>
      <c r="K200" s="146">
        <v>26247</v>
      </c>
      <c r="L200" s="146">
        <v>35368</v>
      </c>
      <c r="M200" s="146"/>
      <c r="N200" s="146">
        <v>113928</v>
      </c>
      <c r="O200" s="146">
        <v>98509</v>
      </c>
      <c r="P200" s="146">
        <v>2052</v>
      </c>
      <c r="Q200" s="146">
        <v>238407</v>
      </c>
      <c r="R200" s="146">
        <v>55685</v>
      </c>
      <c r="S200" s="146">
        <v>213562</v>
      </c>
    </row>
    <row r="201" spans="1:19" ht="36.75">
      <c r="A201" s="149" t="s">
        <v>1299</v>
      </c>
      <c r="B201" s="145" t="s">
        <v>193</v>
      </c>
      <c r="C201" s="146">
        <v>3428044</v>
      </c>
      <c r="D201" s="146">
        <v>31407</v>
      </c>
      <c r="E201" s="146">
        <v>76918</v>
      </c>
      <c r="F201" s="146">
        <v>41600</v>
      </c>
      <c r="G201" s="146"/>
      <c r="H201" s="146">
        <v>10561</v>
      </c>
      <c r="I201" s="146">
        <v>9694</v>
      </c>
      <c r="J201" s="146">
        <v>142615</v>
      </c>
      <c r="K201" s="146">
        <v>627016</v>
      </c>
      <c r="L201" s="146">
        <v>16952</v>
      </c>
      <c r="M201" s="146">
        <v>17095</v>
      </c>
      <c r="N201" s="146">
        <v>117574</v>
      </c>
      <c r="O201" s="146">
        <v>339426</v>
      </c>
      <c r="P201" s="146">
        <v>23460</v>
      </c>
      <c r="Q201" s="146">
        <v>194164</v>
      </c>
      <c r="R201" s="146">
        <v>610249</v>
      </c>
      <c r="S201" s="146">
        <v>1169313</v>
      </c>
    </row>
    <row r="202" spans="1:19" ht="36.75">
      <c r="A202" s="149" t="s">
        <v>1300</v>
      </c>
      <c r="B202" s="145" t="s">
        <v>194</v>
      </c>
      <c r="C202" s="146">
        <v>61383814</v>
      </c>
      <c r="D202" s="146">
        <v>1761087</v>
      </c>
      <c r="E202" s="146">
        <v>3109573</v>
      </c>
      <c r="F202" s="146">
        <v>641099</v>
      </c>
      <c r="G202" s="146">
        <v>1554690</v>
      </c>
      <c r="H202" s="146">
        <v>1648011</v>
      </c>
      <c r="I202" s="146">
        <v>1758698</v>
      </c>
      <c r="J202" s="146">
        <v>8701058</v>
      </c>
      <c r="K202" s="146">
        <v>3492391</v>
      </c>
      <c r="L202" s="146">
        <v>2158099</v>
      </c>
      <c r="M202" s="146">
        <v>472999</v>
      </c>
      <c r="N202" s="146">
        <v>5230160</v>
      </c>
      <c r="O202" s="146">
        <v>2257950</v>
      </c>
      <c r="P202" s="146">
        <v>1000637</v>
      </c>
      <c r="Q202" s="146">
        <v>4674515</v>
      </c>
      <c r="R202" s="146">
        <v>7701404</v>
      </c>
      <c r="S202" s="146">
        <v>15221443</v>
      </c>
    </row>
    <row r="203" spans="1:19" ht="48.75">
      <c r="A203" s="149" t="s">
        <v>1301</v>
      </c>
      <c r="B203" s="145" t="s">
        <v>195</v>
      </c>
      <c r="C203" s="146">
        <v>9159951</v>
      </c>
      <c r="D203" s="146">
        <v>9916</v>
      </c>
      <c r="E203" s="146">
        <v>396409</v>
      </c>
      <c r="F203" s="146">
        <v>287362</v>
      </c>
      <c r="G203" s="146"/>
      <c r="H203" s="146">
        <v>410009</v>
      </c>
      <c r="I203" s="146">
        <v>427014</v>
      </c>
      <c r="J203" s="146">
        <v>295451</v>
      </c>
      <c r="K203" s="146">
        <v>777444</v>
      </c>
      <c r="L203" s="146">
        <v>281971</v>
      </c>
      <c r="M203" s="146">
        <v>298497</v>
      </c>
      <c r="N203" s="146">
        <v>886780</v>
      </c>
      <c r="O203" s="146">
        <v>260066</v>
      </c>
      <c r="P203" s="146">
        <v>70384</v>
      </c>
      <c r="Q203" s="146">
        <v>793633</v>
      </c>
      <c r="R203" s="146">
        <v>1086162</v>
      </c>
      <c r="S203" s="146">
        <v>2878853</v>
      </c>
    </row>
    <row r="204" spans="1:19" ht="36.75">
      <c r="A204" s="149" t="s">
        <v>1302</v>
      </c>
      <c r="B204" s="145" t="s">
        <v>196</v>
      </c>
      <c r="C204" s="146">
        <v>14685404</v>
      </c>
      <c r="D204" s="146">
        <v>33722</v>
      </c>
      <c r="E204" s="146">
        <v>775501</v>
      </c>
      <c r="F204" s="146">
        <v>411413</v>
      </c>
      <c r="G204" s="146">
        <v>74927</v>
      </c>
      <c r="H204" s="146">
        <v>481519</v>
      </c>
      <c r="I204" s="146">
        <v>520290</v>
      </c>
      <c r="J204" s="146">
        <v>2129708</v>
      </c>
      <c r="K204" s="146">
        <v>626285</v>
      </c>
      <c r="L204" s="146">
        <v>267242</v>
      </c>
      <c r="M204" s="146">
        <v>349068</v>
      </c>
      <c r="N204" s="146">
        <v>1568644</v>
      </c>
      <c r="O204" s="146">
        <v>337962</v>
      </c>
      <c r="P204" s="146">
        <v>84553</v>
      </c>
      <c r="Q204" s="146">
        <v>1209311</v>
      </c>
      <c r="R204" s="146">
        <v>1072207</v>
      </c>
      <c r="S204" s="146">
        <v>4743052</v>
      </c>
    </row>
    <row r="205" spans="1:19" ht="36.75">
      <c r="A205" s="149" t="s">
        <v>1303</v>
      </c>
      <c r="B205" s="145" t="s">
        <v>197</v>
      </c>
      <c r="C205" s="146">
        <v>1309242</v>
      </c>
      <c r="D205" s="146"/>
      <c r="E205" s="146">
        <v>68877</v>
      </c>
      <c r="F205" s="146">
        <v>6391</v>
      </c>
      <c r="G205" s="146"/>
      <c r="H205" s="146"/>
      <c r="I205" s="146"/>
      <c r="J205" s="146">
        <v>74478</v>
      </c>
      <c r="K205" s="146">
        <v>3131</v>
      </c>
      <c r="L205" s="146">
        <v>2112</v>
      </c>
      <c r="M205" s="146"/>
      <c r="N205" s="146">
        <v>19115</v>
      </c>
      <c r="O205" s="146">
        <v>2946</v>
      </c>
      <c r="P205" s="146"/>
      <c r="Q205" s="146">
        <v>16834</v>
      </c>
      <c r="R205" s="146">
        <v>2077</v>
      </c>
      <c r="S205" s="146">
        <v>1113281</v>
      </c>
    </row>
    <row r="206" spans="1:19" ht="48.75">
      <c r="A206" s="149" t="s">
        <v>1979</v>
      </c>
      <c r="B206" s="145" t="s">
        <v>198</v>
      </c>
      <c r="C206" s="146">
        <v>1761665</v>
      </c>
      <c r="D206" s="146">
        <v>188456</v>
      </c>
      <c r="E206" s="146">
        <v>8336</v>
      </c>
      <c r="F206" s="146">
        <v>29420</v>
      </c>
      <c r="G206" s="146"/>
      <c r="H206" s="146"/>
      <c r="I206" s="146">
        <v>22400</v>
      </c>
      <c r="J206" s="146">
        <v>121663</v>
      </c>
      <c r="K206" s="146">
        <v>63</v>
      </c>
      <c r="L206" s="146">
        <v>2207</v>
      </c>
      <c r="M206" s="146">
        <v>20500</v>
      </c>
      <c r="N206" s="146">
        <v>67985</v>
      </c>
      <c r="O206" s="146">
        <v>27055</v>
      </c>
      <c r="P206" s="146">
        <v>1650</v>
      </c>
      <c r="Q206" s="146">
        <v>898462</v>
      </c>
      <c r="R206" s="146">
        <v>965</v>
      </c>
      <c r="S206" s="146">
        <v>372503</v>
      </c>
    </row>
    <row r="207" spans="1:19" ht="36.75">
      <c r="A207" s="149" t="s">
        <v>1305</v>
      </c>
      <c r="B207" s="145" t="s">
        <v>199</v>
      </c>
      <c r="C207" s="146">
        <v>17401871</v>
      </c>
      <c r="D207" s="146">
        <v>16489</v>
      </c>
      <c r="E207" s="146">
        <v>816574</v>
      </c>
      <c r="F207" s="146">
        <v>878112</v>
      </c>
      <c r="G207" s="146">
        <v>185338</v>
      </c>
      <c r="H207" s="146">
        <v>575383</v>
      </c>
      <c r="I207" s="146">
        <v>747856</v>
      </c>
      <c r="J207" s="146">
        <v>720165</v>
      </c>
      <c r="K207" s="146">
        <v>387784</v>
      </c>
      <c r="L207" s="146">
        <v>177646</v>
      </c>
      <c r="M207" s="146">
        <v>1927431</v>
      </c>
      <c r="N207" s="146">
        <v>1051465</v>
      </c>
      <c r="O207" s="146">
        <v>762051</v>
      </c>
      <c r="P207" s="146">
        <v>155185</v>
      </c>
      <c r="Q207" s="146">
        <v>2062348</v>
      </c>
      <c r="R207" s="146">
        <v>3131629</v>
      </c>
      <c r="S207" s="146">
        <v>3806415</v>
      </c>
    </row>
    <row r="208" spans="1:19" ht="36.75">
      <c r="A208" s="148" t="s">
        <v>1735</v>
      </c>
      <c r="B208" s="145" t="s">
        <v>493</v>
      </c>
      <c r="C208" s="146">
        <v>12176049</v>
      </c>
      <c r="D208" s="146">
        <v>253947</v>
      </c>
      <c r="E208" s="146">
        <v>1426511</v>
      </c>
      <c r="F208" s="146">
        <v>313337</v>
      </c>
      <c r="G208" s="146">
        <v>153401</v>
      </c>
      <c r="H208" s="146">
        <v>185517</v>
      </c>
      <c r="I208" s="146">
        <v>254892</v>
      </c>
      <c r="J208" s="146">
        <v>1747820</v>
      </c>
      <c r="K208" s="146">
        <v>640834</v>
      </c>
      <c r="L208" s="146">
        <v>56239</v>
      </c>
      <c r="M208" s="146">
        <v>272441</v>
      </c>
      <c r="N208" s="146">
        <v>1307974</v>
      </c>
      <c r="O208" s="146">
        <v>670365</v>
      </c>
      <c r="P208" s="146">
        <v>181630</v>
      </c>
      <c r="Q208" s="146">
        <v>461521</v>
      </c>
      <c r="R208" s="146">
        <v>619760</v>
      </c>
      <c r="S208" s="146">
        <v>3629860</v>
      </c>
    </row>
    <row r="209" spans="1:19" ht="60.75">
      <c r="A209" s="149" t="s">
        <v>1307</v>
      </c>
      <c r="B209" s="145" t="s">
        <v>200</v>
      </c>
      <c r="C209" s="146">
        <v>7096610</v>
      </c>
      <c r="D209" s="146">
        <v>123347</v>
      </c>
      <c r="E209" s="146">
        <v>703277</v>
      </c>
      <c r="F209" s="146">
        <v>283977</v>
      </c>
      <c r="G209" s="146">
        <v>59198</v>
      </c>
      <c r="H209" s="146">
        <v>137570</v>
      </c>
      <c r="I209" s="146">
        <v>130200</v>
      </c>
      <c r="J209" s="146">
        <v>393514</v>
      </c>
      <c r="K209" s="146">
        <v>366649</v>
      </c>
      <c r="L209" s="146">
        <v>15753</v>
      </c>
      <c r="M209" s="146">
        <v>86458</v>
      </c>
      <c r="N209" s="146">
        <v>771855</v>
      </c>
      <c r="O209" s="146">
        <v>280817</v>
      </c>
      <c r="P209" s="146">
        <v>160880</v>
      </c>
      <c r="Q209" s="146">
        <v>245373</v>
      </c>
      <c r="R209" s="146">
        <v>349065</v>
      </c>
      <c r="S209" s="146">
        <v>2988677</v>
      </c>
    </row>
    <row r="210" spans="1:19" ht="60.75">
      <c r="A210" s="149" t="s">
        <v>1308</v>
      </c>
      <c r="B210" s="145" t="s">
        <v>201</v>
      </c>
      <c r="C210" s="146">
        <v>938883</v>
      </c>
      <c r="D210" s="146">
        <v>6860</v>
      </c>
      <c r="E210" s="146">
        <v>77891</v>
      </c>
      <c r="F210" s="146">
        <v>15597</v>
      </c>
      <c r="G210" s="146">
        <v>22750</v>
      </c>
      <c r="H210" s="146">
        <v>3270</v>
      </c>
      <c r="I210" s="146">
        <v>58096</v>
      </c>
      <c r="J210" s="146">
        <v>140569</v>
      </c>
      <c r="K210" s="146">
        <v>10475</v>
      </c>
      <c r="L210" s="146">
        <v>6200</v>
      </c>
      <c r="M210" s="146">
        <v>58574</v>
      </c>
      <c r="N210" s="146">
        <v>233532</v>
      </c>
      <c r="O210" s="146">
        <v>110332</v>
      </c>
      <c r="P210" s="146">
        <v>7459</v>
      </c>
      <c r="Q210" s="146">
        <v>114461</v>
      </c>
      <c r="R210" s="146">
        <v>31331</v>
      </c>
      <c r="S210" s="146">
        <v>41486</v>
      </c>
    </row>
    <row r="211" spans="1:19" ht="60.75">
      <c r="A211" s="149" t="s">
        <v>1309</v>
      </c>
      <c r="B211" s="145" t="s">
        <v>202</v>
      </c>
      <c r="C211" s="146">
        <v>4140556</v>
      </c>
      <c r="D211" s="146">
        <v>123740</v>
      </c>
      <c r="E211" s="146">
        <v>645343</v>
      </c>
      <c r="F211" s="146">
        <v>13763</v>
      </c>
      <c r="G211" s="146">
        <v>71453</v>
      </c>
      <c r="H211" s="146">
        <v>44677</v>
      </c>
      <c r="I211" s="146">
        <v>66596</v>
      </c>
      <c r="J211" s="146">
        <v>1213737</v>
      </c>
      <c r="K211" s="146">
        <v>263710</v>
      </c>
      <c r="L211" s="146">
        <v>34286</v>
      </c>
      <c r="M211" s="146">
        <v>127409</v>
      </c>
      <c r="N211" s="146">
        <v>302587</v>
      </c>
      <c r="O211" s="146">
        <v>279216</v>
      </c>
      <c r="P211" s="146">
        <v>13291</v>
      </c>
      <c r="Q211" s="146">
        <v>101687</v>
      </c>
      <c r="R211" s="146">
        <v>239364</v>
      </c>
      <c r="S211" s="146">
        <v>599697</v>
      </c>
    </row>
    <row r="212" spans="1:19" ht="48.75">
      <c r="A212" s="148" t="s">
        <v>1736</v>
      </c>
      <c r="B212" s="145" t="s">
        <v>494</v>
      </c>
      <c r="C212" s="146">
        <v>39690171</v>
      </c>
      <c r="D212" s="146">
        <v>1105567</v>
      </c>
      <c r="E212" s="146">
        <v>4118417</v>
      </c>
      <c r="F212" s="146">
        <v>2233518</v>
      </c>
      <c r="G212" s="146">
        <v>509585</v>
      </c>
      <c r="H212" s="146">
        <v>1764715</v>
      </c>
      <c r="I212" s="146">
        <v>390457</v>
      </c>
      <c r="J212" s="146">
        <v>2268874</v>
      </c>
      <c r="K212" s="146">
        <v>683943</v>
      </c>
      <c r="L212" s="146">
        <v>325283</v>
      </c>
      <c r="M212" s="146">
        <v>938993</v>
      </c>
      <c r="N212" s="146">
        <v>2088457</v>
      </c>
      <c r="O212" s="146">
        <v>1297719</v>
      </c>
      <c r="P212" s="146">
        <v>13067693</v>
      </c>
      <c r="Q212" s="146">
        <v>1829353</v>
      </c>
      <c r="R212" s="146">
        <v>2319816</v>
      </c>
      <c r="S212" s="146">
        <v>4747781</v>
      </c>
    </row>
    <row r="213" spans="1:19" ht="60.75">
      <c r="A213" s="149" t="s">
        <v>1311</v>
      </c>
      <c r="B213" s="145" t="s">
        <v>203</v>
      </c>
      <c r="C213" s="146">
        <v>30016598</v>
      </c>
      <c r="D213" s="146">
        <v>653372</v>
      </c>
      <c r="E213" s="146">
        <v>3797999</v>
      </c>
      <c r="F213" s="146">
        <v>1287967</v>
      </c>
      <c r="G213" s="146">
        <v>227196</v>
      </c>
      <c r="H213" s="146">
        <v>1142563</v>
      </c>
      <c r="I213" s="146">
        <v>290220</v>
      </c>
      <c r="J213" s="146">
        <v>1011551</v>
      </c>
      <c r="K213" s="146">
        <v>281308</v>
      </c>
      <c r="L213" s="146">
        <v>268242</v>
      </c>
      <c r="M213" s="146">
        <v>135181</v>
      </c>
      <c r="N213" s="146">
        <v>1474730</v>
      </c>
      <c r="O213" s="146">
        <v>1100020</v>
      </c>
      <c r="P213" s="146">
        <v>13013072</v>
      </c>
      <c r="Q213" s="146">
        <v>1497977</v>
      </c>
      <c r="R213" s="146">
        <v>1454757</v>
      </c>
      <c r="S213" s="146">
        <v>2380443</v>
      </c>
    </row>
    <row r="214" spans="1:19" ht="60.75">
      <c r="A214" s="149" t="s">
        <v>1312</v>
      </c>
      <c r="B214" s="145" t="s">
        <v>204</v>
      </c>
      <c r="C214" s="146">
        <v>1867507</v>
      </c>
      <c r="D214" s="146">
        <v>297195</v>
      </c>
      <c r="E214" s="146">
        <v>178995</v>
      </c>
      <c r="F214" s="146">
        <v>282287</v>
      </c>
      <c r="G214" s="146"/>
      <c r="H214" s="146">
        <v>12047</v>
      </c>
      <c r="I214" s="146">
        <v>32441</v>
      </c>
      <c r="J214" s="146">
        <v>189194</v>
      </c>
      <c r="K214" s="146">
        <v>11375</v>
      </c>
      <c r="L214" s="146">
        <v>45088</v>
      </c>
      <c r="M214" s="146">
        <v>48456</v>
      </c>
      <c r="N214" s="146">
        <v>332024</v>
      </c>
      <c r="O214" s="146">
        <v>29042</v>
      </c>
      <c r="P214" s="146">
        <v>14429</v>
      </c>
      <c r="Q214" s="146">
        <v>76579</v>
      </c>
      <c r="R214" s="146">
        <v>165341</v>
      </c>
      <c r="S214" s="146">
        <v>153014</v>
      </c>
    </row>
    <row r="215" spans="1:19" ht="48.75">
      <c r="A215" s="149" t="s">
        <v>1738</v>
      </c>
      <c r="B215" s="145" t="s">
        <v>205</v>
      </c>
      <c r="C215" s="146">
        <v>7806066</v>
      </c>
      <c r="D215" s="146">
        <v>155000</v>
      </c>
      <c r="E215" s="146">
        <v>141423</v>
      </c>
      <c r="F215" s="146">
        <v>663264</v>
      </c>
      <c r="G215" s="146">
        <v>282389</v>
      </c>
      <c r="H215" s="146">
        <v>610105</v>
      </c>
      <c r="I215" s="146">
        <v>67796</v>
      </c>
      <c r="J215" s="146">
        <v>1068129</v>
      </c>
      <c r="K215" s="146">
        <v>391260</v>
      </c>
      <c r="L215" s="146">
        <v>11953</v>
      </c>
      <c r="M215" s="146">
        <v>755356</v>
      </c>
      <c r="N215" s="146">
        <v>281703</v>
      </c>
      <c r="O215" s="146">
        <v>168657</v>
      </c>
      <c r="P215" s="146">
        <v>40192</v>
      </c>
      <c r="Q215" s="146">
        <v>254797</v>
      </c>
      <c r="R215" s="146">
        <v>699718</v>
      </c>
      <c r="S215" s="146">
        <v>2214324</v>
      </c>
    </row>
    <row r="216" spans="1:19" ht="36.75">
      <c r="A216" s="148" t="s">
        <v>1739</v>
      </c>
      <c r="B216" s="145" t="s">
        <v>495</v>
      </c>
      <c r="C216" s="146">
        <v>4087602</v>
      </c>
      <c r="D216" s="146">
        <v>174610</v>
      </c>
      <c r="E216" s="146">
        <v>473746</v>
      </c>
      <c r="F216" s="146">
        <v>333726</v>
      </c>
      <c r="G216" s="146">
        <v>56131</v>
      </c>
      <c r="H216" s="146">
        <v>56331</v>
      </c>
      <c r="I216" s="146">
        <v>86572</v>
      </c>
      <c r="J216" s="146">
        <v>33422</v>
      </c>
      <c r="K216" s="146">
        <v>958</v>
      </c>
      <c r="L216" s="146">
        <v>11025</v>
      </c>
      <c r="M216" s="146">
        <v>633906</v>
      </c>
      <c r="N216" s="146">
        <v>157629</v>
      </c>
      <c r="O216" s="146">
        <v>107950</v>
      </c>
      <c r="P216" s="146"/>
      <c r="Q216" s="146">
        <v>93849</v>
      </c>
      <c r="R216" s="146">
        <v>16902</v>
      </c>
      <c r="S216" s="146">
        <v>1850845</v>
      </c>
    </row>
    <row r="217" spans="1:19" ht="36.75">
      <c r="A217" s="149" t="s">
        <v>1739</v>
      </c>
      <c r="B217" s="145" t="s">
        <v>206</v>
      </c>
      <c r="C217" s="146">
        <v>4087602</v>
      </c>
      <c r="D217" s="146">
        <v>174610</v>
      </c>
      <c r="E217" s="146">
        <v>473746</v>
      </c>
      <c r="F217" s="146">
        <v>333726</v>
      </c>
      <c r="G217" s="146">
        <v>56131</v>
      </c>
      <c r="H217" s="146">
        <v>56331</v>
      </c>
      <c r="I217" s="146">
        <v>86572</v>
      </c>
      <c r="J217" s="146">
        <v>33422</v>
      </c>
      <c r="K217" s="146">
        <v>958</v>
      </c>
      <c r="L217" s="146">
        <v>11025</v>
      </c>
      <c r="M217" s="146">
        <v>633906</v>
      </c>
      <c r="N217" s="146">
        <v>157629</v>
      </c>
      <c r="O217" s="146">
        <v>107950</v>
      </c>
      <c r="P217" s="146"/>
      <c r="Q217" s="146">
        <v>93849</v>
      </c>
      <c r="R217" s="146">
        <v>16902</v>
      </c>
      <c r="S217" s="146">
        <v>1850845</v>
      </c>
    </row>
    <row r="218" spans="1:19" ht="48.75">
      <c r="A218" s="148" t="s">
        <v>1316</v>
      </c>
      <c r="B218" s="145" t="s">
        <v>496</v>
      </c>
      <c r="C218" s="146">
        <v>3765609</v>
      </c>
      <c r="D218" s="146"/>
      <c r="E218" s="146">
        <v>1152361</v>
      </c>
      <c r="F218" s="146">
        <v>421310</v>
      </c>
      <c r="G218" s="146"/>
      <c r="H218" s="146"/>
      <c r="I218" s="146">
        <v>23521</v>
      </c>
      <c r="J218" s="146">
        <v>51480</v>
      </c>
      <c r="K218" s="146">
        <v>31177</v>
      </c>
      <c r="L218" s="146">
        <v>111</v>
      </c>
      <c r="M218" s="146">
        <v>17702</v>
      </c>
      <c r="N218" s="146">
        <v>66929</v>
      </c>
      <c r="O218" s="146">
        <v>73775</v>
      </c>
      <c r="P218" s="146"/>
      <c r="Q218" s="146">
        <v>290449</v>
      </c>
      <c r="R218" s="146">
        <v>1023105</v>
      </c>
      <c r="S218" s="146">
        <v>613689</v>
      </c>
    </row>
    <row r="219" spans="1:19" ht="48.75">
      <c r="A219" s="149" t="s">
        <v>1316</v>
      </c>
      <c r="B219" s="145" t="s">
        <v>207</v>
      </c>
      <c r="C219" s="146">
        <v>3765609</v>
      </c>
      <c r="D219" s="146"/>
      <c r="E219" s="146">
        <v>1152361</v>
      </c>
      <c r="F219" s="146">
        <v>421310</v>
      </c>
      <c r="G219" s="146"/>
      <c r="H219" s="146"/>
      <c r="I219" s="146">
        <v>23521</v>
      </c>
      <c r="J219" s="146">
        <v>51480</v>
      </c>
      <c r="K219" s="146">
        <v>31177</v>
      </c>
      <c r="L219" s="146">
        <v>111</v>
      </c>
      <c r="M219" s="146">
        <v>17702</v>
      </c>
      <c r="N219" s="146">
        <v>66929</v>
      </c>
      <c r="O219" s="146">
        <v>73775</v>
      </c>
      <c r="P219" s="146"/>
      <c r="Q219" s="146">
        <v>290449</v>
      </c>
      <c r="R219" s="146">
        <v>1023105</v>
      </c>
      <c r="S219" s="146">
        <v>613689</v>
      </c>
    </row>
    <row r="220" spans="1:19" ht="96.75">
      <c r="A220" s="148" t="s">
        <v>1980</v>
      </c>
      <c r="B220" s="145" t="s">
        <v>497</v>
      </c>
      <c r="C220" s="146">
        <v>52451523</v>
      </c>
      <c r="D220" s="146">
        <v>828334</v>
      </c>
      <c r="E220" s="146">
        <v>14505189</v>
      </c>
      <c r="F220" s="146">
        <v>1260476</v>
      </c>
      <c r="G220" s="146">
        <v>402777</v>
      </c>
      <c r="H220" s="146">
        <v>1975170</v>
      </c>
      <c r="I220" s="146">
        <v>542177</v>
      </c>
      <c r="J220" s="146">
        <v>7655655</v>
      </c>
      <c r="K220" s="146">
        <v>1908155</v>
      </c>
      <c r="L220" s="146">
        <v>195887</v>
      </c>
      <c r="M220" s="146">
        <v>581642</v>
      </c>
      <c r="N220" s="146">
        <v>2982811</v>
      </c>
      <c r="O220" s="146">
        <v>1424049</v>
      </c>
      <c r="P220" s="146">
        <v>629285</v>
      </c>
      <c r="Q220" s="146">
        <v>8199170</v>
      </c>
      <c r="R220" s="146">
        <v>4052796</v>
      </c>
      <c r="S220" s="146">
        <v>5307950</v>
      </c>
    </row>
    <row r="221" spans="1:19" ht="60.75">
      <c r="A221" s="149" t="s">
        <v>1318</v>
      </c>
      <c r="B221" s="145" t="s">
        <v>208</v>
      </c>
      <c r="C221" s="146">
        <v>17613380</v>
      </c>
      <c r="D221" s="146">
        <v>374075</v>
      </c>
      <c r="E221" s="146">
        <v>5826626</v>
      </c>
      <c r="F221" s="146">
        <v>237343</v>
      </c>
      <c r="G221" s="146">
        <v>59632</v>
      </c>
      <c r="H221" s="146">
        <v>326006</v>
      </c>
      <c r="I221" s="146">
        <v>191524</v>
      </c>
      <c r="J221" s="146">
        <v>5580812</v>
      </c>
      <c r="K221" s="146">
        <v>441565</v>
      </c>
      <c r="L221" s="146">
        <v>11620</v>
      </c>
      <c r="M221" s="146">
        <v>124600</v>
      </c>
      <c r="N221" s="146">
        <v>180631</v>
      </c>
      <c r="O221" s="146">
        <v>906431</v>
      </c>
      <c r="P221" s="146">
        <v>208288</v>
      </c>
      <c r="Q221" s="146">
        <v>848711</v>
      </c>
      <c r="R221" s="146">
        <v>1910928</v>
      </c>
      <c r="S221" s="146">
        <v>384588</v>
      </c>
    </row>
    <row r="222" spans="1:19" ht="60.75">
      <c r="A222" s="149" t="s">
        <v>1319</v>
      </c>
      <c r="B222" s="145" t="s">
        <v>209</v>
      </c>
      <c r="C222" s="146">
        <v>13825484</v>
      </c>
      <c r="D222" s="146">
        <v>177586</v>
      </c>
      <c r="E222" s="146">
        <v>1866530</v>
      </c>
      <c r="F222" s="146">
        <v>383888</v>
      </c>
      <c r="G222" s="146">
        <v>330209</v>
      </c>
      <c r="H222" s="146">
        <v>1442506</v>
      </c>
      <c r="I222" s="146">
        <v>125890</v>
      </c>
      <c r="J222" s="146">
        <v>290226</v>
      </c>
      <c r="K222" s="146">
        <v>647809</v>
      </c>
      <c r="L222" s="146">
        <v>137316</v>
      </c>
      <c r="M222" s="146">
        <v>225783</v>
      </c>
      <c r="N222" s="146">
        <v>2547936</v>
      </c>
      <c r="O222" s="146">
        <v>99797</v>
      </c>
      <c r="P222" s="146">
        <v>155766</v>
      </c>
      <c r="Q222" s="146">
        <v>1828867</v>
      </c>
      <c r="R222" s="146">
        <v>573874</v>
      </c>
      <c r="S222" s="146">
        <v>2991501</v>
      </c>
    </row>
    <row r="223" spans="1:19" ht="36.75">
      <c r="A223" s="149" t="s">
        <v>1320</v>
      </c>
      <c r="B223" s="145" t="s">
        <v>210</v>
      </c>
      <c r="C223" s="146">
        <v>11045129</v>
      </c>
      <c r="D223" s="146">
        <v>83998</v>
      </c>
      <c r="E223" s="146">
        <v>747755</v>
      </c>
      <c r="F223" s="146">
        <v>567171</v>
      </c>
      <c r="G223" s="146">
        <v>9249</v>
      </c>
      <c r="H223" s="146"/>
      <c r="I223" s="146">
        <v>57981</v>
      </c>
      <c r="J223" s="146">
        <v>1677062</v>
      </c>
      <c r="K223" s="146">
        <v>480616</v>
      </c>
      <c r="L223" s="146">
        <v>2362</v>
      </c>
      <c r="M223" s="146">
        <v>181145</v>
      </c>
      <c r="N223" s="146">
        <v>4735</v>
      </c>
      <c r="O223" s="146">
        <v>54322</v>
      </c>
      <c r="P223" s="146">
        <v>170219</v>
      </c>
      <c r="Q223" s="146">
        <v>5369326</v>
      </c>
      <c r="R223" s="146">
        <v>842802</v>
      </c>
      <c r="S223" s="146">
        <v>796386</v>
      </c>
    </row>
    <row r="224" spans="1:19" ht="60.75">
      <c r="A224" s="149" t="s">
        <v>1740</v>
      </c>
      <c r="B224" s="145" t="s">
        <v>211</v>
      </c>
      <c r="C224" s="146">
        <v>9967530</v>
      </c>
      <c r="D224" s="146">
        <v>192675</v>
      </c>
      <c r="E224" s="146">
        <v>6064278</v>
      </c>
      <c r="F224" s="146">
        <v>72074</v>
      </c>
      <c r="G224" s="146">
        <v>3687</v>
      </c>
      <c r="H224" s="146">
        <v>206658</v>
      </c>
      <c r="I224" s="146">
        <v>166782</v>
      </c>
      <c r="J224" s="146">
        <v>107555</v>
      </c>
      <c r="K224" s="146">
        <v>338165</v>
      </c>
      <c r="L224" s="146">
        <v>44589</v>
      </c>
      <c r="M224" s="146">
        <v>50114</v>
      </c>
      <c r="N224" s="146">
        <v>249509</v>
      </c>
      <c r="O224" s="146">
        <v>363499</v>
      </c>
      <c r="P224" s="146">
        <v>95012</v>
      </c>
      <c r="Q224" s="146">
        <v>152266</v>
      </c>
      <c r="R224" s="146">
        <v>725192</v>
      </c>
      <c r="S224" s="146">
        <v>1135475</v>
      </c>
    </row>
    <row r="225" spans="1:19" ht="48.75">
      <c r="A225" s="148" t="s">
        <v>1322</v>
      </c>
      <c r="B225" s="145" t="s">
        <v>498</v>
      </c>
      <c r="C225" s="146">
        <v>41907740</v>
      </c>
      <c r="D225" s="146">
        <v>492343</v>
      </c>
      <c r="E225" s="146">
        <v>2994580</v>
      </c>
      <c r="F225" s="146">
        <v>2397353</v>
      </c>
      <c r="G225" s="146">
        <v>560298</v>
      </c>
      <c r="H225" s="146">
        <v>883568</v>
      </c>
      <c r="I225" s="146">
        <v>275324</v>
      </c>
      <c r="J225" s="146">
        <v>3128987</v>
      </c>
      <c r="K225" s="146">
        <v>2325645</v>
      </c>
      <c r="L225" s="146">
        <v>87852</v>
      </c>
      <c r="M225" s="146">
        <v>390061</v>
      </c>
      <c r="N225" s="146">
        <v>1511053</v>
      </c>
      <c r="O225" s="146">
        <v>988332</v>
      </c>
      <c r="P225" s="146">
        <v>535511</v>
      </c>
      <c r="Q225" s="146">
        <v>1997030</v>
      </c>
      <c r="R225" s="146">
        <v>6473248</v>
      </c>
      <c r="S225" s="146">
        <v>16866555</v>
      </c>
    </row>
    <row r="226" spans="1:19" ht="120.75">
      <c r="A226" s="149" t="s">
        <v>1981</v>
      </c>
      <c r="B226" s="145" t="s">
        <v>212</v>
      </c>
      <c r="C226" s="146">
        <v>7877511</v>
      </c>
      <c r="D226" s="146">
        <v>385805</v>
      </c>
      <c r="E226" s="146">
        <v>1324002</v>
      </c>
      <c r="F226" s="146">
        <v>1825909</v>
      </c>
      <c r="G226" s="146">
        <v>372412</v>
      </c>
      <c r="H226" s="146">
        <v>235970</v>
      </c>
      <c r="I226" s="146">
        <v>194800</v>
      </c>
      <c r="J226" s="146">
        <v>317519</v>
      </c>
      <c r="K226" s="146">
        <v>657065</v>
      </c>
      <c r="L226" s="146">
        <v>5883</v>
      </c>
      <c r="M226" s="146">
        <v>257617</v>
      </c>
      <c r="N226" s="146">
        <v>195116</v>
      </c>
      <c r="O226" s="146">
        <v>147057</v>
      </c>
      <c r="P226" s="146">
        <v>182856</v>
      </c>
      <c r="Q226" s="146">
        <v>126232</v>
      </c>
      <c r="R226" s="146">
        <v>936167</v>
      </c>
      <c r="S226" s="146">
        <v>713101</v>
      </c>
    </row>
    <row r="227" spans="1:19" ht="48.75">
      <c r="A227" s="149" t="s">
        <v>1324</v>
      </c>
      <c r="B227" s="145" t="s">
        <v>213</v>
      </c>
      <c r="C227" s="146">
        <v>7904602</v>
      </c>
      <c r="D227" s="146">
        <v>49718</v>
      </c>
      <c r="E227" s="146">
        <v>844092</v>
      </c>
      <c r="F227" s="146">
        <v>142297</v>
      </c>
      <c r="G227" s="146"/>
      <c r="H227" s="146">
        <v>218000</v>
      </c>
      <c r="I227" s="146">
        <v>58631</v>
      </c>
      <c r="J227" s="146">
        <v>949092</v>
      </c>
      <c r="K227" s="146">
        <v>686969</v>
      </c>
      <c r="L227" s="146">
        <v>7759</v>
      </c>
      <c r="M227" s="146">
        <v>34000</v>
      </c>
      <c r="N227" s="146">
        <v>623354</v>
      </c>
      <c r="O227" s="146">
        <v>213837</v>
      </c>
      <c r="P227" s="146">
        <v>174682</v>
      </c>
      <c r="Q227" s="146">
        <v>394879</v>
      </c>
      <c r="R227" s="146">
        <v>792697</v>
      </c>
      <c r="S227" s="146">
        <v>2714595</v>
      </c>
    </row>
    <row r="228" spans="1:19" ht="120.75">
      <c r="A228" s="149" t="s">
        <v>1325</v>
      </c>
      <c r="B228" s="145" t="s">
        <v>214</v>
      </c>
      <c r="C228" s="146">
        <v>7348528</v>
      </c>
      <c r="D228" s="146">
        <v>53066</v>
      </c>
      <c r="E228" s="146">
        <v>723046</v>
      </c>
      <c r="F228" s="146">
        <v>27603</v>
      </c>
      <c r="G228" s="146">
        <v>177570</v>
      </c>
      <c r="H228" s="146">
        <v>180844</v>
      </c>
      <c r="I228" s="146">
        <v>19643</v>
      </c>
      <c r="J228" s="146">
        <v>547250</v>
      </c>
      <c r="K228" s="146">
        <v>494931</v>
      </c>
      <c r="L228" s="146">
        <v>32115</v>
      </c>
      <c r="M228" s="146">
        <v>39761</v>
      </c>
      <c r="N228" s="146">
        <v>644878</v>
      </c>
      <c r="O228" s="146">
        <v>358525</v>
      </c>
      <c r="P228" s="146">
        <v>19971</v>
      </c>
      <c r="Q228" s="146">
        <v>1246242</v>
      </c>
      <c r="R228" s="146">
        <v>168460</v>
      </c>
      <c r="S228" s="146">
        <v>2614623</v>
      </c>
    </row>
    <row r="229" spans="1:19" ht="60.75">
      <c r="A229" s="149" t="s">
        <v>1326</v>
      </c>
      <c r="B229" s="145" t="s">
        <v>215</v>
      </c>
      <c r="C229" s="146">
        <v>18777099</v>
      </c>
      <c r="D229" s="146">
        <v>3754</v>
      </c>
      <c r="E229" s="146">
        <v>103440</v>
      </c>
      <c r="F229" s="146">
        <v>401544</v>
      </c>
      <c r="G229" s="146">
        <v>10316</v>
      </c>
      <c r="H229" s="146">
        <v>248754</v>
      </c>
      <c r="I229" s="146">
        <v>2250</v>
      </c>
      <c r="J229" s="146">
        <v>1315126</v>
      </c>
      <c r="K229" s="146">
        <v>486680</v>
      </c>
      <c r="L229" s="146">
        <v>42095</v>
      </c>
      <c r="M229" s="146">
        <v>58683</v>
      </c>
      <c r="N229" s="146">
        <v>47705</v>
      </c>
      <c r="O229" s="146">
        <v>268913</v>
      </c>
      <c r="P229" s="146">
        <v>158002</v>
      </c>
      <c r="Q229" s="146">
        <v>229677</v>
      </c>
      <c r="R229" s="146">
        <v>4575924</v>
      </c>
      <c r="S229" s="146">
        <v>10824236</v>
      </c>
    </row>
    <row r="230" spans="1:19" ht="36.75">
      <c r="A230" s="148" t="s">
        <v>1327</v>
      </c>
      <c r="B230" s="145" t="s">
        <v>499</v>
      </c>
      <c r="C230" s="146">
        <v>13961926</v>
      </c>
      <c r="D230" s="146">
        <v>327365</v>
      </c>
      <c r="E230" s="146">
        <v>502417</v>
      </c>
      <c r="F230" s="146">
        <v>469745</v>
      </c>
      <c r="G230" s="146">
        <v>549024</v>
      </c>
      <c r="H230" s="146">
        <v>954926</v>
      </c>
      <c r="I230" s="146">
        <v>188463</v>
      </c>
      <c r="J230" s="146">
        <v>1194385</v>
      </c>
      <c r="K230" s="146">
        <v>283773</v>
      </c>
      <c r="L230" s="146">
        <v>218574</v>
      </c>
      <c r="M230" s="146">
        <v>166346</v>
      </c>
      <c r="N230" s="146">
        <v>494693</v>
      </c>
      <c r="O230" s="146">
        <v>643352</v>
      </c>
      <c r="P230" s="146">
        <v>170254</v>
      </c>
      <c r="Q230" s="146">
        <v>1402190</v>
      </c>
      <c r="R230" s="146">
        <v>3417964</v>
      </c>
      <c r="S230" s="146">
        <v>2978455</v>
      </c>
    </row>
    <row r="231" spans="1:19" ht="36.75">
      <c r="A231" s="149" t="s">
        <v>1327</v>
      </c>
      <c r="B231" s="145" t="s">
        <v>216</v>
      </c>
      <c r="C231" s="146">
        <v>13961926</v>
      </c>
      <c r="D231" s="146">
        <v>327365</v>
      </c>
      <c r="E231" s="146">
        <v>502417</v>
      </c>
      <c r="F231" s="146">
        <v>469745</v>
      </c>
      <c r="G231" s="146">
        <v>549024</v>
      </c>
      <c r="H231" s="146">
        <v>954926</v>
      </c>
      <c r="I231" s="146">
        <v>188463</v>
      </c>
      <c r="J231" s="146">
        <v>1194385</v>
      </c>
      <c r="K231" s="146">
        <v>283773</v>
      </c>
      <c r="L231" s="146">
        <v>218574</v>
      </c>
      <c r="M231" s="146">
        <v>166346</v>
      </c>
      <c r="N231" s="146">
        <v>494693</v>
      </c>
      <c r="O231" s="146">
        <v>643352</v>
      </c>
      <c r="P231" s="146">
        <v>170254</v>
      </c>
      <c r="Q231" s="146">
        <v>1402190</v>
      </c>
      <c r="R231" s="146">
        <v>3417964</v>
      </c>
      <c r="S231" s="146">
        <v>2978455</v>
      </c>
    </row>
    <row r="232" spans="1:19" ht="72.75">
      <c r="A232" s="148" t="s">
        <v>1328</v>
      </c>
      <c r="B232" s="145" t="s">
        <v>500</v>
      </c>
      <c r="C232" s="146">
        <v>189605704</v>
      </c>
      <c r="D232" s="146">
        <v>3704585</v>
      </c>
      <c r="E232" s="146">
        <v>8196123</v>
      </c>
      <c r="F232" s="146">
        <v>7739369</v>
      </c>
      <c r="G232" s="146">
        <v>9485918</v>
      </c>
      <c r="H232" s="146">
        <v>4738871</v>
      </c>
      <c r="I232" s="146">
        <v>2137673</v>
      </c>
      <c r="J232" s="146">
        <v>10065702</v>
      </c>
      <c r="K232" s="146">
        <v>5074716</v>
      </c>
      <c r="L232" s="146">
        <v>4578603</v>
      </c>
      <c r="M232" s="146">
        <v>6258722</v>
      </c>
      <c r="N232" s="146">
        <v>8834131</v>
      </c>
      <c r="O232" s="146">
        <v>7414928</v>
      </c>
      <c r="P232" s="146">
        <v>14199932</v>
      </c>
      <c r="Q232" s="146">
        <v>31974440</v>
      </c>
      <c r="R232" s="146">
        <v>25468658</v>
      </c>
      <c r="S232" s="146">
        <v>39733333</v>
      </c>
    </row>
    <row r="233" spans="1:19" ht="120.75">
      <c r="A233" s="149" t="s">
        <v>1743</v>
      </c>
      <c r="B233" s="145" t="s">
        <v>217</v>
      </c>
      <c r="C233" s="146">
        <v>30150497</v>
      </c>
      <c r="D233" s="146">
        <v>828992</v>
      </c>
      <c r="E233" s="146">
        <v>3041964</v>
      </c>
      <c r="F233" s="146">
        <v>2200078</v>
      </c>
      <c r="G233" s="146">
        <v>1253223</v>
      </c>
      <c r="H233" s="146">
        <v>1917666</v>
      </c>
      <c r="I233" s="146">
        <v>339344</v>
      </c>
      <c r="J233" s="146">
        <v>1966010</v>
      </c>
      <c r="K233" s="146">
        <v>932933</v>
      </c>
      <c r="L233" s="146">
        <v>638277</v>
      </c>
      <c r="M233" s="146">
        <v>1295658</v>
      </c>
      <c r="N233" s="146">
        <v>3180088</v>
      </c>
      <c r="O233" s="146">
        <v>986539</v>
      </c>
      <c r="P233" s="146">
        <v>470801</v>
      </c>
      <c r="Q233" s="146">
        <v>2634548</v>
      </c>
      <c r="R233" s="146">
        <v>2893367</v>
      </c>
      <c r="S233" s="146">
        <v>5571009</v>
      </c>
    </row>
    <row r="234" spans="1:19" ht="36.75">
      <c r="A234" s="149" t="s">
        <v>1330</v>
      </c>
      <c r="B234" s="145" t="s">
        <v>218</v>
      </c>
      <c r="C234" s="146">
        <v>1718737</v>
      </c>
      <c r="D234" s="146"/>
      <c r="E234" s="146">
        <v>241786</v>
      </c>
      <c r="F234" s="146">
        <v>10312</v>
      </c>
      <c r="G234" s="146">
        <v>10100</v>
      </c>
      <c r="H234" s="146"/>
      <c r="I234" s="146"/>
      <c r="J234" s="146">
        <v>61094</v>
      </c>
      <c r="K234" s="146"/>
      <c r="L234" s="146">
        <v>199817</v>
      </c>
      <c r="M234" s="146">
        <v>14000</v>
      </c>
      <c r="N234" s="146">
        <v>1091413</v>
      </c>
      <c r="O234" s="146">
        <v>7230</v>
      </c>
      <c r="P234" s="146"/>
      <c r="Q234" s="146">
        <v>82985</v>
      </c>
      <c r="R234" s="146"/>
      <c r="S234" s="146"/>
    </row>
    <row r="235" spans="1:19" ht="36.75">
      <c r="A235" s="149" t="s">
        <v>1331</v>
      </c>
      <c r="B235" s="145" t="s">
        <v>219</v>
      </c>
      <c r="C235" s="146">
        <v>2619288</v>
      </c>
      <c r="D235" s="146">
        <v>241028</v>
      </c>
      <c r="E235" s="146">
        <v>1218705</v>
      </c>
      <c r="F235" s="146">
        <v>39637</v>
      </c>
      <c r="G235" s="146"/>
      <c r="H235" s="146">
        <v>11500</v>
      </c>
      <c r="I235" s="146">
        <v>116787</v>
      </c>
      <c r="J235" s="146">
        <v>820</v>
      </c>
      <c r="K235" s="146">
        <v>38571</v>
      </c>
      <c r="L235" s="146">
        <v>25928</v>
      </c>
      <c r="M235" s="146">
        <v>22000</v>
      </c>
      <c r="N235" s="146">
        <v>419494</v>
      </c>
      <c r="O235" s="146">
        <v>116991</v>
      </c>
      <c r="P235" s="146">
        <v>99324</v>
      </c>
      <c r="Q235" s="146">
        <v>190161</v>
      </c>
      <c r="R235" s="146"/>
      <c r="S235" s="146">
        <v>78342</v>
      </c>
    </row>
    <row r="236" spans="1:19" ht="48.75">
      <c r="A236" s="149" t="s">
        <v>1332</v>
      </c>
      <c r="B236" s="145" t="s">
        <v>220</v>
      </c>
      <c r="C236" s="146">
        <v>1969610</v>
      </c>
      <c r="D236" s="146">
        <v>1434</v>
      </c>
      <c r="E236" s="146">
        <v>209508</v>
      </c>
      <c r="F236" s="146">
        <v>43623</v>
      </c>
      <c r="G236" s="146">
        <v>136039</v>
      </c>
      <c r="H236" s="146"/>
      <c r="I236" s="146">
        <v>78200</v>
      </c>
      <c r="J236" s="146">
        <v>85739</v>
      </c>
      <c r="K236" s="146">
        <v>118240</v>
      </c>
      <c r="L236" s="146">
        <v>598</v>
      </c>
      <c r="M236" s="146">
        <v>21000</v>
      </c>
      <c r="N236" s="146">
        <v>142988</v>
      </c>
      <c r="O236" s="146">
        <v>76070</v>
      </c>
      <c r="P236" s="146">
        <v>115</v>
      </c>
      <c r="Q236" s="146"/>
      <c r="R236" s="146">
        <v>158</v>
      </c>
      <c r="S236" s="146">
        <v>1055898</v>
      </c>
    </row>
    <row r="237" spans="1:19" ht="96.75">
      <c r="A237" s="149" t="s">
        <v>1744</v>
      </c>
      <c r="B237" s="145" t="s">
        <v>221</v>
      </c>
      <c r="C237" s="146">
        <v>1074422</v>
      </c>
      <c r="D237" s="146">
        <v>10190</v>
      </c>
      <c r="E237" s="146">
        <v>31128</v>
      </c>
      <c r="F237" s="146">
        <v>66078</v>
      </c>
      <c r="G237" s="146">
        <v>376657</v>
      </c>
      <c r="H237" s="146">
        <v>77597</v>
      </c>
      <c r="I237" s="146">
        <v>3722</v>
      </c>
      <c r="J237" s="146">
        <v>88757</v>
      </c>
      <c r="K237" s="146">
        <v>276316</v>
      </c>
      <c r="L237" s="146">
        <v>8307</v>
      </c>
      <c r="M237" s="146">
        <v>27000</v>
      </c>
      <c r="N237" s="146">
        <v>9269</v>
      </c>
      <c r="O237" s="146"/>
      <c r="P237" s="146">
        <v>9915</v>
      </c>
      <c r="Q237" s="146">
        <v>76891</v>
      </c>
      <c r="R237" s="146">
        <v>3834</v>
      </c>
      <c r="S237" s="146">
        <v>8761</v>
      </c>
    </row>
    <row r="238" spans="1:19" ht="96.75">
      <c r="A238" s="149" t="s">
        <v>1745</v>
      </c>
      <c r="B238" s="145" t="s">
        <v>222</v>
      </c>
      <c r="C238" s="146">
        <v>12208169</v>
      </c>
      <c r="D238" s="146">
        <v>285346</v>
      </c>
      <c r="E238" s="146">
        <v>928564</v>
      </c>
      <c r="F238" s="146">
        <v>720437</v>
      </c>
      <c r="G238" s="146">
        <v>657804</v>
      </c>
      <c r="H238" s="146">
        <v>398902</v>
      </c>
      <c r="I238" s="146">
        <v>77395</v>
      </c>
      <c r="J238" s="146">
        <v>1513174</v>
      </c>
      <c r="K238" s="146">
        <v>415351</v>
      </c>
      <c r="L238" s="146">
        <v>105184</v>
      </c>
      <c r="M238" s="146">
        <v>1150101</v>
      </c>
      <c r="N238" s="146">
        <v>584807</v>
      </c>
      <c r="O238" s="146">
        <v>44837</v>
      </c>
      <c r="P238" s="146">
        <v>180645</v>
      </c>
      <c r="Q238" s="146">
        <v>1277970</v>
      </c>
      <c r="R238" s="146">
        <v>2412488</v>
      </c>
      <c r="S238" s="146">
        <v>1455164</v>
      </c>
    </row>
    <row r="239" spans="1:19" ht="72.75">
      <c r="A239" s="149" t="s">
        <v>1746</v>
      </c>
      <c r="B239" s="145" t="s">
        <v>223</v>
      </c>
      <c r="C239" s="146">
        <v>7217746</v>
      </c>
      <c r="D239" s="146">
        <v>221110</v>
      </c>
      <c r="E239" s="146">
        <v>110171</v>
      </c>
      <c r="F239" s="146">
        <v>1055650</v>
      </c>
      <c r="G239" s="146">
        <v>24010</v>
      </c>
      <c r="H239" s="146">
        <v>1155871</v>
      </c>
      <c r="I239" s="146">
        <v>11121</v>
      </c>
      <c r="J239" s="146">
        <v>105088</v>
      </c>
      <c r="K239" s="146">
        <v>21985</v>
      </c>
      <c r="L239" s="146">
        <v>2634</v>
      </c>
      <c r="M239" s="146">
        <v>60357</v>
      </c>
      <c r="N239" s="146">
        <v>702763</v>
      </c>
      <c r="O239" s="146">
        <v>638372</v>
      </c>
      <c r="P239" s="146">
        <v>5674</v>
      </c>
      <c r="Q239" s="146">
        <v>555928</v>
      </c>
      <c r="R239" s="146">
        <v>190593</v>
      </c>
      <c r="S239" s="146">
        <v>2356419</v>
      </c>
    </row>
    <row r="240" spans="1:19" ht="60.75">
      <c r="A240" s="149" t="s">
        <v>1336</v>
      </c>
      <c r="B240" s="145" t="s">
        <v>224</v>
      </c>
      <c r="C240" s="146">
        <v>102366</v>
      </c>
      <c r="D240" s="146"/>
      <c r="E240" s="146"/>
      <c r="F240" s="146">
        <v>17396</v>
      </c>
      <c r="G240" s="146"/>
      <c r="H240" s="146"/>
      <c r="I240" s="146"/>
      <c r="J240" s="146">
        <v>84970</v>
      </c>
      <c r="K240" s="146"/>
      <c r="L240" s="146"/>
      <c r="M240" s="146"/>
      <c r="N240" s="146"/>
      <c r="O240" s="146"/>
      <c r="P240" s="146"/>
      <c r="Q240" s="146"/>
      <c r="R240" s="146"/>
      <c r="S240" s="146"/>
    </row>
    <row r="241" spans="1:19" ht="60.75">
      <c r="A241" s="149" t="s">
        <v>1337</v>
      </c>
      <c r="B241" s="145" t="s">
        <v>225</v>
      </c>
      <c r="C241" s="146">
        <v>63468</v>
      </c>
      <c r="D241" s="146"/>
      <c r="E241" s="146">
        <v>17541</v>
      </c>
      <c r="F241" s="146">
        <v>11260</v>
      </c>
      <c r="G241" s="146"/>
      <c r="H241" s="146"/>
      <c r="I241" s="146"/>
      <c r="J241" s="146">
        <v>537</v>
      </c>
      <c r="K241" s="146"/>
      <c r="L241" s="146"/>
      <c r="M241" s="146">
        <v>1200</v>
      </c>
      <c r="N241" s="146">
        <v>1460</v>
      </c>
      <c r="O241" s="146"/>
      <c r="P241" s="146"/>
      <c r="Q241" s="146"/>
      <c r="R241" s="146">
        <v>31470</v>
      </c>
      <c r="S241" s="146"/>
    </row>
    <row r="242" spans="1:19" ht="108.75">
      <c r="A242" s="149" t="s">
        <v>1748</v>
      </c>
      <c r="B242" s="145" t="s">
        <v>226</v>
      </c>
      <c r="C242" s="146">
        <v>3176691</v>
      </c>
      <c r="D242" s="146">
        <v>69884</v>
      </c>
      <c r="E242" s="146">
        <v>284561</v>
      </c>
      <c r="F242" s="146">
        <v>235685</v>
      </c>
      <c r="G242" s="146">
        <v>48613</v>
      </c>
      <c r="H242" s="146">
        <v>273796</v>
      </c>
      <c r="I242" s="146">
        <v>52119</v>
      </c>
      <c r="J242" s="146">
        <v>25831</v>
      </c>
      <c r="K242" s="146">
        <v>62470</v>
      </c>
      <c r="L242" s="146">
        <v>295809</v>
      </c>
      <c r="M242" s="146"/>
      <c r="N242" s="146">
        <v>227894</v>
      </c>
      <c r="O242" s="146">
        <v>103039</v>
      </c>
      <c r="P242" s="146">
        <v>175128</v>
      </c>
      <c r="Q242" s="146">
        <v>450613</v>
      </c>
      <c r="R242" s="146">
        <v>254824</v>
      </c>
      <c r="S242" s="146">
        <v>616425</v>
      </c>
    </row>
    <row r="243" spans="1:19" ht="36.75">
      <c r="A243" s="149" t="s">
        <v>1339</v>
      </c>
      <c r="B243" s="145" t="s">
        <v>227</v>
      </c>
      <c r="C243" s="146">
        <v>20350836</v>
      </c>
      <c r="D243" s="146">
        <v>537615</v>
      </c>
      <c r="E243" s="146">
        <v>1749749</v>
      </c>
      <c r="F243" s="146">
        <v>449741</v>
      </c>
      <c r="G243" s="146">
        <v>645972</v>
      </c>
      <c r="H243" s="146">
        <v>787368</v>
      </c>
      <c r="I243" s="146">
        <v>179656</v>
      </c>
      <c r="J243" s="146">
        <v>833391</v>
      </c>
      <c r="K243" s="146">
        <v>176082</v>
      </c>
      <c r="L243" s="146">
        <v>954946</v>
      </c>
      <c r="M243" s="146">
        <v>52900</v>
      </c>
      <c r="N243" s="146">
        <v>130635</v>
      </c>
      <c r="O243" s="146">
        <v>1947545</v>
      </c>
      <c r="P243" s="146">
        <v>65106</v>
      </c>
      <c r="Q243" s="146">
        <v>9885490</v>
      </c>
      <c r="R243" s="146">
        <v>398701</v>
      </c>
      <c r="S243" s="146">
        <v>1555939</v>
      </c>
    </row>
    <row r="244" spans="1:19" ht="36.75">
      <c r="A244" s="149" t="s">
        <v>1749</v>
      </c>
      <c r="B244" s="145" t="s">
        <v>228</v>
      </c>
      <c r="C244" s="146">
        <v>18377005</v>
      </c>
      <c r="D244" s="146">
        <v>307060</v>
      </c>
      <c r="E244" s="146">
        <v>1514174</v>
      </c>
      <c r="F244" s="146">
        <v>407208</v>
      </c>
      <c r="G244" s="146">
        <v>285972</v>
      </c>
      <c r="H244" s="146">
        <v>767178</v>
      </c>
      <c r="I244" s="146">
        <v>92001</v>
      </c>
      <c r="J244" s="146">
        <v>795953</v>
      </c>
      <c r="K244" s="146">
        <v>58190</v>
      </c>
      <c r="L244" s="146">
        <v>889058</v>
      </c>
      <c r="M244" s="146">
        <v>51700</v>
      </c>
      <c r="N244" s="146">
        <v>53951</v>
      </c>
      <c r="O244" s="146">
        <v>1917137</v>
      </c>
      <c r="P244" s="146">
        <v>55814</v>
      </c>
      <c r="Q244" s="146">
        <v>9557620</v>
      </c>
      <c r="R244" s="146">
        <v>314984</v>
      </c>
      <c r="S244" s="146">
        <v>1309005</v>
      </c>
    </row>
    <row r="245" spans="1:19" ht="36.75">
      <c r="A245" s="149" t="s">
        <v>1340</v>
      </c>
      <c r="B245" s="145" t="s">
        <v>229</v>
      </c>
      <c r="C245" s="146">
        <v>1000726</v>
      </c>
      <c r="D245" s="146">
        <v>161697</v>
      </c>
      <c r="E245" s="146">
        <v>150302</v>
      </c>
      <c r="F245" s="146">
        <v>21333</v>
      </c>
      <c r="G245" s="146"/>
      <c r="H245" s="146">
        <v>20190</v>
      </c>
      <c r="I245" s="146">
        <v>14065</v>
      </c>
      <c r="J245" s="146">
        <v>22465</v>
      </c>
      <c r="K245" s="146">
        <v>79393</v>
      </c>
      <c r="L245" s="146">
        <v>40566</v>
      </c>
      <c r="M245" s="146"/>
      <c r="N245" s="146">
        <v>66223</v>
      </c>
      <c r="O245" s="146">
        <v>7242</v>
      </c>
      <c r="P245" s="146">
        <v>2606</v>
      </c>
      <c r="Q245" s="146">
        <v>161615</v>
      </c>
      <c r="R245" s="146">
        <v>46842</v>
      </c>
      <c r="S245" s="146">
        <v>206187</v>
      </c>
    </row>
    <row r="246" spans="1:19" ht="36.75">
      <c r="A246" s="149" t="s">
        <v>1750</v>
      </c>
      <c r="B246" s="145" t="s">
        <v>230</v>
      </c>
      <c r="C246" s="146">
        <v>973105</v>
      </c>
      <c r="D246" s="146">
        <v>68858</v>
      </c>
      <c r="E246" s="146">
        <v>85273</v>
      </c>
      <c r="F246" s="146">
        <v>21200</v>
      </c>
      <c r="G246" s="146">
        <v>360000</v>
      </c>
      <c r="H246" s="146"/>
      <c r="I246" s="146">
        <v>73590</v>
      </c>
      <c r="J246" s="146">
        <v>14973</v>
      </c>
      <c r="K246" s="146">
        <v>38499</v>
      </c>
      <c r="L246" s="146">
        <v>25322</v>
      </c>
      <c r="M246" s="146">
        <v>1200</v>
      </c>
      <c r="N246" s="146">
        <v>10461</v>
      </c>
      <c r="O246" s="146">
        <v>23166</v>
      </c>
      <c r="P246" s="146">
        <v>6686</v>
      </c>
      <c r="Q246" s="146">
        <v>166255</v>
      </c>
      <c r="R246" s="146">
        <v>36875</v>
      </c>
      <c r="S246" s="146">
        <v>40747</v>
      </c>
    </row>
    <row r="247" spans="1:19" ht="48.75">
      <c r="A247" s="149" t="s">
        <v>1751</v>
      </c>
      <c r="B247" s="145" t="s">
        <v>231</v>
      </c>
      <c r="C247" s="146">
        <v>10035046</v>
      </c>
      <c r="D247" s="146">
        <v>2488</v>
      </c>
      <c r="E247" s="146">
        <v>75440</v>
      </c>
      <c r="F247" s="146">
        <v>65351</v>
      </c>
      <c r="G247" s="146">
        <v>1874436</v>
      </c>
      <c r="H247" s="146">
        <v>2638</v>
      </c>
      <c r="I247" s="146">
        <v>25067</v>
      </c>
      <c r="J247" s="146">
        <v>1970</v>
      </c>
      <c r="K247" s="146">
        <v>45551</v>
      </c>
      <c r="L247" s="146">
        <v>90982</v>
      </c>
      <c r="M247" s="146"/>
      <c r="N247" s="146">
        <v>68566</v>
      </c>
      <c r="O247" s="146">
        <v>13143</v>
      </c>
      <c r="P247" s="146">
        <v>2765</v>
      </c>
      <c r="Q247" s="146">
        <v>7604122</v>
      </c>
      <c r="R247" s="146">
        <v>9615</v>
      </c>
      <c r="S247" s="146">
        <v>152912</v>
      </c>
    </row>
    <row r="248" spans="1:19" ht="60.75">
      <c r="A248" s="149" t="s">
        <v>1342</v>
      </c>
      <c r="B248" s="145" t="s">
        <v>232</v>
      </c>
      <c r="C248" s="146">
        <v>21971269</v>
      </c>
      <c r="D248" s="146">
        <v>625695</v>
      </c>
      <c r="E248" s="146">
        <v>2148941</v>
      </c>
      <c r="F248" s="146">
        <v>337330</v>
      </c>
      <c r="G248" s="146">
        <v>1582011</v>
      </c>
      <c r="H248" s="146">
        <v>1031823</v>
      </c>
      <c r="I248" s="146">
        <v>246217</v>
      </c>
      <c r="J248" s="146">
        <v>2289226</v>
      </c>
      <c r="K248" s="146">
        <v>323870</v>
      </c>
      <c r="L248" s="146">
        <v>1059633</v>
      </c>
      <c r="M248" s="146">
        <v>534119</v>
      </c>
      <c r="N248" s="146">
        <v>2012868</v>
      </c>
      <c r="O248" s="146">
        <v>254017</v>
      </c>
      <c r="P248" s="146">
        <v>1180040</v>
      </c>
      <c r="Q248" s="146">
        <v>2926561</v>
      </c>
      <c r="R248" s="146">
        <v>3097405</v>
      </c>
      <c r="S248" s="146">
        <v>2321513</v>
      </c>
    </row>
    <row r="249" spans="1:19" ht="36.75">
      <c r="A249" s="149" t="s">
        <v>1343</v>
      </c>
      <c r="B249" s="145" t="s">
        <v>233</v>
      </c>
      <c r="C249" s="146">
        <v>3279877</v>
      </c>
      <c r="D249" s="146">
        <v>48284</v>
      </c>
      <c r="E249" s="146">
        <v>704294</v>
      </c>
      <c r="F249" s="146">
        <v>165301</v>
      </c>
      <c r="G249" s="146">
        <v>196301</v>
      </c>
      <c r="H249" s="146">
        <v>77600</v>
      </c>
      <c r="I249" s="146">
        <v>6799</v>
      </c>
      <c r="J249" s="146">
        <v>130718</v>
      </c>
      <c r="K249" s="146">
        <v>39100</v>
      </c>
      <c r="L249" s="146">
        <v>199549</v>
      </c>
      <c r="M249" s="146">
        <v>5000</v>
      </c>
      <c r="N249" s="146">
        <v>181347</v>
      </c>
      <c r="O249" s="146"/>
      <c r="P249" s="146">
        <v>32560</v>
      </c>
      <c r="Q249" s="146">
        <v>1138946</v>
      </c>
      <c r="R249" s="146">
        <v>6935</v>
      </c>
      <c r="S249" s="146">
        <v>347143</v>
      </c>
    </row>
    <row r="250" spans="1:19" ht="36.75">
      <c r="A250" s="149" t="s">
        <v>1344</v>
      </c>
      <c r="B250" s="145" t="s">
        <v>234</v>
      </c>
      <c r="C250" s="146">
        <v>12234540</v>
      </c>
      <c r="D250" s="146">
        <v>504110</v>
      </c>
      <c r="E250" s="146">
        <v>742308</v>
      </c>
      <c r="F250" s="146">
        <v>98934</v>
      </c>
      <c r="G250" s="146">
        <v>518570</v>
      </c>
      <c r="H250" s="146">
        <v>715229</v>
      </c>
      <c r="I250" s="146">
        <v>206088</v>
      </c>
      <c r="J250" s="146">
        <v>2149760</v>
      </c>
      <c r="K250" s="146">
        <v>198750</v>
      </c>
      <c r="L250" s="146">
        <v>847412</v>
      </c>
      <c r="M250" s="146">
        <v>527919</v>
      </c>
      <c r="N250" s="146">
        <v>507338</v>
      </c>
      <c r="O250" s="146">
        <v>242797</v>
      </c>
      <c r="P250" s="146">
        <v>36742</v>
      </c>
      <c r="Q250" s="146">
        <v>1235043</v>
      </c>
      <c r="R250" s="146">
        <v>2624173</v>
      </c>
      <c r="S250" s="146">
        <v>1079367</v>
      </c>
    </row>
    <row r="251" spans="1:19" ht="36.75">
      <c r="A251" s="149" t="s">
        <v>1345</v>
      </c>
      <c r="B251" s="145" t="s">
        <v>235</v>
      </c>
      <c r="C251" s="146">
        <v>6456852</v>
      </c>
      <c r="D251" s="146">
        <v>73301</v>
      </c>
      <c r="E251" s="146">
        <v>702339</v>
      </c>
      <c r="F251" s="146">
        <v>73095</v>
      </c>
      <c r="G251" s="146">
        <v>867140</v>
      </c>
      <c r="H251" s="146">
        <v>238994</v>
      </c>
      <c r="I251" s="146">
        <v>33330</v>
      </c>
      <c r="J251" s="146">
        <v>8748</v>
      </c>
      <c r="K251" s="146">
        <v>86020</v>
      </c>
      <c r="L251" s="146">
        <v>12672</v>
      </c>
      <c r="M251" s="146">
        <v>1200</v>
      </c>
      <c r="N251" s="146">
        <v>1324183</v>
      </c>
      <c r="O251" s="146">
        <v>11220</v>
      </c>
      <c r="P251" s="146">
        <v>1110738</v>
      </c>
      <c r="Q251" s="146">
        <v>552572</v>
      </c>
      <c r="R251" s="146">
        <v>466297</v>
      </c>
      <c r="S251" s="146">
        <v>895003</v>
      </c>
    </row>
    <row r="252" spans="1:19" ht="96.75">
      <c r="A252" s="149" t="s">
        <v>1752</v>
      </c>
      <c r="B252" s="145" t="s">
        <v>236</v>
      </c>
      <c r="C252" s="146">
        <v>32231306</v>
      </c>
      <c r="D252" s="146">
        <v>106649</v>
      </c>
      <c r="E252" s="146">
        <v>130975</v>
      </c>
      <c r="F252" s="146">
        <v>483884</v>
      </c>
      <c r="G252" s="146">
        <v>389276</v>
      </c>
      <c r="H252" s="146">
        <v>39022</v>
      </c>
      <c r="I252" s="146">
        <v>488625</v>
      </c>
      <c r="J252" s="146">
        <v>2462120</v>
      </c>
      <c r="K252" s="146">
        <v>736061</v>
      </c>
      <c r="L252" s="146">
        <v>389769</v>
      </c>
      <c r="M252" s="146">
        <v>3119056</v>
      </c>
      <c r="N252" s="146">
        <v>1087495</v>
      </c>
      <c r="O252" s="146">
        <v>250371</v>
      </c>
      <c r="P252" s="146">
        <v>5061319</v>
      </c>
      <c r="Q252" s="146">
        <v>529424</v>
      </c>
      <c r="R252" s="146">
        <v>3441617</v>
      </c>
      <c r="S252" s="146">
        <v>13515643</v>
      </c>
    </row>
    <row r="253" spans="1:19" ht="96.75">
      <c r="A253" s="149" t="s">
        <v>1753</v>
      </c>
      <c r="B253" s="145" t="s">
        <v>239</v>
      </c>
      <c r="C253" s="146">
        <v>11481902</v>
      </c>
      <c r="D253" s="146">
        <v>1165</v>
      </c>
      <c r="E253" s="146">
        <v>149481</v>
      </c>
      <c r="F253" s="146">
        <v>1463893</v>
      </c>
      <c r="G253" s="146">
        <v>35738</v>
      </c>
      <c r="H253" s="146">
        <v>20202</v>
      </c>
      <c r="I253" s="146">
        <v>227715</v>
      </c>
      <c r="J253" s="146">
        <v>85527</v>
      </c>
      <c r="K253" s="146">
        <v>118811</v>
      </c>
      <c r="L253" s="146">
        <v>20952</v>
      </c>
      <c r="M253" s="146">
        <v>84967</v>
      </c>
      <c r="N253" s="146">
        <v>857789</v>
      </c>
      <c r="O253" s="146">
        <v>25053</v>
      </c>
      <c r="P253" s="146">
        <v>6312676</v>
      </c>
      <c r="Q253" s="146">
        <v>473786</v>
      </c>
      <c r="R253" s="146">
        <v>839273</v>
      </c>
      <c r="S253" s="146">
        <v>764874</v>
      </c>
    </row>
    <row r="254" spans="1:19" ht="60.75">
      <c r="A254" s="149" t="s">
        <v>1982</v>
      </c>
      <c r="B254" s="145" t="s">
        <v>240</v>
      </c>
      <c r="C254" s="146">
        <v>7774538</v>
      </c>
      <c r="D254" s="146">
        <v>29104</v>
      </c>
      <c r="E254" s="146">
        <v>181819</v>
      </c>
      <c r="F254" s="146">
        <v>602346</v>
      </c>
      <c r="G254" s="146">
        <v>11755</v>
      </c>
      <c r="H254" s="146"/>
      <c r="I254" s="146">
        <v>3990</v>
      </c>
      <c r="J254" s="146">
        <v>763764</v>
      </c>
      <c r="K254" s="146">
        <v>89233</v>
      </c>
      <c r="L254" s="146">
        <v>681285</v>
      </c>
      <c r="M254" s="146">
        <v>161706</v>
      </c>
      <c r="N254" s="146">
        <v>260376</v>
      </c>
      <c r="O254" s="146">
        <v>85625</v>
      </c>
      <c r="P254" s="146">
        <v>17711</v>
      </c>
      <c r="Q254" s="146">
        <v>2589479</v>
      </c>
      <c r="R254" s="146">
        <v>226859</v>
      </c>
      <c r="S254" s="146">
        <v>2069486</v>
      </c>
    </row>
    <row r="255" spans="1:19" ht="72.75">
      <c r="A255" s="149" t="s">
        <v>1983</v>
      </c>
      <c r="B255" s="145" t="s">
        <v>241</v>
      </c>
      <c r="C255" s="146">
        <v>55610310</v>
      </c>
      <c r="D255" s="146">
        <v>1572877</v>
      </c>
      <c r="E255" s="146">
        <v>717754</v>
      </c>
      <c r="F255" s="146">
        <v>2136746</v>
      </c>
      <c r="G255" s="146">
        <v>3693507</v>
      </c>
      <c r="H255" s="146">
        <v>940152</v>
      </c>
      <c r="I255" s="146">
        <v>627059</v>
      </c>
      <c r="J255" s="146">
        <v>1663694</v>
      </c>
      <c r="K255" s="146">
        <v>2652175</v>
      </c>
      <c r="L255" s="146">
        <v>742759</v>
      </c>
      <c r="M255" s="146">
        <v>1010316</v>
      </c>
      <c r="N255" s="146">
        <v>1236314</v>
      </c>
      <c r="O255" s="146">
        <v>3852635</v>
      </c>
      <c r="P255" s="146">
        <v>1089514</v>
      </c>
      <c r="Q255" s="146">
        <v>5331030</v>
      </c>
      <c r="R255" s="146">
        <v>14561821</v>
      </c>
      <c r="S255" s="146">
        <v>13781957</v>
      </c>
    </row>
    <row r="256" spans="1:19" ht="36.75">
      <c r="A256" s="148" t="s">
        <v>1756</v>
      </c>
      <c r="B256" s="145" t="s">
        <v>502</v>
      </c>
      <c r="C256" s="146">
        <v>77424939</v>
      </c>
      <c r="D256" s="146">
        <v>2728395</v>
      </c>
      <c r="E256" s="146">
        <v>2832104</v>
      </c>
      <c r="F256" s="146">
        <v>1183208</v>
      </c>
      <c r="G256" s="146">
        <v>498084</v>
      </c>
      <c r="H256" s="146">
        <v>1388044</v>
      </c>
      <c r="I256" s="146">
        <v>694128</v>
      </c>
      <c r="J256" s="146">
        <v>5504813</v>
      </c>
      <c r="K256" s="146">
        <v>2874837</v>
      </c>
      <c r="L256" s="146">
        <v>509742</v>
      </c>
      <c r="M256" s="146">
        <v>860811</v>
      </c>
      <c r="N256" s="146">
        <v>3900244</v>
      </c>
      <c r="O256" s="146">
        <v>2587324</v>
      </c>
      <c r="P256" s="146">
        <v>2274388</v>
      </c>
      <c r="Q256" s="146">
        <v>3395024</v>
      </c>
      <c r="R256" s="146">
        <v>3804788</v>
      </c>
      <c r="S256" s="146">
        <v>42389005</v>
      </c>
    </row>
    <row r="257" spans="1:19" ht="36.75">
      <c r="A257" s="149" t="s">
        <v>1757</v>
      </c>
      <c r="B257" s="145" t="s">
        <v>242</v>
      </c>
      <c r="C257" s="146">
        <v>4677541</v>
      </c>
      <c r="D257" s="146">
        <v>29602</v>
      </c>
      <c r="E257" s="146">
        <v>255289</v>
      </c>
      <c r="F257" s="146">
        <v>114</v>
      </c>
      <c r="G257" s="146">
        <v>88000</v>
      </c>
      <c r="H257" s="146">
        <v>4305</v>
      </c>
      <c r="I257" s="146"/>
      <c r="J257" s="146">
        <v>1572589</v>
      </c>
      <c r="K257" s="146">
        <v>14073</v>
      </c>
      <c r="L257" s="146"/>
      <c r="M257" s="146"/>
      <c r="N257" s="146">
        <v>439809</v>
      </c>
      <c r="O257" s="146">
        <v>1106663</v>
      </c>
      <c r="P257" s="146"/>
      <c r="Q257" s="146">
        <v>21260</v>
      </c>
      <c r="R257" s="146">
        <v>268896</v>
      </c>
      <c r="S257" s="146">
        <v>876941</v>
      </c>
    </row>
    <row r="258" spans="1:19" ht="36.75">
      <c r="A258" s="149" t="s">
        <v>1758</v>
      </c>
      <c r="B258" s="145" t="s">
        <v>243</v>
      </c>
      <c r="C258" s="146">
        <v>31652130</v>
      </c>
      <c r="D258" s="146">
        <v>132353</v>
      </c>
      <c r="E258" s="146">
        <v>1568532</v>
      </c>
      <c r="F258" s="146">
        <v>846334</v>
      </c>
      <c r="G258" s="146">
        <v>53718</v>
      </c>
      <c r="H258" s="146">
        <v>367568</v>
      </c>
      <c r="I258" s="146">
        <v>373789</v>
      </c>
      <c r="J258" s="146">
        <v>1812064</v>
      </c>
      <c r="K258" s="146">
        <v>2066777</v>
      </c>
      <c r="L258" s="146">
        <v>336872</v>
      </c>
      <c r="M258" s="146">
        <v>221386</v>
      </c>
      <c r="N258" s="146">
        <v>2028634</v>
      </c>
      <c r="O258" s="146">
        <v>959938</v>
      </c>
      <c r="P258" s="146">
        <v>1121949</v>
      </c>
      <c r="Q258" s="146">
        <v>1340253</v>
      </c>
      <c r="R258" s="146">
        <v>1706031</v>
      </c>
      <c r="S258" s="146">
        <v>16715932</v>
      </c>
    </row>
    <row r="259" spans="1:19" ht="48.75">
      <c r="A259" s="149" t="s">
        <v>1759</v>
      </c>
      <c r="B259" s="145" t="s">
        <v>244</v>
      </c>
      <c r="C259" s="146">
        <v>11403524</v>
      </c>
      <c r="D259" s="146">
        <v>74489</v>
      </c>
      <c r="E259" s="146">
        <v>1528836</v>
      </c>
      <c r="F259" s="146">
        <v>259281</v>
      </c>
      <c r="G259" s="146">
        <v>8388</v>
      </c>
      <c r="H259" s="146">
        <v>190078</v>
      </c>
      <c r="I259" s="146">
        <v>47252</v>
      </c>
      <c r="J259" s="146">
        <v>1133686</v>
      </c>
      <c r="K259" s="146">
        <v>247594</v>
      </c>
      <c r="L259" s="146">
        <v>100959</v>
      </c>
      <c r="M259" s="146">
        <v>5958</v>
      </c>
      <c r="N259" s="146">
        <v>722477</v>
      </c>
      <c r="O259" s="146">
        <v>188087</v>
      </c>
      <c r="P259" s="146">
        <v>416856</v>
      </c>
      <c r="Q259" s="146">
        <v>469666</v>
      </c>
      <c r="R259" s="146">
        <v>662818</v>
      </c>
      <c r="S259" s="146">
        <v>5347099</v>
      </c>
    </row>
    <row r="260" spans="1:19" ht="36.75">
      <c r="A260" s="149" t="s">
        <v>1760</v>
      </c>
      <c r="B260" s="145" t="s">
        <v>245</v>
      </c>
      <c r="C260" s="146">
        <v>6954422</v>
      </c>
      <c r="D260" s="146">
        <v>4134</v>
      </c>
      <c r="E260" s="146">
        <v>16271</v>
      </c>
      <c r="F260" s="146">
        <v>169116</v>
      </c>
      <c r="G260" s="146"/>
      <c r="H260" s="146"/>
      <c r="I260" s="146">
        <v>49988</v>
      </c>
      <c r="J260" s="146">
        <v>64306</v>
      </c>
      <c r="K260" s="146">
        <v>247662</v>
      </c>
      <c r="L260" s="146">
        <v>57009</v>
      </c>
      <c r="M260" s="146">
        <v>18000</v>
      </c>
      <c r="N260" s="146">
        <v>56632</v>
      </c>
      <c r="O260" s="146"/>
      <c r="P260" s="146">
        <v>234877</v>
      </c>
      <c r="Q260" s="146">
        <v>256895</v>
      </c>
      <c r="R260" s="146">
        <v>483972</v>
      </c>
      <c r="S260" s="146">
        <v>5295560</v>
      </c>
    </row>
    <row r="261" spans="1:19" ht="36.75">
      <c r="A261" s="149" t="s">
        <v>1761</v>
      </c>
      <c r="B261" s="145" t="s">
        <v>246</v>
      </c>
      <c r="C261" s="146">
        <v>2032834</v>
      </c>
      <c r="D261" s="146">
        <v>15432</v>
      </c>
      <c r="E261" s="146">
        <v>11155</v>
      </c>
      <c r="F261" s="146">
        <v>82564</v>
      </c>
      <c r="G261" s="146"/>
      <c r="H261" s="146">
        <v>109283</v>
      </c>
      <c r="I261" s="146">
        <v>59824</v>
      </c>
      <c r="J261" s="146">
        <v>49424</v>
      </c>
      <c r="K261" s="146">
        <v>120150</v>
      </c>
      <c r="L261" s="146">
        <v>87193</v>
      </c>
      <c r="M261" s="146">
        <v>24442</v>
      </c>
      <c r="N261" s="146">
        <v>98160</v>
      </c>
      <c r="O261" s="146">
        <v>879</v>
      </c>
      <c r="P261" s="146">
        <v>419085</v>
      </c>
      <c r="Q261" s="146">
        <v>182231</v>
      </c>
      <c r="R261" s="146">
        <v>28423</v>
      </c>
      <c r="S261" s="146">
        <v>744589</v>
      </c>
    </row>
    <row r="262" spans="1:19" ht="36.75">
      <c r="A262" s="149" t="s">
        <v>1762</v>
      </c>
      <c r="B262" s="145" t="s">
        <v>247</v>
      </c>
      <c r="C262" s="146">
        <v>11261350</v>
      </c>
      <c r="D262" s="146">
        <v>38298</v>
      </c>
      <c r="E262" s="146">
        <v>12270</v>
      </c>
      <c r="F262" s="146">
        <v>335373</v>
      </c>
      <c r="G262" s="146">
        <v>45330</v>
      </c>
      <c r="H262" s="146">
        <v>68207</v>
      </c>
      <c r="I262" s="146">
        <v>216725</v>
      </c>
      <c r="J262" s="146">
        <v>564648</v>
      </c>
      <c r="K262" s="146">
        <v>1451371</v>
      </c>
      <c r="L262" s="146">
        <v>91711</v>
      </c>
      <c r="M262" s="146">
        <v>172986</v>
      </c>
      <c r="N262" s="146">
        <v>1151365</v>
      </c>
      <c r="O262" s="146">
        <v>770972</v>
      </c>
      <c r="P262" s="146">
        <v>51131</v>
      </c>
      <c r="Q262" s="146">
        <v>431461</v>
      </c>
      <c r="R262" s="146">
        <v>530818</v>
      </c>
      <c r="S262" s="146">
        <v>5328684</v>
      </c>
    </row>
    <row r="263" spans="1:19" ht="84.75">
      <c r="A263" s="149" t="s">
        <v>1763</v>
      </c>
      <c r="B263" s="145" t="s">
        <v>248</v>
      </c>
      <c r="C263" s="146">
        <v>29242758</v>
      </c>
      <c r="D263" s="146">
        <v>2339483</v>
      </c>
      <c r="E263" s="146">
        <v>377596</v>
      </c>
      <c r="F263" s="146">
        <v>216960</v>
      </c>
      <c r="G263" s="146">
        <v>28931</v>
      </c>
      <c r="H263" s="146">
        <v>469879</v>
      </c>
      <c r="I263" s="146">
        <v>214405</v>
      </c>
      <c r="J263" s="146">
        <v>1986972</v>
      </c>
      <c r="K263" s="146">
        <v>662218</v>
      </c>
      <c r="L263" s="146">
        <v>150717</v>
      </c>
      <c r="M263" s="146">
        <v>128802</v>
      </c>
      <c r="N263" s="146">
        <v>1232776</v>
      </c>
      <c r="O263" s="146">
        <v>309973</v>
      </c>
      <c r="P263" s="146">
        <v>1031094</v>
      </c>
      <c r="Q263" s="146">
        <v>1854271</v>
      </c>
      <c r="R263" s="146">
        <v>648502</v>
      </c>
      <c r="S263" s="146">
        <v>17590179</v>
      </c>
    </row>
    <row r="264" spans="1:19" ht="48.75">
      <c r="A264" s="149" t="s">
        <v>1764</v>
      </c>
      <c r="B264" s="145" t="s">
        <v>249</v>
      </c>
      <c r="C264" s="146">
        <v>11852510</v>
      </c>
      <c r="D264" s="146">
        <v>226957</v>
      </c>
      <c r="E264" s="146">
        <v>630687</v>
      </c>
      <c r="F264" s="146">
        <v>119800</v>
      </c>
      <c r="G264" s="146">
        <v>327435</v>
      </c>
      <c r="H264" s="146">
        <v>546292</v>
      </c>
      <c r="I264" s="146">
        <v>105934</v>
      </c>
      <c r="J264" s="146">
        <v>133188</v>
      </c>
      <c r="K264" s="146">
        <v>131769</v>
      </c>
      <c r="L264" s="146">
        <v>22153</v>
      </c>
      <c r="M264" s="146">
        <v>510623</v>
      </c>
      <c r="N264" s="146">
        <v>199025</v>
      </c>
      <c r="O264" s="146">
        <v>210750</v>
      </c>
      <c r="P264" s="146">
        <v>121345</v>
      </c>
      <c r="Q264" s="146">
        <v>179240</v>
      </c>
      <c r="R264" s="146">
        <v>1181359</v>
      </c>
      <c r="S264" s="146">
        <v>7205953</v>
      </c>
    </row>
    <row r="265" spans="1:19" ht="48.75">
      <c r="A265" s="148" t="s">
        <v>1359</v>
      </c>
      <c r="B265" s="145" t="s">
        <v>503</v>
      </c>
      <c r="C265" s="146">
        <v>17835254</v>
      </c>
      <c r="D265" s="146">
        <v>562851</v>
      </c>
      <c r="E265" s="146">
        <v>1330653</v>
      </c>
      <c r="F265" s="146">
        <v>2254182</v>
      </c>
      <c r="G265" s="146">
        <v>11184</v>
      </c>
      <c r="H265" s="146">
        <v>938271</v>
      </c>
      <c r="I265" s="146">
        <v>82414</v>
      </c>
      <c r="J265" s="146">
        <v>1325616</v>
      </c>
      <c r="K265" s="146">
        <v>26122</v>
      </c>
      <c r="L265" s="146">
        <v>188320</v>
      </c>
      <c r="M265" s="146">
        <v>130840</v>
      </c>
      <c r="N265" s="146">
        <v>1274273</v>
      </c>
      <c r="O265" s="146">
        <v>675118</v>
      </c>
      <c r="P265" s="146">
        <v>474872</v>
      </c>
      <c r="Q265" s="146">
        <v>975718</v>
      </c>
      <c r="R265" s="146">
        <v>577798</v>
      </c>
      <c r="S265" s="146">
        <v>7007022</v>
      </c>
    </row>
    <row r="266" spans="1:19" ht="48.75">
      <c r="A266" s="149" t="s">
        <v>1359</v>
      </c>
      <c r="B266" s="145" t="s">
        <v>250</v>
      </c>
      <c r="C266" s="146">
        <v>17835254</v>
      </c>
      <c r="D266" s="146">
        <v>562851</v>
      </c>
      <c r="E266" s="146">
        <v>1330653</v>
      </c>
      <c r="F266" s="146">
        <v>2254182</v>
      </c>
      <c r="G266" s="146">
        <v>11184</v>
      </c>
      <c r="H266" s="146">
        <v>938271</v>
      </c>
      <c r="I266" s="146">
        <v>82414</v>
      </c>
      <c r="J266" s="146">
        <v>1325616</v>
      </c>
      <c r="K266" s="146">
        <v>26122</v>
      </c>
      <c r="L266" s="146">
        <v>188320</v>
      </c>
      <c r="M266" s="146">
        <v>130840</v>
      </c>
      <c r="N266" s="146">
        <v>1274273</v>
      </c>
      <c r="O266" s="146">
        <v>675118</v>
      </c>
      <c r="P266" s="146">
        <v>474872</v>
      </c>
      <c r="Q266" s="146">
        <v>975718</v>
      </c>
      <c r="R266" s="146">
        <v>577798</v>
      </c>
      <c r="S266" s="146">
        <v>7007022</v>
      </c>
    </row>
    <row r="267" spans="1:19" ht="60.75">
      <c r="A267" s="148" t="s">
        <v>1984</v>
      </c>
      <c r="B267" s="145" t="s">
        <v>504</v>
      </c>
      <c r="C267" s="146">
        <v>53082404</v>
      </c>
      <c r="D267" s="146">
        <v>1898983</v>
      </c>
      <c r="E267" s="146">
        <v>3873582</v>
      </c>
      <c r="F267" s="146">
        <v>1954982</v>
      </c>
      <c r="G267" s="146">
        <v>978522</v>
      </c>
      <c r="H267" s="146">
        <v>3826831</v>
      </c>
      <c r="I267" s="146">
        <v>742291</v>
      </c>
      <c r="J267" s="146">
        <v>4216113</v>
      </c>
      <c r="K267" s="146">
        <v>1954395</v>
      </c>
      <c r="L267" s="146">
        <v>1696503</v>
      </c>
      <c r="M267" s="146">
        <v>532205</v>
      </c>
      <c r="N267" s="146">
        <v>6546720</v>
      </c>
      <c r="O267" s="146">
        <v>914898</v>
      </c>
      <c r="P267" s="146">
        <v>419559</v>
      </c>
      <c r="Q267" s="146">
        <v>2770874</v>
      </c>
      <c r="R267" s="146">
        <v>6677309</v>
      </c>
      <c r="S267" s="146">
        <v>14078637</v>
      </c>
    </row>
    <row r="268" spans="1:19">
      <c r="A268" s="150" t="s">
        <v>836</v>
      </c>
      <c r="B268" s="145" t="s">
        <v>251</v>
      </c>
      <c r="C268" s="146">
        <v>14576795</v>
      </c>
      <c r="D268" s="146">
        <v>350246</v>
      </c>
      <c r="E268" s="146">
        <v>1406570</v>
      </c>
      <c r="F268" s="146">
        <v>969525</v>
      </c>
      <c r="G268" s="146">
        <v>276041</v>
      </c>
      <c r="H268" s="146">
        <v>742793</v>
      </c>
      <c r="I268" s="146">
        <v>557669</v>
      </c>
      <c r="J268" s="146">
        <v>1805871</v>
      </c>
      <c r="K268" s="146">
        <v>351908</v>
      </c>
      <c r="L268" s="146">
        <v>51665</v>
      </c>
      <c r="M268" s="146">
        <v>82373</v>
      </c>
      <c r="N268" s="146">
        <v>2100727</v>
      </c>
      <c r="O268" s="146">
        <v>186308</v>
      </c>
      <c r="P268" s="146">
        <v>83309</v>
      </c>
      <c r="Q268" s="146">
        <v>897765</v>
      </c>
      <c r="R268" s="146">
        <v>2023246</v>
      </c>
      <c r="S268" s="146">
        <v>2690779</v>
      </c>
    </row>
    <row r="269" spans="1:19" ht="36.75">
      <c r="A269" s="149" t="s">
        <v>1361</v>
      </c>
      <c r="B269" s="145" t="s">
        <v>252</v>
      </c>
      <c r="C269" s="146">
        <v>22289495</v>
      </c>
      <c r="D269" s="146">
        <v>1268747</v>
      </c>
      <c r="E269" s="146">
        <v>1936420</v>
      </c>
      <c r="F269" s="146">
        <v>754437</v>
      </c>
      <c r="G269" s="146">
        <v>695536</v>
      </c>
      <c r="H269" s="146">
        <v>1986533</v>
      </c>
      <c r="I269" s="146">
        <v>140654</v>
      </c>
      <c r="J269" s="146">
        <v>1288012</v>
      </c>
      <c r="K269" s="146">
        <v>1498682</v>
      </c>
      <c r="L269" s="146">
        <v>670207</v>
      </c>
      <c r="M269" s="146">
        <v>338554</v>
      </c>
      <c r="N269" s="146">
        <v>1172339</v>
      </c>
      <c r="O269" s="146">
        <v>239819</v>
      </c>
      <c r="P269" s="146">
        <v>336250</v>
      </c>
      <c r="Q269" s="146">
        <v>1105838</v>
      </c>
      <c r="R269" s="146">
        <v>2478934</v>
      </c>
      <c r="S269" s="146">
        <v>6378533</v>
      </c>
    </row>
    <row r="270" spans="1:19" ht="36.75">
      <c r="A270" s="149" t="s">
        <v>1362</v>
      </c>
      <c r="B270" s="145" t="s">
        <v>253</v>
      </c>
      <c r="C270" s="146">
        <v>12468619</v>
      </c>
      <c r="D270" s="146">
        <v>754037</v>
      </c>
      <c r="E270" s="146">
        <v>905737</v>
      </c>
      <c r="F270" s="146">
        <v>234503</v>
      </c>
      <c r="G270" s="146">
        <v>571592</v>
      </c>
      <c r="H270" s="146">
        <v>1549947</v>
      </c>
      <c r="I270" s="146">
        <v>99684</v>
      </c>
      <c r="J270" s="146">
        <v>853705</v>
      </c>
      <c r="K270" s="146">
        <v>992505</v>
      </c>
      <c r="L270" s="146">
        <v>65827</v>
      </c>
      <c r="M270" s="146">
        <v>58707</v>
      </c>
      <c r="N270" s="146">
        <v>628316</v>
      </c>
      <c r="O270" s="146">
        <v>101573</v>
      </c>
      <c r="P270" s="146">
        <v>278737</v>
      </c>
      <c r="Q270" s="146">
        <v>477186</v>
      </c>
      <c r="R270" s="146">
        <v>559779</v>
      </c>
      <c r="S270" s="146">
        <v>4336784</v>
      </c>
    </row>
    <row r="271" spans="1:19" ht="36.75">
      <c r="A271" s="149" t="s">
        <v>1363</v>
      </c>
      <c r="B271" s="145" t="s">
        <v>254</v>
      </c>
      <c r="C271" s="146">
        <v>5617602</v>
      </c>
      <c r="D271" s="146">
        <v>473069</v>
      </c>
      <c r="E271" s="146">
        <v>746838</v>
      </c>
      <c r="F271" s="146">
        <v>270609</v>
      </c>
      <c r="G271" s="146">
        <v>51955</v>
      </c>
      <c r="H271" s="146">
        <v>4220</v>
      </c>
      <c r="I271" s="146">
        <v>37970</v>
      </c>
      <c r="J271" s="146">
        <v>74226</v>
      </c>
      <c r="K271" s="146">
        <v>428622</v>
      </c>
      <c r="L271" s="146"/>
      <c r="M271" s="146">
        <v>277307</v>
      </c>
      <c r="N271" s="146">
        <v>386775</v>
      </c>
      <c r="O271" s="146">
        <v>134779</v>
      </c>
      <c r="P271" s="146">
        <v>19601</v>
      </c>
      <c r="Q271" s="146">
        <v>24172</v>
      </c>
      <c r="R271" s="146">
        <v>1518099</v>
      </c>
      <c r="S271" s="146">
        <v>1169360</v>
      </c>
    </row>
    <row r="272" spans="1:19" ht="48.75">
      <c r="A272" s="149" t="s">
        <v>1364</v>
      </c>
      <c r="B272" s="145" t="s">
        <v>255</v>
      </c>
      <c r="C272" s="146">
        <v>4203274</v>
      </c>
      <c r="D272" s="146">
        <v>41641</v>
      </c>
      <c r="E272" s="146">
        <v>283845</v>
      </c>
      <c r="F272" s="146">
        <v>249325</v>
      </c>
      <c r="G272" s="146">
        <v>71989</v>
      </c>
      <c r="H272" s="146">
        <v>432366</v>
      </c>
      <c r="I272" s="146">
        <v>3000</v>
      </c>
      <c r="J272" s="146">
        <v>360081</v>
      </c>
      <c r="K272" s="146">
        <v>77555</v>
      </c>
      <c r="L272" s="146">
        <v>604380</v>
      </c>
      <c r="M272" s="146">
        <v>2540</v>
      </c>
      <c r="N272" s="146">
        <v>157248</v>
      </c>
      <c r="O272" s="146">
        <v>3467</v>
      </c>
      <c r="P272" s="146">
        <v>37912</v>
      </c>
      <c r="Q272" s="146">
        <v>604480</v>
      </c>
      <c r="R272" s="146">
        <v>401056</v>
      </c>
      <c r="S272" s="146">
        <v>872389</v>
      </c>
    </row>
    <row r="273" spans="1:19" ht="48.75">
      <c r="A273" s="149" t="s">
        <v>1767</v>
      </c>
      <c r="B273" s="145" t="s">
        <v>256</v>
      </c>
      <c r="C273" s="146">
        <v>16216114</v>
      </c>
      <c r="D273" s="146">
        <v>279990</v>
      </c>
      <c r="E273" s="146">
        <v>530592</v>
      </c>
      <c r="F273" s="146">
        <v>231020</v>
      </c>
      <c r="G273" s="146">
        <v>6945</v>
      </c>
      <c r="H273" s="146">
        <v>1097505</v>
      </c>
      <c r="I273" s="146">
        <v>43968</v>
      </c>
      <c r="J273" s="146">
        <v>1122230</v>
      </c>
      <c r="K273" s="146">
        <v>103805</v>
      </c>
      <c r="L273" s="146">
        <v>974631</v>
      </c>
      <c r="M273" s="146">
        <v>111278</v>
      </c>
      <c r="N273" s="146">
        <v>3273654</v>
      </c>
      <c r="O273" s="146">
        <v>488771</v>
      </c>
      <c r="P273" s="146"/>
      <c r="Q273" s="146">
        <v>767271</v>
      </c>
      <c r="R273" s="146">
        <v>2175129</v>
      </c>
      <c r="S273" s="146">
        <v>5009325</v>
      </c>
    </row>
    <row r="274" spans="1:19" ht="48.75">
      <c r="A274" s="148" t="s">
        <v>1768</v>
      </c>
      <c r="B274" s="145" t="s">
        <v>505</v>
      </c>
      <c r="C274" s="146">
        <v>190559751</v>
      </c>
      <c r="D274" s="146">
        <v>3102471</v>
      </c>
      <c r="E274" s="146">
        <v>9865108</v>
      </c>
      <c r="F274" s="146">
        <v>5734023</v>
      </c>
      <c r="G274" s="146">
        <v>5164789</v>
      </c>
      <c r="H274" s="146">
        <v>6601174</v>
      </c>
      <c r="I274" s="146">
        <v>4829973</v>
      </c>
      <c r="J274" s="146">
        <v>13139099</v>
      </c>
      <c r="K274" s="146">
        <v>5963100</v>
      </c>
      <c r="L274" s="146">
        <v>3250010</v>
      </c>
      <c r="M274" s="146">
        <v>7094854</v>
      </c>
      <c r="N274" s="146">
        <v>11498051</v>
      </c>
      <c r="O274" s="146">
        <v>7973508</v>
      </c>
      <c r="P274" s="146">
        <v>2844746</v>
      </c>
      <c r="Q274" s="146">
        <v>19891746</v>
      </c>
      <c r="R274" s="146">
        <v>23693950</v>
      </c>
      <c r="S274" s="146">
        <v>59913149</v>
      </c>
    </row>
    <row r="275" spans="1:19" ht="60.75">
      <c r="A275" s="149" t="s">
        <v>1367</v>
      </c>
      <c r="B275" s="145" t="s">
        <v>257</v>
      </c>
      <c r="C275" s="146">
        <v>38244310</v>
      </c>
      <c r="D275" s="146">
        <v>832634</v>
      </c>
      <c r="E275" s="146">
        <v>1807347</v>
      </c>
      <c r="F275" s="146">
        <v>1380598</v>
      </c>
      <c r="G275" s="146">
        <v>844283</v>
      </c>
      <c r="H275" s="146">
        <v>2679250</v>
      </c>
      <c r="I275" s="146">
        <v>968657</v>
      </c>
      <c r="J275" s="146">
        <v>2811833</v>
      </c>
      <c r="K275" s="146">
        <v>1216557</v>
      </c>
      <c r="L275" s="146">
        <v>1116121</v>
      </c>
      <c r="M275" s="146">
        <v>1577653</v>
      </c>
      <c r="N275" s="146">
        <v>2776364</v>
      </c>
      <c r="O275" s="146">
        <v>1527191</v>
      </c>
      <c r="P275" s="146">
        <v>888823</v>
      </c>
      <c r="Q275" s="146">
        <v>4648143</v>
      </c>
      <c r="R275" s="146">
        <v>3337772</v>
      </c>
      <c r="S275" s="146">
        <v>9831084</v>
      </c>
    </row>
    <row r="276" spans="1:19" ht="72.75">
      <c r="A276" s="149" t="s">
        <v>1368</v>
      </c>
      <c r="B276" s="145" t="s">
        <v>258</v>
      </c>
      <c r="C276" s="146">
        <v>20856852</v>
      </c>
      <c r="D276" s="146">
        <v>509801</v>
      </c>
      <c r="E276" s="146">
        <v>1119996</v>
      </c>
      <c r="F276" s="146">
        <v>1184512</v>
      </c>
      <c r="G276" s="146">
        <v>554755</v>
      </c>
      <c r="H276" s="146">
        <v>978784</v>
      </c>
      <c r="I276" s="146">
        <v>776569</v>
      </c>
      <c r="J276" s="146">
        <v>1244372</v>
      </c>
      <c r="K276" s="146">
        <v>873238</v>
      </c>
      <c r="L276" s="146">
        <v>396189</v>
      </c>
      <c r="M276" s="146">
        <v>730473</v>
      </c>
      <c r="N276" s="146">
        <v>1823013</v>
      </c>
      <c r="O276" s="146">
        <v>956548</v>
      </c>
      <c r="P276" s="146">
        <v>464596</v>
      </c>
      <c r="Q276" s="146">
        <v>3330799</v>
      </c>
      <c r="R276" s="146">
        <v>2264102</v>
      </c>
      <c r="S276" s="146">
        <v>3649105</v>
      </c>
    </row>
    <row r="277" spans="1:19" ht="48.75">
      <c r="A277" s="149" t="s">
        <v>1769</v>
      </c>
      <c r="B277" s="145" t="s">
        <v>259</v>
      </c>
      <c r="C277" s="146">
        <v>4601873</v>
      </c>
      <c r="D277" s="146">
        <v>21031</v>
      </c>
      <c r="E277" s="146">
        <v>2952297</v>
      </c>
      <c r="F277" s="146">
        <v>1314</v>
      </c>
      <c r="G277" s="146">
        <v>3042</v>
      </c>
      <c r="H277" s="146">
        <v>150726</v>
      </c>
      <c r="I277" s="146">
        <v>40226</v>
      </c>
      <c r="J277" s="146">
        <v>88155</v>
      </c>
      <c r="K277" s="146">
        <v>29774</v>
      </c>
      <c r="L277" s="146">
        <v>45056</v>
      </c>
      <c r="M277" s="146">
        <v>151824</v>
      </c>
      <c r="N277" s="146">
        <v>68236</v>
      </c>
      <c r="O277" s="146">
        <v>36675</v>
      </c>
      <c r="P277" s="146">
        <v>15495</v>
      </c>
      <c r="Q277" s="146">
        <v>53619</v>
      </c>
      <c r="R277" s="146">
        <v>121698</v>
      </c>
      <c r="S277" s="146">
        <v>822705</v>
      </c>
    </row>
    <row r="278" spans="1:19" ht="48.75">
      <c r="A278" s="149" t="s">
        <v>1770</v>
      </c>
      <c r="B278" s="145" t="s">
        <v>260</v>
      </c>
      <c r="C278" s="146">
        <v>2073866</v>
      </c>
      <c r="D278" s="146">
        <v>37182</v>
      </c>
      <c r="E278" s="146">
        <v>251833</v>
      </c>
      <c r="F278" s="146">
        <v>15552</v>
      </c>
      <c r="G278" s="146">
        <v>56863</v>
      </c>
      <c r="H278" s="146">
        <v>153024</v>
      </c>
      <c r="I278" s="146">
        <v>25449</v>
      </c>
      <c r="J278" s="146">
        <v>90526</v>
      </c>
      <c r="K278" s="146">
        <v>28529</v>
      </c>
      <c r="L278" s="146">
        <v>22344</v>
      </c>
      <c r="M278" s="146">
        <v>28963</v>
      </c>
      <c r="N278" s="146">
        <v>67160</v>
      </c>
      <c r="O278" s="146">
        <v>53151</v>
      </c>
      <c r="P278" s="146">
        <v>14923</v>
      </c>
      <c r="Q278" s="146">
        <v>1010143</v>
      </c>
      <c r="R278" s="146">
        <v>63732</v>
      </c>
      <c r="S278" s="146">
        <v>154492</v>
      </c>
    </row>
    <row r="279" spans="1:19" ht="48.75">
      <c r="A279" s="149" t="s">
        <v>1371</v>
      </c>
      <c r="B279" s="145" t="s">
        <v>261</v>
      </c>
      <c r="C279" s="146">
        <v>19003127</v>
      </c>
      <c r="D279" s="146">
        <v>490524</v>
      </c>
      <c r="E279" s="146">
        <v>918759</v>
      </c>
      <c r="F279" s="146">
        <v>536831</v>
      </c>
      <c r="G279" s="146">
        <v>321078</v>
      </c>
      <c r="H279" s="146">
        <v>916552</v>
      </c>
      <c r="I279" s="146">
        <v>837091</v>
      </c>
      <c r="J279" s="146">
        <v>1372644</v>
      </c>
      <c r="K279" s="146">
        <v>643056</v>
      </c>
      <c r="L279" s="146">
        <v>490368</v>
      </c>
      <c r="M279" s="146">
        <v>396983</v>
      </c>
      <c r="N279" s="146">
        <v>1649482</v>
      </c>
      <c r="O279" s="146">
        <v>703077</v>
      </c>
      <c r="P279" s="146">
        <v>443781</v>
      </c>
      <c r="Q279" s="146">
        <v>2913206</v>
      </c>
      <c r="R279" s="146">
        <v>1619222</v>
      </c>
      <c r="S279" s="146">
        <v>4750473</v>
      </c>
    </row>
    <row r="280" spans="1:19" ht="36.75">
      <c r="A280" s="149" t="s">
        <v>1372</v>
      </c>
      <c r="B280" s="145" t="s">
        <v>262</v>
      </c>
      <c r="C280" s="146">
        <v>8775610</v>
      </c>
      <c r="D280" s="146">
        <v>169913</v>
      </c>
      <c r="E280" s="146">
        <v>253077</v>
      </c>
      <c r="F280" s="146">
        <v>304869</v>
      </c>
      <c r="G280" s="146">
        <v>124013</v>
      </c>
      <c r="H280" s="146">
        <v>198083</v>
      </c>
      <c r="I280" s="146">
        <v>466668</v>
      </c>
      <c r="J280" s="146">
        <v>317254</v>
      </c>
      <c r="K280" s="146">
        <v>209502</v>
      </c>
      <c r="L280" s="146">
        <v>303948</v>
      </c>
      <c r="M280" s="146">
        <v>59837</v>
      </c>
      <c r="N280" s="146">
        <v>1064209</v>
      </c>
      <c r="O280" s="146">
        <v>366008</v>
      </c>
      <c r="P280" s="146">
        <v>81136</v>
      </c>
      <c r="Q280" s="146">
        <v>913537</v>
      </c>
      <c r="R280" s="146">
        <v>606433</v>
      </c>
      <c r="S280" s="146">
        <v>3337123</v>
      </c>
    </row>
    <row r="281" spans="1:19" ht="36.75">
      <c r="A281" s="149" t="s">
        <v>1773</v>
      </c>
      <c r="B281" s="145" t="s">
        <v>263</v>
      </c>
      <c r="C281" s="146">
        <v>10227517</v>
      </c>
      <c r="D281" s="146">
        <v>320611</v>
      </c>
      <c r="E281" s="146">
        <v>665682</v>
      </c>
      <c r="F281" s="146">
        <v>231962</v>
      </c>
      <c r="G281" s="146">
        <v>197065</v>
      </c>
      <c r="H281" s="146">
        <v>718469</v>
      </c>
      <c r="I281" s="146">
        <v>370423</v>
      </c>
      <c r="J281" s="146">
        <v>1055390</v>
      </c>
      <c r="K281" s="146">
        <v>433554</v>
      </c>
      <c r="L281" s="146">
        <v>186420</v>
      </c>
      <c r="M281" s="146">
        <v>337146</v>
      </c>
      <c r="N281" s="146">
        <v>585273</v>
      </c>
      <c r="O281" s="146">
        <v>337069</v>
      </c>
      <c r="P281" s="146">
        <v>362645</v>
      </c>
      <c r="Q281" s="146">
        <v>1999669</v>
      </c>
      <c r="R281" s="146">
        <v>1012789</v>
      </c>
      <c r="S281" s="146">
        <v>1413350</v>
      </c>
    </row>
    <row r="282" spans="1:19" ht="36.75">
      <c r="A282" s="149" t="s">
        <v>1374</v>
      </c>
      <c r="B282" s="145" t="s">
        <v>264</v>
      </c>
      <c r="C282" s="146">
        <v>7880388</v>
      </c>
      <c r="D282" s="146">
        <v>237772</v>
      </c>
      <c r="E282" s="146">
        <v>321093</v>
      </c>
      <c r="F282" s="146">
        <v>299649</v>
      </c>
      <c r="G282" s="146">
        <v>301660</v>
      </c>
      <c r="H282" s="146">
        <v>140857</v>
      </c>
      <c r="I282" s="146">
        <v>205008</v>
      </c>
      <c r="J282" s="146">
        <v>1362043</v>
      </c>
      <c r="K282" s="146">
        <v>228031</v>
      </c>
      <c r="L282" s="146">
        <v>279741</v>
      </c>
      <c r="M282" s="146">
        <v>80414</v>
      </c>
      <c r="N282" s="146">
        <v>482800</v>
      </c>
      <c r="O282" s="146">
        <v>238711</v>
      </c>
      <c r="P282" s="146">
        <v>157103</v>
      </c>
      <c r="Q282" s="146">
        <v>424802</v>
      </c>
      <c r="R282" s="146">
        <v>1682893</v>
      </c>
      <c r="S282" s="146">
        <v>1437811</v>
      </c>
    </row>
    <row r="283" spans="1:19" ht="108.75">
      <c r="A283" s="149" t="s">
        <v>1774</v>
      </c>
      <c r="B283" s="145" t="s">
        <v>265</v>
      </c>
      <c r="C283" s="146">
        <v>5202422</v>
      </c>
      <c r="D283" s="146">
        <v>72474</v>
      </c>
      <c r="E283" s="146">
        <v>134395</v>
      </c>
      <c r="F283" s="146">
        <v>160584</v>
      </c>
      <c r="G283" s="146">
        <v>75881</v>
      </c>
      <c r="H283" s="146">
        <v>37450</v>
      </c>
      <c r="I283" s="146">
        <v>98808</v>
      </c>
      <c r="J283" s="146">
        <v>945287</v>
      </c>
      <c r="K283" s="146">
        <v>42299</v>
      </c>
      <c r="L283" s="146">
        <v>5376</v>
      </c>
      <c r="M283" s="146">
        <v>52730</v>
      </c>
      <c r="N283" s="146">
        <v>115956</v>
      </c>
      <c r="O283" s="146">
        <v>76874</v>
      </c>
      <c r="P283" s="146">
        <v>65674</v>
      </c>
      <c r="Q283" s="146">
        <v>613473</v>
      </c>
      <c r="R283" s="146">
        <v>1888374</v>
      </c>
      <c r="S283" s="146">
        <v>816787</v>
      </c>
    </row>
    <row r="284" spans="1:19" ht="84.75">
      <c r="A284" s="149" t="s">
        <v>1376</v>
      </c>
      <c r="B284" s="145" t="s">
        <v>266</v>
      </c>
      <c r="C284" s="146">
        <v>14068684</v>
      </c>
      <c r="D284" s="146">
        <v>109720</v>
      </c>
      <c r="E284" s="146">
        <v>657290</v>
      </c>
      <c r="F284" s="146">
        <v>861528</v>
      </c>
      <c r="G284" s="146">
        <v>230611</v>
      </c>
      <c r="H284" s="146">
        <v>588938</v>
      </c>
      <c r="I284" s="146">
        <v>256931</v>
      </c>
      <c r="J284" s="146">
        <v>1155637</v>
      </c>
      <c r="K284" s="146">
        <v>77786</v>
      </c>
      <c r="L284" s="146">
        <v>144624</v>
      </c>
      <c r="M284" s="146">
        <v>161881</v>
      </c>
      <c r="N284" s="146">
        <v>1497160</v>
      </c>
      <c r="O284" s="146">
        <v>183242</v>
      </c>
      <c r="P284" s="146">
        <v>55374</v>
      </c>
      <c r="Q284" s="146">
        <v>1326734</v>
      </c>
      <c r="R284" s="146">
        <v>1664132</v>
      </c>
      <c r="S284" s="146">
        <v>5097096</v>
      </c>
    </row>
    <row r="285" spans="1:19" ht="48.75">
      <c r="A285" s="149" t="s">
        <v>1377</v>
      </c>
      <c r="B285" s="145" t="s">
        <v>267</v>
      </c>
      <c r="C285" s="146">
        <v>4117453</v>
      </c>
      <c r="D285" s="146">
        <v>28586</v>
      </c>
      <c r="E285" s="146">
        <v>210360</v>
      </c>
      <c r="F285" s="146">
        <v>30892</v>
      </c>
      <c r="G285" s="146"/>
      <c r="H285" s="146">
        <v>57307</v>
      </c>
      <c r="I285" s="146">
        <v>25885</v>
      </c>
      <c r="J285" s="146">
        <v>147837</v>
      </c>
      <c r="K285" s="146">
        <v>15886</v>
      </c>
      <c r="L285" s="146">
        <v>9230</v>
      </c>
      <c r="M285" s="146">
        <v>35698</v>
      </c>
      <c r="N285" s="146">
        <v>3310</v>
      </c>
      <c r="O285" s="146">
        <v>59250</v>
      </c>
      <c r="P285" s="146">
        <v>19067</v>
      </c>
      <c r="Q285" s="146">
        <v>235490</v>
      </c>
      <c r="R285" s="146">
        <v>43246</v>
      </c>
      <c r="S285" s="146">
        <v>3195409</v>
      </c>
    </row>
    <row r="286" spans="1:19" ht="60.75">
      <c r="A286" s="149" t="s">
        <v>1378</v>
      </c>
      <c r="B286" s="145" t="s">
        <v>268</v>
      </c>
      <c r="C286" s="146">
        <v>9951231</v>
      </c>
      <c r="D286" s="146">
        <v>81134</v>
      </c>
      <c r="E286" s="146">
        <v>446930</v>
      </c>
      <c r="F286" s="146">
        <v>830636</v>
      </c>
      <c r="G286" s="146">
        <v>230611</v>
      </c>
      <c r="H286" s="146">
        <v>531631</v>
      </c>
      <c r="I286" s="146">
        <v>231046</v>
      </c>
      <c r="J286" s="146">
        <v>1007800</v>
      </c>
      <c r="K286" s="146">
        <v>61900</v>
      </c>
      <c r="L286" s="146">
        <v>135394</v>
      </c>
      <c r="M286" s="146">
        <v>126183</v>
      </c>
      <c r="N286" s="146">
        <v>1493850</v>
      </c>
      <c r="O286" s="146">
        <v>123992</v>
      </c>
      <c r="P286" s="146">
        <v>36307</v>
      </c>
      <c r="Q286" s="146">
        <v>1091244</v>
      </c>
      <c r="R286" s="146">
        <v>1620886</v>
      </c>
      <c r="S286" s="146">
        <v>1901687</v>
      </c>
    </row>
    <row r="287" spans="1:19" ht="84.75">
      <c r="A287" s="149" t="s">
        <v>1379</v>
      </c>
      <c r="B287" s="145" t="s">
        <v>269</v>
      </c>
      <c r="C287" s="146">
        <v>78628229</v>
      </c>
      <c r="D287" s="146">
        <v>791333</v>
      </c>
      <c r="E287" s="146">
        <v>1702098</v>
      </c>
      <c r="F287" s="146">
        <v>1293455</v>
      </c>
      <c r="G287" s="146">
        <v>2776616</v>
      </c>
      <c r="H287" s="146">
        <v>955593</v>
      </c>
      <c r="I287" s="146">
        <v>1621234</v>
      </c>
      <c r="J287" s="146">
        <v>4068602</v>
      </c>
      <c r="K287" s="146">
        <v>2823830</v>
      </c>
      <c r="L287" s="146">
        <v>750191</v>
      </c>
      <c r="M287" s="146">
        <v>3913933</v>
      </c>
      <c r="N287" s="146">
        <v>3017880</v>
      </c>
      <c r="O287" s="146">
        <v>4198039</v>
      </c>
      <c r="P287" s="146">
        <v>738977</v>
      </c>
      <c r="Q287" s="146">
        <v>5570827</v>
      </c>
      <c r="R287" s="146">
        <v>11052025</v>
      </c>
      <c r="S287" s="146">
        <v>33353596</v>
      </c>
    </row>
    <row r="288" spans="1:19" ht="48.75">
      <c r="A288" s="149" t="s">
        <v>1777</v>
      </c>
      <c r="B288" s="145" t="s">
        <v>270</v>
      </c>
      <c r="C288" s="146">
        <v>6171371</v>
      </c>
      <c r="D288" s="146">
        <v>330817</v>
      </c>
      <c r="E288" s="146">
        <v>189579</v>
      </c>
      <c r="F288" s="146">
        <v>80084</v>
      </c>
      <c r="G288" s="146">
        <v>44000</v>
      </c>
      <c r="H288" s="146">
        <v>133141</v>
      </c>
      <c r="I288" s="146">
        <v>118903</v>
      </c>
      <c r="J288" s="146">
        <v>1363149</v>
      </c>
      <c r="K288" s="146">
        <v>1538973</v>
      </c>
      <c r="L288" s="146">
        <v>104498</v>
      </c>
      <c r="M288" s="146">
        <v>34491</v>
      </c>
      <c r="N288" s="146">
        <v>38639</v>
      </c>
      <c r="O288" s="146">
        <v>859162</v>
      </c>
      <c r="P288" s="146">
        <v>92762</v>
      </c>
      <c r="Q288" s="146">
        <v>930872</v>
      </c>
      <c r="R288" s="146">
        <v>86937</v>
      </c>
      <c r="S288" s="146">
        <v>225364</v>
      </c>
    </row>
    <row r="289" spans="1:19" ht="84.75">
      <c r="A289" s="149" t="s">
        <v>1381</v>
      </c>
      <c r="B289" s="145" t="s">
        <v>271</v>
      </c>
      <c r="C289" s="146">
        <v>3068812</v>
      </c>
      <c r="D289" s="146">
        <v>105740</v>
      </c>
      <c r="E289" s="146">
        <v>127273</v>
      </c>
      <c r="F289" s="146">
        <v>61682</v>
      </c>
      <c r="G289" s="146">
        <v>24782</v>
      </c>
      <c r="H289" s="146">
        <v>270225</v>
      </c>
      <c r="I289" s="146">
        <v>97319</v>
      </c>
      <c r="J289" s="146">
        <v>66930</v>
      </c>
      <c r="K289" s="146">
        <v>173379</v>
      </c>
      <c r="L289" s="146">
        <v>246798</v>
      </c>
      <c r="M289" s="146">
        <v>605881</v>
      </c>
      <c r="N289" s="146">
        <v>111861</v>
      </c>
      <c r="O289" s="146">
        <v>53163</v>
      </c>
      <c r="P289" s="146">
        <v>866</v>
      </c>
      <c r="Q289" s="146">
        <v>629916</v>
      </c>
      <c r="R289" s="146">
        <v>368189</v>
      </c>
      <c r="S289" s="146">
        <v>124808</v>
      </c>
    </row>
    <row r="290" spans="1:19" ht="108.75">
      <c r="A290" s="149" t="s">
        <v>1382</v>
      </c>
      <c r="B290" s="145" t="s">
        <v>272</v>
      </c>
      <c r="C290" s="146">
        <v>69388046</v>
      </c>
      <c r="D290" s="146">
        <v>354776</v>
      </c>
      <c r="E290" s="146">
        <v>1385246</v>
      </c>
      <c r="F290" s="146">
        <v>1151689</v>
      </c>
      <c r="G290" s="146">
        <v>2707834</v>
      </c>
      <c r="H290" s="146">
        <v>552227</v>
      </c>
      <c r="I290" s="146">
        <v>1405012</v>
      </c>
      <c r="J290" s="146">
        <v>2638523</v>
      </c>
      <c r="K290" s="146">
        <v>1111478</v>
      </c>
      <c r="L290" s="146">
        <v>398895</v>
      </c>
      <c r="M290" s="146">
        <v>3273561</v>
      </c>
      <c r="N290" s="146">
        <v>2867380</v>
      </c>
      <c r="O290" s="146">
        <v>3285714</v>
      </c>
      <c r="P290" s="146">
        <v>645349</v>
      </c>
      <c r="Q290" s="146">
        <v>4010039</v>
      </c>
      <c r="R290" s="146">
        <v>10596899</v>
      </c>
      <c r="S290" s="146">
        <v>33003424</v>
      </c>
    </row>
    <row r="291" spans="1:19" ht="36.75">
      <c r="A291" s="148" t="s">
        <v>1779</v>
      </c>
      <c r="B291" s="145" t="s">
        <v>544</v>
      </c>
      <c r="C291" s="146">
        <v>123962770</v>
      </c>
      <c r="D291" s="146">
        <v>1026237</v>
      </c>
      <c r="E291" s="146">
        <v>10077341</v>
      </c>
      <c r="F291" s="146">
        <v>7844523</v>
      </c>
      <c r="G291" s="146">
        <v>2414776</v>
      </c>
      <c r="H291" s="146">
        <v>5984415</v>
      </c>
      <c r="I291" s="146">
        <v>1995562</v>
      </c>
      <c r="J291" s="146">
        <v>9748607</v>
      </c>
      <c r="K291" s="146">
        <v>1973866</v>
      </c>
      <c r="L291" s="146">
        <v>2324792</v>
      </c>
      <c r="M291" s="146">
        <v>3400022</v>
      </c>
      <c r="N291" s="146">
        <v>5336322</v>
      </c>
      <c r="O291" s="146">
        <v>3973927</v>
      </c>
      <c r="P291" s="146">
        <v>3108623</v>
      </c>
      <c r="Q291" s="146">
        <v>11894380</v>
      </c>
      <c r="R291" s="146">
        <v>19778767</v>
      </c>
      <c r="S291" s="146">
        <v>33080610</v>
      </c>
    </row>
    <row r="292" spans="1:19" ht="72.75">
      <c r="A292" s="149" t="s">
        <v>1780</v>
      </c>
      <c r="B292" s="145" t="s">
        <v>273</v>
      </c>
      <c r="C292" s="146">
        <v>49989430</v>
      </c>
      <c r="D292" s="146">
        <v>173037</v>
      </c>
      <c r="E292" s="146">
        <v>6318479</v>
      </c>
      <c r="F292" s="146">
        <v>4876597</v>
      </c>
      <c r="G292" s="146">
        <v>159190</v>
      </c>
      <c r="H292" s="146">
        <v>3940461</v>
      </c>
      <c r="I292" s="146">
        <v>1085309</v>
      </c>
      <c r="J292" s="146">
        <v>3479012</v>
      </c>
      <c r="K292" s="146">
        <v>236784</v>
      </c>
      <c r="L292" s="146">
        <v>1135910</v>
      </c>
      <c r="M292" s="146">
        <v>985115</v>
      </c>
      <c r="N292" s="146">
        <v>2252683</v>
      </c>
      <c r="O292" s="146">
        <v>1581305</v>
      </c>
      <c r="P292" s="146">
        <v>2004956</v>
      </c>
      <c r="Q292" s="146">
        <v>2132331</v>
      </c>
      <c r="R292" s="146">
        <v>2457503</v>
      </c>
      <c r="S292" s="146">
        <v>17170758</v>
      </c>
    </row>
    <row r="293" spans="1:19" ht="36.75">
      <c r="A293" s="149" t="s">
        <v>1781</v>
      </c>
      <c r="B293" s="145" t="s">
        <v>274</v>
      </c>
      <c r="C293" s="146">
        <v>13289143</v>
      </c>
      <c r="D293" s="146">
        <v>279940</v>
      </c>
      <c r="E293" s="146">
        <v>1408748</v>
      </c>
      <c r="F293" s="146">
        <v>510698</v>
      </c>
      <c r="G293" s="146">
        <v>207012</v>
      </c>
      <c r="H293" s="146">
        <v>1644943</v>
      </c>
      <c r="I293" s="146">
        <v>60920</v>
      </c>
      <c r="J293" s="146">
        <v>1056320</v>
      </c>
      <c r="K293" s="146">
        <v>120822</v>
      </c>
      <c r="L293" s="146">
        <v>671829</v>
      </c>
      <c r="M293" s="146">
        <v>934363</v>
      </c>
      <c r="N293" s="146">
        <v>1114647</v>
      </c>
      <c r="O293" s="146">
        <v>23127</v>
      </c>
      <c r="P293" s="146">
        <v>143095</v>
      </c>
      <c r="Q293" s="146">
        <v>1999615</v>
      </c>
      <c r="R293" s="146">
        <v>1434809</v>
      </c>
      <c r="S293" s="146">
        <v>1678255</v>
      </c>
    </row>
    <row r="294" spans="1:19" ht="36.75">
      <c r="A294" s="149" t="s">
        <v>1782</v>
      </c>
      <c r="B294" s="145" t="s">
        <v>275</v>
      </c>
      <c r="C294" s="146">
        <v>11152665</v>
      </c>
      <c r="D294" s="146">
        <v>233677</v>
      </c>
      <c r="E294" s="146">
        <v>974255</v>
      </c>
      <c r="F294" s="146">
        <v>357253</v>
      </c>
      <c r="G294" s="146">
        <v>80228</v>
      </c>
      <c r="H294" s="146">
        <v>100099</v>
      </c>
      <c r="I294" s="146">
        <v>102921</v>
      </c>
      <c r="J294" s="146">
        <v>626406</v>
      </c>
      <c r="K294" s="146">
        <v>119840</v>
      </c>
      <c r="L294" s="146">
        <v>187326</v>
      </c>
      <c r="M294" s="146">
        <v>495455</v>
      </c>
      <c r="N294" s="146">
        <v>803667</v>
      </c>
      <c r="O294" s="146">
        <v>879978</v>
      </c>
      <c r="P294" s="146">
        <v>433962</v>
      </c>
      <c r="Q294" s="146">
        <v>2387267</v>
      </c>
      <c r="R294" s="146">
        <v>2548858</v>
      </c>
      <c r="S294" s="146">
        <v>821473</v>
      </c>
    </row>
    <row r="295" spans="1:19" ht="36.75">
      <c r="A295" s="149" t="s">
        <v>1783</v>
      </c>
      <c r="B295" s="145" t="s">
        <v>276</v>
      </c>
      <c r="C295" s="146">
        <v>15449663</v>
      </c>
      <c r="D295" s="146">
        <v>72452</v>
      </c>
      <c r="E295" s="146">
        <v>665958</v>
      </c>
      <c r="F295" s="146">
        <v>52006</v>
      </c>
      <c r="G295" s="146">
        <v>53669</v>
      </c>
      <c r="H295" s="146">
        <v>239502</v>
      </c>
      <c r="I295" s="146">
        <v>235593</v>
      </c>
      <c r="J295" s="146">
        <v>3583849</v>
      </c>
      <c r="K295" s="146">
        <v>7820</v>
      </c>
      <c r="L295" s="146">
        <v>251127</v>
      </c>
      <c r="M295" s="146">
        <v>101102</v>
      </c>
      <c r="N295" s="146">
        <v>271156</v>
      </c>
      <c r="O295" s="146">
        <v>232237</v>
      </c>
      <c r="P295" s="146">
        <v>77067</v>
      </c>
      <c r="Q295" s="146">
        <v>1444568</v>
      </c>
      <c r="R295" s="146">
        <v>7853716</v>
      </c>
      <c r="S295" s="146">
        <v>307841</v>
      </c>
    </row>
    <row r="296" spans="1:19" ht="108.75">
      <c r="A296" s="149" t="s">
        <v>1985</v>
      </c>
      <c r="B296" s="145" t="s">
        <v>277</v>
      </c>
      <c r="C296" s="146">
        <v>2784261</v>
      </c>
      <c r="D296" s="146"/>
      <c r="E296" s="146">
        <v>152529</v>
      </c>
      <c r="F296" s="146">
        <v>52096</v>
      </c>
      <c r="G296" s="146"/>
      <c r="H296" s="146">
        <v>25907</v>
      </c>
      <c r="I296" s="146"/>
      <c r="J296" s="146">
        <v>281138</v>
      </c>
      <c r="K296" s="146"/>
      <c r="L296" s="146"/>
      <c r="M296" s="146">
        <v>43539</v>
      </c>
      <c r="N296" s="146">
        <v>39205</v>
      </c>
      <c r="O296" s="146">
        <v>55244</v>
      </c>
      <c r="P296" s="146">
        <v>39000</v>
      </c>
      <c r="Q296" s="146">
        <v>1119791</v>
      </c>
      <c r="R296" s="146">
        <v>862661</v>
      </c>
      <c r="S296" s="146">
        <v>113151</v>
      </c>
    </row>
    <row r="297" spans="1:19" ht="36.75">
      <c r="A297" s="149" t="s">
        <v>1388</v>
      </c>
      <c r="B297" s="145" t="s">
        <v>278</v>
      </c>
      <c r="C297" s="146">
        <v>2772413</v>
      </c>
      <c r="D297" s="146"/>
      <c r="E297" s="146">
        <v>179607</v>
      </c>
      <c r="F297" s="146">
        <v>154346</v>
      </c>
      <c r="G297" s="146">
        <v>13884</v>
      </c>
      <c r="H297" s="146">
        <v>21800</v>
      </c>
      <c r="I297" s="146">
        <v>9875</v>
      </c>
      <c r="J297" s="146">
        <v>194668</v>
      </c>
      <c r="K297" s="146">
        <v>123237</v>
      </c>
      <c r="L297" s="146"/>
      <c r="M297" s="146">
        <v>11703</v>
      </c>
      <c r="N297" s="146">
        <v>170153</v>
      </c>
      <c r="O297" s="146">
        <v>42170</v>
      </c>
      <c r="P297" s="146">
        <v>93003</v>
      </c>
      <c r="Q297" s="146">
        <v>449904</v>
      </c>
      <c r="R297" s="146">
        <v>6224</v>
      </c>
      <c r="S297" s="146">
        <v>1301839</v>
      </c>
    </row>
    <row r="298" spans="1:19" ht="36.75">
      <c r="A298" s="149" t="s">
        <v>1785</v>
      </c>
      <c r="B298" s="145" t="s">
        <v>279</v>
      </c>
      <c r="C298" s="146">
        <v>8585065</v>
      </c>
      <c r="D298" s="146">
        <v>6800</v>
      </c>
      <c r="E298" s="146">
        <v>43451</v>
      </c>
      <c r="F298" s="146">
        <v>112518</v>
      </c>
      <c r="G298" s="146"/>
      <c r="H298" s="146">
        <v>11703</v>
      </c>
      <c r="I298" s="146">
        <v>9750</v>
      </c>
      <c r="J298" s="146">
        <v>130071</v>
      </c>
      <c r="K298" s="146">
        <v>271817</v>
      </c>
      <c r="L298" s="146"/>
      <c r="M298" s="146">
        <v>2300</v>
      </c>
      <c r="N298" s="146">
        <v>32577</v>
      </c>
      <c r="O298" s="146">
        <v>75244</v>
      </c>
      <c r="P298" s="146">
        <v>413</v>
      </c>
      <c r="Q298" s="146">
        <v>1278929</v>
      </c>
      <c r="R298" s="146">
        <v>1531355</v>
      </c>
      <c r="S298" s="146">
        <v>5078137</v>
      </c>
    </row>
    <row r="299" spans="1:19" ht="36.75">
      <c r="A299" s="149" t="s">
        <v>1786</v>
      </c>
      <c r="B299" s="145" t="s">
        <v>280</v>
      </c>
      <c r="C299" s="146">
        <v>19940130</v>
      </c>
      <c r="D299" s="146">
        <v>260331</v>
      </c>
      <c r="E299" s="146">
        <v>334314</v>
      </c>
      <c r="F299" s="146">
        <v>1729009</v>
      </c>
      <c r="G299" s="146">
        <v>1900793</v>
      </c>
      <c r="H299" s="146"/>
      <c r="I299" s="146">
        <v>491194</v>
      </c>
      <c r="J299" s="146">
        <v>397143</v>
      </c>
      <c r="K299" s="146">
        <v>1093546</v>
      </c>
      <c r="L299" s="146">
        <v>78600</v>
      </c>
      <c r="M299" s="146">
        <v>826445</v>
      </c>
      <c r="N299" s="146">
        <v>652234</v>
      </c>
      <c r="O299" s="146">
        <v>1084622</v>
      </c>
      <c r="P299" s="146">
        <v>317127</v>
      </c>
      <c r="Q299" s="146">
        <v>1081975</v>
      </c>
      <c r="R299" s="146">
        <v>3083641</v>
      </c>
      <c r="S299" s="146">
        <v>6609156</v>
      </c>
    </row>
    <row r="300" spans="1:19" ht="36.75">
      <c r="A300" s="148" t="s">
        <v>1787</v>
      </c>
      <c r="B300" s="145" t="s">
        <v>545</v>
      </c>
      <c r="C300" s="146">
        <v>42477806</v>
      </c>
      <c r="D300" s="146">
        <v>285836</v>
      </c>
      <c r="E300" s="146">
        <v>2760857</v>
      </c>
      <c r="F300" s="146">
        <v>3327525</v>
      </c>
      <c r="G300" s="146">
        <v>1285184</v>
      </c>
      <c r="H300" s="146">
        <v>1069191</v>
      </c>
      <c r="I300" s="146">
        <v>412956</v>
      </c>
      <c r="J300" s="146">
        <v>5124752</v>
      </c>
      <c r="K300" s="146">
        <v>963163</v>
      </c>
      <c r="L300" s="146">
        <v>99462</v>
      </c>
      <c r="M300" s="146">
        <v>2592302</v>
      </c>
      <c r="N300" s="146">
        <v>1909093</v>
      </c>
      <c r="O300" s="146">
        <v>2242556</v>
      </c>
      <c r="P300" s="146">
        <v>276637</v>
      </c>
      <c r="Q300" s="146">
        <v>875806</v>
      </c>
      <c r="R300" s="146">
        <v>4955508</v>
      </c>
      <c r="S300" s="146">
        <v>14296978</v>
      </c>
    </row>
    <row r="301" spans="1:19" ht="48.75">
      <c r="A301" s="149" t="s">
        <v>1986</v>
      </c>
      <c r="B301" s="145" t="s">
        <v>281</v>
      </c>
      <c r="C301" s="146">
        <v>16040745</v>
      </c>
      <c r="D301" s="146">
        <v>125407</v>
      </c>
      <c r="E301" s="146">
        <v>1484105</v>
      </c>
      <c r="F301" s="146">
        <v>2362165</v>
      </c>
      <c r="G301" s="146">
        <v>333082</v>
      </c>
      <c r="H301" s="146">
        <v>394414</v>
      </c>
      <c r="I301" s="146">
        <v>139044</v>
      </c>
      <c r="J301" s="146">
        <v>3269770</v>
      </c>
      <c r="K301" s="146">
        <v>174560</v>
      </c>
      <c r="L301" s="146">
        <v>24337</v>
      </c>
      <c r="M301" s="146">
        <v>930791</v>
      </c>
      <c r="N301" s="146">
        <v>1539015</v>
      </c>
      <c r="O301" s="146">
        <v>734015</v>
      </c>
      <c r="P301" s="146">
        <v>190351</v>
      </c>
      <c r="Q301" s="146">
        <v>198576</v>
      </c>
      <c r="R301" s="146">
        <v>1573003</v>
      </c>
      <c r="S301" s="146">
        <v>2568110</v>
      </c>
    </row>
    <row r="302" spans="1:19" ht="60.75">
      <c r="A302" s="149" t="s">
        <v>1393</v>
      </c>
      <c r="B302" s="145" t="s">
        <v>282</v>
      </c>
      <c r="C302" s="146">
        <v>1563801</v>
      </c>
      <c r="D302" s="146">
        <v>38901</v>
      </c>
      <c r="E302" s="146">
        <v>679361</v>
      </c>
      <c r="F302" s="146">
        <v>81139</v>
      </c>
      <c r="G302" s="146">
        <v>55547</v>
      </c>
      <c r="H302" s="146">
        <v>26066</v>
      </c>
      <c r="I302" s="146"/>
      <c r="J302" s="146">
        <v>102749</v>
      </c>
      <c r="K302" s="146">
        <v>10749</v>
      </c>
      <c r="L302" s="146">
        <v>2573</v>
      </c>
      <c r="M302" s="146">
        <v>44821</v>
      </c>
      <c r="N302" s="146">
        <v>1248</v>
      </c>
      <c r="O302" s="146">
        <v>211945</v>
      </c>
      <c r="P302" s="146">
        <v>115044</v>
      </c>
      <c r="Q302" s="146">
        <v>3644</v>
      </c>
      <c r="R302" s="146">
        <v>96106</v>
      </c>
      <c r="S302" s="146">
        <v>93908</v>
      </c>
    </row>
    <row r="303" spans="1:19" ht="60.75">
      <c r="A303" s="149" t="s">
        <v>1394</v>
      </c>
      <c r="B303" s="145" t="s">
        <v>283</v>
      </c>
      <c r="C303" s="146">
        <v>3337824</v>
      </c>
      <c r="D303" s="146">
        <v>33694</v>
      </c>
      <c r="E303" s="146">
        <v>303943</v>
      </c>
      <c r="F303" s="146">
        <v>924908</v>
      </c>
      <c r="G303" s="146">
        <v>39780</v>
      </c>
      <c r="H303" s="146">
        <v>185874</v>
      </c>
      <c r="I303" s="146">
        <v>21706</v>
      </c>
      <c r="J303" s="146">
        <v>1126649</v>
      </c>
      <c r="K303" s="146">
        <v>35129</v>
      </c>
      <c r="L303" s="146">
        <v>3587</v>
      </c>
      <c r="M303" s="146">
        <v>45043</v>
      </c>
      <c r="N303" s="146">
        <v>8704</v>
      </c>
      <c r="O303" s="146">
        <v>8881</v>
      </c>
      <c r="P303" s="146">
        <v>30071</v>
      </c>
      <c r="Q303" s="146">
        <v>51200</v>
      </c>
      <c r="R303" s="146">
        <v>363820</v>
      </c>
      <c r="S303" s="146">
        <v>154835</v>
      </c>
    </row>
    <row r="304" spans="1:19" ht="72.75">
      <c r="A304" s="149" t="s">
        <v>1789</v>
      </c>
      <c r="B304" s="145" t="s">
        <v>284</v>
      </c>
      <c r="C304" s="146">
        <v>4934799</v>
      </c>
      <c r="D304" s="146">
        <v>46496</v>
      </c>
      <c r="E304" s="146">
        <v>400211</v>
      </c>
      <c r="F304" s="146">
        <v>1167857</v>
      </c>
      <c r="G304" s="146">
        <v>179945</v>
      </c>
      <c r="H304" s="146">
        <v>175738</v>
      </c>
      <c r="I304" s="146">
        <v>98458</v>
      </c>
      <c r="J304" s="146">
        <v>289213</v>
      </c>
      <c r="K304" s="146">
        <v>127316</v>
      </c>
      <c r="L304" s="146">
        <v>9054</v>
      </c>
      <c r="M304" s="146">
        <v>174894</v>
      </c>
      <c r="N304" s="146">
        <v>749069</v>
      </c>
      <c r="O304" s="146">
        <v>291750</v>
      </c>
      <c r="P304" s="146">
        <v>40481</v>
      </c>
      <c r="Q304" s="146">
        <v>40153</v>
      </c>
      <c r="R304" s="146">
        <v>789391</v>
      </c>
      <c r="S304" s="146">
        <v>354773</v>
      </c>
    </row>
    <row r="305" spans="1:19" ht="60.75">
      <c r="A305" s="149" t="s">
        <v>1790</v>
      </c>
      <c r="B305" s="145" t="s">
        <v>285</v>
      </c>
      <c r="C305" s="146">
        <v>951290</v>
      </c>
      <c r="D305" s="146">
        <v>1974</v>
      </c>
      <c r="E305" s="146">
        <v>80122</v>
      </c>
      <c r="F305" s="146">
        <v>125671</v>
      </c>
      <c r="G305" s="146"/>
      <c r="H305" s="146">
        <v>6141</v>
      </c>
      <c r="I305" s="146">
        <v>7150</v>
      </c>
      <c r="J305" s="146">
        <v>34384</v>
      </c>
      <c r="K305" s="146">
        <v>1343</v>
      </c>
      <c r="L305" s="146">
        <v>2803</v>
      </c>
      <c r="M305" s="146">
        <v>98</v>
      </c>
      <c r="N305" s="146">
        <v>25059</v>
      </c>
      <c r="O305" s="146">
        <v>9029</v>
      </c>
      <c r="P305" s="146">
        <v>4755</v>
      </c>
      <c r="Q305" s="146">
        <v>53137</v>
      </c>
      <c r="R305" s="146">
        <v>61541</v>
      </c>
      <c r="S305" s="146">
        <v>538083</v>
      </c>
    </row>
    <row r="306" spans="1:19" ht="48.75">
      <c r="A306" s="149" t="s">
        <v>1397</v>
      </c>
      <c r="B306" s="145" t="s">
        <v>286</v>
      </c>
      <c r="C306" s="146">
        <v>5253031</v>
      </c>
      <c r="D306" s="146">
        <v>4342</v>
      </c>
      <c r="E306" s="146">
        <v>20468</v>
      </c>
      <c r="F306" s="146">
        <v>62590</v>
      </c>
      <c r="G306" s="146">
        <v>57810</v>
      </c>
      <c r="H306" s="146">
        <v>595</v>
      </c>
      <c r="I306" s="146">
        <v>11730</v>
      </c>
      <c r="J306" s="146">
        <v>1716775</v>
      </c>
      <c r="K306" s="146">
        <v>23</v>
      </c>
      <c r="L306" s="146">
        <v>6320</v>
      </c>
      <c r="M306" s="146">
        <v>665935</v>
      </c>
      <c r="N306" s="146">
        <v>754935</v>
      </c>
      <c r="O306" s="146">
        <v>212410</v>
      </c>
      <c r="P306" s="146"/>
      <c r="Q306" s="146">
        <v>50442</v>
      </c>
      <c r="R306" s="146">
        <v>262145</v>
      </c>
      <c r="S306" s="146">
        <v>1426511</v>
      </c>
    </row>
    <row r="307" spans="1:19" ht="36.75">
      <c r="A307" s="149" t="s">
        <v>1791</v>
      </c>
      <c r="B307" s="145" t="s">
        <v>287</v>
      </c>
      <c r="C307" s="146">
        <v>8906768</v>
      </c>
      <c r="D307" s="146">
        <v>87391</v>
      </c>
      <c r="E307" s="146">
        <v>379914</v>
      </c>
      <c r="F307" s="146">
        <v>668400</v>
      </c>
      <c r="G307" s="146">
        <v>374929</v>
      </c>
      <c r="H307" s="146">
        <v>84759</v>
      </c>
      <c r="I307" s="146">
        <v>122971</v>
      </c>
      <c r="J307" s="146">
        <v>1339513</v>
      </c>
      <c r="K307" s="146">
        <v>38781</v>
      </c>
      <c r="L307" s="146">
        <v>66021</v>
      </c>
      <c r="M307" s="146">
        <v>264274</v>
      </c>
      <c r="N307" s="146">
        <v>193406</v>
      </c>
      <c r="O307" s="146">
        <v>113990</v>
      </c>
      <c r="P307" s="146">
        <v>14142</v>
      </c>
      <c r="Q307" s="146">
        <v>163986</v>
      </c>
      <c r="R307" s="146">
        <v>404028</v>
      </c>
      <c r="S307" s="146">
        <v>4590263</v>
      </c>
    </row>
    <row r="308" spans="1:19" ht="36.75">
      <c r="A308" s="149" t="s">
        <v>1792</v>
      </c>
      <c r="B308" s="145" t="s">
        <v>288</v>
      </c>
      <c r="C308" s="146">
        <v>264060</v>
      </c>
      <c r="D308" s="146">
        <v>12626</v>
      </c>
      <c r="E308" s="146"/>
      <c r="F308" s="146">
        <v>5992</v>
      </c>
      <c r="G308" s="146"/>
      <c r="H308" s="146"/>
      <c r="I308" s="146">
        <v>2055</v>
      </c>
      <c r="J308" s="146">
        <v>2710</v>
      </c>
      <c r="K308" s="146"/>
      <c r="L308" s="146">
        <v>2435</v>
      </c>
      <c r="M308" s="146"/>
      <c r="N308" s="146">
        <v>682</v>
      </c>
      <c r="O308" s="146">
        <v>85733</v>
      </c>
      <c r="P308" s="146">
        <v>2851</v>
      </c>
      <c r="Q308" s="146"/>
      <c r="R308" s="146">
        <v>2615</v>
      </c>
      <c r="S308" s="146">
        <v>146361</v>
      </c>
    </row>
    <row r="309" spans="1:19" ht="36.75">
      <c r="A309" s="149" t="s">
        <v>1793</v>
      </c>
      <c r="B309" s="145" t="s">
        <v>289</v>
      </c>
      <c r="C309" s="146">
        <v>2919298</v>
      </c>
      <c r="D309" s="146">
        <v>38653</v>
      </c>
      <c r="E309" s="146">
        <v>12544</v>
      </c>
      <c r="F309" s="146">
        <v>241790</v>
      </c>
      <c r="G309" s="146">
        <v>142018</v>
      </c>
      <c r="H309" s="146">
        <v>19717</v>
      </c>
      <c r="I309" s="146">
        <v>67676</v>
      </c>
      <c r="J309" s="146">
        <v>104876</v>
      </c>
      <c r="K309" s="146">
        <v>833</v>
      </c>
      <c r="L309" s="146">
        <v>386</v>
      </c>
      <c r="M309" s="146">
        <v>19896</v>
      </c>
      <c r="N309" s="146">
        <v>181472</v>
      </c>
      <c r="O309" s="146">
        <v>10870</v>
      </c>
      <c r="P309" s="146">
        <v>2930</v>
      </c>
      <c r="Q309" s="146">
        <v>44154</v>
      </c>
      <c r="R309" s="146">
        <v>32084</v>
      </c>
      <c r="S309" s="146">
        <v>1999399</v>
      </c>
    </row>
    <row r="310" spans="1:19" ht="48.75">
      <c r="A310" s="149" t="s">
        <v>1400</v>
      </c>
      <c r="B310" s="145" t="s">
        <v>290</v>
      </c>
      <c r="C310" s="146">
        <v>1341747</v>
      </c>
      <c r="D310" s="146">
        <v>22714</v>
      </c>
      <c r="E310" s="146"/>
      <c r="F310" s="146">
        <v>413131</v>
      </c>
      <c r="G310" s="146">
        <v>184340</v>
      </c>
      <c r="H310" s="146">
        <v>6615</v>
      </c>
      <c r="I310" s="146">
        <v>42277</v>
      </c>
      <c r="J310" s="146">
        <v>134194</v>
      </c>
      <c r="K310" s="146">
        <v>254</v>
      </c>
      <c r="L310" s="146">
        <v>5541</v>
      </c>
      <c r="M310" s="146">
        <v>26666</v>
      </c>
      <c r="N310" s="146">
        <v>2998</v>
      </c>
      <c r="O310" s="146">
        <v>7398</v>
      </c>
      <c r="P310" s="146">
        <v>8307</v>
      </c>
      <c r="Q310" s="146">
        <v>4447</v>
      </c>
      <c r="R310" s="146"/>
      <c r="S310" s="146">
        <v>482865</v>
      </c>
    </row>
    <row r="311" spans="1:19" ht="48.75">
      <c r="A311" s="149" t="s">
        <v>1794</v>
      </c>
      <c r="B311" s="145" t="s">
        <v>291</v>
      </c>
      <c r="C311" s="146">
        <v>4381663</v>
      </c>
      <c r="D311" s="146">
        <v>13398</v>
      </c>
      <c r="E311" s="146">
        <v>367370</v>
      </c>
      <c r="F311" s="146">
        <v>7487</v>
      </c>
      <c r="G311" s="146">
        <v>48571</v>
      </c>
      <c r="H311" s="146">
        <v>58427</v>
      </c>
      <c r="I311" s="146">
        <v>10963</v>
      </c>
      <c r="J311" s="146">
        <v>1097733</v>
      </c>
      <c r="K311" s="146">
        <v>37694</v>
      </c>
      <c r="L311" s="146">
        <v>57659</v>
      </c>
      <c r="M311" s="146">
        <v>217712</v>
      </c>
      <c r="N311" s="146">
        <v>8254</v>
      </c>
      <c r="O311" s="146">
        <v>9989</v>
      </c>
      <c r="P311" s="146">
        <v>54</v>
      </c>
      <c r="Q311" s="146">
        <v>115385</v>
      </c>
      <c r="R311" s="146">
        <v>369329</v>
      </c>
      <c r="S311" s="146">
        <v>1961638</v>
      </c>
    </row>
    <row r="312" spans="1:19" ht="72.75">
      <c r="A312" s="149" t="s">
        <v>1402</v>
      </c>
      <c r="B312" s="145" t="s">
        <v>292</v>
      </c>
      <c r="C312" s="146">
        <v>8686517</v>
      </c>
      <c r="D312" s="146">
        <v>53440</v>
      </c>
      <c r="E312" s="146">
        <v>295212</v>
      </c>
      <c r="F312" s="146">
        <v>181376</v>
      </c>
      <c r="G312" s="146">
        <v>290549</v>
      </c>
      <c r="H312" s="146">
        <v>574843</v>
      </c>
      <c r="I312" s="146">
        <v>25007</v>
      </c>
      <c r="J312" s="146">
        <v>278546</v>
      </c>
      <c r="K312" s="146">
        <v>505887</v>
      </c>
      <c r="L312" s="146">
        <v>3986</v>
      </c>
      <c r="M312" s="146">
        <v>177584</v>
      </c>
      <c r="N312" s="146">
        <v>154988</v>
      </c>
      <c r="O312" s="146">
        <v>917416</v>
      </c>
      <c r="P312" s="146">
        <v>49895</v>
      </c>
      <c r="Q312" s="146">
        <v>306092</v>
      </c>
      <c r="R312" s="146">
        <v>2239792</v>
      </c>
      <c r="S312" s="146">
        <v>2631904</v>
      </c>
    </row>
    <row r="313" spans="1:19" ht="48.75">
      <c r="A313" s="149" t="s">
        <v>1403</v>
      </c>
      <c r="B313" s="145" t="s">
        <v>293</v>
      </c>
      <c r="C313" s="146">
        <v>8843776</v>
      </c>
      <c r="D313" s="146">
        <v>19598</v>
      </c>
      <c r="E313" s="146">
        <v>601626</v>
      </c>
      <c r="F313" s="146">
        <v>115584</v>
      </c>
      <c r="G313" s="146">
        <v>286624</v>
      </c>
      <c r="H313" s="146">
        <v>15175</v>
      </c>
      <c r="I313" s="146">
        <v>125934</v>
      </c>
      <c r="J313" s="146">
        <v>236923</v>
      </c>
      <c r="K313" s="146">
        <v>243935</v>
      </c>
      <c r="L313" s="146">
        <v>5118</v>
      </c>
      <c r="M313" s="146">
        <v>1219653</v>
      </c>
      <c r="N313" s="146">
        <v>21684</v>
      </c>
      <c r="O313" s="146">
        <v>477135</v>
      </c>
      <c r="P313" s="146">
        <v>22249</v>
      </c>
      <c r="Q313" s="146">
        <v>207152</v>
      </c>
      <c r="R313" s="146">
        <v>738685</v>
      </c>
      <c r="S313" s="146">
        <v>4506701</v>
      </c>
    </row>
    <row r="314" spans="1:19" ht="60.75">
      <c r="A314" s="148" t="s">
        <v>1796</v>
      </c>
      <c r="B314" s="145" t="s">
        <v>546</v>
      </c>
      <c r="C314" s="146">
        <v>5391417</v>
      </c>
      <c r="D314" s="146">
        <v>640566</v>
      </c>
      <c r="E314" s="146">
        <v>1272211</v>
      </c>
      <c r="F314" s="146">
        <v>364819</v>
      </c>
      <c r="G314" s="146">
        <v>39238</v>
      </c>
      <c r="H314" s="146">
        <v>6540</v>
      </c>
      <c r="I314" s="146">
        <v>15972</v>
      </c>
      <c r="J314" s="146">
        <v>193772</v>
      </c>
      <c r="K314" s="146">
        <v>58944</v>
      </c>
      <c r="L314" s="146">
        <v>757</v>
      </c>
      <c r="M314" s="146">
        <v>24606</v>
      </c>
      <c r="N314" s="146">
        <v>1069027</v>
      </c>
      <c r="O314" s="146">
        <v>111552</v>
      </c>
      <c r="P314" s="146">
        <v>84452</v>
      </c>
      <c r="Q314" s="146">
        <v>155490</v>
      </c>
      <c r="R314" s="146">
        <v>461820</v>
      </c>
      <c r="S314" s="146">
        <v>891651</v>
      </c>
    </row>
    <row r="315" spans="1:19" ht="36.75">
      <c r="A315" s="149" t="s">
        <v>1405</v>
      </c>
      <c r="B315" s="145" t="s">
        <v>294</v>
      </c>
      <c r="C315" s="146">
        <v>690899</v>
      </c>
      <c r="D315" s="146"/>
      <c r="E315" s="146">
        <v>45987</v>
      </c>
      <c r="F315" s="146">
        <v>26563</v>
      </c>
      <c r="G315" s="146"/>
      <c r="H315" s="146"/>
      <c r="I315" s="146"/>
      <c r="J315" s="146">
        <v>5523</v>
      </c>
      <c r="K315" s="146">
        <v>219</v>
      </c>
      <c r="L315" s="146"/>
      <c r="M315" s="146">
        <v>22000</v>
      </c>
      <c r="N315" s="146">
        <v>1695</v>
      </c>
      <c r="O315" s="146">
        <v>26</v>
      </c>
      <c r="P315" s="146">
        <v>1552</v>
      </c>
      <c r="Q315" s="146">
        <v>6082</v>
      </c>
      <c r="R315" s="146">
        <v>124792</v>
      </c>
      <c r="S315" s="146">
        <v>456460</v>
      </c>
    </row>
    <row r="316" spans="1:19" ht="36.75">
      <c r="A316" s="149" t="s">
        <v>1406</v>
      </c>
      <c r="B316" s="145" t="s">
        <v>295</v>
      </c>
      <c r="C316" s="146">
        <v>1963629</v>
      </c>
      <c r="D316" s="146"/>
      <c r="E316" s="146">
        <v>1212645</v>
      </c>
      <c r="F316" s="146">
        <v>37688</v>
      </c>
      <c r="G316" s="146"/>
      <c r="H316" s="146">
        <v>3270</v>
      </c>
      <c r="I316" s="146"/>
      <c r="J316" s="146">
        <v>4677</v>
      </c>
      <c r="K316" s="146">
        <v>688</v>
      </c>
      <c r="L316" s="146"/>
      <c r="M316" s="146"/>
      <c r="N316" s="146">
        <v>704117</v>
      </c>
      <c r="O316" s="146"/>
      <c r="P316" s="146"/>
      <c r="Q316" s="146">
        <v>544</v>
      </c>
      <c r="R316" s="146"/>
      <c r="S316" s="146"/>
    </row>
    <row r="317" spans="1:19" ht="36.75">
      <c r="A317" s="149" t="s">
        <v>1407</v>
      </c>
      <c r="B317" s="145" t="s">
        <v>1084</v>
      </c>
      <c r="C317" s="146">
        <v>160371</v>
      </c>
      <c r="D317" s="146">
        <v>25450</v>
      </c>
      <c r="E317" s="146">
        <v>405</v>
      </c>
      <c r="F317" s="146">
        <v>18726</v>
      </c>
      <c r="G317" s="146"/>
      <c r="H317" s="146"/>
      <c r="I317" s="146"/>
      <c r="J317" s="146"/>
      <c r="K317" s="146">
        <v>1194</v>
      </c>
      <c r="L317" s="146"/>
      <c r="M317" s="146"/>
      <c r="N317" s="146">
        <v>84692</v>
      </c>
      <c r="O317" s="146"/>
      <c r="P317" s="146">
        <v>29904</v>
      </c>
      <c r="Q317" s="146"/>
      <c r="R317" s="146"/>
      <c r="S317" s="146"/>
    </row>
    <row r="318" spans="1:19" ht="48.75">
      <c r="A318" s="149" t="s">
        <v>1797</v>
      </c>
      <c r="B318" s="145" t="s">
        <v>296</v>
      </c>
      <c r="C318" s="146">
        <v>2576518</v>
      </c>
      <c r="D318" s="146">
        <v>615116</v>
      </c>
      <c r="E318" s="146">
        <v>13174</v>
      </c>
      <c r="F318" s="146">
        <v>281842</v>
      </c>
      <c r="G318" s="146">
        <v>39238</v>
      </c>
      <c r="H318" s="146">
        <v>3270</v>
      </c>
      <c r="I318" s="146">
        <v>15972</v>
      </c>
      <c r="J318" s="146">
        <v>183572</v>
      </c>
      <c r="K318" s="146">
        <v>56843</v>
      </c>
      <c r="L318" s="146">
        <v>757</v>
      </c>
      <c r="M318" s="146">
        <v>2606</v>
      </c>
      <c r="N318" s="146">
        <v>278523</v>
      </c>
      <c r="O318" s="146">
        <v>111526</v>
      </c>
      <c r="P318" s="146">
        <v>52996</v>
      </c>
      <c r="Q318" s="146">
        <v>148864</v>
      </c>
      <c r="R318" s="146">
        <v>337028</v>
      </c>
      <c r="S318" s="146">
        <v>435191</v>
      </c>
    </row>
    <row r="319" spans="1:19" ht="60.75">
      <c r="A319" s="148" t="s">
        <v>1409</v>
      </c>
      <c r="B319" s="145" t="s">
        <v>547</v>
      </c>
      <c r="C319" s="146">
        <v>7536384</v>
      </c>
      <c r="D319" s="146">
        <v>17417</v>
      </c>
      <c r="E319" s="146">
        <v>1256245</v>
      </c>
      <c r="F319" s="146">
        <v>889411</v>
      </c>
      <c r="G319" s="146"/>
      <c r="H319" s="146">
        <v>86655</v>
      </c>
      <c r="I319" s="146">
        <v>13131</v>
      </c>
      <c r="J319" s="146">
        <v>113504</v>
      </c>
      <c r="K319" s="146"/>
      <c r="L319" s="146">
        <v>45735</v>
      </c>
      <c r="M319" s="146"/>
      <c r="N319" s="146">
        <v>14104</v>
      </c>
      <c r="O319" s="146">
        <v>36532</v>
      </c>
      <c r="P319" s="146">
        <v>36778</v>
      </c>
      <c r="Q319" s="146">
        <v>548089</v>
      </c>
      <c r="R319" s="146">
        <v>2986817</v>
      </c>
      <c r="S319" s="146">
        <v>1491966</v>
      </c>
    </row>
    <row r="320" spans="1:19" ht="48.75">
      <c r="A320" s="149" t="s">
        <v>1410</v>
      </c>
      <c r="B320" s="145" t="s">
        <v>297</v>
      </c>
      <c r="C320" s="146">
        <v>6728939</v>
      </c>
      <c r="D320" s="146">
        <v>17417</v>
      </c>
      <c r="E320" s="146">
        <v>449307</v>
      </c>
      <c r="F320" s="146">
        <v>888904</v>
      </c>
      <c r="G320" s="146"/>
      <c r="H320" s="146">
        <v>86655</v>
      </c>
      <c r="I320" s="146">
        <v>13131</v>
      </c>
      <c r="J320" s="146">
        <v>113504</v>
      </c>
      <c r="K320" s="146"/>
      <c r="L320" s="146">
        <v>45735</v>
      </c>
      <c r="M320" s="146"/>
      <c r="N320" s="146">
        <v>14104</v>
      </c>
      <c r="O320" s="146">
        <v>36532</v>
      </c>
      <c r="P320" s="146">
        <v>36778</v>
      </c>
      <c r="Q320" s="146">
        <v>548089</v>
      </c>
      <c r="R320" s="146">
        <v>2986817</v>
      </c>
      <c r="S320" s="146">
        <v>1491966</v>
      </c>
    </row>
    <row r="321" spans="1:19" ht="36.75">
      <c r="A321" s="149" t="s">
        <v>1411</v>
      </c>
      <c r="B321" s="145" t="s">
        <v>1086</v>
      </c>
      <c r="C321" s="146">
        <v>807445</v>
      </c>
      <c r="D321" s="146"/>
      <c r="E321" s="146">
        <v>806938</v>
      </c>
      <c r="F321" s="146">
        <v>507</v>
      </c>
      <c r="G321" s="146"/>
      <c r="H321" s="146"/>
      <c r="I321" s="146"/>
      <c r="J321" s="146"/>
      <c r="K321" s="146"/>
      <c r="L321" s="146"/>
      <c r="M321" s="146"/>
      <c r="N321" s="146"/>
      <c r="O321" s="146"/>
      <c r="P321" s="146"/>
      <c r="Q321" s="146"/>
      <c r="R321" s="146"/>
      <c r="S321" s="146"/>
    </row>
    <row r="322" spans="1:19" ht="144.75">
      <c r="A322" s="148" t="s">
        <v>1987</v>
      </c>
      <c r="B322" s="145" t="s">
        <v>506</v>
      </c>
      <c r="C322" s="146">
        <v>39256833</v>
      </c>
      <c r="D322" s="146">
        <v>1755282</v>
      </c>
      <c r="E322" s="146">
        <v>4190721</v>
      </c>
      <c r="F322" s="146">
        <v>3382108</v>
      </c>
      <c r="G322" s="146">
        <v>1081542</v>
      </c>
      <c r="H322" s="146">
        <v>1483588</v>
      </c>
      <c r="I322" s="146">
        <v>402140</v>
      </c>
      <c r="J322" s="146">
        <v>6297835</v>
      </c>
      <c r="K322" s="146">
        <v>1829002</v>
      </c>
      <c r="L322" s="146">
        <v>259245</v>
      </c>
      <c r="M322" s="146">
        <v>480121</v>
      </c>
      <c r="N322" s="146">
        <v>2146138</v>
      </c>
      <c r="O322" s="146">
        <v>850615</v>
      </c>
      <c r="P322" s="146">
        <v>905025</v>
      </c>
      <c r="Q322" s="146">
        <v>3219184</v>
      </c>
      <c r="R322" s="146">
        <v>3151408</v>
      </c>
      <c r="S322" s="146">
        <v>7822879</v>
      </c>
    </row>
    <row r="323" spans="1:19" ht="96.75">
      <c r="A323" s="149" t="s">
        <v>1413</v>
      </c>
      <c r="B323" s="145" t="s">
        <v>298</v>
      </c>
      <c r="C323" s="146">
        <v>23850549</v>
      </c>
      <c r="D323" s="146">
        <v>1619289</v>
      </c>
      <c r="E323" s="146">
        <v>2625977</v>
      </c>
      <c r="F323" s="146">
        <v>2565070</v>
      </c>
      <c r="G323" s="146">
        <v>151910</v>
      </c>
      <c r="H323" s="146">
        <v>1008567</v>
      </c>
      <c r="I323" s="146">
        <v>98795</v>
      </c>
      <c r="J323" s="146">
        <v>4047793</v>
      </c>
      <c r="K323" s="146">
        <v>695047</v>
      </c>
      <c r="L323" s="146">
        <v>119906</v>
      </c>
      <c r="M323" s="146">
        <v>431086</v>
      </c>
      <c r="N323" s="146">
        <v>1666315</v>
      </c>
      <c r="O323" s="146">
        <v>419174</v>
      </c>
      <c r="P323" s="146">
        <v>718107</v>
      </c>
      <c r="Q323" s="146">
        <v>1595212</v>
      </c>
      <c r="R323" s="146">
        <v>1600142</v>
      </c>
      <c r="S323" s="146">
        <v>4488159</v>
      </c>
    </row>
    <row r="324" spans="1:19" ht="48.75">
      <c r="A324" s="149" t="s">
        <v>1414</v>
      </c>
      <c r="B324" s="145" t="s">
        <v>299</v>
      </c>
      <c r="C324" s="146">
        <v>5043089</v>
      </c>
      <c r="D324" s="146">
        <v>1355487</v>
      </c>
      <c r="E324" s="146">
        <v>206984</v>
      </c>
      <c r="F324" s="146">
        <v>218639</v>
      </c>
      <c r="G324" s="146"/>
      <c r="H324" s="146">
        <v>16903</v>
      </c>
      <c r="I324" s="146"/>
      <c r="J324" s="146">
        <v>1493280</v>
      </c>
      <c r="K324" s="146">
        <v>34295</v>
      </c>
      <c r="L324" s="146">
        <v>11304</v>
      </c>
      <c r="M324" s="146">
        <v>138279</v>
      </c>
      <c r="N324" s="146">
        <v>526500</v>
      </c>
      <c r="O324" s="146">
        <v>151439</v>
      </c>
      <c r="P324" s="146">
        <v>152465</v>
      </c>
      <c r="Q324" s="146">
        <v>1239</v>
      </c>
      <c r="R324" s="146">
        <v>239114</v>
      </c>
      <c r="S324" s="146">
        <v>497161</v>
      </c>
    </row>
    <row r="325" spans="1:19" ht="36.75">
      <c r="A325" s="149" t="s">
        <v>1415</v>
      </c>
      <c r="B325" s="145" t="s">
        <v>300</v>
      </c>
      <c r="C325" s="146">
        <v>3462720</v>
      </c>
      <c r="D325" s="146">
        <v>43524</v>
      </c>
      <c r="E325" s="146">
        <v>102378</v>
      </c>
      <c r="F325" s="146">
        <v>726742</v>
      </c>
      <c r="G325" s="146">
        <v>73355</v>
      </c>
      <c r="H325" s="146">
        <v>19815</v>
      </c>
      <c r="I325" s="146">
        <v>12000</v>
      </c>
      <c r="J325" s="146">
        <v>514175</v>
      </c>
      <c r="K325" s="146">
        <v>54761</v>
      </c>
      <c r="L325" s="146">
        <v>26985</v>
      </c>
      <c r="M325" s="146">
        <v>29332</v>
      </c>
      <c r="N325" s="146">
        <v>353325</v>
      </c>
      <c r="O325" s="146">
        <v>30270</v>
      </c>
      <c r="P325" s="146">
        <v>96560</v>
      </c>
      <c r="Q325" s="146">
        <v>41556</v>
      </c>
      <c r="R325" s="146">
        <v>156121</v>
      </c>
      <c r="S325" s="146">
        <v>1181821</v>
      </c>
    </row>
    <row r="326" spans="1:19" ht="36.75">
      <c r="A326" s="149" t="s">
        <v>1416</v>
      </c>
      <c r="B326" s="145" t="s">
        <v>301</v>
      </c>
      <c r="C326" s="146">
        <v>1962886</v>
      </c>
      <c r="D326" s="146">
        <v>7209</v>
      </c>
      <c r="E326" s="146">
        <v>211993</v>
      </c>
      <c r="F326" s="146">
        <v>238836</v>
      </c>
      <c r="G326" s="146"/>
      <c r="H326" s="146">
        <v>137277</v>
      </c>
      <c r="I326" s="146"/>
      <c r="J326" s="146">
        <v>248836</v>
      </c>
      <c r="K326" s="146">
        <v>81443</v>
      </c>
      <c r="L326" s="146">
        <v>40143</v>
      </c>
      <c r="M326" s="146">
        <v>131240</v>
      </c>
      <c r="N326" s="146">
        <v>5034</v>
      </c>
      <c r="O326" s="146">
        <v>147151</v>
      </c>
      <c r="P326" s="146">
        <v>188992</v>
      </c>
      <c r="Q326" s="146">
        <v>202604</v>
      </c>
      <c r="R326" s="146">
        <v>30167</v>
      </c>
      <c r="S326" s="146">
        <v>291961</v>
      </c>
    </row>
    <row r="327" spans="1:19" ht="36.75">
      <c r="A327" s="149" t="s">
        <v>1417</v>
      </c>
      <c r="B327" s="145" t="s">
        <v>302</v>
      </c>
      <c r="C327" s="146">
        <v>1566595</v>
      </c>
      <c r="D327" s="146">
        <v>29501</v>
      </c>
      <c r="E327" s="146">
        <v>20139</v>
      </c>
      <c r="F327" s="146">
        <v>190871</v>
      </c>
      <c r="G327" s="146">
        <v>3042</v>
      </c>
      <c r="H327" s="146">
        <v>2257</v>
      </c>
      <c r="I327" s="146"/>
      <c r="J327" s="146">
        <v>239755</v>
      </c>
      <c r="K327" s="146">
        <v>149799</v>
      </c>
      <c r="L327" s="146">
        <v>11183</v>
      </c>
      <c r="M327" s="146">
        <v>14568</v>
      </c>
      <c r="N327" s="146">
        <v>229523</v>
      </c>
      <c r="O327" s="146">
        <v>9595</v>
      </c>
      <c r="P327" s="146">
        <v>208918</v>
      </c>
      <c r="Q327" s="146">
        <v>216797</v>
      </c>
      <c r="R327" s="146">
        <v>103333</v>
      </c>
      <c r="S327" s="146">
        <v>137314</v>
      </c>
    </row>
    <row r="328" spans="1:19" ht="48.75">
      <c r="A328" s="149" t="s">
        <v>1418</v>
      </c>
      <c r="B328" s="145" t="s">
        <v>303</v>
      </c>
      <c r="C328" s="146">
        <v>4610956</v>
      </c>
      <c r="D328" s="146">
        <v>93465</v>
      </c>
      <c r="E328" s="146">
        <v>381491</v>
      </c>
      <c r="F328" s="146">
        <v>293447</v>
      </c>
      <c r="G328" s="146"/>
      <c r="H328" s="146">
        <v>65231</v>
      </c>
      <c r="I328" s="146">
        <v>73371</v>
      </c>
      <c r="J328" s="146">
        <v>920508</v>
      </c>
      <c r="K328" s="146">
        <v>29160</v>
      </c>
      <c r="L328" s="146">
        <v>14386</v>
      </c>
      <c r="M328" s="146">
        <v>33713</v>
      </c>
      <c r="N328" s="146">
        <v>453876</v>
      </c>
      <c r="O328" s="146">
        <v>9927</v>
      </c>
      <c r="P328" s="146">
        <v>31362</v>
      </c>
      <c r="Q328" s="146">
        <v>238346</v>
      </c>
      <c r="R328" s="146">
        <v>590141</v>
      </c>
      <c r="S328" s="146">
        <v>1382532</v>
      </c>
    </row>
    <row r="329" spans="1:19" ht="96.75">
      <c r="A329" s="149" t="s">
        <v>1799</v>
      </c>
      <c r="B329" s="145" t="s">
        <v>304</v>
      </c>
      <c r="C329" s="146">
        <v>7204303</v>
      </c>
      <c r="D329" s="146">
        <v>90103</v>
      </c>
      <c r="E329" s="146">
        <v>1702992</v>
      </c>
      <c r="F329" s="146">
        <v>896535</v>
      </c>
      <c r="G329" s="146">
        <v>75513</v>
      </c>
      <c r="H329" s="146">
        <v>767084</v>
      </c>
      <c r="I329" s="146">
        <v>13424</v>
      </c>
      <c r="J329" s="146">
        <v>631239</v>
      </c>
      <c r="K329" s="146">
        <v>345589</v>
      </c>
      <c r="L329" s="146">
        <v>15905</v>
      </c>
      <c r="M329" s="146">
        <v>83954</v>
      </c>
      <c r="N329" s="146">
        <v>98057</v>
      </c>
      <c r="O329" s="146">
        <v>70792</v>
      </c>
      <c r="P329" s="146">
        <v>39810</v>
      </c>
      <c r="Q329" s="146">
        <v>894670</v>
      </c>
      <c r="R329" s="146">
        <v>481266</v>
      </c>
      <c r="S329" s="146">
        <v>997370</v>
      </c>
    </row>
    <row r="330" spans="1:19" ht="96.75">
      <c r="A330" s="149" t="s">
        <v>1420</v>
      </c>
      <c r="B330" s="145" t="s">
        <v>305</v>
      </c>
      <c r="C330" s="146">
        <v>1360326</v>
      </c>
      <c r="D330" s="146">
        <v>13629</v>
      </c>
      <c r="E330" s="146">
        <v>3261</v>
      </c>
      <c r="F330" s="146">
        <v>17476</v>
      </c>
      <c r="G330" s="146"/>
      <c r="H330" s="146">
        <v>3174</v>
      </c>
      <c r="I330" s="146"/>
      <c r="J330" s="146">
        <v>87388</v>
      </c>
      <c r="K330" s="146">
        <v>134113</v>
      </c>
      <c r="L330" s="146">
        <v>2757</v>
      </c>
      <c r="M330" s="146">
        <v>1230</v>
      </c>
      <c r="N330" s="146">
        <v>6797</v>
      </c>
      <c r="O330" s="146">
        <v>37230</v>
      </c>
      <c r="P330" s="146"/>
      <c r="Q330" s="146">
        <v>100837</v>
      </c>
      <c r="R330" s="146">
        <v>40470</v>
      </c>
      <c r="S330" s="146">
        <v>911964</v>
      </c>
    </row>
    <row r="331" spans="1:19" ht="48.75">
      <c r="A331" s="149" t="s">
        <v>1421</v>
      </c>
      <c r="B331" s="145" t="s">
        <v>306</v>
      </c>
      <c r="C331" s="146">
        <v>1976466</v>
      </c>
      <c r="D331" s="146">
        <v>24651</v>
      </c>
      <c r="E331" s="146">
        <v>199192</v>
      </c>
      <c r="F331" s="146">
        <v>44163</v>
      </c>
      <c r="G331" s="146"/>
      <c r="H331" s="146">
        <v>4800</v>
      </c>
      <c r="I331" s="146">
        <v>15646</v>
      </c>
      <c r="J331" s="146">
        <v>949242</v>
      </c>
      <c r="K331" s="146">
        <v>12496</v>
      </c>
      <c r="L331" s="146">
        <v>3667</v>
      </c>
      <c r="M331" s="146"/>
      <c r="N331" s="146">
        <v>191886</v>
      </c>
      <c r="O331" s="146">
        <v>160782</v>
      </c>
      <c r="P331" s="146">
        <v>70173</v>
      </c>
      <c r="Q331" s="146">
        <v>261244</v>
      </c>
      <c r="R331" s="146">
        <v>4987</v>
      </c>
      <c r="S331" s="146">
        <v>33537</v>
      </c>
    </row>
    <row r="332" spans="1:19" ht="132.75">
      <c r="A332" s="149" t="s">
        <v>1802</v>
      </c>
      <c r="B332" s="145" t="s">
        <v>307</v>
      </c>
      <c r="C332" s="146">
        <v>12069492</v>
      </c>
      <c r="D332" s="146">
        <v>97713</v>
      </c>
      <c r="E332" s="146">
        <v>1362291</v>
      </c>
      <c r="F332" s="146">
        <v>755399</v>
      </c>
      <c r="G332" s="146">
        <v>929632</v>
      </c>
      <c r="H332" s="146">
        <v>467047</v>
      </c>
      <c r="I332" s="146">
        <v>287699</v>
      </c>
      <c r="J332" s="146">
        <v>1213412</v>
      </c>
      <c r="K332" s="146">
        <v>987346</v>
      </c>
      <c r="L332" s="146">
        <v>132915</v>
      </c>
      <c r="M332" s="146">
        <v>47805</v>
      </c>
      <c r="N332" s="146">
        <v>281140</v>
      </c>
      <c r="O332" s="146">
        <v>233429</v>
      </c>
      <c r="P332" s="146">
        <v>116745</v>
      </c>
      <c r="Q332" s="146">
        <v>1261891</v>
      </c>
      <c r="R332" s="146">
        <v>1505809</v>
      </c>
      <c r="S332" s="146">
        <v>2389219</v>
      </c>
    </row>
    <row r="333" spans="1:19" ht="36.75">
      <c r="A333" s="148" t="s">
        <v>1803</v>
      </c>
      <c r="B333" s="145" t="s">
        <v>508</v>
      </c>
      <c r="C333" s="146">
        <v>22823628</v>
      </c>
      <c r="D333" s="146">
        <v>769645</v>
      </c>
      <c r="E333" s="146">
        <v>784844</v>
      </c>
      <c r="F333" s="146">
        <v>2273639</v>
      </c>
      <c r="G333" s="146">
        <v>39092</v>
      </c>
      <c r="H333" s="146">
        <v>214104</v>
      </c>
      <c r="I333" s="146">
        <v>411441</v>
      </c>
      <c r="J333" s="146">
        <v>1306995</v>
      </c>
      <c r="K333" s="146">
        <v>124139</v>
      </c>
      <c r="L333" s="146">
        <v>85658</v>
      </c>
      <c r="M333" s="146">
        <v>28315</v>
      </c>
      <c r="N333" s="146">
        <v>1239518</v>
      </c>
      <c r="O333" s="146">
        <v>428562</v>
      </c>
      <c r="P333" s="146">
        <v>81188</v>
      </c>
      <c r="Q333" s="146">
        <v>1940737</v>
      </c>
      <c r="R333" s="146">
        <v>2155019</v>
      </c>
      <c r="S333" s="146">
        <v>10940732</v>
      </c>
    </row>
    <row r="334" spans="1:19" ht="36.75">
      <c r="A334" s="149" t="s">
        <v>1803</v>
      </c>
      <c r="B334" s="145" t="s">
        <v>311</v>
      </c>
      <c r="C334" s="146">
        <v>22823628</v>
      </c>
      <c r="D334" s="146">
        <v>769645</v>
      </c>
      <c r="E334" s="146">
        <v>784844</v>
      </c>
      <c r="F334" s="146">
        <v>2273639</v>
      </c>
      <c r="G334" s="146">
        <v>39092</v>
      </c>
      <c r="H334" s="146">
        <v>214104</v>
      </c>
      <c r="I334" s="146">
        <v>411441</v>
      </c>
      <c r="J334" s="146">
        <v>1306995</v>
      </c>
      <c r="K334" s="146">
        <v>124139</v>
      </c>
      <c r="L334" s="146">
        <v>85658</v>
      </c>
      <c r="M334" s="146">
        <v>28315</v>
      </c>
      <c r="N334" s="146">
        <v>1239518</v>
      </c>
      <c r="O334" s="146">
        <v>428562</v>
      </c>
      <c r="P334" s="146">
        <v>81188</v>
      </c>
      <c r="Q334" s="146">
        <v>1940737</v>
      </c>
      <c r="R334" s="146">
        <v>2155019</v>
      </c>
      <c r="S334" s="146">
        <v>10940732</v>
      </c>
    </row>
    <row r="335" spans="1:19" ht="36.75">
      <c r="A335" s="148" t="s">
        <v>1804</v>
      </c>
      <c r="B335" s="145" t="s">
        <v>509</v>
      </c>
      <c r="C335" s="146">
        <v>12055284</v>
      </c>
      <c r="D335" s="146">
        <v>184715</v>
      </c>
      <c r="E335" s="146">
        <v>372883</v>
      </c>
      <c r="F335" s="146">
        <v>1052834</v>
      </c>
      <c r="G335" s="146">
        <v>13902</v>
      </c>
      <c r="H335" s="146">
        <v>41746</v>
      </c>
      <c r="I335" s="146">
        <v>79063</v>
      </c>
      <c r="J335" s="146">
        <v>735672</v>
      </c>
      <c r="K335" s="146">
        <v>624603</v>
      </c>
      <c r="L335" s="146">
        <v>184643</v>
      </c>
      <c r="M335" s="146">
        <v>34696</v>
      </c>
      <c r="N335" s="146">
        <v>228381</v>
      </c>
      <c r="O335" s="146">
        <v>331737</v>
      </c>
      <c r="P335" s="146">
        <v>369360</v>
      </c>
      <c r="Q335" s="146">
        <v>1330166</v>
      </c>
      <c r="R335" s="146">
        <v>163733</v>
      </c>
      <c r="S335" s="146">
        <v>6307150</v>
      </c>
    </row>
    <row r="336" spans="1:19" ht="36.75">
      <c r="A336" s="149" t="s">
        <v>1804</v>
      </c>
      <c r="B336" s="145" t="s">
        <v>312</v>
      </c>
      <c r="C336" s="146">
        <v>12055284</v>
      </c>
      <c r="D336" s="146">
        <v>184715</v>
      </c>
      <c r="E336" s="146">
        <v>372883</v>
      </c>
      <c r="F336" s="146">
        <v>1052834</v>
      </c>
      <c r="G336" s="146">
        <v>13902</v>
      </c>
      <c r="H336" s="146">
        <v>41746</v>
      </c>
      <c r="I336" s="146">
        <v>79063</v>
      </c>
      <c r="J336" s="146">
        <v>735672</v>
      </c>
      <c r="K336" s="146">
        <v>624603</v>
      </c>
      <c r="L336" s="146">
        <v>184643</v>
      </c>
      <c r="M336" s="146">
        <v>34696</v>
      </c>
      <c r="N336" s="146">
        <v>228381</v>
      </c>
      <c r="O336" s="146">
        <v>331737</v>
      </c>
      <c r="P336" s="146">
        <v>369360</v>
      </c>
      <c r="Q336" s="146">
        <v>1330166</v>
      </c>
      <c r="R336" s="146">
        <v>163733</v>
      </c>
      <c r="S336" s="146">
        <v>6307150</v>
      </c>
    </row>
    <row r="337" spans="1:19" ht="36.75">
      <c r="A337" s="148" t="s">
        <v>1805</v>
      </c>
      <c r="B337" s="145" t="s">
        <v>510</v>
      </c>
      <c r="C337" s="146">
        <v>63461319</v>
      </c>
      <c r="D337" s="146">
        <v>1241387</v>
      </c>
      <c r="E337" s="146">
        <v>2534070</v>
      </c>
      <c r="F337" s="146">
        <v>2819249</v>
      </c>
      <c r="G337" s="146">
        <v>1223878</v>
      </c>
      <c r="H337" s="146">
        <v>1817069</v>
      </c>
      <c r="I337" s="146">
        <v>467410</v>
      </c>
      <c r="J337" s="146">
        <v>4235921</v>
      </c>
      <c r="K337" s="146">
        <v>1489580</v>
      </c>
      <c r="L337" s="146">
        <v>606715</v>
      </c>
      <c r="M337" s="146">
        <v>1151471</v>
      </c>
      <c r="N337" s="146">
        <v>3294609</v>
      </c>
      <c r="O337" s="146">
        <v>1901880</v>
      </c>
      <c r="P337" s="146">
        <v>295375</v>
      </c>
      <c r="Q337" s="146">
        <v>14262739</v>
      </c>
      <c r="R337" s="146">
        <v>4459373</v>
      </c>
      <c r="S337" s="146">
        <v>21660593</v>
      </c>
    </row>
    <row r="338" spans="1:19" ht="60.75">
      <c r="A338" s="149" t="s">
        <v>1806</v>
      </c>
      <c r="B338" s="145" t="s">
        <v>313</v>
      </c>
      <c r="C338" s="146">
        <v>56630628</v>
      </c>
      <c r="D338" s="146">
        <v>691704</v>
      </c>
      <c r="E338" s="146">
        <v>2177616</v>
      </c>
      <c r="F338" s="146">
        <v>2435534</v>
      </c>
      <c r="G338" s="146">
        <v>904724</v>
      </c>
      <c r="H338" s="146">
        <v>1626626</v>
      </c>
      <c r="I338" s="146">
        <v>321388</v>
      </c>
      <c r="J338" s="146">
        <v>3386535</v>
      </c>
      <c r="K338" s="146">
        <v>1418859</v>
      </c>
      <c r="L338" s="146">
        <v>402194</v>
      </c>
      <c r="M338" s="146">
        <v>953041</v>
      </c>
      <c r="N338" s="146">
        <v>2227068</v>
      </c>
      <c r="O338" s="146">
        <v>1820469</v>
      </c>
      <c r="P338" s="146">
        <v>192382</v>
      </c>
      <c r="Q338" s="146">
        <v>13918966</v>
      </c>
      <c r="R338" s="146">
        <v>3548953</v>
      </c>
      <c r="S338" s="146">
        <v>20604569</v>
      </c>
    </row>
    <row r="339" spans="1:19" ht="60.75">
      <c r="A339" s="149" t="s">
        <v>1430</v>
      </c>
      <c r="B339" s="145" t="s">
        <v>314</v>
      </c>
      <c r="C339" s="146">
        <v>6418889</v>
      </c>
      <c r="D339" s="146">
        <v>126493</v>
      </c>
      <c r="E339" s="146">
        <v>1410183</v>
      </c>
      <c r="F339" s="146">
        <v>559809</v>
      </c>
      <c r="G339" s="146">
        <v>154749</v>
      </c>
      <c r="H339" s="146">
        <v>206322</v>
      </c>
      <c r="I339" s="146">
        <v>66174</v>
      </c>
      <c r="J339" s="146">
        <v>581205</v>
      </c>
      <c r="K339" s="146">
        <v>128983</v>
      </c>
      <c r="L339" s="146">
        <v>86303</v>
      </c>
      <c r="M339" s="146">
        <v>75063</v>
      </c>
      <c r="N339" s="146">
        <v>373475</v>
      </c>
      <c r="O339" s="146">
        <v>469016</v>
      </c>
      <c r="P339" s="146">
        <v>35325</v>
      </c>
      <c r="Q339" s="146">
        <v>48171</v>
      </c>
      <c r="R339" s="146">
        <v>1539099</v>
      </c>
      <c r="S339" s="146">
        <v>558519</v>
      </c>
    </row>
    <row r="340" spans="1:19" ht="48.75">
      <c r="A340" s="149" t="s">
        <v>1431</v>
      </c>
      <c r="B340" s="145" t="s">
        <v>315</v>
      </c>
      <c r="C340" s="146">
        <v>911850</v>
      </c>
      <c r="D340" s="146">
        <v>71170</v>
      </c>
      <c r="E340" s="146">
        <v>137905</v>
      </c>
      <c r="F340" s="146">
        <v>92243</v>
      </c>
      <c r="G340" s="146"/>
      <c r="H340" s="146">
        <v>48150</v>
      </c>
      <c r="I340" s="146">
        <v>14958</v>
      </c>
      <c r="J340" s="146">
        <v>296742</v>
      </c>
      <c r="K340" s="146">
        <v>7700</v>
      </c>
      <c r="L340" s="146">
        <v>9749</v>
      </c>
      <c r="M340" s="146">
        <v>11880</v>
      </c>
      <c r="N340" s="146">
        <v>46236</v>
      </c>
      <c r="O340" s="146">
        <v>5328</v>
      </c>
      <c r="P340" s="146">
        <v>1759</v>
      </c>
      <c r="Q340" s="146">
        <v>8156</v>
      </c>
      <c r="R340" s="146">
        <v>85819</v>
      </c>
      <c r="S340" s="146">
        <v>74055</v>
      </c>
    </row>
    <row r="341" spans="1:19" ht="48.75">
      <c r="A341" s="149" t="s">
        <v>1807</v>
      </c>
      <c r="B341" s="145" t="s">
        <v>316</v>
      </c>
      <c r="C341" s="146">
        <v>1990230</v>
      </c>
      <c r="D341" s="146">
        <v>88191</v>
      </c>
      <c r="E341" s="146">
        <v>166321</v>
      </c>
      <c r="F341" s="146">
        <v>167408</v>
      </c>
      <c r="G341" s="146"/>
      <c r="H341" s="146">
        <v>163451</v>
      </c>
      <c r="I341" s="146">
        <v>18742</v>
      </c>
      <c r="J341" s="146">
        <v>270281</v>
      </c>
      <c r="K341" s="146">
        <v>512976</v>
      </c>
      <c r="L341" s="146">
        <v>27058</v>
      </c>
      <c r="M341" s="146">
        <v>18814</v>
      </c>
      <c r="N341" s="146">
        <v>220553</v>
      </c>
      <c r="O341" s="146">
        <v>13178</v>
      </c>
      <c r="P341" s="146">
        <v>10974</v>
      </c>
      <c r="Q341" s="146">
        <v>48583</v>
      </c>
      <c r="R341" s="146">
        <v>163823</v>
      </c>
      <c r="S341" s="146">
        <v>99877</v>
      </c>
    </row>
    <row r="342" spans="1:19" ht="60.75">
      <c r="A342" s="149" t="s">
        <v>1988</v>
      </c>
      <c r="B342" s="145" t="s">
        <v>317</v>
      </c>
      <c r="C342" s="146">
        <v>3702790</v>
      </c>
      <c r="D342" s="146">
        <v>130885</v>
      </c>
      <c r="E342" s="146">
        <v>123204</v>
      </c>
      <c r="F342" s="146">
        <v>375733</v>
      </c>
      <c r="G342" s="146">
        <v>47362</v>
      </c>
      <c r="H342" s="146">
        <v>455322</v>
      </c>
      <c r="I342" s="146">
        <v>110972</v>
      </c>
      <c r="J342" s="146">
        <v>605245</v>
      </c>
      <c r="K342" s="146">
        <v>16198</v>
      </c>
      <c r="L342" s="146">
        <v>74053</v>
      </c>
      <c r="M342" s="146">
        <v>41933</v>
      </c>
      <c r="N342" s="146">
        <v>369997</v>
      </c>
      <c r="O342" s="146">
        <v>42062</v>
      </c>
      <c r="P342" s="146">
        <v>21566</v>
      </c>
      <c r="Q342" s="146">
        <v>314871</v>
      </c>
      <c r="R342" s="146">
        <v>452750</v>
      </c>
      <c r="S342" s="146">
        <v>520637</v>
      </c>
    </row>
    <row r="343" spans="1:19" ht="48.75">
      <c r="A343" s="149" t="s">
        <v>1809</v>
      </c>
      <c r="B343" s="145" t="s">
        <v>318</v>
      </c>
      <c r="C343" s="146">
        <v>43606869</v>
      </c>
      <c r="D343" s="146">
        <v>274965</v>
      </c>
      <c r="E343" s="146">
        <v>340003</v>
      </c>
      <c r="F343" s="146">
        <v>1240341</v>
      </c>
      <c r="G343" s="146">
        <v>702613</v>
      </c>
      <c r="H343" s="146">
        <v>753381</v>
      </c>
      <c r="I343" s="146">
        <v>110542</v>
      </c>
      <c r="J343" s="146">
        <v>1633062</v>
      </c>
      <c r="K343" s="146">
        <v>753002</v>
      </c>
      <c r="L343" s="146">
        <v>205031</v>
      </c>
      <c r="M343" s="146">
        <v>805351</v>
      </c>
      <c r="N343" s="146">
        <v>1216807</v>
      </c>
      <c r="O343" s="146">
        <v>1290885</v>
      </c>
      <c r="P343" s="146">
        <v>122758</v>
      </c>
      <c r="Q343" s="146">
        <v>13499185</v>
      </c>
      <c r="R343" s="146">
        <v>1307462</v>
      </c>
      <c r="S343" s="146">
        <v>19351481</v>
      </c>
    </row>
    <row r="344" spans="1:19" ht="36.75">
      <c r="A344" s="149" t="s">
        <v>1435</v>
      </c>
      <c r="B344" s="145" t="s">
        <v>319</v>
      </c>
      <c r="C344" s="146">
        <v>6830691</v>
      </c>
      <c r="D344" s="146">
        <v>549683</v>
      </c>
      <c r="E344" s="146">
        <v>356454</v>
      </c>
      <c r="F344" s="146">
        <v>383715</v>
      </c>
      <c r="G344" s="146">
        <v>319154</v>
      </c>
      <c r="H344" s="146">
        <v>190443</v>
      </c>
      <c r="I344" s="146">
        <v>146022</v>
      </c>
      <c r="J344" s="146">
        <v>849386</v>
      </c>
      <c r="K344" s="146">
        <v>70721</v>
      </c>
      <c r="L344" s="146">
        <v>204521</v>
      </c>
      <c r="M344" s="146">
        <v>198430</v>
      </c>
      <c r="N344" s="146">
        <v>1067541</v>
      </c>
      <c r="O344" s="146">
        <v>81411</v>
      </c>
      <c r="P344" s="146">
        <v>102993</v>
      </c>
      <c r="Q344" s="146">
        <v>343773</v>
      </c>
      <c r="R344" s="146">
        <v>910420</v>
      </c>
      <c r="S344" s="146">
        <v>1056024</v>
      </c>
    </row>
    <row r="345" spans="1:19" ht="36.75">
      <c r="A345" s="149" t="s">
        <v>1810</v>
      </c>
      <c r="B345" s="145" t="s">
        <v>320</v>
      </c>
      <c r="C345" s="146">
        <v>4124572</v>
      </c>
      <c r="D345" s="146">
        <v>192463</v>
      </c>
      <c r="E345" s="146">
        <v>272818</v>
      </c>
      <c r="F345" s="146">
        <v>244634</v>
      </c>
      <c r="G345" s="146">
        <v>298751</v>
      </c>
      <c r="H345" s="146">
        <v>141394</v>
      </c>
      <c r="I345" s="146">
        <v>118355</v>
      </c>
      <c r="J345" s="146">
        <v>616488</v>
      </c>
      <c r="K345" s="146">
        <v>40524</v>
      </c>
      <c r="L345" s="146">
        <v>170975</v>
      </c>
      <c r="M345" s="146">
        <v>159404</v>
      </c>
      <c r="N345" s="146">
        <v>436899</v>
      </c>
      <c r="O345" s="146">
        <v>58854</v>
      </c>
      <c r="P345" s="146">
        <v>100893</v>
      </c>
      <c r="Q345" s="146">
        <v>188764</v>
      </c>
      <c r="R345" s="146">
        <v>728168</v>
      </c>
      <c r="S345" s="146">
        <v>355188</v>
      </c>
    </row>
    <row r="346" spans="1:19" ht="48.75">
      <c r="A346" s="149" t="s">
        <v>1437</v>
      </c>
      <c r="B346" s="145" t="s">
        <v>321</v>
      </c>
      <c r="C346" s="146">
        <v>2706119</v>
      </c>
      <c r="D346" s="146">
        <v>357220</v>
      </c>
      <c r="E346" s="146">
        <v>83636</v>
      </c>
      <c r="F346" s="146">
        <v>139081</v>
      </c>
      <c r="G346" s="146">
        <v>20403</v>
      </c>
      <c r="H346" s="146">
        <v>49049</v>
      </c>
      <c r="I346" s="146">
        <v>27667</v>
      </c>
      <c r="J346" s="146">
        <v>232898</v>
      </c>
      <c r="K346" s="146">
        <v>30197</v>
      </c>
      <c r="L346" s="146">
        <v>33546</v>
      </c>
      <c r="M346" s="146">
        <v>39026</v>
      </c>
      <c r="N346" s="146">
        <v>630642</v>
      </c>
      <c r="O346" s="146">
        <v>22557</v>
      </c>
      <c r="P346" s="146">
        <v>2100</v>
      </c>
      <c r="Q346" s="146">
        <v>155009</v>
      </c>
      <c r="R346" s="146">
        <v>182252</v>
      </c>
      <c r="S346" s="146">
        <v>700836</v>
      </c>
    </row>
    <row r="347" spans="1:19" ht="48.75">
      <c r="A347" s="148" t="s">
        <v>1438</v>
      </c>
      <c r="B347" s="145" t="s">
        <v>511</v>
      </c>
      <c r="C347" s="146">
        <v>9296285</v>
      </c>
      <c r="D347" s="146">
        <v>1528416</v>
      </c>
      <c r="E347" s="146">
        <v>822701</v>
      </c>
      <c r="F347" s="146">
        <v>378980</v>
      </c>
      <c r="G347" s="146">
        <v>40627</v>
      </c>
      <c r="H347" s="146">
        <v>55093</v>
      </c>
      <c r="I347" s="146">
        <v>39697</v>
      </c>
      <c r="J347" s="146">
        <v>570262</v>
      </c>
      <c r="K347" s="146">
        <v>248349</v>
      </c>
      <c r="L347" s="146">
        <v>15958</v>
      </c>
      <c r="M347" s="146">
        <v>30781</v>
      </c>
      <c r="N347" s="146">
        <v>382523</v>
      </c>
      <c r="O347" s="146">
        <v>216317</v>
      </c>
      <c r="P347" s="146">
        <v>18338</v>
      </c>
      <c r="Q347" s="146">
        <v>1664295</v>
      </c>
      <c r="R347" s="146">
        <v>897599</v>
      </c>
      <c r="S347" s="146">
        <v>2386349</v>
      </c>
    </row>
    <row r="348" spans="1:19" ht="84.75">
      <c r="A348" s="149" t="s">
        <v>1811</v>
      </c>
      <c r="B348" s="145" t="s">
        <v>322</v>
      </c>
      <c r="C348" s="146">
        <v>3346714</v>
      </c>
      <c r="D348" s="146">
        <v>1479391</v>
      </c>
      <c r="E348" s="146">
        <v>300443</v>
      </c>
      <c r="F348" s="146">
        <v>58463</v>
      </c>
      <c r="G348" s="146">
        <v>28401</v>
      </c>
      <c r="H348" s="146">
        <v>41746</v>
      </c>
      <c r="I348" s="146">
        <v>11088</v>
      </c>
      <c r="J348" s="146">
        <v>344688</v>
      </c>
      <c r="K348" s="146">
        <v>16087</v>
      </c>
      <c r="L348" s="146">
        <v>9148</v>
      </c>
      <c r="M348" s="146">
        <v>12000</v>
      </c>
      <c r="N348" s="146">
        <v>251018</v>
      </c>
      <c r="O348" s="146">
        <v>9895</v>
      </c>
      <c r="P348" s="146">
        <v>404</v>
      </c>
      <c r="Q348" s="146">
        <v>183247</v>
      </c>
      <c r="R348" s="146">
        <v>234412</v>
      </c>
      <c r="S348" s="146">
        <v>366283</v>
      </c>
    </row>
    <row r="349" spans="1:19" ht="84.75">
      <c r="A349" s="149" t="s">
        <v>1812</v>
      </c>
      <c r="B349" s="145" t="s">
        <v>323</v>
      </c>
      <c r="C349" s="146">
        <v>2123280</v>
      </c>
      <c r="D349" s="146">
        <v>29462</v>
      </c>
      <c r="E349" s="146">
        <v>470322</v>
      </c>
      <c r="F349" s="146">
        <v>293970</v>
      </c>
      <c r="G349" s="146">
        <v>5348</v>
      </c>
      <c r="H349" s="146">
        <v>12847</v>
      </c>
      <c r="I349" s="146">
        <v>3040</v>
      </c>
      <c r="J349" s="146">
        <v>2285</v>
      </c>
      <c r="K349" s="146">
        <v>4498</v>
      </c>
      <c r="L349" s="146">
        <v>5143</v>
      </c>
      <c r="M349" s="146">
        <v>344</v>
      </c>
      <c r="N349" s="146">
        <v>40308</v>
      </c>
      <c r="O349" s="146">
        <v>684</v>
      </c>
      <c r="P349" s="146">
        <v>3836</v>
      </c>
      <c r="Q349" s="146">
        <v>82206</v>
      </c>
      <c r="R349" s="146">
        <v>420565</v>
      </c>
      <c r="S349" s="146">
        <v>748422</v>
      </c>
    </row>
    <row r="350" spans="1:19" ht="48.75">
      <c r="A350" s="149" t="s">
        <v>1441</v>
      </c>
      <c r="B350" s="145" t="s">
        <v>324</v>
      </c>
      <c r="C350" s="146">
        <v>3826291</v>
      </c>
      <c r="D350" s="146">
        <v>19563</v>
      </c>
      <c r="E350" s="146">
        <v>51936</v>
      </c>
      <c r="F350" s="146">
        <v>26547</v>
      </c>
      <c r="G350" s="146">
        <v>6878</v>
      </c>
      <c r="H350" s="146">
        <v>500</v>
      </c>
      <c r="I350" s="146">
        <v>25569</v>
      </c>
      <c r="J350" s="146">
        <v>223289</v>
      </c>
      <c r="K350" s="146">
        <v>227764</v>
      </c>
      <c r="L350" s="146">
        <v>1667</v>
      </c>
      <c r="M350" s="146">
        <v>18437</v>
      </c>
      <c r="N350" s="146">
        <v>91197</v>
      </c>
      <c r="O350" s="146">
        <v>205738</v>
      </c>
      <c r="P350" s="146">
        <v>14098</v>
      </c>
      <c r="Q350" s="146">
        <v>1398842</v>
      </c>
      <c r="R350" s="146">
        <v>242622</v>
      </c>
      <c r="S350" s="146">
        <v>1271644</v>
      </c>
    </row>
    <row r="351" spans="1:19" ht="60.75">
      <c r="A351" s="148" t="s">
        <v>1813</v>
      </c>
      <c r="B351" s="145" t="s">
        <v>512</v>
      </c>
      <c r="C351" s="146">
        <v>30828648</v>
      </c>
      <c r="D351" s="146">
        <v>610330</v>
      </c>
      <c r="E351" s="146">
        <v>2183516</v>
      </c>
      <c r="F351" s="146">
        <v>1960679</v>
      </c>
      <c r="G351" s="146">
        <v>124821</v>
      </c>
      <c r="H351" s="146">
        <v>1438039</v>
      </c>
      <c r="I351" s="146">
        <v>723653</v>
      </c>
      <c r="J351" s="146">
        <v>594120</v>
      </c>
      <c r="K351" s="146">
        <v>1138664</v>
      </c>
      <c r="L351" s="146">
        <v>487120</v>
      </c>
      <c r="M351" s="146">
        <v>158289</v>
      </c>
      <c r="N351" s="146">
        <v>995088</v>
      </c>
      <c r="O351" s="146">
        <v>476967</v>
      </c>
      <c r="P351" s="146">
        <v>324034</v>
      </c>
      <c r="Q351" s="146">
        <v>6606697</v>
      </c>
      <c r="R351" s="146">
        <v>4322521</v>
      </c>
      <c r="S351" s="146">
        <v>8684110</v>
      </c>
    </row>
    <row r="352" spans="1:19" ht="36.75">
      <c r="A352" s="149" t="s">
        <v>1814</v>
      </c>
      <c r="B352" s="145" t="s">
        <v>325</v>
      </c>
      <c r="C352" s="146">
        <v>12541235</v>
      </c>
      <c r="D352" s="146">
        <v>8248</v>
      </c>
      <c r="E352" s="146">
        <v>711931</v>
      </c>
      <c r="F352" s="146">
        <v>711266</v>
      </c>
      <c r="G352" s="146">
        <v>79442</v>
      </c>
      <c r="H352" s="146">
        <v>681703</v>
      </c>
      <c r="I352" s="146">
        <v>74056</v>
      </c>
      <c r="J352" s="146">
        <v>150083</v>
      </c>
      <c r="K352" s="146">
        <v>327619</v>
      </c>
      <c r="L352" s="146">
        <v>120671</v>
      </c>
      <c r="M352" s="146"/>
      <c r="N352" s="146">
        <v>837374</v>
      </c>
      <c r="O352" s="146">
        <v>146725</v>
      </c>
      <c r="P352" s="146">
        <v>269580</v>
      </c>
      <c r="Q352" s="146">
        <v>1642842</v>
      </c>
      <c r="R352" s="146">
        <v>2236755</v>
      </c>
      <c r="S352" s="146">
        <v>4542940</v>
      </c>
    </row>
    <row r="353" spans="1:19" ht="60.75">
      <c r="A353" s="149" t="s">
        <v>1444</v>
      </c>
      <c r="B353" s="145" t="s">
        <v>326</v>
      </c>
      <c r="C353" s="146">
        <v>12564758</v>
      </c>
      <c r="D353" s="146">
        <v>597475</v>
      </c>
      <c r="E353" s="146">
        <v>760587</v>
      </c>
      <c r="F353" s="146">
        <v>1121289</v>
      </c>
      <c r="G353" s="146">
        <v>45079</v>
      </c>
      <c r="H353" s="146">
        <v>436164</v>
      </c>
      <c r="I353" s="146">
        <v>518329</v>
      </c>
      <c r="J353" s="146">
        <v>114545</v>
      </c>
      <c r="K353" s="146">
        <v>717266</v>
      </c>
      <c r="L353" s="146">
        <v>74361</v>
      </c>
      <c r="M353" s="146">
        <v>158289</v>
      </c>
      <c r="N353" s="146">
        <v>124107</v>
      </c>
      <c r="O353" s="146">
        <v>265504</v>
      </c>
      <c r="P353" s="146">
        <v>54454</v>
      </c>
      <c r="Q353" s="146">
        <v>4638129</v>
      </c>
      <c r="R353" s="146">
        <v>1553430</v>
      </c>
      <c r="S353" s="146">
        <v>1385750</v>
      </c>
    </row>
    <row r="354" spans="1:19" ht="36.75">
      <c r="A354" s="149" t="s">
        <v>1445</v>
      </c>
      <c r="B354" s="145" t="s">
        <v>327</v>
      </c>
      <c r="C354" s="146">
        <v>7032287</v>
      </c>
      <c r="D354" s="146">
        <v>389235</v>
      </c>
      <c r="E354" s="146">
        <v>390745</v>
      </c>
      <c r="F354" s="146">
        <v>946378</v>
      </c>
      <c r="G354" s="146">
        <v>25709</v>
      </c>
      <c r="H354" s="146">
        <v>278874</v>
      </c>
      <c r="I354" s="146">
        <v>8863</v>
      </c>
      <c r="J354" s="146">
        <v>12553</v>
      </c>
      <c r="K354" s="146">
        <v>59440</v>
      </c>
      <c r="L354" s="146">
        <v>67304</v>
      </c>
      <c r="M354" s="146">
        <v>41102</v>
      </c>
      <c r="N354" s="146">
        <v>73689</v>
      </c>
      <c r="O354" s="146">
        <v>38085</v>
      </c>
      <c r="P354" s="146">
        <v>44842</v>
      </c>
      <c r="Q354" s="146">
        <v>2919430</v>
      </c>
      <c r="R354" s="146">
        <v>1081494</v>
      </c>
      <c r="S354" s="146">
        <v>654544</v>
      </c>
    </row>
    <row r="355" spans="1:19" ht="60.75">
      <c r="A355" s="149" t="s">
        <v>1815</v>
      </c>
      <c r="B355" s="145" t="s">
        <v>328</v>
      </c>
      <c r="C355" s="146">
        <v>5532471</v>
      </c>
      <c r="D355" s="146">
        <v>208240</v>
      </c>
      <c r="E355" s="146">
        <v>369842</v>
      </c>
      <c r="F355" s="146">
        <v>174911</v>
      </c>
      <c r="G355" s="146">
        <v>19370</v>
      </c>
      <c r="H355" s="146">
        <v>157290</v>
      </c>
      <c r="I355" s="146">
        <v>509466</v>
      </c>
      <c r="J355" s="146">
        <v>101992</v>
      </c>
      <c r="K355" s="146">
        <v>657826</v>
      </c>
      <c r="L355" s="146">
        <v>7057</v>
      </c>
      <c r="M355" s="146">
        <v>117187</v>
      </c>
      <c r="N355" s="146">
        <v>50418</v>
      </c>
      <c r="O355" s="146">
        <v>227419</v>
      </c>
      <c r="P355" s="146">
        <v>9612</v>
      </c>
      <c r="Q355" s="146">
        <v>1718699</v>
      </c>
      <c r="R355" s="146">
        <v>471936</v>
      </c>
      <c r="S355" s="146">
        <v>731206</v>
      </c>
    </row>
    <row r="356" spans="1:19" ht="48.75">
      <c r="A356" s="149" t="s">
        <v>1447</v>
      </c>
      <c r="B356" s="145" t="s">
        <v>329</v>
      </c>
      <c r="C356" s="146">
        <v>5722655</v>
      </c>
      <c r="D356" s="146">
        <v>4607</v>
      </c>
      <c r="E356" s="146">
        <v>710998</v>
      </c>
      <c r="F356" s="146">
        <v>128124</v>
      </c>
      <c r="G356" s="146">
        <v>300</v>
      </c>
      <c r="H356" s="146">
        <v>320172</v>
      </c>
      <c r="I356" s="146">
        <v>131268</v>
      </c>
      <c r="J356" s="146">
        <v>329492</v>
      </c>
      <c r="K356" s="146">
        <v>93779</v>
      </c>
      <c r="L356" s="146">
        <v>292088</v>
      </c>
      <c r="M356" s="146"/>
      <c r="N356" s="146">
        <v>33607</v>
      </c>
      <c r="O356" s="146">
        <v>64738</v>
      </c>
      <c r="P356" s="146"/>
      <c r="Q356" s="146">
        <v>325726</v>
      </c>
      <c r="R356" s="146">
        <v>532336</v>
      </c>
      <c r="S356" s="146">
        <v>2755420</v>
      </c>
    </row>
    <row r="357" spans="1:19" ht="36.75">
      <c r="A357" s="148" t="s">
        <v>1448</v>
      </c>
      <c r="B357" s="145" t="s">
        <v>513</v>
      </c>
      <c r="C357" s="146">
        <v>3214344</v>
      </c>
      <c r="D357" s="146">
        <v>15917</v>
      </c>
      <c r="E357" s="146">
        <v>48793</v>
      </c>
      <c r="F357" s="146">
        <v>38982</v>
      </c>
      <c r="G357" s="146"/>
      <c r="H357" s="146">
        <v>1635</v>
      </c>
      <c r="I357" s="146">
        <v>73466</v>
      </c>
      <c r="J357" s="146">
        <v>181988</v>
      </c>
      <c r="K357" s="146">
        <v>39261</v>
      </c>
      <c r="L357" s="146">
        <v>2560</v>
      </c>
      <c r="M357" s="146">
        <v>150222</v>
      </c>
      <c r="N357" s="146">
        <v>224278</v>
      </c>
      <c r="O357" s="146">
        <v>41031</v>
      </c>
      <c r="P357" s="146">
        <v>51883</v>
      </c>
      <c r="Q357" s="146">
        <v>122974</v>
      </c>
      <c r="R357" s="146">
        <v>48551</v>
      </c>
      <c r="S357" s="146">
        <v>2172803</v>
      </c>
    </row>
    <row r="358" spans="1:19" ht="60.75">
      <c r="A358" s="149" t="s">
        <v>1449</v>
      </c>
      <c r="B358" s="145" t="s">
        <v>330</v>
      </c>
      <c r="C358" s="146">
        <v>849300</v>
      </c>
      <c r="D358" s="146">
        <v>14468</v>
      </c>
      <c r="E358" s="146">
        <v>1709</v>
      </c>
      <c r="F358" s="146">
        <v>33271</v>
      </c>
      <c r="G358" s="146"/>
      <c r="H358" s="146">
        <v>1635</v>
      </c>
      <c r="I358" s="146">
        <v>70890</v>
      </c>
      <c r="J358" s="146">
        <v>122485</v>
      </c>
      <c r="K358" s="146">
        <v>10413</v>
      </c>
      <c r="L358" s="146">
        <v>2540</v>
      </c>
      <c r="M358" s="146">
        <v>150222</v>
      </c>
      <c r="N358" s="146">
        <v>61071</v>
      </c>
      <c r="O358" s="146">
        <v>4018</v>
      </c>
      <c r="P358" s="146">
        <v>25839</v>
      </c>
      <c r="Q358" s="146">
        <v>37644</v>
      </c>
      <c r="R358" s="146">
        <v>48551</v>
      </c>
      <c r="S358" s="146">
        <v>264544</v>
      </c>
    </row>
    <row r="359" spans="1:19" ht="36.75">
      <c r="A359" s="149" t="s">
        <v>1450</v>
      </c>
      <c r="B359" s="145" t="s">
        <v>331</v>
      </c>
      <c r="C359" s="146">
        <v>2365044</v>
      </c>
      <c r="D359" s="146">
        <v>1449</v>
      </c>
      <c r="E359" s="146">
        <v>47084</v>
      </c>
      <c r="F359" s="146">
        <v>5711</v>
      </c>
      <c r="G359" s="146"/>
      <c r="H359" s="146"/>
      <c r="I359" s="146">
        <v>2576</v>
      </c>
      <c r="J359" s="146">
        <v>59503</v>
      </c>
      <c r="K359" s="146">
        <v>28848</v>
      </c>
      <c r="L359" s="146">
        <v>20</v>
      </c>
      <c r="M359" s="146"/>
      <c r="N359" s="146">
        <v>163207</v>
      </c>
      <c r="O359" s="146">
        <v>37013</v>
      </c>
      <c r="P359" s="146">
        <v>26044</v>
      </c>
      <c r="Q359" s="146">
        <v>85330</v>
      </c>
      <c r="R359" s="146"/>
      <c r="S359" s="146">
        <v>1908259</v>
      </c>
    </row>
    <row r="360" spans="1:19" ht="36.75">
      <c r="A360" s="148" t="s">
        <v>1989</v>
      </c>
      <c r="B360" s="145" t="s">
        <v>514</v>
      </c>
      <c r="C360" s="146">
        <v>36331977</v>
      </c>
      <c r="D360" s="146">
        <v>1016952</v>
      </c>
      <c r="E360" s="146">
        <v>2800036</v>
      </c>
      <c r="F360" s="146">
        <v>2930598</v>
      </c>
      <c r="G360" s="146">
        <v>224092</v>
      </c>
      <c r="H360" s="146">
        <v>650680</v>
      </c>
      <c r="I360" s="146">
        <v>707798</v>
      </c>
      <c r="J360" s="146">
        <v>4066747</v>
      </c>
      <c r="K360" s="146">
        <v>1617114</v>
      </c>
      <c r="L360" s="146">
        <v>511789</v>
      </c>
      <c r="M360" s="146">
        <v>279899</v>
      </c>
      <c r="N360" s="146">
        <v>2140829</v>
      </c>
      <c r="O360" s="146">
        <v>502973</v>
      </c>
      <c r="P360" s="146">
        <v>365564</v>
      </c>
      <c r="Q360" s="146">
        <v>4689997</v>
      </c>
      <c r="R360" s="146">
        <v>3902742</v>
      </c>
      <c r="S360" s="146">
        <v>9924167</v>
      </c>
    </row>
    <row r="361" spans="1:19" ht="48.75">
      <c r="A361" s="149" t="s">
        <v>1990</v>
      </c>
      <c r="B361" s="145" t="s">
        <v>334</v>
      </c>
      <c r="C361" s="146">
        <v>36331977</v>
      </c>
      <c r="D361" s="146">
        <v>1016952</v>
      </c>
      <c r="E361" s="146">
        <v>2800036</v>
      </c>
      <c r="F361" s="146">
        <v>2930598</v>
      </c>
      <c r="G361" s="146">
        <v>224092</v>
      </c>
      <c r="H361" s="146">
        <v>650680</v>
      </c>
      <c r="I361" s="146">
        <v>707798</v>
      </c>
      <c r="J361" s="146">
        <v>4066747</v>
      </c>
      <c r="K361" s="146">
        <v>1617114</v>
      </c>
      <c r="L361" s="146">
        <v>511789</v>
      </c>
      <c r="M361" s="146">
        <v>279899</v>
      </c>
      <c r="N361" s="146">
        <v>2140829</v>
      </c>
      <c r="O361" s="146">
        <v>502973</v>
      </c>
      <c r="P361" s="146">
        <v>365564</v>
      </c>
      <c r="Q361" s="146">
        <v>4689997</v>
      </c>
      <c r="R361" s="146">
        <v>3902742</v>
      </c>
      <c r="S361" s="146">
        <v>9924167</v>
      </c>
    </row>
    <row r="362" spans="1:19" ht="48.75">
      <c r="A362" s="148" t="s">
        <v>1818</v>
      </c>
      <c r="B362" s="145" t="s">
        <v>515</v>
      </c>
      <c r="C362" s="146">
        <v>11587415</v>
      </c>
      <c r="D362" s="146"/>
      <c r="E362" s="146">
        <v>211220</v>
      </c>
      <c r="F362" s="146">
        <v>228520</v>
      </c>
      <c r="G362" s="146"/>
      <c r="H362" s="146">
        <v>62894</v>
      </c>
      <c r="I362" s="146">
        <v>8538</v>
      </c>
      <c r="J362" s="146"/>
      <c r="K362" s="146">
        <v>6495</v>
      </c>
      <c r="L362" s="146"/>
      <c r="M362" s="146"/>
      <c r="N362" s="146">
        <v>4193</v>
      </c>
      <c r="O362" s="146"/>
      <c r="P362" s="146"/>
      <c r="Q362" s="146"/>
      <c r="R362" s="146">
        <v>32465</v>
      </c>
      <c r="S362" s="146">
        <v>11033090</v>
      </c>
    </row>
    <row r="363" spans="1:19" ht="48.75">
      <c r="A363" s="149" t="s">
        <v>1818</v>
      </c>
      <c r="B363" s="145" t="s">
        <v>335</v>
      </c>
      <c r="C363" s="146">
        <v>11587415</v>
      </c>
      <c r="D363" s="146"/>
      <c r="E363" s="146">
        <v>211220</v>
      </c>
      <c r="F363" s="146">
        <v>228520</v>
      </c>
      <c r="G363" s="146"/>
      <c r="H363" s="146">
        <v>62894</v>
      </c>
      <c r="I363" s="146">
        <v>8538</v>
      </c>
      <c r="J363" s="146"/>
      <c r="K363" s="146">
        <v>6495</v>
      </c>
      <c r="L363" s="146"/>
      <c r="M363" s="146"/>
      <c r="N363" s="146">
        <v>4193</v>
      </c>
      <c r="O363" s="146"/>
      <c r="P363" s="146"/>
      <c r="Q363" s="146"/>
      <c r="R363" s="146">
        <v>32465</v>
      </c>
      <c r="S363" s="146">
        <v>11033090</v>
      </c>
    </row>
    <row r="364" spans="1:19" ht="36.75">
      <c r="A364" s="148" t="s">
        <v>1457</v>
      </c>
      <c r="B364" s="145" t="s">
        <v>516</v>
      </c>
      <c r="C364" s="146">
        <v>19777448</v>
      </c>
      <c r="D364" s="146">
        <v>1043735</v>
      </c>
      <c r="E364" s="146">
        <v>1969794</v>
      </c>
      <c r="F364" s="146">
        <v>3606877</v>
      </c>
      <c r="G364" s="146">
        <v>358260</v>
      </c>
      <c r="H364" s="146">
        <v>78478</v>
      </c>
      <c r="I364" s="146">
        <v>422292</v>
      </c>
      <c r="J364" s="146">
        <v>1505194</v>
      </c>
      <c r="K364" s="146">
        <v>377438</v>
      </c>
      <c r="L364" s="146">
        <v>96661</v>
      </c>
      <c r="M364" s="146">
        <v>87058</v>
      </c>
      <c r="N364" s="146">
        <v>2481514</v>
      </c>
      <c r="O364" s="146">
        <v>31359</v>
      </c>
      <c r="P364" s="146">
        <v>281500</v>
      </c>
      <c r="Q364" s="146">
        <v>3915554</v>
      </c>
      <c r="R364" s="146">
        <v>1273965</v>
      </c>
      <c r="S364" s="146">
        <v>2247769</v>
      </c>
    </row>
    <row r="365" spans="1:19" ht="36.75">
      <c r="A365" s="149" t="s">
        <v>1458</v>
      </c>
      <c r="B365" s="145" t="s">
        <v>336</v>
      </c>
      <c r="C365" s="146">
        <v>14710847</v>
      </c>
      <c r="D365" s="146">
        <v>1015218</v>
      </c>
      <c r="E365" s="146">
        <v>453620</v>
      </c>
      <c r="F365" s="146">
        <v>2915972</v>
      </c>
      <c r="G365" s="146">
        <v>358260</v>
      </c>
      <c r="H365" s="146">
        <v>58630</v>
      </c>
      <c r="I365" s="146">
        <v>402442</v>
      </c>
      <c r="J365" s="146">
        <v>1062165</v>
      </c>
      <c r="K365" s="146">
        <v>348347</v>
      </c>
      <c r="L365" s="146">
        <v>68327</v>
      </c>
      <c r="M365" s="146">
        <v>62935</v>
      </c>
      <c r="N365" s="146">
        <v>1575972</v>
      </c>
      <c r="O365" s="146">
        <v>22243</v>
      </c>
      <c r="P365" s="146">
        <v>280780</v>
      </c>
      <c r="Q365" s="146">
        <v>3199470</v>
      </c>
      <c r="R365" s="146">
        <v>967616</v>
      </c>
      <c r="S365" s="146">
        <v>1918850</v>
      </c>
    </row>
    <row r="366" spans="1:19" ht="36.75">
      <c r="A366" s="149" t="s">
        <v>1459</v>
      </c>
      <c r="B366" s="145" t="s">
        <v>337</v>
      </c>
      <c r="C366" s="146">
        <v>5066601</v>
      </c>
      <c r="D366" s="146">
        <v>28517</v>
      </c>
      <c r="E366" s="146">
        <v>1516174</v>
      </c>
      <c r="F366" s="146">
        <v>690905</v>
      </c>
      <c r="G366" s="146"/>
      <c r="H366" s="146">
        <v>19848</v>
      </c>
      <c r="I366" s="146">
        <v>19850</v>
      </c>
      <c r="J366" s="146">
        <v>443029</v>
      </c>
      <c r="K366" s="146">
        <v>29091</v>
      </c>
      <c r="L366" s="146">
        <v>28334</v>
      </c>
      <c r="M366" s="146">
        <v>24123</v>
      </c>
      <c r="N366" s="146">
        <v>905542</v>
      </c>
      <c r="O366" s="146">
        <v>9116</v>
      </c>
      <c r="P366" s="146">
        <v>720</v>
      </c>
      <c r="Q366" s="146">
        <v>716084</v>
      </c>
      <c r="R366" s="146">
        <v>306349</v>
      </c>
      <c r="S366" s="146">
        <v>328919</v>
      </c>
    </row>
    <row r="367" spans="1:19" ht="36.75">
      <c r="A367" s="148" t="s">
        <v>1819</v>
      </c>
      <c r="B367" s="145" t="s">
        <v>518</v>
      </c>
      <c r="C367" s="146">
        <v>557444422</v>
      </c>
      <c r="D367" s="146">
        <v>27125898</v>
      </c>
      <c r="E367" s="146">
        <v>13881467</v>
      </c>
      <c r="F367" s="146">
        <v>20057661</v>
      </c>
      <c r="G367" s="146">
        <v>6973711</v>
      </c>
      <c r="H367" s="146">
        <v>13360254</v>
      </c>
      <c r="I367" s="146">
        <v>7247755</v>
      </c>
      <c r="J367" s="146">
        <v>47328830</v>
      </c>
      <c r="K367" s="146">
        <v>20429281</v>
      </c>
      <c r="L367" s="146">
        <v>8705859</v>
      </c>
      <c r="M367" s="146">
        <v>14535794</v>
      </c>
      <c r="N367" s="146">
        <v>10790763</v>
      </c>
      <c r="O367" s="146">
        <v>28665001</v>
      </c>
      <c r="P367" s="146">
        <v>8485516</v>
      </c>
      <c r="Q367" s="146">
        <v>104405330</v>
      </c>
      <c r="R367" s="146">
        <v>63823198</v>
      </c>
      <c r="S367" s="146">
        <v>161628104</v>
      </c>
    </row>
    <row r="368" spans="1:19" ht="60.75">
      <c r="A368" s="149" t="s">
        <v>1820</v>
      </c>
      <c r="B368" s="145" t="s">
        <v>338</v>
      </c>
      <c r="C368" s="146">
        <v>349396807</v>
      </c>
      <c r="D368" s="146">
        <v>19983148</v>
      </c>
      <c r="E368" s="146">
        <v>10040147</v>
      </c>
      <c r="F368" s="146">
        <v>13100858</v>
      </c>
      <c r="G368" s="146">
        <v>987592</v>
      </c>
      <c r="H368" s="146">
        <v>10805209</v>
      </c>
      <c r="I368" s="146">
        <v>3977129</v>
      </c>
      <c r="J368" s="146">
        <v>23904514</v>
      </c>
      <c r="K368" s="146">
        <v>13642701</v>
      </c>
      <c r="L368" s="146">
        <v>6717569</v>
      </c>
      <c r="M368" s="146">
        <v>13546768</v>
      </c>
      <c r="N368" s="146">
        <v>8324923</v>
      </c>
      <c r="O368" s="146">
        <v>26523022</v>
      </c>
      <c r="P368" s="146">
        <v>6448545</v>
      </c>
      <c r="Q368" s="146">
        <v>65583551</v>
      </c>
      <c r="R368" s="146">
        <v>26329549</v>
      </c>
      <c r="S368" s="146">
        <v>99481582</v>
      </c>
    </row>
    <row r="369" spans="1:19" ht="48.75">
      <c r="A369" s="149" t="s">
        <v>1821</v>
      </c>
      <c r="B369" s="145" t="s">
        <v>339</v>
      </c>
      <c r="C369" s="146">
        <v>183331549</v>
      </c>
      <c r="D369" s="146">
        <v>10866246</v>
      </c>
      <c r="E369" s="146">
        <v>3748504</v>
      </c>
      <c r="F369" s="146">
        <v>7490456</v>
      </c>
      <c r="G369" s="146">
        <v>577739</v>
      </c>
      <c r="H369" s="146">
        <v>3953604</v>
      </c>
      <c r="I369" s="146">
        <v>2005687</v>
      </c>
      <c r="J369" s="146">
        <v>10322387</v>
      </c>
      <c r="K369" s="146">
        <v>8945099</v>
      </c>
      <c r="L369" s="146">
        <v>3119750</v>
      </c>
      <c r="M369" s="146">
        <v>1401779</v>
      </c>
      <c r="N369" s="146">
        <v>2996465</v>
      </c>
      <c r="O369" s="146">
        <v>18097287</v>
      </c>
      <c r="P369" s="146">
        <v>2953377</v>
      </c>
      <c r="Q369" s="146">
        <v>29116800</v>
      </c>
      <c r="R369" s="146">
        <v>17769762</v>
      </c>
      <c r="S369" s="146">
        <v>59966607</v>
      </c>
    </row>
    <row r="370" spans="1:19" ht="48.75">
      <c r="A370" s="149" t="s">
        <v>1822</v>
      </c>
      <c r="B370" s="145" t="s">
        <v>340</v>
      </c>
      <c r="C370" s="146">
        <v>71465008</v>
      </c>
      <c r="D370" s="146">
        <v>7055990</v>
      </c>
      <c r="E370" s="146">
        <v>2586672</v>
      </c>
      <c r="F370" s="146">
        <v>2248728</v>
      </c>
      <c r="G370" s="146">
        <v>30859</v>
      </c>
      <c r="H370" s="146">
        <v>2577870</v>
      </c>
      <c r="I370" s="146">
        <v>1255544</v>
      </c>
      <c r="J370" s="146">
        <v>2709306</v>
      </c>
      <c r="K370" s="146">
        <v>1787326</v>
      </c>
      <c r="L370" s="146">
        <v>1544790</v>
      </c>
      <c r="M370" s="146">
        <v>169188</v>
      </c>
      <c r="N370" s="146">
        <v>1491316</v>
      </c>
      <c r="O370" s="146">
        <v>15509531</v>
      </c>
      <c r="P370" s="146">
        <v>1053540</v>
      </c>
      <c r="Q370" s="146">
        <v>5866241</v>
      </c>
      <c r="R370" s="146">
        <v>5011520</v>
      </c>
      <c r="S370" s="146">
        <v>20566587</v>
      </c>
    </row>
    <row r="371" spans="1:19" ht="36.75">
      <c r="A371" s="149" t="s">
        <v>1463</v>
      </c>
      <c r="B371" s="145" t="s">
        <v>341</v>
      </c>
      <c r="C371" s="146">
        <v>19328107</v>
      </c>
      <c r="D371" s="146">
        <v>1382575</v>
      </c>
      <c r="E371" s="146">
        <v>577655</v>
      </c>
      <c r="F371" s="146">
        <v>770117</v>
      </c>
      <c r="G371" s="146">
        <v>56804</v>
      </c>
      <c r="H371" s="146">
        <v>549798</v>
      </c>
      <c r="I371" s="146">
        <v>155950</v>
      </c>
      <c r="J371" s="146">
        <v>5383351</v>
      </c>
      <c r="K371" s="146">
        <v>219898</v>
      </c>
      <c r="L371" s="146">
        <v>378820</v>
      </c>
      <c r="M371" s="146">
        <v>177234</v>
      </c>
      <c r="N371" s="146">
        <v>701380</v>
      </c>
      <c r="O371" s="146">
        <v>358182</v>
      </c>
      <c r="P371" s="146">
        <v>694496</v>
      </c>
      <c r="Q371" s="146">
        <v>2193770</v>
      </c>
      <c r="R371" s="146">
        <v>3192721</v>
      </c>
      <c r="S371" s="146">
        <v>2535356</v>
      </c>
    </row>
    <row r="372" spans="1:19" ht="48.75">
      <c r="A372" s="149" t="s">
        <v>1824</v>
      </c>
      <c r="B372" s="145" t="s">
        <v>342</v>
      </c>
      <c r="C372" s="146">
        <v>92538434</v>
      </c>
      <c r="D372" s="146">
        <v>2427681</v>
      </c>
      <c r="E372" s="146">
        <v>584177</v>
      </c>
      <c r="F372" s="146">
        <v>4471611</v>
      </c>
      <c r="G372" s="146">
        <v>490076</v>
      </c>
      <c r="H372" s="146">
        <v>825936</v>
      </c>
      <c r="I372" s="146">
        <v>594193</v>
      </c>
      <c r="J372" s="146">
        <v>2229730</v>
      </c>
      <c r="K372" s="146">
        <v>6937875</v>
      </c>
      <c r="L372" s="146">
        <v>1196140</v>
      </c>
      <c r="M372" s="146">
        <v>1055357</v>
      </c>
      <c r="N372" s="146">
        <v>803769</v>
      </c>
      <c r="O372" s="146">
        <v>2229574</v>
      </c>
      <c r="P372" s="146">
        <v>1205341</v>
      </c>
      <c r="Q372" s="146">
        <v>21056789</v>
      </c>
      <c r="R372" s="146">
        <v>9565521</v>
      </c>
      <c r="S372" s="146">
        <v>36864664</v>
      </c>
    </row>
    <row r="373" spans="1:19" ht="48.75">
      <c r="A373" s="149" t="s">
        <v>1825</v>
      </c>
      <c r="B373" s="145" t="s">
        <v>343</v>
      </c>
      <c r="C373" s="146">
        <v>119052691</v>
      </c>
      <c r="D373" s="146">
        <v>6666429</v>
      </c>
      <c r="E373" s="146">
        <v>4901376</v>
      </c>
      <c r="F373" s="146">
        <v>2980404</v>
      </c>
      <c r="G373" s="146">
        <v>74539</v>
      </c>
      <c r="H373" s="146">
        <v>4902238</v>
      </c>
      <c r="I373" s="146">
        <v>1083239</v>
      </c>
      <c r="J373" s="146">
        <v>8987775</v>
      </c>
      <c r="K373" s="146">
        <v>4033024</v>
      </c>
      <c r="L373" s="146">
        <v>2743628</v>
      </c>
      <c r="M373" s="146">
        <v>462942</v>
      </c>
      <c r="N373" s="146">
        <v>4070103</v>
      </c>
      <c r="O373" s="146">
        <v>7634882</v>
      </c>
      <c r="P373" s="146">
        <v>2298637</v>
      </c>
      <c r="Q373" s="146">
        <v>33580812</v>
      </c>
      <c r="R373" s="146">
        <v>3701301</v>
      </c>
      <c r="S373" s="146">
        <v>30931362</v>
      </c>
    </row>
    <row r="374" spans="1:19" ht="48.75">
      <c r="A374" s="149" t="s">
        <v>1826</v>
      </c>
      <c r="B374" s="145" t="s">
        <v>344</v>
      </c>
      <c r="C374" s="146">
        <v>57066206</v>
      </c>
      <c r="D374" s="146">
        <v>3832197</v>
      </c>
      <c r="E374" s="146">
        <v>4518124</v>
      </c>
      <c r="F374" s="146">
        <v>1188620</v>
      </c>
      <c r="G374" s="146"/>
      <c r="H374" s="146">
        <v>2703947</v>
      </c>
      <c r="I374" s="146">
        <v>378944</v>
      </c>
      <c r="J374" s="146">
        <v>3137246</v>
      </c>
      <c r="K374" s="146">
        <v>2852424</v>
      </c>
      <c r="L374" s="146">
        <v>1612072</v>
      </c>
      <c r="M374" s="146">
        <v>164000</v>
      </c>
      <c r="N374" s="146">
        <v>2836091</v>
      </c>
      <c r="O374" s="146">
        <v>6140474</v>
      </c>
      <c r="P374" s="146">
        <v>679469</v>
      </c>
      <c r="Q374" s="146">
        <v>15389489</v>
      </c>
      <c r="R374" s="146">
        <v>365431</v>
      </c>
      <c r="S374" s="146">
        <v>11267678</v>
      </c>
    </row>
    <row r="375" spans="1:19" ht="36.75">
      <c r="A375" s="149" t="s">
        <v>1467</v>
      </c>
      <c r="B375" s="145" t="s">
        <v>345</v>
      </c>
      <c r="C375" s="146">
        <v>22372210</v>
      </c>
      <c r="D375" s="146">
        <v>158861</v>
      </c>
      <c r="E375" s="146">
        <v>143453</v>
      </c>
      <c r="F375" s="146">
        <v>638582</v>
      </c>
      <c r="G375" s="146"/>
      <c r="H375" s="146">
        <v>506774</v>
      </c>
      <c r="I375" s="146">
        <v>97721</v>
      </c>
      <c r="J375" s="146">
        <v>3033093</v>
      </c>
      <c r="K375" s="146">
        <v>1034910</v>
      </c>
      <c r="L375" s="146">
        <v>497692</v>
      </c>
      <c r="M375" s="146">
        <v>31965</v>
      </c>
      <c r="N375" s="146">
        <v>513526</v>
      </c>
      <c r="O375" s="146">
        <v>320797</v>
      </c>
      <c r="P375" s="146">
        <v>357390</v>
      </c>
      <c r="Q375" s="146">
        <v>2838406</v>
      </c>
      <c r="R375" s="146">
        <v>405658</v>
      </c>
      <c r="S375" s="146">
        <v>11793382</v>
      </c>
    </row>
    <row r="376" spans="1:19" ht="48.75">
      <c r="A376" s="149" t="s">
        <v>1828</v>
      </c>
      <c r="B376" s="145" t="s">
        <v>346</v>
      </c>
      <c r="C376" s="146">
        <v>39614275</v>
      </c>
      <c r="D376" s="146">
        <v>2675371</v>
      </c>
      <c r="E376" s="146">
        <v>239799</v>
      </c>
      <c r="F376" s="146">
        <v>1153202</v>
      </c>
      <c r="G376" s="146">
        <v>74539</v>
      </c>
      <c r="H376" s="146">
        <v>1691517</v>
      </c>
      <c r="I376" s="146">
        <v>606574</v>
      </c>
      <c r="J376" s="146">
        <v>2817436</v>
      </c>
      <c r="K376" s="146">
        <v>145690</v>
      </c>
      <c r="L376" s="146">
        <v>633864</v>
      </c>
      <c r="M376" s="146">
        <v>266977</v>
      </c>
      <c r="N376" s="146">
        <v>720486</v>
      </c>
      <c r="O376" s="146">
        <v>1173611</v>
      </c>
      <c r="P376" s="146">
        <v>1261778</v>
      </c>
      <c r="Q376" s="146">
        <v>15352917</v>
      </c>
      <c r="R376" s="146">
        <v>2930212</v>
      </c>
      <c r="S376" s="146">
        <v>7870302</v>
      </c>
    </row>
    <row r="377" spans="1:19" ht="36.75">
      <c r="A377" s="149" t="s">
        <v>1829</v>
      </c>
      <c r="B377" s="145" t="s">
        <v>347</v>
      </c>
      <c r="C377" s="146">
        <v>47012567</v>
      </c>
      <c r="D377" s="146">
        <v>2450473</v>
      </c>
      <c r="E377" s="146">
        <v>1390267</v>
      </c>
      <c r="F377" s="146">
        <v>2629998</v>
      </c>
      <c r="G377" s="146">
        <v>335314</v>
      </c>
      <c r="H377" s="146">
        <v>1949367</v>
      </c>
      <c r="I377" s="146">
        <v>888203</v>
      </c>
      <c r="J377" s="146">
        <v>4594352</v>
      </c>
      <c r="K377" s="146">
        <v>664578</v>
      </c>
      <c r="L377" s="146">
        <v>854191</v>
      </c>
      <c r="M377" s="146">
        <v>11682047</v>
      </c>
      <c r="N377" s="146">
        <v>1258355</v>
      </c>
      <c r="O377" s="146">
        <v>790853</v>
      </c>
      <c r="P377" s="146">
        <v>1196531</v>
      </c>
      <c r="Q377" s="146">
        <v>2885939</v>
      </c>
      <c r="R377" s="146">
        <v>4858486</v>
      </c>
      <c r="S377" s="146">
        <v>8583613</v>
      </c>
    </row>
    <row r="378" spans="1:19" ht="36.75">
      <c r="A378" s="149" t="s">
        <v>1830</v>
      </c>
      <c r="B378" s="145" t="s">
        <v>348</v>
      </c>
      <c r="C378" s="146">
        <v>16245293</v>
      </c>
      <c r="D378" s="146">
        <v>33043</v>
      </c>
      <c r="E378" s="146">
        <v>129850</v>
      </c>
      <c r="F378" s="146">
        <v>501095</v>
      </c>
      <c r="G378" s="146"/>
      <c r="H378" s="146">
        <v>38406</v>
      </c>
      <c r="I378" s="146">
        <v>223099</v>
      </c>
      <c r="J378" s="146">
        <v>5554465</v>
      </c>
      <c r="K378" s="146">
        <v>122181</v>
      </c>
      <c r="L378" s="146">
        <v>24545</v>
      </c>
      <c r="M378" s="146">
        <v>63002</v>
      </c>
      <c r="N378" s="146">
        <v>51600</v>
      </c>
      <c r="O378" s="146">
        <v>134612</v>
      </c>
      <c r="P378" s="146">
        <v>260390</v>
      </c>
      <c r="Q378" s="146">
        <v>1523298</v>
      </c>
      <c r="R378" s="146">
        <v>1687196</v>
      </c>
      <c r="S378" s="146">
        <v>5898511</v>
      </c>
    </row>
    <row r="379" spans="1:19" ht="36.75">
      <c r="A379" s="149" t="s">
        <v>1831</v>
      </c>
      <c r="B379" s="145" t="s">
        <v>349</v>
      </c>
      <c r="C379" s="146">
        <v>13421251</v>
      </c>
      <c r="D379" s="146">
        <v>1037024</v>
      </c>
      <c r="E379" s="146">
        <v>130594</v>
      </c>
      <c r="F379" s="146">
        <v>728449</v>
      </c>
      <c r="G379" s="146"/>
      <c r="H379" s="146">
        <v>320210</v>
      </c>
      <c r="I379" s="146">
        <v>231731</v>
      </c>
      <c r="J379" s="146">
        <v>331172</v>
      </c>
      <c r="K379" s="146">
        <v>219152</v>
      </c>
      <c r="L379" s="146">
        <v>285891</v>
      </c>
      <c r="M379" s="146">
        <v>56815</v>
      </c>
      <c r="N379" s="146">
        <v>165106</v>
      </c>
      <c r="O379" s="146">
        <v>50629</v>
      </c>
      <c r="P379" s="146">
        <v>11417</v>
      </c>
      <c r="Q379" s="146">
        <v>1444629</v>
      </c>
      <c r="R379" s="146">
        <v>1986347</v>
      </c>
      <c r="S379" s="146">
        <v>6422085</v>
      </c>
    </row>
    <row r="380" spans="1:19" ht="36.75">
      <c r="A380" s="149" t="s">
        <v>1472</v>
      </c>
      <c r="B380" s="145" t="s">
        <v>350</v>
      </c>
      <c r="C380" s="146">
        <v>39455757</v>
      </c>
      <c r="D380" s="146">
        <v>276786</v>
      </c>
      <c r="E380" s="146">
        <v>567616</v>
      </c>
      <c r="F380" s="146">
        <v>2420624</v>
      </c>
      <c r="G380" s="146">
        <v>414109</v>
      </c>
      <c r="H380" s="146">
        <v>662757</v>
      </c>
      <c r="I380" s="146">
        <v>543167</v>
      </c>
      <c r="J380" s="146">
        <v>3889116</v>
      </c>
      <c r="K380" s="146">
        <v>317983</v>
      </c>
      <c r="L380" s="146">
        <v>460661</v>
      </c>
      <c r="M380" s="146">
        <v>97038</v>
      </c>
      <c r="N380" s="146">
        <v>405057</v>
      </c>
      <c r="O380" s="146">
        <v>414789</v>
      </c>
      <c r="P380" s="146">
        <v>328686</v>
      </c>
      <c r="Q380" s="146">
        <v>3783810</v>
      </c>
      <c r="R380" s="146">
        <v>12206223</v>
      </c>
      <c r="S380" s="146">
        <v>12667335</v>
      </c>
    </row>
    <row r="381" spans="1:19" ht="48.75">
      <c r="A381" s="149" t="s">
        <v>1473</v>
      </c>
      <c r="B381" s="145" t="s">
        <v>351</v>
      </c>
      <c r="C381" s="146">
        <v>5026143</v>
      </c>
      <c r="D381" s="146">
        <v>128931</v>
      </c>
      <c r="E381" s="146">
        <v>334215</v>
      </c>
      <c r="F381" s="146">
        <v>1015427</v>
      </c>
      <c r="G381" s="146">
        <v>1080</v>
      </c>
      <c r="H381" s="146">
        <v>592819</v>
      </c>
      <c r="I381" s="146">
        <v>4189</v>
      </c>
      <c r="J381" s="146">
        <v>370011</v>
      </c>
      <c r="K381" s="146">
        <v>76245</v>
      </c>
      <c r="L381" s="146">
        <v>242787</v>
      </c>
      <c r="M381" s="146">
        <v>44401</v>
      </c>
      <c r="N381" s="146">
        <v>11104</v>
      </c>
      <c r="O381" s="146">
        <v>90961</v>
      </c>
      <c r="P381" s="146">
        <v>43874</v>
      </c>
      <c r="Q381" s="146">
        <v>1108139</v>
      </c>
      <c r="R381" s="146">
        <v>961960</v>
      </c>
      <c r="S381" s="146"/>
    </row>
    <row r="382" spans="1:19" ht="36.75">
      <c r="A382" s="149" t="s">
        <v>1474</v>
      </c>
      <c r="B382" s="145" t="s">
        <v>352</v>
      </c>
      <c r="C382" s="146">
        <v>34429614</v>
      </c>
      <c r="D382" s="146">
        <v>147855</v>
      </c>
      <c r="E382" s="146">
        <v>233401</v>
      </c>
      <c r="F382" s="146">
        <v>1405197</v>
      </c>
      <c r="G382" s="146">
        <v>413029</v>
      </c>
      <c r="H382" s="146">
        <v>69938</v>
      </c>
      <c r="I382" s="146">
        <v>538978</v>
      </c>
      <c r="J382" s="146">
        <v>3519105</v>
      </c>
      <c r="K382" s="146">
        <v>241738</v>
      </c>
      <c r="L382" s="146">
        <v>217874</v>
      </c>
      <c r="M382" s="146">
        <v>52637</v>
      </c>
      <c r="N382" s="146">
        <v>393953</v>
      </c>
      <c r="O382" s="146">
        <v>323828</v>
      </c>
      <c r="P382" s="146">
        <v>284812</v>
      </c>
      <c r="Q382" s="146">
        <v>2675671</v>
      </c>
      <c r="R382" s="146">
        <v>11244263</v>
      </c>
      <c r="S382" s="146">
        <v>12667335</v>
      </c>
    </row>
    <row r="383" spans="1:19" ht="48.75">
      <c r="A383" s="149" t="s">
        <v>1475</v>
      </c>
      <c r="B383" s="145" t="s">
        <v>353</v>
      </c>
      <c r="C383" s="146">
        <v>17927657</v>
      </c>
      <c r="D383" s="146">
        <v>1309026</v>
      </c>
      <c r="E383" s="146">
        <v>1951462</v>
      </c>
      <c r="F383" s="146">
        <v>2026146</v>
      </c>
      <c r="G383" s="146">
        <v>161223</v>
      </c>
      <c r="H383" s="146">
        <v>292752</v>
      </c>
      <c r="I383" s="146">
        <v>448471</v>
      </c>
      <c r="J383" s="146">
        <v>2279965</v>
      </c>
      <c r="K383" s="146">
        <v>755522</v>
      </c>
      <c r="L383" s="146">
        <v>633479</v>
      </c>
      <c r="M383" s="146">
        <v>19102</v>
      </c>
      <c r="N383" s="146">
        <v>359199</v>
      </c>
      <c r="O383" s="146">
        <v>267193</v>
      </c>
      <c r="P383" s="146">
        <v>321782</v>
      </c>
      <c r="Q383" s="146">
        <v>1809498</v>
      </c>
      <c r="R383" s="146">
        <v>1549453</v>
      </c>
      <c r="S383" s="146">
        <v>3743384</v>
      </c>
    </row>
    <row r="384" spans="1:19" ht="36.75">
      <c r="A384" s="149" t="s">
        <v>1476</v>
      </c>
      <c r="B384" s="145" t="s">
        <v>354</v>
      </c>
      <c r="C384" s="146">
        <v>9345206</v>
      </c>
      <c r="D384" s="146">
        <v>279133</v>
      </c>
      <c r="E384" s="146">
        <v>54686</v>
      </c>
      <c r="F384" s="146">
        <v>544786</v>
      </c>
      <c r="G384" s="146"/>
      <c r="H384" s="146">
        <v>132560</v>
      </c>
      <c r="I384" s="146">
        <v>218</v>
      </c>
      <c r="J384" s="146">
        <v>2657947</v>
      </c>
      <c r="K384" s="146">
        <v>596386</v>
      </c>
      <c r="L384" s="146">
        <v>127359</v>
      </c>
      <c r="M384" s="146">
        <v>38184</v>
      </c>
      <c r="N384" s="146">
        <v>126834</v>
      </c>
      <c r="O384" s="146">
        <v>172501</v>
      </c>
      <c r="P384" s="146">
        <v>194244</v>
      </c>
      <c r="Q384" s="146">
        <v>2609865</v>
      </c>
      <c r="R384" s="146">
        <v>1590237</v>
      </c>
      <c r="S384" s="146">
        <v>220266</v>
      </c>
    </row>
    <row r="385" spans="1:19" ht="36.75">
      <c r="A385" s="149" t="s">
        <v>1832</v>
      </c>
      <c r="B385" s="145" t="s">
        <v>355</v>
      </c>
      <c r="C385" s="146">
        <v>9511214</v>
      </c>
      <c r="D385" s="146">
        <v>47167</v>
      </c>
      <c r="E385" s="146">
        <v>662170</v>
      </c>
      <c r="F385" s="146">
        <v>48259</v>
      </c>
      <c r="G385" s="146">
        <v>643088</v>
      </c>
      <c r="H385" s="146">
        <v>843503</v>
      </c>
      <c r="I385" s="146">
        <v>389934</v>
      </c>
      <c r="J385" s="146">
        <v>82994</v>
      </c>
      <c r="K385" s="146">
        <v>290733</v>
      </c>
      <c r="L385" s="146">
        <v>31194</v>
      </c>
      <c r="M385" s="146">
        <v>65364</v>
      </c>
      <c r="N385" s="146">
        <v>186796</v>
      </c>
      <c r="O385" s="146">
        <v>221304</v>
      </c>
      <c r="P385" s="146">
        <v>48945</v>
      </c>
      <c r="Q385" s="146">
        <v>205759</v>
      </c>
      <c r="R385" s="146">
        <v>5435677</v>
      </c>
      <c r="S385" s="146">
        <v>308327</v>
      </c>
    </row>
    <row r="386" spans="1:19" ht="36.75">
      <c r="A386" s="149" t="s">
        <v>1478</v>
      </c>
      <c r="B386" s="145" t="s">
        <v>356</v>
      </c>
      <c r="C386" s="146">
        <v>19396027</v>
      </c>
      <c r="D386" s="146">
        <v>100447</v>
      </c>
      <c r="E386" s="146">
        <v>187656</v>
      </c>
      <c r="F386" s="146">
        <v>104845</v>
      </c>
      <c r="G386" s="146">
        <v>91910</v>
      </c>
      <c r="H386" s="146">
        <v>179171</v>
      </c>
      <c r="I386" s="146">
        <v>47774</v>
      </c>
      <c r="J386" s="146">
        <v>6304647</v>
      </c>
      <c r="K386" s="146">
        <v>218558</v>
      </c>
      <c r="L386" s="146">
        <v>150947</v>
      </c>
      <c r="M386" s="146">
        <v>26978</v>
      </c>
      <c r="N386" s="146">
        <v>674564</v>
      </c>
      <c r="O386" s="146">
        <v>170572</v>
      </c>
      <c r="P386" s="146">
        <v>28858</v>
      </c>
      <c r="Q386" s="146">
        <v>5615691</v>
      </c>
      <c r="R386" s="146">
        <v>1657751</v>
      </c>
      <c r="S386" s="146">
        <v>3835658</v>
      </c>
    </row>
    <row r="387" spans="1:19" ht="36.75">
      <c r="A387" s="149" t="s">
        <v>1833</v>
      </c>
      <c r="B387" s="145" t="s">
        <v>357</v>
      </c>
      <c r="C387" s="146">
        <v>82745210</v>
      </c>
      <c r="D387" s="146">
        <v>4060124</v>
      </c>
      <c r="E387" s="146">
        <v>157286</v>
      </c>
      <c r="F387" s="146">
        <v>582599</v>
      </c>
      <c r="G387" s="146">
        <v>4675789</v>
      </c>
      <c r="H387" s="146">
        <v>85686</v>
      </c>
      <c r="I387" s="146">
        <v>1386232</v>
      </c>
      <c r="J387" s="146">
        <v>2324010</v>
      </c>
      <c r="K387" s="146">
        <v>4266065</v>
      </c>
      <c r="L387" s="146">
        <v>274214</v>
      </c>
      <c r="M387" s="146">
        <v>622543</v>
      </c>
      <c r="N387" s="146">
        <v>496684</v>
      </c>
      <c r="O387" s="146">
        <v>710379</v>
      </c>
      <c r="P387" s="146">
        <v>842649</v>
      </c>
      <c r="Q387" s="146">
        <v>21829229</v>
      </c>
      <c r="R387" s="146">
        <v>11380765</v>
      </c>
      <c r="S387" s="146">
        <v>29050956</v>
      </c>
    </row>
    <row r="388" spans="1:19">
      <c r="A388" s="144" t="s">
        <v>956</v>
      </c>
      <c r="B388" s="145" t="s">
        <v>519</v>
      </c>
      <c r="C388" s="146">
        <v>163564137</v>
      </c>
      <c r="D388" s="146">
        <v>2670623</v>
      </c>
      <c r="E388" s="146">
        <v>5191872</v>
      </c>
      <c r="F388" s="146">
        <v>8600680</v>
      </c>
      <c r="G388" s="146">
        <v>2417636</v>
      </c>
      <c r="H388" s="146">
        <v>4377682</v>
      </c>
      <c r="I388" s="146">
        <v>2157981</v>
      </c>
      <c r="J388" s="146">
        <v>17451363</v>
      </c>
      <c r="K388" s="146">
        <v>6547255</v>
      </c>
      <c r="L388" s="146">
        <v>3788684</v>
      </c>
      <c r="M388" s="146">
        <v>607471</v>
      </c>
      <c r="N388" s="146">
        <v>5177754</v>
      </c>
      <c r="O388" s="146">
        <v>6083792</v>
      </c>
      <c r="P388" s="146">
        <v>3000994</v>
      </c>
      <c r="Q388" s="146">
        <v>17091094</v>
      </c>
      <c r="R388" s="146">
        <v>28362826</v>
      </c>
      <c r="S388" s="146">
        <v>50036430</v>
      </c>
    </row>
    <row r="389" spans="1:19" ht="36.75">
      <c r="A389" s="149" t="s">
        <v>1834</v>
      </c>
      <c r="B389" s="145" t="s">
        <v>358</v>
      </c>
      <c r="C389" s="146">
        <v>83923472</v>
      </c>
      <c r="D389" s="146">
        <v>690079</v>
      </c>
      <c r="E389" s="146">
        <v>1187213</v>
      </c>
      <c r="F389" s="146">
        <v>3962952</v>
      </c>
      <c r="G389" s="146">
        <v>64856</v>
      </c>
      <c r="H389" s="146">
        <v>2390873</v>
      </c>
      <c r="I389" s="146">
        <v>556132</v>
      </c>
      <c r="J389" s="146">
        <v>10855964</v>
      </c>
      <c r="K389" s="146">
        <v>1555449</v>
      </c>
      <c r="L389" s="146">
        <v>1616776</v>
      </c>
      <c r="M389" s="146">
        <v>303381</v>
      </c>
      <c r="N389" s="146">
        <v>3431810</v>
      </c>
      <c r="O389" s="146">
        <v>4206280</v>
      </c>
      <c r="P389" s="146">
        <v>2228449</v>
      </c>
      <c r="Q389" s="146">
        <v>15217188</v>
      </c>
      <c r="R389" s="146">
        <v>9230232</v>
      </c>
      <c r="S389" s="146">
        <v>26425838</v>
      </c>
    </row>
    <row r="390" spans="1:19" ht="36.75">
      <c r="A390" s="149" t="s">
        <v>1481</v>
      </c>
      <c r="B390" s="145" t="s">
        <v>359</v>
      </c>
      <c r="C390" s="146">
        <v>12857943</v>
      </c>
      <c r="D390" s="146">
        <v>557406</v>
      </c>
      <c r="E390" s="146">
        <v>562606</v>
      </c>
      <c r="F390" s="146">
        <v>610639</v>
      </c>
      <c r="G390" s="146"/>
      <c r="H390" s="146">
        <v>516635</v>
      </c>
      <c r="I390" s="146">
        <v>210327</v>
      </c>
      <c r="J390" s="146">
        <v>2014595</v>
      </c>
      <c r="K390" s="146">
        <v>569853</v>
      </c>
      <c r="L390" s="146">
        <v>332665</v>
      </c>
      <c r="M390" s="146">
        <v>25070</v>
      </c>
      <c r="N390" s="146">
        <v>260451</v>
      </c>
      <c r="O390" s="146">
        <v>634954</v>
      </c>
      <c r="P390" s="146">
        <v>5729</v>
      </c>
      <c r="Q390" s="146">
        <v>119396</v>
      </c>
      <c r="R390" s="146">
        <v>4558191</v>
      </c>
      <c r="S390" s="146">
        <v>1879426</v>
      </c>
    </row>
    <row r="391" spans="1:19" ht="60.75">
      <c r="A391" s="149" t="s">
        <v>1835</v>
      </c>
      <c r="B391" s="145" t="s">
        <v>360</v>
      </c>
      <c r="C391" s="146">
        <v>12874256</v>
      </c>
      <c r="D391" s="146">
        <v>187985</v>
      </c>
      <c r="E391" s="146">
        <v>1838903</v>
      </c>
      <c r="F391" s="146">
        <v>643261</v>
      </c>
      <c r="G391" s="146"/>
      <c r="H391" s="146">
        <v>706344</v>
      </c>
      <c r="I391" s="146">
        <v>9265</v>
      </c>
      <c r="J391" s="146">
        <v>1495694</v>
      </c>
      <c r="K391" s="146">
        <v>324433</v>
      </c>
      <c r="L391" s="146">
        <v>800922</v>
      </c>
      <c r="M391" s="146">
        <v>33233</v>
      </c>
      <c r="N391" s="146">
        <v>393982</v>
      </c>
      <c r="O391" s="146">
        <v>101978</v>
      </c>
      <c r="P391" s="146">
        <v>61033</v>
      </c>
      <c r="Q391" s="146">
        <v>67834</v>
      </c>
      <c r="R391" s="146">
        <v>69947</v>
      </c>
      <c r="S391" s="146">
        <v>6139442</v>
      </c>
    </row>
    <row r="392" spans="1:19" ht="36.75">
      <c r="A392" s="149" t="s">
        <v>1836</v>
      </c>
      <c r="B392" s="145" t="s">
        <v>361</v>
      </c>
      <c r="C392" s="146">
        <v>301292</v>
      </c>
      <c r="D392" s="146">
        <v>34131</v>
      </c>
      <c r="E392" s="146">
        <v>5352</v>
      </c>
      <c r="F392" s="146">
        <v>71397</v>
      </c>
      <c r="G392" s="146"/>
      <c r="H392" s="146"/>
      <c r="I392" s="146"/>
      <c r="J392" s="146">
        <v>23459</v>
      </c>
      <c r="K392" s="146">
        <v>145467</v>
      </c>
      <c r="L392" s="146"/>
      <c r="M392" s="146"/>
      <c r="N392" s="146"/>
      <c r="O392" s="146">
        <v>2662</v>
      </c>
      <c r="P392" s="146"/>
      <c r="Q392" s="146">
        <v>17152</v>
      </c>
      <c r="R392" s="146">
        <v>949</v>
      </c>
      <c r="S392" s="146">
        <v>723</v>
      </c>
    </row>
    <row r="393" spans="1:19" ht="36.75">
      <c r="A393" s="149" t="s">
        <v>1837</v>
      </c>
      <c r="B393" s="145" t="s">
        <v>362</v>
      </c>
      <c r="C393" s="146">
        <v>14025007</v>
      </c>
      <c r="D393" s="146">
        <v>474243</v>
      </c>
      <c r="E393" s="146">
        <v>127360</v>
      </c>
      <c r="F393" s="146">
        <v>2655947</v>
      </c>
      <c r="G393" s="146">
        <v>30730</v>
      </c>
      <c r="H393" s="146">
        <v>717131</v>
      </c>
      <c r="I393" s="146">
        <v>785404</v>
      </c>
      <c r="J393" s="146">
        <v>580183</v>
      </c>
      <c r="K393" s="146">
        <v>339287</v>
      </c>
      <c r="L393" s="146">
        <v>72580</v>
      </c>
      <c r="M393" s="146">
        <v>91165</v>
      </c>
      <c r="N393" s="146">
        <v>413603</v>
      </c>
      <c r="O393" s="146">
        <v>84787</v>
      </c>
      <c r="P393" s="146">
        <v>402645</v>
      </c>
      <c r="Q393" s="146">
        <v>511849</v>
      </c>
      <c r="R393" s="146">
        <v>4589249</v>
      </c>
      <c r="S393" s="146">
        <v>2148844</v>
      </c>
    </row>
    <row r="394" spans="1:19" ht="36.75">
      <c r="A394" s="149" t="s">
        <v>1838</v>
      </c>
      <c r="B394" s="145" t="s">
        <v>363</v>
      </c>
      <c r="C394" s="146">
        <v>39582167</v>
      </c>
      <c r="D394" s="146">
        <v>726779</v>
      </c>
      <c r="E394" s="146">
        <v>1470438</v>
      </c>
      <c r="F394" s="146">
        <v>656484</v>
      </c>
      <c r="G394" s="146">
        <v>2322050</v>
      </c>
      <c r="H394" s="146">
        <v>46699</v>
      </c>
      <c r="I394" s="146">
        <v>596853</v>
      </c>
      <c r="J394" s="146">
        <v>2481468</v>
      </c>
      <c r="K394" s="146">
        <v>3612766</v>
      </c>
      <c r="L394" s="146">
        <v>965741</v>
      </c>
      <c r="M394" s="146">
        <v>154622</v>
      </c>
      <c r="N394" s="146">
        <v>677908</v>
      </c>
      <c r="O394" s="146">
        <v>1053131</v>
      </c>
      <c r="P394" s="146">
        <v>303138</v>
      </c>
      <c r="Q394" s="146">
        <v>1157675</v>
      </c>
      <c r="R394" s="146">
        <v>9914258</v>
      </c>
      <c r="S394" s="146">
        <v>13442157</v>
      </c>
    </row>
    <row r="395" spans="1:19" ht="60.75">
      <c r="A395" s="148" t="s">
        <v>1991</v>
      </c>
      <c r="B395" s="145" t="s">
        <v>520</v>
      </c>
      <c r="C395" s="146">
        <v>24679190</v>
      </c>
      <c r="D395" s="146">
        <v>4989597</v>
      </c>
      <c r="E395" s="146">
        <v>1804372</v>
      </c>
      <c r="F395" s="146">
        <v>3734005</v>
      </c>
      <c r="G395" s="146">
        <v>1759</v>
      </c>
      <c r="H395" s="146">
        <v>287923</v>
      </c>
      <c r="I395" s="146">
        <v>157900</v>
      </c>
      <c r="J395" s="146">
        <v>4273061</v>
      </c>
      <c r="K395" s="146">
        <v>541359</v>
      </c>
      <c r="L395" s="146">
        <v>96395</v>
      </c>
      <c r="M395" s="146">
        <v>79607</v>
      </c>
      <c r="N395" s="146">
        <v>274746</v>
      </c>
      <c r="O395" s="146">
        <v>119698</v>
      </c>
      <c r="P395" s="146">
        <v>1069101</v>
      </c>
      <c r="Q395" s="146">
        <v>666529</v>
      </c>
      <c r="R395" s="146">
        <v>1674063</v>
      </c>
      <c r="S395" s="146">
        <v>4909075</v>
      </c>
    </row>
    <row r="396" spans="1:19" ht="84.75">
      <c r="A396" s="149" t="s">
        <v>1840</v>
      </c>
      <c r="B396" s="145" t="s">
        <v>364</v>
      </c>
      <c r="C396" s="146">
        <v>19176941</v>
      </c>
      <c r="D396" s="146">
        <v>4876900</v>
      </c>
      <c r="E396" s="146">
        <v>1606434</v>
      </c>
      <c r="F396" s="146">
        <v>3480324</v>
      </c>
      <c r="G396" s="146"/>
      <c r="H396" s="146">
        <v>94391</v>
      </c>
      <c r="I396" s="146">
        <v>111115</v>
      </c>
      <c r="J396" s="146">
        <v>3053250</v>
      </c>
      <c r="K396" s="146">
        <v>529963</v>
      </c>
      <c r="L396" s="146">
        <v>96096</v>
      </c>
      <c r="M396" s="146">
        <v>78607</v>
      </c>
      <c r="N396" s="146">
        <v>236630</v>
      </c>
      <c r="O396" s="146">
        <v>103062</v>
      </c>
      <c r="P396" s="146">
        <v>984738</v>
      </c>
      <c r="Q396" s="146">
        <v>350674</v>
      </c>
      <c r="R396" s="146">
        <v>1024853</v>
      </c>
      <c r="S396" s="146">
        <v>2549904</v>
      </c>
    </row>
    <row r="397" spans="1:19" ht="48.75">
      <c r="A397" s="149" t="s">
        <v>1488</v>
      </c>
      <c r="B397" s="145" t="s">
        <v>365</v>
      </c>
      <c r="C397" s="146">
        <v>195447</v>
      </c>
      <c r="D397" s="146"/>
      <c r="E397" s="146">
        <v>62239</v>
      </c>
      <c r="F397" s="146">
        <v>3662</v>
      </c>
      <c r="G397" s="146"/>
      <c r="H397" s="146"/>
      <c r="I397" s="146"/>
      <c r="J397" s="146">
        <v>16613</v>
      </c>
      <c r="K397" s="146"/>
      <c r="L397" s="146"/>
      <c r="M397" s="146"/>
      <c r="N397" s="146">
        <v>7834</v>
      </c>
      <c r="O397" s="146"/>
      <c r="P397" s="146"/>
      <c r="Q397" s="146"/>
      <c r="R397" s="146">
        <v>105099</v>
      </c>
      <c r="S397" s="146"/>
    </row>
    <row r="398" spans="1:19" ht="60.75">
      <c r="A398" s="149" t="s">
        <v>1841</v>
      </c>
      <c r="B398" s="145" t="s">
        <v>366</v>
      </c>
      <c r="C398" s="146">
        <v>5306802</v>
      </c>
      <c r="D398" s="146">
        <v>112697</v>
      </c>
      <c r="E398" s="146">
        <v>135699</v>
      </c>
      <c r="F398" s="146">
        <v>250019</v>
      </c>
      <c r="G398" s="146">
        <v>1759</v>
      </c>
      <c r="H398" s="146">
        <v>193532</v>
      </c>
      <c r="I398" s="146">
        <v>46785</v>
      </c>
      <c r="J398" s="146">
        <v>1203198</v>
      </c>
      <c r="K398" s="146">
        <v>11396</v>
      </c>
      <c r="L398" s="146">
        <v>299</v>
      </c>
      <c r="M398" s="146">
        <v>1000</v>
      </c>
      <c r="N398" s="146">
        <v>30282</v>
      </c>
      <c r="O398" s="146">
        <v>16636</v>
      </c>
      <c r="P398" s="146">
        <v>84363</v>
      </c>
      <c r="Q398" s="146">
        <v>315855</v>
      </c>
      <c r="R398" s="146">
        <v>544111</v>
      </c>
      <c r="S398" s="146">
        <v>2359171</v>
      </c>
    </row>
    <row r="399" spans="1:19" ht="48.75">
      <c r="A399" s="148" t="s">
        <v>1842</v>
      </c>
      <c r="B399" s="145" t="s">
        <v>521</v>
      </c>
      <c r="C399" s="146">
        <v>128482697</v>
      </c>
      <c r="D399" s="146">
        <v>3784952</v>
      </c>
      <c r="E399" s="146">
        <v>5906002</v>
      </c>
      <c r="F399" s="146">
        <v>3706226</v>
      </c>
      <c r="G399" s="146">
        <v>2340872</v>
      </c>
      <c r="H399" s="146">
        <v>3463373</v>
      </c>
      <c r="I399" s="146">
        <v>5777793</v>
      </c>
      <c r="J399" s="146">
        <v>11431660</v>
      </c>
      <c r="K399" s="146">
        <v>6908702</v>
      </c>
      <c r="L399" s="146">
        <v>2277470</v>
      </c>
      <c r="M399" s="146">
        <v>972726</v>
      </c>
      <c r="N399" s="146">
        <v>20234504</v>
      </c>
      <c r="O399" s="146">
        <v>6561986</v>
      </c>
      <c r="P399" s="146">
        <v>7138988</v>
      </c>
      <c r="Q399" s="146">
        <v>9774727</v>
      </c>
      <c r="R399" s="146">
        <v>15291015</v>
      </c>
      <c r="S399" s="146">
        <v>22911701</v>
      </c>
    </row>
    <row r="400" spans="1:19" ht="48.75">
      <c r="A400" s="149" t="s">
        <v>1842</v>
      </c>
      <c r="B400" s="145" t="s">
        <v>1843</v>
      </c>
      <c r="C400" s="146">
        <v>128482697</v>
      </c>
      <c r="D400" s="146">
        <v>3784952</v>
      </c>
      <c r="E400" s="146">
        <v>5906002</v>
      </c>
      <c r="F400" s="146">
        <v>3706226</v>
      </c>
      <c r="G400" s="146">
        <v>2340872</v>
      </c>
      <c r="H400" s="146">
        <v>3463373</v>
      </c>
      <c r="I400" s="146">
        <v>5777793</v>
      </c>
      <c r="J400" s="146">
        <v>11431660</v>
      </c>
      <c r="K400" s="146">
        <v>6908702</v>
      </c>
      <c r="L400" s="146">
        <v>2277470</v>
      </c>
      <c r="M400" s="146">
        <v>972726</v>
      </c>
      <c r="N400" s="146">
        <v>20234504</v>
      </c>
      <c r="O400" s="146">
        <v>6561986</v>
      </c>
      <c r="P400" s="146">
        <v>7138988</v>
      </c>
      <c r="Q400" s="146">
        <v>9774727</v>
      </c>
      <c r="R400" s="146">
        <v>15291015</v>
      </c>
      <c r="S400" s="146">
        <v>22911701</v>
      </c>
    </row>
    <row r="401" spans="1:19" ht="48.75">
      <c r="A401" s="148" t="s">
        <v>1844</v>
      </c>
      <c r="B401" s="145" t="s">
        <v>522</v>
      </c>
      <c r="C401" s="146">
        <v>45527953</v>
      </c>
      <c r="D401" s="146">
        <v>653974</v>
      </c>
      <c r="E401" s="146">
        <v>2144013</v>
      </c>
      <c r="F401" s="146">
        <v>1019274</v>
      </c>
      <c r="G401" s="146">
        <v>687918</v>
      </c>
      <c r="H401" s="146">
        <v>1242524</v>
      </c>
      <c r="I401" s="146">
        <v>407264</v>
      </c>
      <c r="J401" s="146">
        <v>5992939</v>
      </c>
      <c r="K401" s="146">
        <v>6577122</v>
      </c>
      <c r="L401" s="146">
        <v>1425974</v>
      </c>
      <c r="M401" s="146">
        <v>509073</v>
      </c>
      <c r="N401" s="146">
        <v>3901183</v>
      </c>
      <c r="O401" s="146">
        <v>2620408</v>
      </c>
      <c r="P401" s="146">
        <v>437156</v>
      </c>
      <c r="Q401" s="146">
        <v>2726532</v>
      </c>
      <c r="R401" s="146">
        <v>3136435</v>
      </c>
      <c r="S401" s="146">
        <v>12046164</v>
      </c>
    </row>
    <row r="402" spans="1:19" ht="60.75">
      <c r="A402" s="149" t="s">
        <v>1845</v>
      </c>
      <c r="B402" s="145" t="s">
        <v>369</v>
      </c>
      <c r="C402" s="146">
        <v>31235523</v>
      </c>
      <c r="D402" s="146">
        <v>375985</v>
      </c>
      <c r="E402" s="146">
        <v>1607803</v>
      </c>
      <c r="F402" s="146">
        <v>922854</v>
      </c>
      <c r="G402" s="146">
        <v>541454</v>
      </c>
      <c r="H402" s="146">
        <v>992388</v>
      </c>
      <c r="I402" s="146">
        <v>261852</v>
      </c>
      <c r="J402" s="146">
        <v>2913997</v>
      </c>
      <c r="K402" s="146">
        <v>4888183</v>
      </c>
      <c r="L402" s="146">
        <v>636991</v>
      </c>
      <c r="M402" s="146">
        <v>428626</v>
      </c>
      <c r="N402" s="146">
        <v>2968876</v>
      </c>
      <c r="O402" s="146">
        <v>1940103</v>
      </c>
      <c r="P402" s="146">
        <v>254734</v>
      </c>
      <c r="Q402" s="146">
        <v>1301683</v>
      </c>
      <c r="R402" s="146">
        <v>2146459</v>
      </c>
      <c r="S402" s="146">
        <v>9053535</v>
      </c>
    </row>
    <row r="403" spans="1:19" ht="84.75">
      <c r="A403" s="149" t="s">
        <v>1846</v>
      </c>
      <c r="B403" s="145" t="s">
        <v>370</v>
      </c>
      <c r="C403" s="146">
        <v>6283475</v>
      </c>
      <c r="D403" s="146">
        <v>160972</v>
      </c>
      <c r="E403" s="146">
        <v>443173</v>
      </c>
      <c r="F403" s="146">
        <v>42381</v>
      </c>
      <c r="G403" s="146">
        <v>136430</v>
      </c>
      <c r="H403" s="146">
        <v>978668</v>
      </c>
      <c r="I403" s="146">
        <v>98190</v>
      </c>
      <c r="J403" s="146">
        <v>555542</v>
      </c>
      <c r="K403" s="146">
        <v>38422</v>
      </c>
      <c r="L403" s="146">
        <v>392527</v>
      </c>
      <c r="M403" s="146">
        <v>338075</v>
      </c>
      <c r="N403" s="146">
        <v>803083</v>
      </c>
      <c r="O403" s="146">
        <v>392940</v>
      </c>
      <c r="P403" s="146">
        <v>99952</v>
      </c>
      <c r="Q403" s="146">
        <v>482060</v>
      </c>
      <c r="R403" s="146">
        <v>362954</v>
      </c>
      <c r="S403" s="146">
        <v>958106</v>
      </c>
    </row>
    <row r="404" spans="1:19" ht="36.75">
      <c r="A404" s="149" t="s">
        <v>1496</v>
      </c>
      <c r="B404" s="145" t="s">
        <v>371</v>
      </c>
      <c r="C404" s="146">
        <v>24952048</v>
      </c>
      <c r="D404" s="146">
        <v>215013</v>
      </c>
      <c r="E404" s="146">
        <v>1164630</v>
      </c>
      <c r="F404" s="146">
        <v>880473</v>
      </c>
      <c r="G404" s="146">
        <v>405024</v>
      </c>
      <c r="H404" s="146">
        <v>13720</v>
      </c>
      <c r="I404" s="146">
        <v>163662</v>
      </c>
      <c r="J404" s="146">
        <v>2358455</v>
      </c>
      <c r="K404" s="146">
        <v>4849761</v>
      </c>
      <c r="L404" s="146">
        <v>244464</v>
      </c>
      <c r="M404" s="146">
        <v>90551</v>
      </c>
      <c r="N404" s="146">
        <v>2165793</v>
      </c>
      <c r="O404" s="146">
        <v>1547163</v>
      </c>
      <c r="P404" s="146">
        <v>154782</v>
      </c>
      <c r="Q404" s="146">
        <v>819623</v>
      </c>
      <c r="R404" s="146">
        <v>1783505</v>
      </c>
      <c r="S404" s="146">
        <v>8095429</v>
      </c>
    </row>
    <row r="405" spans="1:19" ht="60.75">
      <c r="A405" s="149" t="s">
        <v>1497</v>
      </c>
      <c r="B405" s="145" t="s">
        <v>372</v>
      </c>
      <c r="C405" s="146">
        <v>3639414</v>
      </c>
      <c r="D405" s="146">
        <v>12146</v>
      </c>
      <c r="E405" s="146">
        <v>309735</v>
      </c>
      <c r="F405" s="146">
        <v>7935</v>
      </c>
      <c r="G405" s="146">
        <v>49712</v>
      </c>
      <c r="H405" s="146">
        <v>3107</v>
      </c>
      <c r="I405" s="146">
        <v>24080</v>
      </c>
      <c r="J405" s="146">
        <v>1929985</v>
      </c>
      <c r="K405" s="146">
        <v>437893</v>
      </c>
      <c r="L405" s="146">
        <v>195846</v>
      </c>
      <c r="M405" s="146">
        <v>29692</v>
      </c>
      <c r="N405" s="146">
        <v>212391</v>
      </c>
      <c r="O405" s="146">
        <v>59379</v>
      </c>
      <c r="P405" s="146">
        <v>21382</v>
      </c>
      <c r="Q405" s="146">
        <v>46624</v>
      </c>
      <c r="R405" s="146">
        <v>61617</v>
      </c>
      <c r="S405" s="146">
        <v>237890</v>
      </c>
    </row>
    <row r="406" spans="1:19" ht="48.75">
      <c r="A406" s="149" t="s">
        <v>1498</v>
      </c>
      <c r="B406" s="145" t="s">
        <v>373</v>
      </c>
      <c r="C406" s="146">
        <v>4357421</v>
      </c>
      <c r="D406" s="146">
        <v>166046</v>
      </c>
      <c r="E406" s="146">
        <v>41753</v>
      </c>
      <c r="F406" s="146">
        <v>54955</v>
      </c>
      <c r="G406" s="146"/>
      <c r="H406" s="146">
        <v>108537</v>
      </c>
      <c r="I406" s="146">
        <v>15389</v>
      </c>
      <c r="J406" s="146">
        <v>344637</v>
      </c>
      <c r="K406" s="146">
        <v>320175</v>
      </c>
      <c r="L406" s="146">
        <v>445452</v>
      </c>
      <c r="M406" s="146">
        <v>19551</v>
      </c>
      <c r="N406" s="146">
        <v>351790</v>
      </c>
      <c r="O406" s="146">
        <v>132573</v>
      </c>
      <c r="P406" s="146">
        <v>24455</v>
      </c>
      <c r="Q406" s="146">
        <v>36843</v>
      </c>
      <c r="R406" s="146">
        <v>298593</v>
      </c>
      <c r="S406" s="146">
        <v>1996672</v>
      </c>
    </row>
    <row r="407" spans="1:19" ht="36.75">
      <c r="A407" s="149" t="s">
        <v>1499</v>
      </c>
      <c r="B407" s="145" t="s">
        <v>374</v>
      </c>
      <c r="C407" s="146">
        <v>1382644</v>
      </c>
      <c r="D407" s="146"/>
      <c r="E407" s="146">
        <v>406</v>
      </c>
      <c r="F407" s="146"/>
      <c r="G407" s="146"/>
      <c r="H407" s="146"/>
      <c r="I407" s="146">
        <v>93210</v>
      </c>
      <c r="J407" s="146">
        <v>24</v>
      </c>
      <c r="K407" s="146">
        <v>371533</v>
      </c>
      <c r="L407" s="146">
        <v>8443</v>
      </c>
      <c r="M407" s="146"/>
      <c r="N407" s="146">
        <v>114110</v>
      </c>
      <c r="O407" s="146">
        <v>46097</v>
      </c>
      <c r="P407" s="146">
        <v>3</v>
      </c>
      <c r="Q407" s="146">
        <v>9685</v>
      </c>
      <c r="R407" s="146">
        <v>476077</v>
      </c>
      <c r="S407" s="146">
        <v>263056</v>
      </c>
    </row>
    <row r="408" spans="1:19" ht="156.75">
      <c r="A408" s="149" t="s">
        <v>1847</v>
      </c>
      <c r="B408" s="145" t="s">
        <v>375</v>
      </c>
      <c r="C408" s="146">
        <v>4912951</v>
      </c>
      <c r="D408" s="146">
        <v>99797</v>
      </c>
      <c r="E408" s="146">
        <v>184316</v>
      </c>
      <c r="F408" s="146">
        <v>33530</v>
      </c>
      <c r="G408" s="146">
        <v>96752</v>
      </c>
      <c r="H408" s="146">
        <v>138492</v>
      </c>
      <c r="I408" s="146">
        <v>12733</v>
      </c>
      <c r="J408" s="146">
        <v>804296</v>
      </c>
      <c r="K408" s="146">
        <v>559338</v>
      </c>
      <c r="L408" s="146">
        <v>139242</v>
      </c>
      <c r="M408" s="146">
        <v>31204</v>
      </c>
      <c r="N408" s="146">
        <v>254016</v>
      </c>
      <c r="O408" s="146">
        <v>442256</v>
      </c>
      <c r="P408" s="146">
        <v>136582</v>
      </c>
      <c r="Q408" s="146">
        <v>1331697</v>
      </c>
      <c r="R408" s="146">
        <v>153689</v>
      </c>
      <c r="S408" s="146">
        <v>495011</v>
      </c>
    </row>
    <row r="409" spans="1:19" ht="60.75">
      <c r="A409" s="148" t="s">
        <v>1848</v>
      </c>
      <c r="B409" s="145" t="s">
        <v>523</v>
      </c>
      <c r="C409" s="146">
        <v>130045918</v>
      </c>
      <c r="D409" s="146">
        <v>2332054</v>
      </c>
      <c r="E409" s="146">
        <v>4559699</v>
      </c>
      <c r="F409" s="146">
        <v>3849180</v>
      </c>
      <c r="G409" s="146">
        <v>1363477</v>
      </c>
      <c r="H409" s="146">
        <v>1640678</v>
      </c>
      <c r="I409" s="146">
        <v>918326</v>
      </c>
      <c r="J409" s="146">
        <v>9411682</v>
      </c>
      <c r="K409" s="146">
        <v>4159664</v>
      </c>
      <c r="L409" s="146">
        <v>1592314</v>
      </c>
      <c r="M409" s="146">
        <v>899616</v>
      </c>
      <c r="N409" s="146">
        <v>5820498</v>
      </c>
      <c r="O409" s="146">
        <v>2590286</v>
      </c>
      <c r="P409" s="146">
        <v>1450894</v>
      </c>
      <c r="Q409" s="146">
        <v>8935190</v>
      </c>
      <c r="R409" s="146">
        <v>29035448</v>
      </c>
      <c r="S409" s="146">
        <v>51486912</v>
      </c>
    </row>
    <row r="410" spans="1:19" ht="48.75">
      <c r="A410" s="149" t="s">
        <v>1502</v>
      </c>
      <c r="B410" s="145" t="s">
        <v>376</v>
      </c>
      <c r="C410" s="146">
        <v>47620200</v>
      </c>
      <c r="D410" s="146">
        <v>1636494</v>
      </c>
      <c r="E410" s="146">
        <v>1819456</v>
      </c>
      <c r="F410" s="146">
        <v>1293985</v>
      </c>
      <c r="G410" s="146">
        <v>775466</v>
      </c>
      <c r="H410" s="146">
        <v>647162</v>
      </c>
      <c r="I410" s="146">
        <v>154751</v>
      </c>
      <c r="J410" s="146">
        <v>3239417</v>
      </c>
      <c r="K410" s="146">
        <v>504877</v>
      </c>
      <c r="L410" s="146">
        <v>965323</v>
      </c>
      <c r="M410" s="146">
        <v>567458</v>
      </c>
      <c r="N410" s="146">
        <v>2769315</v>
      </c>
      <c r="O410" s="146">
        <v>1083066</v>
      </c>
      <c r="P410" s="146">
        <v>682432</v>
      </c>
      <c r="Q410" s="146">
        <v>2547088</v>
      </c>
      <c r="R410" s="146">
        <v>7226732</v>
      </c>
      <c r="S410" s="146">
        <v>21707178</v>
      </c>
    </row>
    <row r="411" spans="1:19" ht="48.75">
      <c r="A411" s="149" t="s">
        <v>1503</v>
      </c>
      <c r="B411" s="145" t="s">
        <v>377</v>
      </c>
      <c r="C411" s="146">
        <v>12602053</v>
      </c>
      <c r="D411" s="146">
        <v>188540</v>
      </c>
      <c r="E411" s="146">
        <v>237369</v>
      </c>
      <c r="F411" s="146">
        <v>734039</v>
      </c>
      <c r="G411" s="146">
        <v>83363</v>
      </c>
      <c r="H411" s="146">
        <v>173438</v>
      </c>
      <c r="I411" s="146">
        <v>205180</v>
      </c>
      <c r="J411" s="146">
        <v>1160886</v>
      </c>
      <c r="K411" s="146">
        <v>327554</v>
      </c>
      <c r="L411" s="146">
        <v>144939</v>
      </c>
      <c r="M411" s="146">
        <v>3458</v>
      </c>
      <c r="N411" s="146">
        <v>698374</v>
      </c>
      <c r="O411" s="146">
        <v>22753</v>
      </c>
      <c r="P411" s="146">
        <v>184627</v>
      </c>
      <c r="Q411" s="146">
        <v>818897</v>
      </c>
      <c r="R411" s="146">
        <v>3194762</v>
      </c>
      <c r="S411" s="146">
        <v>4423874</v>
      </c>
    </row>
    <row r="412" spans="1:19" ht="36.75">
      <c r="A412" s="149" t="s">
        <v>1504</v>
      </c>
      <c r="B412" s="145" t="s">
        <v>378</v>
      </c>
      <c r="C412" s="146">
        <v>10201594</v>
      </c>
      <c r="D412" s="146">
        <v>190027</v>
      </c>
      <c r="E412" s="146">
        <v>1406452</v>
      </c>
      <c r="F412" s="146">
        <v>594997</v>
      </c>
      <c r="G412" s="146">
        <v>46012</v>
      </c>
      <c r="H412" s="146">
        <v>45111</v>
      </c>
      <c r="I412" s="146">
        <v>113859</v>
      </c>
      <c r="J412" s="146">
        <v>764565</v>
      </c>
      <c r="K412" s="146">
        <v>294312</v>
      </c>
      <c r="L412" s="146">
        <v>58863</v>
      </c>
      <c r="M412" s="146">
        <v>20127</v>
      </c>
      <c r="N412" s="146">
        <v>456069</v>
      </c>
      <c r="O412" s="146">
        <v>79624</v>
      </c>
      <c r="P412" s="146">
        <v>105696</v>
      </c>
      <c r="Q412" s="146">
        <v>1474104</v>
      </c>
      <c r="R412" s="146">
        <v>397529</v>
      </c>
      <c r="S412" s="146">
        <v>4154247</v>
      </c>
    </row>
    <row r="413" spans="1:19" ht="60.75">
      <c r="A413" s="149" t="s">
        <v>1992</v>
      </c>
      <c r="B413" s="145" t="s">
        <v>379</v>
      </c>
      <c r="C413" s="146">
        <v>59622071</v>
      </c>
      <c r="D413" s="146">
        <v>316993</v>
      </c>
      <c r="E413" s="146">
        <v>1096422</v>
      </c>
      <c r="F413" s="146">
        <v>1226159</v>
      </c>
      <c r="G413" s="146">
        <v>458636</v>
      </c>
      <c r="H413" s="146">
        <v>774967</v>
      </c>
      <c r="I413" s="146">
        <v>444536</v>
      </c>
      <c r="J413" s="146">
        <v>4246814</v>
      </c>
      <c r="K413" s="146">
        <v>3032921</v>
      </c>
      <c r="L413" s="146">
        <v>423189</v>
      </c>
      <c r="M413" s="146">
        <v>308573</v>
      </c>
      <c r="N413" s="146">
        <v>1896740</v>
      </c>
      <c r="O413" s="146">
        <v>1404843</v>
      </c>
      <c r="P413" s="146">
        <v>478139</v>
      </c>
      <c r="Q413" s="146">
        <v>4095101</v>
      </c>
      <c r="R413" s="146">
        <v>18216425</v>
      </c>
      <c r="S413" s="146">
        <v>21201613</v>
      </c>
    </row>
    <row r="414" spans="1:19" ht="48.75">
      <c r="A414" s="148" t="s">
        <v>1852</v>
      </c>
      <c r="B414" s="145" t="s">
        <v>524</v>
      </c>
      <c r="C414" s="146">
        <v>13022994</v>
      </c>
      <c r="D414" s="146">
        <v>256480</v>
      </c>
      <c r="E414" s="146">
        <v>286193</v>
      </c>
      <c r="F414" s="146">
        <v>1060834</v>
      </c>
      <c r="G414" s="146"/>
      <c r="H414" s="146">
        <v>63892</v>
      </c>
      <c r="I414" s="146">
        <v>196827</v>
      </c>
      <c r="J414" s="146">
        <v>1768752</v>
      </c>
      <c r="K414" s="146">
        <v>2924225</v>
      </c>
      <c r="L414" s="146">
        <v>73261</v>
      </c>
      <c r="M414" s="146">
        <v>28590</v>
      </c>
      <c r="N414" s="146">
        <v>385784</v>
      </c>
      <c r="O414" s="146">
        <v>329151</v>
      </c>
      <c r="P414" s="146">
        <v>464391</v>
      </c>
      <c r="Q414" s="146">
        <v>1366598</v>
      </c>
      <c r="R414" s="146">
        <v>1458940</v>
      </c>
      <c r="S414" s="146">
        <v>2359076</v>
      </c>
    </row>
    <row r="415" spans="1:19" ht="48.75">
      <c r="A415" s="149" t="s">
        <v>1507</v>
      </c>
      <c r="B415" s="145" t="s">
        <v>380</v>
      </c>
      <c r="C415" s="146">
        <v>11591024</v>
      </c>
      <c r="D415" s="146">
        <v>255650</v>
      </c>
      <c r="E415" s="146">
        <v>280007</v>
      </c>
      <c r="F415" s="146">
        <v>713836</v>
      </c>
      <c r="G415" s="146"/>
      <c r="H415" s="146">
        <v>62802</v>
      </c>
      <c r="I415" s="146">
        <v>96700</v>
      </c>
      <c r="J415" s="146">
        <v>1758675</v>
      </c>
      <c r="K415" s="146">
        <v>2924225</v>
      </c>
      <c r="L415" s="146">
        <v>71861</v>
      </c>
      <c r="M415" s="146"/>
      <c r="N415" s="146">
        <v>369038</v>
      </c>
      <c r="O415" s="146">
        <v>280682</v>
      </c>
      <c r="P415" s="146">
        <v>449119</v>
      </c>
      <c r="Q415" s="146">
        <v>1366396</v>
      </c>
      <c r="R415" s="146">
        <v>616751</v>
      </c>
      <c r="S415" s="146">
        <v>2345282</v>
      </c>
    </row>
    <row r="416" spans="1:19" ht="60.75">
      <c r="A416" s="149" t="s">
        <v>1853</v>
      </c>
      <c r="B416" s="145" t="s">
        <v>381</v>
      </c>
      <c r="C416" s="146">
        <v>275156</v>
      </c>
      <c r="D416" s="146"/>
      <c r="E416" s="146">
        <v>752</v>
      </c>
      <c r="F416" s="146">
        <v>169165</v>
      </c>
      <c r="G416" s="146"/>
      <c r="H416" s="146"/>
      <c r="I416" s="146">
        <v>47306</v>
      </c>
      <c r="J416" s="146">
        <v>2666</v>
      </c>
      <c r="K416" s="146"/>
      <c r="L416" s="146">
        <v>1400</v>
      </c>
      <c r="M416" s="146">
        <v>28590</v>
      </c>
      <c r="N416" s="146">
        <v>8829</v>
      </c>
      <c r="O416" s="146">
        <v>1368</v>
      </c>
      <c r="P416" s="146">
        <v>14872</v>
      </c>
      <c r="Q416" s="146">
        <v>202</v>
      </c>
      <c r="R416" s="146"/>
      <c r="S416" s="146">
        <v>6</v>
      </c>
    </row>
    <row r="417" spans="1:19" ht="36.75">
      <c r="A417" s="149" t="s">
        <v>1509</v>
      </c>
      <c r="B417" s="145" t="s">
        <v>382</v>
      </c>
      <c r="C417" s="146">
        <v>1128</v>
      </c>
      <c r="D417" s="146"/>
      <c r="E417" s="146"/>
      <c r="F417" s="146"/>
      <c r="G417" s="146"/>
      <c r="H417" s="146">
        <v>1090</v>
      </c>
      <c r="I417" s="146"/>
      <c r="J417" s="146">
        <v>17</v>
      </c>
      <c r="K417" s="146"/>
      <c r="L417" s="146"/>
      <c r="M417" s="146"/>
      <c r="N417" s="146"/>
      <c r="O417" s="146"/>
      <c r="P417" s="146"/>
      <c r="Q417" s="146"/>
      <c r="R417" s="146"/>
      <c r="S417" s="146">
        <v>21</v>
      </c>
    </row>
    <row r="418" spans="1:19" ht="84.75">
      <c r="A418" s="149" t="s">
        <v>1854</v>
      </c>
      <c r="B418" s="145" t="s">
        <v>383</v>
      </c>
      <c r="C418" s="146">
        <v>231690</v>
      </c>
      <c r="D418" s="146">
        <v>830</v>
      </c>
      <c r="E418" s="146"/>
      <c r="F418" s="146">
        <v>177833</v>
      </c>
      <c r="G418" s="146"/>
      <c r="H418" s="146"/>
      <c r="I418" s="146"/>
      <c r="J418" s="146">
        <v>7394</v>
      </c>
      <c r="K418" s="146"/>
      <c r="L418" s="146"/>
      <c r="M418" s="146"/>
      <c r="N418" s="146">
        <v>3262</v>
      </c>
      <c r="O418" s="146">
        <v>41971</v>
      </c>
      <c r="P418" s="146">
        <v>400</v>
      </c>
      <c r="Q418" s="146"/>
      <c r="R418" s="146"/>
      <c r="S418" s="146"/>
    </row>
    <row r="419" spans="1:19" ht="84.75">
      <c r="A419" s="149" t="s">
        <v>1855</v>
      </c>
      <c r="B419" s="145" t="s">
        <v>384</v>
      </c>
      <c r="C419" s="146">
        <v>923996</v>
      </c>
      <c r="D419" s="146"/>
      <c r="E419" s="146">
        <v>5434</v>
      </c>
      <c r="F419" s="146"/>
      <c r="G419" s="146"/>
      <c r="H419" s="146"/>
      <c r="I419" s="146">
        <v>52821</v>
      </c>
      <c r="J419" s="146"/>
      <c r="K419" s="146"/>
      <c r="L419" s="146"/>
      <c r="M419" s="146"/>
      <c r="N419" s="146">
        <v>4655</v>
      </c>
      <c r="O419" s="146">
        <v>5130</v>
      </c>
      <c r="P419" s="146"/>
      <c r="Q419" s="146"/>
      <c r="R419" s="146">
        <v>842189</v>
      </c>
      <c r="S419" s="146">
        <v>13767</v>
      </c>
    </row>
    <row r="420" spans="1:19" ht="48.75">
      <c r="A420" s="148" t="s">
        <v>1512</v>
      </c>
      <c r="B420" s="145" t="s">
        <v>525</v>
      </c>
      <c r="C420" s="146">
        <v>2373078</v>
      </c>
      <c r="D420" s="146">
        <v>246022</v>
      </c>
      <c r="E420" s="146">
        <v>40576</v>
      </c>
      <c r="F420" s="146">
        <v>480502</v>
      </c>
      <c r="G420" s="146">
        <v>203500</v>
      </c>
      <c r="H420" s="146">
        <v>1313</v>
      </c>
      <c r="I420" s="146">
        <v>174750</v>
      </c>
      <c r="J420" s="146">
        <v>40632</v>
      </c>
      <c r="K420" s="146">
        <v>1008</v>
      </c>
      <c r="L420" s="146">
        <v>14616</v>
      </c>
      <c r="M420" s="146">
        <v>186077</v>
      </c>
      <c r="N420" s="146">
        <v>115396</v>
      </c>
      <c r="O420" s="146">
        <v>59452</v>
      </c>
      <c r="P420" s="146">
        <v>245970</v>
      </c>
      <c r="Q420" s="146">
        <v>183939</v>
      </c>
      <c r="R420" s="146">
        <v>31841</v>
      </c>
      <c r="S420" s="146">
        <v>347484</v>
      </c>
    </row>
    <row r="421" spans="1:19" ht="36.75">
      <c r="A421" s="149" t="s">
        <v>1513</v>
      </c>
      <c r="B421" s="145" t="s">
        <v>385</v>
      </c>
      <c r="C421" s="146">
        <v>794526</v>
      </c>
      <c r="D421" s="146">
        <v>14812</v>
      </c>
      <c r="E421" s="146">
        <v>7305</v>
      </c>
      <c r="F421" s="146">
        <v>241256</v>
      </c>
      <c r="G421" s="146"/>
      <c r="H421" s="146">
        <v>1095</v>
      </c>
      <c r="I421" s="146">
        <v>130425</v>
      </c>
      <c r="J421" s="146">
        <v>40192</v>
      </c>
      <c r="K421" s="146">
        <v>200</v>
      </c>
      <c r="L421" s="146">
        <v>3362</v>
      </c>
      <c r="M421" s="146"/>
      <c r="N421" s="146">
        <v>108591</v>
      </c>
      <c r="O421" s="146">
        <v>40332</v>
      </c>
      <c r="P421" s="146">
        <v>3034</v>
      </c>
      <c r="Q421" s="146">
        <v>151114</v>
      </c>
      <c r="R421" s="146">
        <v>20674</v>
      </c>
      <c r="S421" s="146">
        <v>32134</v>
      </c>
    </row>
    <row r="422" spans="1:19" ht="48.75">
      <c r="A422" s="149" t="s">
        <v>1516</v>
      </c>
      <c r="B422" s="145" t="s">
        <v>388</v>
      </c>
      <c r="C422" s="146">
        <v>1578552</v>
      </c>
      <c r="D422" s="146">
        <v>231210</v>
      </c>
      <c r="E422" s="146">
        <v>33271</v>
      </c>
      <c r="F422" s="146">
        <v>239246</v>
      </c>
      <c r="G422" s="146">
        <v>203500</v>
      </c>
      <c r="H422" s="146">
        <v>218</v>
      </c>
      <c r="I422" s="146">
        <v>44325</v>
      </c>
      <c r="J422" s="146">
        <v>440</v>
      </c>
      <c r="K422" s="146">
        <v>808</v>
      </c>
      <c r="L422" s="146">
        <v>11254</v>
      </c>
      <c r="M422" s="146">
        <v>186077</v>
      </c>
      <c r="N422" s="146">
        <v>6805</v>
      </c>
      <c r="O422" s="146">
        <v>19120</v>
      </c>
      <c r="P422" s="146">
        <v>242936</v>
      </c>
      <c r="Q422" s="146">
        <v>32825</v>
      </c>
      <c r="R422" s="146">
        <v>11167</v>
      </c>
      <c r="S422" s="146">
        <v>315350</v>
      </c>
    </row>
    <row r="423" spans="1:19" ht="60.75">
      <c r="A423" s="148" t="s">
        <v>1857</v>
      </c>
      <c r="B423" s="145" t="s">
        <v>526</v>
      </c>
      <c r="C423" s="146">
        <v>10267904</v>
      </c>
      <c r="D423" s="146">
        <v>401361</v>
      </c>
      <c r="E423" s="146">
        <v>68691</v>
      </c>
      <c r="F423" s="146">
        <v>795622</v>
      </c>
      <c r="G423" s="146">
        <v>35034</v>
      </c>
      <c r="H423" s="146">
        <v>25094</v>
      </c>
      <c r="I423" s="146">
        <v>274184</v>
      </c>
      <c r="J423" s="146">
        <v>3960583</v>
      </c>
      <c r="K423" s="146">
        <v>133424</v>
      </c>
      <c r="L423" s="146">
        <v>849519</v>
      </c>
      <c r="M423" s="146">
        <v>536755</v>
      </c>
      <c r="N423" s="146">
        <v>705925</v>
      </c>
      <c r="O423" s="146">
        <v>193903</v>
      </c>
      <c r="P423" s="146">
        <v>50951</v>
      </c>
      <c r="Q423" s="146">
        <v>263317</v>
      </c>
      <c r="R423" s="146">
        <v>270656</v>
      </c>
      <c r="S423" s="146">
        <v>1702885</v>
      </c>
    </row>
    <row r="424" spans="1:19" ht="36.75">
      <c r="A424" s="149" t="s">
        <v>1519</v>
      </c>
      <c r="B424" s="145" t="s">
        <v>390</v>
      </c>
      <c r="C424" s="146">
        <v>2154307</v>
      </c>
      <c r="D424" s="146"/>
      <c r="E424" s="146"/>
      <c r="F424" s="146">
        <v>207565</v>
      </c>
      <c r="G424" s="146"/>
      <c r="H424" s="146"/>
      <c r="I424" s="146">
        <v>182549</v>
      </c>
      <c r="J424" s="146">
        <v>51555</v>
      </c>
      <c r="K424" s="146">
        <v>2529</v>
      </c>
      <c r="L424" s="146">
        <v>795131</v>
      </c>
      <c r="M424" s="146">
        <v>34308</v>
      </c>
      <c r="N424" s="146">
        <v>473951</v>
      </c>
      <c r="O424" s="146">
        <v>107763</v>
      </c>
      <c r="P424" s="146"/>
      <c r="Q424" s="146">
        <v>222828</v>
      </c>
      <c r="R424" s="146">
        <v>610</v>
      </c>
      <c r="S424" s="146">
        <v>75518</v>
      </c>
    </row>
    <row r="425" spans="1:19" ht="36.75">
      <c r="A425" s="149" t="s">
        <v>1858</v>
      </c>
      <c r="B425" s="145" t="s">
        <v>391</v>
      </c>
      <c r="C425" s="146">
        <v>237231</v>
      </c>
      <c r="D425" s="146"/>
      <c r="E425" s="146"/>
      <c r="F425" s="146">
        <v>97608</v>
      </c>
      <c r="G425" s="146"/>
      <c r="H425" s="146">
        <v>545</v>
      </c>
      <c r="I425" s="146">
        <v>2100</v>
      </c>
      <c r="J425" s="146">
        <v>45720</v>
      </c>
      <c r="K425" s="146">
        <v>137</v>
      </c>
      <c r="L425" s="146"/>
      <c r="M425" s="146">
        <v>35700</v>
      </c>
      <c r="N425" s="146">
        <v>55407</v>
      </c>
      <c r="O425" s="146"/>
      <c r="P425" s="146"/>
      <c r="Q425" s="146"/>
      <c r="R425" s="146"/>
      <c r="S425" s="146">
        <v>14</v>
      </c>
    </row>
    <row r="426" spans="1:19" ht="48.75">
      <c r="A426" s="149" t="s">
        <v>1859</v>
      </c>
      <c r="B426" s="145" t="s">
        <v>392</v>
      </c>
      <c r="C426" s="146">
        <v>7127826</v>
      </c>
      <c r="D426" s="146">
        <v>401083</v>
      </c>
      <c r="E426" s="146">
        <v>10493</v>
      </c>
      <c r="F426" s="146">
        <v>445222</v>
      </c>
      <c r="G426" s="146">
        <v>35034</v>
      </c>
      <c r="H426" s="146">
        <v>24549</v>
      </c>
      <c r="I426" s="146">
        <v>89535</v>
      </c>
      <c r="J426" s="146">
        <v>3718162</v>
      </c>
      <c r="K426" s="146">
        <v>115701</v>
      </c>
      <c r="L426" s="146">
        <v>48979</v>
      </c>
      <c r="M426" s="146">
        <v>466747</v>
      </c>
      <c r="N426" s="146">
        <v>172857</v>
      </c>
      <c r="O426" s="146">
        <v>33073</v>
      </c>
      <c r="P426" s="146">
        <v>48255</v>
      </c>
      <c r="Q426" s="146">
        <v>3163</v>
      </c>
      <c r="R426" s="146">
        <v>76835</v>
      </c>
      <c r="S426" s="146">
        <v>1438138</v>
      </c>
    </row>
    <row r="427" spans="1:19" ht="72.75">
      <c r="A427" s="149" t="s">
        <v>1523</v>
      </c>
      <c r="B427" s="145" t="s">
        <v>395</v>
      </c>
      <c r="C427" s="146">
        <v>748540</v>
      </c>
      <c r="D427" s="146">
        <v>278</v>
      </c>
      <c r="E427" s="146">
        <v>58198</v>
      </c>
      <c r="F427" s="146">
        <v>45227</v>
      </c>
      <c r="G427" s="146"/>
      <c r="H427" s="146"/>
      <c r="I427" s="146"/>
      <c r="J427" s="146">
        <v>145146</v>
      </c>
      <c r="K427" s="146">
        <v>15057</v>
      </c>
      <c r="L427" s="146">
        <v>5409</v>
      </c>
      <c r="M427" s="146"/>
      <c r="N427" s="146">
        <v>3710</v>
      </c>
      <c r="O427" s="146">
        <v>53067</v>
      </c>
      <c r="P427" s="146">
        <v>2696</v>
      </c>
      <c r="Q427" s="146">
        <v>37326</v>
      </c>
      <c r="R427" s="146">
        <v>193211</v>
      </c>
      <c r="S427" s="146">
        <v>189215</v>
      </c>
    </row>
    <row r="428" spans="1:19" ht="36.75">
      <c r="A428" s="148" t="s">
        <v>1860</v>
      </c>
      <c r="B428" s="145" t="s">
        <v>528</v>
      </c>
      <c r="C428" s="146">
        <v>757542044</v>
      </c>
      <c r="D428" s="146">
        <v>31509757</v>
      </c>
      <c r="E428" s="146">
        <v>29296914</v>
      </c>
      <c r="F428" s="146">
        <v>91052646</v>
      </c>
      <c r="G428" s="146">
        <v>31610527</v>
      </c>
      <c r="H428" s="146">
        <v>29438701</v>
      </c>
      <c r="I428" s="146">
        <v>39307588</v>
      </c>
      <c r="J428" s="146">
        <v>47861996</v>
      </c>
      <c r="K428" s="146">
        <v>33257638</v>
      </c>
      <c r="L428" s="146">
        <v>21110702</v>
      </c>
      <c r="M428" s="146">
        <v>19726134</v>
      </c>
      <c r="N428" s="146">
        <v>62452613</v>
      </c>
      <c r="O428" s="146">
        <v>65756661</v>
      </c>
      <c r="P428" s="146">
        <v>21889666</v>
      </c>
      <c r="Q428" s="146">
        <v>50060520</v>
      </c>
      <c r="R428" s="146">
        <v>63507686</v>
      </c>
      <c r="S428" s="146">
        <v>119702295</v>
      </c>
    </row>
    <row r="429" spans="1:19" ht="96.75">
      <c r="A429" s="149" t="s">
        <v>1993</v>
      </c>
      <c r="B429" s="145" t="s">
        <v>396</v>
      </c>
      <c r="C429" s="146">
        <v>745695509</v>
      </c>
      <c r="D429" s="146">
        <v>30741545</v>
      </c>
      <c r="E429" s="146">
        <v>28505382</v>
      </c>
      <c r="F429" s="146">
        <v>89677327</v>
      </c>
      <c r="G429" s="146">
        <v>31593828</v>
      </c>
      <c r="H429" s="146">
        <v>29112872</v>
      </c>
      <c r="I429" s="146">
        <v>38734847</v>
      </c>
      <c r="J429" s="146">
        <v>46705136</v>
      </c>
      <c r="K429" s="146">
        <v>32678602</v>
      </c>
      <c r="L429" s="146">
        <v>20853838</v>
      </c>
      <c r="M429" s="146">
        <v>19445490</v>
      </c>
      <c r="N429" s="146">
        <v>61341690</v>
      </c>
      <c r="O429" s="146">
        <v>64219549</v>
      </c>
      <c r="P429" s="146">
        <v>21524988</v>
      </c>
      <c r="Q429" s="146">
        <v>49333918</v>
      </c>
      <c r="R429" s="146">
        <v>63061394</v>
      </c>
      <c r="S429" s="146">
        <v>118165103</v>
      </c>
    </row>
    <row r="430" spans="1:19" ht="36.75">
      <c r="A430" s="149" t="s">
        <v>1526</v>
      </c>
      <c r="B430" s="145" t="s">
        <v>397</v>
      </c>
      <c r="C430" s="146">
        <v>503884826</v>
      </c>
      <c r="D430" s="146">
        <v>20669262</v>
      </c>
      <c r="E430" s="146">
        <v>19403378</v>
      </c>
      <c r="F430" s="146">
        <v>66844506</v>
      </c>
      <c r="G430" s="146">
        <v>12874556</v>
      </c>
      <c r="H430" s="146">
        <v>17064962</v>
      </c>
      <c r="I430" s="146">
        <v>25497594</v>
      </c>
      <c r="J430" s="146">
        <v>33227293</v>
      </c>
      <c r="K430" s="146">
        <v>20463010</v>
      </c>
      <c r="L430" s="146">
        <v>15102092</v>
      </c>
      <c r="M430" s="146">
        <v>11991720</v>
      </c>
      <c r="N430" s="146">
        <v>43094147</v>
      </c>
      <c r="O430" s="146">
        <v>26633119</v>
      </c>
      <c r="P430" s="146">
        <v>12034328</v>
      </c>
      <c r="Q430" s="146">
        <v>36373903</v>
      </c>
      <c r="R430" s="146">
        <v>45704319</v>
      </c>
      <c r="S430" s="146">
        <v>96906637</v>
      </c>
    </row>
    <row r="431" spans="1:19" ht="48.75">
      <c r="A431" s="149" t="s">
        <v>1527</v>
      </c>
      <c r="B431" s="145" t="s">
        <v>398</v>
      </c>
      <c r="C431" s="146">
        <v>76787437</v>
      </c>
      <c r="D431" s="146">
        <v>2712843</v>
      </c>
      <c r="E431" s="146">
        <v>1658337</v>
      </c>
      <c r="F431" s="146">
        <v>12005788</v>
      </c>
      <c r="G431" s="146">
        <v>988817</v>
      </c>
      <c r="H431" s="146">
        <v>2097883</v>
      </c>
      <c r="I431" s="146">
        <v>6467000</v>
      </c>
      <c r="J431" s="146">
        <v>5547403</v>
      </c>
      <c r="K431" s="146">
        <v>2189634</v>
      </c>
      <c r="L431" s="146">
        <v>3137814</v>
      </c>
      <c r="M431" s="146">
        <v>1701771</v>
      </c>
      <c r="N431" s="146">
        <v>10323033</v>
      </c>
      <c r="O431" s="146">
        <v>5641546</v>
      </c>
      <c r="P431" s="146">
        <v>1701352</v>
      </c>
      <c r="Q431" s="146">
        <v>8959726</v>
      </c>
      <c r="R431" s="146">
        <v>4247255</v>
      </c>
      <c r="S431" s="146">
        <v>7407235</v>
      </c>
    </row>
    <row r="432" spans="1:19" ht="48.75">
      <c r="A432" s="149" t="s">
        <v>1528</v>
      </c>
      <c r="B432" s="145" t="s">
        <v>1103</v>
      </c>
      <c r="C432" s="146">
        <v>532115</v>
      </c>
      <c r="D432" s="146">
        <v>32792</v>
      </c>
      <c r="E432" s="146"/>
      <c r="F432" s="146"/>
      <c r="G432" s="146"/>
      <c r="H432" s="146"/>
      <c r="I432" s="146">
        <v>1850</v>
      </c>
      <c r="J432" s="146">
        <v>301634</v>
      </c>
      <c r="K432" s="146"/>
      <c r="L432" s="146">
        <v>131256</v>
      </c>
      <c r="M432" s="146"/>
      <c r="N432" s="146">
        <v>27757</v>
      </c>
      <c r="O432" s="146"/>
      <c r="P432" s="146"/>
      <c r="Q432" s="146">
        <v>36826</v>
      </c>
      <c r="R432" s="146"/>
      <c r="S432" s="146"/>
    </row>
    <row r="433" spans="1:19" ht="48.75">
      <c r="A433" s="149" t="s">
        <v>1529</v>
      </c>
      <c r="B433" s="145" t="s">
        <v>399</v>
      </c>
      <c r="C433" s="146">
        <v>351411285</v>
      </c>
      <c r="D433" s="146">
        <v>15895876</v>
      </c>
      <c r="E433" s="146">
        <v>15957199</v>
      </c>
      <c r="F433" s="146">
        <v>47429988</v>
      </c>
      <c r="G433" s="146">
        <v>10493975</v>
      </c>
      <c r="H433" s="146">
        <v>13148480</v>
      </c>
      <c r="I433" s="146">
        <v>17420768</v>
      </c>
      <c r="J433" s="146">
        <v>24868622</v>
      </c>
      <c r="K433" s="146">
        <v>16323152</v>
      </c>
      <c r="L433" s="146">
        <v>11565234</v>
      </c>
      <c r="M433" s="146">
        <v>7603948</v>
      </c>
      <c r="N433" s="146">
        <v>31483853</v>
      </c>
      <c r="O433" s="146">
        <v>19531301</v>
      </c>
      <c r="P433" s="146">
        <v>9634069</v>
      </c>
      <c r="Q433" s="146">
        <v>23102256</v>
      </c>
      <c r="R433" s="146">
        <v>32633097</v>
      </c>
      <c r="S433" s="146">
        <v>54319467</v>
      </c>
    </row>
    <row r="434" spans="1:19" ht="48.75">
      <c r="A434" s="149" t="s">
        <v>1530</v>
      </c>
      <c r="B434" s="145" t="s">
        <v>1088</v>
      </c>
      <c r="C434" s="146">
        <v>19113397</v>
      </c>
      <c r="D434" s="146">
        <v>410326</v>
      </c>
      <c r="E434" s="146"/>
      <c r="F434" s="146">
        <v>2252566</v>
      </c>
      <c r="G434" s="146"/>
      <c r="H434" s="146"/>
      <c r="I434" s="146">
        <v>337012</v>
      </c>
      <c r="J434" s="146">
        <v>82798</v>
      </c>
      <c r="K434" s="146"/>
      <c r="L434" s="146"/>
      <c r="M434" s="146">
        <v>4967</v>
      </c>
      <c r="N434" s="146"/>
      <c r="O434" s="146">
        <v>21875</v>
      </c>
      <c r="P434" s="146"/>
      <c r="Q434" s="146">
        <v>1394265</v>
      </c>
      <c r="R434" s="146">
        <v>3990895</v>
      </c>
      <c r="S434" s="146">
        <v>10618693</v>
      </c>
    </row>
    <row r="435" spans="1:19" ht="48.75">
      <c r="A435" s="149" t="s">
        <v>1531</v>
      </c>
      <c r="B435" s="145" t="s">
        <v>400</v>
      </c>
      <c r="C435" s="146">
        <v>44788263</v>
      </c>
      <c r="D435" s="146">
        <v>1478789</v>
      </c>
      <c r="E435" s="146">
        <v>1249325</v>
      </c>
      <c r="F435" s="146">
        <v>3299882</v>
      </c>
      <c r="G435" s="146">
        <v>1119855</v>
      </c>
      <c r="H435" s="146">
        <v>1786944</v>
      </c>
      <c r="I435" s="146">
        <v>979413</v>
      </c>
      <c r="J435" s="146">
        <v>2309789</v>
      </c>
      <c r="K435" s="146">
        <v>1920462</v>
      </c>
      <c r="L435" s="146">
        <v>57764</v>
      </c>
      <c r="M435" s="146">
        <v>1840282</v>
      </c>
      <c r="N435" s="146">
        <v>412890</v>
      </c>
      <c r="O435" s="146">
        <v>1389248</v>
      </c>
      <c r="P435" s="146">
        <v>539045</v>
      </c>
      <c r="Q435" s="146">
        <v>2492305</v>
      </c>
      <c r="R435" s="146">
        <v>2714427</v>
      </c>
      <c r="S435" s="146">
        <v>21197843</v>
      </c>
    </row>
    <row r="436" spans="1:19" ht="48.75">
      <c r="A436" s="149" t="s">
        <v>1532</v>
      </c>
      <c r="B436" s="145" t="s">
        <v>401</v>
      </c>
      <c r="C436" s="146">
        <v>9539048</v>
      </c>
      <c r="D436" s="146">
        <v>106598</v>
      </c>
      <c r="E436" s="146">
        <v>467482</v>
      </c>
      <c r="F436" s="146">
        <v>1635198</v>
      </c>
      <c r="G436" s="146">
        <v>253808</v>
      </c>
      <c r="H436" s="146"/>
      <c r="I436" s="146">
        <v>182310</v>
      </c>
      <c r="J436" s="146">
        <v>12163</v>
      </c>
      <c r="K436" s="146">
        <v>29762</v>
      </c>
      <c r="L436" s="146">
        <v>210024</v>
      </c>
      <c r="M436" s="146">
        <v>747840</v>
      </c>
      <c r="N436" s="146">
        <v>800643</v>
      </c>
      <c r="O436" s="146"/>
      <c r="P436" s="146"/>
      <c r="Q436" s="146">
        <v>343015</v>
      </c>
      <c r="R436" s="146">
        <v>1905403</v>
      </c>
      <c r="S436" s="146">
        <v>2844802</v>
      </c>
    </row>
    <row r="437" spans="1:19" ht="48.75">
      <c r="A437" s="149" t="s">
        <v>1533</v>
      </c>
      <c r="B437" s="145" t="s">
        <v>402</v>
      </c>
      <c r="C437" s="146">
        <v>1713281</v>
      </c>
      <c r="D437" s="146">
        <v>32038</v>
      </c>
      <c r="E437" s="146">
        <v>71035</v>
      </c>
      <c r="F437" s="146">
        <v>221084</v>
      </c>
      <c r="G437" s="146">
        <v>18101</v>
      </c>
      <c r="H437" s="146">
        <v>31655</v>
      </c>
      <c r="I437" s="146">
        <v>109241</v>
      </c>
      <c r="J437" s="146">
        <v>104884</v>
      </c>
      <c r="K437" s="146"/>
      <c r="L437" s="146"/>
      <c r="M437" s="146">
        <v>92912</v>
      </c>
      <c r="N437" s="146">
        <v>45971</v>
      </c>
      <c r="O437" s="146">
        <v>49149</v>
      </c>
      <c r="P437" s="146">
        <v>159862</v>
      </c>
      <c r="Q437" s="146">
        <v>45510</v>
      </c>
      <c r="R437" s="146">
        <v>213242</v>
      </c>
      <c r="S437" s="146">
        <v>518597</v>
      </c>
    </row>
    <row r="438" spans="1:19" ht="36.75">
      <c r="A438" s="149" t="s">
        <v>1534</v>
      </c>
      <c r="B438" s="145" t="s">
        <v>404</v>
      </c>
      <c r="C438" s="146">
        <v>215711549</v>
      </c>
      <c r="D438" s="146">
        <v>9447127</v>
      </c>
      <c r="E438" s="146">
        <v>8122777</v>
      </c>
      <c r="F438" s="146">
        <v>22479106</v>
      </c>
      <c r="G438" s="146">
        <v>8950678</v>
      </c>
      <c r="H438" s="146">
        <v>11378230</v>
      </c>
      <c r="I438" s="146">
        <v>12922067</v>
      </c>
      <c r="J438" s="146">
        <v>13240956</v>
      </c>
      <c r="K438" s="146">
        <v>11707790</v>
      </c>
      <c r="L438" s="146">
        <v>5600373</v>
      </c>
      <c r="M438" s="146">
        <v>4589741</v>
      </c>
      <c r="N438" s="146">
        <v>16039168</v>
      </c>
      <c r="O438" s="146">
        <v>36999826</v>
      </c>
      <c r="P438" s="146">
        <v>8635795</v>
      </c>
      <c r="Q438" s="146">
        <v>12916121</v>
      </c>
      <c r="R438" s="146">
        <v>14746668</v>
      </c>
      <c r="S438" s="146">
        <v>17935126</v>
      </c>
    </row>
    <row r="439" spans="1:19" ht="36.75">
      <c r="A439" s="149" t="s">
        <v>1535</v>
      </c>
      <c r="B439" s="145" t="s">
        <v>405</v>
      </c>
      <c r="C439" s="146">
        <v>180030896</v>
      </c>
      <c r="D439" s="146">
        <v>5921073</v>
      </c>
      <c r="E439" s="146">
        <v>5842881</v>
      </c>
      <c r="F439" s="146">
        <v>21052609</v>
      </c>
      <c r="G439" s="146">
        <v>5698892</v>
      </c>
      <c r="H439" s="146">
        <v>9727134</v>
      </c>
      <c r="I439" s="146">
        <v>11894625</v>
      </c>
      <c r="J439" s="146">
        <v>11538787</v>
      </c>
      <c r="K439" s="146">
        <v>9545611</v>
      </c>
      <c r="L439" s="146">
        <v>4047113</v>
      </c>
      <c r="M439" s="146">
        <v>4564829</v>
      </c>
      <c r="N439" s="146">
        <v>15778077</v>
      </c>
      <c r="O439" s="146">
        <v>31721587</v>
      </c>
      <c r="P439" s="146">
        <v>8181401</v>
      </c>
      <c r="Q439" s="146">
        <v>11144673</v>
      </c>
      <c r="R439" s="146">
        <v>6392957</v>
      </c>
      <c r="S439" s="146">
        <v>16978647</v>
      </c>
    </row>
    <row r="440" spans="1:19" ht="36.75">
      <c r="A440" s="149" t="s">
        <v>1536</v>
      </c>
      <c r="B440" s="145" t="s">
        <v>406</v>
      </c>
      <c r="C440" s="146">
        <v>35680653</v>
      </c>
      <c r="D440" s="146">
        <v>3526054</v>
      </c>
      <c r="E440" s="146">
        <v>2279896</v>
      </c>
      <c r="F440" s="146">
        <v>1426497</v>
      </c>
      <c r="G440" s="146">
        <v>3251786</v>
      </c>
      <c r="H440" s="146">
        <v>1651096</v>
      </c>
      <c r="I440" s="146">
        <v>1027442</v>
      </c>
      <c r="J440" s="146">
        <v>1702169</v>
      </c>
      <c r="K440" s="146">
        <v>2162179</v>
      </c>
      <c r="L440" s="146">
        <v>1553260</v>
      </c>
      <c r="M440" s="146">
        <v>24912</v>
      </c>
      <c r="N440" s="146">
        <v>261091</v>
      </c>
      <c r="O440" s="146">
        <v>5278239</v>
      </c>
      <c r="P440" s="146">
        <v>454394</v>
      </c>
      <c r="Q440" s="146">
        <v>1771448</v>
      </c>
      <c r="R440" s="146">
        <v>8353711</v>
      </c>
      <c r="S440" s="146">
        <v>956479</v>
      </c>
    </row>
    <row r="441" spans="1:19" ht="36.75">
      <c r="A441" s="149" t="s">
        <v>1537</v>
      </c>
      <c r="B441" s="145" t="s">
        <v>407</v>
      </c>
      <c r="C441" s="146">
        <v>64863</v>
      </c>
      <c r="D441" s="146"/>
      <c r="E441" s="146"/>
      <c r="F441" s="146"/>
      <c r="G441" s="146"/>
      <c r="H441" s="146"/>
      <c r="I441" s="146"/>
      <c r="J441" s="146">
        <v>6818</v>
      </c>
      <c r="K441" s="146">
        <v>3655</v>
      </c>
      <c r="L441" s="146"/>
      <c r="M441" s="146"/>
      <c r="N441" s="146"/>
      <c r="O441" s="146"/>
      <c r="P441" s="146"/>
      <c r="Q441" s="146">
        <v>1831</v>
      </c>
      <c r="R441" s="146">
        <v>52547</v>
      </c>
      <c r="S441" s="146">
        <v>12</v>
      </c>
    </row>
    <row r="442" spans="1:19" ht="60.75">
      <c r="A442" s="149" t="s">
        <v>1994</v>
      </c>
      <c r="B442" s="145" t="s">
        <v>408</v>
      </c>
      <c r="C442" s="146">
        <v>15953086</v>
      </c>
      <c r="D442" s="146">
        <v>568454</v>
      </c>
      <c r="E442" s="146">
        <v>885753</v>
      </c>
      <c r="F442" s="146">
        <v>352239</v>
      </c>
      <c r="G442" s="146">
        <v>827122</v>
      </c>
      <c r="H442" s="146">
        <v>669680</v>
      </c>
      <c r="I442" s="146">
        <v>305407</v>
      </c>
      <c r="J442" s="146">
        <v>230069</v>
      </c>
      <c r="K442" s="146">
        <v>499666</v>
      </c>
      <c r="L442" s="146">
        <v>138124</v>
      </c>
      <c r="M442" s="146">
        <v>2864029</v>
      </c>
      <c r="N442" s="146">
        <v>2092806</v>
      </c>
      <c r="O442" s="146">
        <v>502035</v>
      </c>
      <c r="P442" s="146">
        <v>854865</v>
      </c>
      <c r="Q442" s="146">
        <v>42063</v>
      </c>
      <c r="R442" s="146">
        <v>2557860</v>
      </c>
      <c r="S442" s="146">
        <v>2562914</v>
      </c>
    </row>
    <row r="443" spans="1:19" ht="36.75">
      <c r="A443" s="149" t="s">
        <v>1540</v>
      </c>
      <c r="B443" s="145" t="s">
        <v>410</v>
      </c>
      <c r="C443" s="146">
        <v>10081185</v>
      </c>
      <c r="D443" s="146">
        <v>56702</v>
      </c>
      <c r="E443" s="146">
        <v>93474</v>
      </c>
      <c r="F443" s="146">
        <v>1476</v>
      </c>
      <c r="G443" s="146">
        <v>8941472</v>
      </c>
      <c r="H443" s="146"/>
      <c r="I443" s="146">
        <v>9779</v>
      </c>
      <c r="J443" s="146"/>
      <c r="K443" s="146">
        <v>4481</v>
      </c>
      <c r="L443" s="146">
        <v>13249</v>
      </c>
      <c r="M443" s="146"/>
      <c r="N443" s="146">
        <v>115569</v>
      </c>
      <c r="O443" s="146">
        <v>84569</v>
      </c>
      <c r="P443" s="146"/>
      <c r="Q443" s="146"/>
      <c r="R443" s="146"/>
      <c r="S443" s="146">
        <v>760414</v>
      </c>
    </row>
    <row r="444" spans="1:19" ht="72.75">
      <c r="A444" s="149" t="s">
        <v>1865</v>
      </c>
      <c r="B444" s="145" t="s">
        <v>411</v>
      </c>
      <c r="C444" s="146">
        <v>11846535</v>
      </c>
      <c r="D444" s="146">
        <v>768212</v>
      </c>
      <c r="E444" s="146">
        <v>791532</v>
      </c>
      <c r="F444" s="146">
        <v>1375319</v>
      </c>
      <c r="G444" s="146">
        <v>16699</v>
      </c>
      <c r="H444" s="146">
        <v>325829</v>
      </c>
      <c r="I444" s="146">
        <v>572741</v>
      </c>
      <c r="J444" s="146">
        <v>1156860</v>
      </c>
      <c r="K444" s="146">
        <v>579036</v>
      </c>
      <c r="L444" s="146">
        <v>256864</v>
      </c>
      <c r="M444" s="146">
        <v>280644</v>
      </c>
      <c r="N444" s="146">
        <v>1110923</v>
      </c>
      <c r="O444" s="146">
        <v>1537112</v>
      </c>
      <c r="P444" s="146">
        <v>364678</v>
      </c>
      <c r="Q444" s="146">
        <v>726602</v>
      </c>
      <c r="R444" s="146">
        <v>446292</v>
      </c>
      <c r="S444" s="146">
        <v>1537192</v>
      </c>
    </row>
    <row r="445" spans="1:19" ht="48.75">
      <c r="A445" s="148" t="s">
        <v>1995</v>
      </c>
      <c r="B445" s="145" t="s">
        <v>529</v>
      </c>
      <c r="C445" s="146">
        <v>39887678</v>
      </c>
      <c r="D445" s="146">
        <v>385027</v>
      </c>
      <c r="E445" s="146">
        <v>2017473</v>
      </c>
      <c r="F445" s="146">
        <v>561653</v>
      </c>
      <c r="G445" s="146">
        <v>138132</v>
      </c>
      <c r="H445" s="146">
        <v>342436</v>
      </c>
      <c r="I445" s="146">
        <v>2253895</v>
      </c>
      <c r="J445" s="146">
        <v>5661626</v>
      </c>
      <c r="K445" s="146">
        <v>1329833</v>
      </c>
      <c r="L445" s="146">
        <v>285247</v>
      </c>
      <c r="M445" s="146">
        <v>313061</v>
      </c>
      <c r="N445" s="146">
        <v>1864277</v>
      </c>
      <c r="O445" s="146">
        <v>888732</v>
      </c>
      <c r="P445" s="146">
        <v>245460</v>
      </c>
      <c r="Q445" s="146">
        <v>1172233</v>
      </c>
      <c r="R445" s="146">
        <v>4217485</v>
      </c>
      <c r="S445" s="146">
        <v>18211108</v>
      </c>
    </row>
    <row r="446" spans="1:19">
      <c r="A446" s="150" t="s">
        <v>1021</v>
      </c>
      <c r="B446" s="145" t="s">
        <v>412</v>
      </c>
      <c r="C446" s="146">
        <v>6438750</v>
      </c>
      <c r="D446" s="146">
        <v>13644</v>
      </c>
      <c r="E446" s="146">
        <v>151912</v>
      </c>
      <c r="F446" s="146">
        <v>172921</v>
      </c>
      <c r="G446" s="146">
        <v>123734</v>
      </c>
      <c r="H446" s="146">
        <v>4434</v>
      </c>
      <c r="I446" s="146">
        <v>59486</v>
      </c>
      <c r="J446" s="146">
        <v>520720</v>
      </c>
      <c r="K446" s="146">
        <v>8448</v>
      </c>
      <c r="L446" s="146">
        <v>60873</v>
      </c>
      <c r="M446" s="146">
        <v>26178</v>
      </c>
      <c r="N446" s="146">
        <v>54545</v>
      </c>
      <c r="O446" s="146">
        <v>273622</v>
      </c>
      <c r="P446" s="146">
        <v>44491</v>
      </c>
      <c r="Q446" s="146">
        <v>240819</v>
      </c>
      <c r="R446" s="146">
        <v>1317721</v>
      </c>
      <c r="S446" s="146">
        <v>3365202</v>
      </c>
    </row>
    <row r="447" spans="1:19" ht="36.75">
      <c r="A447" s="149" t="s">
        <v>1543</v>
      </c>
      <c r="B447" s="145" t="s">
        <v>413</v>
      </c>
      <c r="C447" s="146">
        <v>33448928</v>
      </c>
      <c r="D447" s="146">
        <v>371383</v>
      </c>
      <c r="E447" s="146">
        <v>1865561</v>
      </c>
      <c r="F447" s="146">
        <v>388732</v>
      </c>
      <c r="G447" s="146">
        <v>14398</v>
      </c>
      <c r="H447" s="146">
        <v>338002</v>
      </c>
      <c r="I447" s="146">
        <v>2194409</v>
      </c>
      <c r="J447" s="146">
        <v>5140906</v>
      </c>
      <c r="K447" s="146">
        <v>1321385</v>
      </c>
      <c r="L447" s="146">
        <v>224374</v>
      </c>
      <c r="M447" s="146">
        <v>286883</v>
      </c>
      <c r="N447" s="146">
        <v>1809732</v>
      </c>
      <c r="O447" s="146">
        <v>615110</v>
      </c>
      <c r="P447" s="146">
        <v>200969</v>
      </c>
      <c r="Q447" s="146">
        <v>931414</v>
      </c>
      <c r="R447" s="146">
        <v>2899764</v>
      </c>
      <c r="S447" s="146">
        <v>14845906</v>
      </c>
    </row>
    <row r="448" spans="1:19" ht="60.75">
      <c r="A448" s="149" t="s">
        <v>1544</v>
      </c>
      <c r="B448" s="145" t="s">
        <v>414</v>
      </c>
      <c r="C448" s="146">
        <v>20419782</v>
      </c>
      <c r="D448" s="146">
        <v>363026</v>
      </c>
      <c r="E448" s="146">
        <v>516588</v>
      </c>
      <c r="F448" s="146">
        <v>316110</v>
      </c>
      <c r="G448" s="146">
        <v>936</v>
      </c>
      <c r="H448" s="146">
        <v>331173</v>
      </c>
      <c r="I448" s="146">
        <v>2105849</v>
      </c>
      <c r="J448" s="146">
        <v>970279</v>
      </c>
      <c r="K448" s="146">
        <v>1099888</v>
      </c>
      <c r="L448" s="146">
        <v>165523</v>
      </c>
      <c r="M448" s="146">
        <v>132459</v>
      </c>
      <c r="N448" s="146">
        <v>1331483</v>
      </c>
      <c r="O448" s="146">
        <v>459131</v>
      </c>
      <c r="P448" s="146">
        <v>84855</v>
      </c>
      <c r="Q448" s="146">
        <v>391098</v>
      </c>
      <c r="R448" s="146">
        <v>2301205</v>
      </c>
      <c r="S448" s="146">
        <v>9850179</v>
      </c>
    </row>
    <row r="449" spans="1:19" ht="48.75">
      <c r="A449" s="149" t="s">
        <v>1869</v>
      </c>
      <c r="B449" s="145" t="s">
        <v>415</v>
      </c>
      <c r="C449" s="146">
        <v>13029146</v>
      </c>
      <c r="D449" s="146">
        <v>8357</v>
      </c>
      <c r="E449" s="146">
        <v>1348973</v>
      </c>
      <c r="F449" s="146">
        <v>72622</v>
      </c>
      <c r="G449" s="146">
        <v>13462</v>
      </c>
      <c r="H449" s="146">
        <v>6829</v>
      </c>
      <c r="I449" s="146">
        <v>88560</v>
      </c>
      <c r="J449" s="146">
        <v>4170627</v>
      </c>
      <c r="K449" s="146">
        <v>221497</v>
      </c>
      <c r="L449" s="146">
        <v>58851</v>
      </c>
      <c r="M449" s="146">
        <v>154424</v>
      </c>
      <c r="N449" s="146">
        <v>478249</v>
      </c>
      <c r="O449" s="146">
        <v>155979</v>
      </c>
      <c r="P449" s="146">
        <v>116114</v>
      </c>
      <c r="Q449" s="146">
        <v>540316</v>
      </c>
      <c r="R449" s="146">
        <v>598559</v>
      </c>
      <c r="S449" s="146">
        <v>4995727</v>
      </c>
    </row>
    <row r="450" spans="1:19" ht="84.75">
      <c r="A450" s="148" t="s">
        <v>1870</v>
      </c>
      <c r="B450" s="145" t="s">
        <v>530</v>
      </c>
      <c r="C450" s="146">
        <v>17841426</v>
      </c>
      <c r="D450" s="146">
        <v>320116</v>
      </c>
      <c r="E450" s="146">
        <v>1712758</v>
      </c>
      <c r="F450" s="146">
        <v>237678</v>
      </c>
      <c r="G450" s="146">
        <v>234053</v>
      </c>
      <c r="H450" s="146">
        <v>391575</v>
      </c>
      <c r="I450" s="146">
        <v>562159</v>
      </c>
      <c r="J450" s="146">
        <v>1377280</v>
      </c>
      <c r="K450" s="146">
        <v>209030</v>
      </c>
      <c r="L450" s="146">
        <v>159701</v>
      </c>
      <c r="M450" s="146">
        <v>447421</v>
      </c>
      <c r="N450" s="146">
        <v>999934</v>
      </c>
      <c r="O450" s="146">
        <v>918427</v>
      </c>
      <c r="P450" s="146">
        <v>240017</v>
      </c>
      <c r="Q450" s="146">
        <v>1385926</v>
      </c>
      <c r="R450" s="146">
        <v>3643416</v>
      </c>
      <c r="S450" s="146">
        <v>5001935</v>
      </c>
    </row>
    <row r="451" spans="1:19" ht="48.75">
      <c r="A451" s="149" t="s">
        <v>1871</v>
      </c>
      <c r="B451" s="145" t="s">
        <v>416</v>
      </c>
      <c r="C451" s="146">
        <v>9194690</v>
      </c>
      <c r="D451" s="146">
        <v>279694</v>
      </c>
      <c r="E451" s="146">
        <v>766855</v>
      </c>
      <c r="F451" s="146">
        <v>180035</v>
      </c>
      <c r="G451" s="146">
        <v>224996</v>
      </c>
      <c r="H451" s="146">
        <v>308810</v>
      </c>
      <c r="I451" s="146">
        <v>391429</v>
      </c>
      <c r="J451" s="146">
        <v>933484</v>
      </c>
      <c r="K451" s="146">
        <v>137534</v>
      </c>
      <c r="L451" s="146">
        <v>123671</v>
      </c>
      <c r="M451" s="146">
        <v>310107</v>
      </c>
      <c r="N451" s="146">
        <v>510959</v>
      </c>
      <c r="O451" s="146">
        <v>309044</v>
      </c>
      <c r="P451" s="146">
        <v>187738</v>
      </c>
      <c r="Q451" s="146">
        <v>1045146</v>
      </c>
      <c r="R451" s="146">
        <v>2004570</v>
      </c>
      <c r="S451" s="146">
        <v>1480618</v>
      </c>
    </row>
    <row r="452" spans="1:19" ht="36.75">
      <c r="A452" s="149" t="s">
        <v>1548</v>
      </c>
      <c r="B452" s="145" t="s">
        <v>417</v>
      </c>
      <c r="C452" s="146">
        <v>8706242</v>
      </c>
      <c r="D452" s="146">
        <v>279694</v>
      </c>
      <c r="E452" s="146">
        <v>743715</v>
      </c>
      <c r="F452" s="146">
        <v>177264</v>
      </c>
      <c r="G452" s="146">
        <v>224996</v>
      </c>
      <c r="H452" s="146">
        <v>308810</v>
      </c>
      <c r="I452" s="146">
        <v>362022</v>
      </c>
      <c r="J452" s="146">
        <v>771729</v>
      </c>
      <c r="K452" s="146">
        <v>137534</v>
      </c>
      <c r="L452" s="146">
        <v>114476</v>
      </c>
      <c r="M452" s="146">
        <v>310107</v>
      </c>
      <c r="N452" s="146">
        <v>459620</v>
      </c>
      <c r="O452" s="146">
        <v>305384</v>
      </c>
      <c r="P452" s="146">
        <v>184286</v>
      </c>
      <c r="Q452" s="146">
        <v>1026945</v>
      </c>
      <c r="R452" s="146">
        <v>1989849</v>
      </c>
      <c r="S452" s="146">
        <v>1309811</v>
      </c>
    </row>
    <row r="453" spans="1:19" ht="36.75">
      <c r="A453" s="149" t="s">
        <v>1549</v>
      </c>
      <c r="B453" s="145" t="s">
        <v>418</v>
      </c>
      <c r="C453" s="146">
        <v>428111</v>
      </c>
      <c r="D453" s="146"/>
      <c r="E453" s="146">
        <v>23140</v>
      </c>
      <c r="F453" s="146">
        <v>2771</v>
      </c>
      <c r="G453" s="146"/>
      <c r="H453" s="146"/>
      <c r="I453" s="146">
        <v>29407</v>
      </c>
      <c r="J453" s="146">
        <v>148998</v>
      </c>
      <c r="K453" s="146"/>
      <c r="L453" s="146">
        <v>9195</v>
      </c>
      <c r="M453" s="146"/>
      <c r="N453" s="146">
        <v>25924</v>
      </c>
      <c r="O453" s="146">
        <v>3318</v>
      </c>
      <c r="P453" s="146">
        <v>3452</v>
      </c>
      <c r="Q453" s="146"/>
      <c r="R453" s="146">
        <v>14721</v>
      </c>
      <c r="S453" s="146">
        <v>167185</v>
      </c>
    </row>
    <row r="454" spans="1:19" ht="36.75">
      <c r="A454" s="149" t="s">
        <v>1872</v>
      </c>
      <c r="B454" s="145" t="s">
        <v>419</v>
      </c>
      <c r="C454" s="146">
        <v>60337</v>
      </c>
      <c r="D454" s="146"/>
      <c r="E454" s="146"/>
      <c r="F454" s="146"/>
      <c r="G454" s="146"/>
      <c r="H454" s="146"/>
      <c r="I454" s="146"/>
      <c r="J454" s="146">
        <v>12757</v>
      </c>
      <c r="K454" s="146"/>
      <c r="L454" s="146"/>
      <c r="M454" s="146"/>
      <c r="N454" s="146">
        <v>25415</v>
      </c>
      <c r="O454" s="146">
        <v>342</v>
      </c>
      <c r="P454" s="146"/>
      <c r="Q454" s="146">
        <v>18201</v>
      </c>
      <c r="R454" s="146"/>
      <c r="S454" s="146">
        <v>3622</v>
      </c>
    </row>
    <row r="455" spans="1:19" ht="36.75">
      <c r="A455" s="149" t="s">
        <v>1551</v>
      </c>
      <c r="B455" s="145" t="s">
        <v>420</v>
      </c>
      <c r="C455" s="146">
        <v>1423260</v>
      </c>
      <c r="D455" s="146">
        <v>480</v>
      </c>
      <c r="E455" s="146"/>
      <c r="F455" s="146">
        <v>73</v>
      </c>
      <c r="G455" s="146"/>
      <c r="H455" s="146"/>
      <c r="I455" s="146">
        <v>6244</v>
      </c>
      <c r="J455" s="146">
        <v>17685</v>
      </c>
      <c r="K455" s="146">
        <v>16865</v>
      </c>
      <c r="L455" s="146">
        <v>4724</v>
      </c>
      <c r="M455" s="146"/>
      <c r="N455" s="146">
        <v>30689</v>
      </c>
      <c r="O455" s="146">
        <v>88530</v>
      </c>
      <c r="P455" s="146">
        <v>1933</v>
      </c>
      <c r="Q455" s="146">
        <v>2</v>
      </c>
      <c r="R455" s="146">
        <v>1222228</v>
      </c>
      <c r="S455" s="146">
        <v>33807</v>
      </c>
    </row>
    <row r="456" spans="1:19" ht="72.75">
      <c r="A456" s="149" t="s">
        <v>1873</v>
      </c>
      <c r="B456" s="145" t="s">
        <v>421</v>
      </c>
      <c r="C456" s="146">
        <v>6805361</v>
      </c>
      <c r="D456" s="146">
        <v>39942</v>
      </c>
      <c r="E456" s="146">
        <v>944103</v>
      </c>
      <c r="F456" s="146">
        <v>56757</v>
      </c>
      <c r="G456" s="146">
        <v>9057</v>
      </c>
      <c r="H456" s="146">
        <v>82765</v>
      </c>
      <c r="I456" s="146">
        <v>164486</v>
      </c>
      <c r="J456" s="146">
        <v>393271</v>
      </c>
      <c r="K456" s="146">
        <v>50873</v>
      </c>
      <c r="L456" s="146">
        <v>31306</v>
      </c>
      <c r="M456" s="146">
        <v>137314</v>
      </c>
      <c r="N456" s="146">
        <v>337490</v>
      </c>
      <c r="O456" s="146">
        <v>512768</v>
      </c>
      <c r="P456" s="146">
        <v>50346</v>
      </c>
      <c r="Q456" s="146">
        <v>289286</v>
      </c>
      <c r="R456" s="146">
        <v>345131</v>
      </c>
      <c r="S456" s="146">
        <v>3360466</v>
      </c>
    </row>
    <row r="457" spans="1:19" ht="48.75">
      <c r="A457" s="149" t="s">
        <v>1874</v>
      </c>
      <c r="B457" s="145" t="s">
        <v>422</v>
      </c>
      <c r="C457" s="146">
        <v>5548068</v>
      </c>
      <c r="D457" s="146">
        <v>39942</v>
      </c>
      <c r="E457" s="146">
        <v>466393</v>
      </c>
      <c r="F457" s="146">
        <v>54358</v>
      </c>
      <c r="G457" s="146">
        <v>9057</v>
      </c>
      <c r="H457" s="146">
        <v>21866</v>
      </c>
      <c r="I457" s="146">
        <v>164486</v>
      </c>
      <c r="J457" s="146">
        <v>256164</v>
      </c>
      <c r="K457" s="146">
        <v>41307</v>
      </c>
      <c r="L457" s="146">
        <v>20127</v>
      </c>
      <c r="M457" s="146">
        <v>105488</v>
      </c>
      <c r="N457" s="146">
        <v>243849</v>
      </c>
      <c r="O457" s="146">
        <v>357041</v>
      </c>
      <c r="P457" s="146">
        <v>19761</v>
      </c>
      <c r="Q457" s="146">
        <v>138458</v>
      </c>
      <c r="R457" s="146">
        <v>344986</v>
      </c>
      <c r="S457" s="146">
        <v>3264785</v>
      </c>
    </row>
    <row r="458" spans="1:19" ht="48.75">
      <c r="A458" s="149" t="s">
        <v>1875</v>
      </c>
      <c r="B458" s="145" t="s">
        <v>423</v>
      </c>
      <c r="C458" s="146">
        <v>1257293</v>
      </c>
      <c r="D458" s="146"/>
      <c r="E458" s="146">
        <v>477710</v>
      </c>
      <c r="F458" s="146">
        <v>2399</v>
      </c>
      <c r="G458" s="146"/>
      <c r="H458" s="146">
        <v>60899</v>
      </c>
      <c r="I458" s="146"/>
      <c r="J458" s="146">
        <v>137107</v>
      </c>
      <c r="K458" s="146">
        <v>9566</v>
      </c>
      <c r="L458" s="146">
        <v>11179</v>
      </c>
      <c r="M458" s="146">
        <v>31826</v>
      </c>
      <c r="N458" s="146">
        <v>93641</v>
      </c>
      <c r="O458" s="146">
        <v>155727</v>
      </c>
      <c r="P458" s="146">
        <v>30585</v>
      </c>
      <c r="Q458" s="146">
        <v>150828</v>
      </c>
      <c r="R458" s="146">
        <v>145</v>
      </c>
      <c r="S458" s="146">
        <v>95681</v>
      </c>
    </row>
    <row r="459" spans="1:19" ht="36.75">
      <c r="A459" s="149" t="s">
        <v>1555</v>
      </c>
      <c r="B459" s="145" t="s">
        <v>424</v>
      </c>
      <c r="C459" s="146">
        <v>418115</v>
      </c>
      <c r="D459" s="146"/>
      <c r="E459" s="146">
        <v>1800</v>
      </c>
      <c r="F459" s="146">
        <v>813</v>
      </c>
      <c r="G459" s="146"/>
      <c r="H459" s="146"/>
      <c r="I459" s="146"/>
      <c r="J459" s="146">
        <v>32840</v>
      </c>
      <c r="K459" s="146">
        <v>3758</v>
      </c>
      <c r="L459" s="146"/>
      <c r="M459" s="146"/>
      <c r="N459" s="146">
        <v>120796</v>
      </c>
      <c r="O459" s="146">
        <v>8085</v>
      </c>
      <c r="P459" s="146"/>
      <c r="Q459" s="146">
        <v>51492</v>
      </c>
      <c r="R459" s="146">
        <v>71487</v>
      </c>
      <c r="S459" s="146">
        <v>127044</v>
      </c>
    </row>
    <row r="460" spans="1:19" ht="36.75">
      <c r="A460" s="148" t="s">
        <v>1556</v>
      </c>
      <c r="B460" s="145" t="s">
        <v>531</v>
      </c>
      <c r="C460" s="146">
        <v>78625498</v>
      </c>
      <c r="D460" s="146">
        <v>1571126</v>
      </c>
      <c r="E460" s="146">
        <v>3063743</v>
      </c>
      <c r="F460" s="146">
        <v>3604388</v>
      </c>
      <c r="G460" s="146">
        <v>5123112</v>
      </c>
      <c r="H460" s="146">
        <v>1735157</v>
      </c>
      <c r="I460" s="146">
        <v>2063077</v>
      </c>
      <c r="J460" s="146">
        <v>9474988</v>
      </c>
      <c r="K460" s="146">
        <v>4406894</v>
      </c>
      <c r="L460" s="146">
        <v>1449556</v>
      </c>
      <c r="M460" s="146">
        <v>1866578</v>
      </c>
      <c r="N460" s="146">
        <v>2502389</v>
      </c>
      <c r="O460" s="146">
        <v>1271953</v>
      </c>
      <c r="P460" s="146">
        <v>1369286</v>
      </c>
      <c r="Q460" s="146">
        <v>7775679</v>
      </c>
      <c r="R460" s="146">
        <v>5735704</v>
      </c>
      <c r="S460" s="146">
        <v>25611868</v>
      </c>
    </row>
    <row r="461" spans="1:19" ht="48.75">
      <c r="A461" s="149" t="s">
        <v>1557</v>
      </c>
      <c r="B461" s="145" t="s">
        <v>425</v>
      </c>
      <c r="C461" s="146">
        <v>56725589</v>
      </c>
      <c r="D461" s="146">
        <v>1243128</v>
      </c>
      <c r="E461" s="146">
        <v>2358809</v>
      </c>
      <c r="F461" s="146">
        <v>3111581</v>
      </c>
      <c r="G461" s="146">
        <v>3401960</v>
      </c>
      <c r="H461" s="146">
        <v>1180853</v>
      </c>
      <c r="I461" s="146">
        <v>1641627</v>
      </c>
      <c r="J461" s="146">
        <v>7216136</v>
      </c>
      <c r="K461" s="146">
        <v>4088379</v>
      </c>
      <c r="L461" s="146">
        <v>908171</v>
      </c>
      <c r="M461" s="146">
        <v>1177954</v>
      </c>
      <c r="N461" s="146">
        <v>1385842</v>
      </c>
      <c r="O461" s="146">
        <v>806597</v>
      </c>
      <c r="P461" s="146">
        <v>1242824</v>
      </c>
      <c r="Q461" s="146">
        <v>7093204</v>
      </c>
      <c r="R461" s="146">
        <v>4205009</v>
      </c>
      <c r="S461" s="146">
        <v>15663515</v>
      </c>
    </row>
    <row r="462" spans="1:19" ht="36.75">
      <c r="A462" s="149" t="s">
        <v>1558</v>
      </c>
      <c r="B462" s="145" t="s">
        <v>426</v>
      </c>
      <c r="C462" s="146">
        <v>17599519</v>
      </c>
      <c r="D462" s="146">
        <v>689820</v>
      </c>
      <c r="E462" s="146">
        <v>678679</v>
      </c>
      <c r="F462" s="146">
        <v>1302800</v>
      </c>
      <c r="G462" s="146">
        <v>729950</v>
      </c>
      <c r="H462" s="146">
        <v>359986</v>
      </c>
      <c r="I462" s="146">
        <v>614592</v>
      </c>
      <c r="J462" s="146">
        <v>2896205</v>
      </c>
      <c r="K462" s="146">
        <v>1494001</v>
      </c>
      <c r="L462" s="146">
        <v>519792</v>
      </c>
      <c r="M462" s="146">
        <v>145374</v>
      </c>
      <c r="N462" s="146">
        <v>576625</v>
      </c>
      <c r="O462" s="146">
        <v>466191</v>
      </c>
      <c r="P462" s="146">
        <v>572629</v>
      </c>
      <c r="Q462" s="146">
        <v>470912</v>
      </c>
      <c r="R462" s="146">
        <v>2847290</v>
      </c>
      <c r="S462" s="146">
        <v>3234673</v>
      </c>
    </row>
    <row r="463" spans="1:19" ht="48.75">
      <c r="A463" s="149" t="s">
        <v>1559</v>
      </c>
      <c r="B463" s="145" t="s">
        <v>427</v>
      </c>
      <c r="C463" s="146">
        <v>7245676</v>
      </c>
      <c r="D463" s="146">
        <v>179473</v>
      </c>
      <c r="E463" s="146">
        <v>177857</v>
      </c>
      <c r="F463" s="146">
        <v>732605</v>
      </c>
      <c r="G463" s="146">
        <v>807406</v>
      </c>
      <c r="H463" s="146">
        <v>366831</v>
      </c>
      <c r="I463" s="146">
        <v>255845</v>
      </c>
      <c r="J463" s="146">
        <v>2161021</v>
      </c>
      <c r="K463" s="146">
        <v>207956</v>
      </c>
      <c r="L463" s="146">
        <v>233907</v>
      </c>
      <c r="M463" s="146">
        <v>109938</v>
      </c>
      <c r="N463" s="146">
        <v>248944</v>
      </c>
      <c r="O463" s="146">
        <v>145664</v>
      </c>
      <c r="P463" s="146">
        <v>133178</v>
      </c>
      <c r="Q463" s="146">
        <v>211352</v>
      </c>
      <c r="R463" s="146">
        <v>408516</v>
      </c>
      <c r="S463" s="146">
        <v>865183</v>
      </c>
    </row>
    <row r="464" spans="1:19" ht="60.75">
      <c r="A464" s="149" t="s">
        <v>1560</v>
      </c>
      <c r="B464" s="145" t="s">
        <v>428</v>
      </c>
      <c r="C464" s="146">
        <v>31880394</v>
      </c>
      <c r="D464" s="146">
        <v>373835</v>
      </c>
      <c r="E464" s="146">
        <v>1502273</v>
      </c>
      <c r="F464" s="146">
        <v>1076176</v>
      </c>
      <c r="G464" s="146">
        <v>1864604</v>
      </c>
      <c r="H464" s="146">
        <v>454036</v>
      </c>
      <c r="I464" s="146">
        <v>771190</v>
      </c>
      <c r="J464" s="146">
        <v>2158910</v>
      </c>
      <c r="K464" s="146">
        <v>2386422</v>
      </c>
      <c r="L464" s="146">
        <v>154472</v>
      </c>
      <c r="M464" s="146">
        <v>922642</v>
      </c>
      <c r="N464" s="146">
        <v>560273</v>
      </c>
      <c r="O464" s="146">
        <v>194742</v>
      </c>
      <c r="P464" s="146">
        <v>537017</v>
      </c>
      <c r="Q464" s="146">
        <v>6410940</v>
      </c>
      <c r="R464" s="146">
        <v>949203</v>
      </c>
      <c r="S464" s="146">
        <v>11563659</v>
      </c>
    </row>
    <row r="465" spans="1:19" ht="48.75">
      <c r="A465" s="149" t="s">
        <v>1561</v>
      </c>
      <c r="B465" s="145" t="s">
        <v>429</v>
      </c>
      <c r="C465" s="146">
        <v>14465248</v>
      </c>
      <c r="D465" s="146">
        <v>159781</v>
      </c>
      <c r="E465" s="146">
        <v>670715</v>
      </c>
      <c r="F465" s="146">
        <v>280483</v>
      </c>
      <c r="G465" s="146">
        <v>999480</v>
      </c>
      <c r="H465" s="146">
        <v>202685</v>
      </c>
      <c r="I465" s="146">
        <v>258643</v>
      </c>
      <c r="J465" s="146">
        <v>672370</v>
      </c>
      <c r="K465" s="146">
        <v>133150</v>
      </c>
      <c r="L465" s="146">
        <v>326594</v>
      </c>
      <c r="M465" s="146">
        <v>128382</v>
      </c>
      <c r="N465" s="146">
        <v>552497</v>
      </c>
      <c r="O465" s="146">
        <v>226408</v>
      </c>
      <c r="P465" s="146">
        <v>97378</v>
      </c>
      <c r="Q465" s="146">
        <v>424944</v>
      </c>
      <c r="R465" s="146">
        <v>1340269</v>
      </c>
      <c r="S465" s="146">
        <v>7991469</v>
      </c>
    </row>
    <row r="466" spans="1:19" ht="36.75">
      <c r="A466" s="149" t="s">
        <v>1562</v>
      </c>
      <c r="B466" s="145" t="s">
        <v>430</v>
      </c>
      <c r="C466" s="146">
        <v>7434661</v>
      </c>
      <c r="D466" s="146">
        <v>168217</v>
      </c>
      <c r="E466" s="146">
        <v>34219</v>
      </c>
      <c r="F466" s="146">
        <v>212324</v>
      </c>
      <c r="G466" s="146">
        <v>721672</v>
      </c>
      <c r="H466" s="146">
        <v>351619</v>
      </c>
      <c r="I466" s="146">
        <v>162807</v>
      </c>
      <c r="J466" s="146">
        <v>1586482</v>
      </c>
      <c r="K466" s="146">
        <v>185365</v>
      </c>
      <c r="L466" s="146">
        <v>214791</v>
      </c>
      <c r="M466" s="146">
        <v>560242</v>
      </c>
      <c r="N466" s="146">
        <v>564050</v>
      </c>
      <c r="O466" s="146">
        <v>238948</v>
      </c>
      <c r="P466" s="146">
        <v>29084</v>
      </c>
      <c r="Q466" s="146">
        <v>257531</v>
      </c>
      <c r="R466" s="146">
        <v>190426</v>
      </c>
      <c r="S466" s="146">
        <v>1956884</v>
      </c>
    </row>
    <row r="467" spans="1:19" ht="72.75">
      <c r="A467" s="148" t="s">
        <v>1876</v>
      </c>
      <c r="B467" s="145" t="s">
        <v>532</v>
      </c>
      <c r="C467" s="146">
        <v>38282675</v>
      </c>
      <c r="D467" s="146">
        <v>6992649</v>
      </c>
      <c r="E467" s="146">
        <v>1115707</v>
      </c>
      <c r="F467" s="146">
        <v>9362330</v>
      </c>
      <c r="G467" s="146">
        <v>139457</v>
      </c>
      <c r="H467" s="146"/>
      <c r="I467" s="146">
        <v>394162</v>
      </c>
      <c r="J467" s="146">
        <v>1302648</v>
      </c>
      <c r="K467" s="146">
        <v>3390442</v>
      </c>
      <c r="L467" s="146">
        <v>1751953</v>
      </c>
      <c r="M467" s="146"/>
      <c r="N467" s="146">
        <v>3927213</v>
      </c>
      <c r="O467" s="146">
        <v>538558</v>
      </c>
      <c r="P467" s="146">
        <v>1826990</v>
      </c>
      <c r="Q467" s="146">
        <v>4896520</v>
      </c>
      <c r="R467" s="146">
        <v>1055082</v>
      </c>
      <c r="S467" s="146">
        <v>1588964</v>
      </c>
    </row>
    <row r="468" spans="1:19" ht="36.75">
      <c r="A468" s="149" t="s">
        <v>1877</v>
      </c>
      <c r="B468" s="145" t="s">
        <v>431</v>
      </c>
      <c r="C468" s="146">
        <v>386661</v>
      </c>
      <c r="D468" s="146"/>
      <c r="E468" s="146">
        <v>299659</v>
      </c>
      <c r="F468" s="146">
        <v>66744</v>
      </c>
      <c r="G468" s="146"/>
      <c r="H468" s="146"/>
      <c r="I468" s="146"/>
      <c r="J468" s="146">
        <v>4999</v>
      </c>
      <c r="K468" s="146"/>
      <c r="L468" s="146"/>
      <c r="M468" s="146"/>
      <c r="N468" s="146"/>
      <c r="O468" s="146"/>
      <c r="P468" s="146"/>
      <c r="Q468" s="146">
        <v>5</v>
      </c>
      <c r="R468" s="146"/>
      <c r="S468" s="146">
        <v>15254</v>
      </c>
    </row>
    <row r="469" spans="1:19" ht="36.75">
      <c r="A469" s="149" t="s">
        <v>1996</v>
      </c>
      <c r="B469" s="145" t="s">
        <v>432</v>
      </c>
      <c r="C469" s="146">
        <v>11984651</v>
      </c>
      <c r="D469" s="146">
        <v>1230745</v>
      </c>
      <c r="E469" s="146">
        <v>235484</v>
      </c>
      <c r="F469" s="146">
        <v>3332350</v>
      </c>
      <c r="G469" s="146"/>
      <c r="H469" s="146"/>
      <c r="I469" s="146"/>
      <c r="J469" s="146">
        <v>915494</v>
      </c>
      <c r="K469" s="146">
        <v>697706</v>
      </c>
      <c r="L469" s="146">
        <v>1067093</v>
      </c>
      <c r="M469" s="146"/>
      <c r="N469" s="146">
        <v>1200497</v>
      </c>
      <c r="O469" s="146">
        <v>81142</v>
      </c>
      <c r="P469" s="146">
        <v>386745</v>
      </c>
      <c r="Q469" s="146">
        <v>1421681</v>
      </c>
      <c r="R469" s="146"/>
      <c r="S469" s="146">
        <v>1415714</v>
      </c>
    </row>
    <row r="470" spans="1:19">
      <c r="A470" s="150" t="s">
        <v>1045</v>
      </c>
      <c r="B470" s="145" t="s">
        <v>433</v>
      </c>
      <c r="C470" s="146">
        <v>19922292</v>
      </c>
      <c r="D470" s="146">
        <v>2807429</v>
      </c>
      <c r="E470" s="146">
        <v>61076</v>
      </c>
      <c r="F470" s="146">
        <v>5300931</v>
      </c>
      <c r="G470" s="146">
        <v>139457</v>
      </c>
      <c r="H470" s="146"/>
      <c r="I470" s="146">
        <v>339074</v>
      </c>
      <c r="J470" s="146">
        <v>342355</v>
      </c>
      <c r="K470" s="146">
        <v>1522270</v>
      </c>
      <c r="L470" s="146">
        <v>684860</v>
      </c>
      <c r="M470" s="146"/>
      <c r="N470" s="146">
        <v>2639859</v>
      </c>
      <c r="O470" s="146">
        <v>455059</v>
      </c>
      <c r="P470" s="146">
        <v>1439853</v>
      </c>
      <c r="Q470" s="146">
        <v>3380562</v>
      </c>
      <c r="R470" s="146">
        <v>651824</v>
      </c>
      <c r="S470" s="146">
        <v>157683</v>
      </c>
    </row>
    <row r="471" spans="1:19" ht="36.75">
      <c r="A471" s="149" t="s">
        <v>1566</v>
      </c>
      <c r="B471" s="145" t="s">
        <v>434</v>
      </c>
      <c r="C471" s="146">
        <v>4439899</v>
      </c>
      <c r="D471" s="146">
        <v>2886870</v>
      </c>
      <c r="E471" s="146"/>
      <c r="F471" s="146">
        <v>328485</v>
      </c>
      <c r="G471" s="146"/>
      <c r="H471" s="146"/>
      <c r="I471" s="146"/>
      <c r="J471" s="146">
        <v>39797</v>
      </c>
      <c r="K471" s="146">
        <v>1015143</v>
      </c>
      <c r="L471" s="146"/>
      <c r="M471" s="146"/>
      <c r="N471" s="146">
        <v>42400</v>
      </c>
      <c r="O471" s="146">
        <v>1931</v>
      </c>
      <c r="P471" s="146">
        <v>392</v>
      </c>
      <c r="Q471" s="146">
        <v>83471</v>
      </c>
      <c r="R471" s="146">
        <v>41097</v>
      </c>
      <c r="S471" s="146">
        <v>313</v>
      </c>
    </row>
    <row r="472" spans="1:19" ht="36.75">
      <c r="A472" s="149" t="s">
        <v>1880</v>
      </c>
      <c r="B472" s="145" t="s">
        <v>435</v>
      </c>
      <c r="C472" s="146">
        <v>1549172</v>
      </c>
      <c r="D472" s="146">
        <v>67605</v>
      </c>
      <c r="E472" s="146">
        <v>519488</v>
      </c>
      <c r="F472" s="146">
        <v>333820</v>
      </c>
      <c r="G472" s="146"/>
      <c r="H472" s="146"/>
      <c r="I472" s="146">
        <v>55088</v>
      </c>
      <c r="J472" s="146">
        <v>3</v>
      </c>
      <c r="K472" s="146">
        <v>155323</v>
      </c>
      <c r="L472" s="146"/>
      <c r="M472" s="146"/>
      <c r="N472" s="146">
        <v>44457</v>
      </c>
      <c r="O472" s="146">
        <v>426</v>
      </c>
      <c r="P472" s="146"/>
      <c r="Q472" s="146">
        <v>10801</v>
      </c>
      <c r="R472" s="146">
        <v>362161</v>
      </c>
      <c r="S472" s="146"/>
    </row>
    <row r="473" spans="1:19" ht="96.75">
      <c r="A473" s="148" t="s">
        <v>1881</v>
      </c>
      <c r="B473" s="145" t="s">
        <v>533</v>
      </c>
      <c r="C473" s="146">
        <v>51871317</v>
      </c>
      <c r="D473" s="146">
        <v>2628331</v>
      </c>
      <c r="E473" s="146">
        <v>2481494</v>
      </c>
      <c r="F473" s="146">
        <v>1437503</v>
      </c>
      <c r="G473" s="146">
        <v>10309180</v>
      </c>
      <c r="H473" s="146">
        <v>845341</v>
      </c>
      <c r="I473" s="146">
        <v>524935</v>
      </c>
      <c r="J473" s="146">
        <v>3234330</v>
      </c>
      <c r="K473" s="146">
        <v>1087125</v>
      </c>
      <c r="L473" s="146">
        <v>399305</v>
      </c>
      <c r="M473" s="146">
        <v>312047</v>
      </c>
      <c r="N473" s="146">
        <v>5077223</v>
      </c>
      <c r="O473" s="146">
        <v>2636909</v>
      </c>
      <c r="P473" s="146">
        <v>561206</v>
      </c>
      <c r="Q473" s="146">
        <v>3298797</v>
      </c>
      <c r="R473" s="146">
        <v>3186430</v>
      </c>
      <c r="S473" s="146">
        <v>13851161</v>
      </c>
    </row>
    <row r="474" spans="1:19" ht="48.75">
      <c r="A474" s="149" t="s">
        <v>1569</v>
      </c>
      <c r="B474" s="145" t="s">
        <v>436</v>
      </c>
      <c r="C474" s="146">
        <v>1140541</v>
      </c>
      <c r="D474" s="146">
        <v>270</v>
      </c>
      <c r="E474" s="146">
        <v>230169</v>
      </c>
      <c r="F474" s="146">
        <v>101994</v>
      </c>
      <c r="G474" s="146"/>
      <c r="H474" s="146"/>
      <c r="I474" s="146"/>
      <c r="J474" s="146">
        <v>546</v>
      </c>
      <c r="K474" s="146">
        <v>88</v>
      </c>
      <c r="L474" s="146"/>
      <c r="M474" s="146"/>
      <c r="N474" s="146">
        <v>20882</v>
      </c>
      <c r="O474" s="146">
        <v>5176</v>
      </c>
      <c r="P474" s="146"/>
      <c r="Q474" s="146"/>
      <c r="R474" s="146">
        <v>19543</v>
      </c>
      <c r="S474" s="146">
        <v>761873</v>
      </c>
    </row>
    <row r="475" spans="1:19" ht="36.75">
      <c r="A475" s="149" t="s">
        <v>1997</v>
      </c>
      <c r="B475" s="145" t="s">
        <v>1927</v>
      </c>
      <c r="C475" s="146">
        <v>5663204</v>
      </c>
      <c r="D475" s="146">
        <v>85557</v>
      </c>
      <c r="E475" s="146">
        <v>491559</v>
      </c>
      <c r="F475" s="146">
        <v>38540</v>
      </c>
      <c r="G475" s="146">
        <v>74428</v>
      </c>
      <c r="H475" s="146">
        <v>308294</v>
      </c>
      <c r="I475" s="146">
        <v>29730</v>
      </c>
      <c r="J475" s="146">
        <v>801024</v>
      </c>
      <c r="K475" s="146">
        <v>140639</v>
      </c>
      <c r="L475" s="146">
        <v>163455</v>
      </c>
      <c r="M475" s="146">
        <v>90130</v>
      </c>
      <c r="N475" s="146">
        <v>991268</v>
      </c>
      <c r="O475" s="146">
        <v>85721</v>
      </c>
      <c r="P475" s="146">
        <v>60136</v>
      </c>
      <c r="Q475" s="146">
        <v>148305</v>
      </c>
      <c r="R475" s="146">
        <v>342525</v>
      </c>
      <c r="S475" s="146">
        <v>1811893</v>
      </c>
    </row>
    <row r="476" spans="1:19" ht="36.75">
      <c r="A476" s="149" t="s">
        <v>1570</v>
      </c>
      <c r="B476" s="145" t="s">
        <v>437</v>
      </c>
      <c r="C476" s="146">
        <v>375454</v>
      </c>
      <c r="D476" s="146">
        <v>12238</v>
      </c>
      <c r="E476" s="146">
        <v>348</v>
      </c>
      <c r="F476" s="146">
        <v>128482</v>
      </c>
      <c r="G476" s="146"/>
      <c r="H476" s="146">
        <v>6260</v>
      </c>
      <c r="I476" s="146">
        <v>104849</v>
      </c>
      <c r="J476" s="146">
        <v>28718</v>
      </c>
      <c r="K476" s="146">
        <v>11240</v>
      </c>
      <c r="L476" s="146">
        <v>6057</v>
      </c>
      <c r="M476" s="146">
        <v>300</v>
      </c>
      <c r="N476" s="146">
        <v>66890</v>
      </c>
      <c r="O476" s="146">
        <v>1500</v>
      </c>
      <c r="P476" s="146">
        <v>990</v>
      </c>
      <c r="Q476" s="146">
        <v>301</v>
      </c>
      <c r="R476" s="146"/>
      <c r="S476" s="146">
        <v>7281</v>
      </c>
    </row>
    <row r="477" spans="1:19" ht="72.75">
      <c r="A477" s="149" t="s">
        <v>1882</v>
      </c>
      <c r="B477" s="145" t="s">
        <v>438</v>
      </c>
      <c r="C477" s="146">
        <v>1612534</v>
      </c>
      <c r="D477" s="146">
        <v>17193</v>
      </c>
      <c r="E477" s="146">
        <v>160135</v>
      </c>
      <c r="F477" s="146">
        <v>319050</v>
      </c>
      <c r="G477" s="146"/>
      <c r="H477" s="146">
        <v>69300</v>
      </c>
      <c r="I477" s="146"/>
      <c r="J477" s="146">
        <v>90063</v>
      </c>
      <c r="K477" s="146">
        <v>21670</v>
      </c>
      <c r="L477" s="146">
        <v>62324</v>
      </c>
      <c r="M477" s="146">
        <v>10779</v>
      </c>
      <c r="N477" s="146">
        <v>264161</v>
      </c>
      <c r="O477" s="146">
        <v>1676</v>
      </c>
      <c r="P477" s="146">
        <v>73082</v>
      </c>
      <c r="Q477" s="146">
        <v>86269</v>
      </c>
      <c r="R477" s="146">
        <v>39070</v>
      </c>
      <c r="S477" s="146">
        <v>397762</v>
      </c>
    </row>
    <row r="478" spans="1:19" ht="72.75">
      <c r="A478" s="149" t="s">
        <v>1998</v>
      </c>
      <c r="B478" s="145" t="s">
        <v>440</v>
      </c>
      <c r="C478" s="146">
        <v>43079584</v>
      </c>
      <c r="D478" s="146">
        <v>2513073</v>
      </c>
      <c r="E478" s="146">
        <v>1599283</v>
      </c>
      <c r="F478" s="146">
        <v>849437</v>
      </c>
      <c r="G478" s="146">
        <v>10234752</v>
      </c>
      <c r="H478" s="146">
        <v>461487</v>
      </c>
      <c r="I478" s="146">
        <v>390356</v>
      </c>
      <c r="J478" s="146">
        <v>2313979</v>
      </c>
      <c r="K478" s="146">
        <v>913488</v>
      </c>
      <c r="L478" s="146">
        <v>167469</v>
      </c>
      <c r="M478" s="146">
        <v>210838</v>
      </c>
      <c r="N478" s="146">
        <v>3734022</v>
      </c>
      <c r="O478" s="146">
        <v>2542836</v>
      </c>
      <c r="P478" s="146">
        <v>426998</v>
      </c>
      <c r="Q478" s="146">
        <v>3063922</v>
      </c>
      <c r="R478" s="146">
        <v>2785292</v>
      </c>
      <c r="S478" s="146">
        <v>10872352</v>
      </c>
    </row>
    <row r="479" spans="1:19" ht="72.75">
      <c r="A479" s="148" t="s">
        <v>1999</v>
      </c>
      <c r="B479" s="145" t="s">
        <v>548</v>
      </c>
      <c r="C479" s="146">
        <v>1872536</v>
      </c>
      <c r="D479" s="146">
        <v>572818</v>
      </c>
      <c r="E479" s="146">
        <v>84581</v>
      </c>
      <c r="F479" s="146">
        <v>223207</v>
      </c>
      <c r="G479" s="146"/>
      <c r="H479" s="146"/>
      <c r="I479" s="146">
        <v>22628</v>
      </c>
      <c r="J479" s="146"/>
      <c r="K479" s="146">
        <v>904</v>
      </c>
      <c r="L479" s="146"/>
      <c r="M479" s="146"/>
      <c r="N479" s="146">
        <v>684932</v>
      </c>
      <c r="O479" s="146">
        <v>8983</v>
      </c>
      <c r="P479" s="146">
        <v>28760</v>
      </c>
      <c r="Q479" s="146">
        <v>86766</v>
      </c>
      <c r="R479" s="146">
        <v>144286</v>
      </c>
      <c r="S479" s="146">
        <v>14671</v>
      </c>
    </row>
    <row r="480" spans="1:19" ht="36.75">
      <c r="A480" s="149" t="s">
        <v>1884</v>
      </c>
      <c r="B480" s="145" t="s">
        <v>1096</v>
      </c>
      <c r="C480" s="146">
        <v>192716</v>
      </c>
      <c r="D480" s="146"/>
      <c r="E480" s="146">
        <v>84581</v>
      </c>
      <c r="F480" s="146">
        <v>29235</v>
      </c>
      <c r="G480" s="146"/>
      <c r="H480" s="146"/>
      <c r="I480" s="146">
        <v>7760</v>
      </c>
      <c r="J480" s="146"/>
      <c r="K480" s="146"/>
      <c r="L480" s="146"/>
      <c r="M480" s="146"/>
      <c r="N480" s="146"/>
      <c r="O480" s="146"/>
      <c r="P480" s="146"/>
      <c r="Q480" s="146">
        <v>26004</v>
      </c>
      <c r="R480" s="146">
        <v>45136</v>
      </c>
      <c r="S480" s="146"/>
    </row>
    <row r="481" spans="1:19" ht="36.75">
      <c r="A481" s="149" t="s">
        <v>1577</v>
      </c>
      <c r="B481" s="145" t="s">
        <v>1092</v>
      </c>
      <c r="C481" s="146">
        <v>850779</v>
      </c>
      <c r="D481" s="146">
        <v>26682</v>
      </c>
      <c r="E481" s="146"/>
      <c r="F481" s="146"/>
      <c r="G481" s="146"/>
      <c r="H481" s="146"/>
      <c r="I481" s="146"/>
      <c r="J481" s="146"/>
      <c r="K481" s="146"/>
      <c r="L481" s="146"/>
      <c r="M481" s="146"/>
      <c r="N481" s="146">
        <v>684932</v>
      </c>
      <c r="O481" s="146"/>
      <c r="P481" s="146"/>
      <c r="Q481" s="146">
        <v>40015</v>
      </c>
      <c r="R481" s="146">
        <v>99150</v>
      </c>
      <c r="S481" s="146"/>
    </row>
    <row r="482" spans="1:19" ht="72.75">
      <c r="A482" s="149" t="s">
        <v>1578</v>
      </c>
      <c r="B482" s="145" t="s">
        <v>443</v>
      </c>
      <c r="C482" s="146">
        <v>829041</v>
      </c>
      <c r="D482" s="146">
        <v>546136</v>
      </c>
      <c r="E482" s="146"/>
      <c r="F482" s="146">
        <v>193972</v>
      </c>
      <c r="G482" s="146"/>
      <c r="H482" s="146"/>
      <c r="I482" s="146">
        <v>14868</v>
      </c>
      <c r="J482" s="146"/>
      <c r="K482" s="146">
        <v>904</v>
      </c>
      <c r="L482" s="146"/>
      <c r="M482" s="146"/>
      <c r="N482" s="146"/>
      <c r="O482" s="146">
        <v>8983</v>
      </c>
      <c r="P482" s="146">
        <v>28760</v>
      </c>
      <c r="Q482" s="146">
        <v>20747</v>
      </c>
      <c r="R482" s="146"/>
      <c r="S482" s="146">
        <v>14671</v>
      </c>
    </row>
    <row r="483" spans="1:19" ht="72.75">
      <c r="A483" s="148" t="s">
        <v>1887</v>
      </c>
      <c r="B483" s="145" t="s">
        <v>549</v>
      </c>
      <c r="C483" s="146">
        <v>29917896</v>
      </c>
      <c r="D483" s="146">
        <v>158902</v>
      </c>
      <c r="E483" s="146">
        <v>1085340</v>
      </c>
      <c r="F483" s="146">
        <v>465131</v>
      </c>
      <c r="G483" s="146">
        <v>3832887</v>
      </c>
      <c r="H483" s="146">
        <v>2381</v>
      </c>
      <c r="I483" s="146">
        <v>74508</v>
      </c>
      <c r="J483" s="146">
        <v>217817</v>
      </c>
      <c r="K483" s="146">
        <v>8073</v>
      </c>
      <c r="L483" s="146">
        <v>57103</v>
      </c>
      <c r="M483" s="146">
        <v>68828</v>
      </c>
      <c r="N483" s="146">
        <v>197336</v>
      </c>
      <c r="O483" s="146">
        <v>1602051</v>
      </c>
      <c r="P483" s="146">
        <v>5781026</v>
      </c>
      <c r="Q483" s="146">
        <v>273665</v>
      </c>
      <c r="R483" s="146">
        <v>8849585</v>
      </c>
      <c r="S483" s="146">
        <v>7243263</v>
      </c>
    </row>
    <row r="484" spans="1:19" ht="72.75">
      <c r="A484" s="149" t="s">
        <v>1887</v>
      </c>
      <c r="B484" s="145" t="s">
        <v>444</v>
      </c>
      <c r="C484" s="146">
        <v>29917896</v>
      </c>
      <c r="D484" s="146">
        <v>158902</v>
      </c>
      <c r="E484" s="146">
        <v>1085340</v>
      </c>
      <c r="F484" s="146">
        <v>465131</v>
      </c>
      <c r="G484" s="146">
        <v>3832887</v>
      </c>
      <c r="H484" s="146">
        <v>2381</v>
      </c>
      <c r="I484" s="146">
        <v>74508</v>
      </c>
      <c r="J484" s="146">
        <v>217817</v>
      </c>
      <c r="K484" s="146">
        <v>8073</v>
      </c>
      <c r="L484" s="146">
        <v>57103</v>
      </c>
      <c r="M484" s="146">
        <v>68828</v>
      </c>
      <c r="N484" s="146">
        <v>197336</v>
      </c>
      <c r="O484" s="146">
        <v>1602051</v>
      </c>
      <c r="P484" s="146">
        <v>5781026</v>
      </c>
      <c r="Q484" s="146">
        <v>273665</v>
      </c>
      <c r="R484" s="146">
        <v>8849585</v>
      </c>
      <c r="S484" s="146">
        <v>7243263</v>
      </c>
    </row>
    <row r="485" spans="1:19" ht="96.75">
      <c r="A485" s="148" t="s">
        <v>1888</v>
      </c>
      <c r="B485" s="145" t="s">
        <v>535</v>
      </c>
      <c r="C485" s="146">
        <v>81769003</v>
      </c>
      <c r="D485" s="146">
        <v>240895</v>
      </c>
      <c r="E485" s="146">
        <v>568276</v>
      </c>
      <c r="F485" s="146">
        <v>530351</v>
      </c>
      <c r="G485" s="146">
        <v>844671</v>
      </c>
      <c r="H485" s="146">
        <v>2616</v>
      </c>
      <c r="I485" s="146">
        <v>156413</v>
      </c>
      <c r="J485" s="146">
        <v>1071412</v>
      </c>
      <c r="K485" s="146">
        <v>197490</v>
      </c>
      <c r="L485" s="146">
        <v>58722</v>
      </c>
      <c r="M485" s="146">
        <v>432261</v>
      </c>
      <c r="N485" s="146">
        <v>668831</v>
      </c>
      <c r="O485" s="146">
        <v>884725</v>
      </c>
      <c r="P485" s="146">
        <v>819841</v>
      </c>
      <c r="Q485" s="146">
        <v>21152541</v>
      </c>
      <c r="R485" s="146">
        <v>2969224</v>
      </c>
      <c r="S485" s="146">
        <v>51170734</v>
      </c>
    </row>
    <row r="486" spans="1:19" ht="96.75">
      <c r="A486" s="149" t="s">
        <v>1888</v>
      </c>
      <c r="B486" s="145" t="s">
        <v>445</v>
      </c>
      <c r="C486" s="146">
        <v>81769003</v>
      </c>
      <c r="D486" s="146">
        <v>240895</v>
      </c>
      <c r="E486" s="146">
        <v>568276</v>
      </c>
      <c r="F486" s="146">
        <v>530351</v>
      </c>
      <c r="G486" s="146">
        <v>844671</v>
      </c>
      <c r="H486" s="146">
        <v>2616</v>
      </c>
      <c r="I486" s="146">
        <v>156413</v>
      </c>
      <c r="J486" s="146">
        <v>1071412</v>
      </c>
      <c r="K486" s="146">
        <v>197490</v>
      </c>
      <c r="L486" s="146">
        <v>58722</v>
      </c>
      <c r="M486" s="146">
        <v>432261</v>
      </c>
      <c r="N486" s="146">
        <v>668831</v>
      </c>
      <c r="O486" s="146">
        <v>884725</v>
      </c>
      <c r="P486" s="146">
        <v>819841</v>
      </c>
      <c r="Q486" s="146">
        <v>21152541</v>
      </c>
      <c r="R486" s="146">
        <v>2969224</v>
      </c>
      <c r="S486" s="146">
        <v>51170734</v>
      </c>
    </row>
    <row r="487" spans="1:19" ht="36.75">
      <c r="A487" s="148" t="s">
        <v>1889</v>
      </c>
      <c r="B487" s="145" t="s">
        <v>537</v>
      </c>
      <c r="C487" s="146">
        <v>76319</v>
      </c>
      <c r="D487" s="146"/>
      <c r="E487" s="146">
        <v>27606</v>
      </c>
      <c r="F487" s="146">
        <v>12491</v>
      </c>
      <c r="G487" s="146"/>
      <c r="H487" s="146"/>
      <c r="I487" s="146">
        <v>2600</v>
      </c>
      <c r="J487" s="146"/>
      <c r="K487" s="146"/>
      <c r="L487" s="146"/>
      <c r="M487" s="146"/>
      <c r="N487" s="146">
        <v>5553</v>
      </c>
      <c r="O487" s="146"/>
      <c r="P487" s="146"/>
      <c r="Q487" s="146">
        <v>28069</v>
      </c>
      <c r="R487" s="146"/>
      <c r="S487" s="146"/>
    </row>
    <row r="488" spans="1:19" ht="36.75">
      <c r="A488" s="149" t="s">
        <v>1889</v>
      </c>
      <c r="B488" s="145" t="s">
        <v>446</v>
      </c>
      <c r="C488" s="146">
        <v>76319</v>
      </c>
      <c r="D488" s="146"/>
      <c r="E488" s="146">
        <v>27606</v>
      </c>
      <c r="F488" s="146">
        <v>12491</v>
      </c>
      <c r="G488" s="146"/>
      <c r="H488" s="146"/>
      <c r="I488" s="146">
        <v>2600</v>
      </c>
      <c r="J488" s="146"/>
      <c r="K488" s="146"/>
      <c r="L488" s="146"/>
      <c r="M488" s="146"/>
      <c r="N488" s="146">
        <v>5553</v>
      </c>
      <c r="O488" s="146"/>
      <c r="P488" s="146"/>
      <c r="Q488" s="146">
        <v>28069</v>
      </c>
      <c r="R488" s="146"/>
      <c r="S488" s="146"/>
    </row>
    <row r="489" spans="1:19" ht="36.75">
      <c r="A489" s="148" t="s">
        <v>1890</v>
      </c>
      <c r="B489" s="145" t="s">
        <v>538</v>
      </c>
      <c r="C489" s="146">
        <v>48721</v>
      </c>
      <c r="D489" s="146">
        <v>24000</v>
      </c>
      <c r="E489" s="146"/>
      <c r="F489" s="146">
        <v>8144</v>
      </c>
      <c r="G489" s="146"/>
      <c r="H489" s="146">
        <v>436</v>
      </c>
      <c r="I489" s="146">
        <v>858</v>
      </c>
      <c r="J489" s="146">
        <v>1120</v>
      </c>
      <c r="K489" s="146"/>
      <c r="L489" s="146"/>
      <c r="M489" s="146"/>
      <c r="N489" s="146">
        <v>1886</v>
      </c>
      <c r="O489" s="146">
        <v>3127</v>
      </c>
      <c r="P489" s="146"/>
      <c r="Q489" s="146"/>
      <c r="R489" s="146">
        <v>9150</v>
      </c>
      <c r="S489" s="146"/>
    </row>
    <row r="490" spans="1:19" ht="36.75">
      <c r="A490" s="149" t="s">
        <v>1890</v>
      </c>
      <c r="B490" s="145" t="s">
        <v>447</v>
      </c>
      <c r="C490" s="146">
        <v>48721</v>
      </c>
      <c r="D490" s="146">
        <v>24000</v>
      </c>
      <c r="E490" s="146"/>
      <c r="F490" s="146">
        <v>8144</v>
      </c>
      <c r="G490" s="146"/>
      <c r="H490" s="146">
        <v>436</v>
      </c>
      <c r="I490" s="146">
        <v>858</v>
      </c>
      <c r="J490" s="146">
        <v>1120</v>
      </c>
      <c r="K490" s="146"/>
      <c r="L490" s="146"/>
      <c r="M490" s="146"/>
      <c r="N490" s="146">
        <v>1886</v>
      </c>
      <c r="O490" s="146">
        <v>3127</v>
      </c>
      <c r="P490" s="146"/>
      <c r="Q490" s="146"/>
      <c r="R490" s="146">
        <v>9150</v>
      </c>
      <c r="S490" s="146"/>
    </row>
    <row r="491" spans="1:19" ht="48.75">
      <c r="A491" s="148" t="s">
        <v>1891</v>
      </c>
      <c r="B491" s="145" t="s">
        <v>539</v>
      </c>
      <c r="C491" s="146">
        <v>2233118</v>
      </c>
      <c r="D491" s="146">
        <v>16117</v>
      </c>
      <c r="E491" s="146">
        <v>301610</v>
      </c>
      <c r="F491" s="146">
        <v>84851</v>
      </c>
      <c r="G491" s="146">
        <v>1205</v>
      </c>
      <c r="H491" s="146">
        <v>80208</v>
      </c>
      <c r="I491" s="146">
        <v>120583</v>
      </c>
      <c r="J491" s="146">
        <v>13203</v>
      </c>
      <c r="K491" s="146">
        <v>285740</v>
      </c>
      <c r="L491" s="146"/>
      <c r="M491" s="146"/>
      <c r="N491" s="146">
        <v>25604</v>
      </c>
      <c r="O491" s="146">
        <v>68577</v>
      </c>
      <c r="P491" s="146">
        <v>38953</v>
      </c>
      <c r="Q491" s="146">
        <v>85416</v>
      </c>
      <c r="R491" s="146">
        <v>152534</v>
      </c>
      <c r="S491" s="146">
        <v>958517</v>
      </c>
    </row>
    <row r="492" spans="1:19" ht="48.75">
      <c r="A492" s="151" t="s">
        <v>1891</v>
      </c>
      <c r="B492" s="152" t="s">
        <v>448</v>
      </c>
      <c r="C492" s="153">
        <v>2233118</v>
      </c>
      <c r="D492" s="153">
        <v>16117</v>
      </c>
      <c r="E492" s="153">
        <v>301610</v>
      </c>
      <c r="F492" s="153">
        <v>84851</v>
      </c>
      <c r="G492" s="153">
        <v>1205</v>
      </c>
      <c r="H492" s="153">
        <v>80208</v>
      </c>
      <c r="I492" s="153">
        <v>120583</v>
      </c>
      <c r="J492" s="153">
        <v>13203</v>
      </c>
      <c r="K492" s="153">
        <v>285740</v>
      </c>
      <c r="L492" s="153"/>
      <c r="M492" s="153"/>
      <c r="N492" s="153">
        <v>25604</v>
      </c>
      <c r="O492" s="153">
        <v>68577</v>
      </c>
      <c r="P492" s="153">
        <v>38953</v>
      </c>
      <c r="Q492" s="153">
        <v>85416</v>
      </c>
      <c r="R492" s="153">
        <v>152534</v>
      </c>
      <c r="S492" s="153">
        <v>958517</v>
      </c>
    </row>
    <row r="493" spans="1:19">
      <c r="A493" s="154" t="s">
        <v>1899</v>
      </c>
      <c r="B493" s="155"/>
      <c r="C493" s="155"/>
      <c r="D493" s="155"/>
      <c r="E493" s="155"/>
      <c r="F493" s="155"/>
      <c r="G493" s="155"/>
      <c r="H493" s="155"/>
      <c r="I493" s="155"/>
      <c r="J493" s="155"/>
      <c r="K493" s="155"/>
      <c r="L493" s="155"/>
      <c r="M493" s="155"/>
      <c r="N493" s="155"/>
      <c r="O493" s="155"/>
      <c r="P493" s="155"/>
      <c r="Q493" s="155"/>
      <c r="R493" s="155"/>
      <c r="S493" s="155"/>
    </row>
  </sheetData>
  <mergeCells count="1">
    <mergeCell ref="A1:S1"/>
  </mergeCells>
  <pageMargins left="0.7" right="0.7" top="0.75" bottom="0.75" header="0.3" footer="0.3"/>
  <pageSetup paperSize="9" scale="3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F512"/>
  <sheetViews>
    <sheetView view="pageBreakPreview" topLeftCell="A492" zoomScale="90" zoomScaleNormal="80" zoomScaleSheetLayoutView="90" workbookViewId="0">
      <selection activeCell="A512" sqref="A512"/>
    </sheetView>
  </sheetViews>
  <sheetFormatPr defaultRowHeight="12"/>
  <cols>
    <col min="1" max="1" width="35.85546875" style="119" customWidth="1"/>
    <col min="2" max="2" width="13.7109375" style="122" customWidth="1"/>
    <col min="3" max="3" width="16.7109375" style="122" customWidth="1"/>
    <col min="4" max="4" width="17.28515625" style="122" customWidth="1"/>
    <col min="5" max="7" width="16.7109375" style="122" customWidth="1"/>
    <col min="8" max="8" width="15.28515625" style="37" customWidth="1"/>
    <col min="9" max="9" width="12.5703125" style="37" customWidth="1"/>
    <col min="10" max="13" width="14.7109375" style="37" customWidth="1"/>
    <col min="14" max="14" width="12" style="37" customWidth="1"/>
    <col min="15" max="15" width="14.85546875" style="37" customWidth="1"/>
    <col min="16" max="16" width="13" style="37" customWidth="1"/>
    <col min="17" max="18" width="13.28515625" style="37" customWidth="1"/>
    <col min="19" max="19" width="13.140625" style="37" customWidth="1"/>
    <col min="20" max="256" width="9.140625" style="30"/>
    <col min="257" max="257" width="35.85546875" style="30" customWidth="1"/>
    <col min="258" max="258" width="13.7109375" style="30" customWidth="1"/>
    <col min="259" max="259" width="16.7109375" style="30" customWidth="1"/>
    <col min="260" max="260" width="17.28515625" style="30" customWidth="1"/>
    <col min="261" max="263" width="16.7109375" style="30" customWidth="1"/>
    <col min="264" max="264" width="15.28515625" style="30" customWidth="1"/>
    <col min="265" max="265" width="12.5703125" style="30" customWidth="1"/>
    <col min="266" max="269" width="14.7109375" style="30" customWidth="1"/>
    <col min="270" max="270" width="12" style="30" customWidth="1"/>
    <col min="271" max="271" width="14.85546875" style="30" customWidth="1"/>
    <col min="272" max="272" width="13" style="30" customWidth="1"/>
    <col min="273" max="274" width="13.28515625" style="30" customWidth="1"/>
    <col min="275" max="275" width="13.140625" style="30" customWidth="1"/>
    <col min="276" max="512" width="9.140625" style="30"/>
    <col min="513" max="513" width="35.85546875" style="30" customWidth="1"/>
    <col min="514" max="514" width="13.7109375" style="30" customWidth="1"/>
    <col min="515" max="515" width="16.7109375" style="30" customWidth="1"/>
    <col min="516" max="516" width="17.28515625" style="30" customWidth="1"/>
    <col min="517" max="519" width="16.7109375" style="30" customWidth="1"/>
    <col min="520" max="520" width="15.28515625" style="30" customWidth="1"/>
    <col min="521" max="521" width="12.5703125" style="30" customWidth="1"/>
    <col min="522" max="525" width="14.7109375" style="30" customWidth="1"/>
    <col min="526" max="526" width="12" style="30" customWidth="1"/>
    <col min="527" max="527" width="14.85546875" style="30" customWidth="1"/>
    <col min="528" max="528" width="13" style="30" customWidth="1"/>
    <col min="529" max="530" width="13.28515625" style="30" customWidth="1"/>
    <col min="531" max="531" width="13.140625" style="30" customWidth="1"/>
    <col min="532" max="768" width="9.140625" style="30"/>
    <col min="769" max="769" width="35.85546875" style="30" customWidth="1"/>
    <col min="770" max="770" width="13.7109375" style="30" customWidth="1"/>
    <col min="771" max="771" width="16.7109375" style="30" customWidth="1"/>
    <col min="772" max="772" width="17.28515625" style="30" customWidth="1"/>
    <col min="773" max="775" width="16.7109375" style="30" customWidth="1"/>
    <col min="776" max="776" width="15.28515625" style="30" customWidth="1"/>
    <col min="777" max="777" width="12.5703125" style="30" customWidth="1"/>
    <col min="778" max="781" width="14.7109375" style="30" customWidth="1"/>
    <col min="782" max="782" width="12" style="30" customWidth="1"/>
    <col min="783" max="783" width="14.85546875" style="30" customWidth="1"/>
    <col min="784" max="784" width="13" style="30" customWidth="1"/>
    <col min="785" max="786" width="13.28515625" style="30" customWidth="1"/>
    <col min="787" max="787" width="13.140625" style="30" customWidth="1"/>
    <col min="788" max="1024" width="9.140625" style="30"/>
    <col min="1025" max="1025" width="35.85546875" style="30" customWidth="1"/>
    <col min="1026" max="1026" width="13.7109375" style="30" customWidth="1"/>
    <col min="1027" max="1027" width="16.7109375" style="30" customWidth="1"/>
    <col min="1028" max="1028" width="17.28515625" style="30" customWidth="1"/>
    <col min="1029" max="1031" width="16.7109375" style="30" customWidth="1"/>
    <col min="1032" max="1032" width="15.28515625" style="30" customWidth="1"/>
    <col min="1033" max="1033" width="12.5703125" style="30" customWidth="1"/>
    <col min="1034" max="1037" width="14.7109375" style="30" customWidth="1"/>
    <col min="1038" max="1038" width="12" style="30" customWidth="1"/>
    <col min="1039" max="1039" width="14.85546875" style="30" customWidth="1"/>
    <col min="1040" max="1040" width="13" style="30" customWidth="1"/>
    <col min="1041" max="1042" width="13.28515625" style="30" customWidth="1"/>
    <col min="1043" max="1043" width="13.140625" style="30" customWidth="1"/>
    <col min="1044" max="1280" width="9.140625" style="30"/>
    <col min="1281" max="1281" width="35.85546875" style="30" customWidth="1"/>
    <col min="1282" max="1282" width="13.7109375" style="30" customWidth="1"/>
    <col min="1283" max="1283" width="16.7109375" style="30" customWidth="1"/>
    <col min="1284" max="1284" width="17.28515625" style="30" customWidth="1"/>
    <col min="1285" max="1287" width="16.7109375" style="30" customWidth="1"/>
    <col min="1288" max="1288" width="15.28515625" style="30" customWidth="1"/>
    <col min="1289" max="1289" width="12.5703125" style="30" customWidth="1"/>
    <col min="1290" max="1293" width="14.7109375" style="30" customWidth="1"/>
    <col min="1294" max="1294" width="12" style="30" customWidth="1"/>
    <col min="1295" max="1295" width="14.85546875" style="30" customWidth="1"/>
    <col min="1296" max="1296" width="13" style="30" customWidth="1"/>
    <col min="1297" max="1298" width="13.28515625" style="30" customWidth="1"/>
    <col min="1299" max="1299" width="13.140625" style="30" customWidth="1"/>
    <col min="1300" max="1536" width="9.140625" style="30"/>
    <col min="1537" max="1537" width="35.85546875" style="30" customWidth="1"/>
    <col min="1538" max="1538" width="13.7109375" style="30" customWidth="1"/>
    <col min="1539" max="1539" width="16.7109375" style="30" customWidth="1"/>
    <col min="1540" max="1540" width="17.28515625" style="30" customWidth="1"/>
    <col min="1541" max="1543" width="16.7109375" style="30" customWidth="1"/>
    <col min="1544" max="1544" width="15.28515625" style="30" customWidth="1"/>
    <col min="1545" max="1545" width="12.5703125" style="30" customWidth="1"/>
    <col min="1546" max="1549" width="14.7109375" style="30" customWidth="1"/>
    <col min="1550" max="1550" width="12" style="30" customWidth="1"/>
    <col min="1551" max="1551" width="14.85546875" style="30" customWidth="1"/>
    <col min="1552" max="1552" width="13" style="30" customWidth="1"/>
    <col min="1553" max="1554" width="13.28515625" style="30" customWidth="1"/>
    <col min="1555" max="1555" width="13.140625" style="30" customWidth="1"/>
    <col min="1556" max="1792" width="9.140625" style="30"/>
    <col min="1793" max="1793" width="35.85546875" style="30" customWidth="1"/>
    <col min="1794" max="1794" width="13.7109375" style="30" customWidth="1"/>
    <col min="1795" max="1795" width="16.7109375" style="30" customWidth="1"/>
    <col min="1796" max="1796" width="17.28515625" style="30" customWidth="1"/>
    <col min="1797" max="1799" width="16.7109375" style="30" customWidth="1"/>
    <col min="1800" max="1800" width="15.28515625" style="30" customWidth="1"/>
    <col min="1801" max="1801" width="12.5703125" style="30" customWidth="1"/>
    <col min="1802" max="1805" width="14.7109375" style="30" customWidth="1"/>
    <col min="1806" max="1806" width="12" style="30" customWidth="1"/>
    <col min="1807" max="1807" width="14.85546875" style="30" customWidth="1"/>
    <col min="1808" max="1808" width="13" style="30" customWidth="1"/>
    <col min="1809" max="1810" width="13.28515625" style="30" customWidth="1"/>
    <col min="1811" max="1811" width="13.140625" style="30" customWidth="1"/>
    <col min="1812" max="2048" width="9.140625" style="30"/>
    <col min="2049" max="2049" width="35.85546875" style="30" customWidth="1"/>
    <col min="2050" max="2050" width="13.7109375" style="30" customWidth="1"/>
    <col min="2051" max="2051" width="16.7109375" style="30" customWidth="1"/>
    <col min="2052" max="2052" width="17.28515625" style="30" customWidth="1"/>
    <col min="2053" max="2055" width="16.7109375" style="30" customWidth="1"/>
    <col min="2056" max="2056" width="15.28515625" style="30" customWidth="1"/>
    <col min="2057" max="2057" width="12.5703125" style="30" customWidth="1"/>
    <col min="2058" max="2061" width="14.7109375" style="30" customWidth="1"/>
    <col min="2062" max="2062" width="12" style="30" customWidth="1"/>
    <col min="2063" max="2063" width="14.85546875" style="30" customWidth="1"/>
    <col min="2064" max="2064" width="13" style="30" customWidth="1"/>
    <col min="2065" max="2066" width="13.28515625" style="30" customWidth="1"/>
    <col min="2067" max="2067" width="13.140625" style="30" customWidth="1"/>
    <col min="2068" max="2304" width="9.140625" style="30"/>
    <col min="2305" max="2305" width="35.85546875" style="30" customWidth="1"/>
    <col min="2306" max="2306" width="13.7109375" style="30" customWidth="1"/>
    <col min="2307" max="2307" width="16.7109375" style="30" customWidth="1"/>
    <col min="2308" max="2308" width="17.28515625" style="30" customWidth="1"/>
    <col min="2309" max="2311" width="16.7109375" style="30" customWidth="1"/>
    <col min="2312" max="2312" width="15.28515625" style="30" customWidth="1"/>
    <col min="2313" max="2313" width="12.5703125" style="30" customWidth="1"/>
    <col min="2314" max="2317" width="14.7109375" style="30" customWidth="1"/>
    <col min="2318" max="2318" width="12" style="30" customWidth="1"/>
    <col min="2319" max="2319" width="14.85546875" style="30" customWidth="1"/>
    <col min="2320" max="2320" width="13" style="30" customWidth="1"/>
    <col min="2321" max="2322" width="13.28515625" style="30" customWidth="1"/>
    <col min="2323" max="2323" width="13.140625" style="30" customWidth="1"/>
    <col min="2324" max="2560" width="9.140625" style="30"/>
    <col min="2561" max="2561" width="35.85546875" style="30" customWidth="1"/>
    <col min="2562" max="2562" width="13.7109375" style="30" customWidth="1"/>
    <col min="2563" max="2563" width="16.7109375" style="30" customWidth="1"/>
    <col min="2564" max="2564" width="17.28515625" style="30" customWidth="1"/>
    <col min="2565" max="2567" width="16.7109375" style="30" customWidth="1"/>
    <col min="2568" max="2568" width="15.28515625" style="30" customWidth="1"/>
    <col min="2569" max="2569" width="12.5703125" style="30" customWidth="1"/>
    <col min="2570" max="2573" width="14.7109375" style="30" customWidth="1"/>
    <col min="2574" max="2574" width="12" style="30" customWidth="1"/>
    <col min="2575" max="2575" width="14.85546875" style="30" customWidth="1"/>
    <col min="2576" max="2576" width="13" style="30" customWidth="1"/>
    <col min="2577" max="2578" width="13.28515625" style="30" customWidth="1"/>
    <col min="2579" max="2579" width="13.140625" style="30" customWidth="1"/>
    <col min="2580" max="2816" width="9.140625" style="30"/>
    <col min="2817" max="2817" width="35.85546875" style="30" customWidth="1"/>
    <col min="2818" max="2818" width="13.7109375" style="30" customWidth="1"/>
    <col min="2819" max="2819" width="16.7109375" style="30" customWidth="1"/>
    <col min="2820" max="2820" width="17.28515625" style="30" customWidth="1"/>
    <col min="2821" max="2823" width="16.7109375" style="30" customWidth="1"/>
    <col min="2824" max="2824" width="15.28515625" style="30" customWidth="1"/>
    <col min="2825" max="2825" width="12.5703125" style="30" customWidth="1"/>
    <col min="2826" max="2829" width="14.7109375" style="30" customWidth="1"/>
    <col min="2830" max="2830" width="12" style="30" customWidth="1"/>
    <col min="2831" max="2831" width="14.85546875" style="30" customWidth="1"/>
    <col min="2832" max="2832" width="13" style="30" customWidth="1"/>
    <col min="2833" max="2834" width="13.28515625" style="30" customWidth="1"/>
    <col min="2835" max="2835" width="13.140625" style="30" customWidth="1"/>
    <col min="2836" max="3072" width="9.140625" style="30"/>
    <col min="3073" max="3073" width="35.85546875" style="30" customWidth="1"/>
    <col min="3074" max="3074" width="13.7109375" style="30" customWidth="1"/>
    <col min="3075" max="3075" width="16.7109375" style="30" customWidth="1"/>
    <col min="3076" max="3076" width="17.28515625" style="30" customWidth="1"/>
    <col min="3077" max="3079" width="16.7109375" style="30" customWidth="1"/>
    <col min="3080" max="3080" width="15.28515625" style="30" customWidth="1"/>
    <col min="3081" max="3081" width="12.5703125" style="30" customWidth="1"/>
    <col min="3082" max="3085" width="14.7109375" style="30" customWidth="1"/>
    <col min="3086" max="3086" width="12" style="30" customWidth="1"/>
    <col min="3087" max="3087" width="14.85546875" style="30" customWidth="1"/>
    <col min="3088" max="3088" width="13" style="30" customWidth="1"/>
    <col min="3089" max="3090" width="13.28515625" style="30" customWidth="1"/>
    <col min="3091" max="3091" width="13.140625" style="30" customWidth="1"/>
    <col min="3092" max="3328" width="9.140625" style="30"/>
    <col min="3329" max="3329" width="35.85546875" style="30" customWidth="1"/>
    <col min="3330" max="3330" width="13.7109375" style="30" customWidth="1"/>
    <col min="3331" max="3331" width="16.7109375" style="30" customWidth="1"/>
    <col min="3332" max="3332" width="17.28515625" style="30" customWidth="1"/>
    <col min="3333" max="3335" width="16.7109375" style="30" customWidth="1"/>
    <col min="3336" max="3336" width="15.28515625" style="30" customWidth="1"/>
    <col min="3337" max="3337" width="12.5703125" style="30" customWidth="1"/>
    <col min="3338" max="3341" width="14.7109375" style="30" customWidth="1"/>
    <col min="3342" max="3342" width="12" style="30" customWidth="1"/>
    <col min="3343" max="3343" width="14.85546875" style="30" customWidth="1"/>
    <col min="3344" max="3344" width="13" style="30" customWidth="1"/>
    <col min="3345" max="3346" width="13.28515625" style="30" customWidth="1"/>
    <col min="3347" max="3347" width="13.140625" style="30" customWidth="1"/>
    <col min="3348" max="3584" width="9.140625" style="30"/>
    <col min="3585" max="3585" width="35.85546875" style="30" customWidth="1"/>
    <col min="3586" max="3586" width="13.7109375" style="30" customWidth="1"/>
    <col min="3587" max="3587" width="16.7109375" style="30" customWidth="1"/>
    <col min="3588" max="3588" width="17.28515625" style="30" customWidth="1"/>
    <col min="3589" max="3591" width="16.7109375" style="30" customWidth="1"/>
    <col min="3592" max="3592" width="15.28515625" style="30" customWidth="1"/>
    <col min="3593" max="3593" width="12.5703125" style="30" customWidth="1"/>
    <col min="3594" max="3597" width="14.7109375" style="30" customWidth="1"/>
    <col min="3598" max="3598" width="12" style="30" customWidth="1"/>
    <col min="3599" max="3599" width="14.85546875" style="30" customWidth="1"/>
    <col min="3600" max="3600" width="13" style="30" customWidth="1"/>
    <col min="3601" max="3602" width="13.28515625" style="30" customWidth="1"/>
    <col min="3603" max="3603" width="13.140625" style="30" customWidth="1"/>
    <col min="3604" max="3840" width="9.140625" style="30"/>
    <col min="3841" max="3841" width="35.85546875" style="30" customWidth="1"/>
    <col min="3842" max="3842" width="13.7109375" style="30" customWidth="1"/>
    <col min="3843" max="3843" width="16.7109375" style="30" customWidth="1"/>
    <col min="3844" max="3844" width="17.28515625" style="30" customWidth="1"/>
    <col min="3845" max="3847" width="16.7109375" style="30" customWidth="1"/>
    <col min="3848" max="3848" width="15.28515625" style="30" customWidth="1"/>
    <col min="3849" max="3849" width="12.5703125" style="30" customWidth="1"/>
    <col min="3850" max="3853" width="14.7109375" style="30" customWidth="1"/>
    <col min="3854" max="3854" width="12" style="30" customWidth="1"/>
    <col min="3855" max="3855" width="14.85546875" style="30" customWidth="1"/>
    <col min="3856" max="3856" width="13" style="30" customWidth="1"/>
    <col min="3857" max="3858" width="13.28515625" style="30" customWidth="1"/>
    <col min="3859" max="3859" width="13.140625" style="30" customWidth="1"/>
    <col min="3860" max="4096" width="9.140625" style="30"/>
    <col min="4097" max="4097" width="35.85546875" style="30" customWidth="1"/>
    <col min="4098" max="4098" width="13.7109375" style="30" customWidth="1"/>
    <col min="4099" max="4099" width="16.7109375" style="30" customWidth="1"/>
    <col min="4100" max="4100" width="17.28515625" style="30" customWidth="1"/>
    <col min="4101" max="4103" width="16.7109375" style="30" customWidth="1"/>
    <col min="4104" max="4104" width="15.28515625" style="30" customWidth="1"/>
    <col min="4105" max="4105" width="12.5703125" style="30" customWidth="1"/>
    <col min="4106" max="4109" width="14.7109375" style="30" customWidth="1"/>
    <col min="4110" max="4110" width="12" style="30" customWidth="1"/>
    <col min="4111" max="4111" width="14.85546875" style="30" customWidth="1"/>
    <col min="4112" max="4112" width="13" style="30" customWidth="1"/>
    <col min="4113" max="4114" width="13.28515625" style="30" customWidth="1"/>
    <col min="4115" max="4115" width="13.140625" style="30" customWidth="1"/>
    <col min="4116" max="4352" width="9.140625" style="30"/>
    <col min="4353" max="4353" width="35.85546875" style="30" customWidth="1"/>
    <col min="4354" max="4354" width="13.7109375" style="30" customWidth="1"/>
    <col min="4355" max="4355" width="16.7109375" style="30" customWidth="1"/>
    <col min="4356" max="4356" width="17.28515625" style="30" customWidth="1"/>
    <col min="4357" max="4359" width="16.7109375" style="30" customWidth="1"/>
    <col min="4360" max="4360" width="15.28515625" style="30" customWidth="1"/>
    <col min="4361" max="4361" width="12.5703125" style="30" customWidth="1"/>
    <col min="4362" max="4365" width="14.7109375" style="30" customWidth="1"/>
    <col min="4366" max="4366" width="12" style="30" customWidth="1"/>
    <col min="4367" max="4367" width="14.85546875" style="30" customWidth="1"/>
    <col min="4368" max="4368" width="13" style="30" customWidth="1"/>
    <col min="4369" max="4370" width="13.28515625" style="30" customWidth="1"/>
    <col min="4371" max="4371" width="13.140625" style="30" customWidth="1"/>
    <col min="4372" max="4608" width="9.140625" style="30"/>
    <col min="4609" max="4609" width="35.85546875" style="30" customWidth="1"/>
    <col min="4610" max="4610" width="13.7109375" style="30" customWidth="1"/>
    <col min="4611" max="4611" width="16.7109375" style="30" customWidth="1"/>
    <col min="4612" max="4612" width="17.28515625" style="30" customWidth="1"/>
    <col min="4613" max="4615" width="16.7109375" style="30" customWidth="1"/>
    <col min="4616" max="4616" width="15.28515625" style="30" customWidth="1"/>
    <col min="4617" max="4617" width="12.5703125" style="30" customWidth="1"/>
    <col min="4618" max="4621" width="14.7109375" style="30" customWidth="1"/>
    <col min="4622" max="4622" width="12" style="30" customWidth="1"/>
    <col min="4623" max="4623" width="14.85546875" style="30" customWidth="1"/>
    <col min="4624" max="4624" width="13" style="30" customWidth="1"/>
    <col min="4625" max="4626" width="13.28515625" style="30" customWidth="1"/>
    <col min="4627" max="4627" width="13.140625" style="30" customWidth="1"/>
    <col min="4628" max="4864" width="9.140625" style="30"/>
    <col min="4865" max="4865" width="35.85546875" style="30" customWidth="1"/>
    <col min="4866" max="4866" width="13.7109375" style="30" customWidth="1"/>
    <col min="4867" max="4867" width="16.7109375" style="30" customWidth="1"/>
    <col min="4868" max="4868" width="17.28515625" style="30" customWidth="1"/>
    <col min="4869" max="4871" width="16.7109375" style="30" customWidth="1"/>
    <col min="4872" max="4872" width="15.28515625" style="30" customWidth="1"/>
    <col min="4873" max="4873" width="12.5703125" style="30" customWidth="1"/>
    <col min="4874" max="4877" width="14.7109375" style="30" customWidth="1"/>
    <col min="4878" max="4878" width="12" style="30" customWidth="1"/>
    <col min="4879" max="4879" width="14.85546875" style="30" customWidth="1"/>
    <col min="4880" max="4880" width="13" style="30" customWidth="1"/>
    <col min="4881" max="4882" width="13.28515625" style="30" customWidth="1"/>
    <col min="4883" max="4883" width="13.140625" style="30" customWidth="1"/>
    <col min="4884" max="5120" width="9.140625" style="30"/>
    <col min="5121" max="5121" width="35.85546875" style="30" customWidth="1"/>
    <col min="5122" max="5122" width="13.7109375" style="30" customWidth="1"/>
    <col min="5123" max="5123" width="16.7109375" style="30" customWidth="1"/>
    <col min="5124" max="5124" width="17.28515625" style="30" customWidth="1"/>
    <col min="5125" max="5127" width="16.7109375" style="30" customWidth="1"/>
    <col min="5128" max="5128" width="15.28515625" style="30" customWidth="1"/>
    <col min="5129" max="5129" width="12.5703125" style="30" customWidth="1"/>
    <col min="5130" max="5133" width="14.7109375" style="30" customWidth="1"/>
    <col min="5134" max="5134" width="12" style="30" customWidth="1"/>
    <col min="5135" max="5135" width="14.85546875" style="30" customWidth="1"/>
    <col min="5136" max="5136" width="13" style="30" customWidth="1"/>
    <col min="5137" max="5138" width="13.28515625" style="30" customWidth="1"/>
    <col min="5139" max="5139" width="13.140625" style="30" customWidth="1"/>
    <col min="5140" max="5376" width="9.140625" style="30"/>
    <col min="5377" max="5377" width="35.85546875" style="30" customWidth="1"/>
    <col min="5378" max="5378" width="13.7109375" style="30" customWidth="1"/>
    <col min="5379" max="5379" width="16.7109375" style="30" customWidth="1"/>
    <col min="5380" max="5380" width="17.28515625" style="30" customWidth="1"/>
    <col min="5381" max="5383" width="16.7109375" style="30" customWidth="1"/>
    <col min="5384" max="5384" width="15.28515625" style="30" customWidth="1"/>
    <col min="5385" max="5385" width="12.5703125" style="30" customWidth="1"/>
    <col min="5386" max="5389" width="14.7109375" style="30" customWidth="1"/>
    <col min="5390" max="5390" width="12" style="30" customWidth="1"/>
    <col min="5391" max="5391" width="14.85546875" style="30" customWidth="1"/>
    <col min="5392" max="5392" width="13" style="30" customWidth="1"/>
    <col min="5393" max="5394" width="13.28515625" style="30" customWidth="1"/>
    <col min="5395" max="5395" width="13.140625" style="30" customWidth="1"/>
    <col min="5396" max="5632" width="9.140625" style="30"/>
    <col min="5633" max="5633" width="35.85546875" style="30" customWidth="1"/>
    <col min="5634" max="5634" width="13.7109375" style="30" customWidth="1"/>
    <col min="5635" max="5635" width="16.7109375" style="30" customWidth="1"/>
    <col min="5636" max="5636" width="17.28515625" style="30" customWidth="1"/>
    <col min="5637" max="5639" width="16.7109375" style="30" customWidth="1"/>
    <col min="5640" max="5640" width="15.28515625" style="30" customWidth="1"/>
    <col min="5641" max="5641" width="12.5703125" style="30" customWidth="1"/>
    <col min="5642" max="5645" width="14.7109375" style="30" customWidth="1"/>
    <col min="5646" max="5646" width="12" style="30" customWidth="1"/>
    <col min="5647" max="5647" width="14.85546875" style="30" customWidth="1"/>
    <col min="5648" max="5648" width="13" style="30" customWidth="1"/>
    <col min="5649" max="5650" width="13.28515625" style="30" customWidth="1"/>
    <col min="5651" max="5651" width="13.140625" style="30" customWidth="1"/>
    <col min="5652" max="5888" width="9.140625" style="30"/>
    <col min="5889" max="5889" width="35.85546875" style="30" customWidth="1"/>
    <col min="5890" max="5890" width="13.7109375" style="30" customWidth="1"/>
    <col min="5891" max="5891" width="16.7109375" style="30" customWidth="1"/>
    <col min="5892" max="5892" width="17.28515625" style="30" customWidth="1"/>
    <col min="5893" max="5895" width="16.7109375" style="30" customWidth="1"/>
    <col min="5896" max="5896" width="15.28515625" style="30" customWidth="1"/>
    <col min="5897" max="5897" width="12.5703125" style="30" customWidth="1"/>
    <col min="5898" max="5901" width="14.7109375" style="30" customWidth="1"/>
    <col min="5902" max="5902" width="12" style="30" customWidth="1"/>
    <col min="5903" max="5903" width="14.85546875" style="30" customWidth="1"/>
    <col min="5904" max="5904" width="13" style="30" customWidth="1"/>
    <col min="5905" max="5906" width="13.28515625" style="30" customWidth="1"/>
    <col min="5907" max="5907" width="13.140625" style="30" customWidth="1"/>
    <col min="5908" max="6144" width="9.140625" style="30"/>
    <col min="6145" max="6145" width="35.85546875" style="30" customWidth="1"/>
    <col min="6146" max="6146" width="13.7109375" style="30" customWidth="1"/>
    <col min="6147" max="6147" width="16.7109375" style="30" customWidth="1"/>
    <col min="6148" max="6148" width="17.28515625" style="30" customWidth="1"/>
    <col min="6149" max="6151" width="16.7109375" style="30" customWidth="1"/>
    <col min="6152" max="6152" width="15.28515625" style="30" customWidth="1"/>
    <col min="6153" max="6153" width="12.5703125" style="30" customWidth="1"/>
    <col min="6154" max="6157" width="14.7109375" style="30" customWidth="1"/>
    <col min="6158" max="6158" width="12" style="30" customWidth="1"/>
    <col min="6159" max="6159" width="14.85546875" style="30" customWidth="1"/>
    <col min="6160" max="6160" width="13" style="30" customWidth="1"/>
    <col min="6161" max="6162" width="13.28515625" style="30" customWidth="1"/>
    <col min="6163" max="6163" width="13.140625" style="30" customWidth="1"/>
    <col min="6164" max="6400" width="9.140625" style="30"/>
    <col min="6401" max="6401" width="35.85546875" style="30" customWidth="1"/>
    <col min="6402" max="6402" width="13.7109375" style="30" customWidth="1"/>
    <col min="6403" max="6403" width="16.7109375" style="30" customWidth="1"/>
    <col min="6404" max="6404" width="17.28515625" style="30" customWidth="1"/>
    <col min="6405" max="6407" width="16.7109375" style="30" customWidth="1"/>
    <col min="6408" max="6408" width="15.28515625" style="30" customWidth="1"/>
    <col min="6409" max="6409" width="12.5703125" style="30" customWidth="1"/>
    <col min="6410" max="6413" width="14.7109375" style="30" customWidth="1"/>
    <col min="6414" max="6414" width="12" style="30" customWidth="1"/>
    <col min="6415" max="6415" width="14.85546875" style="30" customWidth="1"/>
    <col min="6416" max="6416" width="13" style="30" customWidth="1"/>
    <col min="6417" max="6418" width="13.28515625" style="30" customWidth="1"/>
    <col min="6419" max="6419" width="13.140625" style="30" customWidth="1"/>
    <col min="6420" max="6656" width="9.140625" style="30"/>
    <col min="6657" max="6657" width="35.85546875" style="30" customWidth="1"/>
    <col min="6658" max="6658" width="13.7109375" style="30" customWidth="1"/>
    <col min="6659" max="6659" width="16.7109375" style="30" customWidth="1"/>
    <col min="6660" max="6660" width="17.28515625" style="30" customWidth="1"/>
    <col min="6661" max="6663" width="16.7109375" style="30" customWidth="1"/>
    <col min="6664" max="6664" width="15.28515625" style="30" customWidth="1"/>
    <col min="6665" max="6665" width="12.5703125" style="30" customWidth="1"/>
    <col min="6666" max="6669" width="14.7109375" style="30" customWidth="1"/>
    <col min="6670" max="6670" width="12" style="30" customWidth="1"/>
    <col min="6671" max="6671" width="14.85546875" style="30" customWidth="1"/>
    <col min="6672" max="6672" width="13" style="30" customWidth="1"/>
    <col min="6673" max="6674" width="13.28515625" style="30" customWidth="1"/>
    <col min="6675" max="6675" width="13.140625" style="30" customWidth="1"/>
    <col min="6676" max="6912" width="9.140625" style="30"/>
    <col min="6913" max="6913" width="35.85546875" style="30" customWidth="1"/>
    <col min="6914" max="6914" width="13.7109375" style="30" customWidth="1"/>
    <col min="6915" max="6915" width="16.7109375" style="30" customWidth="1"/>
    <col min="6916" max="6916" width="17.28515625" style="30" customWidth="1"/>
    <col min="6917" max="6919" width="16.7109375" style="30" customWidth="1"/>
    <col min="6920" max="6920" width="15.28515625" style="30" customWidth="1"/>
    <col min="6921" max="6921" width="12.5703125" style="30" customWidth="1"/>
    <col min="6922" max="6925" width="14.7109375" style="30" customWidth="1"/>
    <col min="6926" max="6926" width="12" style="30" customWidth="1"/>
    <col min="6927" max="6927" width="14.85546875" style="30" customWidth="1"/>
    <col min="6928" max="6928" width="13" style="30" customWidth="1"/>
    <col min="6929" max="6930" width="13.28515625" style="30" customWidth="1"/>
    <col min="6931" max="6931" width="13.140625" style="30" customWidth="1"/>
    <col min="6932" max="7168" width="9.140625" style="30"/>
    <col min="7169" max="7169" width="35.85546875" style="30" customWidth="1"/>
    <col min="7170" max="7170" width="13.7109375" style="30" customWidth="1"/>
    <col min="7171" max="7171" width="16.7109375" style="30" customWidth="1"/>
    <col min="7172" max="7172" width="17.28515625" style="30" customWidth="1"/>
    <col min="7173" max="7175" width="16.7109375" style="30" customWidth="1"/>
    <col min="7176" max="7176" width="15.28515625" style="30" customWidth="1"/>
    <col min="7177" max="7177" width="12.5703125" style="30" customWidth="1"/>
    <col min="7178" max="7181" width="14.7109375" style="30" customWidth="1"/>
    <col min="7182" max="7182" width="12" style="30" customWidth="1"/>
    <col min="7183" max="7183" width="14.85546875" style="30" customWidth="1"/>
    <col min="7184" max="7184" width="13" style="30" customWidth="1"/>
    <col min="7185" max="7186" width="13.28515625" style="30" customWidth="1"/>
    <col min="7187" max="7187" width="13.140625" style="30" customWidth="1"/>
    <col min="7188" max="7424" width="9.140625" style="30"/>
    <col min="7425" max="7425" width="35.85546875" style="30" customWidth="1"/>
    <col min="7426" max="7426" width="13.7109375" style="30" customWidth="1"/>
    <col min="7427" max="7427" width="16.7109375" style="30" customWidth="1"/>
    <col min="7428" max="7428" width="17.28515625" style="30" customWidth="1"/>
    <col min="7429" max="7431" width="16.7109375" style="30" customWidth="1"/>
    <col min="7432" max="7432" width="15.28515625" style="30" customWidth="1"/>
    <col min="7433" max="7433" width="12.5703125" style="30" customWidth="1"/>
    <col min="7434" max="7437" width="14.7109375" style="30" customWidth="1"/>
    <col min="7438" max="7438" width="12" style="30" customWidth="1"/>
    <col min="7439" max="7439" width="14.85546875" style="30" customWidth="1"/>
    <col min="7440" max="7440" width="13" style="30" customWidth="1"/>
    <col min="7441" max="7442" width="13.28515625" style="30" customWidth="1"/>
    <col min="7443" max="7443" width="13.140625" style="30" customWidth="1"/>
    <col min="7444" max="7680" width="9.140625" style="30"/>
    <col min="7681" max="7681" width="35.85546875" style="30" customWidth="1"/>
    <col min="7682" max="7682" width="13.7109375" style="30" customWidth="1"/>
    <col min="7683" max="7683" width="16.7109375" style="30" customWidth="1"/>
    <col min="7684" max="7684" width="17.28515625" style="30" customWidth="1"/>
    <col min="7685" max="7687" width="16.7109375" style="30" customWidth="1"/>
    <col min="7688" max="7688" width="15.28515625" style="30" customWidth="1"/>
    <col min="7689" max="7689" width="12.5703125" style="30" customWidth="1"/>
    <col min="7690" max="7693" width="14.7109375" style="30" customWidth="1"/>
    <col min="7694" max="7694" width="12" style="30" customWidth="1"/>
    <col min="7695" max="7695" width="14.85546875" style="30" customWidth="1"/>
    <col min="7696" max="7696" width="13" style="30" customWidth="1"/>
    <col min="7697" max="7698" width="13.28515625" style="30" customWidth="1"/>
    <col min="7699" max="7699" width="13.140625" style="30" customWidth="1"/>
    <col min="7700" max="7936" width="9.140625" style="30"/>
    <col min="7937" max="7937" width="35.85546875" style="30" customWidth="1"/>
    <col min="7938" max="7938" width="13.7109375" style="30" customWidth="1"/>
    <col min="7939" max="7939" width="16.7109375" style="30" customWidth="1"/>
    <col min="7940" max="7940" width="17.28515625" style="30" customWidth="1"/>
    <col min="7941" max="7943" width="16.7109375" style="30" customWidth="1"/>
    <col min="7944" max="7944" width="15.28515625" style="30" customWidth="1"/>
    <col min="7945" max="7945" width="12.5703125" style="30" customWidth="1"/>
    <col min="7946" max="7949" width="14.7109375" style="30" customWidth="1"/>
    <col min="7950" max="7950" width="12" style="30" customWidth="1"/>
    <col min="7951" max="7951" width="14.85546875" style="30" customWidth="1"/>
    <col min="7952" max="7952" width="13" style="30" customWidth="1"/>
    <col min="7953" max="7954" width="13.28515625" style="30" customWidth="1"/>
    <col min="7955" max="7955" width="13.140625" style="30" customWidth="1"/>
    <col min="7956" max="8192" width="9.140625" style="30"/>
    <col min="8193" max="8193" width="35.85546875" style="30" customWidth="1"/>
    <col min="8194" max="8194" width="13.7109375" style="30" customWidth="1"/>
    <col min="8195" max="8195" width="16.7109375" style="30" customWidth="1"/>
    <col min="8196" max="8196" width="17.28515625" style="30" customWidth="1"/>
    <col min="8197" max="8199" width="16.7109375" style="30" customWidth="1"/>
    <col min="8200" max="8200" width="15.28515625" style="30" customWidth="1"/>
    <col min="8201" max="8201" width="12.5703125" style="30" customWidth="1"/>
    <col min="8202" max="8205" width="14.7109375" style="30" customWidth="1"/>
    <col min="8206" max="8206" width="12" style="30" customWidth="1"/>
    <col min="8207" max="8207" width="14.85546875" style="30" customWidth="1"/>
    <col min="8208" max="8208" width="13" style="30" customWidth="1"/>
    <col min="8209" max="8210" width="13.28515625" style="30" customWidth="1"/>
    <col min="8211" max="8211" width="13.140625" style="30" customWidth="1"/>
    <col min="8212" max="8448" width="9.140625" style="30"/>
    <col min="8449" max="8449" width="35.85546875" style="30" customWidth="1"/>
    <col min="8450" max="8450" width="13.7109375" style="30" customWidth="1"/>
    <col min="8451" max="8451" width="16.7109375" style="30" customWidth="1"/>
    <col min="8452" max="8452" width="17.28515625" style="30" customWidth="1"/>
    <col min="8453" max="8455" width="16.7109375" style="30" customWidth="1"/>
    <col min="8456" max="8456" width="15.28515625" style="30" customWidth="1"/>
    <col min="8457" max="8457" width="12.5703125" style="30" customWidth="1"/>
    <col min="8458" max="8461" width="14.7109375" style="30" customWidth="1"/>
    <col min="8462" max="8462" width="12" style="30" customWidth="1"/>
    <col min="8463" max="8463" width="14.85546875" style="30" customWidth="1"/>
    <col min="8464" max="8464" width="13" style="30" customWidth="1"/>
    <col min="8465" max="8466" width="13.28515625" style="30" customWidth="1"/>
    <col min="8467" max="8467" width="13.140625" style="30" customWidth="1"/>
    <col min="8468" max="8704" width="9.140625" style="30"/>
    <col min="8705" max="8705" width="35.85546875" style="30" customWidth="1"/>
    <col min="8706" max="8706" width="13.7109375" style="30" customWidth="1"/>
    <col min="8707" max="8707" width="16.7109375" style="30" customWidth="1"/>
    <col min="8708" max="8708" width="17.28515625" style="30" customWidth="1"/>
    <col min="8709" max="8711" width="16.7109375" style="30" customWidth="1"/>
    <col min="8712" max="8712" width="15.28515625" style="30" customWidth="1"/>
    <col min="8713" max="8713" width="12.5703125" style="30" customWidth="1"/>
    <col min="8714" max="8717" width="14.7109375" style="30" customWidth="1"/>
    <col min="8718" max="8718" width="12" style="30" customWidth="1"/>
    <col min="8719" max="8719" width="14.85546875" style="30" customWidth="1"/>
    <col min="8720" max="8720" width="13" style="30" customWidth="1"/>
    <col min="8721" max="8722" width="13.28515625" style="30" customWidth="1"/>
    <col min="8723" max="8723" width="13.140625" style="30" customWidth="1"/>
    <col min="8724" max="8960" width="9.140625" style="30"/>
    <col min="8961" max="8961" width="35.85546875" style="30" customWidth="1"/>
    <col min="8962" max="8962" width="13.7109375" style="30" customWidth="1"/>
    <col min="8963" max="8963" width="16.7109375" style="30" customWidth="1"/>
    <col min="8964" max="8964" width="17.28515625" style="30" customWidth="1"/>
    <col min="8965" max="8967" width="16.7109375" style="30" customWidth="1"/>
    <col min="8968" max="8968" width="15.28515625" style="30" customWidth="1"/>
    <col min="8969" max="8969" width="12.5703125" style="30" customWidth="1"/>
    <col min="8970" max="8973" width="14.7109375" style="30" customWidth="1"/>
    <col min="8974" max="8974" width="12" style="30" customWidth="1"/>
    <col min="8975" max="8975" width="14.85546875" style="30" customWidth="1"/>
    <col min="8976" max="8976" width="13" style="30" customWidth="1"/>
    <col min="8977" max="8978" width="13.28515625" style="30" customWidth="1"/>
    <col min="8979" max="8979" width="13.140625" style="30" customWidth="1"/>
    <col min="8980" max="9216" width="9.140625" style="30"/>
    <col min="9217" max="9217" width="35.85546875" style="30" customWidth="1"/>
    <col min="9218" max="9218" width="13.7109375" style="30" customWidth="1"/>
    <col min="9219" max="9219" width="16.7109375" style="30" customWidth="1"/>
    <col min="9220" max="9220" width="17.28515625" style="30" customWidth="1"/>
    <col min="9221" max="9223" width="16.7109375" style="30" customWidth="1"/>
    <col min="9224" max="9224" width="15.28515625" style="30" customWidth="1"/>
    <col min="9225" max="9225" width="12.5703125" style="30" customWidth="1"/>
    <col min="9226" max="9229" width="14.7109375" style="30" customWidth="1"/>
    <col min="9230" max="9230" width="12" style="30" customWidth="1"/>
    <col min="9231" max="9231" width="14.85546875" style="30" customWidth="1"/>
    <col min="9232" max="9232" width="13" style="30" customWidth="1"/>
    <col min="9233" max="9234" width="13.28515625" style="30" customWidth="1"/>
    <col min="9235" max="9235" width="13.140625" style="30" customWidth="1"/>
    <col min="9236" max="9472" width="9.140625" style="30"/>
    <col min="9473" max="9473" width="35.85546875" style="30" customWidth="1"/>
    <col min="9474" max="9474" width="13.7109375" style="30" customWidth="1"/>
    <col min="9475" max="9475" width="16.7109375" style="30" customWidth="1"/>
    <col min="9476" max="9476" width="17.28515625" style="30" customWidth="1"/>
    <col min="9477" max="9479" width="16.7109375" style="30" customWidth="1"/>
    <col min="9480" max="9480" width="15.28515625" style="30" customWidth="1"/>
    <col min="9481" max="9481" width="12.5703125" style="30" customWidth="1"/>
    <col min="9482" max="9485" width="14.7109375" style="30" customWidth="1"/>
    <col min="9486" max="9486" width="12" style="30" customWidth="1"/>
    <col min="9487" max="9487" width="14.85546875" style="30" customWidth="1"/>
    <col min="9488" max="9488" width="13" style="30" customWidth="1"/>
    <col min="9489" max="9490" width="13.28515625" style="30" customWidth="1"/>
    <col min="9491" max="9491" width="13.140625" style="30" customWidth="1"/>
    <col min="9492" max="9728" width="9.140625" style="30"/>
    <col min="9729" max="9729" width="35.85546875" style="30" customWidth="1"/>
    <col min="9730" max="9730" width="13.7109375" style="30" customWidth="1"/>
    <col min="9731" max="9731" width="16.7109375" style="30" customWidth="1"/>
    <col min="9732" max="9732" width="17.28515625" style="30" customWidth="1"/>
    <col min="9733" max="9735" width="16.7109375" style="30" customWidth="1"/>
    <col min="9736" max="9736" width="15.28515625" style="30" customWidth="1"/>
    <col min="9737" max="9737" width="12.5703125" style="30" customWidth="1"/>
    <col min="9738" max="9741" width="14.7109375" style="30" customWidth="1"/>
    <col min="9742" max="9742" width="12" style="30" customWidth="1"/>
    <col min="9743" max="9743" width="14.85546875" style="30" customWidth="1"/>
    <col min="9744" max="9744" width="13" style="30" customWidth="1"/>
    <col min="9745" max="9746" width="13.28515625" style="30" customWidth="1"/>
    <col min="9747" max="9747" width="13.140625" style="30" customWidth="1"/>
    <col min="9748" max="9984" width="9.140625" style="30"/>
    <col min="9985" max="9985" width="35.85546875" style="30" customWidth="1"/>
    <col min="9986" max="9986" width="13.7109375" style="30" customWidth="1"/>
    <col min="9987" max="9987" width="16.7109375" style="30" customWidth="1"/>
    <col min="9988" max="9988" width="17.28515625" style="30" customWidth="1"/>
    <col min="9989" max="9991" width="16.7109375" style="30" customWidth="1"/>
    <col min="9992" max="9992" width="15.28515625" style="30" customWidth="1"/>
    <col min="9993" max="9993" width="12.5703125" style="30" customWidth="1"/>
    <col min="9994" max="9997" width="14.7109375" style="30" customWidth="1"/>
    <col min="9998" max="9998" width="12" style="30" customWidth="1"/>
    <col min="9999" max="9999" width="14.85546875" style="30" customWidth="1"/>
    <col min="10000" max="10000" width="13" style="30" customWidth="1"/>
    <col min="10001" max="10002" width="13.28515625" style="30" customWidth="1"/>
    <col min="10003" max="10003" width="13.140625" style="30" customWidth="1"/>
    <col min="10004" max="10240" width="9.140625" style="30"/>
    <col min="10241" max="10241" width="35.85546875" style="30" customWidth="1"/>
    <col min="10242" max="10242" width="13.7109375" style="30" customWidth="1"/>
    <col min="10243" max="10243" width="16.7109375" style="30" customWidth="1"/>
    <col min="10244" max="10244" width="17.28515625" style="30" customWidth="1"/>
    <col min="10245" max="10247" width="16.7109375" style="30" customWidth="1"/>
    <col min="10248" max="10248" width="15.28515625" style="30" customWidth="1"/>
    <col min="10249" max="10249" width="12.5703125" style="30" customWidth="1"/>
    <col min="10250" max="10253" width="14.7109375" style="30" customWidth="1"/>
    <col min="10254" max="10254" width="12" style="30" customWidth="1"/>
    <col min="10255" max="10255" width="14.85546875" style="30" customWidth="1"/>
    <col min="10256" max="10256" width="13" style="30" customWidth="1"/>
    <col min="10257" max="10258" width="13.28515625" style="30" customWidth="1"/>
    <col min="10259" max="10259" width="13.140625" style="30" customWidth="1"/>
    <col min="10260" max="10496" width="9.140625" style="30"/>
    <col min="10497" max="10497" width="35.85546875" style="30" customWidth="1"/>
    <col min="10498" max="10498" width="13.7109375" style="30" customWidth="1"/>
    <col min="10499" max="10499" width="16.7109375" style="30" customWidth="1"/>
    <col min="10500" max="10500" width="17.28515625" style="30" customWidth="1"/>
    <col min="10501" max="10503" width="16.7109375" style="30" customWidth="1"/>
    <col min="10504" max="10504" width="15.28515625" style="30" customWidth="1"/>
    <col min="10505" max="10505" width="12.5703125" style="30" customWidth="1"/>
    <col min="10506" max="10509" width="14.7109375" style="30" customWidth="1"/>
    <col min="10510" max="10510" width="12" style="30" customWidth="1"/>
    <col min="10511" max="10511" width="14.85546875" style="30" customWidth="1"/>
    <col min="10512" max="10512" width="13" style="30" customWidth="1"/>
    <col min="10513" max="10514" width="13.28515625" style="30" customWidth="1"/>
    <col min="10515" max="10515" width="13.140625" style="30" customWidth="1"/>
    <col min="10516" max="10752" width="9.140625" style="30"/>
    <col min="10753" max="10753" width="35.85546875" style="30" customWidth="1"/>
    <col min="10754" max="10754" width="13.7109375" style="30" customWidth="1"/>
    <col min="10755" max="10755" width="16.7109375" style="30" customWidth="1"/>
    <col min="10756" max="10756" width="17.28515625" style="30" customWidth="1"/>
    <col min="10757" max="10759" width="16.7109375" style="30" customWidth="1"/>
    <col min="10760" max="10760" width="15.28515625" style="30" customWidth="1"/>
    <col min="10761" max="10761" width="12.5703125" style="30" customWidth="1"/>
    <col min="10762" max="10765" width="14.7109375" style="30" customWidth="1"/>
    <col min="10766" max="10766" width="12" style="30" customWidth="1"/>
    <col min="10767" max="10767" width="14.85546875" style="30" customWidth="1"/>
    <col min="10768" max="10768" width="13" style="30" customWidth="1"/>
    <col min="10769" max="10770" width="13.28515625" style="30" customWidth="1"/>
    <col min="10771" max="10771" width="13.140625" style="30" customWidth="1"/>
    <col min="10772" max="11008" width="9.140625" style="30"/>
    <col min="11009" max="11009" width="35.85546875" style="30" customWidth="1"/>
    <col min="11010" max="11010" width="13.7109375" style="30" customWidth="1"/>
    <col min="11011" max="11011" width="16.7109375" style="30" customWidth="1"/>
    <col min="11012" max="11012" width="17.28515625" style="30" customWidth="1"/>
    <col min="11013" max="11015" width="16.7109375" style="30" customWidth="1"/>
    <col min="11016" max="11016" width="15.28515625" style="30" customWidth="1"/>
    <col min="11017" max="11017" width="12.5703125" style="30" customWidth="1"/>
    <col min="11018" max="11021" width="14.7109375" style="30" customWidth="1"/>
    <col min="11022" max="11022" width="12" style="30" customWidth="1"/>
    <col min="11023" max="11023" width="14.85546875" style="30" customWidth="1"/>
    <col min="11024" max="11024" width="13" style="30" customWidth="1"/>
    <col min="11025" max="11026" width="13.28515625" style="30" customWidth="1"/>
    <col min="11027" max="11027" width="13.140625" style="30" customWidth="1"/>
    <col min="11028" max="11264" width="9.140625" style="30"/>
    <col min="11265" max="11265" width="35.85546875" style="30" customWidth="1"/>
    <col min="11266" max="11266" width="13.7109375" style="30" customWidth="1"/>
    <col min="11267" max="11267" width="16.7109375" style="30" customWidth="1"/>
    <col min="11268" max="11268" width="17.28515625" style="30" customWidth="1"/>
    <col min="11269" max="11271" width="16.7109375" style="30" customWidth="1"/>
    <col min="11272" max="11272" width="15.28515625" style="30" customWidth="1"/>
    <col min="11273" max="11273" width="12.5703125" style="30" customWidth="1"/>
    <col min="11274" max="11277" width="14.7109375" style="30" customWidth="1"/>
    <col min="11278" max="11278" width="12" style="30" customWidth="1"/>
    <col min="11279" max="11279" width="14.85546875" style="30" customWidth="1"/>
    <col min="11280" max="11280" width="13" style="30" customWidth="1"/>
    <col min="11281" max="11282" width="13.28515625" style="30" customWidth="1"/>
    <col min="11283" max="11283" width="13.140625" style="30" customWidth="1"/>
    <col min="11284" max="11520" width="9.140625" style="30"/>
    <col min="11521" max="11521" width="35.85546875" style="30" customWidth="1"/>
    <col min="11522" max="11522" width="13.7109375" style="30" customWidth="1"/>
    <col min="11523" max="11523" width="16.7109375" style="30" customWidth="1"/>
    <col min="11524" max="11524" width="17.28515625" style="30" customWidth="1"/>
    <col min="11525" max="11527" width="16.7109375" style="30" customWidth="1"/>
    <col min="11528" max="11528" width="15.28515625" style="30" customWidth="1"/>
    <col min="11529" max="11529" width="12.5703125" style="30" customWidth="1"/>
    <col min="11530" max="11533" width="14.7109375" style="30" customWidth="1"/>
    <col min="11534" max="11534" width="12" style="30" customWidth="1"/>
    <col min="11535" max="11535" width="14.85546875" style="30" customWidth="1"/>
    <col min="11536" max="11536" width="13" style="30" customWidth="1"/>
    <col min="11537" max="11538" width="13.28515625" style="30" customWidth="1"/>
    <col min="11539" max="11539" width="13.140625" style="30" customWidth="1"/>
    <col min="11540" max="11776" width="9.140625" style="30"/>
    <col min="11777" max="11777" width="35.85546875" style="30" customWidth="1"/>
    <col min="11778" max="11778" width="13.7109375" style="30" customWidth="1"/>
    <col min="11779" max="11779" width="16.7109375" style="30" customWidth="1"/>
    <col min="11780" max="11780" width="17.28515625" style="30" customWidth="1"/>
    <col min="11781" max="11783" width="16.7109375" style="30" customWidth="1"/>
    <col min="11784" max="11784" width="15.28515625" style="30" customWidth="1"/>
    <col min="11785" max="11785" width="12.5703125" style="30" customWidth="1"/>
    <col min="11786" max="11789" width="14.7109375" style="30" customWidth="1"/>
    <col min="11790" max="11790" width="12" style="30" customWidth="1"/>
    <col min="11791" max="11791" width="14.85546875" style="30" customWidth="1"/>
    <col min="11792" max="11792" width="13" style="30" customWidth="1"/>
    <col min="11793" max="11794" width="13.28515625" style="30" customWidth="1"/>
    <col min="11795" max="11795" width="13.140625" style="30" customWidth="1"/>
    <col min="11796" max="12032" width="9.140625" style="30"/>
    <col min="12033" max="12033" width="35.85546875" style="30" customWidth="1"/>
    <col min="12034" max="12034" width="13.7109375" style="30" customWidth="1"/>
    <col min="12035" max="12035" width="16.7109375" style="30" customWidth="1"/>
    <col min="12036" max="12036" width="17.28515625" style="30" customWidth="1"/>
    <col min="12037" max="12039" width="16.7109375" style="30" customWidth="1"/>
    <col min="12040" max="12040" width="15.28515625" style="30" customWidth="1"/>
    <col min="12041" max="12041" width="12.5703125" style="30" customWidth="1"/>
    <col min="12042" max="12045" width="14.7109375" style="30" customWidth="1"/>
    <col min="12046" max="12046" width="12" style="30" customWidth="1"/>
    <col min="12047" max="12047" width="14.85546875" style="30" customWidth="1"/>
    <col min="12048" max="12048" width="13" style="30" customWidth="1"/>
    <col min="12049" max="12050" width="13.28515625" style="30" customWidth="1"/>
    <col min="12051" max="12051" width="13.140625" style="30" customWidth="1"/>
    <col min="12052" max="12288" width="9.140625" style="30"/>
    <col min="12289" max="12289" width="35.85546875" style="30" customWidth="1"/>
    <col min="12290" max="12290" width="13.7109375" style="30" customWidth="1"/>
    <col min="12291" max="12291" width="16.7109375" style="30" customWidth="1"/>
    <col min="12292" max="12292" width="17.28515625" style="30" customWidth="1"/>
    <col min="12293" max="12295" width="16.7109375" style="30" customWidth="1"/>
    <col min="12296" max="12296" width="15.28515625" style="30" customWidth="1"/>
    <col min="12297" max="12297" width="12.5703125" style="30" customWidth="1"/>
    <col min="12298" max="12301" width="14.7109375" style="30" customWidth="1"/>
    <col min="12302" max="12302" width="12" style="30" customWidth="1"/>
    <col min="12303" max="12303" width="14.85546875" style="30" customWidth="1"/>
    <col min="12304" max="12304" width="13" style="30" customWidth="1"/>
    <col min="12305" max="12306" width="13.28515625" style="30" customWidth="1"/>
    <col min="12307" max="12307" width="13.140625" style="30" customWidth="1"/>
    <col min="12308" max="12544" width="9.140625" style="30"/>
    <col min="12545" max="12545" width="35.85546875" style="30" customWidth="1"/>
    <col min="12546" max="12546" width="13.7109375" style="30" customWidth="1"/>
    <col min="12547" max="12547" width="16.7109375" style="30" customWidth="1"/>
    <col min="12548" max="12548" width="17.28515625" style="30" customWidth="1"/>
    <col min="12549" max="12551" width="16.7109375" style="30" customWidth="1"/>
    <col min="12552" max="12552" width="15.28515625" style="30" customWidth="1"/>
    <col min="12553" max="12553" width="12.5703125" style="30" customWidth="1"/>
    <col min="12554" max="12557" width="14.7109375" style="30" customWidth="1"/>
    <col min="12558" max="12558" width="12" style="30" customWidth="1"/>
    <col min="12559" max="12559" width="14.85546875" style="30" customWidth="1"/>
    <col min="12560" max="12560" width="13" style="30" customWidth="1"/>
    <col min="12561" max="12562" width="13.28515625" style="30" customWidth="1"/>
    <col min="12563" max="12563" width="13.140625" style="30" customWidth="1"/>
    <col min="12564" max="12800" width="9.140625" style="30"/>
    <col min="12801" max="12801" width="35.85546875" style="30" customWidth="1"/>
    <col min="12802" max="12802" width="13.7109375" style="30" customWidth="1"/>
    <col min="12803" max="12803" width="16.7109375" style="30" customWidth="1"/>
    <col min="12804" max="12804" width="17.28515625" style="30" customWidth="1"/>
    <col min="12805" max="12807" width="16.7109375" style="30" customWidth="1"/>
    <col min="12808" max="12808" width="15.28515625" style="30" customWidth="1"/>
    <col min="12809" max="12809" width="12.5703125" style="30" customWidth="1"/>
    <col min="12810" max="12813" width="14.7109375" style="30" customWidth="1"/>
    <col min="12814" max="12814" width="12" style="30" customWidth="1"/>
    <col min="12815" max="12815" width="14.85546875" style="30" customWidth="1"/>
    <col min="12816" max="12816" width="13" style="30" customWidth="1"/>
    <col min="12817" max="12818" width="13.28515625" style="30" customWidth="1"/>
    <col min="12819" max="12819" width="13.140625" style="30" customWidth="1"/>
    <col min="12820" max="13056" width="9.140625" style="30"/>
    <col min="13057" max="13057" width="35.85546875" style="30" customWidth="1"/>
    <col min="13058" max="13058" width="13.7109375" style="30" customWidth="1"/>
    <col min="13059" max="13059" width="16.7109375" style="30" customWidth="1"/>
    <col min="13060" max="13060" width="17.28515625" style="30" customWidth="1"/>
    <col min="13061" max="13063" width="16.7109375" style="30" customWidth="1"/>
    <col min="13064" max="13064" width="15.28515625" style="30" customWidth="1"/>
    <col min="13065" max="13065" width="12.5703125" style="30" customWidth="1"/>
    <col min="13066" max="13069" width="14.7109375" style="30" customWidth="1"/>
    <col min="13070" max="13070" width="12" style="30" customWidth="1"/>
    <col min="13071" max="13071" width="14.85546875" style="30" customWidth="1"/>
    <col min="13072" max="13072" width="13" style="30" customWidth="1"/>
    <col min="13073" max="13074" width="13.28515625" style="30" customWidth="1"/>
    <col min="13075" max="13075" width="13.140625" style="30" customWidth="1"/>
    <col min="13076" max="13312" width="9.140625" style="30"/>
    <col min="13313" max="13313" width="35.85546875" style="30" customWidth="1"/>
    <col min="13314" max="13314" width="13.7109375" style="30" customWidth="1"/>
    <col min="13315" max="13315" width="16.7109375" style="30" customWidth="1"/>
    <col min="13316" max="13316" width="17.28515625" style="30" customWidth="1"/>
    <col min="13317" max="13319" width="16.7109375" style="30" customWidth="1"/>
    <col min="13320" max="13320" width="15.28515625" style="30" customWidth="1"/>
    <col min="13321" max="13321" width="12.5703125" style="30" customWidth="1"/>
    <col min="13322" max="13325" width="14.7109375" style="30" customWidth="1"/>
    <col min="13326" max="13326" width="12" style="30" customWidth="1"/>
    <col min="13327" max="13327" width="14.85546875" style="30" customWidth="1"/>
    <col min="13328" max="13328" width="13" style="30" customWidth="1"/>
    <col min="13329" max="13330" width="13.28515625" style="30" customWidth="1"/>
    <col min="13331" max="13331" width="13.140625" style="30" customWidth="1"/>
    <col min="13332" max="13568" width="9.140625" style="30"/>
    <col min="13569" max="13569" width="35.85546875" style="30" customWidth="1"/>
    <col min="13570" max="13570" width="13.7109375" style="30" customWidth="1"/>
    <col min="13571" max="13571" width="16.7109375" style="30" customWidth="1"/>
    <col min="13572" max="13572" width="17.28515625" style="30" customWidth="1"/>
    <col min="13573" max="13575" width="16.7109375" style="30" customWidth="1"/>
    <col min="13576" max="13576" width="15.28515625" style="30" customWidth="1"/>
    <col min="13577" max="13577" width="12.5703125" style="30" customWidth="1"/>
    <col min="13578" max="13581" width="14.7109375" style="30" customWidth="1"/>
    <col min="13582" max="13582" width="12" style="30" customWidth="1"/>
    <col min="13583" max="13583" width="14.85546875" style="30" customWidth="1"/>
    <col min="13584" max="13584" width="13" style="30" customWidth="1"/>
    <col min="13585" max="13586" width="13.28515625" style="30" customWidth="1"/>
    <col min="13587" max="13587" width="13.140625" style="30" customWidth="1"/>
    <col min="13588" max="13824" width="9.140625" style="30"/>
    <col min="13825" max="13825" width="35.85546875" style="30" customWidth="1"/>
    <col min="13826" max="13826" width="13.7109375" style="30" customWidth="1"/>
    <col min="13827" max="13827" width="16.7109375" style="30" customWidth="1"/>
    <col min="13828" max="13828" width="17.28515625" style="30" customWidth="1"/>
    <col min="13829" max="13831" width="16.7109375" style="30" customWidth="1"/>
    <col min="13832" max="13832" width="15.28515625" style="30" customWidth="1"/>
    <col min="13833" max="13833" width="12.5703125" style="30" customWidth="1"/>
    <col min="13834" max="13837" width="14.7109375" style="30" customWidth="1"/>
    <col min="13838" max="13838" width="12" style="30" customWidth="1"/>
    <col min="13839" max="13839" width="14.85546875" style="30" customWidth="1"/>
    <col min="13840" max="13840" width="13" style="30" customWidth="1"/>
    <col min="13841" max="13842" width="13.28515625" style="30" customWidth="1"/>
    <col min="13843" max="13843" width="13.140625" style="30" customWidth="1"/>
    <col min="13844" max="14080" width="9.140625" style="30"/>
    <col min="14081" max="14081" width="35.85546875" style="30" customWidth="1"/>
    <col min="14082" max="14082" width="13.7109375" style="30" customWidth="1"/>
    <col min="14083" max="14083" width="16.7109375" style="30" customWidth="1"/>
    <col min="14084" max="14084" width="17.28515625" style="30" customWidth="1"/>
    <col min="14085" max="14087" width="16.7109375" style="30" customWidth="1"/>
    <col min="14088" max="14088" width="15.28515625" style="30" customWidth="1"/>
    <col min="14089" max="14089" width="12.5703125" style="30" customWidth="1"/>
    <col min="14090" max="14093" width="14.7109375" style="30" customWidth="1"/>
    <col min="14094" max="14094" width="12" style="30" customWidth="1"/>
    <col min="14095" max="14095" width="14.85546875" style="30" customWidth="1"/>
    <col min="14096" max="14096" width="13" style="30" customWidth="1"/>
    <col min="14097" max="14098" width="13.28515625" style="30" customWidth="1"/>
    <col min="14099" max="14099" width="13.140625" style="30" customWidth="1"/>
    <col min="14100" max="14336" width="9.140625" style="30"/>
    <col min="14337" max="14337" width="35.85546875" style="30" customWidth="1"/>
    <col min="14338" max="14338" width="13.7109375" style="30" customWidth="1"/>
    <col min="14339" max="14339" width="16.7109375" style="30" customWidth="1"/>
    <col min="14340" max="14340" width="17.28515625" style="30" customWidth="1"/>
    <col min="14341" max="14343" width="16.7109375" style="30" customWidth="1"/>
    <col min="14344" max="14344" width="15.28515625" style="30" customWidth="1"/>
    <col min="14345" max="14345" width="12.5703125" style="30" customWidth="1"/>
    <col min="14346" max="14349" width="14.7109375" style="30" customWidth="1"/>
    <col min="14350" max="14350" width="12" style="30" customWidth="1"/>
    <col min="14351" max="14351" width="14.85546875" style="30" customWidth="1"/>
    <col min="14352" max="14352" width="13" style="30" customWidth="1"/>
    <col min="14353" max="14354" width="13.28515625" style="30" customWidth="1"/>
    <col min="14355" max="14355" width="13.140625" style="30" customWidth="1"/>
    <col min="14356" max="14592" width="9.140625" style="30"/>
    <col min="14593" max="14593" width="35.85546875" style="30" customWidth="1"/>
    <col min="14594" max="14594" width="13.7109375" style="30" customWidth="1"/>
    <col min="14595" max="14595" width="16.7109375" style="30" customWidth="1"/>
    <col min="14596" max="14596" width="17.28515625" style="30" customWidth="1"/>
    <col min="14597" max="14599" width="16.7109375" style="30" customWidth="1"/>
    <col min="14600" max="14600" width="15.28515625" style="30" customWidth="1"/>
    <col min="14601" max="14601" width="12.5703125" style="30" customWidth="1"/>
    <col min="14602" max="14605" width="14.7109375" style="30" customWidth="1"/>
    <col min="14606" max="14606" width="12" style="30" customWidth="1"/>
    <col min="14607" max="14607" width="14.85546875" style="30" customWidth="1"/>
    <col min="14608" max="14608" width="13" style="30" customWidth="1"/>
    <col min="14609" max="14610" width="13.28515625" style="30" customWidth="1"/>
    <col min="14611" max="14611" width="13.140625" style="30" customWidth="1"/>
    <col min="14612" max="14848" width="9.140625" style="30"/>
    <col min="14849" max="14849" width="35.85546875" style="30" customWidth="1"/>
    <col min="14850" max="14850" width="13.7109375" style="30" customWidth="1"/>
    <col min="14851" max="14851" width="16.7109375" style="30" customWidth="1"/>
    <col min="14852" max="14852" width="17.28515625" style="30" customWidth="1"/>
    <col min="14853" max="14855" width="16.7109375" style="30" customWidth="1"/>
    <col min="14856" max="14856" width="15.28515625" style="30" customWidth="1"/>
    <col min="14857" max="14857" width="12.5703125" style="30" customWidth="1"/>
    <col min="14858" max="14861" width="14.7109375" style="30" customWidth="1"/>
    <col min="14862" max="14862" width="12" style="30" customWidth="1"/>
    <col min="14863" max="14863" width="14.85546875" style="30" customWidth="1"/>
    <col min="14864" max="14864" width="13" style="30" customWidth="1"/>
    <col min="14865" max="14866" width="13.28515625" style="30" customWidth="1"/>
    <col min="14867" max="14867" width="13.140625" style="30" customWidth="1"/>
    <col min="14868" max="15104" width="9.140625" style="30"/>
    <col min="15105" max="15105" width="35.85546875" style="30" customWidth="1"/>
    <col min="15106" max="15106" width="13.7109375" style="30" customWidth="1"/>
    <col min="15107" max="15107" width="16.7109375" style="30" customWidth="1"/>
    <col min="15108" max="15108" width="17.28515625" style="30" customWidth="1"/>
    <col min="15109" max="15111" width="16.7109375" style="30" customWidth="1"/>
    <col min="15112" max="15112" width="15.28515625" style="30" customWidth="1"/>
    <col min="15113" max="15113" width="12.5703125" style="30" customWidth="1"/>
    <col min="15114" max="15117" width="14.7109375" style="30" customWidth="1"/>
    <col min="15118" max="15118" width="12" style="30" customWidth="1"/>
    <col min="15119" max="15119" width="14.85546875" style="30" customWidth="1"/>
    <col min="15120" max="15120" width="13" style="30" customWidth="1"/>
    <col min="15121" max="15122" width="13.28515625" style="30" customWidth="1"/>
    <col min="15123" max="15123" width="13.140625" style="30" customWidth="1"/>
    <col min="15124" max="15360" width="9.140625" style="30"/>
    <col min="15361" max="15361" width="35.85546875" style="30" customWidth="1"/>
    <col min="15362" max="15362" width="13.7109375" style="30" customWidth="1"/>
    <col min="15363" max="15363" width="16.7109375" style="30" customWidth="1"/>
    <col min="15364" max="15364" width="17.28515625" style="30" customWidth="1"/>
    <col min="15365" max="15367" width="16.7109375" style="30" customWidth="1"/>
    <col min="15368" max="15368" width="15.28515625" style="30" customWidth="1"/>
    <col min="15369" max="15369" width="12.5703125" style="30" customWidth="1"/>
    <col min="15370" max="15373" width="14.7109375" style="30" customWidth="1"/>
    <col min="15374" max="15374" width="12" style="30" customWidth="1"/>
    <col min="15375" max="15375" width="14.85546875" style="30" customWidth="1"/>
    <col min="15376" max="15376" width="13" style="30" customWidth="1"/>
    <col min="15377" max="15378" width="13.28515625" style="30" customWidth="1"/>
    <col min="15379" max="15379" width="13.140625" style="30" customWidth="1"/>
    <col min="15380" max="15616" width="9.140625" style="30"/>
    <col min="15617" max="15617" width="35.85546875" style="30" customWidth="1"/>
    <col min="15618" max="15618" width="13.7109375" style="30" customWidth="1"/>
    <col min="15619" max="15619" width="16.7109375" style="30" customWidth="1"/>
    <col min="15620" max="15620" width="17.28515625" style="30" customWidth="1"/>
    <col min="15621" max="15623" width="16.7109375" style="30" customWidth="1"/>
    <col min="15624" max="15624" width="15.28515625" style="30" customWidth="1"/>
    <col min="15625" max="15625" width="12.5703125" style="30" customWidth="1"/>
    <col min="15626" max="15629" width="14.7109375" style="30" customWidth="1"/>
    <col min="15630" max="15630" width="12" style="30" customWidth="1"/>
    <col min="15631" max="15631" width="14.85546875" style="30" customWidth="1"/>
    <col min="15632" max="15632" width="13" style="30" customWidth="1"/>
    <col min="15633" max="15634" width="13.28515625" style="30" customWidth="1"/>
    <col min="15635" max="15635" width="13.140625" style="30" customWidth="1"/>
    <col min="15636" max="15872" width="9.140625" style="30"/>
    <col min="15873" max="15873" width="35.85546875" style="30" customWidth="1"/>
    <col min="15874" max="15874" width="13.7109375" style="30" customWidth="1"/>
    <col min="15875" max="15875" width="16.7109375" style="30" customWidth="1"/>
    <col min="15876" max="15876" width="17.28515625" style="30" customWidth="1"/>
    <col min="15877" max="15879" width="16.7109375" style="30" customWidth="1"/>
    <col min="15880" max="15880" width="15.28515625" style="30" customWidth="1"/>
    <col min="15881" max="15881" width="12.5703125" style="30" customWidth="1"/>
    <col min="15882" max="15885" width="14.7109375" style="30" customWidth="1"/>
    <col min="15886" max="15886" width="12" style="30" customWidth="1"/>
    <col min="15887" max="15887" width="14.85546875" style="30" customWidth="1"/>
    <col min="15888" max="15888" width="13" style="30" customWidth="1"/>
    <col min="15889" max="15890" width="13.28515625" style="30" customWidth="1"/>
    <col min="15891" max="15891" width="13.140625" style="30" customWidth="1"/>
    <col min="15892" max="16128" width="9.140625" style="30"/>
    <col min="16129" max="16129" width="35.85546875" style="30" customWidth="1"/>
    <col min="16130" max="16130" width="13.7109375" style="30" customWidth="1"/>
    <col min="16131" max="16131" width="16.7109375" style="30" customWidth="1"/>
    <col min="16132" max="16132" width="17.28515625" style="30" customWidth="1"/>
    <col min="16133" max="16135" width="16.7109375" style="30" customWidth="1"/>
    <col min="16136" max="16136" width="15.28515625" style="30" customWidth="1"/>
    <col min="16137" max="16137" width="12.5703125" style="30" customWidth="1"/>
    <col min="16138" max="16141" width="14.7109375" style="30" customWidth="1"/>
    <col min="16142" max="16142" width="12" style="30" customWidth="1"/>
    <col min="16143" max="16143" width="14.85546875" style="30" customWidth="1"/>
    <col min="16144" max="16144" width="13" style="30" customWidth="1"/>
    <col min="16145" max="16146" width="13.28515625" style="30" customWidth="1"/>
    <col min="16147" max="16147" width="13.140625" style="30" customWidth="1"/>
    <col min="16148" max="16384" width="9.140625" style="30"/>
  </cols>
  <sheetData>
    <row r="1" spans="1:19" ht="19.5" customHeight="1">
      <c r="A1" s="188" t="s">
        <v>1898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</row>
    <row r="2" spans="1:19" ht="12.75" customHeight="1">
      <c r="A2" s="189"/>
      <c r="B2" s="189"/>
      <c r="C2" s="189"/>
      <c r="D2" s="189"/>
      <c r="E2" s="189"/>
      <c r="F2" s="189"/>
      <c r="G2" s="189"/>
      <c r="S2" s="36" t="s">
        <v>1892</v>
      </c>
    </row>
    <row r="3" spans="1:19" ht="60" customHeight="1">
      <c r="A3" s="109"/>
      <c r="B3" s="40" t="s">
        <v>17</v>
      </c>
      <c r="C3" s="40" t="s">
        <v>1097</v>
      </c>
      <c r="D3" s="40" t="s">
        <v>0</v>
      </c>
      <c r="E3" s="40" t="s">
        <v>1</v>
      </c>
      <c r="F3" s="40" t="s">
        <v>2</v>
      </c>
      <c r="G3" s="40" t="s">
        <v>3</v>
      </c>
      <c r="H3" s="40" t="s">
        <v>4</v>
      </c>
      <c r="I3" s="40" t="s">
        <v>5</v>
      </c>
      <c r="J3" s="40" t="s">
        <v>6</v>
      </c>
      <c r="K3" s="40" t="s">
        <v>7</v>
      </c>
      <c r="L3" s="40" t="s">
        <v>8</v>
      </c>
      <c r="M3" s="40" t="s">
        <v>9</v>
      </c>
      <c r="N3" s="40" t="s">
        <v>1104</v>
      </c>
      <c r="O3" s="40" t="s">
        <v>10</v>
      </c>
      <c r="P3" s="40" t="s">
        <v>11</v>
      </c>
      <c r="Q3" s="40" t="s">
        <v>12</v>
      </c>
      <c r="R3" s="40" t="s">
        <v>1105</v>
      </c>
      <c r="S3" s="40" t="s">
        <v>1106</v>
      </c>
    </row>
    <row r="4" spans="1:19" ht="17.25" customHeight="1">
      <c r="A4" s="110" t="s">
        <v>1107</v>
      </c>
      <c r="B4" s="37" t="s">
        <v>1074</v>
      </c>
      <c r="C4" s="42">
        <v>6555820930</v>
      </c>
      <c r="D4" s="42">
        <v>185791132</v>
      </c>
      <c r="E4" s="42">
        <v>421814586</v>
      </c>
      <c r="F4" s="42">
        <v>330219587</v>
      </c>
      <c r="G4" s="42">
        <v>176637370</v>
      </c>
      <c r="H4" s="38">
        <v>195353052</v>
      </c>
      <c r="I4" s="38">
        <v>189871144</v>
      </c>
      <c r="J4" s="38">
        <v>581593943</v>
      </c>
      <c r="K4" s="38">
        <v>234405559</v>
      </c>
      <c r="L4" s="38">
        <v>180142262</v>
      </c>
      <c r="M4" s="38">
        <v>146677199</v>
      </c>
      <c r="N4" s="38">
        <v>343507356</v>
      </c>
      <c r="O4" s="38">
        <v>278258484</v>
      </c>
      <c r="P4" s="38">
        <v>161298915</v>
      </c>
      <c r="Q4" s="38">
        <v>600715460</v>
      </c>
      <c r="R4" s="38">
        <v>742899307</v>
      </c>
      <c r="S4" s="38">
        <v>1786635574</v>
      </c>
    </row>
    <row r="5" spans="1:19" ht="15.75" customHeight="1">
      <c r="A5" s="111" t="s">
        <v>1108</v>
      </c>
      <c r="B5" s="37" t="s">
        <v>1074</v>
      </c>
      <c r="C5" s="42">
        <v>1886933486</v>
      </c>
      <c r="D5" s="42">
        <v>50772616</v>
      </c>
      <c r="E5" s="42">
        <v>188945627</v>
      </c>
      <c r="F5" s="42">
        <v>106493041</v>
      </c>
      <c r="G5" s="42">
        <v>45032349</v>
      </c>
      <c r="H5" s="38">
        <v>56708708</v>
      </c>
      <c r="I5" s="38">
        <v>64708454</v>
      </c>
      <c r="J5" s="38">
        <v>227630107</v>
      </c>
      <c r="K5" s="38">
        <v>69346830</v>
      </c>
      <c r="L5" s="38">
        <v>98468257</v>
      </c>
      <c r="M5" s="38">
        <v>31304394</v>
      </c>
      <c r="N5" s="38">
        <v>84286046</v>
      </c>
      <c r="O5" s="38">
        <v>97180941</v>
      </c>
      <c r="P5" s="38">
        <v>55116715</v>
      </c>
      <c r="Q5" s="38">
        <v>201503219</v>
      </c>
      <c r="R5" s="38">
        <v>145758499</v>
      </c>
      <c r="S5" s="38">
        <v>363677683</v>
      </c>
    </row>
    <row r="6" spans="1:19" ht="28.5" customHeight="1">
      <c r="A6" s="112" t="s">
        <v>1587</v>
      </c>
      <c r="B6" s="37" t="s">
        <v>476</v>
      </c>
      <c r="C6" s="42">
        <v>186594590</v>
      </c>
      <c r="D6" s="42">
        <v>5409152</v>
      </c>
      <c r="E6" s="42">
        <v>17304365</v>
      </c>
      <c r="F6" s="42">
        <v>15442310</v>
      </c>
      <c r="G6" s="42">
        <v>3942324</v>
      </c>
      <c r="H6" s="38">
        <v>6288077</v>
      </c>
      <c r="I6" s="38">
        <v>8833780</v>
      </c>
      <c r="J6" s="38">
        <v>17873284</v>
      </c>
      <c r="K6" s="38">
        <v>4807449</v>
      </c>
      <c r="L6" s="38">
        <v>17184513</v>
      </c>
      <c r="M6" s="38">
        <v>2445387</v>
      </c>
      <c r="N6" s="38">
        <v>9346013</v>
      </c>
      <c r="O6" s="38">
        <v>6510811</v>
      </c>
      <c r="P6" s="38">
        <v>2271674</v>
      </c>
      <c r="Q6" s="38">
        <v>19179683</v>
      </c>
      <c r="R6" s="38">
        <v>15844466</v>
      </c>
      <c r="S6" s="38">
        <v>33911302</v>
      </c>
    </row>
    <row r="7" spans="1:19" ht="24">
      <c r="A7" s="113" t="s">
        <v>1588</v>
      </c>
      <c r="B7" s="37" t="s">
        <v>57</v>
      </c>
      <c r="C7" s="42">
        <v>64024902</v>
      </c>
      <c r="D7" s="42">
        <v>1690671</v>
      </c>
      <c r="E7" s="42">
        <v>11360398</v>
      </c>
      <c r="F7" s="42">
        <v>6517983</v>
      </c>
      <c r="G7" s="42">
        <v>1397897</v>
      </c>
      <c r="H7" s="38">
        <v>1673372</v>
      </c>
      <c r="I7" s="38">
        <v>1578714</v>
      </c>
      <c r="J7" s="38">
        <v>7763154</v>
      </c>
      <c r="K7" s="38">
        <v>2443551</v>
      </c>
      <c r="L7" s="38">
        <v>6238681</v>
      </c>
      <c r="M7" s="38">
        <v>1475048</v>
      </c>
      <c r="N7" s="38">
        <v>3423101</v>
      </c>
      <c r="O7" s="38">
        <v>1035718</v>
      </c>
      <c r="P7" s="38">
        <v>900574</v>
      </c>
      <c r="Q7" s="38">
        <v>6930898</v>
      </c>
      <c r="R7" s="38">
        <v>6402069</v>
      </c>
      <c r="S7" s="38">
        <v>3193073</v>
      </c>
    </row>
    <row r="8" spans="1:19" ht="24">
      <c r="A8" s="113" t="s">
        <v>1589</v>
      </c>
      <c r="B8" s="37" t="s">
        <v>58</v>
      </c>
      <c r="C8" s="42">
        <v>32207659</v>
      </c>
      <c r="D8" s="42">
        <v>631744</v>
      </c>
      <c r="E8" s="42">
        <v>9669147</v>
      </c>
      <c r="F8" s="42">
        <v>3404930</v>
      </c>
      <c r="G8" s="42">
        <v>540840</v>
      </c>
      <c r="H8" s="38">
        <v>678932</v>
      </c>
      <c r="I8" s="38">
        <v>733340</v>
      </c>
      <c r="J8" s="38">
        <v>3452273</v>
      </c>
      <c r="K8" s="38">
        <v>607950</v>
      </c>
      <c r="L8" s="38">
        <v>3001192</v>
      </c>
      <c r="M8" s="38">
        <v>592420</v>
      </c>
      <c r="N8" s="38">
        <v>1478700</v>
      </c>
      <c r="O8" s="38">
        <v>475851</v>
      </c>
      <c r="P8" s="38">
        <v>338014</v>
      </c>
      <c r="Q8" s="38">
        <v>1933337</v>
      </c>
      <c r="R8" s="38">
        <v>3363967</v>
      </c>
      <c r="S8" s="38">
        <v>1305022</v>
      </c>
    </row>
    <row r="9" spans="1:19" ht="24">
      <c r="A9" s="113" t="s">
        <v>1590</v>
      </c>
      <c r="B9" s="37" t="s">
        <v>59</v>
      </c>
      <c r="C9" s="42">
        <v>31817243</v>
      </c>
      <c r="D9" s="42">
        <v>1058927</v>
      </c>
      <c r="E9" s="42">
        <v>1691251</v>
      </c>
      <c r="F9" s="42">
        <v>3113053</v>
      </c>
      <c r="G9" s="42">
        <v>857057</v>
      </c>
      <c r="H9" s="38">
        <v>994440</v>
      </c>
      <c r="I9" s="38">
        <v>845374</v>
      </c>
      <c r="J9" s="38">
        <v>4310881</v>
      </c>
      <c r="K9" s="38">
        <v>1835601</v>
      </c>
      <c r="L9" s="38">
        <v>3237489</v>
      </c>
      <c r="M9" s="38">
        <v>882628</v>
      </c>
      <c r="N9" s="38">
        <v>1944401</v>
      </c>
      <c r="O9" s="38">
        <v>559867</v>
      </c>
      <c r="P9" s="38">
        <v>562560</v>
      </c>
      <c r="Q9" s="38">
        <v>4997561</v>
      </c>
      <c r="R9" s="38">
        <v>3038102</v>
      </c>
      <c r="S9" s="38">
        <v>1888051</v>
      </c>
    </row>
    <row r="10" spans="1:19" ht="24">
      <c r="A10" s="113" t="s">
        <v>1591</v>
      </c>
      <c r="B10" s="37" t="s">
        <v>60</v>
      </c>
      <c r="C10" s="42">
        <v>4582569</v>
      </c>
      <c r="D10" s="42">
        <v>61740</v>
      </c>
      <c r="E10" s="42">
        <v>342815</v>
      </c>
      <c r="F10" s="42">
        <v>494506</v>
      </c>
      <c r="G10" s="42">
        <v>11259</v>
      </c>
      <c r="H10" s="38">
        <v>26198</v>
      </c>
      <c r="I10" s="38">
        <v>7600</v>
      </c>
      <c r="J10" s="38">
        <v>865742</v>
      </c>
      <c r="K10" s="38">
        <v>19959</v>
      </c>
      <c r="L10" s="38">
        <v>343694</v>
      </c>
      <c r="M10" s="38">
        <v>66550</v>
      </c>
      <c r="N10" s="38">
        <v>210549</v>
      </c>
      <c r="O10" s="38">
        <v>252</v>
      </c>
      <c r="P10" s="38">
        <v>5119</v>
      </c>
      <c r="Q10" s="38">
        <v>63889</v>
      </c>
      <c r="R10" s="38">
        <v>1185463</v>
      </c>
      <c r="S10" s="38">
        <v>877234</v>
      </c>
    </row>
    <row r="11" spans="1:19" ht="24">
      <c r="A11" s="113" t="s">
        <v>1592</v>
      </c>
      <c r="B11" s="37" t="s">
        <v>61</v>
      </c>
      <c r="C11" s="42">
        <v>45862230</v>
      </c>
      <c r="D11" s="42">
        <v>1327333</v>
      </c>
      <c r="E11" s="42">
        <v>3182335</v>
      </c>
      <c r="F11" s="42">
        <v>4820725</v>
      </c>
      <c r="G11" s="42">
        <v>650523</v>
      </c>
      <c r="H11" s="38">
        <v>2477264</v>
      </c>
      <c r="I11" s="38">
        <v>3011939</v>
      </c>
      <c r="J11" s="38">
        <v>3730002</v>
      </c>
      <c r="K11" s="38">
        <v>606961</v>
      </c>
      <c r="L11" s="38">
        <v>5989653</v>
      </c>
      <c r="M11" s="38">
        <v>261900</v>
      </c>
      <c r="N11" s="38">
        <v>2062826</v>
      </c>
      <c r="O11" s="38">
        <v>467106</v>
      </c>
      <c r="P11" s="38">
        <v>149839</v>
      </c>
      <c r="Q11" s="38">
        <v>3453868</v>
      </c>
      <c r="R11" s="38">
        <v>1113644</v>
      </c>
      <c r="S11" s="38">
        <v>12556312</v>
      </c>
    </row>
    <row r="12" spans="1:19" ht="24">
      <c r="A12" s="113" t="s">
        <v>1593</v>
      </c>
      <c r="B12" s="37" t="s">
        <v>62</v>
      </c>
      <c r="C12" s="42">
        <v>37339514</v>
      </c>
      <c r="D12" s="42">
        <v>1485266</v>
      </c>
      <c r="E12" s="42">
        <v>1672121</v>
      </c>
      <c r="F12" s="42">
        <v>1941352</v>
      </c>
      <c r="G12" s="42">
        <v>1289346</v>
      </c>
      <c r="H12" s="38">
        <v>1176329</v>
      </c>
      <c r="I12" s="38">
        <v>3627404</v>
      </c>
      <c r="J12" s="38">
        <v>3884871</v>
      </c>
      <c r="K12" s="38">
        <v>834021</v>
      </c>
      <c r="L12" s="38">
        <v>2857724</v>
      </c>
      <c r="M12" s="38">
        <v>486206</v>
      </c>
      <c r="N12" s="38">
        <v>2123497</v>
      </c>
      <c r="O12" s="38">
        <v>3718918</v>
      </c>
      <c r="P12" s="38">
        <v>637428</v>
      </c>
      <c r="Q12" s="38">
        <v>5061004</v>
      </c>
      <c r="R12" s="38">
        <v>1308930</v>
      </c>
      <c r="S12" s="38">
        <v>5235097</v>
      </c>
    </row>
    <row r="13" spans="1:19" ht="24">
      <c r="A13" s="113" t="s">
        <v>1114</v>
      </c>
      <c r="B13" s="37" t="s">
        <v>63</v>
      </c>
      <c r="C13" s="42">
        <v>6047723</v>
      </c>
      <c r="D13" s="42">
        <v>331904</v>
      </c>
      <c r="E13" s="42">
        <v>34459</v>
      </c>
      <c r="F13" s="42">
        <v>448309</v>
      </c>
      <c r="G13" s="42">
        <v>55148</v>
      </c>
      <c r="H13" s="38">
        <v>133584</v>
      </c>
      <c r="I13" s="38">
        <v>560730</v>
      </c>
      <c r="J13" s="38">
        <v>590486</v>
      </c>
      <c r="K13" s="38">
        <v>58887</v>
      </c>
      <c r="L13" s="38">
        <v>659447</v>
      </c>
      <c r="M13" s="38">
        <v>18958</v>
      </c>
      <c r="N13" s="38">
        <v>285950</v>
      </c>
      <c r="O13" s="38">
        <v>411464</v>
      </c>
      <c r="P13" s="38">
        <v>123313</v>
      </c>
      <c r="Q13" s="38">
        <v>536049</v>
      </c>
      <c r="R13" s="38">
        <v>101641</v>
      </c>
      <c r="S13" s="38">
        <v>1697394</v>
      </c>
    </row>
    <row r="14" spans="1:19" ht="24">
      <c r="A14" s="113" t="s">
        <v>1594</v>
      </c>
      <c r="B14" s="37" t="s">
        <v>64</v>
      </c>
      <c r="C14" s="42">
        <v>4610545</v>
      </c>
      <c r="D14" s="42">
        <v>275217</v>
      </c>
      <c r="E14" s="42">
        <v>169245</v>
      </c>
      <c r="F14" s="42">
        <v>501529</v>
      </c>
      <c r="G14" s="42">
        <v>1914</v>
      </c>
      <c r="H14" s="38">
        <v>146180</v>
      </c>
      <c r="I14" s="38">
        <v>495846</v>
      </c>
      <c r="J14" s="38">
        <v>572722</v>
      </c>
      <c r="K14" s="38">
        <v>56016</v>
      </c>
      <c r="L14" s="38">
        <v>347746</v>
      </c>
      <c r="M14" s="38">
        <v>4923</v>
      </c>
      <c r="N14" s="38">
        <v>257024</v>
      </c>
      <c r="O14" s="38">
        <v>634503</v>
      </c>
      <c r="P14" s="38">
        <v>84610</v>
      </c>
      <c r="Q14" s="38">
        <v>540329</v>
      </c>
      <c r="R14" s="38">
        <v>52423</v>
      </c>
      <c r="S14" s="38">
        <v>470318</v>
      </c>
    </row>
    <row r="15" spans="1:19" ht="24">
      <c r="A15" s="113" t="s">
        <v>1595</v>
      </c>
      <c r="B15" s="37" t="s">
        <v>65</v>
      </c>
      <c r="C15" s="42">
        <v>6437506</v>
      </c>
      <c r="D15" s="42">
        <v>261890</v>
      </c>
      <c r="E15" s="42">
        <v>255459</v>
      </c>
      <c r="F15" s="42">
        <v>184124</v>
      </c>
      <c r="G15" s="42">
        <v>7102</v>
      </c>
      <c r="H15" s="38">
        <v>154289</v>
      </c>
      <c r="I15" s="38">
        <v>528666</v>
      </c>
      <c r="J15" s="38">
        <v>1194367</v>
      </c>
      <c r="K15" s="38">
        <v>191115</v>
      </c>
      <c r="L15" s="38">
        <v>651145</v>
      </c>
      <c r="M15" s="38">
        <v>16411</v>
      </c>
      <c r="N15" s="38">
        <v>255058</v>
      </c>
      <c r="O15" s="38">
        <v>922162</v>
      </c>
      <c r="P15" s="38">
        <v>51142</v>
      </c>
      <c r="Q15" s="38">
        <v>1097796</v>
      </c>
      <c r="R15" s="38">
        <v>65498</v>
      </c>
      <c r="S15" s="38">
        <v>601282</v>
      </c>
    </row>
    <row r="16" spans="1:19" ht="24">
      <c r="A16" s="113" t="s">
        <v>1596</v>
      </c>
      <c r="B16" s="37" t="s">
        <v>66</v>
      </c>
      <c r="C16" s="42">
        <v>4592802</v>
      </c>
      <c r="D16" s="42">
        <v>242909</v>
      </c>
      <c r="E16" s="42">
        <v>238063</v>
      </c>
      <c r="F16" s="42">
        <v>308619</v>
      </c>
      <c r="G16" s="42">
        <v>33894</v>
      </c>
      <c r="H16" s="38">
        <v>149764</v>
      </c>
      <c r="I16" s="38">
        <v>784728</v>
      </c>
      <c r="J16" s="38">
        <v>465721</v>
      </c>
      <c r="K16" s="38">
        <v>104590</v>
      </c>
      <c r="L16" s="38">
        <v>402711</v>
      </c>
      <c r="M16" s="38">
        <v>1200</v>
      </c>
      <c r="N16" s="38">
        <v>98997</v>
      </c>
      <c r="O16" s="38">
        <v>588475</v>
      </c>
      <c r="P16" s="38">
        <v>68343</v>
      </c>
      <c r="Q16" s="38">
        <v>608026</v>
      </c>
      <c r="R16" s="38">
        <v>25326</v>
      </c>
      <c r="S16" s="38">
        <v>471436</v>
      </c>
    </row>
    <row r="17" spans="1:19" ht="24">
      <c r="A17" s="113" t="s">
        <v>1597</v>
      </c>
      <c r="B17" s="37" t="s">
        <v>67</v>
      </c>
      <c r="C17" s="42">
        <v>4716628</v>
      </c>
      <c r="D17" s="42">
        <v>327053</v>
      </c>
      <c r="E17" s="42">
        <v>254350</v>
      </c>
      <c r="F17" s="42">
        <v>270369</v>
      </c>
      <c r="G17" s="42">
        <v>4312</v>
      </c>
      <c r="H17" s="38">
        <v>256384</v>
      </c>
      <c r="I17" s="38">
        <v>587868</v>
      </c>
      <c r="J17" s="38">
        <v>403310</v>
      </c>
      <c r="K17" s="38">
        <v>78648</v>
      </c>
      <c r="L17" s="38">
        <v>276767</v>
      </c>
      <c r="M17" s="38">
        <v>14902</v>
      </c>
      <c r="N17" s="38">
        <v>196186</v>
      </c>
      <c r="O17" s="38">
        <v>153823</v>
      </c>
      <c r="P17" s="38">
        <v>147311</v>
      </c>
      <c r="Q17" s="38">
        <v>1176823</v>
      </c>
      <c r="R17" s="38">
        <v>30111</v>
      </c>
      <c r="S17" s="38">
        <v>538411</v>
      </c>
    </row>
    <row r="18" spans="1:19" ht="36">
      <c r="A18" s="113" t="s">
        <v>1598</v>
      </c>
      <c r="B18" s="37" t="s">
        <v>68</v>
      </c>
      <c r="C18" s="42">
        <v>10934310</v>
      </c>
      <c r="D18" s="42">
        <v>46293</v>
      </c>
      <c r="E18" s="42">
        <v>720545</v>
      </c>
      <c r="F18" s="42">
        <v>228402</v>
      </c>
      <c r="G18" s="42">
        <v>1186976</v>
      </c>
      <c r="H18" s="38">
        <v>336128</v>
      </c>
      <c r="I18" s="38">
        <v>669566</v>
      </c>
      <c r="J18" s="38">
        <v>658265</v>
      </c>
      <c r="K18" s="38">
        <v>344765</v>
      </c>
      <c r="L18" s="38">
        <v>519908</v>
      </c>
      <c r="M18" s="38">
        <v>429812</v>
      </c>
      <c r="N18" s="38">
        <v>1030282</v>
      </c>
      <c r="O18" s="38">
        <v>1008491</v>
      </c>
      <c r="P18" s="38">
        <v>162709</v>
      </c>
      <c r="Q18" s="38">
        <v>1101981</v>
      </c>
      <c r="R18" s="38">
        <v>1033931</v>
      </c>
      <c r="S18" s="38">
        <v>1456256</v>
      </c>
    </row>
    <row r="19" spans="1:19" ht="24">
      <c r="A19" s="113" t="s">
        <v>1599</v>
      </c>
      <c r="B19" s="37" t="s">
        <v>69</v>
      </c>
      <c r="C19" s="42">
        <v>1227979</v>
      </c>
      <c r="D19" s="42">
        <v>24308</v>
      </c>
      <c r="E19" s="42">
        <v>165226</v>
      </c>
      <c r="F19" s="42">
        <v>231361</v>
      </c>
      <c r="G19" s="42"/>
      <c r="H19" s="38">
        <v>6325</v>
      </c>
      <c r="I19" s="38"/>
      <c r="J19" s="38">
        <v>126100</v>
      </c>
      <c r="K19" s="38">
        <v>16527</v>
      </c>
      <c r="L19" s="38"/>
      <c r="M19" s="38">
        <v>42252</v>
      </c>
      <c r="N19" s="38">
        <v>4484</v>
      </c>
      <c r="O19" s="38"/>
      <c r="P19" s="38">
        <v>1547</v>
      </c>
      <c r="Q19" s="38">
        <v>25001</v>
      </c>
      <c r="R19" s="38">
        <v>14070</v>
      </c>
      <c r="S19" s="38">
        <v>570778</v>
      </c>
    </row>
    <row r="20" spans="1:19" ht="36">
      <c r="A20" s="113" t="s">
        <v>1600</v>
      </c>
      <c r="B20" s="37" t="s">
        <v>70</v>
      </c>
      <c r="C20" s="42">
        <v>33557396</v>
      </c>
      <c r="D20" s="42">
        <v>819834</v>
      </c>
      <c r="E20" s="42">
        <v>581470</v>
      </c>
      <c r="F20" s="42">
        <v>1436383</v>
      </c>
      <c r="G20" s="42">
        <v>593299</v>
      </c>
      <c r="H20" s="38">
        <v>928589</v>
      </c>
      <c r="I20" s="38">
        <v>608123</v>
      </c>
      <c r="J20" s="38">
        <v>1503415</v>
      </c>
      <c r="K20" s="38">
        <v>886430</v>
      </c>
      <c r="L20" s="38">
        <v>1754761</v>
      </c>
      <c r="M20" s="38">
        <v>113431</v>
      </c>
      <c r="N20" s="38">
        <v>1521556</v>
      </c>
      <c r="O20" s="38">
        <v>1288817</v>
      </c>
      <c r="P20" s="38">
        <v>577167</v>
      </c>
      <c r="Q20" s="38">
        <v>3645023</v>
      </c>
      <c r="R20" s="38">
        <v>5820290</v>
      </c>
      <c r="S20" s="38">
        <v>11478808</v>
      </c>
    </row>
    <row r="21" spans="1:19" ht="24">
      <c r="A21" s="112" t="s">
        <v>1601</v>
      </c>
      <c r="B21" s="37" t="s">
        <v>477</v>
      </c>
      <c r="C21" s="42">
        <v>34597543</v>
      </c>
      <c r="D21" s="42">
        <v>415796</v>
      </c>
      <c r="E21" s="42">
        <v>10738088</v>
      </c>
      <c r="F21" s="42">
        <v>1554798</v>
      </c>
      <c r="G21" s="42">
        <v>983513</v>
      </c>
      <c r="H21" s="38">
        <v>550665</v>
      </c>
      <c r="I21" s="38">
        <v>338013</v>
      </c>
      <c r="J21" s="38">
        <v>5321023</v>
      </c>
      <c r="K21" s="38">
        <v>999017</v>
      </c>
      <c r="L21" s="38">
        <v>811247</v>
      </c>
      <c r="M21" s="38">
        <v>403134</v>
      </c>
      <c r="N21" s="38">
        <v>1141094</v>
      </c>
      <c r="O21" s="38">
        <v>412422</v>
      </c>
      <c r="P21" s="38">
        <v>586671</v>
      </c>
      <c r="Q21" s="38">
        <v>887461</v>
      </c>
      <c r="R21" s="38">
        <v>5507444</v>
      </c>
      <c r="S21" s="38">
        <v>3947157</v>
      </c>
    </row>
    <row r="22" spans="1:19" ht="24">
      <c r="A22" s="113" t="s">
        <v>1602</v>
      </c>
      <c r="B22" s="37" t="s">
        <v>71</v>
      </c>
      <c r="C22" s="42">
        <v>1055548</v>
      </c>
      <c r="D22" s="42"/>
      <c r="E22" s="42">
        <v>1176</v>
      </c>
      <c r="F22" s="42">
        <v>2671</v>
      </c>
      <c r="G22" s="42"/>
      <c r="H22" s="38"/>
      <c r="I22" s="38"/>
      <c r="J22" s="38">
        <v>44941</v>
      </c>
      <c r="K22" s="38">
        <v>11545</v>
      </c>
      <c r="L22" s="38">
        <v>16950</v>
      </c>
      <c r="M22" s="38">
        <v>47879</v>
      </c>
      <c r="N22" s="38">
        <v>11506</v>
      </c>
      <c r="O22" s="38">
        <v>15143</v>
      </c>
      <c r="P22" s="38">
        <v>1262</v>
      </c>
      <c r="Q22" s="38">
        <v>4242</v>
      </c>
      <c r="R22" s="38">
        <v>554772</v>
      </c>
      <c r="S22" s="38">
        <v>343461</v>
      </c>
    </row>
    <row r="23" spans="1:19" ht="36">
      <c r="A23" s="113" t="s">
        <v>1120</v>
      </c>
      <c r="B23" s="37" t="s">
        <v>72</v>
      </c>
      <c r="C23" s="42">
        <v>1064715</v>
      </c>
      <c r="D23" s="42">
        <v>5492</v>
      </c>
      <c r="E23" s="42">
        <v>120400</v>
      </c>
      <c r="F23" s="42">
        <v>135128</v>
      </c>
      <c r="G23" s="42"/>
      <c r="H23" s="38">
        <v>9751</v>
      </c>
      <c r="I23" s="38">
        <v>93405</v>
      </c>
      <c r="J23" s="38">
        <v>36431</v>
      </c>
      <c r="K23" s="38">
        <v>13161</v>
      </c>
      <c r="L23" s="38">
        <v>6152</v>
      </c>
      <c r="M23" s="38">
        <v>47773</v>
      </c>
      <c r="N23" s="38">
        <v>13608</v>
      </c>
      <c r="O23" s="38">
        <v>7114</v>
      </c>
      <c r="P23" s="38">
        <v>30167</v>
      </c>
      <c r="Q23" s="38"/>
      <c r="R23" s="38">
        <v>454500</v>
      </c>
      <c r="S23" s="38">
        <v>91633</v>
      </c>
    </row>
    <row r="24" spans="1:19" ht="36">
      <c r="A24" s="113" t="s">
        <v>1603</v>
      </c>
      <c r="B24" s="37" t="s">
        <v>73</v>
      </c>
      <c r="C24" s="42">
        <v>11730517</v>
      </c>
      <c r="D24" s="42">
        <v>150061</v>
      </c>
      <c r="E24" s="42">
        <v>7017708</v>
      </c>
      <c r="F24" s="42">
        <v>595133</v>
      </c>
      <c r="G24" s="42">
        <v>89568</v>
      </c>
      <c r="H24" s="38">
        <v>76761</v>
      </c>
      <c r="I24" s="38">
        <v>28322</v>
      </c>
      <c r="J24" s="38">
        <v>1295661</v>
      </c>
      <c r="K24" s="38">
        <v>448144</v>
      </c>
      <c r="L24" s="38">
        <v>172240</v>
      </c>
      <c r="M24" s="38">
        <v>53224</v>
      </c>
      <c r="N24" s="38">
        <v>107516</v>
      </c>
      <c r="O24" s="38">
        <v>91439</v>
      </c>
      <c r="P24" s="38">
        <v>112765</v>
      </c>
      <c r="Q24" s="38">
        <v>601685</v>
      </c>
      <c r="R24" s="38">
        <v>494824</v>
      </c>
      <c r="S24" s="38">
        <v>395466</v>
      </c>
    </row>
    <row r="25" spans="1:19" ht="24">
      <c r="A25" s="113" t="s">
        <v>1604</v>
      </c>
      <c r="B25" s="37" t="s">
        <v>74</v>
      </c>
      <c r="C25" s="42">
        <v>1347382</v>
      </c>
      <c r="D25" s="42">
        <v>23752</v>
      </c>
      <c r="E25" s="42">
        <v>198370</v>
      </c>
      <c r="F25" s="42">
        <v>2206</v>
      </c>
      <c r="G25" s="42"/>
      <c r="H25" s="38">
        <v>1369</v>
      </c>
      <c r="I25" s="38"/>
      <c r="J25" s="38">
        <v>110573</v>
      </c>
      <c r="K25" s="38">
        <v>2684</v>
      </c>
      <c r="L25" s="38">
        <v>56178</v>
      </c>
      <c r="M25" s="38">
        <v>23939</v>
      </c>
      <c r="N25" s="38">
        <v>41728</v>
      </c>
      <c r="O25" s="38">
        <v>27166</v>
      </c>
      <c r="P25" s="38">
        <v>19971</v>
      </c>
      <c r="Q25" s="38"/>
      <c r="R25" s="38">
        <v>746751</v>
      </c>
      <c r="S25" s="38">
        <v>92695</v>
      </c>
    </row>
    <row r="26" spans="1:19" ht="24">
      <c r="A26" s="113" t="s">
        <v>1605</v>
      </c>
      <c r="B26" s="37" t="s">
        <v>75</v>
      </c>
      <c r="C26" s="42">
        <v>1383806</v>
      </c>
      <c r="D26" s="42">
        <v>56452</v>
      </c>
      <c r="E26" s="42">
        <v>1738</v>
      </c>
      <c r="F26" s="42">
        <v>2101</v>
      </c>
      <c r="G26" s="42">
        <v>18322</v>
      </c>
      <c r="H26" s="38">
        <v>200</v>
      </c>
      <c r="I26" s="38"/>
      <c r="J26" s="38">
        <v>122959</v>
      </c>
      <c r="K26" s="38">
        <v>19258</v>
      </c>
      <c r="L26" s="38"/>
      <c r="M26" s="38">
        <v>21545</v>
      </c>
      <c r="N26" s="38">
        <v>621</v>
      </c>
      <c r="O26" s="38">
        <v>85493</v>
      </c>
      <c r="P26" s="38">
        <v>145189</v>
      </c>
      <c r="Q26" s="38">
        <v>22219</v>
      </c>
      <c r="R26" s="38">
        <v>769169</v>
      </c>
      <c r="S26" s="38">
        <v>118540</v>
      </c>
    </row>
    <row r="27" spans="1:19" ht="48">
      <c r="A27" s="113" t="s">
        <v>1606</v>
      </c>
      <c r="B27" s="37" t="s">
        <v>76</v>
      </c>
      <c r="C27" s="42">
        <v>8121191</v>
      </c>
      <c r="D27" s="42">
        <v>132724</v>
      </c>
      <c r="E27" s="42">
        <v>2632159</v>
      </c>
      <c r="F27" s="42">
        <v>472407</v>
      </c>
      <c r="G27" s="42">
        <v>292867</v>
      </c>
      <c r="H27" s="38">
        <v>263149</v>
      </c>
      <c r="I27" s="38">
        <v>24157</v>
      </c>
      <c r="J27" s="38">
        <v>417036</v>
      </c>
      <c r="K27" s="38">
        <v>241397</v>
      </c>
      <c r="L27" s="38">
        <v>403230</v>
      </c>
      <c r="M27" s="38">
        <v>124330</v>
      </c>
      <c r="N27" s="38">
        <v>213191</v>
      </c>
      <c r="O27" s="38">
        <v>83608</v>
      </c>
      <c r="P27" s="38">
        <v>93578</v>
      </c>
      <c r="Q27" s="38">
        <v>109207</v>
      </c>
      <c r="R27" s="38">
        <v>1029979</v>
      </c>
      <c r="S27" s="38">
        <v>1588172</v>
      </c>
    </row>
    <row r="28" spans="1:19" ht="36">
      <c r="A28" s="113" t="s">
        <v>1607</v>
      </c>
      <c r="B28" s="37" t="s">
        <v>77</v>
      </c>
      <c r="C28" s="42">
        <v>4306860</v>
      </c>
      <c r="D28" s="42">
        <v>77328</v>
      </c>
      <c r="E28" s="42">
        <v>1396897</v>
      </c>
      <c r="F28" s="42">
        <v>321175</v>
      </c>
      <c r="G28" s="42">
        <v>18521</v>
      </c>
      <c r="H28" s="38">
        <v>121033</v>
      </c>
      <c r="I28" s="38">
        <v>5599</v>
      </c>
      <c r="J28" s="38">
        <v>153118</v>
      </c>
      <c r="K28" s="38">
        <v>45100</v>
      </c>
      <c r="L28" s="38">
        <v>355466</v>
      </c>
      <c r="M28" s="38">
        <v>30224</v>
      </c>
      <c r="N28" s="38">
        <v>38996</v>
      </c>
      <c r="O28" s="38">
        <v>43623</v>
      </c>
      <c r="P28" s="38">
        <v>27466</v>
      </c>
      <c r="Q28" s="38">
        <v>88189</v>
      </c>
      <c r="R28" s="38">
        <v>292678</v>
      </c>
      <c r="S28" s="38">
        <v>1291447</v>
      </c>
    </row>
    <row r="29" spans="1:19" ht="36">
      <c r="A29" s="113" t="s">
        <v>1608</v>
      </c>
      <c r="B29" s="37" t="s">
        <v>78</v>
      </c>
      <c r="C29" s="42">
        <v>2341607</v>
      </c>
      <c r="D29" s="42">
        <v>24076</v>
      </c>
      <c r="E29" s="42">
        <v>697455</v>
      </c>
      <c r="F29" s="42">
        <v>141199</v>
      </c>
      <c r="G29" s="42">
        <v>274346</v>
      </c>
      <c r="H29" s="38">
        <v>105917</v>
      </c>
      <c r="I29" s="38">
        <v>17666</v>
      </c>
      <c r="J29" s="38">
        <v>110327</v>
      </c>
      <c r="K29" s="38">
        <v>22549</v>
      </c>
      <c r="L29" s="38">
        <v>47078</v>
      </c>
      <c r="M29" s="38">
        <v>57386</v>
      </c>
      <c r="N29" s="38">
        <v>140607</v>
      </c>
      <c r="O29" s="38">
        <v>27813</v>
      </c>
      <c r="P29" s="38">
        <v>36484</v>
      </c>
      <c r="Q29" s="38">
        <v>9056</v>
      </c>
      <c r="R29" s="38">
        <v>472245</v>
      </c>
      <c r="S29" s="38">
        <v>157403</v>
      </c>
    </row>
    <row r="30" spans="1:19" ht="36">
      <c r="A30" s="113" t="s">
        <v>1609</v>
      </c>
      <c r="B30" s="37" t="s">
        <v>79</v>
      </c>
      <c r="C30" s="42">
        <v>1472724</v>
      </c>
      <c r="D30" s="42">
        <v>31320</v>
      </c>
      <c r="E30" s="42">
        <v>537807</v>
      </c>
      <c r="F30" s="42">
        <v>10033</v>
      </c>
      <c r="G30" s="42"/>
      <c r="H30" s="38">
        <v>36199</v>
      </c>
      <c r="I30" s="38">
        <v>892</v>
      </c>
      <c r="J30" s="38">
        <v>153591</v>
      </c>
      <c r="K30" s="38">
        <v>173748</v>
      </c>
      <c r="L30" s="38">
        <v>686</v>
      </c>
      <c r="M30" s="38">
        <v>36720</v>
      </c>
      <c r="N30" s="38">
        <v>33588</v>
      </c>
      <c r="O30" s="38">
        <v>12172</v>
      </c>
      <c r="P30" s="38">
        <v>29628</v>
      </c>
      <c r="Q30" s="38">
        <v>11962</v>
      </c>
      <c r="R30" s="38">
        <v>265056</v>
      </c>
      <c r="S30" s="38">
        <v>139322</v>
      </c>
    </row>
    <row r="31" spans="1:19" ht="24">
      <c r="A31" s="113" t="s">
        <v>1128</v>
      </c>
      <c r="B31" s="37" t="s">
        <v>80</v>
      </c>
      <c r="C31" s="42">
        <v>1422938</v>
      </c>
      <c r="D31" s="42">
        <v>3125</v>
      </c>
      <c r="E31" s="42">
        <v>749</v>
      </c>
      <c r="F31" s="42">
        <v>4876</v>
      </c>
      <c r="G31" s="42"/>
      <c r="H31" s="38"/>
      <c r="I31" s="38">
        <v>2250</v>
      </c>
      <c r="J31" s="38">
        <v>73715</v>
      </c>
      <c r="K31" s="38">
        <v>18859</v>
      </c>
      <c r="L31" s="38">
        <v>1914</v>
      </c>
      <c r="M31" s="38">
        <v>800</v>
      </c>
      <c r="N31" s="38">
        <v>17684</v>
      </c>
      <c r="O31" s="38">
        <v>412</v>
      </c>
      <c r="P31" s="38">
        <v>1596</v>
      </c>
      <c r="Q31" s="38">
        <v>213</v>
      </c>
      <c r="R31" s="38">
        <v>825000</v>
      </c>
      <c r="S31" s="38">
        <v>471745</v>
      </c>
    </row>
    <row r="32" spans="1:19" ht="36">
      <c r="A32" s="113" t="s">
        <v>1129</v>
      </c>
      <c r="B32" s="37" t="s">
        <v>81</v>
      </c>
      <c r="C32" s="42">
        <v>8471446</v>
      </c>
      <c r="D32" s="42">
        <v>44190</v>
      </c>
      <c r="E32" s="42">
        <v>765788</v>
      </c>
      <c r="F32" s="42">
        <v>340276</v>
      </c>
      <c r="G32" s="42">
        <v>582756</v>
      </c>
      <c r="H32" s="38">
        <v>199435</v>
      </c>
      <c r="I32" s="38">
        <v>189879</v>
      </c>
      <c r="J32" s="38">
        <v>3219707</v>
      </c>
      <c r="K32" s="38">
        <v>243969</v>
      </c>
      <c r="L32" s="38">
        <v>154583</v>
      </c>
      <c r="M32" s="38">
        <v>83644</v>
      </c>
      <c r="N32" s="38">
        <v>735240</v>
      </c>
      <c r="O32" s="38">
        <v>102047</v>
      </c>
      <c r="P32" s="38">
        <v>182143</v>
      </c>
      <c r="Q32" s="38">
        <v>149895</v>
      </c>
      <c r="R32" s="38">
        <v>632449</v>
      </c>
      <c r="S32" s="38">
        <v>845445</v>
      </c>
    </row>
    <row r="33" spans="1:19" s="32" customFormat="1" ht="41.25" customHeight="1">
      <c r="A33" s="114" t="s">
        <v>1081</v>
      </c>
      <c r="B33" s="37" t="s">
        <v>1082</v>
      </c>
      <c r="C33" s="42">
        <v>222254602</v>
      </c>
      <c r="D33" s="42">
        <v>3038378</v>
      </c>
      <c r="E33" s="42">
        <v>19302137</v>
      </c>
      <c r="F33" s="42">
        <v>15461615</v>
      </c>
      <c r="G33" s="42">
        <v>1302908</v>
      </c>
      <c r="H33" s="38">
        <v>9189144</v>
      </c>
      <c r="I33" s="38">
        <v>9822970</v>
      </c>
      <c r="J33" s="38">
        <v>30864567</v>
      </c>
      <c r="K33" s="38">
        <v>3982485</v>
      </c>
      <c r="L33" s="38">
        <v>21016911</v>
      </c>
      <c r="M33" s="38">
        <v>5784456</v>
      </c>
      <c r="N33" s="38">
        <v>8774041</v>
      </c>
      <c r="O33" s="38">
        <v>8206812</v>
      </c>
      <c r="P33" s="38">
        <v>4834306</v>
      </c>
      <c r="Q33" s="38">
        <v>36533185</v>
      </c>
      <c r="R33" s="38">
        <v>20992390</v>
      </c>
      <c r="S33" s="38">
        <v>23148297</v>
      </c>
    </row>
    <row r="34" spans="1:19" ht="36">
      <c r="A34" s="115" t="s">
        <v>1610</v>
      </c>
      <c r="B34" s="37" t="s">
        <v>82</v>
      </c>
      <c r="C34" s="42">
        <v>162776478</v>
      </c>
      <c r="D34" s="42">
        <v>2446813</v>
      </c>
      <c r="E34" s="42">
        <v>12406346</v>
      </c>
      <c r="F34" s="42">
        <v>11757620</v>
      </c>
      <c r="G34" s="42">
        <v>1184943</v>
      </c>
      <c r="H34" s="38">
        <v>7092982</v>
      </c>
      <c r="I34" s="38">
        <v>9303979</v>
      </c>
      <c r="J34" s="38">
        <v>21494139</v>
      </c>
      <c r="K34" s="38">
        <v>3343935</v>
      </c>
      <c r="L34" s="38">
        <v>15400501</v>
      </c>
      <c r="M34" s="38">
        <v>4655322</v>
      </c>
      <c r="N34" s="38">
        <v>7316047</v>
      </c>
      <c r="O34" s="38">
        <v>5922011</v>
      </c>
      <c r="P34" s="38">
        <v>4165392</v>
      </c>
      <c r="Q34" s="38">
        <v>22465885</v>
      </c>
      <c r="R34" s="38">
        <v>16598650</v>
      </c>
      <c r="S34" s="38">
        <v>17221913</v>
      </c>
    </row>
    <row r="35" spans="1:19" ht="24">
      <c r="A35" s="115" t="s">
        <v>1131</v>
      </c>
      <c r="B35" s="37" t="s">
        <v>83</v>
      </c>
      <c r="C35" s="42">
        <v>87595770</v>
      </c>
      <c r="D35" s="42">
        <v>1461915</v>
      </c>
      <c r="E35" s="42">
        <v>5375479</v>
      </c>
      <c r="F35" s="42">
        <v>5394718</v>
      </c>
      <c r="G35" s="42">
        <v>730543</v>
      </c>
      <c r="H35" s="38">
        <v>3872240</v>
      </c>
      <c r="I35" s="38">
        <v>1552311</v>
      </c>
      <c r="J35" s="38">
        <v>14368384</v>
      </c>
      <c r="K35" s="38">
        <v>1540163</v>
      </c>
      <c r="L35" s="38">
        <v>13849575</v>
      </c>
      <c r="M35" s="38">
        <v>4041343</v>
      </c>
      <c r="N35" s="38">
        <v>2706489</v>
      </c>
      <c r="O35" s="38">
        <v>3828298</v>
      </c>
      <c r="P35" s="38">
        <v>2240754</v>
      </c>
      <c r="Q35" s="38">
        <v>12041742</v>
      </c>
      <c r="R35" s="38">
        <v>10158575</v>
      </c>
      <c r="S35" s="38">
        <v>4433241</v>
      </c>
    </row>
    <row r="36" spans="1:19" ht="36">
      <c r="A36" s="115" t="s">
        <v>1611</v>
      </c>
      <c r="B36" s="37" t="s">
        <v>84</v>
      </c>
      <c r="C36" s="42">
        <v>25167546</v>
      </c>
      <c r="D36" s="42">
        <v>225280</v>
      </c>
      <c r="E36" s="42">
        <v>2971425</v>
      </c>
      <c r="F36" s="42">
        <v>3755239</v>
      </c>
      <c r="G36" s="42">
        <v>6281</v>
      </c>
      <c r="H36" s="38">
        <v>1970304</v>
      </c>
      <c r="I36" s="38">
        <v>4904363</v>
      </c>
      <c r="J36" s="38">
        <v>978674</v>
      </c>
      <c r="K36" s="38">
        <v>130181</v>
      </c>
      <c r="L36" s="38">
        <v>530839</v>
      </c>
      <c r="M36" s="38">
        <v>137424</v>
      </c>
      <c r="N36" s="38">
        <v>2521309</v>
      </c>
      <c r="O36" s="38">
        <v>37859</v>
      </c>
      <c r="P36" s="38">
        <v>1039032</v>
      </c>
      <c r="Q36" s="38">
        <v>1570206</v>
      </c>
      <c r="R36" s="38">
        <v>3177133</v>
      </c>
      <c r="S36" s="38">
        <v>1211997</v>
      </c>
    </row>
    <row r="37" spans="1:19" ht="24">
      <c r="A37" s="115" t="s">
        <v>1133</v>
      </c>
      <c r="B37" s="37" t="s">
        <v>85</v>
      </c>
      <c r="C37" s="42">
        <v>18123181</v>
      </c>
      <c r="D37" s="42">
        <v>117069</v>
      </c>
      <c r="E37" s="42">
        <v>1604101</v>
      </c>
      <c r="F37" s="42">
        <v>1780791</v>
      </c>
      <c r="G37" s="42">
        <v>12738</v>
      </c>
      <c r="H37" s="38">
        <v>421333</v>
      </c>
      <c r="I37" s="38">
        <v>1435763</v>
      </c>
      <c r="J37" s="38">
        <v>1228319</v>
      </c>
      <c r="K37" s="38">
        <v>189488</v>
      </c>
      <c r="L37" s="38">
        <v>661296</v>
      </c>
      <c r="M37" s="38">
        <v>184845</v>
      </c>
      <c r="N37" s="38">
        <v>1717090</v>
      </c>
      <c r="O37" s="38">
        <v>23454</v>
      </c>
      <c r="P37" s="38">
        <v>70895</v>
      </c>
      <c r="Q37" s="38">
        <v>5128486</v>
      </c>
      <c r="R37" s="38">
        <v>1557656</v>
      </c>
      <c r="S37" s="38">
        <v>1989857</v>
      </c>
    </row>
    <row r="38" spans="1:19" ht="24">
      <c r="A38" s="115" t="s">
        <v>1612</v>
      </c>
      <c r="B38" s="37" t="s">
        <v>86</v>
      </c>
      <c r="C38" s="42">
        <v>18370765</v>
      </c>
      <c r="D38" s="42">
        <v>621959</v>
      </c>
      <c r="E38" s="42">
        <v>2041312</v>
      </c>
      <c r="F38" s="42">
        <v>753629</v>
      </c>
      <c r="G38" s="42">
        <v>183133</v>
      </c>
      <c r="H38" s="38">
        <v>829105</v>
      </c>
      <c r="I38" s="38">
        <v>1184443</v>
      </c>
      <c r="J38" s="38">
        <v>4455382</v>
      </c>
      <c r="K38" s="38">
        <v>1393783</v>
      </c>
      <c r="L38" s="38">
        <v>82</v>
      </c>
      <c r="M38" s="38">
        <v>66077</v>
      </c>
      <c r="N38" s="38">
        <v>105311</v>
      </c>
      <c r="O38" s="38">
        <v>986850</v>
      </c>
      <c r="P38" s="38">
        <v>809218</v>
      </c>
      <c r="Q38" s="38">
        <v>3156952</v>
      </c>
      <c r="R38" s="38">
        <v>157942</v>
      </c>
      <c r="S38" s="38">
        <v>1625587</v>
      </c>
    </row>
    <row r="39" spans="1:19" ht="24">
      <c r="A39" s="115" t="s">
        <v>1613</v>
      </c>
      <c r="B39" s="37" t="s">
        <v>87</v>
      </c>
      <c r="C39" s="42">
        <v>13519216</v>
      </c>
      <c r="D39" s="42">
        <v>20590</v>
      </c>
      <c r="E39" s="42">
        <v>414029</v>
      </c>
      <c r="F39" s="42">
        <v>73243</v>
      </c>
      <c r="G39" s="42">
        <v>252248</v>
      </c>
      <c r="H39" s="38"/>
      <c r="I39" s="38">
        <v>227099</v>
      </c>
      <c r="J39" s="38">
        <v>463380</v>
      </c>
      <c r="K39" s="38">
        <v>90320</v>
      </c>
      <c r="L39" s="38">
        <v>358709</v>
      </c>
      <c r="M39" s="38">
        <v>225633</v>
      </c>
      <c r="N39" s="38">
        <v>265848</v>
      </c>
      <c r="O39" s="38">
        <v>1045550</v>
      </c>
      <c r="P39" s="38">
        <v>5493</v>
      </c>
      <c r="Q39" s="38">
        <v>568499</v>
      </c>
      <c r="R39" s="38">
        <v>1547344</v>
      </c>
      <c r="S39" s="38">
        <v>7961231</v>
      </c>
    </row>
    <row r="40" spans="1:19" ht="24">
      <c r="A40" s="115" t="s">
        <v>1135</v>
      </c>
      <c r="B40" s="37" t="s">
        <v>88</v>
      </c>
      <c r="C40" s="42">
        <v>10899236</v>
      </c>
      <c r="D40" s="42">
        <v>93375</v>
      </c>
      <c r="E40" s="42">
        <v>2315707</v>
      </c>
      <c r="F40" s="42">
        <v>291883</v>
      </c>
      <c r="G40" s="42">
        <v>41567</v>
      </c>
      <c r="H40" s="38">
        <v>19014</v>
      </c>
      <c r="I40" s="38">
        <v>7442</v>
      </c>
      <c r="J40" s="38">
        <v>1731834</v>
      </c>
      <c r="K40" s="38">
        <v>127078</v>
      </c>
      <c r="L40" s="38">
        <v>675972</v>
      </c>
      <c r="M40" s="38">
        <v>132339</v>
      </c>
      <c r="N40" s="38">
        <v>395886</v>
      </c>
      <c r="O40" s="38">
        <v>362555</v>
      </c>
      <c r="P40" s="38">
        <v>141125</v>
      </c>
      <c r="Q40" s="38">
        <v>3416384</v>
      </c>
      <c r="R40" s="38">
        <v>684777</v>
      </c>
      <c r="S40" s="38">
        <v>462298</v>
      </c>
    </row>
    <row r="41" spans="1:19" ht="24">
      <c r="A41" s="115" t="s">
        <v>1614</v>
      </c>
      <c r="B41" s="37" t="s">
        <v>89</v>
      </c>
      <c r="C41" s="42">
        <v>41853246</v>
      </c>
      <c r="D41" s="42">
        <v>383398</v>
      </c>
      <c r="E41" s="42">
        <v>4281326</v>
      </c>
      <c r="F41" s="42">
        <v>2408730</v>
      </c>
      <c r="G41" s="42">
        <v>49859</v>
      </c>
      <c r="H41" s="38">
        <v>2050190</v>
      </c>
      <c r="I41" s="38">
        <v>401900</v>
      </c>
      <c r="J41" s="38">
        <v>4729890</v>
      </c>
      <c r="K41" s="38">
        <v>433415</v>
      </c>
      <c r="L41" s="38">
        <v>4810445</v>
      </c>
      <c r="M41" s="38">
        <v>995978</v>
      </c>
      <c r="N41" s="38">
        <v>862706</v>
      </c>
      <c r="O41" s="38">
        <v>1525152</v>
      </c>
      <c r="P41" s="38">
        <v>398073</v>
      </c>
      <c r="Q41" s="38">
        <v>10438414</v>
      </c>
      <c r="R41" s="38">
        <v>3326817</v>
      </c>
      <c r="S41" s="38">
        <v>4756953</v>
      </c>
    </row>
    <row r="42" spans="1:19" ht="24">
      <c r="A42" s="115" t="s">
        <v>1137</v>
      </c>
      <c r="B42" s="37" t="s">
        <v>90</v>
      </c>
      <c r="C42" s="42">
        <v>6725642</v>
      </c>
      <c r="D42" s="42">
        <v>114792</v>
      </c>
      <c r="E42" s="42">
        <v>298758</v>
      </c>
      <c r="F42" s="42">
        <v>1003382</v>
      </c>
      <c r="G42" s="42">
        <v>26539</v>
      </c>
      <c r="H42" s="38">
        <v>26958</v>
      </c>
      <c r="I42" s="38">
        <v>109649</v>
      </c>
      <c r="J42" s="38">
        <v>2908704</v>
      </c>
      <c r="K42" s="38">
        <v>78057</v>
      </c>
      <c r="L42" s="38">
        <v>129993</v>
      </c>
      <c r="M42" s="38">
        <v>817</v>
      </c>
      <c r="N42" s="38">
        <v>199402</v>
      </c>
      <c r="O42" s="38">
        <v>397094</v>
      </c>
      <c r="P42" s="38">
        <v>129716</v>
      </c>
      <c r="Q42" s="38">
        <v>212502</v>
      </c>
      <c r="R42" s="38">
        <v>382146</v>
      </c>
      <c r="S42" s="38">
        <v>707133</v>
      </c>
    </row>
    <row r="43" spans="1:19" ht="24">
      <c r="A43" s="116" t="s">
        <v>1615</v>
      </c>
      <c r="B43" s="37" t="s">
        <v>478</v>
      </c>
      <c r="C43" s="42">
        <v>104405005</v>
      </c>
      <c r="D43" s="42">
        <v>2328411</v>
      </c>
      <c r="E43" s="42">
        <v>9063745</v>
      </c>
      <c r="F43" s="42">
        <v>3760240</v>
      </c>
      <c r="G43" s="42">
        <v>4283030</v>
      </c>
      <c r="H43" s="38">
        <v>2905659</v>
      </c>
      <c r="I43" s="38">
        <v>1542310</v>
      </c>
      <c r="J43" s="38">
        <v>21565761</v>
      </c>
      <c r="K43" s="38">
        <v>4665599</v>
      </c>
      <c r="L43" s="38">
        <v>3389923</v>
      </c>
      <c r="M43" s="38">
        <v>782694</v>
      </c>
      <c r="N43" s="38">
        <v>3340939</v>
      </c>
      <c r="O43" s="38">
        <v>6191882</v>
      </c>
      <c r="P43" s="38">
        <v>3197765</v>
      </c>
      <c r="Q43" s="38">
        <v>7241284</v>
      </c>
      <c r="R43" s="38">
        <v>7659736</v>
      </c>
      <c r="S43" s="38">
        <v>22486027</v>
      </c>
    </row>
    <row r="44" spans="1:19" ht="48">
      <c r="A44" s="113" t="s">
        <v>1616</v>
      </c>
      <c r="B44" s="37" t="s">
        <v>91</v>
      </c>
      <c r="C44" s="42">
        <v>69476262</v>
      </c>
      <c r="D44" s="42">
        <v>1931024</v>
      </c>
      <c r="E44" s="42">
        <v>6366179</v>
      </c>
      <c r="F44" s="42">
        <v>2867444</v>
      </c>
      <c r="G44" s="42">
        <v>300270</v>
      </c>
      <c r="H44" s="38">
        <v>2319361</v>
      </c>
      <c r="I44" s="38">
        <v>1176315</v>
      </c>
      <c r="J44" s="38">
        <v>19337980</v>
      </c>
      <c r="K44" s="38">
        <v>3088513</v>
      </c>
      <c r="L44" s="38">
        <v>2212174</v>
      </c>
      <c r="M44" s="38">
        <v>389739</v>
      </c>
      <c r="N44" s="38">
        <v>2029344</v>
      </c>
      <c r="O44" s="38">
        <v>3188140</v>
      </c>
      <c r="P44" s="38">
        <v>2847423</v>
      </c>
      <c r="Q44" s="38">
        <v>6272557</v>
      </c>
      <c r="R44" s="38">
        <v>4955214</v>
      </c>
      <c r="S44" s="38">
        <v>10194585</v>
      </c>
    </row>
    <row r="45" spans="1:19" ht="60">
      <c r="A45" s="113" t="s">
        <v>1617</v>
      </c>
      <c r="B45" s="37" t="s">
        <v>92</v>
      </c>
      <c r="C45" s="42">
        <v>21818380</v>
      </c>
      <c r="D45" s="42">
        <v>181190</v>
      </c>
      <c r="E45" s="42">
        <v>1307700</v>
      </c>
      <c r="F45" s="42">
        <v>531749</v>
      </c>
      <c r="G45" s="42">
        <v>3531009</v>
      </c>
      <c r="H45" s="38">
        <v>508625</v>
      </c>
      <c r="I45" s="38">
        <v>342291</v>
      </c>
      <c r="J45" s="38">
        <v>1009463</v>
      </c>
      <c r="K45" s="38">
        <v>323852</v>
      </c>
      <c r="L45" s="38">
        <v>231922</v>
      </c>
      <c r="M45" s="38">
        <v>219883</v>
      </c>
      <c r="N45" s="38">
        <v>622124</v>
      </c>
      <c r="O45" s="38">
        <v>1064652</v>
      </c>
      <c r="P45" s="38">
        <v>188551</v>
      </c>
      <c r="Q45" s="38">
        <v>415398</v>
      </c>
      <c r="R45" s="38">
        <v>2080576</v>
      </c>
      <c r="S45" s="38">
        <v>9259395</v>
      </c>
    </row>
    <row r="46" spans="1:19" ht="24">
      <c r="A46" s="113" t="s">
        <v>1141</v>
      </c>
      <c r="B46" s="37" t="s">
        <v>93</v>
      </c>
      <c r="C46" s="42">
        <v>4734596</v>
      </c>
      <c r="D46" s="42">
        <v>164468</v>
      </c>
      <c r="E46" s="42">
        <v>32267</v>
      </c>
      <c r="F46" s="42">
        <v>194037</v>
      </c>
      <c r="G46" s="42">
        <v>203221</v>
      </c>
      <c r="H46" s="38">
        <v>417705</v>
      </c>
      <c r="I46" s="38">
        <v>49414</v>
      </c>
      <c r="J46" s="38">
        <v>781063</v>
      </c>
      <c r="K46" s="38">
        <v>162964</v>
      </c>
      <c r="L46" s="38">
        <v>226305</v>
      </c>
      <c r="M46" s="38">
        <v>208758</v>
      </c>
      <c r="N46" s="38">
        <v>597956</v>
      </c>
      <c r="O46" s="38">
        <v>518375</v>
      </c>
      <c r="P46" s="38">
        <v>71239</v>
      </c>
      <c r="Q46" s="38">
        <v>354282</v>
      </c>
      <c r="R46" s="38">
        <v>297669</v>
      </c>
      <c r="S46" s="38">
        <v>454873</v>
      </c>
    </row>
    <row r="47" spans="1:19" ht="24">
      <c r="A47" s="113" t="s">
        <v>1142</v>
      </c>
      <c r="B47" s="37" t="s">
        <v>94</v>
      </c>
      <c r="C47" s="42">
        <v>17083784</v>
      </c>
      <c r="D47" s="42">
        <v>16722</v>
      </c>
      <c r="E47" s="42">
        <v>1275433</v>
      </c>
      <c r="F47" s="42">
        <v>337712</v>
      </c>
      <c r="G47" s="42">
        <v>3327788</v>
      </c>
      <c r="H47" s="38">
        <v>90920</v>
      </c>
      <c r="I47" s="38">
        <v>292877</v>
      </c>
      <c r="J47" s="38">
        <v>228400</v>
      </c>
      <c r="K47" s="38">
        <v>160888</v>
      </c>
      <c r="L47" s="38">
        <v>5617</v>
      </c>
      <c r="M47" s="38">
        <v>11125</v>
      </c>
      <c r="N47" s="38">
        <v>24168</v>
      </c>
      <c r="O47" s="38">
        <v>546277</v>
      </c>
      <c r="P47" s="38">
        <v>117312</v>
      </c>
      <c r="Q47" s="38">
        <v>61116</v>
      </c>
      <c r="R47" s="38">
        <v>1782907</v>
      </c>
      <c r="S47" s="38">
        <v>8804522</v>
      </c>
    </row>
    <row r="48" spans="1:19" ht="48">
      <c r="A48" s="113" t="s">
        <v>1618</v>
      </c>
      <c r="B48" s="37" t="s">
        <v>95</v>
      </c>
      <c r="C48" s="42">
        <v>13110363</v>
      </c>
      <c r="D48" s="42">
        <v>216197</v>
      </c>
      <c r="E48" s="42">
        <v>1389866</v>
      </c>
      <c r="F48" s="42">
        <v>361047</v>
      </c>
      <c r="G48" s="42">
        <v>451751</v>
      </c>
      <c r="H48" s="38">
        <v>77673</v>
      </c>
      <c r="I48" s="38">
        <v>23704</v>
      </c>
      <c r="J48" s="38">
        <v>1218318</v>
      </c>
      <c r="K48" s="38">
        <v>1253234</v>
      </c>
      <c r="L48" s="38">
        <v>945827</v>
      </c>
      <c r="M48" s="38">
        <v>173072</v>
      </c>
      <c r="N48" s="38">
        <v>689471</v>
      </c>
      <c r="O48" s="38">
        <v>1939090</v>
      </c>
      <c r="P48" s="38">
        <v>161791</v>
      </c>
      <c r="Q48" s="38">
        <v>553329</v>
      </c>
      <c r="R48" s="38">
        <v>623946</v>
      </c>
      <c r="S48" s="38">
        <v>3032047</v>
      </c>
    </row>
    <row r="49" spans="1:19" ht="24">
      <c r="A49" s="112" t="s">
        <v>1144</v>
      </c>
      <c r="B49" s="37" t="s">
        <v>479</v>
      </c>
      <c r="C49" s="42">
        <v>48672286</v>
      </c>
      <c r="D49" s="42">
        <v>827567</v>
      </c>
      <c r="E49" s="42">
        <v>8686826</v>
      </c>
      <c r="F49" s="42">
        <v>1824438</v>
      </c>
      <c r="G49" s="42">
        <v>310481</v>
      </c>
      <c r="H49" s="38">
        <v>582091</v>
      </c>
      <c r="I49" s="38">
        <v>1484804</v>
      </c>
      <c r="J49" s="38">
        <v>6188591</v>
      </c>
      <c r="K49" s="38">
        <v>2223380</v>
      </c>
      <c r="L49" s="38">
        <v>1893083</v>
      </c>
      <c r="M49" s="38">
        <v>762093</v>
      </c>
      <c r="N49" s="38">
        <v>2035011</v>
      </c>
      <c r="O49" s="38">
        <v>2158782</v>
      </c>
      <c r="P49" s="38">
        <v>1512328</v>
      </c>
      <c r="Q49" s="38">
        <v>3939121</v>
      </c>
      <c r="R49" s="38">
        <v>3955924</v>
      </c>
      <c r="S49" s="38">
        <v>10287766</v>
      </c>
    </row>
    <row r="50" spans="1:19" ht="24">
      <c r="A50" s="113" t="s">
        <v>1619</v>
      </c>
      <c r="B50" s="37" t="s">
        <v>96</v>
      </c>
      <c r="C50" s="42">
        <v>21071120</v>
      </c>
      <c r="D50" s="42">
        <v>246404</v>
      </c>
      <c r="E50" s="42">
        <v>3961464</v>
      </c>
      <c r="F50" s="42">
        <v>967821</v>
      </c>
      <c r="G50" s="42">
        <v>199320</v>
      </c>
      <c r="H50" s="38">
        <v>318576</v>
      </c>
      <c r="I50" s="38">
        <v>831466</v>
      </c>
      <c r="J50" s="38">
        <v>3872684</v>
      </c>
      <c r="K50" s="38">
        <v>615075</v>
      </c>
      <c r="L50" s="38">
        <v>1246783</v>
      </c>
      <c r="M50" s="38">
        <v>497381</v>
      </c>
      <c r="N50" s="38">
        <v>1082458</v>
      </c>
      <c r="O50" s="38">
        <v>729054</v>
      </c>
      <c r="P50" s="38">
        <v>289860</v>
      </c>
      <c r="Q50" s="38">
        <v>1688750</v>
      </c>
      <c r="R50" s="38">
        <v>2042489</v>
      </c>
      <c r="S50" s="38">
        <v>2481535</v>
      </c>
    </row>
    <row r="51" spans="1:19" ht="36">
      <c r="A51" s="113" t="s">
        <v>1620</v>
      </c>
      <c r="B51" s="37" t="s">
        <v>97</v>
      </c>
      <c r="C51" s="42">
        <v>13151475</v>
      </c>
      <c r="D51" s="42">
        <v>178622</v>
      </c>
      <c r="E51" s="42">
        <v>3499724</v>
      </c>
      <c r="F51" s="42">
        <v>625635</v>
      </c>
      <c r="G51" s="42">
        <v>150304</v>
      </c>
      <c r="H51" s="38">
        <v>260526</v>
      </c>
      <c r="I51" s="38">
        <v>643132</v>
      </c>
      <c r="J51" s="38">
        <v>1401975</v>
      </c>
      <c r="K51" s="38">
        <v>86466</v>
      </c>
      <c r="L51" s="38">
        <v>559562</v>
      </c>
      <c r="M51" s="38">
        <v>46176</v>
      </c>
      <c r="N51" s="38">
        <v>852789</v>
      </c>
      <c r="O51" s="38">
        <v>366304</v>
      </c>
      <c r="P51" s="38">
        <v>21500</v>
      </c>
      <c r="Q51" s="38">
        <v>1513464</v>
      </c>
      <c r="R51" s="38">
        <v>1439584</v>
      </c>
      <c r="S51" s="38">
        <v>1505712</v>
      </c>
    </row>
    <row r="52" spans="1:19" ht="24">
      <c r="A52" s="113" t="s">
        <v>1621</v>
      </c>
      <c r="B52" s="37" t="s">
        <v>98</v>
      </c>
      <c r="C52" s="42">
        <v>7919645</v>
      </c>
      <c r="D52" s="42">
        <v>67782</v>
      </c>
      <c r="E52" s="42">
        <v>461740</v>
      </c>
      <c r="F52" s="42">
        <v>342186</v>
      </c>
      <c r="G52" s="42">
        <v>49016</v>
      </c>
      <c r="H52" s="38">
        <v>58050</v>
      </c>
      <c r="I52" s="38">
        <v>188334</v>
      </c>
      <c r="J52" s="38">
        <v>2470709</v>
      </c>
      <c r="K52" s="38">
        <v>528609</v>
      </c>
      <c r="L52" s="38">
        <v>687221</v>
      </c>
      <c r="M52" s="38">
        <v>451205</v>
      </c>
      <c r="N52" s="38">
        <v>229669</v>
      </c>
      <c r="O52" s="38">
        <v>362750</v>
      </c>
      <c r="P52" s="38">
        <v>268360</v>
      </c>
      <c r="Q52" s="38">
        <v>175286</v>
      </c>
      <c r="R52" s="38">
        <v>602905</v>
      </c>
      <c r="S52" s="38">
        <v>975823</v>
      </c>
    </row>
    <row r="53" spans="1:19" ht="48">
      <c r="A53" s="113" t="s">
        <v>1622</v>
      </c>
      <c r="B53" s="37" t="s">
        <v>99</v>
      </c>
      <c r="C53" s="42">
        <v>1981939</v>
      </c>
      <c r="D53" s="42">
        <v>3197</v>
      </c>
      <c r="E53" s="42">
        <v>63415</v>
      </c>
      <c r="F53" s="42">
        <v>27246</v>
      </c>
      <c r="G53" s="42">
        <v>46444</v>
      </c>
      <c r="H53" s="38">
        <v>7877</v>
      </c>
      <c r="I53" s="38"/>
      <c r="J53" s="38">
        <v>142672</v>
      </c>
      <c r="K53" s="38">
        <v>99650</v>
      </c>
      <c r="L53" s="38">
        <v>189661</v>
      </c>
      <c r="M53" s="38">
        <v>417</v>
      </c>
      <c r="N53" s="38">
        <v>23697</v>
      </c>
      <c r="O53" s="38">
        <v>20439</v>
      </c>
      <c r="P53" s="38">
        <v>416764</v>
      </c>
      <c r="Q53" s="38">
        <v>20354</v>
      </c>
      <c r="R53" s="38">
        <v>304999</v>
      </c>
      <c r="S53" s="38">
        <v>615107</v>
      </c>
    </row>
    <row r="54" spans="1:19" ht="48">
      <c r="A54" s="113" t="s">
        <v>1623</v>
      </c>
      <c r="B54" s="37" t="s">
        <v>100</v>
      </c>
      <c r="C54" s="42">
        <v>25619227</v>
      </c>
      <c r="D54" s="42">
        <v>577966</v>
      </c>
      <c r="E54" s="42">
        <v>4661947</v>
      </c>
      <c r="F54" s="42">
        <v>829371</v>
      </c>
      <c r="G54" s="42">
        <v>64717</v>
      </c>
      <c r="H54" s="38">
        <v>255638</v>
      </c>
      <c r="I54" s="38">
        <v>653338</v>
      </c>
      <c r="J54" s="38">
        <v>2173235</v>
      </c>
      <c r="K54" s="38">
        <v>1508655</v>
      </c>
      <c r="L54" s="38">
        <v>456639</v>
      </c>
      <c r="M54" s="38">
        <v>264295</v>
      </c>
      <c r="N54" s="38">
        <v>928856</v>
      </c>
      <c r="O54" s="38">
        <v>1409289</v>
      </c>
      <c r="P54" s="38">
        <v>805704</v>
      </c>
      <c r="Q54" s="38">
        <v>2230017</v>
      </c>
      <c r="R54" s="38">
        <v>1608436</v>
      </c>
      <c r="S54" s="38">
        <v>7191124</v>
      </c>
    </row>
    <row r="55" spans="1:19" ht="36">
      <c r="A55" s="113" t="s">
        <v>1149</v>
      </c>
      <c r="B55" s="37" t="s">
        <v>101</v>
      </c>
      <c r="C55" s="42">
        <v>7949789</v>
      </c>
      <c r="D55" s="42">
        <v>222898</v>
      </c>
      <c r="E55" s="42">
        <v>998628</v>
      </c>
      <c r="F55" s="42">
        <v>134146</v>
      </c>
      <c r="G55" s="42">
        <v>31965</v>
      </c>
      <c r="H55" s="38">
        <v>112583</v>
      </c>
      <c r="I55" s="38">
        <v>372922</v>
      </c>
      <c r="J55" s="38">
        <v>955912</v>
      </c>
      <c r="K55" s="38">
        <v>263411</v>
      </c>
      <c r="L55" s="38">
        <v>165167</v>
      </c>
      <c r="M55" s="38">
        <v>25541</v>
      </c>
      <c r="N55" s="38">
        <v>350660</v>
      </c>
      <c r="O55" s="38">
        <v>356658</v>
      </c>
      <c r="P55" s="38">
        <v>231663</v>
      </c>
      <c r="Q55" s="38">
        <v>462233</v>
      </c>
      <c r="R55" s="38">
        <v>502873</v>
      </c>
      <c r="S55" s="38">
        <v>2762529</v>
      </c>
    </row>
    <row r="56" spans="1:19" ht="36">
      <c r="A56" s="113" t="s">
        <v>1624</v>
      </c>
      <c r="B56" s="37" t="s">
        <v>102</v>
      </c>
      <c r="C56" s="42">
        <v>6123411</v>
      </c>
      <c r="D56" s="42">
        <v>229780</v>
      </c>
      <c r="E56" s="42">
        <v>689327</v>
      </c>
      <c r="F56" s="42">
        <v>498125</v>
      </c>
      <c r="G56" s="42">
        <v>18735</v>
      </c>
      <c r="H56" s="38">
        <v>111532</v>
      </c>
      <c r="I56" s="38">
        <v>85401</v>
      </c>
      <c r="J56" s="38">
        <v>562673</v>
      </c>
      <c r="K56" s="38">
        <v>754060</v>
      </c>
      <c r="L56" s="38">
        <v>44630</v>
      </c>
      <c r="M56" s="38">
        <v>8966</v>
      </c>
      <c r="N56" s="38">
        <v>237601</v>
      </c>
      <c r="O56" s="38">
        <v>661640</v>
      </c>
      <c r="P56" s="38">
        <v>437884</v>
      </c>
      <c r="Q56" s="38">
        <v>879433</v>
      </c>
      <c r="R56" s="38">
        <v>274927</v>
      </c>
      <c r="S56" s="38">
        <v>628697</v>
      </c>
    </row>
    <row r="57" spans="1:19" ht="24">
      <c r="A57" s="113" t="s">
        <v>1625</v>
      </c>
      <c r="B57" s="37" t="s">
        <v>103</v>
      </c>
      <c r="C57" s="42">
        <v>4361107</v>
      </c>
      <c r="D57" s="42">
        <v>43034</v>
      </c>
      <c r="E57" s="42">
        <v>214345</v>
      </c>
      <c r="F57" s="42">
        <v>67521</v>
      </c>
      <c r="G57" s="42"/>
      <c r="H57" s="38"/>
      <c r="I57" s="38">
        <v>105570</v>
      </c>
      <c r="J57" s="38">
        <v>306074</v>
      </c>
      <c r="K57" s="38">
        <v>32280</v>
      </c>
      <c r="L57" s="38">
        <v>159125</v>
      </c>
      <c r="M57" s="38">
        <v>12510</v>
      </c>
      <c r="N57" s="38">
        <v>172746</v>
      </c>
      <c r="O57" s="38">
        <v>9023</v>
      </c>
      <c r="P57" s="38">
        <v>10129</v>
      </c>
      <c r="Q57" s="38">
        <v>30644</v>
      </c>
      <c r="R57" s="38">
        <v>39955</v>
      </c>
      <c r="S57" s="38">
        <v>3158151</v>
      </c>
    </row>
    <row r="58" spans="1:19" ht="48">
      <c r="A58" s="113" t="s">
        <v>1626</v>
      </c>
      <c r="B58" s="37" t="s">
        <v>104</v>
      </c>
      <c r="C58" s="42">
        <v>7184920</v>
      </c>
      <c r="D58" s="42">
        <v>82254</v>
      </c>
      <c r="E58" s="42">
        <v>2759647</v>
      </c>
      <c r="F58" s="42">
        <v>129579</v>
      </c>
      <c r="G58" s="42">
        <v>14017</v>
      </c>
      <c r="H58" s="38">
        <v>31523</v>
      </c>
      <c r="I58" s="38">
        <v>89445</v>
      </c>
      <c r="J58" s="38">
        <v>348576</v>
      </c>
      <c r="K58" s="38">
        <v>458904</v>
      </c>
      <c r="L58" s="38">
        <v>87717</v>
      </c>
      <c r="M58" s="38">
        <v>217278</v>
      </c>
      <c r="N58" s="38">
        <v>167849</v>
      </c>
      <c r="O58" s="38">
        <v>381968</v>
      </c>
      <c r="P58" s="38">
        <v>126028</v>
      </c>
      <c r="Q58" s="38">
        <v>857707</v>
      </c>
      <c r="R58" s="38">
        <v>790681</v>
      </c>
      <c r="S58" s="38">
        <v>641747</v>
      </c>
    </row>
    <row r="59" spans="1:19" ht="24">
      <c r="A59" s="112" t="s">
        <v>1627</v>
      </c>
      <c r="B59" s="37" t="s">
        <v>540</v>
      </c>
      <c r="C59" s="42">
        <v>117375554</v>
      </c>
      <c r="D59" s="42">
        <v>4594777</v>
      </c>
      <c r="E59" s="42">
        <v>13073299</v>
      </c>
      <c r="F59" s="42">
        <v>6434630</v>
      </c>
      <c r="G59" s="42">
        <v>1307830</v>
      </c>
      <c r="H59" s="38">
        <v>4270039</v>
      </c>
      <c r="I59" s="38">
        <v>4135410</v>
      </c>
      <c r="J59" s="38">
        <v>14867924</v>
      </c>
      <c r="K59" s="38">
        <v>3697501</v>
      </c>
      <c r="L59" s="38">
        <v>5262614</v>
      </c>
      <c r="M59" s="38">
        <v>3087195</v>
      </c>
      <c r="N59" s="38">
        <v>5777205</v>
      </c>
      <c r="O59" s="38">
        <v>5223763</v>
      </c>
      <c r="P59" s="38">
        <v>4010337</v>
      </c>
      <c r="Q59" s="38">
        <v>11110743</v>
      </c>
      <c r="R59" s="38">
        <v>7912155</v>
      </c>
      <c r="S59" s="38">
        <v>22610132</v>
      </c>
    </row>
    <row r="60" spans="1:19" ht="24">
      <c r="A60" s="113" t="s">
        <v>1628</v>
      </c>
      <c r="B60" s="37" t="s">
        <v>105</v>
      </c>
      <c r="C60" s="42">
        <v>69720354</v>
      </c>
      <c r="D60" s="42">
        <v>2168407</v>
      </c>
      <c r="E60" s="42">
        <v>6954828</v>
      </c>
      <c r="F60" s="42">
        <v>4748329</v>
      </c>
      <c r="G60" s="42">
        <v>683901</v>
      </c>
      <c r="H60" s="38">
        <v>3243364</v>
      </c>
      <c r="I60" s="38">
        <v>2921412</v>
      </c>
      <c r="J60" s="38">
        <v>11515347</v>
      </c>
      <c r="K60" s="38">
        <v>2285970</v>
      </c>
      <c r="L60" s="38">
        <v>3235137</v>
      </c>
      <c r="M60" s="38">
        <v>1984066</v>
      </c>
      <c r="N60" s="38">
        <v>3884954</v>
      </c>
      <c r="O60" s="38">
        <v>2668082</v>
      </c>
      <c r="P60" s="38">
        <v>2597634</v>
      </c>
      <c r="Q60" s="38">
        <v>8733789</v>
      </c>
      <c r="R60" s="38">
        <v>4757283</v>
      </c>
      <c r="S60" s="38">
        <v>7337851</v>
      </c>
    </row>
    <row r="61" spans="1:19" ht="24">
      <c r="A61" s="113" t="s">
        <v>1629</v>
      </c>
      <c r="B61" s="37" t="s">
        <v>106</v>
      </c>
      <c r="C61" s="42">
        <v>42194495</v>
      </c>
      <c r="D61" s="42">
        <v>1506964</v>
      </c>
      <c r="E61" s="42">
        <v>4534278</v>
      </c>
      <c r="F61" s="42">
        <v>2605550</v>
      </c>
      <c r="G61" s="42">
        <v>597856</v>
      </c>
      <c r="H61" s="38">
        <v>1782739</v>
      </c>
      <c r="I61" s="38">
        <v>1866419</v>
      </c>
      <c r="J61" s="38">
        <v>8975031</v>
      </c>
      <c r="K61" s="38">
        <v>1351874</v>
      </c>
      <c r="L61" s="38">
        <v>2032690</v>
      </c>
      <c r="M61" s="38">
        <v>212656</v>
      </c>
      <c r="N61" s="38">
        <v>2726729</v>
      </c>
      <c r="O61" s="38">
        <v>1132547</v>
      </c>
      <c r="P61" s="38">
        <v>1730341</v>
      </c>
      <c r="Q61" s="38">
        <v>6749507</v>
      </c>
      <c r="R61" s="38">
        <v>2579908</v>
      </c>
      <c r="S61" s="38">
        <v>1809406</v>
      </c>
    </row>
    <row r="62" spans="1:19" ht="24">
      <c r="A62" s="113" t="s">
        <v>1630</v>
      </c>
      <c r="B62" s="37" t="s">
        <v>107</v>
      </c>
      <c r="C62" s="42">
        <v>27525859</v>
      </c>
      <c r="D62" s="42">
        <v>661443</v>
      </c>
      <c r="E62" s="42">
        <v>2420550</v>
      </c>
      <c r="F62" s="42">
        <v>2142779</v>
      </c>
      <c r="G62" s="42">
        <v>86045</v>
      </c>
      <c r="H62" s="38">
        <v>1460625</v>
      </c>
      <c r="I62" s="38">
        <v>1054993</v>
      </c>
      <c r="J62" s="38">
        <v>2540316</v>
      </c>
      <c r="K62" s="38">
        <v>934096</v>
      </c>
      <c r="L62" s="38">
        <v>1202447</v>
      </c>
      <c r="M62" s="38">
        <v>1771410</v>
      </c>
      <c r="N62" s="38">
        <v>1158225</v>
      </c>
      <c r="O62" s="38">
        <v>1535535</v>
      </c>
      <c r="P62" s="38">
        <v>867293</v>
      </c>
      <c r="Q62" s="38">
        <v>1984282</v>
      </c>
      <c r="R62" s="38">
        <v>2177375</v>
      </c>
      <c r="S62" s="38">
        <v>5528445</v>
      </c>
    </row>
    <row r="63" spans="1:19" ht="24">
      <c r="A63" s="113" t="s">
        <v>1157</v>
      </c>
      <c r="B63" s="37" t="s">
        <v>109</v>
      </c>
      <c r="C63" s="42">
        <v>47655200</v>
      </c>
      <c r="D63" s="42">
        <v>2426370</v>
      </c>
      <c r="E63" s="42">
        <v>6118471</v>
      </c>
      <c r="F63" s="42">
        <v>1686301</v>
      </c>
      <c r="G63" s="42">
        <v>623929</v>
      </c>
      <c r="H63" s="38">
        <v>1026675</v>
      </c>
      <c r="I63" s="38">
        <v>1213998</v>
      </c>
      <c r="J63" s="38">
        <v>3352577</v>
      </c>
      <c r="K63" s="38">
        <v>1411531</v>
      </c>
      <c r="L63" s="38">
        <v>2027477</v>
      </c>
      <c r="M63" s="38">
        <v>1103129</v>
      </c>
      <c r="N63" s="38">
        <v>1892251</v>
      </c>
      <c r="O63" s="38">
        <v>2555681</v>
      </c>
      <c r="P63" s="38">
        <v>1412703</v>
      </c>
      <c r="Q63" s="38">
        <v>2376954</v>
      </c>
      <c r="R63" s="38">
        <v>3154872</v>
      </c>
      <c r="S63" s="38">
        <v>15272281</v>
      </c>
    </row>
    <row r="64" spans="1:19" ht="24">
      <c r="A64" s="112" t="s">
        <v>1631</v>
      </c>
      <c r="B64" s="37" t="s">
        <v>541</v>
      </c>
      <c r="C64" s="42">
        <v>107334626</v>
      </c>
      <c r="D64" s="42">
        <v>4301958</v>
      </c>
      <c r="E64" s="42">
        <v>7057025</v>
      </c>
      <c r="F64" s="42">
        <v>5493584</v>
      </c>
      <c r="G64" s="42">
        <v>1421723</v>
      </c>
      <c r="H64" s="38">
        <v>2373055</v>
      </c>
      <c r="I64" s="38">
        <v>2812842</v>
      </c>
      <c r="J64" s="38">
        <v>12585576</v>
      </c>
      <c r="K64" s="38">
        <v>5426937</v>
      </c>
      <c r="L64" s="38">
        <v>3445584</v>
      </c>
      <c r="M64" s="38">
        <v>1313234</v>
      </c>
      <c r="N64" s="38">
        <v>6294561</v>
      </c>
      <c r="O64" s="38">
        <v>4081232</v>
      </c>
      <c r="P64" s="38">
        <v>2298040</v>
      </c>
      <c r="Q64" s="38">
        <v>13221187</v>
      </c>
      <c r="R64" s="38">
        <v>8954342</v>
      </c>
      <c r="S64" s="38">
        <v>26253746</v>
      </c>
    </row>
    <row r="65" spans="1:32" ht="48">
      <c r="A65" s="113" t="s">
        <v>1632</v>
      </c>
      <c r="B65" s="37" t="s">
        <v>110</v>
      </c>
      <c r="C65" s="42">
        <v>54644389</v>
      </c>
      <c r="D65" s="42">
        <v>2549098</v>
      </c>
      <c r="E65" s="42">
        <v>4393322</v>
      </c>
      <c r="F65" s="42">
        <v>2404448</v>
      </c>
      <c r="G65" s="42">
        <v>624843</v>
      </c>
      <c r="H65" s="38">
        <v>675770</v>
      </c>
      <c r="I65" s="38">
        <v>1416854</v>
      </c>
      <c r="J65" s="38">
        <v>8806425</v>
      </c>
      <c r="K65" s="38">
        <v>2525966</v>
      </c>
      <c r="L65" s="38">
        <v>2160302</v>
      </c>
      <c r="M65" s="38">
        <v>372756</v>
      </c>
      <c r="N65" s="38">
        <v>2465541</v>
      </c>
      <c r="O65" s="38">
        <v>1201016</v>
      </c>
      <c r="P65" s="38">
        <v>970390</v>
      </c>
      <c r="Q65" s="38">
        <v>8762535</v>
      </c>
      <c r="R65" s="38">
        <v>6435184</v>
      </c>
      <c r="S65" s="38">
        <v>8879939</v>
      </c>
    </row>
    <row r="66" spans="1:32" ht="48">
      <c r="A66" s="113" t="s">
        <v>1633</v>
      </c>
      <c r="B66" s="37" t="s">
        <v>111</v>
      </c>
      <c r="C66" s="42">
        <v>46627590</v>
      </c>
      <c r="D66" s="42">
        <v>1672710</v>
      </c>
      <c r="E66" s="42">
        <v>2298561</v>
      </c>
      <c r="F66" s="42">
        <v>2318376</v>
      </c>
      <c r="G66" s="42">
        <v>668031</v>
      </c>
      <c r="H66" s="38">
        <v>1655766</v>
      </c>
      <c r="I66" s="38">
        <v>1371575</v>
      </c>
      <c r="J66" s="38">
        <v>3475524</v>
      </c>
      <c r="K66" s="38">
        <v>2810344</v>
      </c>
      <c r="L66" s="38">
        <v>1259564</v>
      </c>
      <c r="M66" s="38">
        <v>865342</v>
      </c>
      <c r="N66" s="38">
        <v>2099112</v>
      </c>
      <c r="O66" s="38">
        <v>2772565</v>
      </c>
      <c r="P66" s="38">
        <v>1159041</v>
      </c>
      <c r="Q66" s="38">
        <v>4313344</v>
      </c>
      <c r="R66" s="38">
        <v>2088388</v>
      </c>
      <c r="S66" s="38">
        <v>15799347</v>
      </c>
    </row>
    <row r="67" spans="1:32" ht="48">
      <c r="A67" s="113" t="s">
        <v>1161</v>
      </c>
      <c r="B67" s="37" t="s">
        <v>112</v>
      </c>
      <c r="C67" s="42">
        <v>6062647</v>
      </c>
      <c r="D67" s="42">
        <v>80150</v>
      </c>
      <c r="E67" s="42">
        <v>365142</v>
      </c>
      <c r="F67" s="42">
        <v>770760</v>
      </c>
      <c r="G67" s="42">
        <v>128849</v>
      </c>
      <c r="H67" s="38">
        <v>41519</v>
      </c>
      <c r="I67" s="38">
        <v>24413</v>
      </c>
      <c r="J67" s="38">
        <v>303627</v>
      </c>
      <c r="K67" s="38">
        <v>90627</v>
      </c>
      <c r="L67" s="38">
        <v>25718</v>
      </c>
      <c r="M67" s="38">
        <v>75136</v>
      </c>
      <c r="N67" s="38">
        <v>1729908</v>
      </c>
      <c r="O67" s="38">
        <v>107651</v>
      </c>
      <c r="P67" s="38">
        <v>168609</v>
      </c>
      <c r="Q67" s="38">
        <v>145308</v>
      </c>
      <c r="R67" s="38">
        <v>430770</v>
      </c>
      <c r="S67" s="38">
        <v>1574460</v>
      </c>
    </row>
    <row r="68" spans="1:32" ht="24">
      <c r="A68" s="112" t="s">
        <v>1634</v>
      </c>
      <c r="B68" s="37" t="s">
        <v>542</v>
      </c>
      <c r="C68" s="42">
        <v>182158088</v>
      </c>
      <c r="D68" s="42">
        <v>4494838</v>
      </c>
      <c r="E68" s="42">
        <v>14137922</v>
      </c>
      <c r="F68" s="42">
        <v>8349263</v>
      </c>
      <c r="G68" s="42">
        <v>3126021</v>
      </c>
      <c r="H68" s="38">
        <v>4067236</v>
      </c>
      <c r="I68" s="38">
        <v>4137335</v>
      </c>
      <c r="J68" s="38">
        <v>26988834</v>
      </c>
      <c r="K68" s="38">
        <v>6034458</v>
      </c>
      <c r="L68" s="38">
        <v>8631281</v>
      </c>
      <c r="M68" s="38">
        <v>3031292</v>
      </c>
      <c r="N68" s="38">
        <v>6411029</v>
      </c>
      <c r="O68" s="38">
        <v>18586545</v>
      </c>
      <c r="P68" s="38">
        <v>4985714</v>
      </c>
      <c r="Q68" s="38">
        <v>19816965</v>
      </c>
      <c r="R68" s="38">
        <v>10305337</v>
      </c>
      <c r="S68" s="38">
        <v>39054018</v>
      </c>
      <c r="T68" s="33"/>
      <c r="U68" s="33"/>
      <c r="V68" s="33"/>
      <c r="W68" s="33"/>
      <c r="X68" s="33"/>
      <c r="Y68" s="33"/>
      <c r="Z68" s="33"/>
      <c r="AA68" s="33">
        <f t="shared" ref="AA68:AF68" si="0">V68+V80</f>
        <v>0</v>
      </c>
      <c r="AB68" s="33">
        <f t="shared" si="0"/>
        <v>0</v>
      </c>
      <c r="AC68" s="33">
        <f t="shared" si="0"/>
        <v>0</v>
      </c>
      <c r="AD68" s="33">
        <f t="shared" si="0"/>
        <v>0</v>
      </c>
      <c r="AE68" s="33">
        <f t="shared" si="0"/>
        <v>0</v>
      </c>
      <c r="AF68" s="33">
        <f t="shared" si="0"/>
        <v>0</v>
      </c>
    </row>
    <row r="69" spans="1:32" ht="24">
      <c r="A69" s="113" t="s">
        <v>1635</v>
      </c>
      <c r="B69" s="37" t="s">
        <v>113</v>
      </c>
      <c r="C69" s="42">
        <v>46886049</v>
      </c>
      <c r="D69" s="42">
        <v>1229709</v>
      </c>
      <c r="E69" s="42">
        <v>4355500</v>
      </c>
      <c r="F69" s="42">
        <v>2740745</v>
      </c>
      <c r="G69" s="42">
        <v>738880</v>
      </c>
      <c r="H69" s="38">
        <v>1922361</v>
      </c>
      <c r="I69" s="38">
        <v>1328927</v>
      </c>
      <c r="J69" s="38">
        <v>5786560</v>
      </c>
      <c r="K69" s="38">
        <v>1750763</v>
      </c>
      <c r="L69" s="38">
        <v>3987727</v>
      </c>
      <c r="M69" s="38">
        <v>983443</v>
      </c>
      <c r="N69" s="38">
        <v>2182699</v>
      </c>
      <c r="O69" s="38">
        <v>1493365</v>
      </c>
      <c r="P69" s="38">
        <v>1909724</v>
      </c>
      <c r="Q69" s="38">
        <v>6037044</v>
      </c>
      <c r="R69" s="38">
        <v>3154088</v>
      </c>
      <c r="S69" s="38">
        <v>7284514</v>
      </c>
    </row>
    <row r="70" spans="1:32" ht="24">
      <c r="A70" s="113" t="s">
        <v>1636</v>
      </c>
      <c r="B70" s="37" t="s">
        <v>114</v>
      </c>
      <c r="C70" s="42">
        <v>24328093</v>
      </c>
      <c r="D70" s="42">
        <v>707304</v>
      </c>
      <c r="E70" s="42">
        <v>2525295</v>
      </c>
      <c r="F70" s="42">
        <v>1204544</v>
      </c>
      <c r="G70" s="42">
        <v>487816</v>
      </c>
      <c r="H70" s="38">
        <v>503987</v>
      </c>
      <c r="I70" s="38">
        <v>488067</v>
      </c>
      <c r="J70" s="38">
        <v>5421816</v>
      </c>
      <c r="K70" s="38">
        <v>397066</v>
      </c>
      <c r="L70" s="38">
        <v>1678818</v>
      </c>
      <c r="M70" s="38">
        <v>364351</v>
      </c>
      <c r="N70" s="38">
        <v>2135005</v>
      </c>
      <c r="O70" s="38">
        <v>649794</v>
      </c>
      <c r="P70" s="38">
        <v>481091</v>
      </c>
      <c r="Q70" s="38">
        <v>4132317</v>
      </c>
      <c r="R70" s="38">
        <v>1068887</v>
      </c>
      <c r="S70" s="38">
        <v>2081935</v>
      </c>
    </row>
    <row r="71" spans="1:32" ht="24">
      <c r="A71" s="113" t="s">
        <v>1637</v>
      </c>
      <c r="B71" s="37" t="s">
        <v>115</v>
      </c>
      <c r="C71" s="42">
        <v>33308704</v>
      </c>
      <c r="D71" s="42">
        <v>812997</v>
      </c>
      <c r="E71" s="42">
        <v>2995922</v>
      </c>
      <c r="F71" s="42">
        <v>2320928</v>
      </c>
      <c r="G71" s="42">
        <v>333384</v>
      </c>
      <c r="H71" s="38">
        <v>711860</v>
      </c>
      <c r="I71" s="38">
        <v>1149832</v>
      </c>
      <c r="J71" s="38">
        <v>6803014</v>
      </c>
      <c r="K71" s="38">
        <v>599604</v>
      </c>
      <c r="L71" s="38">
        <v>1300353</v>
      </c>
      <c r="M71" s="38">
        <v>558273</v>
      </c>
      <c r="N71" s="38">
        <v>777779</v>
      </c>
      <c r="O71" s="38">
        <v>1138856</v>
      </c>
      <c r="P71" s="38">
        <v>711437</v>
      </c>
      <c r="Q71" s="38">
        <v>3705319</v>
      </c>
      <c r="R71" s="38">
        <v>2355150</v>
      </c>
      <c r="S71" s="38">
        <v>7033996</v>
      </c>
    </row>
    <row r="72" spans="1:32" ht="24">
      <c r="A72" s="113" t="s">
        <v>1638</v>
      </c>
      <c r="B72" s="37" t="s">
        <v>116</v>
      </c>
      <c r="C72" s="42">
        <v>24534026</v>
      </c>
      <c r="D72" s="42">
        <v>645729</v>
      </c>
      <c r="E72" s="42">
        <v>2236329</v>
      </c>
      <c r="F72" s="42">
        <v>1886439</v>
      </c>
      <c r="G72" s="42">
        <v>152334</v>
      </c>
      <c r="H72" s="38">
        <v>597454</v>
      </c>
      <c r="I72" s="38">
        <v>765478</v>
      </c>
      <c r="J72" s="38">
        <v>4938471</v>
      </c>
      <c r="K72" s="38">
        <v>463390</v>
      </c>
      <c r="L72" s="38">
        <v>833971</v>
      </c>
      <c r="M72" s="38">
        <v>189307</v>
      </c>
      <c r="N72" s="38">
        <v>459004</v>
      </c>
      <c r="O72" s="38">
        <v>1077884</v>
      </c>
      <c r="P72" s="38">
        <v>538343</v>
      </c>
      <c r="Q72" s="38">
        <v>2978324</v>
      </c>
      <c r="R72" s="38">
        <v>1186346</v>
      </c>
      <c r="S72" s="38">
        <v>5585223</v>
      </c>
    </row>
    <row r="73" spans="1:32" ht="24">
      <c r="A73" s="113" t="s">
        <v>1639</v>
      </c>
      <c r="B73" s="37" t="s">
        <v>117</v>
      </c>
      <c r="C73" s="42">
        <v>8774678</v>
      </c>
      <c r="D73" s="42">
        <v>167268</v>
      </c>
      <c r="E73" s="42">
        <v>759593</v>
      </c>
      <c r="F73" s="42">
        <v>434489</v>
      </c>
      <c r="G73" s="42">
        <v>181050</v>
      </c>
      <c r="H73" s="38">
        <v>114406</v>
      </c>
      <c r="I73" s="38">
        <v>384354</v>
      </c>
      <c r="J73" s="38">
        <v>1864543</v>
      </c>
      <c r="K73" s="38">
        <v>136214</v>
      </c>
      <c r="L73" s="38">
        <v>466382</v>
      </c>
      <c r="M73" s="38">
        <v>368966</v>
      </c>
      <c r="N73" s="38">
        <v>318775</v>
      </c>
      <c r="O73" s="38">
        <v>60972</v>
      </c>
      <c r="P73" s="38">
        <v>173094</v>
      </c>
      <c r="Q73" s="38">
        <v>726995</v>
      </c>
      <c r="R73" s="38">
        <v>1168804</v>
      </c>
      <c r="S73" s="38">
        <v>1448773</v>
      </c>
    </row>
    <row r="74" spans="1:32" ht="48">
      <c r="A74" s="113" t="s">
        <v>1640</v>
      </c>
      <c r="B74" s="37" t="s">
        <v>118</v>
      </c>
      <c r="C74" s="42">
        <v>18409507</v>
      </c>
      <c r="D74" s="42">
        <v>601977</v>
      </c>
      <c r="E74" s="42">
        <v>815983</v>
      </c>
      <c r="F74" s="42">
        <v>346877</v>
      </c>
      <c r="G74" s="42">
        <v>393135</v>
      </c>
      <c r="H74" s="38">
        <v>672661</v>
      </c>
      <c r="I74" s="38">
        <v>347909</v>
      </c>
      <c r="J74" s="38">
        <v>2324189</v>
      </c>
      <c r="K74" s="38">
        <v>659609</v>
      </c>
      <c r="L74" s="38">
        <v>1094277</v>
      </c>
      <c r="M74" s="38">
        <v>224654</v>
      </c>
      <c r="N74" s="38">
        <v>679748</v>
      </c>
      <c r="O74" s="38">
        <v>1130648</v>
      </c>
      <c r="P74" s="38">
        <v>402575</v>
      </c>
      <c r="Q74" s="38">
        <v>3804574</v>
      </c>
      <c r="R74" s="38">
        <v>1474284</v>
      </c>
      <c r="S74" s="38">
        <v>3436407</v>
      </c>
    </row>
    <row r="75" spans="1:32" ht="24">
      <c r="A75" s="113" t="s">
        <v>1641</v>
      </c>
      <c r="B75" s="37" t="s">
        <v>119</v>
      </c>
      <c r="C75" s="42">
        <v>6417810</v>
      </c>
      <c r="D75" s="42">
        <v>248519</v>
      </c>
      <c r="E75" s="42">
        <v>648370</v>
      </c>
      <c r="F75" s="42">
        <v>151111</v>
      </c>
      <c r="G75" s="42">
        <v>311907</v>
      </c>
      <c r="H75" s="38">
        <v>185079</v>
      </c>
      <c r="I75" s="38">
        <v>112429</v>
      </c>
      <c r="J75" s="38">
        <v>768865</v>
      </c>
      <c r="K75" s="38">
        <v>157488</v>
      </c>
      <c r="L75" s="38">
        <v>298535</v>
      </c>
      <c r="M75" s="38">
        <v>74587</v>
      </c>
      <c r="N75" s="38">
        <v>317153</v>
      </c>
      <c r="O75" s="38">
        <v>369177</v>
      </c>
      <c r="P75" s="38">
        <v>155231</v>
      </c>
      <c r="Q75" s="38">
        <v>897131</v>
      </c>
      <c r="R75" s="38">
        <v>484004</v>
      </c>
      <c r="S75" s="38">
        <v>1238224</v>
      </c>
    </row>
    <row r="76" spans="1:32" ht="24">
      <c r="A76" s="113" t="s">
        <v>1642</v>
      </c>
      <c r="B76" s="37" t="s">
        <v>120</v>
      </c>
      <c r="C76" s="42">
        <v>6664129</v>
      </c>
      <c r="D76" s="42">
        <v>204613</v>
      </c>
      <c r="E76" s="42">
        <v>83857</v>
      </c>
      <c r="F76" s="42">
        <v>130866</v>
      </c>
      <c r="G76" s="42">
        <v>68848</v>
      </c>
      <c r="H76" s="38">
        <v>201568</v>
      </c>
      <c r="I76" s="38">
        <v>124581</v>
      </c>
      <c r="J76" s="38">
        <v>198286</v>
      </c>
      <c r="K76" s="38">
        <v>125370</v>
      </c>
      <c r="L76" s="38">
        <v>703754</v>
      </c>
      <c r="M76" s="38">
        <v>150067</v>
      </c>
      <c r="N76" s="38">
        <v>293659</v>
      </c>
      <c r="O76" s="38">
        <v>438990</v>
      </c>
      <c r="P76" s="38">
        <v>122258</v>
      </c>
      <c r="Q76" s="38">
        <v>1574683</v>
      </c>
      <c r="R76" s="38">
        <v>858029</v>
      </c>
      <c r="S76" s="38">
        <v>1384700</v>
      </c>
    </row>
    <row r="77" spans="1:32" ht="48">
      <c r="A77" s="113" t="s">
        <v>1643</v>
      </c>
      <c r="B77" s="37" t="s">
        <v>121</v>
      </c>
      <c r="C77" s="42">
        <v>5327568</v>
      </c>
      <c r="D77" s="42">
        <v>148845</v>
      </c>
      <c r="E77" s="42">
        <v>83756</v>
      </c>
      <c r="F77" s="42">
        <v>64900</v>
      </c>
      <c r="G77" s="42">
        <v>12380</v>
      </c>
      <c r="H77" s="38">
        <v>286014</v>
      </c>
      <c r="I77" s="38">
        <v>110899</v>
      </c>
      <c r="J77" s="38">
        <v>1357038</v>
      </c>
      <c r="K77" s="38">
        <v>376751</v>
      </c>
      <c r="L77" s="38">
        <v>91988</v>
      </c>
      <c r="M77" s="38"/>
      <c r="N77" s="38">
        <v>68936</v>
      </c>
      <c r="O77" s="38">
        <v>322481</v>
      </c>
      <c r="P77" s="38">
        <v>125086</v>
      </c>
      <c r="Q77" s="38">
        <v>1332760</v>
      </c>
      <c r="R77" s="38">
        <v>132251</v>
      </c>
      <c r="S77" s="38">
        <v>813483</v>
      </c>
    </row>
    <row r="78" spans="1:32" ht="24">
      <c r="A78" s="113" t="s">
        <v>1170</v>
      </c>
      <c r="B78" s="37" t="s">
        <v>122</v>
      </c>
      <c r="C78" s="42">
        <v>24522839</v>
      </c>
      <c r="D78" s="42">
        <v>881188</v>
      </c>
      <c r="E78" s="42">
        <v>414407</v>
      </c>
      <c r="F78" s="42">
        <v>299705</v>
      </c>
      <c r="G78" s="42">
        <v>183295</v>
      </c>
      <c r="H78" s="38">
        <v>81706</v>
      </c>
      <c r="I78" s="38">
        <v>87622</v>
      </c>
      <c r="J78" s="38">
        <v>5714280</v>
      </c>
      <c r="K78" s="38">
        <v>326675</v>
      </c>
      <c r="L78" s="38">
        <v>292219</v>
      </c>
      <c r="M78" s="38">
        <v>141027</v>
      </c>
      <c r="N78" s="38">
        <v>366172</v>
      </c>
      <c r="O78" s="38">
        <v>13494809</v>
      </c>
      <c r="P78" s="38">
        <v>162089</v>
      </c>
      <c r="Q78" s="38">
        <v>415940</v>
      </c>
      <c r="R78" s="38">
        <v>251823</v>
      </c>
      <c r="S78" s="38">
        <v>1409882</v>
      </c>
    </row>
    <row r="79" spans="1:32" ht="36">
      <c r="A79" s="113" t="s">
        <v>1644</v>
      </c>
      <c r="B79" s="37" t="s">
        <v>123</v>
      </c>
      <c r="C79" s="42">
        <v>34702896</v>
      </c>
      <c r="D79" s="42">
        <v>261663</v>
      </c>
      <c r="E79" s="42">
        <v>3030815</v>
      </c>
      <c r="F79" s="42">
        <v>1436464</v>
      </c>
      <c r="G79" s="42">
        <v>989511</v>
      </c>
      <c r="H79" s="38">
        <v>174661</v>
      </c>
      <c r="I79" s="38">
        <v>734978</v>
      </c>
      <c r="J79" s="38">
        <v>938975</v>
      </c>
      <c r="K79" s="38">
        <v>2300741</v>
      </c>
      <c r="L79" s="38">
        <v>277887</v>
      </c>
      <c r="M79" s="38">
        <v>759544</v>
      </c>
      <c r="N79" s="38">
        <v>269626</v>
      </c>
      <c r="O79" s="38">
        <v>679073</v>
      </c>
      <c r="P79" s="38">
        <v>1318798</v>
      </c>
      <c r="Q79" s="38">
        <v>1721771</v>
      </c>
      <c r="R79" s="38">
        <v>2001105</v>
      </c>
      <c r="S79" s="38">
        <v>17807284</v>
      </c>
    </row>
    <row r="80" spans="1:32">
      <c r="A80" s="110" t="s">
        <v>1067</v>
      </c>
      <c r="B80" s="37" t="s">
        <v>543</v>
      </c>
      <c r="C80" s="42">
        <v>32354906</v>
      </c>
      <c r="D80" s="42">
        <v>737719</v>
      </c>
      <c r="E80" s="42">
        <v>6745194</v>
      </c>
      <c r="F80" s="42">
        <v>2891081</v>
      </c>
      <c r="G80" s="42">
        <v>721287</v>
      </c>
      <c r="H80" s="38">
        <v>814570</v>
      </c>
      <c r="I80" s="38">
        <v>631680</v>
      </c>
      <c r="J80" s="38">
        <v>2207852</v>
      </c>
      <c r="K80" s="38">
        <v>879519</v>
      </c>
      <c r="L80" s="38">
        <v>2327528</v>
      </c>
      <c r="M80" s="38">
        <v>346781</v>
      </c>
      <c r="N80" s="38">
        <v>2446625</v>
      </c>
      <c r="O80" s="38">
        <v>1648827</v>
      </c>
      <c r="P80" s="38">
        <v>482739</v>
      </c>
      <c r="Q80" s="38">
        <v>4976128</v>
      </c>
      <c r="R80" s="38">
        <v>1863495</v>
      </c>
      <c r="S80" s="38">
        <v>2633881</v>
      </c>
    </row>
    <row r="81" spans="1:19" ht="24">
      <c r="A81" s="113" t="s">
        <v>1645</v>
      </c>
      <c r="B81" s="37" t="s">
        <v>124</v>
      </c>
      <c r="C81" s="42">
        <v>32354906</v>
      </c>
      <c r="D81" s="42">
        <v>737719</v>
      </c>
      <c r="E81" s="42">
        <v>6745194</v>
      </c>
      <c r="F81" s="42">
        <v>2891081</v>
      </c>
      <c r="G81" s="42">
        <v>721287</v>
      </c>
      <c r="H81" s="38">
        <v>814570</v>
      </c>
      <c r="I81" s="38">
        <v>631680</v>
      </c>
      <c r="J81" s="38">
        <v>2207852</v>
      </c>
      <c r="K81" s="38">
        <v>879519</v>
      </c>
      <c r="L81" s="38">
        <v>2327528</v>
      </c>
      <c r="M81" s="38">
        <v>346781</v>
      </c>
      <c r="N81" s="38">
        <v>2446625</v>
      </c>
      <c r="O81" s="38">
        <v>1648827</v>
      </c>
      <c r="P81" s="38">
        <v>482739</v>
      </c>
      <c r="Q81" s="38">
        <v>4976128</v>
      </c>
      <c r="R81" s="38">
        <v>1863495</v>
      </c>
      <c r="S81" s="38">
        <v>2633881</v>
      </c>
    </row>
    <row r="82" spans="1:19" ht="24">
      <c r="A82" s="112" t="s">
        <v>1172</v>
      </c>
      <c r="B82" s="37" t="s">
        <v>481</v>
      </c>
      <c r="C82" s="42">
        <v>66090445</v>
      </c>
      <c r="D82" s="42">
        <v>1525114</v>
      </c>
      <c r="E82" s="42">
        <v>8108659</v>
      </c>
      <c r="F82" s="42">
        <v>3633879</v>
      </c>
      <c r="G82" s="42">
        <v>1121383</v>
      </c>
      <c r="H82" s="38">
        <v>1703836</v>
      </c>
      <c r="I82" s="38">
        <v>1326220</v>
      </c>
      <c r="J82" s="38">
        <v>5640450</v>
      </c>
      <c r="K82" s="38">
        <v>1618458</v>
      </c>
      <c r="L82" s="38">
        <v>2679010</v>
      </c>
      <c r="M82" s="38">
        <v>719631</v>
      </c>
      <c r="N82" s="38">
        <v>3019815</v>
      </c>
      <c r="O82" s="38">
        <v>1388047</v>
      </c>
      <c r="P82" s="38">
        <v>1588842</v>
      </c>
      <c r="Q82" s="38">
        <v>6082393</v>
      </c>
      <c r="R82" s="38">
        <v>4480978</v>
      </c>
      <c r="S82" s="38">
        <v>21453730</v>
      </c>
    </row>
    <row r="83" spans="1:19" ht="24">
      <c r="A83" s="113" t="s">
        <v>1646</v>
      </c>
      <c r="B83" s="37" t="s">
        <v>125</v>
      </c>
      <c r="C83" s="42">
        <v>19125760</v>
      </c>
      <c r="D83" s="42">
        <v>348946</v>
      </c>
      <c r="E83" s="42">
        <v>4660265</v>
      </c>
      <c r="F83" s="42">
        <v>631635</v>
      </c>
      <c r="G83" s="42">
        <v>105849</v>
      </c>
      <c r="H83" s="38">
        <v>40345</v>
      </c>
      <c r="I83" s="38">
        <v>237306</v>
      </c>
      <c r="J83" s="38">
        <v>1322804</v>
      </c>
      <c r="K83" s="38">
        <v>335984</v>
      </c>
      <c r="L83" s="38">
        <v>419027</v>
      </c>
      <c r="M83" s="38">
        <v>66952</v>
      </c>
      <c r="N83" s="38">
        <v>560774</v>
      </c>
      <c r="O83" s="38">
        <v>260223</v>
      </c>
      <c r="P83" s="38">
        <v>391608</v>
      </c>
      <c r="Q83" s="38">
        <v>2147102</v>
      </c>
      <c r="R83" s="38">
        <v>1752276</v>
      </c>
      <c r="S83" s="38">
        <v>5844664</v>
      </c>
    </row>
    <row r="84" spans="1:19" ht="24">
      <c r="A84" s="113" t="s">
        <v>1647</v>
      </c>
      <c r="B84" s="37" t="s">
        <v>126</v>
      </c>
      <c r="C84" s="42">
        <v>39242077</v>
      </c>
      <c r="D84" s="42">
        <v>1075553</v>
      </c>
      <c r="E84" s="42">
        <v>3245703</v>
      </c>
      <c r="F84" s="42">
        <v>2526241</v>
      </c>
      <c r="G84" s="42">
        <v>1007361</v>
      </c>
      <c r="H84" s="38">
        <v>1607004</v>
      </c>
      <c r="I84" s="38">
        <v>1085904</v>
      </c>
      <c r="J84" s="38">
        <v>3551704</v>
      </c>
      <c r="K84" s="38">
        <v>1165653</v>
      </c>
      <c r="L84" s="38">
        <v>2206574</v>
      </c>
      <c r="M84" s="38">
        <v>636192</v>
      </c>
      <c r="N84" s="38">
        <v>1893462</v>
      </c>
      <c r="O84" s="38">
        <v>1043160</v>
      </c>
      <c r="P84" s="38">
        <v>1162594</v>
      </c>
      <c r="Q84" s="38">
        <v>3362093</v>
      </c>
      <c r="R84" s="38">
        <v>2032354</v>
      </c>
      <c r="S84" s="38">
        <v>11640525</v>
      </c>
    </row>
    <row r="85" spans="1:19" ht="24">
      <c r="A85" s="113" t="s">
        <v>1174</v>
      </c>
      <c r="B85" s="37" t="s">
        <v>127</v>
      </c>
      <c r="C85" s="42">
        <v>1546963</v>
      </c>
      <c r="D85" s="42">
        <v>24294</v>
      </c>
      <c r="E85" s="42">
        <v>171871</v>
      </c>
      <c r="F85" s="42">
        <v>122776</v>
      </c>
      <c r="G85" s="42"/>
      <c r="H85" s="38">
        <v>2708</v>
      </c>
      <c r="I85" s="38">
        <v>2910</v>
      </c>
      <c r="J85" s="38">
        <v>39295</v>
      </c>
      <c r="K85" s="38">
        <v>7957</v>
      </c>
      <c r="L85" s="38">
        <v>2904</v>
      </c>
      <c r="M85" s="38">
        <v>250</v>
      </c>
      <c r="N85" s="38">
        <v>333145</v>
      </c>
      <c r="O85" s="38">
        <v>705</v>
      </c>
      <c r="P85" s="38">
        <v>7249</v>
      </c>
      <c r="Q85" s="38">
        <v>339286</v>
      </c>
      <c r="R85" s="38">
        <v>212384</v>
      </c>
      <c r="S85" s="38">
        <v>279229</v>
      </c>
    </row>
    <row r="86" spans="1:19" ht="36">
      <c r="A86" s="113" t="s">
        <v>1648</v>
      </c>
      <c r="B86" s="37" t="s">
        <v>128</v>
      </c>
      <c r="C86" s="42">
        <v>6175645</v>
      </c>
      <c r="D86" s="42">
        <v>76321</v>
      </c>
      <c r="E86" s="42">
        <v>30820</v>
      </c>
      <c r="F86" s="42">
        <v>353227</v>
      </c>
      <c r="G86" s="42">
        <v>8173</v>
      </c>
      <c r="H86" s="38">
        <v>53779</v>
      </c>
      <c r="I86" s="38">
        <v>100</v>
      </c>
      <c r="J86" s="38">
        <v>726647</v>
      </c>
      <c r="K86" s="38">
        <v>108864</v>
      </c>
      <c r="L86" s="38">
        <v>50505</v>
      </c>
      <c r="M86" s="38">
        <v>16237</v>
      </c>
      <c r="N86" s="38">
        <v>232434</v>
      </c>
      <c r="O86" s="38">
        <v>83959</v>
      </c>
      <c r="P86" s="38">
        <v>27391</v>
      </c>
      <c r="Q86" s="38">
        <v>233912</v>
      </c>
      <c r="R86" s="38">
        <v>483964</v>
      </c>
      <c r="S86" s="38">
        <v>3689312</v>
      </c>
    </row>
    <row r="87" spans="1:19" ht="24">
      <c r="A87" s="112" t="s">
        <v>1649</v>
      </c>
      <c r="B87" s="37" t="s">
        <v>482</v>
      </c>
      <c r="C87" s="42">
        <v>70600227</v>
      </c>
      <c r="D87" s="42">
        <v>1697284</v>
      </c>
      <c r="E87" s="42">
        <v>9431406</v>
      </c>
      <c r="F87" s="42">
        <v>2638688</v>
      </c>
      <c r="G87" s="42">
        <v>1123194</v>
      </c>
      <c r="H87" s="38">
        <v>2605770</v>
      </c>
      <c r="I87" s="38">
        <v>3045067</v>
      </c>
      <c r="J87" s="38">
        <v>6964799</v>
      </c>
      <c r="K87" s="38">
        <v>1432519</v>
      </c>
      <c r="L87" s="38">
        <v>4610046</v>
      </c>
      <c r="M87" s="38">
        <v>1366339</v>
      </c>
      <c r="N87" s="38">
        <v>4595951</v>
      </c>
      <c r="O87" s="38">
        <v>6380645</v>
      </c>
      <c r="P87" s="38">
        <v>1480671</v>
      </c>
      <c r="Q87" s="38">
        <v>7929211</v>
      </c>
      <c r="R87" s="38">
        <v>4396358</v>
      </c>
      <c r="S87" s="38">
        <v>10902279</v>
      </c>
    </row>
    <row r="88" spans="1:19" ht="24">
      <c r="A88" s="113" t="s">
        <v>1177</v>
      </c>
      <c r="B88" s="37" t="s">
        <v>129</v>
      </c>
      <c r="C88" s="42">
        <v>5125244</v>
      </c>
      <c r="D88" s="42">
        <v>7094</v>
      </c>
      <c r="E88" s="42">
        <v>293216</v>
      </c>
      <c r="F88" s="42">
        <v>65901</v>
      </c>
      <c r="G88" s="42">
        <v>5100</v>
      </c>
      <c r="H88" s="38">
        <v>34282</v>
      </c>
      <c r="I88" s="38">
        <v>69194</v>
      </c>
      <c r="J88" s="38">
        <v>148296</v>
      </c>
      <c r="K88" s="38">
        <v>27904</v>
      </c>
      <c r="L88" s="38">
        <v>466220</v>
      </c>
      <c r="M88" s="38">
        <v>509568</v>
      </c>
      <c r="N88" s="38">
        <v>195684</v>
      </c>
      <c r="O88" s="38">
        <v>94155</v>
      </c>
      <c r="P88" s="38">
        <v>68409</v>
      </c>
      <c r="Q88" s="38">
        <v>690426</v>
      </c>
      <c r="R88" s="38">
        <v>314330</v>
      </c>
      <c r="S88" s="38">
        <v>2135465</v>
      </c>
    </row>
    <row r="89" spans="1:19" ht="24">
      <c r="A89" s="113" t="s">
        <v>1178</v>
      </c>
      <c r="B89" s="37" t="s">
        <v>130</v>
      </c>
      <c r="C89" s="42">
        <v>47437687</v>
      </c>
      <c r="D89" s="42">
        <v>1492922</v>
      </c>
      <c r="E89" s="42">
        <v>8111923</v>
      </c>
      <c r="F89" s="42">
        <v>2215948</v>
      </c>
      <c r="G89" s="42">
        <v>1033144</v>
      </c>
      <c r="H89" s="38">
        <v>2168738</v>
      </c>
      <c r="I89" s="38">
        <v>2551596</v>
      </c>
      <c r="J89" s="38">
        <v>5371808</v>
      </c>
      <c r="K89" s="38">
        <v>1217352</v>
      </c>
      <c r="L89" s="38">
        <v>3992705</v>
      </c>
      <c r="M89" s="38">
        <v>836306</v>
      </c>
      <c r="N89" s="38">
        <v>3792291</v>
      </c>
      <c r="O89" s="38">
        <v>1203854</v>
      </c>
      <c r="P89" s="38">
        <v>1327051</v>
      </c>
      <c r="Q89" s="38">
        <v>5564902</v>
      </c>
      <c r="R89" s="38">
        <v>2834686</v>
      </c>
      <c r="S89" s="38">
        <v>3722461</v>
      </c>
    </row>
    <row r="90" spans="1:19" ht="24">
      <c r="A90" s="113" t="s">
        <v>1179</v>
      </c>
      <c r="B90" s="37" t="s">
        <v>131</v>
      </c>
      <c r="C90" s="42">
        <v>30822877</v>
      </c>
      <c r="D90" s="42">
        <v>1137537</v>
      </c>
      <c r="E90" s="42">
        <v>2961665</v>
      </c>
      <c r="F90" s="42">
        <v>1784602</v>
      </c>
      <c r="G90" s="42">
        <v>496035</v>
      </c>
      <c r="H90" s="38">
        <v>1472461</v>
      </c>
      <c r="I90" s="38">
        <v>1038280</v>
      </c>
      <c r="J90" s="38">
        <v>3897908</v>
      </c>
      <c r="K90" s="38">
        <v>969668</v>
      </c>
      <c r="L90" s="38">
        <v>2496660</v>
      </c>
      <c r="M90" s="38">
        <v>415193</v>
      </c>
      <c r="N90" s="38">
        <v>2635803</v>
      </c>
      <c r="O90" s="38">
        <v>862452</v>
      </c>
      <c r="P90" s="38">
        <v>1131843</v>
      </c>
      <c r="Q90" s="38">
        <v>5030329</v>
      </c>
      <c r="R90" s="38">
        <v>2478501</v>
      </c>
      <c r="S90" s="38">
        <v>2013940</v>
      </c>
    </row>
    <row r="91" spans="1:19" ht="24">
      <c r="A91" s="113" t="s">
        <v>1180</v>
      </c>
      <c r="B91" s="37" t="s">
        <v>132</v>
      </c>
      <c r="C91" s="42">
        <v>1068288</v>
      </c>
      <c r="D91" s="42">
        <v>40380</v>
      </c>
      <c r="E91" s="42">
        <v>808</v>
      </c>
      <c r="F91" s="42">
        <v>32741</v>
      </c>
      <c r="G91" s="42"/>
      <c r="H91" s="38">
        <v>2639</v>
      </c>
      <c r="I91" s="38"/>
      <c r="J91" s="38">
        <v>724279</v>
      </c>
      <c r="K91" s="38">
        <v>798</v>
      </c>
      <c r="L91" s="38">
        <v>276</v>
      </c>
      <c r="M91" s="38"/>
      <c r="N91" s="38">
        <v>14915</v>
      </c>
      <c r="O91" s="38">
        <v>10576</v>
      </c>
      <c r="P91" s="38">
        <v>1247</v>
      </c>
      <c r="Q91" s="38">
        <v>64030</v>
      </c>
      <c r="R91" s="38">
        <v>2398</v>
      </c>
      <c r="S91" s="38">
        <v>173201</v>
      </c>
    </row>
    <row r="92" spans="1:19" ht="24">
      <c r="A92" s="113" t="s">
        <v>1181</v>
      </c>
      <c r="B92" s="37" t="s">
        <v>133</v>
      </c>
      <c r="C92" s="42">
        <v>789455</v>
      </c>
      <c r="D92" s="42"/>
      <c r="E92" s="42"/>
      <c r="F92" s="42">
        <v>2800</v>
      </c>
      <c r="G92" s="42">
        <v>2240</v>
      </c>
      <c r="H92" s="38"/>
      <c r="I92" s="38">
        <v>232964</v>
      </c>
      <c r="J92" s="38">
        <v>6795</v>
      </c>
      <c r="K92" s="38">
        <v>615</v>
      </c>
      <c r="L92" s="38">
        <v>46782</v>
      </c>
      <c r="M92" s="38"/>
      <c r="N92" s="38">
        <v>135584</v>
      </c>
      <c r="O92" s="38">
        <v>35416</v>
      </c>
      <c r="P92" s="38">
        <v>699</v>
      </c>
      <c r="Q92" s="38">
        <v>97673</v>
      </c>
      <c r="R92" s="38">
        <v>88303</v>
      </c>
      <c r="S92" s="38">
        <v>139584</v>
      </c>
    </row>
    <row r="93" spans="1:19" ht="24">
      <c r="A93" s="113" t="s">
        <v>1650</v>
      </c>
      <c r="B93" s="37" t="s">
        <v>134</v>
      </c>
      <c r="C93" s="42">
        <v>106458</v>
      </c>
      <c r="D93" s="42">
        <v>4689</v>
      </c>
      <c r="E93" s="42"/>
      <c r="F93" s="42">
        <v>2682</v>
      </c>
      <c r="G93" s="42"/>
      <c r="H93" s="38">
        <v>1012</v>
      </c>
      <c r="I93" s="38"/>
      <c r="J93" s="38">
        <v>86</v>
      </c>
      <c r="K93" s="38">
        <v>40</v>
      </c>
      <c r="L93" s="38"/>
      <c r="M93" s="38"/>
      <c r="N93" s="38"/>
      <c r="O93" s="38"/>
      <c r="P93" s="38"/>
      <c r="Q93" s="38">
        <v>91</v>
      </c>
      <c r="R93" s="38">
        <v>4398</v>
      </c>
      <c r="S93" s="38">
        <v>93460</v>
      </c>
    </row>
    <row r="94" spans="1:19" s="34" customFormat="1" ht="24">
      <c r="A94" s="117" t="s">
        <v>1183</v>
      </c>
      <c r="B94" s="120">
        <v>470022250</v>
      </c>
      <c r="C94" s="123">
        <v>103610</v>
      </c>
      <c r="D94" s="123"/>
      <c r="E94" s="123"/>
      <c r="F94" s="123">
        <v>1223</v>
      </c>
      <c r="G94" s="123"/>
      <c r="H94" s="124"/>
      <c r="I94" s="124">
        <v>42783</v>
      </c>
      <c r="J94" s="124">
        <v>25</v>
      </c>
      <c r="K94" s="124"/>
      <c r="L94" s="124">
        <v>17313</v>
      </c>
      <c r="M94" s="124"/>
      <c r="N94" s="124"/>
      <c r="O94" s="124"/>
      <c r="P94" s="124"/>
      <c r="Q94" s="124"/>
      <c r="R94" s="124"/>
      <c r="S94" s="124">
        <v>42266</v>
      </c>
    </row>
    <row r="95" spans="1:19" ht="24">
      <c r="A95" s="113" t="s">
        <v>1651</v>
      </c>
      <c r="B95" s="37" t="s">
        <v>136</v>
      </c>
      <c r="C95" s="42">
        <v>104377</v>
      </c>
      <c r="D95" s="42"/>
      <c r="E95" s="42"/>
      <c r="F95" s="42">
        <v>2637</v>
      </c>
      <c r="G95" s="42"/>
      <c r="H95" s="38"/>
      <c r="I95" s="38"/>
      <c r="J95" s="38">
        <v>6308</v>
      </c>
      <c r="K95" s="38"/>
      <c r="L95" s="38"/>
      <c r="M95" s="38"/>
      <c r="N95" s="38">
        <v>684</v>
      </c>
      <c r="O95" s="38">
        <v>3647</v>
      </c>
      <c r="P95" s="38"/>
      <c r="Q95" s="38"/>
      <c r="R95" s="38"/>
      <c r="S95" s="38">
        <v>91101</v>
      </c>
    </row>
    <row r="96" spans="1:19" ht="24">
      <c r="A96" s="113" t="s">
        <v>1185</v>
      </c>
      <c r="B96" s="37" t="s">
        <v>137</v>
      </c>
      <c r="C96" s="42">
        <v>14442622</v>
      </c>
      <c r="D96" s="42">
        <v>310316</v>
      </c>
      <c r="E96" s="42">
        <v>5149450</v>
      </c>
      <c r="F96" s="42">
        <v>389263</v>
      </c>
      <c r="G96" s="42">
        <v>534869</v>
      </c>
      <c r="H96" s="38">
        <v>692626</v>
      </c>
      <c r="I96" s="38">
        <v>1237569</v>
      </c>
      <c r="J96" s="38">
        <v>736407</v>
      </c>
      <c r="K96" s="38">
        <v>246231</v>
      </c>
      <c r="L96" s="38">
        <v>1431674</v>
      </c>
      <c r="M96" s="38">
        <v>421113</v>
      </c>
      <c r="N96" s="38">
        <v>1005305</v>
      </c>
      <c r="O96" s="38">
        <v>291763</v>
      </c>
      <c r="P96" s="38">
        <v>193262</v>
      </c>
      <c r="Q96" s="38">
        <v>372779</v>
      </c>
      <c r="R96" s="38">
        <v>261086</v>
      </c>
      <c r="S96" s="38">
        <v>1168909</v>
      </c>
    </row>
    <row r="97" spans="1:19" ht="24">
      <c r="A97" s="113" t="s">
        <v>1186</v>
      </c>
      <c r="B97" s="37" t="s">
        <v>138</v>
      </c>
      <c r="C97" s="42">
        <v>18037296</v>
      </c>
      <c r="D97" s="42">
        <v>197268</v>
      </c>
      <c r="E97" s="42">
        <v>1026267</v>
      </c>
      <c r="F97" s="42">
        <v>356839</v>
      </c>
      <c r="G97" s="42">
        <v>84950</v>
      </c>
      <c r="H97" s="38">
        <v>402750</v>
      </c>
      <c r="I97" s="38">
        <v>424277</v>
      </c>
      <c r="J97" s="38">
        <v>1444695</v>
      </c>
      <c r="K97" s="38">
        <v>187263</v>
      </c>
      <c r="L97" s="38">
        <v>151121</v>
      </c>
      <c r="M97" s="38">
        <v>20465</v>
      </c>
      <c r="N97" s="38">
        <v>607976</v>
      </c>
      <c r="O97" s="38">
        <v>5082636</v>
      </c>
      <c r="P97" s="38">
        <v>85211</v>
      </c>
      <c r="Q97" s="38">
        <v>1673883</v>
      </c>
      <c r="R97" s="38">
        <v>1247342</v>
      </c>
      <c r="S97" s="38">
        <v>5044353</v>
      </c>
    </row>
    <row r="98" spans="1:19" ht="36">
      <c r="A98" s="113" t="s">
        <v>1652</v>
      </c>
      <c r="B98" s="37" t="s">
        <v>139</v>
      </c>
      <c r="C98" s="42">
        <v>6809712</v>
      </c>
      <c r="D98" s="42">
        <v>194592</v>
      </c>
      <c r="E98" s="42">
        <v>743256</v>
      </c>
      <c r="F98" s="42">
        <v>307981</v>
      </c>
      <c r="G98" s="42">
        <v>84950</v>
      </c>
      <c r="H98" s="38">
        <v>400955</v>
      </c>
      <c r="I98" s="38">
        <v>267136</v>
      </c>
      <c r="J98" s="38">
        <v>1363411</v>
      </c>
      <c r="K98" s="38">
        <v>117136</v>
      </c>
      <c r="L98" s="38">
        <v>150277</v>
      </c>
      <c r="M98" s="38">
        <v>16472</v>
      </c>
      <c r="N98" s="38">
        <v>411077</v>
      </c>
      <c r="O98" s="38">
        <v>110582</v>
      </c>
      <c r="P98" s="38">
        <v>55359</v>
      </c>
      <c r="Q98" s="38">
        <v>1438376</v>
      </c>
      <c r="R98" s="38">
        <v>705662</v>
      </c>
      <c r="S98" s="38">
        <v>442490</v>
      </c>
    </row>
    <row r="99" spans="1:19" ht="36">
      <c r="A99" s="113" t="s">
        <v>1188</v>
      </c>
      <c r="B99" s="37" t="s">
        <v>140</v>
      </c>
      <c r="C99" s="42">
        <v>11227584</v>
      </c>
      <c r="D99" s="42">
        <v>2676</v>
      </c>
      <c r="E99" s="42">
        <v>283011</v>
      </c>
      <c r="F99" s="42">
        <v>48858</v>
      </c>
      <c r="G99" s="42"/>
      <c r="H99" s="38">
        <v>1795</v>
      </c>
      <c r="I99" s="38">
        <v>157141</v>
      </c>
      <c r="J99" s="38">
        <v>81284</v>
      </c>
      <c r="K99" s="38">
        <v>70127</v>
      </c>
      <c r="L99" s="38">
        <v>844</v>
      </c>
      <c r="M99" s="38">
        <v>3993</v>
      </c>
      <c r="N99" s="38">
        <v>196899</v>
      </c>
      <c r="O99" s="38">
        <v>4972054</v>
      </c>
      <c r="P99" s="38">
        <v>29852</v>
      </c>
      <c r="Q99" s="38">
        <v>235507</v>
      </c>
      <c r="R99" s="38">
        <v>541680</v>
      </c>
      <c r="S99" s="38">
        <v>4601863</v>
      </c>
    </row>
    <row r="100" spans="1:19" ht="36">
      <c r="A100" s="112" t="s">
        <v>1653</v>
      </c>
      <c r="B100" s="37" t="s">
        <v>483</v>
      </c>
      <c r="C100" s="42">
        <v>13311959</v>
      </c>
      <c r="D100" s="42">
        <v>307706</v>
      </c>
      <c r="E100" s="42">
        <v>3079590</v>
      </c>
      <c r="F100" s="42">
        <v>1251958</v>
      </c>
      <c r="G100" s="42">
        <v>17629</v>
      </c>
      <c r="H100" s="38">
        <v>129729</v>
      </c>
      <c r="I100" s="38">
        <v>435929</v>
      </c>
      <c r="J100" s="38">
        <v>1287132</v>
      </c>
      <c r="K100" s="38">
        <v>137148</v>
      </c>
      <c r="L100" s="38">
        <v>512179</v>
      </c>
      <c r="M100" s="38">
        <v>776550</v>
      </c>
      <c r="N100" s="38">
        <v>611122</v>
      </c>
      <c r="O100" s="38">
        <v>413304</v>
      </c>
      <c r="P100" s="38">
        <v>298384</v>
      </c>
      <c r="Q100" s="38">
        <v>219102</v>
      </c>
      <c r="R100" s="38">
        <v>1184304</v>
      </c>
      <c r="S100" s="38">
        <v>2650193</v>
      </c>
    </row>
    <row r="101" spans="1:19" ht="24">
      <c r="A101" s="113" t="s">
        <v>1654</v>
      </c>
      <c r="B101" s="37" t="s">
        <v>141</v>
      </c>
      <c r="C101" s="42">
        <v>9345171</v>
      </c>
      <c r="D101" s="42">
        <v>95496</v>
      </c>
      <c r="E101" s="42">
        <v>2980622</v>
      </c>
      <c r="F101" s="42">
        <v>728569</v>
      </c>
      <c r="G101" s="42">
        <v>17629</v>
      </c>
      <c r="H101" s="38">
        <v>128075</v>
      </c>
      <c r="I101" s="38">
        <v>237644</v>
      </c>
      <c r="J101" s="38">
        <v>1002681</v>
      </c>
      <c r="K101" s="38">
        <v>72168</v>
      </c>
      <c r="L101" s="38">
        <v>186590</v>
      </c>
      <c r="M101" s="38">
        <v>575108</v>
      </c>
      <c r="N101" s="38">
        <v>226209</v>
      </c>
      <c r="O101" s="38">
        <v>246054</v>
      </c>
      <c r="P101" s="38">
        <v>274818</v>
      </c>
      <c r="Q101" s="38">
        <v>141269</v>
      </c>
      <c r="R101" s="38">
        <v>773000</v>
      </c>
      <c r="S101" s="38">
        <v>1659239</v>
      </c>
    </row>
    <row r="102" spans="1:19" ht="24">
      <c r="A102" s="113" t="s">
        <v>1191</v>
      </c>
      <c r="B102" s="37" t="s">
        <v>142</v>
      </c>
      <c r="C102" s="42">
        <v>1683827</v>
      </c>
      <c r="D102" s="42">
        <v>208701</v>
      </c>
      <c r="E102" s="42">
        <v>96865</v>
      </c>
      <c r="F102" s="42">
        <v>217463</v>
      </c>
      <c r="G102" s="42"/>
      <c r="H102" s="38">
        <v>1654</v>
      </c>
      <c r="I102" s="38">
        <v>102577</v>
      </c>
      <c r="J102" s="38">
        <v>187243</v>
      </c>
      <c r="K102" s="38">
        <v>51035</v>
      </c>
      <c r="L102" s="38">
        <v>7084</v>
      </c>
      <c r="M102" s="38">
        <v>200200</v>
      </c>
      <c r="N102" s="38">
        <v>106603</v>
      </c>
      <c r="O102" s="38">
        <v>104356</v>
      </c>
      <c r="P102" s="38">
        <v>18082</v>
      </c>
      <c r="Q102" s="38">
        <v>11559</v>
      </c>
      <c r="R102" s="38">
        <v>104497</v>
      </c>
      <c r="S102" s="38">
        <v>265908</v>
      </c>
    </row>
    <row r="103" spans="1:19" ht="36">
      <c r="A103" s="113" t="s">
        <v>1655</v>
      </c>
      <c r="B103" s="37" t="s">
        <v>143</v>
      </c>
      <c r="C103" s="42">
        <v>2282961</v>
      </c>
      <c r="D103" s="42">
        <v>3509</v>
      </c>
      <c r="E103" s="42">
        <v>2103</v>
      </c>
      <c r="F103" s="42">
        <v>305926</v>
      </c>
      <c r="G103" s="42"/>
      <c r="H103" s="38"/>
      <c r="I103" s="38">
        <v>95708</v>
      </c>
      <c r="J103" s="38">
        <v>97208</v>
      </c>
      <c r="K103" s="38">
        <v>13945</v>
      </c>
      <c r="L103" s="38">
        <v>318505</v>
      </c>
      <c r="M103" s="38">
        <v>1242</v>
      </c>
      <c r="N103" s="38">
        <v>278310</v>
      </c>
      <c r="O103" s="38">
        <v>62894</v>
      </c>
      <c r="P103" s="38">
        <v>5484</v>
      </c>
      <c r="Q103" s="38">
        <v>66274</v>
      </c>
      <c r="R103" s="38">
        <v>306807</v>
      </c>
      <c r="S103" s="38">
        <v>725046</v>
      </c>
    </row>
    <row r="104" spans="1:19" ht="36">
      <c r="A104" s="112" t="s">
        <v>1656</v>
      </c>
      <c r="B104" s="37" t="s">
        <v>484</v>
      </c>
      <c r="C104" s="42">
        <v>317403546</v>
      </c>
      <c r="D104" s="42">
        <v>5672130</v>
      </c>
      <c r="E104" s="42">
        <v>38480177</v>
      </c>
      <c r="F104" s="42">
        <v>21435599</v>
      </c>
      <c r="G104" s="42">
        <v>17059175</v>
      </c>
      <c r="H104" s="38">
        <v>10810626</v>
      </c>
      <c r="I104" s="38">
        <v>13827106</v>
      </c>
      <c r="J104" s="38">
        <v>34494227</v>
      </c>
      <c r="K104" s="38">
        <v>11678661</v>
      </c>
      <c r="L104" s="38">
        <v>17241322</v>
      </c>
      <c r="M104" s="38">
        <v>5036784</v>
      </c>
      <c r="N104" s="38">
        <v>9592201</v>
      </c>
      <c r="O104" s="38">
        <v>15316255</v>
      </c>
      <c r="P104" s="38">
        <v>8396470</v>
      </c>
      <c r="Q104" s="38">
        <v>28542694</v>
      </c>
      <c r="R104" s="38">
        <v>22341585</v>
      </c>
      <c r="S104" s="38">
        <v>57478534</v>
      </c>
    </row>
    <row r="105" spans="1:19" ht="24">
      <c r="A105" s="113" t="s">
        <v>1194</v>
      </c>
      <c r="B105" s="37" t="s">
        <v>144</v>
      </c>
      <c r="C105" s="42">
        <v>3601517</v>
      </c>
      <c r="D105" s="42">
        <v>21038</v>
      </c>
      <c r="E105" s="42">
        <v>25568</v>
      </c>
      <c r="F105" s="42">
        <v>288049</v>
      </c>
      <c r="G105" s="42">
        <v>83942</v>
      </c>
      <c r="H105" s="38">
        <v>19870</v>
      </c>
      <c r="I105" s="38">
        <v>25941</v>
      </c>
      <c r="J105" s="38">
        <v>104432</v>
      </c>
      <c r="K105" s="38">
        <v>81510</v>
      </c>
      <c r="L105" s="38">
        <v>75297</v>
      </c>
      <c r="M105" s="38">
        <v>3991</v>
      </c>
      <c r="N105" s="38">
        <v>152612</v>
      </c>
      <c r="O105" s="38">
        <v>88054</v>
      </c>
      <c r="P105" s="38">
        <v>4520</v>
      </c>
      <c r="Q105" s="38">
        <v>1065916</v>
      </c>
      <c r="R105" s="38">
        <v>776560</v>
      </c>
      <c r="S105" s="38">
        <v>784217</v>
      </c>
    </row>
    <row r="106" spans="1:19" ht="24">
      <c r="A106" s="113" t="s">
        <v>1657</v>
      </c>
      <c r="B106" s="37" t="s">
        <v>145</v>
      </c>
      <c r="C106" s="42">
        <v>45585490</v>
      </c>
      <c r="D106" s="42">
        <v>1465372</v>
      </c>
      <c r="E106" s="42">
        <v>7654617</v>
      </c>
      <c r="F106" s="42">
        <v>2809796</v>
      </c>
      <c r="G106" s="42">
        <v>1251200</v>
      </c>
      <c r="H106" s="38">
        <v>1615619</v>
      </c>
      <c r="I106" s="38">
        <v>1662369</v>
      </c>
      <c r="J106" s="38">
        <v>5248247</v>
      </c>
      <c r="K106" s="38">
        <v>1378394</v>
      </c>
      <c r="L106" s="38">
        <v>4834095</v>
      </c>
      <c r="M106" s="38">
        <v>1008376</v>
      </c>
      <c r="N106" s="38">
        <v>2305952</v>
      </c>
      <c r="O106" s="38">
        <v>872139</v>
      </c>
      <c r="P106" s="38">
        <v>1309552</v>
      </c>
      <c r="Q106" s="38">
        <v>2738813</v>
      </c>
      <c r="R106" s="38">
        <v>2984809</v>
      </c>
      <c r="S106" s="38">
        <v>6446140</v>
      </c>
    </row>
    <row r="107" spans="1:19" ht="24">
      <c r="A107" s="113" t="s">
        <v>1658</v>
      </c>
      <c r="B107" s="37" t="s">
        <v>146</v>
      </c>
      <c r="C107" s="42">
        <v>28312097</v>
      </c>
      <c r="D107" s="42">
        <v>544644</v>
      </c>
      <c r="E107" s="42">
        <v>6593173</v>
      </c>
      <c r="F107" s="42">
        <v>1981987</v>
      </c>
      <c r="G107" s="42">
        <v>1126911</v>
      </c>
      <c r="H107" s="38">
        <v>907438</v>
      </c>
      <c r="I107" s="38">
        <v>846162</v>
      </c>
      <c r="J107" s="38">
        <v>2695281</v>
      </c>
      <c r="K107" s="38">
        <v>432079</v>
      </c>
      <c r="L107" s="38">
        <v>4092774</v>
      </c>
      <c r="M107" s="38">
        <v>192936</v>
      </c>
      <c r="N107" s="38">
        <v>1482239</v>
      </c>
      <c r="O107" s="38">
        <v>346652</v>
      </c>
      <c r="P107" s="38">
        <v>409381</v>
      </c>
      <c r="Q107" s="38">
        <v>1036534</v>
      </c>
      <c r="R107" s="38">
        <v>1619018</v>
      </c>
      <c r="S107" s="38">
        <v>4004888</v>
      </c>
    </row>
    <row r="108" spans="1:19" ht="24">
      <c r="A108" s="113" t="s">
        <v>1659</v>
      </c>
      <c r="B108" s="37" t="s">
        <v>147</v>
      </c>
      <c r="C108" s="42">
        <v>5275513</v>
      </c>
      <c r="D108" s="42">
        <v>357549</v>
      </c>
      <c r="E108" s="42">
        <v>470035</v>
      </c>
      <c r="F108" s="42">
        <v>431972</v>
      </c>
      <c r="G108" s="42">
        <v>25937</v>
      </c>
      <c r="H108" s="38">
        <v>238863</v>
      </c>
      <c r="I108" s="38">
        <v>477774</v>
      </c>
      <c r="J108" s="38">
        <v>576955</v>
      </c>
      <c r="K108" s="38">
        <v>286570</v>
      </c>
      <c r="L108" s="38">
        <v>481789</v>
      </c>
      <c r="M108" s="38">
        <v>57058</v>
      </c>
      <c r="N108" s="38">
        <v>300364</v>
      </c>
      <c r="O108" s="38">
        <v>86228</v>
      </c>
      <c r="P108" s="38">
        <v>198252</v>
      </c>
      <c r="Q108" s="38">
        <v>732994</v>
      </c>
      <c r="R108" s="38">
        <v>74272</v>
      </c>
      <c r="S108" s="38">
        <v>478901</v>
      </c>
    </row>
    <row r="109" spans="1:19" ht="24">
      <c r="A109" s="113" t="s">
        <v>1660</v>
      </c>
      <c r="B109" s="37" t="s">
        <v>148</v>
      </c>
      <c r="C109" s="42">
        <v>1867148</v>
      </c>
      <c r="D109" s="42">
        <v>117314</v>
      </c>
      <c r="E109" s="42">
        <v>76756</v>
      </c>
      <c r="F109" s="42">
        <v>104181</v>
      </c>
      <c r="G109" s="42">
        <v>780</v>
      </c>
      <c r="H109" s="38">
        <v>74430</v>
      </c>
      <c r="I109" s="38">
        <v>13315</v>
      </c>
      <c r="J109" s="38">
        <v>307750</v>
      </c>
      <c r="K109" s="38">
        <v>78984</v>
      </c>
      <c r="L109" s="38">
        <v>32567</v>
      </c>
      <c r="M109" s="38">
        <v>54373</v>
      </c>
      <c r="N109" s="38">
        <v>58202</v>
      </c>
      <c r="O109" s="38">
        <v>30036</v>
      </c>
      <c r="P109" s="38">
        <v>231300</v>
      </c>
      <c r="Q109" s="38">
        <v>151205</v>
      </c>
      <c r="R109" s="38">
        <v>208459</v>
      </c>
      <c r="S109" s="38">
        <v>327496</v>
      </c>
    </row>
    <row r="110" spans="1:19" ht="24">
      <c r="A110" s="113" t="s">
        <v>1661</v>
      </c>
      <c r="B110" s="37" t="s">
        <v>149</v>
      </c>
      <c r="C110" s="42">
        <v>871652</v>
      </c>
      <c r="D110" s="42">
        <v>84847</v>
      </c>
      <c r="E110" s="42">
        <v>16909</v>
      </c>
      <c r="F110" s="42">
        <v>20111</v>
      </c>
      <c r="G110" s="42">
        <v>264</v>
      </c>
      <c r="H110" s="38">
        <v>5139</v>
      </c>
      <c r="I110" s="38">
        <v>23</v>
      </c>
      <c r="J110" s="38">
        <v>109007</v>
      </c>
      <c r="K110" s="38">
        <v>45901</v>
      </c>
      <c r="L110" s="38">
        <v>81673</v>
      </c>
      <c r="M110" s="38">
        <v>1001</v>
      </c>
      <c r="N110" s="38">
        <v>210641</v>
      </c>
      <c r="O110" s="38">
        <v>27980</v>
      </c>
      <c r="P110" s="38">
        <v>83822</v>
      </c>
      <c r="Q110" s="38">
        <v>2952</v>
      </c>
      <c r="R110" s="38">
        <v>2385</v>
      </c>
      <c r="S110" s="38">
        <v>178997</v>
      </c>
    </row>
    <row r="111" spans="1:19" ht="24">
      <c r="A111" s="113" t="s">
        <v>1662</v>
      </c>
      <c r="B111" s="37" t="s">
        <v>150</v>
      </c>
      <c r="C111" s="42">
        <v>9259080</v>
      </c>
      <c r="D111" s="42">
        <v>361018</v>
      </c>
      <c r="E111" s="42">
        <v>497744</v>
      </c>
      <c r="F111" s="42">
        <v>271545</v>
      </c>
      <c r="G111" s="42">
        <v>97308</v>
      </c>
      <c r="H111" s="38">
        <v>389749</v>
      </c>
      <c r="I111" s="38">
        <v>325095</v>
      </c>
      <c r="J111" s="38">
        <v>1559254</v>
      </c>
      <c r="K111" s="38">
        <v>534860</v>
      </c>
      <c r="L111" s="38">
        <v>145292</v>
      </c>
      <c r="M111" s="38">
        <v>703008</v>
      </c>
      <c r="N111" s="38">
        <v>254506</v>
      </c>
      <c r="O111" s="38">
        <v>381243</v>
      </c>
      <c r="P111" s="38">
        <v>386797</v>
      </c>
      <c r="Q111" s="38">
        <v>815128</v>
      </c>
      <c r="R111" s="38">
        <v>1080675</v>
      </c>
      <c r="S111" s="38">
        <v>1455858</v>
      </c>
    </row>
    <row r="112" spans="1:19" ht="24">
      <c r="A112" s="113" t="s">
        <v>1199</v>
      </c>
      <c r="B112" s="37" t="s">
        <v>151</v>
      </c>
      <c r="C112" s="42">
        <v>458002</v>
      </c>
      <c r="D112" s="42">
        <v>6609</v>
      </c>
      <c r="E112" s="42">
        <v>205</v>
      </c>
      <c r="F112" s="42">
        <v>4430</v>
      </c>
      <c r="G112" s="42"/>
      <c r="H112" s="38"/>
      <c r="I112" s="38"/>
      <c r="J112" s="38">
        <v>12345</v>
      </c>
      <c r="K112" s="38">
        <v>266</v>
      </c>
      <c r="L112" s="38">
        <v>1424</v>
      </c>
      <c r="M112" s="38"/>
      <c r="N112" s="38">
        <v>38620</v>
      </c>
      <c r="O112" s="38">
        <v>8812</v>
      </c>
      <c r="P112" s="38">
        <v>958</v>
      </c>
      <c r="Q112" s="38"/>
      <c r="R112" s="38"/>
      <c r="S112" s="38">
        <v>384333</v>
      </c>
    </row>
    <row r="113" spans="1:19" ht="24">
      <c r="A113" s="113" t="s">
        <v>1663</v>
      </c>
      <c r="B113" s="37" t="s">
        <v>152</v>
      </c>
      <c r="C113" s="42">
        <v>59485577</v>
      </c>
      <c r="D113" s="42">
        <v>1326069</v>
      </c>
      <c r="E113" s="42">
        <v>8516328</v>
      </c>
      <c r="F113" s="42">
        <v>4914963</v>
      </c>
      <c r="G113" s="42">
        <v>2482142</v>
      </c>
      <c r="H113" s="38">
        <v>2339193</v>
      </c>
      <c r="I113" s="38">
        <v>2472764</v>
      </c>
      <c r="J113" s="38">
        <v>8418877</v>
      </c>
      <c r="K113" s="38">
        <v>1484770</v>
      </c>
      <c r="L113" s="38">
        <v>4263794</v>
      </c>
      <c r="M113" s="38">
        <v>1417854</v>
      </c>
      <c r="N113" s="38">
        <v>3041961</v>
      </c>
      <c r="O113" s="38">
        <v>1610424</v>
      </c>
      <c r="P113" s="38">
        <v>1448275</v>
      </c>
      <c r="Q113" s="38">
        <v>9648488</v>
      </c>
      <c r="R113" s="38">
        <v>3095777</v>
      </c>
      <c r="S113" s="38">
        <v>3003898</v>
      </c>
    </row>
    <row r="114" spans="1:19" ht="24">
      <c r="A114" s="113" t="s">
        <v>1664</v>
      </c>
      <c r="B114" s="37" t="s">
        <v>153</v>
      </c>
      <c r="C114" s="42">
        <v>58788495</v>
      </c>
      <c r="D114" s="42">
        <v>1325507</v>
      </c>
      <c r="E114" s="42">
        <v>8516034</v>
      </c>
      <c r="F114" s="42">
        <v>4912598</v>
      </c>
      <c r="G114" s="42">
        <v>2482142</v>
      </c>
      <c r="H114" s="38">
        <v>2338290</v>
      </c>
      <c r="I114" s="38">
        <v>2472764</v>
      </c>
      <c r="J114" s="38">
        <v>8414581</v>
      </c>
      <c r="K114" s="38">
        <v>1484770</v>
      </c>
      <c r="L114" s="38">
        <v>4073472</v>
      </c>
      <c r="M114" s="38">
        <v>1417077</v>
      </c>
      <c r="N114" s="38">
        <v>2966080</v>
      </c>
      <c r="O114" s="38">
        <v>1610424</v>
      </c>
      <c r="P114" s="38">
        <v>1438994</v>
      </c>
      <c r="Q114" s="38">
        <v>9648488</v>
      </c>
      <c r="R114" s="38">
        <v>2995962</v>
      </c>
      <c r="S114" s="38">
        <v>2691312</v>
      </c>
    </row>
    <row r="115" spans="1:19" ht="24">
      <c r="A115" s="113" t="s">
        <v>1201</v>
      </c>
      <c r="B115" s="37" t="s">
        <v>154</v>
      </c>
      <c r="C115" s="42">
        <v>697082</v>
      </c>
      <c r="D115" s="42">
        <v>562</v>
      </c>
      <c r="E115" s="42">
        <v>294</v>
      </c>
      <c r="F115" s="42">
        <v>2365</v>
      </c>
      <c r="G115" s="42"/>
      <c r="H115" s="38">
        <v>903</v>
      </c>
      <c r="I115" s="38"/>
      <c r="J115" s="38">
        <v>4296</v>
      </c>
      <c r="K115" s="38"/>
      <c r="L115" s="38">
        <v>190322</v>
      </c>
      <c r="M115" s="38">
        <v>777</v>
      </c>
      <c r="N115" s="38">
        <v>75881</v>
      </c>
      <c r="O115" s="38"/>
      <c r="P115" s="38">
        <v>9281</v>
      </c>
      <c r="Q115" s="38"/>
      <c r="R115" s="38">
        <v>99815</v>
      </c>
      <c r="S115" s="38">
        <v>312586</v>
      </c>
    </row>
    <row r="116" spans="1:19" ht="24">
      <c r="A116" s="113" t="s">
        <v>1665</v>
      </c>
      <c r="B116" s="37" t="s">
        <v>155</v>
      </c>
      <c r="C116" s="42">
        <v>474377</v>
      </c>
      <c r="D116" s="42">
        <v>21378</v>
      </c>
      <c r="E116" s="42">
        <v>13011</v>
      </c>
      <c r="F116" s="42">
        <v>8692</v>
      </c>
      <c r="G116" s="42"/>
      <c r="H116" s="38">
        <v>3353</v>
      </c>
      <c r="I116" s="38">
        <v>1338</v>
      </c>
      <c r="J116" s="38">
        <v>45714</v>
      </c>
      <c r="K116" s="38">
        <v>1649</v>
      </c>
      <c r="L116" s="38">
        <v>77154</v>
      </c>
      <c r="M116" s="38">
        <v>838</v>
      </c>
      <c r="N116" s="38">
        <v>43908</v>
      </c>
      <c r="O116" s="38">
        <v>6175</v>
      </c>
      <c r="P116" s="38">
        <v>2101</v>
      </c>
      <c r="Q116" s="38">
        <v>4249</v>
      </c>
      <c r="R116" s="38">
        <v>104558</v>
      </c>
      <c r="S116" s="38">
        <v>140259</v>
      </c>
    </row>
    <row r="117" spans="1:19" ht="24">
      <c r="A117" s="113" t="s">
        <v>1666</v>
      </c>
      <c r="B117" s="37" t="s">
        <v>156</v>
      </c>
      <c r="C117" s="42">
        <v>4463334</v>
      </c>
      <c r="D117" s="42">
        <v>165704</v>
      </c>
      <c r="E117" s="42">
        <v>532702</v>
      </c>
      <c r="F117" s="42">
        <v>489435</v>
      </c>
      <c r="G117" s="42">
        <v>111114</v>
      </c>
      <c r="H117" s="38">
        <v>146252</v>
      </c>
      <c r="I117" s="38">
        <v>168297</v>
      </c>
      <c r="J117" s="38">
        <v>200282</v>
      </c>
      <c r="K117" s="38">
        <v>161017</v>
      </c>
      <c r="L117" s="38">
        <v>704390</v>
      </c>
      <c r="M117" s="38">
        <v>5004</v>
      </c>
      <c r="N117" s="38">
        <v>290303</v>
      </c>
      <c r="O117" s="38">
        <v>68423</v>
      </c>
      <c r="P117" s="38">
        <v>135373</v>
      </c>
      <c r="Q117" s="38">
        <v>551073</v>
      </c>
      <c r="R117" s="38">
        <v>161024</v>
      </c>
      <c r="S117" s="38">
        <v>572941</v>
      </c>
    </row>
    <row r="118" spans="1:19" ht="24">
      <c r="A118" s="113" t="s">
        <v>1667</v>
      </c>
      <c r="B118" s="37" t="s">
        <v>157</v>
      </c>
      <c r="C118" s="42">
        <v>55568422</v>
      </c>
      <c r="D118" s="42">
        <v>1025024</v>
      </c>
      <c r="E118" s="42">
        <v>14699406</v>
      </c>
      <c r="F118" s="42">
        <v>4015534</v>
      </c>
      <c r="G118" s="42">
        <v>1645169</v>
      </c>
      <c r="H118" s="38">
        <v>3673560</v>
      </c>
      <c r="I118" s="38">
        <v>2678845</v>
      </c>
      <c r="J118" s="38">
        <v>7211928</v>
      </c>
      <c r="K118" s="38">
        <v>1913319</v>
      </c>
      <c r="L118" s="38">
        <v>4242840</v>
      </c>
      <c r="M118" s="38">
        <v>2128042</v>
      </c>
      <c r="N118" s="38">
        <v>1662593</v>
      </c>
      <c r="O118" s="38">
        <v>616809</v>
      </c>
      <c r="P118" s="38">
        <v>807635</v>
      </c>
      <c r="Q118" s="38">
        <v>3453465</v>
      </c>
      <c r="R118" s="38">
        <v>2708906</v>
      </c>
      <c r="S118" s="38">
        <v>3085347</v>
      </c>
    </row>
    <row r="119" spans="1:19" ht="24">
      <c r="A119" s="113" t="s">
        <v>1668</v>
      </c>
      <c r="B119" s="37" t="s">
        <v>158</v>
      </c>
      <c r="C119" s="42">
        <v>43996212</v>
      </c>
      <c r="D119" s="42">
        <v>1017953</v>
      </c>
      <c r="E119" s="42">
        <v>9861942</v>
      </c>
      <c r="F119" s="42">
        <v>3995457</v>
      </c>
      <c r="G119" s="42">
        <v>1628230</v>
      </c>
      <c r="H119" s="38">
        <v>3536093</v>
      </c>
      <c r="I119" s="38">
        <v>2653022</v>
      </c>
      <c r="J119" s="38">
        <v>6109238</v>
      </c>
      <c r="K119" s="38">
        <v>1476612</v>
      </c>
      <c r="L119" s="38">
        <v>1954582</v>
      </c>
      <c r="M119" s="38">
        <v>1663527</v>
      </c>
      <c r="N119" s="38">
        <v>975766</v>
      </c>
      <c r="O119" s="38">
        <v>612543</v>
      </c>
      <c r="P119" s="38">
        <v>778706</v>
      </c>
      <c r="Q119" s="38">
        <v>3250784</v>
      </c>
      <c r="R119" s="38">
        <v>1944360</v>
      </c>
      <c r="S119" s="38">
        <v>2537397</v>
      </c>
    </row>
    <row r="120" spans="1:19" ht="24">
      <c r="A120" s="113" t="s">
        <v>1669</v>
      </c>
      <c r="B120" s="37" t="s">
        <v>159</v>
      </c>
      <c r="C120" s="42">
        <v>11572210</v>
      </c>
      <c r="D120" s="42">
        <v>7071</v>
      </c>
      <c r="E120" s="42">
        <v>4837464</v>
      </c>
      <c r="F120" s="42">
        <v>20077</v>
      </c>
      <c r="G120" s="42">
        <v>16939</v>
      </c>
      <c r="H120" s="38">
        <v>137467</v>
      </c>
      <c r="I120" s="38">
        <v>25823</v>
      </c>
      <c r="J120" s="38">
        <v>1102690</v>
      </c>
      <c r="K120" s="38">
        <v>436707</v>
      </c>
      <c r="L120" s="38">
        <v>2288258</v>
      </c>
      <c r="M120" s="38">
        <v>464515</v>
      </c>
      <c r="N120" s="38">
        <v>686827</v>
      </c>
      <c r="O120" s="38">
        <v>4266</v>
      </c>
      <c r="P120" s="38">
        <v>28929</v>
      </c>
      <c r="Q120" s="38">
        <v>202681</v>
      </c>
      <c r="R120" s="38">
        <v>764546</v>
      </c>
      <c r="S120" s="38">
        <v>547950</v>
      </c>
    </row>
    <row r="121" spans="1:19" ht="24">
      <c r="A121" s="113" t="s">
        <v>1206</v>
      </c>
      <c r="B121" s="37" t="s">
        <v>160</v>
      </c>
      <c r="C121" s="42">
        <v>33937413</v>
      </c>
      <c r="D121" s="42">
        <v>874903</v>
      </c>
      <c r="E121" s="42">
        <v>2146203</v>
      </c>
      <c r="F121" s="42">
        <v>1404738</v>
      </c>
      <c r="G121" s="42">
        <v>714713</v>
      </c>
      <c r="H121" s="38">
        <v>2526118</v>
      </c>
      <c r="I121" s="38">
        <v>1515543</v>
      </c>
      <c r="J121" s="38">
        <v>5022580</v>
      </c>
      <c r="K121" s="38">
        <v>2059021</v>
      </c>
      <c r="L121" s="38">
        <v>1932178</v>
      </c>
      <c r="M121" s="38">
        <v>272506</v>
      </c>
      <c r="N121" s="38">
        <v>1199299</v>
      </c>
      <c r="O121" s="38">
        <v>649836</v>
      </c>
      <c r="P121" s="38">
        <v>745784</v>
      </c>
      <c r="Q121" s="38">
        <v>3921212</v>
      </c>
      <c r="R121" s="38">
        <v>758284</v>
      </c>
      <c r="S121" s="38">
        <v>8194495</v>
      </c>
    </row>
    <row r="122" spans="1:19" ht="36">
      <c r="A122" s="113" t="s">
        <v>1207</v>
      </c>
      <c r="B122" s="37" t="s">
        <v>161</v>
      </c>
      <c r="C122" s="42">
        <v>113829414</v>
      </c>
      <c r="D122" s="42">
        <v>766033</v>
      </c>
      <c r="E122" s="42">
        <v>4892137</v>
      </c>
      <c r="F122" s="42">
        <v>7499962</v>
      </c>
      <c r="G122" s="42">
        <v>10770895</v>
      </c>
      <c r="H122" s="38">
        <v>486661</v>
      </c>
      <c r="I122" s="38">
        <v>5302009</v>
      </c>
      <c r="J122" s="38">
        <v>8229822</v>
      </c>
      <c r="K122" s="38">
        <v>4598715</v>
      </c>
      <c r="L122" s="38">
        <v>1110150</v>
      </c>
      <c r="M122" s="38">
        <v>200173</v>
      </c>
      <c r="N122" s="38">
        <v>856953</v>
      </c>
      <c r="O122" s="38">
        <v>11395583</v>
      </c>
      <c r="P122" s="38">
        <v>3942272</v>
      </c>
      <c r="Q122" s="38">
        <v>7159478</v>
      </c>
      <c r="R122" s="38">
        <v>11751667</v>
      </c>
      <c r="S122" s="38">
        <v>34866904</v>
      </c>
    </row>
    <row r="123" spans="1:19" ht="36">
      <c r="A123" s="113" t="s">
        <v>1670</v>
      </c>
      <c r="B123" s="37" t="s">
        <v>162</v>
      </c>
      <c r="C123" s="42">
        <v>4466503</v>
      </c>
      <c r="D123" s="42">
        <v>156110</v>
      </c>
      <c r="E123" s="42">
        <v>66321</v>
      </c>
      <c r="F123" s="42">
        <v>786352</v>
      </c>
      <c r="G123" s="42">
        <v>36197</v>
      </c>
      <c r="H123" s="38">
        <v>35934</v>
      </c>
      <c r="I123" s="38">
        <v>52965</v>
      </c>
      <c r="J123" s="38">
        <v>1388133</v>
      </c>
      <c r="K123" s="38">
        <v>114073</v>
      </c>
      <c r="L123" s="38">
        <v>315646</v>
      </c>
      <c r="M123" s="38">
        <v>7181</v>
      </c>
      <c r="N123" s="38">
        <v>142149</v>
      </c>
      <c r="O123" s="38">
        <v>209563</v>
      </c>
      <c r="P123" s="38">
        <v>92361</v>
      </c>
      <c r="Q123" s="38">
        <v>232125</v>
      </c>
      <c r="R123" s="38">
        <v>17814</v>
      </c>
      <c r="S123" s="38">
        <v>813579</v>
      </c>
    </row>
    <row r="124" spans="1:19" ht="48">
      <c r="A124" s="113" t="s">
        <v>1671</v>
      </c>
      <c r="B124" s="37" t="s">
        <v>163</v>
      </c>
      <c r="C124" s="42">
        <v>14488352</v>
      </c>
      <c r="D124" s="42">
        <v>157336</v>
      </c>
      <c r="E124" s="42">
        <v>3675521</v>
      </c>
      <c r="F124" s="42">
        <v>933988</v>
      </c>
      <c r="G124" s="42">
        <v>34470</v>
      </c>
      <c r="H124" s="38">
        <v>48594</v>
      </c>
      <c r="I124" s="38">
        <v>75202</v>
      </c>
      <c r="J124" s="38">
        <v>974249</v>
      </c>
      <c r="K124" s="38">
        <v>581223</v>
      </c>
      <c r="L124" s="38">
        <v>55933</v>
      </c>
      <c r="M124" s="38">
        <v>17644</v>
      </c>
      <c r="N124" s="38">
        <v>177446</v>
      </c>
      <c r="O124" s="38">
        <v>524804</v>
      </c>
      <c r="P124" s="38">
        <v>55732</v>
      </c>
      <c r="Q124" s="38">
        <v>538890</v>
      </c>
      <c r="R124" s="38">
        <v>460113</v>
      </c>
      <c r="S124" s="38">
        <v>6177207</v>
      </c>
    </row>
    <row r="125" spans="1:19" ht="24">
      <c r="A125" s="113" t="s">
        <v>1210</v>
      </c>
      <c r="B125" s="37" t="s">
        <v>164</v>
      </c>
      <c r="C125" s="42">
        <v>94874559</v>
      </c>
      <c r="D125" s="42">
        <v>452587</v>
      </c>
      <c r="E125" s="42">
        <v>1150295</v>
      </c>
      <c r="F125" s="42">
        <v>5779622</v>
      </c>
      <c r="G125" s="42">
        <v>10700228</v>
      </c>
      <c r="H125" s="38">
        <v>402133</v>
      </c>
      <c r="I125" s="38">
        <v>5173842</v>
      </c>
      <c r="J125" s="38">
        <v>5867440</v>
      </c>
      <c r="K125" s="38">
        <v>3903419</v>
      </c>
      <c r="L125" s="38">
        <v>738571</v>
      </c>
      <c r="M125" s="38">
        <v>175348</v>
      </c>
      <c r="N125" s="38">
        <v>537358</v>
      </c>
      <c r="O125" s="38">
        <v>10661216</v>
      </c>
      <c r="P125" s="38">
        <v>3794179</v>
      </c>
      <c r="Q125" s="38">
        <v>6388463</v>
      </c>
      <c r="R125" s="38">
        <v>11273740</v>
      </c>
      <c r="S125" s="38">
        <v>27876118</v>
      </c>
    </row>
    <row r="126" spans="1:19" ht="24">
      <c r="A126" s="112" t="s">
        <v>1672</v>
      </c>
      <c r="B126" s="37" t="s">
        <v>485</v>
      </c>
      <c r="C126" s="42">
        <v>212169094</v>
      </c>
      <c r="D126" s="42">
        <v>8917022</v>
      </c>
      <c r="E126" s="42">
        <v>12385043</v>
      </c>
      <c r="F126" s="42">
        <v>7702720</v>
      </c>
      <c r="G126" s="42">
        <v>4862192</v>
      </c>
      <c r="H126" s="38">
        <v>7500781</v>
      </c>
      <c r="I126" s="38">
        <v>7805766</v>
      </c>
      <c r="J126" s="38">
        <v>22621187</v>
      </c>
      <c r="K126" s="38">
        <v>14117904</v>
      </c>
      <c r="L126" s="38">
        <v>3446869</v>
      </c>
      <c r="M126" s="38">
        <v>2281559</v>
      </c>
      <c r="N126" s="38">
        <v>10963983</v>
      </c>
      <c r="O126" s="38">
        <v>14474054</v>
      </c>
      <c r="P126" s="38">
        <v>12842161</v>
      </c>
      <c r="Q126" s="38">
        <v>24610946</v>
      </c>
      <c r="R126" s="38">
        <v>16569800</v>
      </c>
      <c r="S126" s="38">
        <v>41067107</v>
      </c>
    </row>
    <row r="127" spans="1:19" ht="24">
      <c r="A127" s="113" t="s">
        <v>1673</v>
      </c>
      <c r="B127" s="37" t="s">
        <v>165</v>
      </c>
      <c r="C127" s="42">
        <v>34530989</v>
      </c>
      <c r="D127" s="42">
        <v>1399343</v>
      </c>
      <c r="E127" s="42">
        <v>2461441</v>
      </c>
      <c r="F127" s="42">
        <v>1847240</v>
      </c>
      <c r="G127" s="42">
        <v>382085</v>
      </c>
      <c r="H127" s="38">
        <v>1417539</v>
      </c>
      <c r="I127" s="38">
        <v>1056729</v>
      </c>
      <c r="J127" s="38">
        <v>4388679</v>
      </c>
      <c r="K127" s="38">
        <v>1886465</v>
      </c>
      <c r="L127" s="38">
        <v>264182</v>
      </c>
      <c r="M127" s="38">
        <v>224582</v>
      </c>
      <c r="N127" s="38">
        <v>494811</v>
      </c>
      <c r="O127" s="38">
        <v>2277228</v>
      </c>
      <c r="P127" s="38">
        <v>1957086</v>
      </c>
      <c r="Q127" s="38">
        <v>4245752</v>
      </c>
      <c r="R127" s="38">
        <v>1477306</v>
      </c>
      <c r="S127" s="38">
        <v>8750521</v>
      </c>
    </row>
    <row r="128" spans="1:19" ht="24">
      <c r="A128" s="113" t="s">
        <v>1674</v>
      </c>
      <c r="B128" s="37" t="s">
        <v>166</v>
      </c>
      <c r="C128" s="42">
        <v>19308129</v>
      </c>
      <c r="D128" s="42">
        <v>820668</v>
      </c>
      <c r="E128" s="42">
        <v>775223</v>
      </c>
      <c r="F128" s="42">
        <v>1484130</v>
      </c>
      <c r="G128" s="42">
        <v>11095</v>
      </c>
      <c r="H128" s="38">
        <v>283827</v>
      </c>
      <c r="I128" s="38">
        <v>819902</v>
      </c>
      <c r="J128" s="38">
        <v>2076343</v>
      </c>
      <c r="K128" s="38">
        <v>1334780</v>
      </c>
      <c r="L128" s="38">
        <v>216454</v>
      </c>
      <c r="M128" s="38">
        <v>78677</v>
      </c>
      <c r="N128" s="38">
        <v>195599</v>
      </c>
      <c r="O128" s="38">
        <v>1864571</v>
      </c>
      <c r="P128" s="38">
        <v>1262010</v>
      </c>
      <c r="Q128" s="38">
        <v>2781537</v>
      </c>
      <c r="R128" s="38">
        <v>672862</v>
      </c>
      <c r="S128" s="38">
        <v>4630451</v>
      </c>
    </row>
    <row r="129" spans="1:19" ht="24">
      <c r="A129" s="113" t="s">
        <v>1675</v>
      </c>
      <c r="B129" s="37" t="s">
        <v>167</v>
      </c>
      <c r="C129" s="42">
        <v>3733157</v>
      </c>
      <c r="D129" s="42">
        <v>219106</v>
      </c>
      <c r="E129" s="42">
        <v>109334</v>
      </c>
      <c r="F129" s="42">
        <v>65199</v>
      </c>
      <c r="G129" s="42">
        <v>48458</v>
      </c>
      <c r="H129" s="38">
        <v>560383</v>
      </c>
      <c r="I129" s="38">
        <v>128</v>
      </c>
      <c r="J129" s="38">
        <v>639979</v>
      </c>
      <c r="K129" s="38">
        <v>109841</v>
      </c>
      <c r="L129" s="38">
        <v>21</v>
      </c>
      <c r="M129" s="38">
        <v>54844</v>
      </c>
      <c r="N129" s="38">
        <v>85584</v>
      </c>
      <c r="O129" s="38">
        <v>205338</v>
      </c>
      <c r="P129" s="38">
        <v>216696</v>
      </c>
      <c r="Q129" s="38">
        <v>259966</v>
      </c>
      <c r="R129" s="38">
        <v>107478</v>
      </c>
      <c r="S129" s="38">
        <v>1050802</v>
      </c>
    </row>
    <row r="130" spans="1:19" ht="36">
      <c r="A130" s="113" t="s">
        <v>1676</v>
      </c>
      <c r="B130" s="37" t="s">
        <v>168</v>
      </c>
      <c r="C130" s="42">
        <v>11489703</v>
      </c>
      <c r="D130" s="42">
        <v>359569</v>
      </c>
      <c r="E130" s="42">
        <v>1576884</v>
      </c>
      <c r="F130" s="42">
        <v>297911</v>
      </c>
      <c r="G130" s="42">
        <v>322532</v>
      </c>
      <c r="H130" s="38">
        <v>573329</v>
      </c>
      <c r="I130" s="38">
        <v>236699</v>
      </c>
      <c r="J130" s="38">
        <v>1672357</v>
      </c>
      <c r="K130" s="38">
        <v>441844</v>
      </c>
      <c r="L130" s="38">
        <v>47707</v>
      </c>
      <c r="M130" s="38">
        <v>91061</v>
      </c>
      <c r="N130" s="38">
        <v>213628</v>
      </c>
      <c r="O130" s="38">
        <v>207319</v>
      </c>
      <c r="P130" s="38">
        <v>478380</v>
      </c>
      <c r="Q130" s="38">
        <v>1204249</v>
      </c>
      <c r="R130" s="38">
        <v>696966</v>
      </c>
      <c r="S130" s="38">
        <v>3069268</v>
      </c>
    </row>
    <row r="131" spans="1:19" ht="24">
      <c r="A131" s="113" t="s">
        <v>1677</v>
      </c>
      <c r="B131" s="37" t="s">
        <v>169</v>
      </c>
      <c r="C131" s="42">
        <v>60975039</v>
      </c>
      <c r="D131" s="42">
        <v>3251368</v>
      </c>
      <c r="E131" s="42">
        <v>3395863</v>
      </c>
      <c r="F131" s="42">
        <v>3271894</v>
      </c>
      <c r="G131" s="42">
        <v>885836</v>
      </c>
      <c r="H131" s="38">
        <v>3128464</v>
      </c>
      <c r="I131" s="38">
        <v>2810296</v>
      </c>
      <c r="J131" s="38">
        <v>9125763</v>
      </c>
      <c r="K131" s="38">
        <v>4561452</v>
      </c>
      <c r="L131" s="38">
        <v>1295164</v>
      </c>
      <c r="M131" s="38">
        <v>386972</v>
      </c>
      <c r="N131" s="38">
        <v>1041463</v>
      </c>
      <c r="O131" s="38">
        <v>4944605</v>
      </c>
      <c r="P131" s="38">
        <v>4614030</v>
      </c>
      <c r="Q131" s="38">
        <v>8096308</v>
      </c>
      <c r="R131" s="38">
        <v>2561318</v>
      </c>
      <c r="S131" s="38">
        <v>7604243</v>
      </c>
    </row>
    <row r="132" spans="1:19" ht="24">
      <c r="A132" s="113" t="s">
        <v>1215</v>
      </c>
      <c r="B132" s="37" t="s">
        <v>170</v>
      </c>
      <c r="C132" s="42">
        <v>21330804</v>
      </c>
      <c r="D132" s="42">
        <v>1103846</v>
      </c>
      <c r="E132" s="42">
        <v>1820052</v>
      </c>
      <c r="F132" s="42">
        <v>690347</v>
      </c>
      <c r="G132" s="42">
        <v>394486</v>
      </c>
      <c r="H132" s="38">
        <v>1248880</v>
      </c>
      <c r="I132" s="38">
        <v>502129</v>
      </c>
      <c r="J132" s="38">
        <v>2117794</v>
      </c>
      <c r="K132" s="38">
        <v>1235847</v>
      </c>
      <c r="L132" s="38">
        <v>253462</v>
      </c>
      <c r="M132" s="38">
        <v>69340</v>
      </c>
      <c r="N132" s="38">
        <v>359081</v>
      </c>
      <c r="O132" s="38">
        <v>1259994</v>
      </c>
      <c r="P132" s="38">
        <v>1237741</v>
      </c>
      <c r="Q132" s="38">
        <v>3751849</v>
      </c>
      <c r="R132" s="38">
        <v>824636</v>
      </c>
      <c r="S132" s="38">
        <v>4461320</v>
      </c>
    </row>
    <row r="133" spans="1:19" ht="24">
      <c r="A133" s="113" t="s">
        <v>1678</v>
      </c>
      <c r="B133" s="37" t="s">
        <v>171</v>
      </c>
      <c r="C133" s="42">
        <v>49735658</v>
      </c>
      <c r="D133" s="42">
        <v>2608820</v>
      </c>
      <c r="E133" s="42">
        <v>2896310</v>
      </c>
      <c r="F133" s="42">
        <v>1343763</v>
      </c>
      <c r="G133" s="42">
        <v>511295</v>
      </c>
      <c r="H133" s="38">
        <v>1633002</v>
      </c>
      <c r="I133" s="38">
        <v>2643118</v>
      </c>
      <c r="J133" s="38">
        <v>4598994</v>
      </c>
      <c r="K133" s="38">
        <v>4989026</v>
      </c>
      <c r="L133" s="38">
        <v>1564510</v>
      </c>
      <c r="M133" s="38">
        <v>364337</v>
      </c>
      <c r="N133" s="38">
        <v>1865239</v>
      </c>
      <c r="O133" s="38">
        <v>4738937</v>
      </c>
      <c r="P133" s="38">
        <v>4304970</v>
      </c>
      <c r="Q133" s="38">
        <v>6417991</v>
      </c>
      <c r="R133" s="38">
        <v>5652016</v>
      </c>
      <c r="S133" s="38">
        <v>3603330</v>
      </c>
    </row>
    <row r="134" spans="1:19" ht="36">
      <c r="A134" s="113" t="s">
        <v>1679</v>
      </c>
      <c r="B134" s="37" t="s">
        <v>172</v>
      </c>
      <c r="C134" s="42">
        <v>5607192</v>
      </c>
      <c r="D134" s="42">
        <v>258801</v>
      </c>
      <c r="E134" s="42">
        <v>903269</v>
      </c>
      <c r="F134" s="42">
        <v>181960</v>
      </c>
      <c r="G134" s="42">
        <v>5119</v>
      </c>
      <c r="H134" s="38">
        <v>53116</v>
      </c>
      <c r="I134" s="38">
        <v>170333</v>
      </c>
      <c r="J134" s="38">
        <v>698884</v>
      </c>
      <c r="K134" s="38">
        <v>374043</v>
      </c>
      <c r="L134" s="38">
        <v>46578</v>
      </c>
      <c r="M134" s="38">
        <v>244411</v>
      </c>
      <c r="N134" s="38">
        <v>42660</v>
      </c>
      <c r="O134" s="38">
        <v>133601</v>
      </c>
      <c r="P134" s="38">
        <v>171203</v>
      </c>
      <c r="Q134" s="38">
        <v>227465</v>
      </c>
      <c r="R134" s="38">
        <v>22187</v>
      </c>
      <c r="S134" s="38">
        <v>2073562</v>
      </c>
    </row>
    <row r="135" spans="1:19" ht="24">
      <c r="A135" s="113" t="s">
        <v>1217</v>
      </c>
      <c r="B135" s="37" t="s">
        <v>173</v>
      </c>
      <c r="C135" s="42">
        <v>39989412</v>
      </c>
      <c r="D135" s="42">
        <v>294844</v>
      </c>
      <c r="E135" s="42">
        <v>908108</v>
      </c>
      <c r="F135" s="42">
        <v>367516</v>
      </c>
      <c r="G135" s="42">
        <v>2683371</v>
      </c>
      <c r="H135" s="38">
        <v>19780</v>
      </c>
      <c r="I135" s="38">
        <v>623161</v>
      </c>
      <c r="J135" s="38">
        <v>1691073</v>
      </c>
      <c r="K135" s="38">
        <v>1071071</v>
      </c>
      <c r="L135" s="38">
        <v>22973</v>
      </c>
      <c r="M135" s="38">
        <v>991917</v>
      </c>
      <c r="N135" s="38">
        <v>7160729</v>
      </c>
      <c r="O135" s="38">
        <v>1119689</v>
      </c>
      <c r="P135" s="38">
        <v>557131</v>
      </c>
      <c r="Q135" s="38">
        <v>1871581</v>
      </c>
      <c r="R135" s="38">
        <v>6032337</v>
      </c>
      <c r="S135" s="38">
        <v>14574131</v>
      </c>
    </row>
    <row r="136" spans="1:19" ht="24">
      <c r="A136" s="112" t="s">
        <v>1680</v>
      </c>
      <c r="B136" s="37" t="s">
        <v>486</v>
      </c>
      <c r="C136" s="42">
        <v>100405812</v>
      </c>
      <c r="D136" s="42">
        <v>4165562</v>
      </c>
      <c r="E136" s="42">
        <v>8071378</v>
      </c>
      <c r="F136" s="42">
        <v>5952540</v>
      </c>
      <c r="G136" s="42">
        <v>2562151</v>
      </c>
      <c r="H136" s="38">
        <v>1723086</v>
      </c>
      <c r="I136" s="38">
        <v>3137932</v>
      </c>
      <c r="J136" s="38">
        <v>9394030</v>
      </c>
      <c r="K136" s="38">
        <v>3919662</v>
      </c>
      <c r="L136" s="38">
        <v>4656981</v>
      </c>
      <c r="M136" s="38">
        <v>2875378</v>
      </c>
      <c r="N136" s="38">
        <v>6151592</v>
      </c>
      <c r="O136" s="38">
        <v>3544180</v>
      </c>
      <c r="P136" s="38">
        <v>2574422</v>
      </c>
      <c r="Q136" s="38">
        <v>9038205</v>
      </c>
      <c r="R136" s="38">
        <v>9400045</v>
      </c>
      <c r="S136" s="38">
        <v>23238668</v>
      </c>
    </row>
    <row r="137" spans="1:19" ht="24">
      <c r="A137" s="113" t="s">
        <v>1219</v>
      </c>
      <c r="B137" s="37" t="s">
        <v>174</v>
      </c>
      <c r="C137" s="42">
        <v>29587431</v>
      </c>
      <c r="D137" s="42">
        <v>1535018</v>
      </c>
      <c r="E137" s="42">
        <v>4407400</v>
      </c>
      <c r="F137" s="42">
        <v>1242744</v>
      </c>
      <c r="G137" s="42">
        <v>1198297</v>
      </c>
      <c r="H137" s="38">
        <v>434095</v>
      </c>
      <c r="I137" s="38">
        <v>646324</v>
      </c>
      <c r="J137" s="38">
        <v>3504280</v>
      </c>
      <c r="K137" s="38">
        <v>1430609</v>
      </c>
      <c r="L137" s="38">
        <v>1572267</v>
      </c>
      <c r="M137" s="38">
        <v>1957840</v>
      </c>
      <c r="N137" s="38">
        <v>1450301</v>
      </c>
      <c r="O137" s="38">
        <v>961730</v>
      </c>
      <c r="P137" s="38">
        <v>988574</v>
      </c>
      <c r="Q137" s="38">
        <v>2746057</v>
      </c>
      <c r="R137" s="38">
        <v>2425542</v>
      </c>
      <c r="S137" s="38">
        <v>3086353</v>
      </c>
    </row>
    <row r="138" spans="1:19" ht="24">
      <c r="A138" s="113" t="s">
        <v>1220</v>
      </c>
      <c r="B138" s="37" t="s">
        <v>175</v>
      </c>
      <c r="C138" s="42">
        <v>20920712</v>
      </c>
      <c r="D138" s="42">
        <v>1549719</v>
      </c>
      <c r="E138" s="42">
        <v>2231818</v>
      </c>
      <c r="F138" s="42">
        <v>855086</v>
      </c>
      <c r="G138" s="42">
        <v>817170</v>
      </c>
      <c r="H138" s="38">
        <v>556469</v>
      </c>
      <c r="I138" s="38">
        <v>577327</v>
      </c>
      <c r="J138" s="38">
        <v>1868732</v>
      </c>
      <c r="K138" s="38">
        <v>307808</v>
      </c>
      <c r="L138" s="38">
        <v>1033640</v>
      </c>
      <c r="M138" s="38">
        <v>197400</v>
      </c>
      <c r="N138" s="38">
        <v>2103652</v>
      </c>
      <c r="O138" s="38">
        <v>700646</v>
      </c>
      <c r="P138" s="38">
        <v>698612</v>
      </c>
      <c r="Q138" s="38">
        <v>2964890</v>
      </c>
      <c r="R138" s="38">
        <v>1865750</v>
      </c>
      <c r="S138" s="38">
        <v>2591993</v>
      </c>
    </row>
    <row r="139" spans="1:19" ht="24">
      <c r="A139" s="113" t="s">
        <v>1221</v>
      </c>
      <c r="B139" s="37" t="s">
        <v>176</v>
      </c>
      <c r="C139" s="42">
        <v>49897669</v>
      </c>
      <c r="D139" s="42">
        <v>1080825</v>
      </c>
      <c r="E139" s="42">
        <v>1432160</v>
      </c>
      <c r="F139" s="42">
        <v>3854710</v>
      </c>
      <c r="G139" s="42">
        <v>546684</v>
      </c>
      <c r="H139" s="38">
        <v>732522</v>
      </c>
      <c r="I139" s="38">
        <v>1914281</v>
      </c>
      <c r="J139" s="38">
        <v>4021018</v>
      </c>
      <c r="K139" s="38">
        <v>2181245</v>
      </c>
      <c r="L139" s="38">
        <v>2051074</v>
      </c>
      <c r="M139" s="38">
        <v>720138</v>
      </c>
      <c r="N139" s="38">
        <v>2597639</v>
      </c>
      <c r="O139" s="38">
        <v>1881804</v>
      </c>
      <c r="P139" s="38">
        <v>887236</v>
      </c>
      <c r="Q139" s="38">
        <v>3327258</v>
      </c>
      <c r="R139" s="38">
        <v>5108753</v>
      </c>
      <c r="S139" s="38">
        <v>17560322</v>
      </c>
    </row>
    <row r="140" spans="1:19" ht="24">
      <c r="A140" s="112" t="s">
        <v>1223</v>
      </c>
      <c r="B140" s="37" t="s">
        <v>487</v>
      </c>
      <c r="C140" s="42">
        <v>71205203</v>
      </c>
      <c r="D140" s="42">
        <v>2339202</v>
      </c>
      <c r="E140" s="42">
        <v>3280773</v>
      </c>
      <c r="F140" s="42">
        <v>2665698</v>
      </c>
      <c r="G140" s="42">
        <v>887508</v>
      </c>
      <c r="H140" s="38">
        <v>1194344</v>
      </c>
      <c r="I140" s="38">
        <v>1391290</v>
      </c>
      <c r="J140" s="38">
        <v>8764870</v>
      </c>
      <c r="K140" s="38">
        <v>3726133</v>
      </c>
      <c r="L140" s="38">
        <v>1359166</v>
      </c>
      <c r="M140" s="38">
        <v>291887</v>
      </c>
      <c r="N140" s="38">
        <v>3784864</v>
      </c>
      <c r="O140" s="38">
        <v>2643380</v>
      </c>
      <c r="P140" s="38">
        <v>3756191</v>
      </c>
      <c r="Q140" s="38">
        <v>8174911</v>
      </c>
      <c r="R140" s="38">
        <v>4390140</v>
      </c>
      <c r="S140" s="38">
        <v>22554846</v>
      </c>
    </row>
    <row r="141" spans="1:19" ht="24">
      <c r="A141" s="113" t="s">
        <v>1223</v>
      </c>
      <c r="B141" s="37" t="s">
        <v>177</v>
      </c>
      <c r="C141" s="42">
        <v>71205203</v>
      </c>
      <c r="D141" s="42">
        <v>2339202</v>
      </c>
      <c r="E141" s="42">
        <v>3280773</v>
      </c>
      <c r="F141" s="42">
        <v>2665698</v>
      </c>
      <c r="G141" s="42">
        <v>887508</v>
      </c>
      <c r="H141" s="38">
        <v>1194344</v>
      </c>
      <c r="I141" s="38">
        <v>1391290</v>
      </c>
      <c r="J141" s="38">
        <v>8764870</v>
      </c>
      <c r="K141" s="38">
        <v>3726133</v>
      </c>
      <c r="L141" s="38">
        <v>1359166</v>
      </c>
      <c r="M141" s="38">
        <v>291887</v>
      </c>
      <c r="N141" s="38">
        <v>3784864</v>
      </c>
      <c r="O141" s="38">
        <v>2643380</v>
      </c>
      <c r="P141" s="38">
        <v>3756191</v>
      </c>
      <c r="Q141" s="38">
        <v>8174911</v>
      </c>
      <c r="R141" s="38">
        <v>4390140</v>
      </c>
      <c r="S141" s="38">
        <v>22554846</v>
      </c>
    </row>
    <row r="142" spans="1:19">
      <c r="A142" s="111" t="s">
        <v>1224</v>
      </c>
      <c r="B142" s="37" t="s">
        <v>1074</v>
      </c>
      <c r="C142" s="42">
        <v>4668887444</v>
      </c>
      <c r="D142" s="42">
        <v>135018516</v>
      </c>
      <c r="E142" s="42">
        <v>232868959</v>
      </c>
      <c r="F142" s="42">
        <v>223726546</v>
      </c>
      <c r="G142" s="42">
        <v>131605021</v>
      </c>
      <c r="H142" s="38">
        <v>138644344</v>
      </c>
      <c r="I142" s="38">
        <v>125162690</v>
      </c>
      <c r="J142" s="38">
        <v>353963836</v>
      </c>
      <c r="K142" s="38">
        <v>165058729</v>
      </c>
      <c r="L142" s="38">
        <v>81674005</v>
      </c>
      <c r="M142" s="38">
        <v>115372805</v>
      </c>
      <c r="N142" s="38">
        <v>259221310</v>
      </c>
      <c r="O142" s="38">
        <v>181077543</v>
      </c>
      <c r="P142" s="38">
        <v>106182200</v>
      </c>
      <c r="Q142" s="38">
        <v>399212241</v>
      </c>
      <c r="R142" s="38">
        <v>597140808</v>
      </c>
      <c r="S142" s="38">
        <v>1422957891</v>
      </c>
    </row>
    <row r="143" spans="1:19" ht="60">
      <c r="A143" s="112" t="s">
        <v>1681</v>
      </c>
      <c r="B143" s="37" t="s">
        <v>451</v>
      </c>
      <c r="C143" s="42">
        <v>290237047</v>
      </c>
      <c r="D143" s="42">
        <v>4390036</v>
      </c>
      <c r="E143" s="42">
        <v>13953355</v>
      </c>
      <c r="F143" s="42">
        <v>3028142</v>
      </c>
      <c r="G143" s="42">
        <v>15467369</v>
      </c>
      <c r="H143" s="38">
        <v>14064361</v>
      </c>
      <c r="I143" s="38">
        <v>621722</v>
      </c>
      <c r="J143" s="38">
        <v>9742970</v>
      </c>
      <c r="K143" s="38">
        <v>16257316</v>
      </c>
      <c r="L143" s="38">
        <v>3762235</v>
      </c>
      <c r="M143" s="38">
        <v>11927741</v>
      </c>
      <c r="N143" s="38">
        <v>17500139</v>
      </c>
      <c r="O143" s="38">
        <v>8636607</v>
      </c>
      <c r="P143" s="38">
        <v>2540339</v>
      </c>
      <c r="Q143" s="38">
        <v>14945210</v>
      </c>
      <c r="R143" s="38">
        <v>48708521</v>
      </c>
      <c r="S143" s="38">
        <v>104690984</v>
      </c>
    </row>
    <row r="144" spans="1:19" ht="48">
      <c r="A144" s="113" t="s">
        <v>1682</v>
      </c>
      <c r="B144" s="37" t="s">
        <v>18</v>
      </c>
      <c r="C144" s="42">
        <v>290237047</v>
      </c>
      <c r="D144" s="42">
        <v>4390036</v>
      </c>
      <c r="E144" s="42">
        <v>13953355</v>
      </c>
      <c r="F144" s="42">
        <v>3028142</v>
      </c>
      <c r="G144" s="42">
        <v>15467369</v>
      </c>
      <c r="H144" s="38">
        <v>14064361</v>
      </c>
      <c r="I144" s="38">
        <v>621722</v>
      </c>
      <c r="J144" s="38">
        <v>9742970</v>
      </c>
      <c r="K144" s="38">
        <v>16257316</v>
      </c>
      <c r="L144" s="38">
        <v>3762235</v>
      </c>
      <c r="M144" s="38">
        <v>11927741</v>
      </c>
      <c r="N144" s="38">
        <v>17500139</v>
      </c>
      <c r="O144" s="38">
        <v>8636607</v>
      </c>
      <c r="P144" s="38">
        <v>2540339</v>
      </c>
      <c r="Q144" s="38">
        <v>14945210</v>
      </c>
      <c r="R144" s="38">
        <v>48708521</v>
      </c>
      <c r="S144" s="38">
        <v>104690984</v>
      </c>
    </row>
    <row r="145" spans="1:19" ht="72">
      <c r="A145" s="112" t="s">
        <v>1683</v>
      </c>
      <c r="B145" s="37" t="s">
        <v>452</v>
      </c>
      <c r="C145" s="42">
        <v>4983687</v>
      </c>
      <c r="D145" s="42">
        <v>2380</v>
      </c>
      <c r="E145" s="42"/>
      <c r="F145" s="42">
        <v>11625</v>
      </c>
      <c r="G145" s="42"/>
      <c r="H145" s="38"/>
      <c r="I145" s="38"/>
      <c r="J145" s="38">
        <v>57855</v>
      </c>
      <c r="K145" s="38">
        <v>44114</v>
      </c>
      <c r="L145" s="38">
        <v>2302430</v>
      </c>
      <c r="M145" s="38"/>
      <c r="N145" s="38"/>
      <c r="O145" s="38">
        <v>380494</v>
      </c>
      <c r="P145" s="38"/>
      <c r="Q145" s="38">
        <v>283543</v>
      </c>
      <c r="R145" s="38">
        <v>50410</v>
      </c>
      <c r="S145" s="38">
        <v>1850836</v>
      </c>
    </row>
    <row r="146" spans="1:19" ht="48">
      <c r="A146" s="113" t="s">
        <v>1684</v>
      </c>
      <c r="B146" s="37" t="s">
        <v>19</v>
      </c>
      <c r="C146" s="42">
        <v>4983687</v>
      </c>
      <c r="D146" s="42">
        <v>2380</v>
      </c>
      <c r="E146" s="42"/>
      <c r="F146" s="42">
        <v>11625</v>
      </c>
      <c r="G146" s="42"/>
      <c r="H146" s="38"/>
      <c r="I146" s="38"/>
      <c r="J146" s="38">
        <v>57855</v>
      </c>
      <c r="K146" s="38">
        <v>44114</v>
      </c>
      <c r="L146" s="38">
        <v>2302430</v>
      </c>
      <c r="M146" s="38"/>
      <c r="N146" s="38"/>
      <c r="O146" s="38">
        <v>380494</v>
      </c>
      <c r="P146" s="38"/>
      <c r="Q146" s="38">
        <v>283543</v>
      </c>
      <c r="R146" s="38">
        <v>50410</v>
      </c>
      <c r="S146" s="38">
        <v>1850836</v>
      </c>
    </row>
    <row r="147" spans="1:19" ht="72">
      <c r="A147" s="112" t="s">
        <v>1685</v>
      </c>
      <c r="B147" s="37" t="s">
        <v>453</v>
      </c>
      <c r="C147" s="42">
        <v>5744298</v>
      </c>
      <c r="D147" s="42"/>
      <c r="E147" s="42"/>
      <c r="F147" s="42"/>
      <c r="G147" s="42"/>
      <c r="H147" s="38">
        <v>1853580</v>
      </c>
      <c r="I147" s="38"/>
      <c r="J147" s="38">
        <v>110257</v>
      </c>
      <c r="K147" s="38">
        <v>102592</v>
      </c>
      <c r="L147" s="38">
        <v>489193</v>
      </c>
      <c r="M147" s="38"/>
      <c r="N147" s="38"/>
      <c r="O147" s="38">
        <v>102701</v>
      </c>
      <c r="P147" s="38"/>
      <c r="Q147" s="38">
        <v>127819</v>
      </c>
      <c r="R147" s="38">
        <v>1014806</v>
      </c>
      <c r="S147" s="38">
        <v>1943350</v>
      </c>
    </row>
    <row r="148" spans="1:19" ht="72">
      <c r="A148" s="113" t="s">
        <v>1686</v>
      </c>
      <c r="B148" s="37" t="s">
        <v>20</v>
      </c>
      <c r="C148" s="42">
        <v>2203873</v>
      </c>
      <c r="D148" s="42"/>
      <c r="E148" s="42"/>
      <c r="F148" s="42"/>
      <c r="G148" s="42"/>
      <c r="H148" s="38"/>
      <c r="I148" s="38"/>
      <c r="J148" s="38"/>
      <c r="K148" s="38">
        <v>102592</v>
      </c>
      <c r="L148" s="38">
        <v>20263</v>
      </c>
      <c r="M148" s="38"/>
      <c r="N148" s="38"/>
      <c r="O148" s="38">
        <v>102701</v>
      </c>
      <c r="P148" s="38"/>
      <c r="Q148" s="38">
        <v>34967</v>
      </c>
      <c r="R148" s="38"/>
      <c r="S148" s="38">
        <v>1943350</v>
      </c>
    </row>
    <row r="149" spans="1:19" ht="72">
      <c r="A149" s="113" t="s">
        <v>1687</v>
      </c>
      <c r="B149" s="37" t="s">
        <v>21</v>
      </c>
      <c r="C149" s="42">
        <v>3540425</v>
      </c>
      <c r="D149" s="42"/>
      <c r="E149" s="42"/>
      <c r="F149" s="42"/>
      <c r="G149" s="42"/>
      <c r="H149" s="38">
        <v>1853580</v>
      </c>
      <c r="I149" s="38"/>
      <c r="J149" s="38">
        <v>110257</v>
      </c>
      <c r="K149" s="38"/>
      <c r="L149" s="38">
        <v>468930</v>
      </c>
      <c r="M149" s="38"/>
      <c r="N149" s="38"/>
      <c r="O149" s="38"/>
      <c r="P149" s="38"/>
      <c r="Q149" s="38">
        <v>92852</v>
      </c>
      <c r="R149" s="38">
        <v>1014806</v>
      </c>
      <c r="S149" s="38"/>
    </row>
    <row r="150" spans="1:19" ht="84">
      <c r="A150" s="112" t="s">
        <v>1688</v>
      </c>
      <c r="B150" s="37">
        <v>451124</v>
      </c>
      <c r="C150" s="42">
        <v>1334750</v>
      </c>
      <c r="D150" s="42"/>
      <c r="E150" s="42"/>
      <c r="F150" s="42"/>
      <c r="G150" s="42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>
        <v>1334750</v>
      </c>
    </row>
    <row r="151" spans="1:19" ht="72">
      <c r="A151" s="113" t="s">
        <v>1689</v>
      </c>
      <c r="B151" s="37" t="s">
        <v>22</v>
      </c>
      <c r="C151" s="42">
        <v>1334750</v>
      </c>
      <c r="D151" s="42"/>
      <c r="E151" s="42"/>
      <c r="F151" s="42"/>
      <c r="G151" s="42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>
        <v>1334750</v>
      </c>
    </row>
    <row r="152" spans="1:19" ht="72">
      <c r="A152" s="112" t="s">
        <v>1690</v>
      </c>
      <c r="B152" s="37" t="s">
        <v>456</v>
      </c>
      <c r="C152" s="42">
        <v>593541</v>
      </c>
      <c r="D152" s="42"/>
      <c r="E152" s="42"/>
      <c r="F152" s="42">
        <v>5000</v>
      </c>
      <c r="G152" s="42"/>
      <c r="H152" s="38"/>
      <c r="I152" s="38"/>
      <c r="J152" s="38"/>
      <c r="K152" s="38"/>
      <c r="L152" s="38"/>
      <c r="M152" s="38"/>
      <c r="N152" s="38"/>
      <c r="O152" s="38">
        <v>66690</v>
      </c>
      <c r="P152" s="38"/>
      <c r="Q152" s="38"/>
      <c r="R152" s="38"/>
      <c r="S152" s="38">
        <v>521851</v>
      </c>
    </row>
    <row r="153" spans="1:19" ht="36">
      <c r="A153" s="113" t="s">
        <v>1691</v>
      </c>
      <c r="B153" s="37" t="s">
        <v>24</v>
      </c>
      <c r="C153" s="42">
        <v>442406</v>
      </c>
      <c r="D153" s="42"/>
      <c r="E153" s="42"/>
      <c r="F153" s="42"/>
      <c r="G153" s="42"/>
      <c r="H153" s="38"/>
      <c r="I153" s="38"/>
      <c r="J153" s="38"/>
      <c r="K153" s="38"/>
      <c r="L153" s="38"/>
      <c r="M153" s="38"/>
      <c r="N153" s="38"/>
      <c r="O153" s="38">
        <v>66690</v>
      </c>
      <c r="P153" s="38"/>
      <c r="Q153" s="38"/>
      <c r="R153" s="38"/>
      <c r="S153" s="38">
        <v>375716</v>
      </c>
    </row>
    <row r="154" spans="1:19" ht="60">
      <c r="A154" s="113" t="s">
        <v>1692</v>
      </c>
      <c r="B154" s="37" t="s">
        <v>26</v>
      </c>
      <c r="C154" s="42">
        <v>46020</v>
      </c>
      <c r="D154" s="42"/>
      <c r="E154" s="42"/>
      <c r="F154" s="42">
        <v>5000</v>
      </c>
      <c r="G154" s="42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>
        <v>41020</v>
      </c>
    </row>
    <row r="155" spans="1:19" ht="72">
      <c r="A155" s="113" t="s">
        <v>1693</v>
      </c>
      <c r="B155" s="37" t="s">
        <v>27</v>
      </c>
      <c r="C155" s="42">
        <v>102855</v>
      </c>
      <c r="D155" s="42"/>
      <c r="E155" s="42"/>
      <c r="F155" s="42"/>
      <c r="G155" s="42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>
        <v>102855</v>
      </c>
    </row>
    <row r="156" spans="1:19" ht="60">
      <c r="A156" s="113" t="s">
        <v>1694</v>
      </c>
      <c r="B156" s="37" t="s">
        <v>1076</v>
      </c>
      <c r="C156" s="42">
        <v>2260</v>
      </c>
      <c r="D156" s="42"/>
      <c r="E156" s="42"/>
      <c r="F156" s="42"/>
      <c r="G156" s="42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>
        <v>2260</v>
      </c>
    </row>
    <row r="157" spans="1:19" ht="72">
      <c r="A157" s="112" t="s">
        <v>1695</v>
      </c>
      <c r="B157" s="37" t="s">
        <v>457</v>
      </c>
      <c r="C157" s="42">
        <v>31484716</v>
      </c>
      <c r="D157" s="42"/>
      <c r="E157" s="42">
        <v>789322</v>
      </c>
      <c r="F157" s="42">
        <v>200262</v>
      </c>
      <c r="G157" s="42">
        <v>4314</v>
      </c>
      <c r="H157" s="38">
        <v>1118739</v>
      </c>
      <c r="I157" s="38">
        <v>37571</v>
      </c>
      <c r="J157" s="38">
        <v>2800</v>
      </c>
      <c r="K157" s="38">
        <v>82182</v>
      </c>
      <c r="L157" s="38"/>
      <c r="M157" s="38">
        <v>5890</v>
      </c>
      <c r="N157" s="38">
        <v>78907</v>
      </c>
      <c r="O157" s="38">
        <v>145479</v>
      </c>
      <c r="P157" s="38">
        <v>1518</v>
      </c>
      <c r="Q157" s="38">
        <v>1213035</v>
      </c>
      <c r="R157" s="38">
        <v>13517431</v>
      </c>
      <c r="S157" s="38">
        <v>14287266</v>
      </c>
    </row>
    <row r="158" spans="1:19" ht="48">
      <c r="A158" s="113" t="s">
        <v>1696</v>
      </c>
      <c r="B158" s="37" t="s">
        <v>28</v>
      </c>
      <c r="C158" s="42">
        <v>1326697</v>
      </c>
      <c r="D158" s="42"/>
      <c r="E158" s="42">
        <v>277174</v>
      </c>
      <c r="F158" s="42">
        <v>50000</v>
      </c>
      <c r="G158" s="42"/>
      <c r="H158" s="38"/>
      <c r="I158" s="38"/>
      <c r="J158" s="38"/>
      <c r="K158" s="38"/>
      <c r="L158" s="38"/>
      <c r="M158" s="38">
        <v>5890</v>
      </c>
      <c r="N158" s="38">
        <v>74185</v>
      </c>
      <c r="O158" s="38"/>
      <c r="P158" s="38">
        <v>1518</v>
      </c>
      <c r="Q158" s="38">
        <v>702550</v>
      </c>
      <c r="R158" s="38"/>
      <c r="S158" s="38">
        <v>215380</v>
      </c>
    </row>
    <row r="159" spans="1:19" ht="48">
      <c r="A159" s="113" t="s">
        <v>1697</v>
      </c>
      <c r="B159" s="37" t="s">
        <v>29</v>
      </c>
      <c r="C159" s="42">
        <v>17195531</v>
      </c>
      <c r="D159" s="42"/>
      <c r="E159" s="42"/>
      <c r="F159" s="42">
        <v>40500</v>
      </c>
      <c r="G159" s="42"/>
      <c r="H159" s="38">
        <v>64250</v>
      </c>
      <c r="I159" s="38">
        <v>37571</v>
      </c>
      <c r="J159" s="38">
        <v>2800</v>
      </c>
      <c r="K159" s="38">
        <v>53280</v>
      </c>
      <c r="L159" s="38"/>
      <c r="M159" s="38"/>
      <c r="N159" s="38">
        <v>217</v>
      </c>
      <c r="O159" s="38"/>
      <c r="P159" s="38"/>
      <c r="Q159" s="38">
        <v>389845</v>
      </c>
      <c r="R159" s="38">
        <v>4042451</v>
      </c>
      <c r="S159" s="38">
        <v>12564617</v>
      </c>
    </row>
    <row r="160" spans="1:19" ht="72">
      <c r="A160" s="113" t="s">
        <v>1698</v>
      </c>
      <c r="B160" s="37" t="s">
        <v>1078</v>
      </c>
      <c r="C160" s="42">
        <v>7877181</v>
      </c>
      <c r="D160" s="42"/>
      <c r="E160" s="42">
        <v>25671</v>
      </c>
      <c r="F160" s="42"/>
      <c r="G160" s="42"/>
      <c r="H160" s="38">
        <v>1054489</v>
      </c>
      <c r="I160" s="38"/>
      <c r="J160" s="38"/>
      <c r="K160" s="38"/>
      <c r="L160" s="38"/>
      <c r="M160" s="38"/>
      <c r="N160" s="38"/>
      <c r="O160" s="38"/>
      <c r="P160" s="38"/>
      <c r="Q160" s="38"/>
      <c r="R160" s="38">
        <v>5900123</v>
      </c>
      <c r="S160" s="38">
        <v>896898</v>
      </c>
    </row>
    <row r="161" spans="1:19" ht="72">
      <c r="A161" s="113" t="s">
        <v>1699</v>
      </c>
      <c r="B161" s="37" t="s">
        <v>1094</v>
      </c>
      <c r="C161" s="42">
        <v>3744260</v>
      </c>
      <c r="D161" s="42"/>
      <c r="E161" s="42"/>
      <c r="F161" s="42"/>
      <c r="G161" s="42"/>
      <c r="H161" s="38"/>
      <c r="I161" s="38"/>
      <c r="J161" s="38"/>
      <c r="K161" s="38">
        <v>24000</v>
      </c>
      <c r="L161" s="38"/>
      <c r="M161" s="38"/>
      <c r="N161" s="38"/>
      <c r="O161" s="38"/>
      <c r="P161" s="38"/>
      <c r="Q161" s="38"/>
      <c r="R161" s="38">
        <v>3569492</v>
      </c>
      <c r="S161" s="38">
        <v>150768</v>
      </c>
    </row>
    <row r="162" spans="1:19" ht="48">
      <c r="A162" s="113" t="s">
        <v>1700</v>
      </c>
      <c r="B162" s="37" t="s">
        <v>32</v>
      </c>
      <c r="C162" s="42">
        <v>1341047</v>
      </c>
      <c r="D162" s="42"/>
      <c r="E162" s="42">
        <v>486477</v>
      </c>
      <c r="F162" s="42">
        <v>109762</v>
      </c>
      <c r="G162" s="42">
        <v>4314</v>
      </c>
      <c r="H162" s="38"/>
      <c r="I162" s="38"/>
      <c r="J162" s="38"/>
      <c r="K162" s="38">
        <v>4902</v>
      </c>
      <c r="L162" s="38"/>
      <c r="M162" s="38"/>
      <c r="N162" s="38">
        <v>4505</v>
      </c>
      <c r="O162" s="38">
        <v>145479</v>
      </c>
      <c r="P162" s="38"/>
      <c r="Q162" s="38">
        <v>120640</v>
      </c>
      <c r="R162" s="38">
        <v>5365</v>
      </c>
      <c r="S162" s="38">
        <v>459603</v>
      </c>
    </row>
    <row r="163" spans="1:19" ht="72">
      <c r="A163" s="112" t="s">
        <v>1701</v>
      </c>
      <c r="B163" s="37" t="s">
        <v>459</v>
      </c>
      <c r="C163" s="42">
        <v>21789725</v>
      </c>
      <c r="D163" s="42">
        <v>28415</v>
      </c>
      <c r="E163" s="42">
        <v>314070</v>
      </c>
      <c r="F163" s="42"/>
      <c r="G163" s="42">
        <v>1741661</v>
      </c>
      <c r="H163" s="38">
        <v>10527</v>
      </c>
      <c r="I163" s="38"/>
      <c r="J163" s="38">
        <v>656301</v>
      </c>
      <c r="K163" s="38">
        <v>344160</v>
      </c>
      <c r="L163" s="38">
        <v>205958</v>
      </c>
      <c r="M163" s="38">
        <v>6167633</v>
      </c>
      <c r="N163" s="38">
        <v>392410</v>
      </c>
      <c r="O163" s="38">
        <v>303139</v>
      </c>
      <c r="P163" s="38">
        <v>334548</v>
      </c>
      <c r="Q163" s="38">
        <v>70149</v>
      </c>
      <c r="R163" s="38">
        <v>6022539</v>
      </c>
      <c r="S163" s="38">
        <v>5198215</v>
      </c>
    </row>
    <row r="164" spans="1:19" ht="48">
      <c r="A164" s="113" t="s">
        <v>1702</v>
      </c>
      <c r="B164" s="37" t="s">
        <v>33</v>
      </c>
      <c r="C164" s="42">
        <v>530534</v>
      </c>
      <c r="D164" s="42"/>
      <c r="E164" s="42"/>
      <c r="F164" s="42"/>
      <c r="G164" s="42">
        <v>76950</v>
      </c>
      <c r="H164" s="38"/>
      <c r="I164" s="38"/>
      <c r="J164" s="38">
        <v>48398</v>
      </c>
      <c r="K164" s="38"/>
      <c r="L164" s="38">
        <v>21249</v>
      </c>
      <c r="M164" s="38"/>
      <c r="N164" s="38"/>
      <c r="O164" s="38">
        <v>6561</v>
      </c>
      <c r="P164" s="38">
        <v>43250</v>
      </c>
      <c r="Q164" s="38"/>
      <c r="R164" s="38">
        <v>334126</v>
      </c>
      <c r="S164" s="38"/>
    </row>
    <row r="165" spans="1:19" ht="36">
      <c r="A165" s="113" t="s">
        <v>1247</v>
      </c>
      <c r="B165" s="37" t="s">
        <v>34</v>
      </c>
      <c r="C165" s="42">
        <v>12102918</v>
      </c>
      <c r="D165" s="42">
        <v>28415</v>
      </c>
      <c r="E165" s="42">
        <v>289757</v>
      </c>
      <c r="F165" s="42"/>
      <c r="G165" s="42">
        <v>1537222</v>
      </c>
      <c r="H165" s="38">
        <v>10527</v>
      </c>
      <c r="I165" s="38"/>
      <c r="J165" s="38">
        <v>514147</v>
      </c>
      <c r="K165" s="38">
        <v>248473</v>
      </c>
      <c r="L165" s="38">
        <v>141776</v>
      </c>
      <c r="M165" s="38">
        <v>6167633</v>
      </c>
      <c r="N165" s="38">
        <v>377988</v>
      </c>
      <c r="O165" s="38">
        <v>278943</v>
      </c>
      <c r="P165" s="38">
        <v>237728</v>
      </c>
      <c r="Q165" s="38"/>
      <c r="R165" s="38">
        <v>573794</v>
      </c>
      <c r="S165" s="38">
        <v>1696515</v>
      </c>
    </row>
    <row r="166" spans="1:19" ht="48">
      <c r="A166" s="113" t="s">
        <v>1248</v>
      </c>
      <c r="B166" s="37" t="s">
        <v>35</v>
      </c>
      <c r="C166" s="42">
        <v>6895435</v>
      </c>
      <c r="D166" s="42"/>
      <c r="E166" s="42"/>
      <c r="F166" s="42"/>
      <c r="G166" s="42"/>
      <c r="H166" s="38"/>
      <c r="I166" s="38"/>
      <c r="J166" s="38">
        <v>43569</v>
      </c>
      <c r="K166" s="38"/>
      <c r="L166" s="38"/>
      <c r="M166" s="38"/>
      <c r="N166" s="38">
        <v>11687</v>
      </c>
      <c r="O166" s="38">
        <v>9567</v>
      </c>
      <c r="P166" s="38">
        <v>37067</v>
      </c>
      <c r="Q166" s="38">
        <v>12172</v>
      </c>
      <c r="R166" s="38">
        <v>5114619</v>
      </c>
      <c r="S166" s="38">
        <v>1666754</v>
      </c>
    </row>
    <row r="167" spans="1:19" ht="36">
      <c r="A167" s="113" t="s">
        <v>1249</v>
      </c>
      <c r="B167" s="37" t="s">
        <v>36</v>
      </c>
      <c r="C167" s="42">
        <v>2260838</v>
      </c>
      <c r="D167" s="42"/>
      <c r="E167" s="42">
        <v>24313</v>
      </c>
      <c r="F167" s="42"/>
      <c r="G167" s="42">
        <v>127489</v>
      </c>
      <c r="H167" s="38"/>
      <c r="I167" s="38"/>
      <c r="J167" s="38">
        <v>50187</v>
      </c>
      <c r="K167" s="38">
        <v>95687</v>
      </c>
      <c r="L167" s="38">
        <v>42933</v>
      </c>
      <c r="M167" s="38"/>
      <c r="N167" s="38">
        <v>2735</v>
      </c>
      <c r="O167" s="38">
        <v>8068</v>
      </c>
      <c r="P167" s="38">
        <v>16503</v>
      </c>
      <c r="Q167" s="38">
        <v>57977</v>
      </c>
      <c r="R167" s="38"/>
      <c r="S167" s="38">
        <v>1834946</v>
      </c>
    </row>
    <row r="168" spans="1:19" ht="72">
      <c r="A168" s="112" t="s">
        <v>1703</v>
      </c>
      <c r="B168" s="37" t="s">
        <v>460</v>
      </c>
      <c r="C168" s="42">
        <v>10525146</v>
      </c>
      <c r="D168" s="42"/>
      <c r="E168" s="42">
        <v>10176248</v>
      </c>
      <c r="F168" s="42"/>
      <c r="G168" s="42"/>
      <c r="H168" s="38"/>
      <c r="I168" s="38"/>
      <c r="J168" s="38"/>
      <c r="K168" s="38"/>
      <c r="L168" s="38"/>
      <c r="M168" s="38"/>
      <c r="N168" s="38">
        <v>348898</v>
      </c>
      <c r="O168" s="38"/>
      <c r="P168" s="38"/>
      <c r="Q168" s="38"/>
      <c r="R168" s="38"/>
      <c r="S168" s="38"/>
    </row>
    <row r="169" spans="1:19" ht="48">
      <c r="A169" s="113" t="s">
        <v>1251</v>
      </c>
      <c r="B169" s="37" t="s">
        <v>37</v>
      </c>
      <c r="C169" s="42">
        <v>10525146</v>
      </c>
      <c r="D169" s="42"/>
      <c r="E169" s="42">
        <v>10176248</v>
      </c>
      <c r="F169" s="42"/>
      <c r="G169" s="42"/>
      <c r="H169" s="38"/>
      <c r="I169" s="38"/>
      <c r="J169" s="38"/>
      <c r="K169" s="38"/>
      <c r="L169" s="38"/>
      <c r="M169" s="38"/>
      <c r="N169" s="38">
        <v>348898</v>
      </c>
      <c r="O169" s="38"/>
      <c r="P169" s="38"/>
      <c r="Q169" s="38"/>
      <c r="R169" s="38"/>
      <c r="S169" s="38"/>
    </row>
    <row r="170" spans="1:19" ht="60">
      <c r="A170" s="112" t="s">
        <v>1704</v>
      </c>
      <c r="B170" s="37" t="s">
        <v>463</v>
      </c>
      <c r="C170" s="42">
        <v>6340625</v>
      </c>
      <c r="D170" s="42">
        <v>61900</v>
      </c>
      <c r="E170" s="42">
        <v>1530767</v>
      </c>
      <c r="F170" s="42"/>
      <c r="G170" s="42">
        <v>179926</v>
      </c>
      <c r="H170" s="38"/>
      <c r="I170" s="38">
        <v>3850</v>
      </c>
      <c r="J170" s="38">
        <v>92915</v>
      </c>
      <c r="K170" s="38">
        <v>16172</v>
      </c>
      <c r="L170" s="38"/>
      <c r="M170" s="38"/>
      <c r="N170" s="38">
        <v>292265</v>
      </c>
      <c r="O170" s="38">
        <v>31048</v>
      </c>
      <c r="P170" s="38">
        <v>4589</v>
      </c>
      <c r="Q170" s="38">
        <v>344686</v>
      </c>
      <c r="R170" s="38"/>
      <c r="S170" s="38">
        <v>3782507</v>
      </c>
    </row>
    <row r="171" spans="1:19" ht="36">
      <c r="A171" s="113" t="s">
        <v>1705</v>
      </c>
      <c r="B171" s="37" t="s">
        <v>1101</v>
      </c>
      <c r="C171" s="42">
        <v>5003</v>
      </c>
      <c r="D171" s="42"/>
      <c r="E171" s="42"/>
      <c r="F171" s="42"/>
      <c r="G171" s="42"/>
      <c r="H171" s="38"/>
      <c r="I171" s="38"/>
      <c r="J171" s="38"/>
      <c r="K171" s="38"/>
      <c r="L171" s="38"/>
      <c r="M171" s="38"/>
      <c r="N171" s="38"/>
      <c r="O171" s="38">
        <v>5003</v>
      </c>
      <c r="P171" s="38"/>
      <c r="Q171" s="38"/>
      <c r="R171" s="38"/>
      <c r="S171" s="38"/>
    </row>
    <row r="172" spans="1:19" ht="24">
      <c r="A172" s="113" t="s">
        <v>1706</v>
      </c>
      <c r="B172" s="37" t="s">
        <v>39</v>
      </c>
      <c r="C172" s="42">
        <v>1884534</v>
      </c>
      <c r="D172" s="42">
        <v>36280</v>
      </c>
      <c r="E172" s="42"/>
      <c r="F172" s="42"/>
      <c r="G172" s="42"/>
      <c r="H172" s="38"/>
      <c r="I172" s="38"/>
      <c r="J172" s="38">
        <v>47123</v>
      </c>
      <c r="K172" s="38"/>
      <c r="L172" s="38"/>
      <c r="M172" s="38"/>
      <c r="N172" s="38"/>
      <c r="O172" s="38"/>
      <c r="P172" s="38"/>
      <c r="Q172" s="38">
        <v>170772</v>
      </c>
      <c r="R172" s="38"/>
      <c r="S172" s="38">
        <v>1630359</v>
      </c>
    </row>
    <row r="173" spans="1:19" ht="36">
      <c r="A173" s="113" t="s">
        <v>1707</v>
      </c>
      <c r="B173" s="37" t="s">
        <v>40</v>
      </c>
      <c r="C173" s="42">
        <v>4104324</v>
      </c>
      <c r="D173" s="42"/>
      <c r="E173" s="42">
        <v>1530767</v>
      </c>
      <c r="F173" s="42"/>
      <c r="G173" s="42">
        <v>171522</v>
      </c>
      <c r="H173" s="38"/>
      <c r="I173" s="38"/>
      <c r="J173" s="38"/>
      <c r="K173" s="38"/>
      <c r="L173" s="38"/>
      <c r="M173" s="38"/>
      <c r="N173" s="38">
        <v>265265</v>
      </c>
      <c r="O173" s="38"/>
      <c r="P173" s="38"/>
      <c r="Q173" s="38"/>
      <c r="R173" s="38"/>
      <c r="S173" s="38">
        <v>2136770</v>
      </c>
    </row>
    <row r="174" spans="1:19" ht="24">
      <c r="A174" s="113" t="s">
        <v>1708</v>
      </c>
      <c r="B174" s="37" t="s">
        <v>41</v>
      </c>
      <c r="C174" s="42">
        <v>127321</v>
      </c>
      <c r="D174" s="42">
        <v>25620</v>
      </c>
      <c r="E174" s="42"/>
      <c r="F174" s="42"/>
      <c r="G174" s="42">
        <v>8404</v>
      </c>
      <c r="H174" s="38"/>
      <c r="I174" s="38"/>
      <c r="J174" s="38">
        <v>45792</v>
      </c>
      <c r="K174" s="38">
        <v>16172</v>
      </c>
      <c r="L174" s="38"/>
      <c r="M174" s="38"/>
      <c r="N174" s="38"/>
      <c r="O174" s="38"/>
      <c r="P174" s="38">
        <v>4589</v>
      </c>
      <c r="Q174" s="38">
        <v>18646</v>
      </c>
      <c r="R174" s="38"/>
      <c r="S174" s="38">
        <v>8098</v>
      </c>
    </row>
    <row r="175" spans="1:19" ht="36">
      <c r="A175" s="113" t="s">
        <v>1709</v>
      </c>
      <c r="B175" s="37" t="s">
        <v>42</v>
      </c>
      <c r="C175" s="42">
        <v>219443</v>
      </c>
      <c r="D175" s="42"/>
      <c r="E175" s="42"/>
      <c r="F175" s="42"/>
      <c r="G175" s="42"/>
      <c r="H175" s="38"/>
      <c r="I175" s="38">
        <v>3850</v>
      </c>
      <c r="J175" s="38"/>
      <c r="K175" s="38"/>
      <c r="L175" s="38"/>
      <c r="M175" s="38"/>
      <c r="N175" s="38">
        <v>27000</v>
      </c>
      <c r="O175" s="38">
        <v>26045</v>
      </c>
      <c r="P175" s="38"/>
      <c r="Q175" s="38">
        <v>155268</v>
      </c>
      <c r="R175" s="38"/>
      <c r="S175" s="38">
        <v>7280</v>
      </c>
    </row>
    <row r="176" spans="1:19" ht="48">
      <c r="A176" s="112" t="s">
        <v>1710</v>
      </c>
      <c r="B176" s="37" t="s">
        <v>465</v>
      </c>
      <c r="C176" s="42">
        <v>44805126</v>
      </c>
      <c r="D176" s="42">
        <v>477421</v>
      </c>
      <c r="E176" s="42">
        <v>1253620</v>
      </c>
      <c r="F176" s="42">
        <v>339618</v>
      </c>
      <c r="G176" s="42">
        <v>575965</v>
      </c>
      <c r="H176" s="38">
        <v>4836308</v>
      </c>
      <c r="I176" s="38">
        <v>1707796</v>
      </c>
      <c r="J176" s="38">
        <v>3613147</v>
      </c>
      <c r="K176" s="38">
        <v>2350432</v>
      </c>
      <c r="L176" s="38">
        <v>202531</v>
      </c>
      <c r="M176" s="38">
        <v>964597</v>
      </c>
      <c r="N176" s="38">
        <v>1081584</v>
      </c>
      <c r="O176" s="38">
        <v>511948</v>
      </c>
      <c r="P176" s="38">
        <v>803821</v>
      </c>
      <c r="Q176" s="38">
        <v>2892034</v>
      </c>
      <c r="R176" s="38">
        <v>3334639</v>
      </c>
      <c r="S176" s="38">
        <v>19859665</v>
      </c>
    </row>
    <row r="177" spans="1:19" ht="36">
      <c r="A177" s="113" t="s">
        <v>1711</v>
      </c>
      <c r="B177" s="37" t="s">
        <v>43</v>
      </c>
      <c r="C177" s="42">
        <v>16711974</v>
      </c>
      <c r="D177" s="42">
        <v>332798</v>
      </c>
      <c r="E177" s="42">
        <v>1131977</v>
      </c>
      <c r="F177" s="42">
        <v>286107</v>
      </c>
      <c r="G177" s="42">
        <v>463786</v>
      </c>
      <c r="H177" s="38">
        <v>3611511</v>
      </c>
      <c r="I177" s="38">
        <v>907059</v>
      </c>
      <c r="J177" s="38">
        <v>3035705</v>
      </c>
      <c r="K177" s="38">
        <v>881019</v>
      </c>
      <c r="L177" s="38">
        <v>53763</v>
      </c>
      <c r="M177" s="38">
        <v>642833</v>
      </c>
      <c r="N177" s="38">
        <v>525828</v>
      </c>
      <c r="O177" s="38">
        <v>302545</v>
      </c>
      <c r="P177" s="38">
        <v>220899</v>
      </c>
      <c r="Q177" s="38">
        <v>2153818</v>
      </c>
      <c r="R177" s="38">
        <v>707870</v>
      </c>
      <c r="S177" s="38">
        <v>1454456</v>
      </c>
    </row>
    <row r="178" spans="1:19" ht="48">
      <c r="A178" s="113" t="s">
        <v>1712</v>
      </c>
      <c r="B178" s="37" t="s">
        <v>44</v>
      </c>
      <c r="C178" s="42">
        <v>23158681</v>
      </c>
      <c r="D178" s="42">
        <v>141924</v>
      </c>
      <c r="E178" s="42">
        <v>53574</v>
      </c>
      <c r="F178" s="42">
        <v>19239</v>
      </c>
      <c r="G178" s="42">
        <v>109999</v>
      </c>
      <c r="H178" s="38">
        <v>1224797</v>
      </c>
      <c r="I178" s="38">
        <v>756356</v>
      </c>
      <c r="J178" s="38">
        <v>373802</v>
      </c>
      <c r="K178" s="38">
        <v>492798</v>
      </c>
      <c r="L178" s="38">
        <v>78803</v>
      </c>
      <c r="M178" s="38">
        <v>119590</v>
      </c>
      <c r="N178" s="38">
        <v>486308</v>
      </c>
      <c r="O178" s="38">
        <v>40088</v>
      </c>
      <c r="P178" s="38">
        <v>218926</v>
      </c>
      <c r="Q178" s="38">
        <v>139064</v>
      </c>
      <c r="R178" s="38">
        <v>2605899</v>
      </c>
      <c r="S178" s="38">
        <v>16297514</v>
      </c>
    </row>
    <row r="179" spans="1:19" ht="36">
      <c r="A179" s="113" t="s">
        <v>1713</v>
      </c>
      <c r="B179" s="37" t="s">
        <v>45</v>
      </c>
      <c r="C179" s="42">
        <v>4934471</v>
      </c>
      <c r="D179" s="42">
        <v>2699</v>
      </c>
      <c r="E179" s="42">
        <v>68069</v>
      </c>
      <c r="F179" s="42">
        <v>34272</v>
      </c>
      <c r="G179" s="42">
        <v>2180</v>
      </c>
      <c r="H179" s="38">
        <v>0</v>
      </c>
      <c r="I179" s="38">
        <v>44381</v>
      </c>
      <c r="J179" s="38">
        <v>203640</v>
      </c>
      <c r="K179" s="38">
        <v>976615</v>
      </c>
      <c r="L179" s="38">
        <v>69965</v>
      </c>
      <c r="M179" s="38">
        <v>202174</v>
      </c>
      <c r="N179" s="38">
        <v>69448</v>
      </c>
      <c r="O179" s="38">
        <v>169315</v>
      </c>
      <c r="P179" s="38">
        <v>363996</v>
      </c>
      <c r="Q179" s="38">
        <v>599152</v>
      </c>
      <c r="R179" s="38">
        <v>20870</v>
      </c>
      <c r="S179" s="38">
        <v>2107695</v>
      </c>
    </row>
    <row r="180" spans="1:19" ht="72">
      <c r="A180" s="112" t="s">
        <v>1714</v>
      </c>
      <c r="B180" s="37" t="s">
        <v>466</v>
      </c>
      <c r="C180" s="42">
        <v>170242967</v>
      </c>
      <c r="D180" s="42">
        <v>5383171</v>
      </c>
      <c r="E180" s="42">
        <v>13120768</v>
      </c>
      <c r="F180" s="42">
        <v>1823382</v>
      </c>
      <c r="G180" s="42">
        <v>2857045</v>
      </c>
      <c r="H180" s="38">
        <v>8760108</v>
      </c>
      <c r="I180" s="38">
        <v>2099784</v>
      </c>
      <c r="J180" s="38">
        <v>14825146</v>
      </c>
      <c r="K180" s="38">
        <v>6945899</v>
      </c>
      <c r="L180" s="38">
        <v>1290209</v>
      </c>
      <c r="M180" s="38">
        <v>7498978</v>
      </c>
      <c r="N180" s="38">
        <v>3758961</v>
      </c>
      <c r="O180" s="38">
        <v>9509804</v>
      </c>
      <c r="P180" s="38">
        <v>1211157</v>
      </c>
      <c r="Q180" s="38">
        <v>12666446</v>
      </c>
      <c r="R180" s="38">
        <v>13553384</v>
      </c>
      <c r="S180" s="38">
        <v>64938725</v>
      </c>
    </row>
    <row r="181" spans="1:19" ht="48">
      <c r="A181" s="113" t="s">
        <v>1715</v>
      </c>
      <c r="B181" s="37" t="s">
        <v>46</v>
      </c>
      <c r="C181" s="42">
        <v>170242967</v>
      </c>
      <c r="D181" s="42">
        <v>5383171</v>
      </c>
      <c r="E181" s="42">
        <v>13120768</v>
      </c>
      <c r="F181" s="42">
        <v>1823382</v>
      </c>
      <c r="G181" s="42">
        <v>2857045</v>
      </c>
      <c r="H181" s="38">
        <v>8760108</v>
      </c>
      <c r="I181" s="38">
        <v>2099784</v>
      </c>
      <c r="J181" s="38">
        <v>14825146</v>
      </c>
      <c r="K181" s="38">
        <v>6945899</v>
      </c>
      <c r="L181" s="38">
        <v>1290209</v>
      </c>
      <c r="M181" s="38">
        <v>7498978</v>
      </c>
      <c r="N181" s="38">
        <v>3758961</v>
      </c>
      <c r="O181" s="38">
        <v>9509804</v>
      </c>
      <c r="P181" s="38">
        <v>1211157</v>
      </c>
      <c r="Q181" s="38">
        <v>12666446</v>
      </c>
      <c r="R181" s="38">
        <v>13553384</v>
      </c>
      <c r="S181" s="38">
        <v>64938725</v>
      </c>
    </row>
    <row r="182" spans="1:19" ht="60">
      <c r="A182" s="112" t="s">
        <v>1716</v>
      </c>
      <c r="B182" s="37" t="s">
        <v>468</v>
      </c>
      <c r="C182" s="42">
        <v>5205198</v>
      </c>
      <c r="D182" s="42"/>
      <c r="E182" s="42"/>
      <c r="F182" s="42"/>
      <c r="G182" s="42"/>
      <c r="H182" s="38">
        <v>4992413</v>
      </c>
      <c r="I182" s="38"/>
      <c r="J182" s="38">
        <v>250</v>
      </c>
      <c r="K182" s="38">
        <v>18534</v>
      </c>
      <c r="L182" s="38"/>
      <c r="M182" s="38"/>
      <c r="N182" s="38"/>
      <c r="O182" s="38"/>
      <c r="P182" s="38"/>
      <c r="Q182" s="38">
        <v>1397</v>
      </c>
      <c r="R182" s="38"/>
      <c r="S182" s="38">
        <v>192604</v>
      </c>
    </row>
    <row r="183" spans="1:19" ht="36">
      <c r="A183" s="113" t="s">
        <v>1717</v>
      </c>
      <c r="B183" s="37" t="s">
        <v>47</v>
      </c>
      <c r="C183" s="42">
        <v>5205198</v>
      </c>
      <c r="D183" s="42"/>
      <c r="E183" s="42"/>
      <c r="F183" s="42"/>
      <c r="G183" s="42"/>
      <c r="H183" s="38">
        <v>4992413</v>
      </c>
      <c r="I183" s="38"/>
      <c r="J183" s="38">
        <v>250</v>
      </c>
      <c r="K183" s="38">
        <v>18534</v>
      </c>
      <c r="L183" s="38"/>
      <c r="M183" s="38"/>
      <c r="N183" s="38"/>
      <c r="O183" s="38"/>
      <c r="P183" s="38"/>
      <c r="Q183" s="38">
        <v>1397</v>
      </c>
      <c r="R183" s="38"/>
      <c r="S183" s="38">
        <v>192604</v>
      </c>
    </row>
    <row r="184" spans="1:19" ht="60">
      <c r="A184" s="112" t="s">
        <v>1718</v>
      </c>
      <c r="B184" s="37" t="s">
        <v>469</v>
      </c>
      <c r="C184" s="42">
        <v>1373708</v>
      </c>
      <c r="D184" s="42"/>
      <c r="E184" s="42"/>
      <c r="F184" s="42">
        <v>4225</v>
      </c>
      <c r="G184" s="42"/>
      <c r="H184" s="38"/>
      <c r="I184" s="38"/>
      <c r="J184" s="38"/>
      <c r="K184" s="38"/>
      <c r="L184" s="38"/>
      <c r="M184" s="38"/>
      <c r="N184" s="38"/>
      <c r="O184" s="38">
        <v>2900</v>
      </c>
      <c r="P184" s="38"/>
      <c r="Q184" s="38">
        <v>10165</v>
      </c>
      <c r="R184" s="38"/>
      <c r="S184" s="38">
        <v>1356418</v>
      </c>
    </row>
    <row r="185" spans="1:19" ht="48">
      <c r="A185" s="113" t="s">
        <v>1719</v>
      </c>
      <c r="B185" s="37" t="s">
        <v>48</v>
      </c>
      <c r="C185" s="42">
        <v>1373708</v>
      </c>
      <c r="D185" s="42"/>
      <c r="E185" s="42"/>
      <c r="F185" s="42">
        <v>4225</v>
      </c>
      <c r="G185" s="42"/>
      <c r="H185" s="38"/>
      <c r="I185" s="38"/>
      <c r="J185" s="38"/>
      <c r="K185" s="38"/>
      <c r="L185" s="38"/>
      <c r="M185" s="38"/>
      <c r="N185" s="38"/>
      <c r="O185" s="38">
        <v>2900</v>
      </c>
      <c r="P185" s="38"/>
      <c r="Q185" s="38">
        <v>10165</v>
      </c>
      <c r="R185" s="38"/>
      <c r="S185" s="38">
        <v>1356418</v>
      </c>
    </row>
    <row r="186" spans="1:19" ht="72">
      <c r="A186" s="112" t="s">
        <v>1720</v>
      </c>
      <c r="B186" s="37" t="s">
        <v>470</v>
      </c>
      <c r="C186" s="42">
        <v>64205657</v>
      </c>
      <c r="D186" s="42">
        <v>748330</v>
      </c>
      <c r="E186" s="42">
        <v>2243060</v>
      </c>
      <c r="F186" s="42">
        <v>2258866</v>
      </c>
      <c r="G186" s="42">
        <v>1453207</v>
      </c>
      <c r="H186" s="38">
        <v>517091</v>
      </c>
      <c r="I186" s="38">
        <v>2306243</v>
      </c>
      <c r="J186" s="38">
        <v>6525899</v>
      </c>
      <c r="K186" s="38">
        <v>2925881</v>
      </c>
      <c r="L186" s="38">
        <v>352052</v>
      </c>
      <c r="M186" s="38">
        <v>74487</v>
      </c>
      <c r="N186" s="38">
        <v>1549200</v>
      </c>
      <c r="O186" s="38">
        <v>1623106</v>
      </c>
      <c r="P186" s="38">
        <v>2344329</v>
      </c>
      <c r="Q186" s="38">
        <v>4555704</v>
      </c>
      <c r="R186" s="38">
        <v>12581052</v>
      </c>
      <c r="S186" s="38">
        <v>22147150</v>
      </c>
    </row>
    <row r="187" spans="1:19" ht="48">
      <c r="A187" s="113" t="s">
        <v>1721</v>
      </c>
      <c r="B187" s="37" t="s">
        <v>49</v>
      </c>
      <c r="C187" s="42">
        <v>63747260</v>
      </c>
      <c r="D187" s="42">
        <v>747924</v>
      </c>
      <c r="E187" s="42">
        <v>2220310</v>
      </c>
      <c r="F187" s="42">
        <v>2257666</v>
      </c>
      <c r="G187" s="42">
        <v>1453207</v>
      </c>
      <c r="H187" s="38">
        <v>517091</v>
      </c>
      <c r="I187" s="38">
        <v>2266243</v>
      </c>
      <c r="J187" s="38">
        <v>6524299</v>
      </c>
      <c r="K187" s="38">
        <v>2888451</v>
      </c>
      <c r="L187" s="38">
        <v>352052</v>
      </c>
      <c r="M187" s="38">
        <v>74487</v>
      </c>
      <c r="N187" s="38">
        <v>1397748</v>
      </c>
      <c r="O187" s="38">
        <v>1623106</v>
      </c>
      <c r="P187" s="38">
        <v>2329869</v>
      </c>
      <c r="Q187" s="38">
        <v>4555704</v>
      </c>
      <c r="R187" s="38">
        <v>12552225</v>
      </c>
      <c r="S187" s="38">
        <v>21986878</v>
      </c>
    </row>
    <row r="188" spans="1:19" ht="36">
      <c r="A188" s="113" t="s">
        <v>1722</v>
      </c>
      <c r="B188" s="37" t="s">
        <v>52</v>
      </c>
      <c r="C188" s="42">
        <v>458397</v>
      </c>
      <c r="D188" s="42">
        <v>406</v>
      </c>
      <c r="E188" s="42">
        <v>22750</v>
      </c>
      <c r="F188" s="42">
        <v>1200</v>
      </c>
      <c r="G188" s="42"/>
      <c r="H188" s="38"/>
      <c r="I188" s="38">
        <v>40000</v>
      </c>
      <c r="J188" s="38">
        <v>1600</v>
      </c>
      <c r="K188" s="38">
        <v>37430</v>
      </c>
      <c r="L188" s="38"/>
      <c r="M188" s="38"/>
      <c r="N188" s="38">
        <v>151452</v>
      </c>
      <c r="O188" s="38"/>
      <c r="P188" s="38">
        <v>14460</v>
      </c>
      <c r="Q188" s="38"/>
      <c r="R188" s="38">
        <v>28827</v>
      </c>
      <c r="S188" s="38">
        <v>160272</v>
      </c>
    </row>
    <row r="189" spans="1:19" ht="72">
      <c r="A189" s="112" t="s">
        <v>1723</v>
      </c>
      <c r="B189" s="37" t="s">
        <v>472</v>
      </c>
      <c r="C189" s="42">
        <v>2763882</v>
      </c>
      <c r="D189" s="42">
        <v>61562</v>
      </c>
      <c r="E189" s="42">
        <v>66569</v>
      </c>
      <c r="F189" s="42"/>
      <c r="G189" s="42"/>
      <c r="H189" s="38">
        <v>1137311</v>
      </c>
      <c r="I189" s="38"/>
      <c r="J189" s="38">
        <v>510395</v>
      </c>
      <c r="K189" s="38">
        <v>317007</v>
      </c>
      <c r="L189" s="38">
        <v>3876</v>
      </c>
      <c r="M189" s="38"/>
      <c r="N189" s="38">
        <v>49262</v>
      </c>
      <c r="O189" s="38">
        <v>34358</v>
      </c>
      <c r="P189" s="38"/>
      <c r="Q189" s="38">
        <v>200559</v>
      </c>
      <c r="R189" s="38"/>
      <c r="S189" s="38">
        <v>382983</v>
      </c>
    </row>
    <row r="190" spans="1:19" ht="36">
      <c r="A190" s="113" t="s">
        <v>1276</v>
      </c>
      <c r="B190" s="37" t="s">
        <v>53</v>
      </c>
      <c r="C190" s="42">
        <v>1934792</v>
      </c>
      <c r="D190" s="42">
        <v>5100</v>
      </c>
      <c r="E190" s="42">
        <v>9065</v>
      </c>
      <c r="F190" s="42"/>
      <c r="G190" s="42"/>
      <c r="H190" s="38">
        <v>757811</v>
      </c>
      <c r="I190" s="38"/>
      <c r="J190" s="38">
        <v>509623</v>
      </c>
      <c r="K190" s="38">
        <v>50992</v>
      </c>
      <c r="L190" s="38">
        <v>1876</v>
      </c>
      <c r="M190" s="38"/>
      <c r="N190" s="38">
        <v>47865</v>
      </c>
      <c r="O190" s="38">
        <v>32603</v>
      </c>
      <c r="P190" s="38"/>
      <c r="Q190" s="38">
        <v>176226</v>
      </c>
      <c r="R190" s="38"/>
      <c r="S190" s="38">
        <v>343631</v>
      </c>
    </row>
    <row r="191" spans="1:19" ht="48">
      <c r="A191" s="113" t="s">
        <v>1724</v>
      </c>
      <c r="B191" s="37" t="s">
        <v>54</v>
      </c>
      <c r="C191" s="42">
        <v>829090</v>
      </c>
      <c r="D191" s="42">
        <v>56462</v>
      </c>
      <c r="E191" s="42">
        <v>57504</v>
      </c>
      <c r="F191" s="42"/>
      <c r="G191" s="42"/>
      <c r="H191" s="38">
        <v>379500</v>
      </c>
      <c r="I191" s="38"/>
      <c r="J191" s="38">
        <v>772</v>
      </c>
      <c r="K191" s="38">
        <v>266015</v>
      </c>
      <c r="L191" s="38">
        <v>2000</v>
      </c>
      <c r="M191" s="38"/>
      <c r="N191" s="38">
        <v>1397</v>
      </c>
      <c r="O191" s="38">
        <v>1755</v>
      </c>
      <c r="P191" s="38"/>
      <c r="Q191" s="38">
        <v>24333</v>
      </c>
      <c r="R191" s="38"/>
      <c r="S191" s="38">
        <v>39352</v>
      </c>
    </row>
    <row r="192" spans="1:19" ht="60">
      <c r="A192" s="112" t="s">
        <v>1725</v>
      </c>
      <c r="B192" s="37" t="s">
        <v>474</v>
      </c>
      <c r="C192" s="42">
        <v>810783</v>
      </c>
      <c r="D192" s="42"/>
      <c r="E192" s="42"/>
      <c r="F192" s="42">
        <v>1234</v>
      </c>
      <c r="G192" s="42"/>
      <c r="H192" s="38"/>
      <c r="I192" s="38">
        <v>1500</v>
      </c>
      <c r="J192" s="38">
        <v>133032</v>
      </c>
      <c r="K192" s="38">
        <v>57309</v>
      </c>
      <c r="L192" s="38"/>
      <c r="M192" s="38"/>
      <c r="N192" s="38">
        <v>4200</v>
      </c>
      <c r="O192" s="38">
        <v>41603</v>
      </c>
      <c r="P192" s="38">
        <v>19220</v>
      </c>
      <c r="Q192" s="38">
        <v>177889</v>
      </c>
      <c r="R192" s="38">
        <v>139271</v>
      </c>
      <c r="S192" s="38">
        <v>235525</v>
      </c>
    </row>
    <row r="193" spans="1:19" ht="24">
      <c r="A193" s="113" t="s">
        <v>1726</v>
      </c>
      <c r="B193" s="37" t="s">
        <v>55</v>
      </c>
      <c r="C193" s="42">
        <v>476344</v>
      </c>
      <c r="D193" s="42"/>
      <c r="E193" s="42"/>
      <c r="F193" s="42"/>
      <c r="G193" s="42"/>
      <c r="H193" s="38"/>
      <c r="I193" s="38">
        <v>0</v>
      </c>
      <c r="J193" s="38">
        <v>122384</v>
      </c>
      <c r="K193" s="38">
        <v>21854</v>
      </c>
      <c r="L193" s="38"/>
      <c r="M193" s="38"/>
      <c r="N193" s="38">
        <v>4200</v>
      </c>
      <c r="O193" s="38"/>
      <c r="P193" s="38">
        <v>17688</v>
      </c>
      <c r="Q193" s="38">
        <v>177833</v>
      </c>
      <c r="R193" s="38"/>
      <c r="S193" s="38">
        <v>132385</v>
      </c>
    </row>
    <row r="194" spans="1:19" ht="36">
      <c r="A194" s="113" t="s">
        <v>1727</v>
      </c>
      <c r="B194" s="37" t="s">
        <v>56</v>
      </c>
      <c r="C194" s="42">
        <v>334439</v>
      </c>
      <c r="D194" s="42"/>
      <c r="E194" s="42"/>
      <c r="F194" s="42">
        <v>1234</v>
      </c>
      <c r="G194" s="42"/>
      <c r="H194" s="38"/>
      <c r="I194" s="38">
        <v>1500</v>
      </c>
      <c r="J194" s="38">
        <v>10648</v>
      </c>
      <c r="K194" s="38">
        <v>35455</v>
      </c>
      <c r="L194" s="38"/>
      <c r="M194" s="38"/>
      <c r="N194" s="38"/>
      <c r="O194" s="38">
        <v>41603</v>
      </c>
      <c r="P194" s="38">
        <v>1532</v>
      </c>
      <c r="Q194" s="38">
        <v>56</v>
      </c>
      <c r="R194" s="38">
        <v>139271</v>
      </c>
      <c r="S194" s="38">
        <v>103140</v>
      </c>
    </row>
    <row r="195" spans="1:19" ht="48">
      <c r="A195" s="112" t="s">
        <v>1281</v>
      </c>
      <c r="B195" s="37" t="s">
        <v>489</v>
      </c>
      <c r="C195" s="42">
        <v>145996715</v>
      </c>
      <c r="D195" s="42">
        <v>2745730</v>
      </c>
      <c r="E195" s="42">
        <v>3934627</v>
      </c>
      <c r="F195" s="42">
        <v>2714236</v>
      </c>
      <c r="G195" s="42">
        <v>4397381</v>
      </c>
      <c r="H195" s="38">
        <v>4267802</v>
      </c>
      <c r="I195" s="38">
        <v>5541356</v>
      </c>
      <c r="J195" s="38">
        <v>12003540</v>
      </c>
      <c r="K195" s="38">
        <v>4594109</v>
      </c>
      <c r="L195" s="38">
        <v>1281019</v>
      </c>
      <c r="M195" s="38">
        <v>2434257</v>
      </c>
      <c r="N195" s="38">
        <v>5942736</v>
      </c>
      <c r="O195" s="38">
        <v>6826463</v>
      </c>
      <c r="P195" s="38">
        <v>2812718</v>
      </c>
      <c r="Q195" s="38">
        <v>5747362</v>
      </c>
      <c r="R195" s="38">
        <v>14272657</v>
      </c>
      <c r="S195" s="38">
        <v>66480722</v>
      </c>
    </row>
    <row r="196" spans="1:19" ht="24">
      <c r="A196" s="113" t="s">
        <v>1282</v>
      </c>
      <c r="B196" s="37" t="s">
        <v>178</v>
      </c>
      <c r="C196" s="42">
        <v>98355674</v>
      </c>
      <c r="D196" s="42">
        <v>1622754</v>
      </c>
      <c r="E196" s="42">
        <v>2222392</v>
      </c>
      <c r="F196" s="42">
        <v>1224387</v>
      </c>
      <c r="G196" s="42">
        <v>3242180</v>
      </c>
      <c r="H196" s="38">
        <v>3509759</v>
      </c>
      <c r="I196" s="38">
        <v>1703461</v>
      </c>
      <c r="J196" s="38">
        <v>8774473</v>
      </c>
      <c r="K196" s="38">
        <v>2893863</v>
      </c>
      <c r="L196" s="38">
        <v>1222264</v>
      </c>
      <c r="M196" s="38">
        <v>1665956</v>
      </c>
      <c r="N196" s="38">
        <v>3382810</v>
      </c>
      <c r="O196" s="38">
        <v>2767835</v>
      </c>
      <c r="P196" s="38">
        <v>1873317</v>
      </c>
      <c r="Q196" s="38">
        <v>2964428</v>
      </c>
      <c r="R196" s="38">
        <v>7631165</v>
      </c>
      <c r="S196" s="38">
        <v>51654630</v>
      </c>
    </row>
    <row r="197" spans="1:19" ht="24">
      <c r="A197" s="113" t="s">
        <v>1283</v>
      </c>
      <c r="B197" s="37" t="s">
        <v>179</v>
      </c>
      <c r="C197" s="42">
        <v>56865669</v>
      </c>
      <c r="D197" s="42">
        <v>554206</v>
      </c>
      <c r="E197" s="42">
        <v>1179050</v>
      </c>
      <c r="F197" s="42">
        <v>516708</v>
      </c>
      <c r="G197" s="42">
        <v>2447684</v>
      </c>
      <c r="H197" s="38">
        <v>2488350</v>
      </c>
      <c r="I197" s="38">
        <v>964297</v>
      </c>
      <c r="J197" s="38">
        <v>3195566</v>
      </c>
      <c r="K197" s="38">
        <v>1124522</v>
      </c>
      <c r="L197" s="38">
        <v>779199</v>
      </c>
      <c r="M197" s="38">
        <v>532734</v>
      </c>
      <c r="N197" s="38">
        <v>1647892</v>
      </c>
      <c r="O197" s="38">
        <v>913610</v>
      </c>
      <c r="P197" s="38">
        <v>906949</v>
      </c>
      <c r="Q197" s="38">
        <v>1292451</v>
      </c>
      <c r="R197" s="38">
        <v>2372807</v>
      </c>
      <c r="S197" s="38">
        <v>35949644</v>
      </c>
    </row>
    <row r="198" spans="1:19" ht="48">
      <c r="A198" s="113" t="s">
        <v>1728</v>
      </c>
      <c r="B198" s="37" t="s">
        <v>180</v>
      </c>
      <c r="C198" s="42">
        <v>41490005</v>
      </c>
      <c r="D198" s="42">
        <v>1068548</v>
      </c>
      <c r="E198" s="42">
        <v>1043342</v>
      </c>
      <c r="F198" s="42">
        <v>707679</v>
      </c>
      <c r="G198" s="42">
        <v>794496</v>
      </c>
      <c r="H198" s="38">
        <v>1021409</v>
      </c>
      <c r="I198" s="38">
        <v>739164</v>
      </c>
      <c r="J198" s="38">
        <v>5578907</v>
      </c>
      <c r="K198" s="38">
        <v>1769341</v>
      </c>
      <c r="L198" s="38">
        <v>443065</v>
      </c>
      <c r="M198" s="38">
        <v>1133222</v>
      </c>
      <c r="N198" s="38">
        <v>1734918</v>
      </c>
      <c r="O198" s="38">
        <v>1854225</v>
      </c>
      <c r="P198" s="38">
        <v>966368</v>
      </c>
      <c r="Q198" s="38">
        <v>1671977</v>
      </c>
      <c r="R198" s="38">
        <v>5258358</v>
      </c>
      <c r="S198" s="38">
        <v>15704986</v>
      </c>
    </row>
    <row r="199" spans="1:19" ht="48">
      <c r="A199" s="113" t="s">
        <v>1285</v>
      </c>
      <c r="B199" s="37" t="s">
        <v>181</v>
      </c>
      <c r="C199" s="42">
        <v>36819564</v>
      </c>
      <c r="D199" s="42">
        <v>1007907</v>
      </c>
      <c r="E199" s="42">
        <v>1002351</v>
      </c>
      <c r="F199" s="42">
        <v>1231151</v>
      </c>
      <c r="G199" s="42">
        <v>656793</v>
      </c>
      <c r="H199" s="38">
        <v>275104</v>
      </c>
      <c r="I199" s="38">
        <v>3288959</v>
      </c>
      <c r="J199" s="38">
        <v>2823256</v>
      </c>
      <c r="K199" s="38">
        <v>1404454</v>
      </c>
      <c r="L199" s="38">
        <v>32876</v>
      </c>
      <c r="M199" s="38">
        <v>444385</v>
      </c>
      <c r="N199" s="38">
        <v>2240036</v>
      </c>
      <c r="O199" s="38">
        <v>3928369</v>
      </c>
      <c r="P199" s="38">
        <v>773434</v>
      </c>
      <c r="Q199" s="38">
        <v>2464011</v>
      </c>
      <c r="R199" s="38">
        <v>5103647</v>
      </c>
      <c r="S199" s="38">
        <v>10142831</v>
      </c>
    </row>
    <row r="200" spans="1:19" ht="24">
      <c r="A200" s="113" t="s">
        <v>1286</v>
      </c>
      <c r="B200" s="37" t="s">
        <v>182</v>
      </c>
      <c r="C200" s="42">
        <v>4478650</v>
      </c>
      <c r="D200" s="42">
        <v>327981</v>
      </c>
      <c r="E200" s="42">
        <v>101086</v>
      </c>
      <c r="F200" s="42">
        <v>31640</v>
      </c>
      <c r="G200" s="42">
        <v>35935</v>
      </c>
      <c r="H200" s="38">
        <v>1066</v>
      </c>
      <c r="I200" s="38">
        <v>13165</v>
      </c>
      <c r="J200" s="38">
        <v>1184032</v>
      </c>
      <c r="K200" s="38">
        <v>81963</v>
      </c>
      <c r="L200" s="38">
        <v>1147</v>
      </c>
      <c r="M200" s="38">
        <v>53868</v>
      </c>
      <c r="N200" s="38">
        <v>136928</v>
      </c>
      <c r="O200" s="38">
        <v>36461</v>
      </c>
      <c r="P200" s="38">
        <v>146579</v>
      </c>
      <c r="Q200" s="38">
        <v>69099</v>
      </c>
      <c r="R200" s="38">
        <v>117215</v>
      </c>
      <c r="S200" s="38">
        <v>2140485</v>
      </c>
    </row>
    <row r="201" spans="1:19" ht="36">
      <c r="A201" s="113" t="s">
        <v>1287</v>
      </c>
      <c r="B201" s="37" t="s">
        <v>183</v>
      </c>
      <c r="C201" s="42">
        <v>17249335</v>
      </c>
      <c r="D201" s="42">
        <v>439640</v>
      </c>
      <c r="E201" s="42">
        <v>550655</v>
      </c>
      <c r="F201" s="42">
        <v>188383</v>
      </c>
      <c r="G201" s="42">
        <v>469096</v>
      </c>
      <c r="H201" s="38">
        <v>172818</v>
      </c>
      <c r="I201" s="38">
        <v>2636912</v>
      </c>
      <c r="J201" s="38">
        <v>614998</v>
      </c>
      <c r="K201" s="38">
        <v>1082645</v>
      </c>
      <c r="L201" s="38">
        <v>23444</v>
      </c>
      <c r="M201" s="38">
        <v>288745</v>
      </c>
      <c r="N201" s="38">
        <v>449887</v>
      </c>
      <c r="O201" s="38">
        <v>2909913</v>
      </c>
      <c r="P201" s="38">
        <v>496815</v>
      </c>
      <c r="Q201" s="38">
        <v>967046</v>
      </c>
      <c r="R201" s="38">
        <v>1388428</v>
      </c>
      <c r="S201" s="38">
        <v>4569910</v>
      </c>
    </row>
    <row r="202" spans="1:19" ht="24">
      <c r="A202" s="113" t="s">
        <v>1288</v>
      </c>
      <c r="B202" s="37" t="s">
        <v>184</v>
      </c>
      <c r="C202" s="42">
        <v>15091579</v>
      </c>
      <c r="D202" s="42">
        <v>240286</v>
      </c>
      <c r="E202" s="42">
        <v>350610</v>
      </c>
      <c r="F202" s="42">
        <v>1011128</v>
      </c>
      <c r="G202" s="42">
        <v>151762</v>
      </c>
      <c r="H202" s="38">
        <v>101220</v>
      </c>
      <c r="I202" s="38">
        <v>638882</v>
      </c>
      <c r="J202" s="38">
        <v>1024226</v>
      </c>
      <c r="K202" s="38">
        <v>239846</v>
      </c>
      <c r="L202" s="38">
        <v>8285</v>
      </c>
      <c r="M202" s="38">
        <v>101772</v>
      </c>
      <c r="N202" s="38">
        <v>1653221</v>
      </c>
      <c r="O202" s="38">
        <v>981995</v>
      </c>
      <c r="P202" s="38">
        <v>130040</v>
      </c>
      <c r="Q202" s="38">
        <v>1427866</v>
      </c>
      <c r="R202" s="38">
        <v>3598004</v>
      </c>
      <c r="S202" s="38">
        <v>3432436</v>
      </c>
    </row>
    <row r="203" spans="1:19" ht="24">
      <c r="A203" s="113" t="s">
        <v>1289</v>
      </c>
      <c r="B203" s="37" t="s">
        <v>185</v>
      </c>
      <c r="C203" s="42">
        <v>10821477</v>
      </c>
      <c r="D203" s="42">
        <v>115069</v>
      </c>
      <c r="E203" s="42">
        <v>709884</v>
      </c>
      <c r="F203" s="42">
        <v>258698</v>
      </c>
      <c r="G203" s="42">
        <v>498408</v>
      </c>
      <c r="H203" s="38">
        <v>482939</v>
      </c>
      <c r="I203" s="38">
        <v>548936</v>
      </c>
      <c r="J203" s="38">
        <v>405811</v>
      </c>
      <c r="K203" s="38">
        <v>295792</v>
      </c>
      <c r="L203" s="38">
        <v>25879</v>
      </c>
      <c r="M203" s="38">
        <v>323916</v>
      </c>
      <c r="N203" s="38">
        <v>319890</v>
      </c>
      <c r="O203" s="38">
        <v>130259</v>
      </c>
      <c r="P203" s="38">
        <v>165967</v>
      </c>
      <c r="Q203" s="38">
        <v>318923</v>
      </c>
      <c r="R203" s="38">
        <v>1537845</v>
      </c>
      <c r="S203" s="38">
        <v>4683261</v>
      </c>
    </row>
    <row r="204" spans="1:19" ht="24">
      <c r="A204" s="112" t="s">
        <v>1290</v>
      </c>
      <c r="B204" s="37" t="s">
        <v>490</v>
      </c>
      <c r="C204" s="42">
        <v>148983894</v>
      </c>
      <c r="D204" s="42">
        <v>1286711</v>
      </c>
      <c r="E204" s="42">
        <v>16967639</v>
      </c>
      <c r="F204" s="42">
        <v>3823545</v>
      </c>
      <c r="G204" s="42">
        <v>4741514</v>
      </c>
      <c r="H204" s="38">
        <v>3229355</v>
      </c>
      <c r="I204" s="38">
        <v>4789938</v>
      </c>
      <c r="J204" s="38">
        <v>11389136</v>
      </c>
      <c r="K204" s="38">
        <v>3060429</v>
      </c>
      <c r="L204" s="38">
        <v>1997332</v>
      </c>
      <c r="M204" s="38">
        <v>5880975</v>
      </c>
      <c r="N204" s="38">
        <v>8758686</v>
      </c>
      <c r="O204" s="38">
        <v>5030250</v>
      </c>
      <c r="P204" s="38">
        <v>1859545</v>
      </c>
      <c r="Q204" s="38">
        <v>6346386</v>
      </c>
      <c r="R204" s="38">
        <v>13823002</v>
      </c>
      <c r="S204" s="38">
        <v>55999451</v>
      </c>
    </row>
    <row r="205" spans="1:19" ht="24">
      <c r="A205" s="113" t="s">
        <v>1291</v>
      </c>
      <c r="B205" s="37" t="s">
        <v>186</v>
      </c>
      <c r="C205" s="42">
        <v>2389750</v>
      </c>
      <c r="D205" s="42">
        <v>107</v>
      </c>
      <c r="E205" s="42">
        <v>61593</v>
      </c>
      <c r="F205" s="42">
        <v>25</v>
      </c>
      <c r="G205" s="42"/>
      <c r="H205" s="38"/>
      <c r="I205" s="38"/>
      <c r="J205" s="38">
        <v>639670</v>
      </c>
      <c r="K205" s="38">
        <v>94204</v>
      </c>
      <c r="L205" s="38">
        <v>12144</v>
      </c>
      <c r="M205" s="38"/>
      <c r="N205" s="38">
        <v>233470</v>
      </c>
      <c r="O205" s="38">
        <v>8284</v>
      </c>
      <c r="P205" s="38"/>
      <c r="Q205" s="38"/>
      <c r="R205" s="38">
        <v>617406</v>
      </c>
      <c r="S205" s="38">
        <v>722847</v>
      </c>
    </row>
    <row r="206" spans="1:19" ht="36">
      <c r="A206" s="113" t="s">
        <v>1729</v>
      </c>
      <c r="B206" s="37" t="s">
        <v>187</v>
      </c>
      <c r="C206" s="42">
        <v>135833479</v>
      </c>
      <c r="D206" s="42">
        <v>1203543</v>
      </c>
      <c r="E206" s="42">
        <v>16754449</v>
      </c>
      <c r="F206" s="42">
        <v>3683485</v>
      </c>
      <c r="G206" s="42">
        <v>4289193</v>
      </c>
      <c r="H206" s="38">
        <v>2811062</v>
      </c>
      <c r="I206" s="38">
        <v>3780103</v>
      </c>
      <c r="J206" s="38">
        <v>8954863</v>
      </c>
      <c r="K206" s="38">
        <v>2866046</v>
      </c>
      <c r="L206" s="38">
        <v>1767895</v>
      </c>
      <c r="M206" s="38">
        <v>5341821</v>
      </c>
      <c r="N206" s="38">
        <v>7917476</v>
      </c>
      <c r="O206" s="38">
        <v>4858932</v>
      </c>
      <c r="P206" s="38">
        <v>1391384</v>
      </c>
      <c r="Q206" s="38">
        <v>6190185</v>
      </c>
      <c r="R206" s="38">
        <v>11884617</v>
      </c>
      <c r="S206" s="38">
        <v>52138425</v>
      </c>
    </row>
    <row r="207" spans="1:19" ht="36">
      <c r="A207" s="113" t="s">
        <v>1730</v>
      </c>
      <c r="B207" s="37" t="s">
        <v>188</v>
      </c>
      <c r="C207" s="42">
        <v>3636983</v>
      </c>
      <c r="D207" s="42">
        <v>67216</v>
      </c>
      <c r="E207" s="42">
        <v>75519</v>
      </c>
      <c r="F207" s="42">
        <v>120098</v>
      </c>
      <c r="G207" s="42">
        <v>76961</v>
      </c>
      <c r="H207" s="38">
        <v>78909</v>
      </c>
      <c r="I207" s="38">
        <v>61804</v>
      </c>
      <c r="J207" s="38">
        <v>257083</v>
      </c>
      <c r="K207" s="38">
        <v>40741</v>
      </c>
      <c r="L207" s="38">
        <v>66857</v>
      </c>
      <c r="M207" s="38">
        <v>453721</v>
      </c>
      <c r="N207" s="38">
        <v>382582</v>
      </c>
      <c r="O207" s="38">
        <v>25484</v>
      </c>
      <c r="P207" s="38">
        <v>64896</v>
      </c>
      <c r="Q207" s="38">
        <v>145408</v>
      </c>
      <c r="R207" s="38">
        <v>266841</v>
      </c>
      <c r="S207" s="38">
        <v>1452863</v>
      </c>
    </row>
    <row r="208" spans="1:19" ht="24">
      <c r="A208" s="113" t="s">
        <v>1294</v>
      </c>
      <c r="B208" s="37" t="s">
        <v>189</v>
      </c>
      <c r="C208" s="42">
        <v>108524</v>
      </c>
      <c r="D208" s="42">
        <v>816</v>
      </c>
      <c r="E208" s="42">
        <v>38385</v>
      </c>
      <c r="F208" s="42">
        <v>240</v>
      </c>
      <c r="G208" s="42"/>
      <c r="H208" s="38">
        <v>221</v>
      </c>
      <c r="I208" s="38">
        <v>2021</v>
      </c>
      <c r="J208" s="38">
        <v>3917</v>
      </c>
      <c r="K208" s="38">
        <v>5654</v>
      </c>
      <c r="L208" s="38">
        <v>757</v>
      </c>
      <c r="M208" s="38">
        <v>3934</v>
      </c>
      <c r="N208" s="38">
        <v>13219</v>
      </c>
      <c r="O208" s="38">
        <v>23083</v>
      </c>
      <c r="P208" s="38">
        <v>4550</v>
      </c>
      <c r="Q208" s="38">
        <v>1735</v>
      </c>
      <c r="R208" s="38">
        <v>8244</v>
      </c>
      <c r="S208" s="38">
        <v>1748</v>
      </c>
    </row>
    <row r="209" spans="1:19" ht="24">
      <c r="A209" s="113" t="s">
        <v>1731</v>
      </c>
      <c r="B209" s="37" t="s">
        <v>190</v>
      </c>
      <c r="C209" s="42">
        <v>7015158</v>
      </c>
      <c r="D209" s="42">
        <v>15029</v>
      </c>
      <c r="E209" s="42">
        <v>37693</v>
      </c>
      <c r="F209" s="42">
        <v>19697</v>
      </c>
      <c r="G209" s="42">
        <v>375360</v>
      </c>
      <c r="H209" s="38">
        <v>339163</v>
      </c>
      <c r="I209" s="38">
        <v>946010</v>
      </c>
      <c r="J209" s="38">
        <v>1533603</v>
      </c>
      <c r="K209" s="38">
        <v>53784</v>
      </c>
      <c r="L209" s="38">
        <v>149679</v>
      </c>
      <c r="M209" s="38">
        <v>81499</v>
      </c>
      <c r="N209" s="38">
        <v>211939</v>
      </c>
      <c r="O209" s="38">
        <v>114467</v>
      </c>
      <c r="P209" s="38">
        <v>398715</v>
      </c>
      <c r="Q209" s="38">
        <v>9058</v>
      </c>
      <c r="R209" s="38">
        <v>1045894</v>
      </c>
      <c r="S209" s="38">
        <v>1683568</v>
      </c>
    </row>
    <row r="210" spans="1:19" ht="24">
      <c r="A210" s="112" t="s">
        <v>1732</v>
      </c>
      <c r="B210" s="37" t="s">
        <v>491</v>
      </c>
      <c r="C210" s="42">
        <v>99127815</v>
      </c>
      <c r="D210" s="42">
        <v>1862899</v>
      </c>
      <c r="E210" s="42">
        <v>3325295</v>
      </c>
      <c r="F210" s="42">
        <v>3049717</v>
      </c>
      <c r="G210" s="42">
        <v>2988266</v>
      </c>
      <c r="H210" s="38">
        <v>2503087</v>
      </c>
      <c r="I210" s="38">
        <v>2536483</v>
      </c>
      <c r="J210" s="38">
        <v>8129425</v>
      </c>
      <c r="K210" s="38">
        <v>3706938</v>
      </c>
      <c r="L210" s="38">
        <v>2915173</v>
      </c>
      <c r="M210" s="38">
        <v>4137009</v>
      </c>
      <c r="N210" s="38">
        <v>6732311</v>
      </c>
      <c r="O210" s="38">
        <v>3059800</v>
      </c>
      <c r="P210" s="38">
        <v>1434921</v>
      </c>
      <c r="Q210" s="38">
        <v>8057417</v>
      </c>
      <c r="R210" s="38">
        <v>13377462</v>
      </c>
      <c r="S210" s="38">
        <v>31311612</v>
      </c>
    </row>
    <row r="211" spans="1:19" ht="24">
      <c r="A211" s="113" t="s">
        <v>1297</v>
      </c>
      <c r="B211" s="37" t="s">
        <v>191</v>
      </c>
      <c r="C211" s="42">
        <v>5198393</v>
      </c>
      <c r="D211" s="42">
        <v>28240</v>
      </c>
      <c r="E211" s="42">
        <v>96922</v>
      </c>
      <c r="F211" s="42">
        <v>39002</v>
      </c>
      <c r="G211" s="42">
        <v>989</v>
      </c>
      <c r="H211" s="38"/>
      <c r="I211" s="38">
        <v>154638</v>
      </c>
      <c r="J211" s="38">
        <v>741288</v>
      </c>
      <c r="K211" s="38">
        <v>7505</v>
      </c>
      <c r="L211" s="38">
        <v>28059</v>
      </c>
      <c r="M211" s="38">
        <v>8893</v>
      </c>
      <c r="N211" s="38">
        <v>145756</v>
      </c>
      <c r="O211" s="38">
        <v>24101</v>
      </c>
      <c r="P211" s="38">
        <v>21443</v>
      </c>
      <c r="Q211" s="38">
        <v>383264</v>
      </c>
      <c r="R211" s="38">
        <v>866090</v>
      </c>
      <c r="S211" s="38">
        <v>2652203</v>
      </c>
    </row>
    <row r="212" spans="1:19" ht="24">
      <c r="A212" s="113" t="s">
        <v>1298</v>
      </c>
      <c r="B212" s="37" t="s">
        <v>192</v>
      </c>
      <c r="C212" s="42">
        <v>1412754</v>
      </c>
      <c r="D212" s="42">
        <v>6995</v>
      </c>
      <c r="E212" s="42">
        <v>79544</v>
      </c>
      <c r="F212" s="42">
        <v>9411</v>
      </c>
      <c r="G212" s="42">
        <v>989</v>
      </c>
      <c r="H212" s="38"/>
      <c r="I212" s="38">
        <v>24971</v>
      </c>
      <c r="J212" s="38">
        <v>14114</v>
      </c>
      <c r="K212" s="38">
        <v>7505</v>
      </c>
      <c r="L212" s="38">
        <v>24079</v>
      </c>
      <c r="M212" s="38">
        <v>2099</v>
      </c>
      <c r="N212" s="38">
        <v>100388</v>
      </c>
      <c r="O212" s="38">
        <v>4019</v>
      </c>
      <c r="P212" s="38">
        <v>931</v>
      </c>
      <c r="Q212" s="38">
        <v>218227</v>
      </c>
      <c r="R212" s="38">
        <v>140023</v>
      </c>
      <c r="S212" s="38">
        <v>779459</v>
      </c>
    </row>
    <row r="213" spans="1:19" ht="24">
      <c r="A213" s="113" t="s">
        <v>1299</v>
      </c>
      <c r="B213" s="37" t="s">
        <v>193</v>
      </c>
      <c r="C213" s="42">
        <v>3785639</v>
      </c>
      <c r="D213" s="42">
        <v>21245</v>
      </c>
      <c r="E213" s="42">
        <v>17378</v>
      </c>
      <c r="F213" s="42">
        <v>29591</v>
      </c>
      <c r="G213" s="42"/>
      <c r="H213" s="38"/>
      <c r="I213" s="38">
        <v>129667</v>
      </c>
      <c r="J213" s="38">
        <v>727174</v>
      </c>
      <c r="K213" s="38"/>
      <c r="L213" s="38">
        <v>3980</v>
      </c>
      <c r="M213" s="38">
        <v>6794</v>
      </c>
      <c r="N213" s="38">
        <v>45368</v>
      </c>
      <c r="O213" s="38">
        <v>20082</v>
      </c>
      <c r="P213" s="38">
        <v>20512</v>
      </c>
      <c r="Q213" s="38">
        <v>165037</v>
      </c>
      <c r="R213" s="38">
        <v>726067</v>
      </c>
      <c r="S213" s="38">
        <v>1872744</v>
      </c>
    </row>
    <row r="214" spans="1:19" ht="24">
      <c r="A214" s="113" t="s">
        <v>1300</v>
      </c>
      <c r="B214" s="37" t="s">
        <v>194</v>
      </c>
      <c r="C214" s="42">
        <v>63411588</v>
      </c>
      <c r="D214" s="42">
        <v>1713728</v>
      </c>
      <c r="E214" s="42">
        <v>2694318</v>
      </c>
      <c r="F214" s="42">
        <v>1849917</v>
      </c>
      <c r="G214" s="42">
        <v>2151908</v>
      </c>
      <c r="H214" s="38">
        <v>2133118</v>
      </c>
      <c r="I214" s="38">
        <v>2042270</v>
      </c>
      <c r="J214" s="38">
        <v>4807334</v>
      </c>
      <c r="K214" s="38">
        <v>2933919</v>
      </c>
      <c r="L214" s="38">
        <v>2157411</v>
      </c>
      <c r="M214" s="38">
        <v>2703040</v>
      </c>
      <c r="N214" s="38">
        <v>5787048</v>
      </c>
      <c r="O214" s="38">
        <v>2574144</v>
      </c>
      <c r="P214" s="38">
        <v>1242418</v>
      </c>
      <c r="Q214" s="38">
        <v>3867978</v>
      </c>
      <c r="R214" s="38">
        <v>7770832</v>
      </c>
      <c r="S214" s="38">
        <v>16982205</v>
      </c>
    </row>
    <row r="215" spans="1:19" ht="24">
      <c r="A215" s="113" t="s">
        <v>1301</v>
      </c>
      <c r="B215" s="37" t="s">
        <v>195</v>
      </c>
      <c r="C215" s="42">
        <v>3937361</v>
      </c>
      <c r="D215" s="42">
        <v>12237</v>
      </c>
      <c r="E215" s="42">
        <v>123543</v>
      </c>
      <c r="F215" s="42">
        <v>187113</v>
      </c>
      <c r="G215" s="42">
        <v>34481</v>
      </c>
      <c r="H215" s="38">
        <v>53199</v>
      </c>
      <c r="I215" s="38">
        <v>39429</v>
      </c>
      <c r="J215" s="38">
        <v>278701</v>
      </c>
      <c r="K215" s="38">
        <v>37576</v>
      </c>
      <c r="L215" s="38">
        <v>272760</v>
      </c>
      <c r="M215" s="38">
        <v>36234</v>
      </c>
      <c r="N215" s="38">
        <v>177770</v>
      </c>
      <c r="O215" s="38">
        <v>52017</v>
      </c>
      <c r="P215" s="38">
        <v>31103</v>
      </c>
      <c r="Q215" s="38">
        <v>409264</v>
      </c>
      <c r="R215" s="38">
        <v>1059935</v>
      </c>
      <c r="S215" s="38">
        <v>1131999</v>
      </c>
    </row>
    <row r="216" spans="1:19" ht="24">
      <c r="A216" s="113" t="s">
        <v>1302</v>
      </c>
      <c r="B216" s="37" t="s">
        <v>196</v>
      </c>
      <c r="C216" s="42">
        <v>8436433</v>
      </c>
      <c r="D216" s="42">
        <v>29534</v>
      </c>
      <c r="E216" s="42">
        <v>92867</v>
      </c>
      <c r="F216" s="42">
        <v>267387</v>
      </c>
      <c r="G216" s="42">
        <v>66707</v>
      </c>
      <c r="H216" s="38">
        <v>92294</v>
      </c>
      <c r="I216" s="38">
        <v>63115</v>
      </c>
      <c r="J216" s="38">
        <v>1678525</v>
      </c>
      <c r="K216" s="38">
        <v>442881</v>
      </c>
      <c r="L216" s="38">
        <v>259558</v>
      </c>
      <c r="M216" s="38">
        <v>175003</v>
      </c>
      <c r="N216" s="38">
        <v>121600</v>
      </c>
      <c r="O216" s="38">
        <v>357049</v>
      </c>
      <c r="P216" s="38">
        <v>129596</v>
      </c>
      <c r="Q216" s="38">
        <v>1021482</v>
      </c>
      <c r="R216" s="38">
        <v>1184769</v>
      </c>
      <c r="S216" s="38">
        <v>2454066</v>
      </c>
    </row>
    <row r="217" spans="1:19" ht="24">
      <c r="A217" s="113" t="s">
        <v>1303</v>
      </c>
      <c r="B217" s="37" t="s">
        <v>197</v>
      </c>
      <c r="C217" s="42">
        <v>165633</v>
      </c>
      <c r="D217" s="42">
        <v>25930</v>
      </c>
      <c r="E217" s="42"/>
      <c r="F217" s="42">
        <v>6363</v>
      </c>
      <c r="G217" s="42"/>
      <c r="H217" s="38"/>
      <c r="I217" s="38"/>
      <c r="J217" s="38">
        <v>7591</v>
      </c>
      <c r="K217" s="38"/>
      <c r="L217" s="38">
        <v>15920</v>
      </c>
      <c r="M217" s="38"/>
      <c r="N217" s="38">
        <v>49575</v>
      </c>
      <c r="O217" s="38">
        <v>4</v>
      </c>
      <c r="P217" s="38"/>
      <c r="Q217" s="38">
        <v>36947</v>
      </c>
      <c r="R217" s="38">
        <v>3050</v>
      </c>
      <c r="S217" s="38">
        <v>20253</v>
      </c>
    </row>
    <row r="218" spans="1:19" ht="36">
      <c r="A218" s="113" t="s">
        <v>1733</v>
      </c>
      <c r="B218" s="37" t="s">
        <v>198</v>
      </c>
      <c r="C218" s="42">
        <v>3650149</v>
      </c>
      <c r="D218" s="42">
        <v>1094</v>
      </c>
      <c r="E218" s="42">
        <v>7722</v>
      </c>
      <c r="F218" s="42">
        <v>14891</v>
      </c>
      <c r="G218" s="42">
        <v>6822</v>
      </c>
      <c r="H218" s="38">
        <v>4859</v>
      </c>
      <c r="I218" s="38">
        <v>108657</v>
      </c>
      <c r="J218" s="38">
        <v>30602</v>
      </c>
      <c r="K218" s="38"/>
      <c r="L218" s="38">
        <v>2587</v>
      </c>
      <c r="M218" s="38">
        <v>9917</v>
      </c>
      <c r="N218" s="38">
        <v>54009</v>
      </c>
      <c r="O218" s="38">
        <v>5231</v>
      </c>
      <c r="P218" s="38">
        <v>128</v>
      </c>
      <c r="Q218" s="38">
        <v>789530</v>
      </c>
      <c r="R218" s="38">
        <v>8139</v>
      </c>
      <c r="S218" s="38">
        <v>2605961</v>
      </c>
    </row>
    <row r="219" spans="1:19" ht="24">
      <c r="A219" s="113" t="s">
        <v>1734</v>
      </c>
      <c r="B219" s="37" t="s">
        <v>199</v>
      </c>
      <c r="C219" s="42">
        <v>14328258</v>
      </c>
      <c r="D219" s="42">
        <v>52136</v>
      </c>
      <c r="E219" s="42">
        <v>309923</v>
      </c>
      <c r="F219" s="42">
        <v>685044</v>
      </c>
      <c r="G219" s="42">
        <v>727359</v>
      </c>
      <c r="H219" s="38">
        <v>219617</v>
      </c>
      <c r="I219" s="38">
        <v>128374</v>
      </c>
      <c r="J219" s="38">
        <v>585384</v>
      </c>
      <c r="K219" s="38">
        <v>285057</v>
      </c>
      <c r="L219" s="38">
        <v>178878</v>
      </c>
      <c r="M219" s="38">
        <v>1203922</v>
      </c>
      <c r="N219" s="38">
        <v>396553</v>
      </c>
      <c r="O219" s="38">
        <v>47254</v>
      </c>
      <c r="P219" s="38">
        <v>10233</v>
      </c>
      <c r="Q219" s="38">
        <v>1548952</v>
      </c>
      <c r="R219" s="38">
        <v>2484647</v>
      </c>
      <c r="S219" s="38">
        <v>5464925</v>
      </c>
    </row>
    <row r="220" spans="1:19" ht="24">
      <c r="A220" s="112" t="s">
        <v>1735</v>
      </c>
      <c r="B220" s="37" t="s">
        <v>493</v>
      </c>
      <c r="C220" s="42">
        <v>33549062</v>
      </c>
      <c r="D220" s="42">
        <v>1116326</v>
      </c>
      <c r="E220" s="42">
        <v>4862902</v>
      </c>
      <c r="F220" s="42">
        <v>327367</v>
      </c>
      <c r="G220" s="42">
        <v>340966</v>
      </c>
      <c r="H220" s="38">
        <v>829889</v>
      </c>
      <c r="I220" s="38">
        <v>1045524</v>
      </c>
      <c r="J220" s="38">
        <v>3629060</v>
      </c>
      <c r="K220" s="38">
        <v>694773</v>
      </c>
      <c r="L220" s="38">
        <v>144915</v>
      </c>
      <c r="M220" s="38">
        <v>4462130</v>
      </c>
      <c r="N220" s="38">
        <v>836417</v>
      </c>
      <c r="O220" s="38">
        <v>619218</v>
      </c>
      <c r="P220" s="38">
        <v>403395</v>
      </c>
      <c r="Q220" s="38">
        <v>716891</v>
      </c>
      <c r="R220" s="38">
        <v>2326358</v>
      </c>
      <c r="S220" s="38">
        <v>11192931</v>
      </c>
    </row>
    <row r="221" spans="1:19" ht="36">
      <c r="A221" s="113" t="s">
        <v>1307</v>
      </c>
      <c r="B221" s="37" t="s">
        <v>200</v>
      </c>
      <c r="C221" s="42">
        <v>19646559</v>
      </c>
      <c r="D221" s="42">
        <v>379300</v>
      </c>
      <c r="E221" s="42">
        <v>3727388</v>
      </c>
      <c r="F221" s="42">
        <v>285276</v>
      </c>
      <c r="G221" s="42">
        <v>6135</v>
      </c>
      <c r="H221" s="38">
        <v>213323</v>
      </c>
      <c r="I221" s="38">
        <v>331173</v>
      </c>
      <c r="J221" s="38">
        <v>2535110</v>
      </c>
      <c r="K221" s="38">
        <v>250580</v>
      </c>
      <c r="L221" s="38">
        <v>82652</v>
      </c>
      <c r="M221" s="38">
        <v>862536</v>
      </c>
      <c r="N221" s="38">
        <v>339294</v>
      </c>
      <c r="O221" s="38">
        <v>75400</v>
      </c>
      <c r="P221" s="38">
        <v>326732</v>
      </c>
      <c r="Q221" s="38">
        <v>534555</v>
      </c>
      <c r="R221" s="38">
        <v>1392560</v>
      </c>
      <c r="S221" s="38">
        <v>8304545</v>
      </c>
    </row>
    <row r="222" spans="1:19" ht="36">
      <c r="A222" s="113" t="s">
        <v>1308</v>
      </c>
      <c r="B222" s="37" t="s">
        <v>201</v>
      </c>
      <c r="C222" s="42">
        <v>3955075</v>
      </c>
      <c r="D222" s="42">
        <v>384613</v>
      </c>
      <c r="E222" s="42">
        <v>405</v>
      </c>
      <c r="F222" s="42">
        <v>22195</v>
      </c>
      <c r="G222" s="42">
        <v>288</v>
      </c>
      <c r="H222" s="38">
        <v>102802</v>
      </c>
      <c r="I222" s="38">
        <v>323097</v>
      </c>
      <c r="J222" s="38">
        <v>124034</v>
      </c>
      <c r="K222" s="38">
        <v>18071</v>
      </c>
      <c r="L222" s="38">
        <v>7800</v>
      </c>
      <c r="M222" s="38">
        <v>1638709</v>
      </c>
      <c r="N222" s="38">
        <v>303220</v>
      </c>
      <c r="O222" s="38">
        <v>261153</v>
      </c>
      <c r="P222" s="38">
        <v>30934</v>
      </c>
      <c r="Q222" s="38">
        <v>119934</v>
      </c>
      <c r="R222" s="38">
        <v>334012</v>
      </c>
      <c r="S222" s="38">
        <v>283808</v>
      </c>
    </row>
    <row r="223" spans="1:19" ht="36">
      <c r="A223" s="113" t="s">
        <v>1309</v>
      </c>
      <c r="B223" s="37" t="s">
        <v>202</v>
      </c>
      <c r="C223" s="42">
        <v>9947428</v>
      </c>
      <c r="D223" s="42">
        <v>352413</v>
      </c>
      <c r="E223" s="42">
        <v>1135109</v>
      </c>
      <c r="F223" s="42">
        <v>19896</v>
      </c>
      <c r="G223" s="42">
        <v>334543</v>
      </c>
      <c r="H223" s="38">
        <v>513764</v>
      </c>
      <c r="I223" s="38">
        <v>391254</v>
      </c>
      <c r="J223" s="38">
        <v>969916</v>
      </c>
      <c r="K223" s="38">
        <v>426122</v>
      </c>
      <c r="L223" s="38">
        <v>54463</v>
      </c>
      <c r="M223" s="38">
        <v>1960885</v>
      </c>
      <c r="N223" s="38">
        <v>193903</v>
      </c>
      <c r="O223" s="38">
        <v>282665</v>
      </c>
      <c r="P223" s="38">
        <v>45729</v>
      </c>
      <c r="Q223" s="38">
        <v>62402</v>
      </c>
      <c r="R223" s="38">
        <v>599786</v>
      </c>
      <c r="S223" s="38">
        <v>2604578</v>
      </c>
    </row>
    <row r="224" spans="1:19" ht="24">
      <c r="A224" s="112" t="s">
        <v>1736</v>
      </c>
      <c r="B224" s="37" t="s">
        <v>494</v>
      </c>
      <c r="C224" s="42">
        <v>49256582</v>
      </c>
      <c r="D224" s="42">
        <v>949396</v>
      </c>
      <c r="E224" s="42">
        <v>6817699</v>
      </c>
      <c r="F224" s="42">
        <v>2539014</v>
      </c>
      <c r="G224" s="42">
        <v>811952</v>
      </c>
      <c r="H224" s="38">
        <v>2071097</v>
      </c>
      <c r="I224" s="38">
        <v>1113464</v>
      </c>
      <c r="J224" s="38">
        <v>5078004</v>
      </c>
      <c r="K224" s="38">
        <v>1725161</v>
      </c>
      <c r="L224" s="38">
        <v>415839</v>
      </c>
      <c r="M224" s="38">
        <v>6538959</v>
      </c>
      <c r="N224" s="38">
        <v>2448804</v>
      </c>
      <c r="O224" s="38">
        <v>1642385</v>
      </c>
      <c r="P224" s="38">
        <v>7446519</v>
      </c>
      <c r="Q224" s="38">
        <v>2335969</v>
      </c>
      <c r="R224" s="38">
        <v>2324520</v>
      </c>
      <c r="S224" s="38">
        <v>4997800</v>
      </c>
    </row>
    <row r="225" spans="1:19" ht="36">
      <c r="A225" s="113" t="s">
        <v>1737</v>
      </c>
      <c r="B225" s="37" t="s">
        <v>203</v>
      </c>
      <c r="C225" s="42">
        <v>35855302</v>
      </c>
      <c r="D225" s="42">
        <v>750370</v>
      </c>
      <c r="E225" s="42">
        <v>6639595</v>
      </c>
      <c r="F225" s="42">
        <v>1703412</v>
      </c>
      <c r="G225" s="42">
        <v>480248</v>
      </c>
      <c r="H225" s="38">
        <v>1505584</v>
      </c>
      <c r="I225" s="38">
        <v>963021</v>
      </c>
      <c r="J225" s="38">
        <v>3463514</v>
      </c>
      <c r="K225" s="38">
        <v>1404463</v>
      </c>
      <c r="L225" s="38">
        <v>300005</v>
      </c>
      <c r="M225" s="38">
        <v>1885777</v>
      </c>
      <c r="N225" s="38">
        <v>2006310</v>
      </c>
      <c r="O225" s="38">
        <v>1443205</v>
      </c>
      <c r="P225" s="38">
        <v>7339021</v>
      </c>
      <c r="Q225" s="38">
        <v>1574772</v>
      </c>
      <c r="R225" s="38">
        <v>1722130</v>
      </c>
      <c r="S225" s="38">
        <v>2673875</v>
      </c>
    </row>
    <row r="226" spans="1:19" ht="36">
      <c r="A226" s="113" t="s">
        <v>1312</v>
      </c>
      <c r="B226" s="37" t="s">
        <v>204</v>
      </c>
      <c r="C226" s="42">
        <v>4524457</v>
      </c>
      <c r="D226" s="42">
        <v>93688</v>
      </c>
      <c r="E226" s="42">
        <v>12571</v>
      </c>
      <c r="F226" s="42">
        <v>471055</v>
      </c>
      <c r="G226" s="42">
        <v>92159</v>
      </c>
      <c r="H226" s="38">
        <v>77609</v>
      </c>
      <c r="I226" s="38">
        <v>93115</v>
      </c>
      <c r="J226" s="38">
        <v>274537</v>
      </c>
      <c r="K226" s="38">
        <v>59771</v>
      </c>
      <c r="L226" s="38">
        <v>20412</v>
      </c>
      <c r="M226" s="38">
        <v>1145320</v>
      </c>
      <c r="N226" s="38">
        <v>186998</v>
      </c>
      <c r="O226" s="38">
        <v>134445</v>
      </c>
      <c r="P226" s="38">
        <v>14082</v>
      </c>
      <c r="Q226" s="38">
        <v>260179</v>
      </c>
      <c r="R226" s="38">
        <v>23098</v>
      </c>
      <c r="S226" s="38">
        <v>1565418</v>
      </c>
    </row>
    <row r="227" spans="1:19" ht="24">
      <c r="A227" s="113" t="s">
        <v>1738</v>
      </c>
      <c r="B227" s="37" t="s">
        <v>205</v>
      </c>
      <c r="C227" s="42">
        <v>8876823</v>
      </c>
      <c r="D227" s="42">
        <v>105338</v>
      </c>
      <c r="E227" s="42">
        <v>165533</v>
      </c>
      <c r="F227" s="42">
        <v>364547</v>
      </c>
      <c r="G227" s="42">
        <v>239545</v>
      </c>
      <c r="H227" s="38">
        <v>487904</v>
      </c>
      <c r="I227" s="38">
        <v>57328</v>
      </c>
      <c r="J227" s="38">
        <v>1339953</v>
      </c>
      <c r="K227" s="38">
        <v>260927</v>
      </c>
      <c r="L227" s="38">
        <v>95422</v>
      </c>
      <c r="M227" s="38">
        <v>3507862</v>
      </c>
      <c r="N227" s="38">
        <v>255496</v>
      </c>
      <c r="O227" s="38">
        <v>64735</v>
      </c>
      <c r="P227" s="38">
        <v>93416</v>
      </c>
      <c r="Q227" s="38">
        <v>501018</v>
      </c>
      <c r="R227" s="38">
        <v>579292</v>
      </c>
      <c r="S227" s="38">
        <v>758507</v>
      </c>
    </row>
    <row r="228" spans="1:19" ht="24">
      <c r="A228" s="112" t="s">
        <v>1739</v>
      </c>
      <c r="B228" s="37" t="s">
        <v>495</v>
      </c>
      <c r="C228" s="42">
        <v>1433617</v>
      </c>
      <c r="D228" s="42">
        <v>65996</v>
      </c>
      <c r="E228" s="42">
        <v>868</v>
      </c>
      <c r="F228" s="42">
        <v>181956</v>
      </c>
      <c r="G228" s="42">
        <v>281245</v>
      </c>
      <c r="H228" s="38"/>
      <c r="I228" s="38">
        <v>91920</v>
      </c>
      <c r="J228" s="38">
        <v>34334</v>
      </c>
      <c r="K228" s="38">
        <v>172399</v>
      </c>
      <c r="L228" s="38">
        <v>8955</v>
      </c>
      <c r="M228" s="38">
        <v>1200</v>
      </c>
      <c r="N228" s="38">
        <v>244235</v>
      </c>
      <c r="O228" s="38">
        <v>27311</v>
      </c>
      <c r="P228" s="38">
        <v>222</v>
      </c>
      <c r="Q228" s="38">
        <v>87196</v>
      </c>
      <c r="R228" s="38">
        <v>117687</v>
      </c>
      <c r="S228" s="38">
        <v>118093</v>
      </c>
    </row>
    <row r="229" spans="1:19" ht="24">
      <c r="A229" s="113" t="s">
        <v>1739</v>
      </c>
      <c r="B229" s="37" t="s">
        <v>206</v>
      </c>
      <c r="C229" s="42">
        <v>1433617</v>
      </c>
      <c r="D229" s="42">
        <v>65996</v>
      </c>
      <c r="E229" s="42">
        <v>868</v>
      </c>
      <c r="F229" s="42">
        <v>181956</v>
      </c>
      <c r="G229" s="42">
        <v>281245</v>
      </c>
      <c r="H229" s="38"/>
      <c r="I229" s="38">
        <v>91920</v>
      </c>
      <c r="J229" s="38">
        <v>34334</v>
      </c>
      <c r="K229" s="38">
        <v>172399</v>
      </c>
      <c r="L229" s="38">
        <v>8955</v>
      </c>
      <c r="M229" s="38">
        <v>1200</v>
      </c>
      <c r="N229" s="38">
        <v>244235</v>
      </c>
      <c r="O229" s="38">
        <v>27311</v>
      </c>
      <c r="P229" s="38">
        <v>222</v>
      </c>
      <c r="Q229" s="38">
        <v>87196</v>
      </c>
      <c r="R229" s="38">
        <v>117687</v>
      </c>
      <c r="S229" s="38">
        <v>118093</v>
      </c>
    </row>
    <row r="230" spans="1:19" ht="24">
      <c r="A230" s="112" t="s">
        <v>1316</v>
      </c>
      <c r="B230" s="37" t="s">
        <v>496</v>
      </c>
      <c r="C230" s="42">
        <v>2771063</v>
      </c>
      <c r="D230" s="42">
        <v>83125</v>
      </c>
      <c r="E230" s="42">
        <v>1302823</v>
      </c>
      <c r="F230" s="42">
        <v>369980</v>
      </c>
      <c r="G230" s="42"/>
      <c r="H230" s="38">
        <v>5060</v>
      </c>
      <c r="I230" s="38">
        <v>1512</v>
      </c>
      <c r="J230" s="38">
        <v>4798</v>
      </c>
      <c r="K230" s="38">
        <v>50583</v>
      </c>
      <c r="L230" s="38">
        <v>114</v>
      </c>
      <c r="M230" s="38">
        <v>17081</v>
      </c>
      <c r="N230" s="38">
        <v>22495</v>
      </c>
      <c r="O230" s="38">
        <v>67499</v>
      </c>
      <c r="P230" s="38">
        <v>5104</v>
      </c>
      <c r="Q230" s="38">
        <v>447064</v>
      </c>
      <c r="R230" s="38">
        <v>3993</v>
      </c>
      <c r="S230" s="38">
        <v>389832</v>
      </c>
    </row>
    <row r="231" spans="1:19" ht="24">
      <c r="A231" s="113" t="s">
        <v>1316</v>
      </c>
      <c r="B231" s="37" t="s">
        <v>207</v>
      </c>
      <c r="C231" s="42">
        <v>2771063</v>
      </c>
      <c r="D231" s="42">
        <v>83125</v>
      </c>
      <c r="E231" s="42">
        <v>1302823</v>
      </c>
      <c r="F231" s="42">
        <v>369980</v>
      </c>
      <c r="G231" s="42"/>
      <c r="H231" s="38">
        <v>5060</v>
      </c>
      <c r="I231" s="38">
        <v>1512</v>
      </c>
      <c r="J231" s="38">
        <v>4798</v>
      </c>
      <c r="K231" s="38">
        <v>50583</v>
      </c>
      <c r="L231" s="38">
        <v>114</v>
      </c>
      <c r="M231" s="38">
        <v>17081</v>
      </c>
      <c r="N231" s="38">
        <v>22495</v>
      </c>
      <c r="O231" s="38">
        <v>67499</v>
      </c>
      <c r="P231" s="38">
        <v>5104</v>
      </c>
      <c r="Q231" s="38">
        <v>447064</v>
      </c>
      <c r="R231" s="38">
        <v>3993</v>
      </c>
      <c r="S231" s="38">
        <v>389832</v>
      </c>
    </row>
    <row r="232" spans="1:19" ht="48">
      <c r="A232" s="112" t="s">
        <v>1317</v>
      </c>
      <c r="B232" s="37" t="s">
        <v>497</v>
      </c>
      <c r="C232" s="42">
        <v>49453209</v>
      </c>
      <c r="D232" s="42">
        <v>939769</v>
      </c>
      <c r="E232" s="42">
        <v>7900585</v>
      </c>
      <c r="F232" s="42">
        <v>1617503</v>
      </c>
      <c r="G232" s="42">
        <v>321999</v>
      </c>
      <c r="H232" s="38">
        <v>1365714</v>
      </c>
      <c r="I232" s="38">
        <v>3568084</v>
      </c>
      <c r="J232" s="38">
        <v>8525896</v>
      </c>
      <c r="K232" s="38">
        <v>1957735</v>
      </c>
      <c r="L232" s="38">
        <v>201604</v>
      </c>
      <c r="M232" s="38">
        <v>386461</v>
      </c>
      <c r="N232" s="38">
        <v>2228360</v>
      </c>
      <c r="O232" s="38">
        <v>1644640</v>
      </c>
      <c r="P232" s="38">
        <v>3036842</v>
      </c>
      <c r="Q232" s="38">
        <v>5919717</v>
      </c>
      <c r="R232" s="38">
        <v>6564736</v>
      </c>
      <c r="S232" s="38">
        <v>3273564</v>
      </c>
    </row>
    <row r="233" spans="1:19" ht="36">
      <c r="A233" s="113" t="s">
        <v>1318</v>
      </c>
      <c r="B233" s="37" t="s">
        <v>208</v>
      </c>
      <c r="C233" s="42">
        <v>17982233</v>
      </c>
      <c r="D233" s="42">
        <v>829457</v>
      </c>
      <c r="E233" s="42">
        <v>3791940</v>
      </c>
      <c r="F233" s="42">
        <v>359488</v>
      </c>
      <c r="G233" s="42">
        <v>109250</v>
      </c>
      <c r="H233" s="38">
        <v>275817</v>
      </c>
      <c r="I233" s="38">
        <v>2686529</v>
      </c>
      <c r="J233" s="38">
        <v>5730543</v>
      </c>
      <c r="K233" s="38">
        <v>551831</v>
      </c>
      <c r="L233" s="38">
        <v>13481</v>
      </c>
      <c r="M233" s="38">
        <v>10679</v>
      </c>
      <c r="N233" s="38">
        <v>624641</v>
      </c>
      <c r="O233" s="38">
        <v>440809</v>
      </c>
      <c r="P233" s="38">
        <v>1204959</v>
      </c>
      <c r="Q233" s="38">
        <v>657502</v>
      </c>
      <c r="R233" s="38">
        <v>171688</v>
      </c>
      <c r="S233" s="38">
        <v>523619</v>
      </c>
    </row>
    <row r="234" spans="1:19" ht="36">
      <c r="A234" s="113" t="s">
        <v>1319</v>
      </c>
      <c r="B234" s="37" t="s">
        <v>209</v>
      </c>
      <c r="C234" s="42">
        <v>16403552</v>
      </c>
      <c r="D234" s="42">
        <v>52639</v>
      </c>
      <c r="E234" s="42">
        <v>2730471</v>
      </c>
      <c r="F234" s="42">
        <v>235859</v>
      </c>
      <c r="G234" s="42">
        <v>211637</v>
      </c>
      <c r="H234" s="38">
        <v>1087384</v>
      </c>
      <c r="I234" s="38">
        <v>578145</v>
      </c>
      <c r="J234" s="38">
        <v>894022</v>
      </c>
      <c r="K234" s="38">
        <v>669376</v>
      </c>
      <c r="L234" s="38">
        <v>141203</v>
      </c>
      <c r="M234" s="38">
        <v>131163</v>
      </c>
      <c r="N234" s="38">
        <v>1531979</v>
      </c>
      <c r="O234" s="38">
        <v>859188</v>
      </c>
      <c r="P234" s="38">
        <v>1262235</v>
      </c>
      <c r="Q234" s="38">
        <v>1093726</v>
      </c>
      <c r="R234" s="38">
        <v>2957165</v>
      </c>
      <c r="S234" s="38">
        <v>1967360</v>
      </c>
    </row>
    <row r="235" spans="1:19" ht="24">
      <c r="A235" s="113" t="s">
        <v>1320</v>
      </c>
      <c r="B235" s="37" t="s">
        <v>210</v>
      </c>
      <c r="C235" s="42">
        <v>10197329</v>
      </c>
      <c r="D235" s="42">
        <v>30075</v>
      </c>
      <c r="E235" s="42">
        <v>931932</v>
      </c>
      <c r="F235" s="42">
        <v>624870</v>
      </c>
      <c r="G235" s="42"/>
      <c r="H235" s="38"/>
      <c r="I235" s="38">
        <v>169483</v>
      </c>
      <c r="J235" s="38">
        <v>775941</v>
      </c>
      <c r="K235" s="38">
        <v>494283</v>
      </c>
      <c r="L235" s="38">
        <v>3156</v>
      </c>
      <c r="M235" s="38">
        <v>196150</v>
      </c>
      <c r="N235" s="38">
        <v>352</v>
      </c>
      <c r="O235" s="38">
        <v>241395</v>
      </c>
      <c r="P235" s="38">
        <v>412993</v>
      </c>
      <c r="Q235" s="38">
        <v>3851798</v>
      </c>
      <c r="R235" s="38">
        <v>2185275</v>
      </c>
      <c r="S235" s="38">
        <v>279626</v>
      </c>
    </row>
    <row r="236" spans="1:19" ht="36">
      <c r="A236" s="113" t="s">
        <v>1740</v>
      </c>
      <c r="B236" s="37" t="s">
        <v>211</v>
      </c>
      <c r="C236" s="42">
        <v>4870095</v>
      </c>
      <c r="D236" s="42">
        <v>27598</v>
      </c>
      <c r="E236" s="42">
        <v>446242</v>
      </c>
      <c r="F236" s="42">
        <v>397286</v>
      </c>
      <c r="G236" s="42">
        <v>1112</v>
      </c>
      <c r="H236" s="38">
        <v>2513</v>
      </c>
      <c r="I236" s="38">
        <v>133927</v>
      </c>
      <c r="J236" s="38">
        <v>1125390</v>
      </c>
      <c r="K236" s="38">
        <v>242245</v>
      </c>
      <c r="L236" s="38">
        <v>43764</v>
      </c>
      <c r="M236" s="38">
        <v>48469</v>
      </c>
      <c r="N236" s="38">
        <v>71388</v>
      </c>
      <c r="O236" s="38">
        <v>103248</v>
      </c>
      <c r="P236" s="38">
        <v>156655</v>
      </c>
      <c r="Q236" s="38">
        <v>316691</v>
      </c>
      <c r="R236" s="38">
        <v>1250608</v>
      </c>
      <c r="S236" s="38">
        <v>502959</v>
      </c>
    </row>
    <row r="237" spans="1:19" ht="24">
      <c r="A237" s="112" t="s">
        <v>1322</v>
      </c>
      <c r="B237" s="37" t="s">
        <v>498</v>
      </c>
      <c r="C237" s="42">
        <v>35516186</v>
      </c>
      <c r="D237" s="42">
        <v>378444</v>
      </c>
      <c r="E237" s="42">
        <v>1987268</v>
      </c>
      <c r="F237" s="42">
        <v>2319186</v>
      </c>
      <c r="G237" s="42">
        <v>795333</v>
      </c>
      <c r="H237" s="38">
        <v>879810</v>
      </c>
      <c r="I237" s="38">
        <v>416443</v>
      </c>
      <c r="J237" s="38">
        <v>2099028</v>
      </c>
      <c r="K237" s="38">
        <v>2076807</v>
      </c>
      <c r="L237" s="38">
        <v>285842</v>
      </c>
      <c r="M237" s="38">
        <v>1523294</v>
      </c>
      <c r="N237" s="38">
        <v>1057296</v>
      </c>
      <c r="O237" s="38">
        <v>1830965</v>
      </c>
      <c r="P237" s="38">
        <v>702761</v>
      </c>
      <c r="Q237" s="38">
        <v>1770655</v>
      </c>
      <c r="R237" s="38">
        <v>5454131</v>
      </c>
      <c r="S237" s="38">
        <v>11938923</v>
      </c>
    </row>
    <row r="238" spans="1:19" ht="72">
      <c r="A238" s="113" t="s">
        <v>1741</v>
      </c>
      <c r="B238" s="37" t="s">
        <v>212</v>
      </c>
      <c r="C238" s="42">
        <v>9261635</v>
      </c>
      <c r="D238" s="42">
        <v>115186</v>
      </c>
      <c r="E238" s="42">
        <v>658035</v>
      </c>
      <c r="F238" s="42">
        <v>1378220</v>
      </c>
      <c r="G238" s="42">
        <v>416644</v>
      </c>
      <c r="H238" s="38">
        <v>60579</v>
      </c>
      <c r="I238" s="38">
        <v>80043</v>
      </c>
      <c r="J238" s="38">
        <v>794588</v>
      </c>
      <c r="K238" s="38">
        <v>678014</v>
      </c>
      <c r="L238" s="38">
        <v>57470</v>
      </c>
      <c r="M238" s="38">
        <v>154363</v>
      </c>
      <c r="N238" s="38">
        <v>300773</v>
      </c>
      <c r="O238" s="38">
        <v>529351</v>
      </c>
      <c r="P238" s="38">
        <v>506566</v>
      </c>
      <c r="Q238" s="38">
        <v>333685</v>
      </c>
      <c r="R238" s="38">
        <v>272937</v>
      </c>
      <c r="S238" s="38">
        <v>2925181</v>
      </c>
    </row>
    <row r="239" spans="1:19" ht="36">
      <c r="A239" s="113" t="s">
        <v>1324</v>
      </c>
      <c r="B239" s="37" t="s">
        <v>213</v>
      </c>
      <c r="C239" s="42">
        <v>10255541</v>
      </c>
      <c r="D239" s="42">
        <v>103222</v>
      </c>
      <c r="E239" s="42">
        <v>198840</v>
      </c>
      <c r="F239" s="42">
        <v>141219</v>
      </c>
      <c r="G239" s="42"/>
      <c r="H239" s="38">
        <v>724822</v>
      </c>
      <c r="I239" s="38">
        <v>2842</v>
      </c>
      <c r="J239" s="38">
        <v>803772</v>
      </c>
      <c r="K239" s="38">
        <v>262774</v>
      </c>
      <c r="L239" s="38">
        <v>19600</v>
      </c>
      <c r="M239" s="38">
        <v>25617</v>
      </c>
      <c r="N239" s="38">
        <v>520695</v>
      </c>
      <c r="O239" s="38">
        <v>269859</v>
      </c>
      <c r="P239" s="38">
        <v>144961</v>
      </c>
      <c r="Q239" s="38">
        <v>425875</v>
      </c>
      <c r="R239" s="38">
        <v>1514561</v>
      </c>
      <c r="S239" s="38">
        <v>5096882</v>
      </c>
    </row>
    <row r="240" spans="1:19" ht="60">
      <c r="A240" s="113" t="s">
        <v>1325</v>
      </c>
      <c r="B240" s="37" t="s">
        <v>214</v>
      </c>
      <c r="C240" s="42">
        <v>3908400</v>
      </c>
      <c r="D240" s="42">
        <v>49074</v>
      </c>
      <c r="E240" s="42">
        <v>91878</v>
      </c>
      <c r="F240" s="42">
        <v>48300</v>
      </c>
      <c r="G240" s="42">
        <v>146696</v>
      </c>
      <c r="H240" s="38">
        <v>81099</v>
      </c>
      <c r="I240" s="38">
        <v>53694</v>
      </c>
      <c r="J240" s="38">
        <v>338318</v>
      </c>
      <c r="K240" s="38">
        <v>518358</v>
      </c>
      <c r="L240" s="38">
        <v>33000</v>
      </c>
      <c r="M240" s="38">
        <v>48110</v>
      </c>
      <c r="N240" s="38">
        <v>182164</v>
      </c>
      <c r="O240" s="38">
        <v>67281</v>
      </c>
      <c r="P240" s="38">
        <v>26312</v>
      </c>
      <c r="Q240" s="38">
        <v>361546</v>
      </c>
      <c r="R240" s="38">
        <v>919724</v>
      </c>
      <c r="S240" s="38">
        <v>942846</v>
      </c>
    </row>
    <row r="241" spans="1:19" ht="36">
      <c r="A241" s="113" t="s">
        <v>1742</v>
      </c>
      <c r="B241" s="37" t="s">
        <v>215</v>
      </c>
      <c r="C241" s="42">
        <v>12090610</v>
      </c>
      <c r="D241" s="42">
        <v>110962</v>
      </c>
      <c r="E241" s="42">
        <v>1038515</v>
      </c>
      <c r="F241" s="42">
        <v>751447</v>
      </c>
      <c r="G241" s="42">
        <v>231993</v>
      </c>
      <c r="H241" s="38">
        <v>13310</v>
      </c>
      <c r="I241" s="38">
        <v>279864</v>
      </c>
      <c r="J241" s="38">
        <v>162350</v>
      </c>
      <c r="K241" s="38">
        <v>617661</v>
      </c>
      <c r="L241" s="38">
        <v>175772</v>
      </c>
      <c r="M241" s="38">
        <v>1295204</v>
      </c>
      <c r="N241" s="38">
        <v>53664</v>
      </c>
      <c r="O241" s="38">
        <v>964474</v>
      </c>
      <c r="P241" s="38">
        <v>24922</v>
      </c>
      <c r="Q241" s="38">
        <v>649549</v>
      </c>
      <c r="R241" s="38">
        <v>2746909</v>
      </c>
      <c r="S241" s="38">
        <v>2974014</v>
      </c>
    </row>
    <row r="242" spans="1:19" ht="24">
      <c r="A242" s="112" t="s">
        <v>1327</v>
      </c>
      <c r="B242" s="37" t="s">
        <v>499</v>
      </c>
      <c r="C242" s="42">
        <v>17838169</v>
      </c>
      <c r="D242" s="42">
        <v>437859</v>
      </c>
      <c r="E242" s="42">
        <v>223061</v>
      </c>
      <c r="F242" s="42">
        <v>825770</v>
      </c>
      <c r="G242" s="42">
        <v>749213</v>
      </c>
      <c r="H242" s="38">
        <v>191692</v>
      </c>
      <c r="I242" s="38">
        <v>564695</v>
      </c>
      <c r="J242" s="38">
        <v>1852818</v>
      </c>
      <c r="K242" s="38">
        <v>945140</v>
      </c>
      <c r="L242" s="38">
        <v>252803</v>
      </c>
      <c r="M242" s="38">
        <v>140194</v>
      </c>
      <c r="N242" s="38">
        <v>625118</v>
      </c>
      <c r="O242" s="38">
        <v>1674321</v>
      </c>
      <c r="P242" s="38">
        <v>573537</v>
      </c>
      <c r="Q242" s="38">
        <v>1854080</v>
      </c>
      <c r="R242" s="38">
        <v>2892802</v>
      </c>
      <c r="S242" s="38">
        <v>4035066</v>
      </c>
    </row>
    <row r="243" spans="1:19" ht="24">
      <c r="A243" s="113" t="s">
        <v>1327</v>
      </c>
      <c r="B243" s="37" t="s">
        <v>216</v>
      </c>
      <c r="C243" s="42">
        <v>17838169</v>
      </c>
      <c r="D243" s="42">
        <v>437859</v>
      </c>
      <c r="E243" s="42">
        <v>223061</v>
      </c>
      <c r="F243" s="42">
        <v>825770</v>
      </c>
      <c r="G243" s="42">
        <v>749213</v>
      </c>
      <c r="H243" s="38">
        <v>191692</v>
      </c>
      <c r="I243" s="38">
        <v>564695</v>
      </c>
      <c r="J243" s="38">
        <v>1852818</v>
      </c>
      <c r="K243" s="38">
        <v>945140</v>
      </c>
      <c r="L243" s="38">
        <v>252803</v>
      </c>
      <c r="M243" s="38">
        <v>140194</v>
      </c>
      <c r="N243" s="38">
        <v>625118</v>
      </c>
      <c r="O243" s="38">
        <v>1674321</v>
      </c>
      <c r="P243" s="38">
        <v>573537</v>
      </c>
      <c r="Q243" s="38">
        <v>1854080</v>
      </c>
      <c r="R243" s="38">
        <v>2892802</v>
      </c>
      <c r="S243" s="38">
        <v>4035066</v>
      </c>
    </row>
    <row r="244" spans="1:19" ht="36">
      <c r="A244" s="112" t="s">
        <v>1328</v>
      </c>
      <c r="B244" s="37" t="s">
        <v>500</v>
      </c>
      <c r="C244" s="42">
        <v>284993459</v>
      </c>
      <c r="D244" s="42">
        <v>14230683</v>
      </c>
      <c r="E244" s="42">
        <v>28408047</v>
      </c>
      <c r="F244" s="42">
        <v>9755004</v>
      </c>
      <c r="G244" s="42">
        <v>9043842</v>
      </c>
      <c r="H244" s="38">
        <v>4099316</v>
      </c>
      <c r="I244" s="38">
        <v>6151346</v>
      </c>
      <c r="J244" s="38">
        <v>15210287</v>
      </c>
      <c r="K244" s="38">
        <v>7871648</v>
      </c>
      <c r="L244" s="38">
        <v>6774734</v>
      </c>
      <c r="M244" s="38">
        <v>3509274</v>
      </c>
      <c r="N244" s="38">
        <v>24868470</v>
      </c>
      <c r="O244" s="38">
        <v>7139120</v>
      </c>
      <c r="P244" s="38">
        <v>7724602</v>
      </c>
      <c r="Q244" s="38">
        <v>29894057</v>
      </c>
      <c r="R244" s="38">
        <v>31789443</v>
      </c>
      <c r="S244" s="38">
        <v>78523586</v>
      </c>
    </row>
    <row r="245" spans="1:19" ht="72">
      <c r="A245" s="113" t="s">
        <v>1743</v>
      </c>
      <c r="B245" s="37" t="s">
        <v>217</v>
      </c>
      <c r="C245" s="42">
        <v>65657770</v>
      </c>
      <c r="D245" s="42">
        <v>1968726</v>
      </c>
      <c r="E245" s="42">
        <v>3079910</v>
      </c>
      <c r="F245" s="42">
        <v>2962442</v>
      </c>
      <c r="G245" s="42">
        <v>1122272</v>
      </c>
      <c r="H245" s="38">
        <v>894560</v>
      </c>
      <c r="I245" s="38">
        <v>756268</v>
      </c>
      <c r="J245" s="38">
        <v>4597950</v>
      </c>
      <c r="K245" s="38">
        <v>2014365</v>
      </c>
      <c r="L245" s="38">
        <v>411492</v>
      </c>
      <c r="M245" s="38">
        <v>278234</v>
      </c>
      <c r="N245" s="38">
        <v>5430649</v>
      </c>
      <c r="O245" s="38">
        <v>2083933</v>
      </c>
      <c r="P245" s="38">
        <v>2628158</v>
      </c>
      <c r="Q245" s="38">
        <v>4173049</v>
      </c>
      <c r="R245" s="38">
        <v>4259749</v>
      </c>
      <c r="S245" s="38">
        <v>28996013</v>
      </c>
    </row>
    <row r="246" spans="1:19" ht="24">
      <c r="A246" s="113" t="s">
        <v>1330</v>
      </c>
      <c r="B246" s="37" t="s">
        <v>218</v>
      </c>
      <c r="C246" s="42">
        <v>2868834</v>
      </c>
      <c r="D246" s="42"/>
      <c r="E246" s="42"/>
      <c r="F246" s="42">
        <v>13155</v>
      </c>
      <c r="G246" s="42">
        <v>73800</v>
      </c>
      <c r="H246" s="38">
        <v>50000</v>
      </c>
      <c r="I246" s="38"/>
      <c r="J246" s="38">
        <v>2535</v>
      </c>
      <c r="K246" s="38"/>
      <c r="L246" s="38">
        <v>68640</v>
      </c>
      <c r="M246" s="38">
        <v>3318</v>
      </c>
      <c r="N246" s="38">
        <v>509260</v>
      </c>
      <c r="O246" s="38"/>
      <c r="P246" s="38">
        <v>1478806</v>
      </c>
      <c r="Q246" s="38">
        <v>468131</v>
      </c>
      <c r="R246" s="38">
        <v>4969</v>
      </c>
      <c r="S246" s="38">
        <v>196220</v>
      </c>
    </row>
    <row r="247" spans="1:19" ht="24">
      <c r="A247" s="113" t="s">
        <v>1331</v>
      </c>
      <c r="B247" s="37" t="s">
        <v>219</v>
      </c>
      <c r="C247" s="42">
        <v>8640038</v>
      </c>
      <c r="D247" s="42">
        <v>177285</v>
      </c>
      <c r="E247" s="42">
        <v>35677</v>
      </c>
      <c r="F247" s="42">
        <v>52153</v>
      </c>
      <c r="G247" s="42">
        <v>84912</v>
      </c>
      <c r="H247" s="38">
        <v>257286</v>
      </c>
      <c r="I247" s="38">
        <v>57450</v>
      </c>
      <c r="J247" s="38">
        <v>65133</v>
      </c>
      <c r="K247" s="38">
        <v>21409</v>
      </c>
      <c r="L247" s="38">
        <v>99500</v>
      </c>
      <c r="M247" s="38"/>
      <c r="N247" s="38">
        <v>469578</v>
      </c>
      <c r="O247" s="38">
        <v>253141</v>
      </c>
      <c r="P247" s="38">
        <v>111918</v>
      </c>
      <c r="Q247" s="38">
        <v>629745</v>
      </c>
      <c r="R247" s="38">
        <v>140620</v>
      </c>
      <c r="S247" s="38">
        <v>6184231</v>
      </c>
    </row>
    <row r="248" spans="1:19" ht="24">
      <c r="A248" s="113" t="s">
        <v>1332</v>
      </c>
      <c r="B248" s="37" t="s">
        <v>220</v>
      </c>
      <c r="C248" s="42">
        <v>3595985</v>
      </c>
      <c r="D248" s="42">
        <v>29541</v>
      </c>
      <c r="E248" s="42">
        <v>79128</v>
      </c>
      <c r="F248" s="42">
        <v>38084</v>
      </c>
      <c r="G248" s="42">
        <v>210000</v>
      </c>
      <c r="H248" s="38"/>
      <c r="I248" s="38">
        <v>36590</v>
      </c>
      <c r="J248" s="38">
        <v>431853</v>
      </c>
      <c r="K248" s="38">
        <v>97971</v>
      </c>
      <c r="L248" s="38"/>
      <c r="M248" s="38">
        <v>1300</v>
      </c>
      <c r="N248" s="38">
        <v>226362</v>
      </c>
      <c r="O248" s="38">
        <v>189719</v>
      </c>
      <c r="P248" s="38"/>
      <c r="Q248" s="38">
        <v>497418</v>
      </c>
      <c r="R248" s="38">
        <v>242371</v>
      </c>
      <c r="S248" s="38">
        <v>1515648</v>
      </c>
    </row>
    <row r="249" spans="1:19" ht="60">
      <c r="A249" s="113" t="s">
        <v>1744</v>
      </c>
      <c r="B249" s="37" t="s">
        <v>221</v>
      </c>
      <c r="C249" s="42">
        <v>2976498</v>
      </c>
      <c r="D249" s="42">
        <v>36216</v>
      </c>
      <c r="E249" s="42">
        <v>11715</v>
      </c>
      <c r="F249" s="42">
        <v>70554</v>
      </c>
      <c r="G249" s="42"/>
      <c r="H249" s="38"/>
      <c r="I249" s="38"/>
      <c r="J249" s="38">
        <v>334700</v>
      </c>
      <c r="K249" s="38">
        <v>989682</v>
      </c>
      <c r="L249" s="38">
        <v>47940</v>
      </c>
      <c r="M249" s="38">
        <v>2200</v>
      </c>
      <c r="N249" s="38">
        <v>31447</v>
      </c>
      <c r="O249" s="38">
        <v>1526</v>
      </c>
      <c r="P249" s="38">
        <v>62673</v>
      </c>
      <c r="Q249" s="38">
        <v>240936</v>
      </c>
      <c r="R249" s="38">
        <v>642119</v>
      </c>
      <c r="S249" s="38">
        <v>504790</v>
      </c>
    </row>
    <row r="250" spans="1:19" ht="48">
      <c r="A250" s="113" t="s">
        <v>1745</v>
      </c>
      <c r="B250" s="37" t="s">
        <v>222</v>
      </c>
      <c r="C250" s="42">
        <v>19479433</v>
      </c>
      <c r="D250" s="42">
        <v>1585512</v>
      </c>
      <c r="E250" s="42">
        <v>2299916</v>
      </c>
      <c r="F250" s="42">
        <v>728379</v>
      </c>
      <c r="G250" s="42">
        <v>733560</v>
      </c>
      <c r="H250" s="38">
        <v>161101</v>
      </c>
      <c r="I250" s="38">
        <v>641011</v>
      </c>
      <c r="J250" s="38">
        <v>1948994</v>
      </c>
      <c r="K250" s="38">
        <v>580638</v>
      </c>
      <c r="L250" s="38">
        <v>124954</v>
      </c>
      <c r="M250" s="38">
        <v>157387</v>
      </c>
      <c r="N250" s="38">
        <v>807066</v>
      </c>
      <c r="O250" s="38">
        <v>244860</v>
      </c>
      <c r="P250" s="38">
        <v>377596</v>
      </c>
      <c r="Q250" s="38">
        <v>1169799</v>
      </c>
      <c r="R250" s="38">
        <v>1870883</v>
      </c>
      <c r="S250" s="38">
        <v>6047777</v>
      </c>
    </row>
    <row r="251" spans="1:19" ht="48">
      <c r="A251" s="113" t="s">
        <v>1746</v>
      </c>
      <c r="B251" s="37" t="s">
        <v>223</v>
      </c>
      <c r="C251" s="42">
        <v>9861521</v>
      </c>
      <c r="D251" s="42">
        <v>96514</v>
      </c>
      <c r="E251" s="42">
        <v>340013</v>
      </c>
      <c r="F251" s="42">
        <v>1847517</v>
      </c>
      <c r="G251" s="42">
        <v>20000</v>
      </c>
      <c r="H251" s="38">
        <v>426173</v>
      </c>
      <c r="I251" s="38">
        <v>9820</v>
      </c>
      <c r="J251" s="38">
        <v>1813513</v>
      </c>
      <c r="K251" s="38">
        <v>75262</v>
      </c>
      <c r="L251" s="38">
        <v>34395</v>
      </c>
      <c r="M251" s="38">
        <v>42211</v>
      </c>
      <c r="N251" s="38">
        <v>1196355</v>
      </c>
      <c r="O251" s="38">
        <v>455060</v>
      </c>
      <c r="P251" s="38">
        <v>149111</v>
      </c>
      <c r="Q251" s="38">
        <v>444417</v>
      </c>
      <c r="R251" s="38">
        <v>1085582</v>
      </c>
      <c r="S251" s="38">
        <v>1825578</v>
      </c>
    </row>
    <row r="252" spans="1:19" ht="48">
      <c r="A252" s="113" t="s">
        <v>1747</v>
      </c>
      <c r="B252" s="37" t="s">
        <v>224</v>
      </c>
      <c r="C252" s="42">
        <v>81599</v>
      </c>
      <c r="D252" s="42"/>
      <c r="E252" s="42"/>
      <c r="F252" s="42">
        <v>11220</v>
      </c>
      <c r="G252" s="42"/>
      <c r="H252" s="38"/>
      <c r="I252" s="38"/>
      <c r="J252" s="38"/>
      <c r="K252" s="38"/>
      <c r="L252" s="38">
        <v>5763</v>
      </c>
      <c r="M252" s="38"/>
      <c r="N252" s="38">
        <v>12019</v>
      </c>
      <c r="O252" s="38"/>
      <c r="P252" s="38">
        <v>14523</v>
      </c>
      <c r="Q252" s="38"/>
      <c r="R252" s="38">
        <v>21920</v>
      </c>
      <c r="S252" s="38">
        <v>16154</v>
      </c>
    </row>
    <row r="253" spans="1:19" ht="36">
      <c r="A253" s="113" t="s">
        <v>1337</v>
      </c>
      <c r="B253" s="37" t="s">
        <v>225</v>
      </c>
      <c r="C253" s="42">
        <v>98873</v>
      </c>
      <c r="D253" s="42"/>
      <c r="E253" s="42"/>
      <c r="F253" s="42">
        <v>15311</v>
      </c>
      <c r="G253" s="42"/>
      <c r="H253" s="38"/>
      <c r="I253" s="38"/>
      <c r="J253" s="38">
        <v>236</v>
      </c>
      <c r="K253" s="38">
        <v>6494</v>
      </c>
      <c r="L253" s="38"/>
      <c r="M253" s="38">
        <v>71818</v>
      </c>
      <c r="N253" s="38">
        <v>2894</v>
      </c>
      <c r="O253" s="38"/>
      <c r="P253" s="38">
        <v>2120</v>
      </c>
      <c r="Q253" s="38"/>
      <c r="R253" s="38"/>
      <c r="S253" s="38"/>
    </row>
    <row r="254" spans="1:19" ht="60">
      <c r="A254" s="113" t="s">
        <v>1748</v>
      </c>
      <c r="B254" s="37" t="s">
        <v>226</v>
      </c>
      <c r="C254" s="42">
        <v>18054989</v>
      </c>
      <c r="D254" s="42">
        <v>43658</v>
      </c>
      <c r="E254" s="42">
        <v>313461</v>
      </c>
      <c r="F254" s="42">
        <v>186069</v>
      </c>
      <c r="G254" s="42"/>
      <c r="H254" s="38"/>
      <c r="I254" s="38">
        <v>11397</v>
      </c>
      <c r="J254" s="38">
        <v>986</v>
      </c>
      <c r="K254" s="38">
        <v>242909</v>
      </c>
      <c r="L254" s="38">
        <v>30300</v>
      </c>
      <c r="M254" s="38"/>
      <c r="N254" s="38">
        <v>2175668</v>
      </c>
      <c r="O254" s="38">
        <v>939627</v>
      </c>
      <c r="P254" s="38">
        <v>431411</v>
      </c>
      <c r="Q254" s="38">
        <v>722603</v>
      </c>
      <c r="R254" s="38">
        <v>251285</v>
      </c>
      <c r="S254" s="38">
        <v>12705615</v>
      </c>
    </row>
    <row r="255" spans="1:19" ht="24">
      <c r="A255" s="113" t="s">
        <v>1339</v>
      </c>
      <c r="B255" s="37" t="s">
        <v>227</v>
      </c>
      <c r="C255" s="42">
        <v>42537018</v>
      </c>
      <c r="D255" s="42">
        <v>987689</v>
      </c>
      <c r="E255" s="42">
        <v>21589804</v>
      </c>
      <c r="F255" s="42">
        <v>686956</v>
      </c>
      <c r="G255" s="42">
        <v>870299</v>
      </c>
      <c r="H255" s="38">
        <v>770047</v>
      </c>
      <c r="I255" s="38">
        <v>1959497</v>
      </c>
      <c r="J255" s="38">
        <v>1330989</v>
      </c>
      <c r="K255" s="38">
        <v>662391</v>
      </c>
      <c r="L255" s="38">
        <v>1573946</v>
      </c>
      <c r="M255" s="38">
        <v>55741</v>
      </c>
      <c r="N255" s="38">
        <v>571845</v>
      </c>
      <c r="O255" s="38">
        <v>660003</v>
      </c>
      <c r="P255" s="38">
        <v>511114</v>
      </c>
      <c r="Q255" s="38">
        <v>7449022</v>
      </c>
      <c r="R255" s="38">
        <v>1239374</v>
      </c>
      <c r="S255" s="38">
        <v>1618301</v>
      </c>
    </row>
    <row r="256" spans="1:19" ht="24">
      <c r="A256" s="113" t="s">
        <v>1749</v>
      </c>
      <c r="B256" s="37" t="s">
        <v>228</v>
      </c>
      <c r="C256" s="42">
        <v>37017702</v>
      </c>
      <c r="D256" s="42">
        <v>686286</v>
      </c>
      <c r="E256" s="42">
        <v>21491901</v>
      </c>
      <c r="F256" s="42">
        <v>647128</v>
      </c>
      <c r="G256" s="42">
        <v>527299</v>
      </c>
      <c r="H256" s="38">
        <v>731460</v>
      </c>
      <c r="I256" s="38">
        <v>865548</v>
      </c>
      <c r="J256" s="38">
        <v>1219453</v>
      </c>
      <c r="K256" s="38">
        <v>361332</v>
      </c>
      <c r="L256" s="38">
        <v>1379511</v>
      </c>
      <c r="M256" s="38">
        <v>45206</v>
      </c>
      <c r="N256" s="38">
        <v>121498</v>
      </c>
      <c r="O256" s="38">
        <v>348449</v>
      </c>
      <c r="P256" s="38">
        <v>353828</v>
      </c>
      <c r="Q256" s="38">
        <v>6920280</v>
      </c>
      <c r="R256" s="38">
        <v>535829</v>
      </c>
      <c r="S256" s="38">
        <v>782694</v>
      </c>
    </row>
    <row r="257" spans="1:19" ht="24">
      <c r="A257" s="113" t="s">
        <v>1340</v>
      </c>
      <c r="B257" s="37" t="s">
        <v>229</v>
      </c>
      <c r="C257" s="42">
        <v>2488517</v>
      </c>
      <c r="D257" s="42">
        <v>69777</v>
      </c>
      <c r="E257" s="42">
        <v>291</v>
      </c>
      <c r="F257" s="42">
        <v>14439</v>
      </c>
      <c r="G257" s="42"/>
      <c r="H257" s="38">
        <v>35931</v>
      </c>
      <c r="I257" s="38">
        <v>398780</v>
      </c>
      <c r="J257" s="38">
        <v>89313</v>
      </c>
      <c r="K257" s="38">
        <v>53062</v>
      </c>
      <c r="L257" s="38">
        <v>162230</v>
      </c>
      <c r="M257" s="38">
        <v>1220</v>
      </c>
      <c r="N257" s="38">
        <v>215773</v>
      </c>
      <c r="O257" s="38">
        <v>207334</v>
      </c>
      <c r="P257" s="38">
        <v>100877</v>
      </c>
      <c r="Q257" s="38">
        <v>207832</v>
      </c>
      <c r="R257" s="38">
        <v>441338</v>
      </c>
      <c r="S257" s="38">
        <v>490320</v>
      </c>
    </row>
    <row r="258" spans="1:19" ht="24">
      <c r="A258" s="113" t="s">
        <v>1750</v>
      </c>
      <c r="B258" s="37" t="s">
        <v>230</v>
      </c>
      <c r="C258" s="42">
        <v>3030799</v>
      </c>
      <c r="D258" s="42">
        <v>231626</v>
      </c>
      <c r="E258" s="42">
        <v>97612</v>
      </c>
      <c r="F258" s="42">
        <v>25389</v>
      </c>
      <c r="G258" s="42">
        <v>343000</v>
      </c>
      <c r="H258" s="38">
        <v>2656</v>
      </c>
      <c r="I258" s="38">
        <v>695169</v>
      </c>
      <c r="J258" s="38">
        <v>22223</v>
      </c>
      <c r="K258" s="38">
        <v>247997</v>
      </c>
      <c r="L258" s="38">
        <v>32205</v>
      </c>
      <c r="M258" s="38">
        <v>9315</v>
      </c>
      <c r="N258" s="38">
        <v>234574</v>
      </c>
      <c r="O258" s="38">
        <v>104220</v>
      </c>
      <c r="P258" s="38">
        <v>56409</v>
      </c>
      <c r="Q258" s="38">
        <v>320910</v>
      </c>
      <c r="R258" s="38">
        <v>262207</v>
      </c>
      <c r="S258" s="38">
        <v>345287</v>
      </c>
    </row>
    <row r="259" spans="1:19" ht="24">
      <c r="A259" s="113" t="s">
        <v>1751</v>
      </c>
      <c r="B259" s="37" t="s">
        <v>231</v>
      </c>
      <c r="C259" s="42">
        <v>11967280</v>
      </c>
      <c r="D259" s="42">
        <v>60220</v>
      </c>
      <c r="E259" s="42">
        <v>54266</v>
      </c>
      <c r="F259" s="42">
        <v>459869</v>
      </c>
      <c r="G259" s="42">
        <v>9061</v>
      </c>
      <c r="H259" s="38">
        <v>11630</v>
      </c>
      <c r="I259" s="38">
        <v>36232</v>
      </c>
      <c r="J259" s="38">
        <v>12961</v>
      </c>
      <c r="K259" s="38">
        <v>228420</v>
      </c>
      <c r="L259" s="38">
        <v>204377</v>
      </c>
      <c r="M259" s="38"/>
      <c r="N259" s="38">
        <v>388638</v>
      </c>
      <c r="O259" s="38">
        <v>10371</v>
      </c>
      <c r="P259" s="38">
        <v>10590</v>
      </c>
      <c r="Q259" s="38">
        <v>5922043</v>
      </c>
      <c r="R259" s="38">
        <v>908899</v>
      </c>
      <c r="S259" s="38">
        <v>3649703</v>
      </c>
    </row>
    <row r="260" spans="1:19" ht="36">
      <c r="A260" s="113" t="s">
        <v>1342</v>
      </c>
      <c r="B260" s="37" t="s">
        <v>232</v>
      </c>
      <c r="C260" s="42">
        <v>34363776</v>
      </c>
      <c r="D260" s="42">
        <v>1119963</v>
      </c>
      <c r="E260" s="42">
        <v>1307285</v>
      </c>
      <c r="F260" s="42">
        <v>457772</v>
      </c>
      <c r="G260" s="42">
        <v>1461353</v>
      </c>
      <c r="H260" s="38">
        <v>1015363</v>
      </c>
      <c r="I260" s="38">
        <v>574359</v>
      </c>
      <c r="J260" s="38">
        <v>2061389</v>
      </c>
      <c r="K260" s="38">
        <v>595827</v>
      </c>
      <c r="L260" s="38">
        <v>1636209</v>
      </c>
      <c r="M260" s="38">
        <v>707369</v>
      </c>
      <c r="N260" s="38">
        <v>9696907</v>
      </c>
      <c r="O260" s="38">
        <v>491550</v>
      </c>
      <c r="P260" s="38">
        <v>395241</v>
      </c>
      <c r="Q260" s="38">
        <v>3069177</v>
      </c>
      <c r="R260" s="38">
        <v>3129303</v>
      </c>
      <c r="S260" s="38">
        <v>6644709</v>
      </c>
    </row>
    <row r="261" spans="1:19" ht="24">
      <c r="A261" s="113" t="s">
        <v>1343</v>
      </c>
      <c r="B261" s="37" t="s">
        <v>233</v>
      </c>
      <c r="C261" s="42">
        <v>2904320</v>
      </c>
      <c r="D261" s="42">
        <v>59859</v>
      </c>
      <c r="E261" s="42">
        <v>123952</v>
      </c>
      <c r="F261" s="42">
        <v>242083</v>
      </c>
      <c r="G261" s="42">
        <v>257363</v>
      </c>
      <c r="H261" s="38">
        <v>71392</v>
      </c>
      <c r="I261" s="38">
        <v>86940</v>
      </c>
      <c r="J261" s="38">
        <v>42285</v>
      </c>
      <c r="K261" s="38">
        <v>61177</v>
      </c>
      <c r="L261" s="38">
        <v>450500</v>
      </c>
      <c r="M261" s="38"/>
      <c r="N261" s="38">
        <v>131019</v>
      </c>
      <c r="O261" s="38"/>
      <c r="P261" s="38">
        <v>140741</v>
      </c>
      <c r="Q261" s="38">
        <v>993271</v>
      </c>
      <c r="R261" s="38">
        <v>216968</v>
      </c>
      <c r="S261" s="38">
        <v>26770</v>
      </c>
    </row>
    <row r="262" spans="1:19" ht="24">
      <c r="A262" s="113" t="s">
        <v>1344</v>
      </c>
      <c r="B262" s="37" t="s">
        <v>234</v>
      </c>
      <c r="C262" s="42">
        <v>25511954</v>
      </c>
      <c r="D262" s="42">
        <v>744967</v>
      </c>
      <c r="E262" s="42">
        <v>1045344</v>
      </c>
      <c r="F262" s="42">
        <v>149594</v>
      </c>
      <c r="G262" s="42">
        <v>413241</v>
      </c>
      <c r="H262" s="38">
        <v>325181</v>
      </c>
      <c r="I262" s="38">
        <v>252372</v>
      </c>
      <c r="J262" s="38">
        <v>1591973</v>
      </c>
      <c r="K262" s="38">
        <v>459649</v>
      </c>
      <c r="L262" s="38">
        <v>1052777</v>
      </c>
      <c r="M262" s="38">
        <v>701169</v>
      </c>
      <c r="N262" s="38">
        <v>8962831</v>
      </c>
      <c r="O262" s="38">
        <v>320483</v>
      </c>
      <c r="P262" s="38">
        <v>137251</v>
      </c>
      <c r="Q262" s="38">
        <v>1074291</v>
      </c>
      <c r="R262" s="38">
        <v>2911736</v>
      </c>
      <c r="S262" s="38">
        <v>5369095</v>
      </c>
    </row>
    <row r="263" spans="1:19" ht="24">
      <c r="A263" s="113" t="s">
        <v>1345</v>
      </c>
      <c r="B263" s="37" t="s">
        <v>235</v>
      </c>
      <c r="C263" s="42">
        <v>5947502</v>
      </c>
      <c r="D263" s="42">
        <v>315137</v>
      </c>
      <c r="E263" s="42">
        <v>137989</v>
      </c>
      <c r="F263" s="42">
        <v>66095</v>
      </c>
      <c r="G263" s="42">
        <v>790749</v>
      </c>
      <c r="H263" s="38">
        <v>618790</v>
      </c>
      <c r="I263" s="38">
        <v>235047</v>
      </c>
      <c r="J263" s="38">
        <v>427131</v>
      </c>
      <c r="K263" s="38">
        <v>75001</v>
      </c>
      <c r="L263" s="38">
        <v>132932</v>
      </c>
      <c r="M263" s="38">
        <v>6200</v>
      </c>
      <c r="N263" s="38">
        <v>603057</v>
      </c>
      <c r="O263" s="38">
        <v>171067</v>
      </c>
      <c r="P263" s="38">
        <v>117249</v>
      </c>
      <c r="Q263" s="38">
        <v>1001615</v>
      </c>
      <c r="R263" s="38">
        <v>599</v>
      </c>
      <c r="S263" s="38">
        <v>1248844</v>
      </c>
    </row>
    <row r="264" spans="1:19" ht="48">
      <c r="A264" s="113" t="s">
        <v>1752</v>
      </c>
      <c r="B264" s="37" t="s">
        <v>236</v>
      </c>
      <c r="C264" s="42">
        <v>21509017</v>
      </c>
      <c r="D264" s="42">
        <v>264681</v>
      </c>
      <c r="E264" s="42">
        <v>585424</v>
      </c>
      <c r="F264" s="42">
        <v>658643</v>
      </c>
      <c r="G264" s="42">
        <v>319763</v>
      </c>
      <c r="H264" s="38">
        <v>340561</v>
      </c>
      <c r="I264" s="38">
        <v>219867</v>
      </c>
      <c r="J264" s="38">
        <v>1277677</v>
      </c>
      <c r="K264" s="38">
        <v>1140885</v>
      </c>
      <c r="L264" s="38">
        <v>747046</v>
      </c>
      <c r="M264" s="38">
        <v>25331</v>
      </c>
      <c r="N264" s="38">
        <v>3236503</v>
      </c>
      <c r="O264" s="38">
        <v>1017234</v>
      </c>
      <c r="P264" s="38">
        <v>1233449</v>
      </c>
      <c r="Q264" s="38">
        <v>1113212</v>
      </c>
      <c r="R264" s="38">
        <v>4078823</v>
      </c>
      <c r="S264" s="38">
        <v>5249918</v>
      </c>
    </row>
    <row r="265" spans="1:19" ht="48">
      <c r="A265" s="113" t="s">
        <v>1753</v>
      </c>
      <c r="B265" s="37" t="s">
        <v>239</v>
      </c>
      <c r="C265" s="42">
        <v>9860265</v>
      </c>
      <c r="D265" s="42">
        <v>443131</v>
      </c>
      <c r="E265" s="42">
        <v>87202</v>
      </c>
      <c r="F265" s="42">
        <v>1780542</v>
      </c>
      <c r="G265" s="42">
        <v>22270</v>
      </c>
      <c r="H265" s="38">
        <v>40772</v>
      </c>
      <c r="I265" s="38">
        <v>106263</v>
      </c>
      <c r="J265" s="38">
        <v>446247</v>
      </c>
      <c r="K265" s="38">
        <v>661707</v>
      </c>
      <c r="L265" s="38">
        <v>42753</v>
      </c>
      <c r="M265" s="38">
        <v>3629</v>
      </c>
      <c r="N265" s="38">
        <v>1369855</v>
      </c>
      <c r="O265" s="38">
        <v>7379</v>
      </c>
      <c r="P265" s="38">
        <v>303151</v>
      </c>
      <c r="Q265" s="38">
        <v>318458</v>
      </c>
      <c r="R265" s="38">
        <v>121348</v>
      </c>
      <c r="S265" s="38">
        <v>4105558</v>
      </c>
    </row>
    <row r="266" spans="1:19" ht="36">
      <c r="A266" s="113" t="s">
        <v>1754</v>
      </c>
      <c r="B266" s="37" t="s">
        <v>240</v>
      </c>
      <c r="C266" s="42">
        <v>12227531</v>
      </c>
      <c r="D266" s="42">
        <v>45008</v>
      </c>
      <c r="E266" s="42">
        <v>176891</v>
      </c>
      <c r="F266" s="42">
        <v>655823</v>
      </c>
      <c r="G266" s="42">
        <v>752700</v>
      </c>
      <c r="H266" s="38">
        <v>255799</v>
      </c>
      <c r="I266" s="38">
        <v>218702</v>
      </c>
      <c r="J266" s="38">
        <v>769162</v>
      </c>
      <c r="K266" s="38">
        <v>338207</v>
      </c>
      <c r="L266" s="38">
        <v>851557</v>
      </c>
      <c r="M266" s="38">
        <v>397379</v>
      </c>
      <c r="N266" s="38">
        <v>476172</v>
      </c>
      <c r="O266" s="38">
        <v>655393</v>
      </c>
      <c r="P266" s="38">
        <v>96041</v>
      </c>
      <c r="Q266" s="38">
        <v>2418460</v>
      </c>
      <c r="R266" s="38">
        <v>1116473</v>
      </c>
      <c r="S266" s="38">
        <v>3003764</v>
      </c>
    </row>
    <row r="267" spans="1:19" ht="48">
      <c r="A267" s="113" t="s">
        <v>1755</v>
      </c>
      <c r="B267" s="37" t="s">
        <v>241</v>
      </c>
      <c r="C267" s="42">
        <v>86870802</v>
      </c>
      <c r="D267" s="42">
        <v>9341265</v>
      </c>
      <c r="E267" s="42">
        <v>1527265</v>
      </c>
      <c r="F267" s="42">
        <v>2092957</v>
      </c>
      <c r="G267" s="42">
        <v>4486124</v>
      </c>
      <c r="H267" s="38">
        <v>770584</v>
      </c>
      <c r="I267" s="38">
        <v>2280158</v>
      </c>
      <c r="J267" s="38">
        <v>4713912</v>
      </c>
      <c r="K267" s="38">
        <v>2229846</v>
      </c>
      <c r="L267" s="38">
        <v>1307354</v>
      </c>
      <c r="M267" s="38">
        <v>2041591</v>
      </c>
      <c r="N267" s="38">
        <v>3697901</v>
      </c>
      <c r="O267" s="38">
        <v>2213257</v>
      </c>
      <c r="P267" s="38">
        <v>2546858</v>
      </c>
      <c r="Q267" s="38">
        <v>5430636</v>
      </c>
      <c r="R267" s="38">
        <v>16935474</v>
      </c>
      <c r="S267" s="38">
        <v>25255620</v>
      </c>
    </row>
    <row r="268" spans="1:19" ht="24">
      <c r="A268" s="112" t="s">
        <v>1756</v>
      </c>
      <c r="B268" s="37" t="s">
        <v>502</v>
      </c>
      <c r="C268" s="42">
        <v>57640621</v>
      </c>
      <c r="D268" s="42">
        <v>516720</v>
      </c>
      <c r="E268" s="42">
        <v>442412</v>
      </c>
      <c r="F268" s="42">
        <v>1308353</v>
      </c>
      <c r="G268" s="42">
        <v>1097515</v>
      </c>
      <c r="H268" s="38">
        <v>1015565</v>
      </c>
      <c r="I268" s="38">
        <v>1958744</v>
      </c>
      <c r="J268" s="38">
        <v>2897043</v>
      </c>
      <c r="K268" s="38">
        <v>3183675</v>
      </c>
      <c r="L268" s="38">
        <v>651845</v>
      </c>
      <c r="M268" s="38">
        <v>1158488</v>
      </c>
      <c r="N268" s="38">
        <v>2813897</v>
      </c>
      <c r="O268" s="38">
        <v>1175813</v>
      </c>
      <c r="P268" s="38">
        <v>1284456</v>
      </c>
      <c r="Q268" s="38">
        <v>5101741</v>
      </c>
      <c r="R268" s="38">
        <v>4859383</v>
      </c>
      <c r="S268" s="38">
        <v>28174971</v>
      </c>
    </row>
    <row r="269" spans="1:19" ht="24">
      <c r="A269" s="113" t="s">
        <v>1757</v>
      </c>
      <c r="B269" s="37" t="s">
        <v>242</v>
      </c>
      <c r="C269" s="42">
        <v>1467375</v>
      </c>
      <c r="D269" s="42">
        <v>2835</v>
      </c>
      <c r="E269" s="42">
        <v>3510</v>
      </c>
      <c r="F269" s="42">
        <v>1418</v>
      </c>
      <c r="G269" s="42">
        <v>946900</v>
      </c>
      <c r="H269" s="38">
        <v>3079</v>
      </c>
      <c r="I269" s="38">
        <v>0</v>
      </c>
      <c r="J269" s="38">
        <v>8783</v>
      </c>
      <c r="K269" s="38">
        <v>30247</v>
      </c>
      <c r="L269" s="38">
        <v>975</v>
      </c>
      <c r="M269" s="38">
        <v>10793</v>
      </c>
      <c r="N269" s="38">
        <v>105162</v>
      </c>
      <c r="O269" s="38">
        <v>25875</v>
      </c>
      <c r="P269" s="38"/>
      <c r="Q269" s="38">
        <v>98118</v>
      </c>
      <c r="R269" s="38">
        <v>186808</v>
      </c>
      <c r="S269" s="38">
        <v>42872</v>
      </c>
    </row>
    <row r="270" spans="1:19" ht="24">
      <c r="A270" s="113" t="s">
        <v>1758</v>
      </c>
      <c r="B270" s="37" t="s">
        <v>243</v>
      </c>
      <c r="C270" s="42">
        <v>18453881</v>
      </c>
      <c r="D270" s="42">
        <v>49679</v>
      </c>
      <c r="E270" s="42">
        <v>27686</v>
      </c>
      <c r="F270" s="42">
        <v>870189</v>
      </c>
      <c r="G270" s="42">
        <v>59966</v>
      </c>
      <c r="H270" s="38">
        <v>802722</v>
      </c>
      <c r="I270" s="38">
        <v>873850</v>
      </c>
      <c r="J270" s="38">
        <v>1766567</v>
      </c>
      <c r="K270" s="38">
        <v>1370826</v>
      </c>
      <c r="L270" s="38">
        <v>445163</v>
      </c>
      <c r="M270" s="38">
        <v>60399</v>
      </c>
      <c r="N270" s="38">
        <v>1732109</v>
      </c>
      <c r="O270" s="38">
        <v>297958</v>
      </c>
      <c r="P270" s="38">
        <v>725480</v>
      </c>
      <c r="Q270" s="38">
        <v>1830062</v>
      </c>
      <c r="R270" s="38">
        <v>3015853</v>
      </c>
      <c r="S270" s="38">
        <v>4525372</v>
      </c>
    </row>
    <row r="271" spans="1:19" ht="24">
      <c r="A271" s="113" t="s">
        <v>1759</v>
      </c>
      <c r="B271" s="37" t="s">
        <v>244</v>
      </c>
      <c r="C271" s="42">
        <v>5223698</v>
      </c>
      <c r="D271" s="42">
        <v>12822</v>
      </c>
      <c r="E271" s="42"/>
      <c r="F271" s="42">
        <v>386431</v>
      </c>
      <c r="G271" s="42">
        <v>11800</v>
      </c>
      <c r="H271" s="38">
        <v>725097</v>
      </c>
      <c r="I271" s="38">
        <v>15808</v>
      </c>
      <c r="J271" s="38">
        <v>1144568</v>
      </c>
      <c r="K271" s="38">
        <v>142499</v>
      </c>
      <c r="L271" s="38">
        <v>75023</v>
      </c>
      <c r="M271" s="38">
        <v>23465</v>
      </c>
      <c r="N271" s="38">
        <v>652202</v>
      </c>
      <c r="O271" s="38">
        <v>1169</v>
      </c>
      <c r="P271" s="38">
        <v>146865</v>
      </c>
      <c r="Q271" s="38">
        <v>597583</v>
      </c>
      <c r="R271" s="38">
        <v>994368</v>
      </c>
      <c r="S271" s="38">
        <v>293998</v>
      </c>
    </row>
    <row r="272" spans="1:19" ht="24">
      <c r="A272" s="113" t="s">
        <v>1760</v>
      </c>
      <c r="B272" s="37" t="s">
        <v>245</v>
      </c>
      <c r="C272" s="42">
        <v>1897851</v>
      </c>
      <c r="D272" s="42">
        <v>2415</v>
      </c>
      <c r="E272" s="42"/>
      <c r="F272" s="42">
        <v>86457</v>
      </c>
      <c r="G272" s="42"/>
      <c r="H272" s="38">
        <v>506</v>
      </c>
      <c r="I272" s="38">
        <v>42600</v>
      </c>
      <c r="J272" s="38">
        <v>23234</v>
      </c>
      <c r="K272" s="38">
        <v>177181</v>
      </c>
      <c r="L272" s="38">
        <v>42785</v>
      </c>
      <c r="M272" s="38"/>
      <c r="N272" s="38">
        <v>65905</v>
      </c>
      <c r="O272" s="38"/>
      <c r="P272" s="38">
        <v>102678</v>
      </c>
      <c r="Q272" s="38">
        <v>312145</v>
      </c>
      <c r="R272" s="38">
        <v>993879</v>
      </c>
      <c r="S272" s="38">
        <v>48066</v>
      </c>
    </row>
    <row r="273" spans="1:19" ht="24">
      <c r="A273" s="113" t="s">
        <v>1761</v>
      </c>
      <c r="B273" s="37" t="s">
        <v>246</v>
      </c>
      <c r="C273" s="42">
        <v>1597542</v>
      </c>
      <c r="D273" s="42">
        <v>5121</v>
      </c>
      <c r="E273" s="42"/>
      <c r="F273" s="42">
        <v>86114</v>
      </c>
      <c r="G273" s="42"/>
      <c r="H273" s="38">
        <v>75900</v>
      </c>
      <c r="I273" s="38">
        <v>501013</v>
      </c>
      <c r="J273" s="38">
        <v>90367</v>
      </c>
      <c r="K273" s="38">
        <v>104913</v>
      </c>
      <c r="L273" s="38">
        <v>44775</v>
      </c>
      <c r="M273" s="38"/>
      <c r="N273" s="38">
        <v>116711</v>
      </c>
      <c r="O273" s="38"/>
      <c r="P273" s="38">
        <v>274026</v>
      </c>
      <c r="Q273" s="38">
        <v>253200</v>
      </c>
      <c r="R273" s="38"/>
      <c r="S273" s="38">
        <v>45402</v>
      </c>
    </row>
    <row r="274" spans="1:19" ht="24">
      <c r="A274" s="113" t="s">
        <v>1762</v>
      </c>
      <c r="B274" s="37" t="s">
        <v>247</v>
      </c>
      <c r="C274" s="42">
        <v>9734790</v>
      </c>
      <c r="D274" s="42">
        <v>29321</v>
      </c>
      <c r="E274" s="42">
        <v>27686</v>
      </c>
      <c r="F274" s="42">
        <v>311187</v>
      </c>
      <c r="G274" s="42">
        <v>48166</v>
      </c>
      <c r="H274" s="38">
        <v>1219</v>
      </c>
      <c r="I274" s="38">
        <v>314429</v>
      </c>
      <c r="J274" s="38">
        <v>508398</v>
      </c>
      <c r="K274" s="38">
        <v>946233</v>
      </c>
      <c r="L274" s="38">
        <v>282580</v>
      </c>
      <c r="M274" s="38">
        <v>36934</v>
      </c>
      <c r="N274" s="38">
        <v>897291</v>
      </c>
      <c r="O274" s="38">
        <v>296789</v>
      </c>
      <c r="P274" s="38">
        <v>201911</v>
      </c>
      <c r="Q274" s="38">
        <v>667134</v>
      </c>
      <c r="R274" s="38">
        <v>1027606</v>
      </c>
      <c r="S274" s="38">
        <v>4137906</v>
      </c>
    </row>
    <row r="275" spans="1:19" ht="48">
      <c r="A275" s="113" t="s">
        <v>1763</v>
      </c>
      <c r="B275" s="37" t="s">
        <v>248</v>
      </c>
      <c r="C275" s="42">
        <v>12596692</v>
      </c>
      <c r="D275" s="42">
        <v>373911</v>
      </c>
      <c r="E275" s="42">
        <v>243458</v>
      </c>
      <c r="F275" s="42">
        <v>317827</v>
      </c>
      <c r="G275" s="42">
        <v>89403</v>
      </c>
      <c r="H275" s="38">
        <v>150372</v>
      </c>
      <c r="I275" s="38">
        <v>308</v>
      </c>
      <c r="J275" s="38">
        <v>952106</v>
      </c>
      <c r="K275" s="38">
        <v>1151027</v>
      </c>
      <c r="L275" s="38">
        <v>104007</v>
      </c>
      <c r="M275" s="38">
        <v>1060592</v>
      </c>
      <c r="N275" s="38">
        <v>866064</v>
      </c>
      <c r="O275" s="38">
        <v>686455</v>
      </c>
      <c r="P275" s="38">
        <v>324488</v>
      </c>
      <c r="Q275" s="38">
        <v>1577744</v>
      </c>
      <c r="R275" s="38">
        <v>661113</v>
      </c>
      <c r="S275" s="38">
        <v>4037817</v>
      </c>
    </row>
    <row r="276" spans="1:19" ht="24">
      <c r="A276" s="113" t="s">
        <v>1764</v>
      </c>
      <c r="B276" s="37" t="s">
        <v>249</v>
      </c>
      <c r="C276" s="42">
        <v>25122673</v>
      </c>
      <c r="D276" s="42">
        <v>90295</v>
      </c>
      <c r="E276" s="42">
        <v>167758</v>
      </c>
      <c r="F276" s="42">
        <v>118919</v>
      </c>
      <c r="G276" s="42">
        <v>1246</v>
      </c>
      <c r="H276" s="38">
        <v>59392</v>
      </c>
      <c r="I276" s="38">
        <v>1084586</v>
      </c>
      <c r="J276" s="38">
        <v>169587</v>
      </c>
      <c r="K276" s="38">
        <v>631575</v>
      </c>
      <c r="L276" s="38">
        <v>101700</v>
      </c>
      <c r="M276" s="38">
        <v>26704</v>
      </c>
      <c r="N276" s="38">
        <v>110562</v>
      </c>
      <c r="O276" s="38">
        <v>165525</v>
      </c>
      <c r="P276" s="38">
        <v>234488</v>
      </c>
      <c r="Q276" s="38">
        <v>1595817</v>
      </c>
      <c r="R276" s="38">
        <v>995609</v>
      </c>
      <c r="S276" s="38">
        <v>19568910</v>
      </c>
    </row>
    <row r="277" spans="1:19" ht="24">
      <c r="A277" s="112" t="s">
        <v>1359</v>
      </c>
      <c r="B277" s="37" t="s">
        <v>503</v>
      </c>
      <c r="C277" s="42">
        <v>9192180</v>
      </c>
      <c r="D277" s="42">
        <v>409169</v>
      </c>
      <c r="E277" s="42">
        <v>638120</v>
      </c>
      <c r="F277" s="42">
        <v>1778093</v>
      </c>
      <c r="G277" s="42">
        <v>11800</v>
      </c>
      <c r="H277" s="38">
        <v>643678</v>
      </c>
      <c r="I277" s="38">
        <v>376039</v>
      </c>
      <c r="J277" s="38">
        <v>2862291</v>
      </c>
      <c r="K277" s="38">
        <v>38061</v>
      </c>
      <c r="L277" s="38">
        <v>237407</v>
      </c>
      <c r="M277" s="38">
        <v>333600</v>
      </c>
      <c r="N277" s="38">
        <v>577337</v>
      </c>
      <c r="O277" s="38">
        <v>42129</v>
      </c>
      <c r="P277" s="38"/>
      <c r="Q277" s="38">
        <v>1048668</v>
      </c>
      <c r="R277" s="38">
        <v>3589</v>
      </c>
      <c r="S277" s="38">
        <v>192199</v>
      </c>
    </row>
    <row r="278" spans="1:19" ht="24">
      <c r="A278" s="113" t="s">
        <v>1359</v>
      </c>
      <c r="B278" s="37" t="s">
        <v>250</v>
      </c>
      <c r="C278" s="42">
        <v>9192180</v>
      </c>
      <c r="D278" s="42">
        <v>409169</v>
      </c>
      <c r="E278" s="42">
        <v>638120</v>
      </c>
      <c r="F278" s="42">
        <v>1778093</v>
      </c>
      <c r="G278" s="42">
        <v>11800</v>
      </c>
      <c r="H278" s="38">
        <v>643678</v>
      </c>
      <c r="I278" s="38">
        <v>376039</v>
      </c>
      <c r="J278" s="38">
        <v>2862291</v>
      </c>
      <c r="K278" s="38">
        <v>38061</v>
      </c>
      <c r="L278" s="38">
        <v>237407</v>
      </c>
      <c r="M278" s="38">
        <v>333600</v>
      </c>
      <c r="N278" s="38">
        <v>577337</v>
      </c>
      <c r="O278" s="38">
        <v>42129</v>
      </c>
      <c r="P278" s="38"/>
      <c r="Q278" s="38">
        <v>1048668</v>
      </c>
      <c r="R278" s="38">
        <v>3589</v>
      </c>
      <c r="S278" s="38">
        <v>192199</v>
      </c>
    </row>
    <row r="279" spans="1:19" ht="36">
      <c r="A279" s="112" t="s">
        <v>1765</v>
      </c>
      <c r="B279" s="37" t="s">
        <v>504</v>
      </c>
      <c r="C279" s="42">
        <v>56252378</v>
      </c>
      <c r="D279" s="42">
        <v>1660881</v>
      </c>
      <c r="E279" s="42">
        <v>790952</v>
      </c>
      <c r="F279" s="42">
        <v>2278525</v>
      </c>
      <c r="G279" s="42">
        <v>1138167</v>
      </c>
      <c r="H279" s="38">
        <v>2345538</v>
      </c>
      <c r="I279" s="38">
        <v>1169108</v>
      </c>
      <c r="J279" s="38">
        <v>4614224</v>
      </c>
      <c r="K279" s="38">
        <v>3713196</v>
      </c>
      <c r="L279" s="38">
        <v>1906452</v>
      </c>
      <c r="M279" s="38">
        <v>687963</v>
      </c>
      <c r="N279" s="38">
        <v>6378953</v>
      </c>
      <c r="O279" s="38">
        <v>2790572</v>
      </c>
      <c r="P279" s="38">
        <v>1350310</v>
      </c>
      <c r="Q279" s="38">
        <v>3278990</v>
      </c>
      <c r="R279" s="38">
        <v>9150724</v>
      </c>
      <c r="S279" s="38">
        <v>12997823</v>
      </c>
    </row>
    <row r="280" spans="1:19" ht="24">
      <c r="A280" s="113" t="s">
        <v>1766</v>
      </c>
      <c r="B280" s="37" t="s">
        <v>251</v>
      </c>
      <c r="C280" s="42">
        <v>13922383</v>
      </c>
      <c r="D280" s="42">
        <v>148913</v>
      </c>
      <c r="E280" s="42">
        <v>377137</v>
      </c>
      <c r="F280" s="42">
        <v>682015</v>
      </c>
      <c r="G280" s="42">
        <v>246210</v>
      </c>
      <c r="H280" s="38">
        <v>410773</v>
      </c>
      <c r="I280" s="38">
        <v>425031</v>
      </c>
      <c r="J280" s="38">
        <v>1513967</v>
      </c>
      <c r="K280" s="38">
        <v>2205923</v>
      </c>
      <c r="L280" s="38">
        <v>153008</v>
      </c>
      <c r="M280" s="38">
        <v>2297</v>
      </c>
      <c r="N280" s="38">
        <v>1426304</v>
      </c>
      <c r="O280" s="38">
        <v>1009932</v>
      </c>
      <c r="P280" s="38">
        <v>686262</v>
      </c>
      <c r="Q280" s="38">
        <v>1007202</v>
      </c>
      <c r="R280" s="38">
        <v>1858676</v>
      </c>
      <c r="S280" s="38">
        <v>1768733</v>
      </c>
    </row>
    <row r="281" spans="1:19" ht="24">
      <c r="A281" s="113" t="s">
        <v>1361</v>
      </c>
      <c r="B281" s="37" t="s">
        <v>252</v>
      </c>
      <c r="C281" s="42">
        <v>24992162</v>
      </c>
      <c r="D281" s="42">
        <v>1456233</v>
      </c>
      <c r="E281" s="42">
        <v>364268</v>
      </c>
      <c r="F281" s="42">
        <v>660558</v>
      </c>
      <c r="G281" s="42">
        <v>696381</v>
      </c>
      <c r="H281" s="38">
        <v>1326409</v>
      </c>
      <c r="I281" s="38">
        <v>190648</v>
      </c>
      <c r="J281" s="38">
        <v>1800144</v>
      </c>
      <c r="K281" s="38">
        <v>1430765</v>
      </c>
      <c r="L281" s="38">
        <v>814846</v>
      </c>
      <c r="M281" s="38">
        <v>603196</v>
      </c>
      <c r="N281" s="38">
        <v>2733715</v>
      </c>
      <c r="O281" s="38">
        <v>1043680</v>
      </c>
      <c r="P281" s="38">
        <v>637209</v>
      </c>
      <c r="Q281" s="38">
        <v>760431</v>
      </c>
      <c r="R281" s="38">
        <v>5321531</v>
      </c>
      <c r="S281" s="38">
        <v>5152148</v>
      </c>
    </row>
    <row r="282" spans="1:19" ht="24">
      <c r="A282" s="113" t="s">
        <v>1362</v>
      </c>
      <c r="B282" s="37" t="s">
        <v>253</v>
      </c>
      <c r="C282" s="42">
        <v>10504282</v>
      </c>
      <c r="D282" s="42">
        <v>1242316</v>
      </c>
      <c r="E282" s="42">
        <v>124422</v>
      </c>
      <c r="F282" s="42">
        <v>267819</v>
      </c>
      <c r="G282" s="42">
        <v>653481</v>
      </c>
      <c r="H282" s="38">
        <v>1188204</v>
      </c>
      <c r="I282" s="38">
        <v>67283</v>
      </c>
      <c r="J282" s="38">
        <v>1645817</v>
      </c>
      <c r="K282" s="38">
        <v>647749</v>
      </c>
      <c r="L282" s="38">
        <v>143228</v>
      </c>
      <c r="M282" s="38">
        <v>541251</v>
      </c>
      <c r="N282" s="38">
        <v>621904</v>
      </c>
      <c r="O282" s="38">
        <v>303523</v>
      </c>
      <c r="P282" s="38">
        <v>593666</v>
      </c>
      <c r="Q282" s="38">
        <v>642239</v>
      </c>
      <c r="R282" s="38">
        <v>890970</v>
      </c>
      <c r="S282" s="38">
        <v>930410</v>
      </c>
    </row>
    <row r="283" spans="1:19" ht="24">
      <c r="A283" s="113" t="s">
        <v>1363</v>
      </c>
      <c r="B283" s="37" t="s">
        <v>254</v>
      </c>
      <c r="C283" s="42">
        <v>9080244</v>
      </c>
      <c r="D283" s="42">
        <v>160443</v>
      </c>
      <c r="E283" s="42">
        <v>142163</v>
      </c>
      <c r="F283" s="42">
        <v>174415</v>
      </c>
      <c r="G283" s="42">
        <v>42900</v>
      </c>
      <c r="H283" s="38">
        <v>60000</v>
      </c>
      <c r="I283" s="38">
        <v>76600</v>
      </c>
      <c r="J283" s="38">
        <v>105545</v>
      </c>
      <c r="K283" s="38">
        <v>369418</v>
      </c>
      <c r="L283" s="38"/>
      <c r="M283" s="38">
        <v>39565</v>
      </c>
      <c r="N283" s="38">
        <v>1943817</v>
      </c>
      <c r="O283" s="38">
        <v>1583</v>
      </c>
      <c r="P283" s="38">
        <v>17381</v>
      </c>
      <c r="Q283" s="38">
        <v>7787</v>
      </c>
      <c r="R283" s="38">
        <v>3992834</v>
      </c>
      <c r="S283" s="38">
        <v>1945793</v>
      </c>
    </row>
    <row r="284" spans="1:19" ht="24">
      <c r="A284" s="113" t="s">
        <v>1364</v>
      </c>
      <c r="B284" s="37" t="s">
        <v>255</v>
      </c>
      <c r="C284" s="42">
        <v>5407636</v>
      </c>
      <c r="D284" s="42">
        <v>53474</v>
      </c>
      <c r="E284" s="42">
        <v>97683</v>
      </c>
      <c r="F284" s="42">
        <v>218324</v>
      </c>
      <c r="G284" s="42"/>
      <c r="H284" s="38">
        <v>78205</v>
      </c>
      <c r="I284" s="38">
        <v>46765</v>
      </c>
      <c r="J284" s="38">
        <v>48782</v>
      </c>
      <c r="K284" s="38">
        <v>413598</v>
      </c>
      <c r="L284" s="38">
        <v>671618</v>
      </c>
      <c r="M284" s="38">
        <v>22380</v>
      </c>
      <c r="N284" s="38">
        <v>167994</v>
      </c>
      <c r="O284" s="38">
        <v>738574</v>
      </c>
      <c r="P284" s="38">
        <v>26162</v>
      </c>
      <c r="Q284" s="38">
        <v>110405</v>
      </c>
      <c r="R284" s="38">
        <v>437727</v>
      </c>
      <c r="S284" s="38">
        <v>2275945</v>
      </c>
    </row>
    <row r="285" spans="1:19" ht="24">
      <c r="A285" s="113" t="s">
        <v>1767</v>
      </c>
      <c r="B285" s="37" t="s">
        <v>256</v>
      </c>
      <c r="C285" s="42">
        <v>17337833</v>
      </c>
      <c r="D285" s="42">
        <v>55735</v>
      </c>
      <c r="E285" s="42">
        <v>49547</v>
      </c>
      <c r="F285" s="42">
        <v>935952</v>
      </c>
      <c r="G285" s="42">
        <v>195576</v>
      </c>
      <c r="H285" s="38">
        <v>608356</v>
      </c>
      <c r="I285" s="38">
        <v>553429</v>
      </c>
      <c r="J285" s="38">
        <v>1300113</v>
      </c>
      <c r="K285" s="38">
        <v>76508</v>
      </c>
      <c r="L285" s="38">
        <v>938598</v>
      </c>
      <c r="M285" s="38">
        <v>82470</v>
      </c>
      <c r="N285" s="38">
        <v>2218934</v>
      </c>
      <c r="O285" s="38">
        <v>736960</v>
      </c>
      <c r="P285" s="38">
        <v>26839</v>
      </c>
      <c r="Q285" s="38">
        <v>1511357</v>
      </c>
      <c r="R285" s="38">
        <v>1970517</v>
      </c>
      <c r="S285" s="38">
        <v>6076942</v>
      </c>
    </row>
    <row r="286" spans="1:19" ht="24">
      <c r="A286" s="112" t="s">
        <v>1768</v>
      </c>
      <c r="B286" s="37" t="s">
        <v>505</v>
      </c>
      <c r="C286" s="42">
        <v>188807399</v>
      </c>
      <c r="D286" s="42">
        <v>3874394</v>
      </c>
      <c r="E286" s="42">
        <v>8965629</v>
      </c>
      <c r="F286" s="42">
        <v>6923050</v>
      </c>
      <c r="G286" s="42">
        <v>8290194</v>
      </c>
      <c r="H286" s="38">
        <v>6190636</v>
      </c>
      <c r="I286" s="38">
        <v>5571982</v>
      </c>
      <c r="J286" s="38">
        <v>15637351</v>
      </c>
      <c r="K286" s="38">
        <v>7527111</v>
      </c>
      <c r="L286" s="38">
        <v>3956492</v>
      </c>
      <c r="M286" s="38">
        <v>11403812</v>
      </c>
      <c r="N286" s="38">
        <v>12787710</v>
      </c>
      <c r="O286" s="38">
        <v>10043586</v>
      </c>
      <c r="P286" s="38">
        <v>5320017</v>
      </c>
      <c r="Q286" s="38">
        <v>20187809</v>
      </c>
      <c r="R286" s="38">
        <v>26927549</v>
      </c>
      <c r="S286" s="38">
        <v>35200077</v>
      </c>
    </row>
    <row r="287" spans="1:19" ht="36">
      <c r="A287" s="113" t="s">
        <v>1367</v>
      </c>
      <c r="B287" s="37" t="s">
        <v>257</v>
      </c>
      <c r="C287" s="42">
        <v>35025218</v>
      </c>
      <c r="D287" s="42">
        <v>1108674</v>
      </c>
      <c r="E287" s="42">
        <v>1381696</v>
      </c>
      <c r="F287" s="42">
        <v>1489641</v>
      </c>
      <c r="G287" s="42">
        <v>1241892</v>
      </c>
      <c r="H287" s="38">
        <v>1919859</v>
      </c>
      <c r="I287" s="38">
        <v>1437956</v>
      </c>
      <c r="J287" s="38">
        <v>2625363</v>
      </c>
      <c r="K287" s="38">
        <v>1393273</v>
      </c>
      <c r="L287" s="38">
        <v>992102</v>
      </c>
      <c r="M287" s="38">
        <v>2359841</v>
      </c>
      <c r="N287" s="38">
        <v>2928602</v>
      </c>
      <c r="O287" s="38">
        <v>1755769</v>
      </c>
      <c r="P287" s="38">
        <v>1051506</v>
      </c>
      <c r="Q287" s="38">
        <v>3357231</v>
      </c>
      <c r="R287" s="38">
        <v>4427135</v>
      </c>
      <c r="S287" s="38">
        <v>5554678</v>
      </c>
    </row>
    <row r="288" spans="1:19" ht="36">
      <c r="A288" s="113" t="s">
        <v>1368</v>
      </c>
      <c r="B288" s="37" t="s">
        <v>258</v>
      </c>
      <c r="C288" s="42">
        <v>23119791</v>
      </c>
      <c r="D288" s="42">
        <v>667681</v>
      </c>
      <c r="E288" s="42">
        <v>811848</v>
      </c>
      <c r="F288" s="42">
        <v>1234986</v>
      </c>
      <c r="G288" s="42">
        <v>788536</v>
      </c>
      <c r="H288" s="38">
        <v>1528385</v>
      </c>
      <c r="I288" s="38">
        <v>901082</v>
      </c>
      <c r="J288" s="38">
        <v>1594447</v>
      </c>
      <c r="K288" s="38">
        <v>972466</v>
      </c>
      <c r="L288" s="38">
        <v>509892</v>
      </c>
      <c r="M288" s="38">
        <v>1293442</v>
      </c>
      <c r="N288" s="38">
        <v>1873142</v>
      </c>
      <c r="O288" s="38">
        <v>931229</v>
      </c>
      <c r="P288" s="38">
        <v>707627</v>
      </c>
      <c r="Q288" s="38">
        <v>3023283</v>
      </c>
      <c r="R288" s="38">
        <v>2344434</v>
      </c>
      <c r="S288" s="38">
        <v>3937311</v>
      </c>
    </row>
    <row r="289" spans="1:19" ht="24">
      <c r="A289" s="113" t="s">
        <v>1769</v>
      </c>
      <c r="B289" s="37" t="s">
        <v>259</v>
      </c>
      <c r="C289" s="42">
        <v>4356753</v>
      </c>
      <c r="D289" s="42">
        <v>23906</v>
      </c>
      <c r="E289" s="42">
        <v>2680697</v>
      </c>
      <c r="F289" s="42">
        <v>15091</v>
      </c>
      <c r="G289" s="42">
        <v>16805</v>
      </c>
      <c r="H289" s="38">
        <v>47017</v>
      </c>
      <c r="I289" s="38">
        <v>26706</v>
      </c>
      <c r="J289" s="38">
        <v>119250</v>
      </c>
      <c r="K289" s="38">
        <v>24803</v>
      </c>
      <c r="L289" s="38">
        <v>47844</v>
      </c>
      <c r="M289" s="38">
        <v>343482</v>
      </c>
      <c r="N289" s="38">
        <v>71994</v>
      </c>
      <c r="O289" s="38">
        <v>44234</v>
      </c>
      <c r="P289" s="38">
        <v>8504</v>
      </c>
      <c r="Q289" s="38">
        <v>383470</v>
      </c>
      <c r="R289" s="38">
        <v>199538</v>
      </c>
      <c r="S289" s="38">
        <v>303412</v>
      </c>
    </row>
    <row r="290" spans="1:19" ht="24">
      <c r="A290" s="113" t="s">
        <v>1770</v>
      </c>
      <c r="B290" s="37" t="s">
        <v>260</v>
      </c>
      <c r="C290" s="42">
        <v>2854639</v>
      </c>
      <c r="D290" s="42">
        <v>54046</v>
      </c>
      <c r="E290" s="42">
        <v>40462</v>
      </c>
      <c r="F290" s="42">
        <v>32050</v>
      </c>
      <c r="G290" s="42">
        <v>10499</v>
      </c>
      <c r="H290" s="38">
        <v>15779</v>
      </c>
      <c r="I290" s="38">
        <v>27111</v>
      </c>
      <c r="J290" s="38">
        <v>122153</v>
      </c>
      <c r="K290" s="38">
        <v>50461</v>
      </c>
      <c r="L290" s="38">
        <v>75433</v>
      </c>
      <c r="M290" s="38">
        <v>155611</v>
      </c>
      <c r="N290" s="38">
        <v>133547</v>
      </c>
      <c r="O290" s="38">
        <v>36344</v>
      </c>
      <c r="P290" s="38">
        <v>63125</v>
      </c>
      <c r="Q290" s="38">
        <v>814179</v>
      </c>
      <c r="R290" s="38">
        <v>134111</v>
      </c>
      <c r="S290" s="38">
        <v>1089728</v>
      </c>
    </row>
    <row r="291" spans="1:19" ht="36">
      <c r="A291" s="113" t="s">
        <v>1771</v>
      </c>
      <c r="B291" s="37" t="s">
        <v>261</v>
      </c>
      <c r="C291" s="42">
        <v>15461843</v>
      </c>
      <c r="D291" s="42">
        <v>539603</v>
      </c>
      <c r="E291" s="42">
        <v>473397</v>
      </c>
      <c r="F291" s="42">
        <v>703003</v>
      </c>
      <c r="G291" s="42">
        <v>386159</v>
      </c>
      <c r="H291" s="38">
        <v>139264</v>
      </c>
      <c r="I291" s="38">
        <v>440971</v>
      </c>
      <c r="J291" s="38">
        <v>1329732</v>
      </c>
      <c r="K291" s="38">
        <v>416138</v>
      </c>
      <c r="L291" s="38">
        <v>574652</v>
      </c>
      <c r="M291" s="38">
        <v>609445</v>
      </c>
      <c r="N291" s="38">
        <v>1026150</v>
      </c>
      <c r="O291" s="38">
        <v>842124</v>
      </c>
      <c r="P291" s="38">
        <v>932540</v>
      </c>
      <c r="Q291" s="38">
        <v>2286296</v>
      </c>
      <c r="R291" s="38">
        <v>1549047</v>
      </c>
      <c r="S291" s="38">
        <v>3213322</v>
      </c>
    </row>
    <row r="292" spans="1:19" ht="24">
      <c r="A292" s="113" t="s">
        <v>1772</v>
      </c>
      <c r="B292" s="37" t="s">
        <v>262</v>
      </c>
      <c r="C292" s="42">
        <v>6249034</v>
      </c>
      <c r="D292" s="42">
        <v>135386</v>
      </c>
      <c r="E292" s="42">
        <v>97675</v>
      </c>
      <c r="F292" s="42">
        <v>177942</v>
      </c>
      <c r="G292" s="42">
        <v>344598</v>
      </c>
      <c r="H292" s="38">
        <v>76239</v>
      </c>
      <c r="I292" s="38">
        <v>92414</v>
      </c>
      <c r="J292" s="38">
        <v>407606</v>
      </c>
      <c r="K292" s="38">
        <v>111203</v>
      </c>
      <c r="L292" s="38">
        <v>258433</v>
      </c>
      <c r="M292" s="38">
        <v>329421</v>
      </c>
      <c r="N292" s="38">
        <v>340510</v>
      </c>
      <c r="O292" s="38">
        <v>184957</v>
      </c>
      <c r="P292" s="38">
        <v>466195</v>
      </c>
      <c r="Q292" s="38">
        <v>657858</v>
      </c>
      <c r="R292" s="38">
        <v>439263</v>
      </c>
      <c r="S292" s="38">
        <v>2129334</v>
      </c>
    </row>
    <row r="293" spans="1:19" ht="24">
      <c r="A293" s="113" t="s">
        <v>1773</v>
      </c>
      <c r="B293" s="37" t="s">
        <v>263</v>
      </c>
      <c r="C293" s="42">
        <v>9212809</v>
      </c>
      <c r="D293" s="42">
        <v>404217</v>
      </c>
      <c r="E293" s="42">
        <v>375722</v>
      </c>
      <c r="F293" s="42">
        <v>525061</v>
      </c>
      <c r="G293" s="42">
        <v>41561</v>
      </c>
      <c r="H293" s="38">
        <v>63025</v>
      </c>
      <c r="I293" s="38">
        <v>348557</v>
      </c>
      <c r="J293" s="38">
        <v>922126</v>
      </c>
      <c r="K293" s="38">
        <v>304935</v>
      </c>
      <c r="L293" s="38">
        <v>316219</v>
      </c>
      <c r="M293" s="38">
        <v>280024</v>
      </c>
      <c r="N293" s="38">
        <v>685640</v>
      </c>
      <c r="O293" s="38">
        <v>657167</v>
      </c>
      <c r="P293" s="38">
        <v>466345</v>
      </c>
      <c r="Q293" s="38">
        <v>1628438</v>
      </c>
      <c r="R293" s="38">
        <v>1109784</v>
      </c>
      <c r="S293" s="38">
        <v>1083988</v>
      </c>
    </row>
    <row r="294" spans="1:19" ht="24">
      <c r="A294" s="113" t="s">
        <v>1374</v>
      </c>
      <c r="B294" s="37" t="s">
        <v>264</v>
      </c>
      <c r="C294" s="42">
        <v>14265414</v>
      </c>
      <c r="D294" s="42">
        <v>287471</v>
      </c>
      <c r="E294" s="42">
        <v>404299</v>
      </c>
      <c r="F294" s="42">
        <v>435927</v>
      </c>
      <c r="G294" s="42">
        <v>391925</v>
      </c>
      <c r="H294" s="38">
        <v>302354</v>
      </c>
      <c r="I294" s="38">
        <v>320185</v>
      </c>
      <c r="J294" s="38">
        <v>508091</v>
      </c>
      <c r="K294" s="38">
        <v>329713</v>
      </c>
      <c r="L294" s="38">
        <v>408938</v>
      </c>
      <c r="M294" s="38">
        <v>546532</v>
      </c>
      <c r="N294" s="38">
        <v>709653</v>
      </c>
      <c r="O294" s="38">
        <v>912319</v>
      </c>
      <c r="P294" s="38">
        <v>310639</v>
      </c>
      <c r="Q294" s="38">
        <v>894038</v>
      </c>
      <c r="R294" s="38">
        <v>1751157</v>
      </c>
      <c r="S294" s="38">
        <v>5752173</v>
      </c>
    </row>
    <row r="295" spans="1:19" ht="60">
      <c r="A295" s="113" t="s">
        <v>1774</v>
      </c>
      <c r="B295" s="37" t="s">
        <v>265</v>
      </c>
      <c r="C295" s="42">
        <v>6437349</v>
      </c>
      <c r="D295" s="42">
        <v>167726</v>
      </c>
      <c r="E295" s="42">
        <v>45716</v>
      </c>
      <c r="F295" s="42">
        <v>197702</v>
      </c>
      <c r="G295" s="42">
        <v>48612</v>
      </c>
      <c r="H295" s="38">
        <v>133377</v>
      </c>
      <c r="I295" s="38">
        <v>29899</v>
      </c>
      <c r="J295" s="38">
        <v>728724</v>
      </c>
      <c r="K295" s="38">
        <v>32474</v>
      </c>
      <c r="L295" s="38">
        <v>8650</v>
      </c>
      <c r="M295" s="38">
        <v>249746</v>
      </c>
      <c r="N295" s="38">
        <v>251160</v>
      </c>
      <c r="O295" s="38">
        <v>358588</v>
      </c>
      <c r="P295" s="38">
        <v>157720</v>
      </c>
      <c r="Q295" s="38">
        <v>863582</v>
      </c>
      <c r="R295" s="38">
        <v>1290281</v>
      </c>
      <c r="S295" s="38">
        <v>1873392</v>
      </c>
    </row>
    <row r="296" spans="1:19" ht="48">
      <c r="A296" s="113" t="s">
        <v>1775</v>
      </c>
      <c r="B296" s="37" t="s">
        <v>266</v>
      </c>
      <c r="C296" s="42">
        <v>12292435</v>
      </c>
      <c r="D296" s="42">
        <v>139927</v>
      </c>
      <c r="E296" s="42">
        <v>372799</v>
      </c>
      <c r="F296" s="42">
        <v>793085</v>
      </c>
      <c r="G296" s="42">
        <v>193018</v>
      </c>
      <c r="H296" s="38">
        <v>532407</v>
      </c>
      <c r="I296" s="38">
        <v>453259</v>
      </c>
      <c r="J296" s="38">
        <v>430551</v>
      </c>
      <c r="K296" s="38">
        <v>77637</v>
      </c>
      <c r="L296" s="38">
        <v>449067</v>
      </c>
      <c r="M296" s="38">
        <v>1560146</v>
      </c>
      <c r="N296" s="38">
        <v>1087094</v>
      </c>
      <c r="O296" s="38">
        <v>238858</v>
      </c>
      <c r="P296" s="38">
        <v>810995</v>
      </c>
      <c r="Q296" s="38">
        <v>1986903</v>
      </c>
      <c r="R296" s="38">
        <v>1128741</v>
      </c>
      <c r="S296" s="38">
        <v>2037948</v>
      </c>
    </row>
    <row r="297" spans="1:19" ht="24">
      <c r="A297" s="113" t="s">
        <v>1377</v>
      </c>
      <c r="B297" s="37" t="s">
        <v>267</v>
      </c>
      <c r="C297" s="42">
        <v>1884746</v>
      </c>
      <c r="D297" s="42">
        <v>47427</v>
      </c>
      <c r="E297" s="42">
        <v>9738</v>
      </c>
      <c r="F297" s="42">
        <v>41057</v>
      </c>
      <c r="G297" s="42">
        <v>6005</v>
      </c>
      <c r="H297" s="38">
        <v>1084</v>
      </c>
      <c r="I297" s="38">
        <v>192212</v>
      </c>
      <c r="J297" s="38">
        <v>71962</v>
      </c>
      <c r="K297" s="38">
        <v>6817</v>
      </c>
      <c r="L297" s="38">
        <v>69600</v>
      </c>
      <c r="M297" s="38">
        <v>102155</v>
      </c>
      <c r="N297" s="38">
        <v>8082</v>
      </c>
      <c r="O297" s="38">
        <v>81490</v>
      </c>
      <c r="P297" s="38">
        <v>218565</v>
      </c>
      <c r="Q297" s="38">
        <v>656897</v>
      </c>
      <c r="R297" s="38">
        <v>169348</v>
      </c>
      <c r="S297" s="38">
        <v>202307</v>
      </c>
    </row>
    <row r="298" spans="1:19" ht="48">
      <c r="A298" s="113" t="s">
        <v>1776</v>
      </c>
      <c r="B298" s="37" t="s">
        <v>268</v>
      </c>
      <c r="C298" s="42">
        <v>10407689</v>
      </c>
      <c r="D298" s="42">
        <v>92500</v>
      </c>
      <c r="E298" s="42">
        <v>363061</v>
      </c>
      <c r="F298" s="42">
        <v>752028</v>
      </c>
      <c r="G298" s="42">
        <v>187013</v>
      </c>
      <c r="H298" s="38">
        <v>531323</v>
      </c>
      <c r="I298" s="38">
        <v>261047</v>
      </c>
      <c r="J298" s="38">
        <v>358589</v>
      </c>
      <c r="K298" s="38">
        <v>70820</v>
      </c>
      <c r="L298" s="38">
        <v>379467</v>
      </c>
      <c r="M298" s="38">
        <v>1457991</v>
      </c>
      <c r="N298" s="38">
        <v>1079012</v>
      </c>
      <c r="O298" s="38">
        <v>157368</v>
      </c>
      <c r="P298" s="38">
        <v>592430</v>
      </c>
      <c r="Q298" s="38">
        <v>1330006</v>
      </c>
      <c r="R298" s="38">
        <v>959393</v>
      </c>
      <c r="S298" s="38">
        <v>1835641</v>
      </c>
    </row>
    <row r="299" spans="1:19" ht="48">
      <c r="A299" s="113" t="s">
        <v>1379</v>
      </c>
      <c r="B299" s="37" t="s">
        <v>269</v>
      </c>
      <c r="C299" s="42">
        <v>74993957</v>
      </c>
      <c r="D299" s="42">
        <v>885360</v>
      </c>
      <c r="E299" s="42">
        <v>2754715</v>
      </c>
      <c r="F299" s="42">
        <v>2021565</v>
      </c>
      <c r="G299" s="42">
        <v>5212748</v>
      </c>
      <c r="H299" s="38">
        <v>1572194</v>
      </c>
      <c r="I299" s="38">
        <v>1934813</v>
      </c>
      <c r="J299" s="38">
        <v>8179040</v>
      </c>
      <c r="K299" s="38">
        <v>4230146</v>
      </c>
      <c r="L299" s="38">
        <v>889914</v>
      </c>
      <c r="M299" s="38">
        <v>4285567</v>
      </c>
      <c r="N299" s="38">
        <v>4706368</v>
      </c>
      <c r="O299" s="38">
        <v>4924121</v>
      </c>
      <c r="P299" s="38">
        <v>1277361</v>
      </c>
      <c r="Q299" s="38">
        <v>6578827</v>
      </c>
      <c r="R299" s="38">
        <v>14103105</v>
      </c>
      <c r="S299" s="38">
        <v>11438113</v>
      </c>
    </row>
    <row r="300" spans="1:19" ht="36">
      <c r="A300" s="113" t="s">
        <v>1777</v>
      </c>
      <c r="B300" s="37" t="s">
        <v>270</v>
      </c>
      <c r="C300" s="42">
        <v>7356110</v>
      </c>
      <c r="D300" s="42">
        <v>452354</v>
      </c>
      <c r="E300" s="42">
        <v>399159</v>
      </c>
      <c r="F300" s="42">
        <v>95006</v>
      </c>
      <c r="G300" s="42">
        <v>1803</v>
      </c>
      <c r="H300" s="38">
        <v>33932</v>
      </c>
      <c r="I300" s="38">
        <v>1080150</v>
      </c>
      <c r="J300" s="38">
        <v>1890658</v>
      </c>
      <c r="K300" s="38">
        <v>480567</v>
      </c>
      <c r="L300" s="38">
        <v>111186</v>
      </c>
      <c r="M300" s="38">
        <v>537274</v>
      </c>
      <c r="N300" s="38">
        <v>213571</v>
      </c>
      <c r="O300" s="38">
        <v>264898</v>
      </c>
      <c r="P300" s="38">
        <v>305853</v>
      </c>
      <c r="Q300" s="38">
        <v>792889</v>
      </c>
      <c r="R300" s="38">
        <v>288733</v>
      </c>
      <c r="S300" s="38">
        <v>408077</v>
      </c>
    </row>
    <row r="301" spans="1:19" ht="48">
      <c r="A301" s="113" t="s">
        <v>1778</v>
      </c>
      <c r="B301" s="37" t="s">
        <v>271</v>
      </c>
      <c r="C301" s="42">
        <v>6858038</v>
      </c>
      <c r="D301" s="42">
        <v>112917</v>
      </c>
      <c r="E301" s="42">
        <v>2928</v>
      </c>
      <c r="F301" s="42">
        <v>140978</v>
      </c>
      <c r="G301" s="42">
        <v>101790</v>
      </c>
      <c r="H301" s="38">
        <v>86979</v>
      </c>
      <c r="I301" s="38">
        <v>185200</v>
      </c>
      <c r="J301" s="38">
        <v>857323</v>
      </c>
      <c r="K301" s="38">
        <v>188023</v>
      </c>
      <c r="L301" s="38">
        <v>238298</v>
      </c>
      <c r="M301" s="38">
        <v>1023572</v>
      </c>
      <c r="N301" s="38">
        <v>42797</v>
      </c>
      <c r="O301" s="38">
        <v>718670</v>
      </c>
      <c r="P301" s="38">
        <v>25766</v>
      </c>
      <c r="Q301" s="38">
        <v>660939</v>
      </c>
      <c r="R301" s="38">
        <v>80172</v>
      </c>
      <c r="S301" s="38">
        <v>2391686</v>
      </c>
    </row>
    <row r="302" spans="1:19" ht="60">
      <c r="A302" s="113" t="s">
        <v>1382</v>
      </c>
      <c r="B302" s="37" t="s">
        <v>272</v>
      </c>
      <c r="C302" s="42">
        <v>60779809</v>
      </c>
      <c r="D302" s="42">
        <v>320089</v>
      </c>
      <c r="E302" s="42">
        <v>2352628</v>
      </c>
      <c r="F302" s="42">
        <v>1785581</v>
      </c>
      <c r="G302" s="42">
        <v>5109155</v>
      </c>
      <c r="H302" s="38">
        <v>1451283</v>
      </c>
      <c r="I302" s="38">
        <v>669463</v>
      </c>
      <c r="J302" s="38">
        <v>5431059</v>
      </c>
      <c r="K302" s="38">
        <v>3561556</v>
      </c>
      <c r="L302" s="38">
        <v>540430</v>
      </c>
      <c r="M302" s="38">
        <v>2724721</v>
      </c>
      <c r="N302" s="38">
        <v>4450000</v>
      </c>
      <c r="O302" s="38">
        <v>3940553</v>
      </c>
      <c r="P302" s="38">
        <v>945742</v>
      </c>
      <c r="Q302" s="38">
        <v>5124999</v>
      </c>
      <c r="R302" s="38">
        <v>13734200</v>
      </c>
      <c r="S302" s="38">
        <v>8638350</v>
      </c>
    </row>
    <row r="303" spans="1:19" ht="24">
      <c r="A303" s="112" t="s">
        <v>1779</v>
      </c>
      <c r="B303" s="37" t="s">
        <v>544</v>
      </c>
      <c r="C303" s="42">
        <v>155631452</v>
      </c>
      <c r="D303" s="42">
        <v>3964602</v>
      </c>
      <c r="E303" s="42">
        <v>8039440</v>
      </c>
      <c r="F303" s="42">
        <v>6152318</v>
      </c>
      <c r="G303" s="42">
        <v>5858874</v>
      </c>
      <c r="H303" s="38">
        <v>5387804</v>
      </c>
      <c r="I303" s="38">
        <v>8027490</v>
      </c>
      <c r="J303" s="38">
        <v>18410433</v>
      </c>
      <c r="K303" s="38">
        <v>3945445</v>
      </c>
      <c r="L303" s="38">
        <v>4287283</v>
      </c>
      <c r="M303" s="38">
        <v>2963982</v>
      </c>
      <c r="N303" s="38">
        <v>7398701</v>
      </c>
      <c r="O303" s="38">
        <v>9183460</v>
      </c>
      <c r="P303" s="38">
        <v>3895506</v>
      </c>
      <c r="Q303" s="38">
        <v>11797155</v>
      </c>
      <c r="R303" s="38">
        <v>25562266</v>
      </c>
      <c r="S303" s="38">
        <v>30756693</v>
      </c>
    </row>
    <row r="304" spans="1:19" ht="36">
      <c r="A304" s="113" t="s">
        <v>1780</v>
      </c>
      <c r="B304" s="37" t="s">
        <v>273</v>
      </c>
      <c r="C304" s="42">
        <v>57289790</v>
      </c>
      <c r="D304" s="42">
        <v>680710</v>
      </c>
      <c r="E304" s="42">
        <v>4564222</v>
      </c>
      <c r="F304" s="42">
        <v>4000893</v>
      </c>
      <c r="G304" s="42">
        <v>825589</v>
      </c>
      <c r="H304" s="38">
        <v>1665002</v>
      </c>
      <c r="I304" s="38">
        <v>5957685</v>
      </c>
      <c r="J304" s="38">
        <v>9411544</v>
      </c>
      <c r="K304" s="38">
        <v>345351</v>
      </c>
      <c r="L304" s="38">
        <v>2283960</v>
      </c>
      <c r="M304" s="38">
        <v>842015</v>
      </c>
      <c r="N304" s="38">
        <v>2336657</v>
      </c>
      <c r="O304" s="38">
        <v>3819845</v>
      </c>
      <c r="P304" s="38">
        <v>2997635</v>
      </c>
      <c r="Q304" s="38">
        <v>3040582</v>
      </c>
      <c r="R304" s="38">
        <v>3031536</v>
      </c>
      <c r="S304" s="38">
        <v>11486564</v>
      </c>
    </row>
    <row r="305" spans="1:19" ht="24">
      <c r="A305" s="113" t="s">
        <v>1781</v>
      </c>
      <c r="B305" s="37" t="s">
        <v>274</v>
      </c>
      <c r="C305" s="42">
        <v>13337758</v>
      </c>
      <c r="D305" s="42">
        <v>346963</v>
      </c>
      <c r="E305" s="42">
        <v>1413686</v>
      </c>
      <c r="F305" s="42">
        <v>402906</v>
      </c>
      <c r="G305" s="42">
        <v>392689</v>
      </c>
      <c r="H305" s="38">
        <v>292364</v>
      </c>
      <c r="I305" s="38">
        <v>106913</v>
      </c>
      <c r="J305" s="38">
        <v>999139</v>
      </c>
      <c r="K305" s="38">
        <v>119615</v>
      </c>
      <c r="L305" s="38">
        <v>703669</v>
      </c>
      <c r="M305" s="38">
        <v>451361</v>
      </c>
      <c r="N305" s="38">
        <v>543842</v>
      </c>
      <c r="O305" s="38">
        <v>281499</v>
      </c>
      <c r="P305" s="38">
        <v>284792</v>
      </c>
      <c r="Q305" s="38">
        <v>1771025</v>
      </c>
      <c r="R305" s="38">
        <v>2137846</v>
      </c>
      <c r="S305" s="38">
        <v>3089449</v>
      </c>
    </row>
    <row r="306" spans="1:19" ht="24">
      <c r="A306" s="113" t="s">
        <v>1782</v>
      </c>
      <c r="B306" s="37" t="s">
        <v>275</v>
      </c>
      <c r="C306" s="42">
        <v>14965012</v>
      </c>
      <c r="D306" s="42">
        <v>1012093</v>
      </c>
      <c r="E306" s="42">
        <v>582353</v>
      </c>
      <c r="F306" s="42">
        <v>291481</v>
      </c>
      <c r="G306" s="42">
        <v>157634</v>
      </c>
      <c r="H306" s="38">
        <v>417044</v>
      </c>
      <c r="I306" s="38">
        <v>15577</v>
      </c>
      <c r="J306" s="38">
        <v>1231329</v>
      </c>
      <c r="K306" s="38">
        <v>1303856</v>
      </c>
      <c r="L306" s="38">
        <v>494519</v>
      </c>
      <c r="M306" s="38">
        <v>323598</v>
      </c>
      <c r="N306" s="38">
        <v>574149</v>
      </c>
      <c r="O306" s="38">
        <v>1773919</v>
      </c>
      <c r="P306" s="38">
        <v>165292</v>
      </c>
      <c r="Q306" s="38">
        <v>2148145</v>
      </c>
      <c r="R306" s="38">
        <v>2654769</v>
      </c>
      <c r="S306" s="38">
        <v>1819254</v>
      </c>
    </row>
    <row r="307" spans="1:19" ht="24">
      <c r="A307" s="113" t="s">
        <v>1783</v>
      </c>
      <c r="B307" s="37" t="s">
        <v>276</v>
      </c>
      <c r="C307" s="42">
        <v>17926954</v>
      </c>
      <c r="D307" s="42">
        <v>328665</v>
      </c>
      <c r="E307" s="42">
        <v>320625</v>
      </c>
      <c r="F307" s="42">
        <v>349827</v>
      </c>
      <c r="G307" s="42">
        <v>839431</v>
      </c>
      <c r="H307" s="38">
        <v>459937</v>
      </c>
      <c r="I307" s="38">
        <v>1295645</v>
      </c>
      <c r="J307" s="38">
        <v>1882976</v>
      </c>
      <c r="K307" s="38">
        <v>20527</v>
      </c>
      <c r="L307" s="38">
        <v>439835</v>
      </c>
      <c r="M307" s="38">
        <v>98694</v>
      </c>
      <c r="N307" s="38">
        <v>767797</v>
      </c>
      <c r="O307" s="38">
        <v>1030404</v>
      </c>
      <c r="P307" s="38">
        <v>79520</v>
      </c>
      <c r="Q307" s="38">
        <v>1344365</v>
      </c>
      <c r="R307" s="38">
        <v>8115334</v>
      </c>
      <c r="S307" s="38">
        <v>553372</v>
      </c>
    </row>
    <row r="308" spans="1:19" ht="60">
      <c r="A308" s="113" t="s">
        <v>1784</v>
      </c>
      <c r="B308" s="37" t="s">
        <v>277</v>
      </c>
      <c r="C308" s="42">
        <v>3256643</v>
      </c>
      <c r="D308" s="42">
        <v>4703</v>
      </c>
      <c r="E308" s="42">
        <v>41151</v>
      </c>
      <c r="F308" s="42">
        <v>32646</v>
      </c>
      <c r="G308" s="42">
        <v>341674</v>
      </c>
      <c r="H308" s="38">
        <v>30000</v>
      </c>
      <c r="I308" s="38"/>
      <c r="J308" s="38">
        <v>40333</v>
      </c>
      <c r="K308" s="38">
        <v>8870</v>
      </c>
      <c r="L308" s="38"/>
      <c r="M308" s="38">
        <v>54779</v>
      </c>
      <c r="N308" s="38">
        <v>107381</v>
      </c>
      <c r="O308" s="38">
        <v>42927</v>
      </c>
      <c r="P308" s="38">
        <v>12862</v>
      </c>
      <c r="Q308" s="38">
        <v>1009039</v>
      </c>
      <c r="R308" s="38">
        <v>1037241</v>
      </c>
      <c r="S308" s="38">
        <v>493037</v>
      </c>
    </row>
    <row r="309" spans="1:19" ht="24">
      <c r="A309" s="113" t="s">
        <v>1388</v>
      </c>
      <c r="B309" s="37" t="s">
        <v>278</v>
      </c>
      <c r="C309" s="42">
        <v>4402219</v>
      </c>
      <c r="D309" s="42">
        <v>13014</v>
      </c>
      <c r="E309" s="42">
        <v>194882</v>
      </c>
      <c r="F309" s="42">
        <v>126768</v>
      </c>
      <c r="G309" s="42">
        <v>79881</v>
      </c>
      <c r="H309" s="38">
        <v>105879</v>
      </c>
      <c r="I309" s="38">
        <v>8400</v>
      </c>
      <c r="J309" s="38">
        <v>1774642</v>
      </c>
      <c r="K309" s="38">
        <v>85761</v>
      </c>
      <c r="L309" s="38">
        <v>2600</v>
      </c>
      <c r="M309" s="38">
        <v>16067</v>
      </c>
      <c r="N309" s="38">
        <v>228946</v>
      </c>
      <c r="O309" s="38">
        <v>169541</v>
      </c>
      <c r="P309" s="38">
        <v>32704</v>
      </c>
      <c r="Q309" s="38">
        <v>427800</v>
      </c>
      <c r="R309" s="38">
        <v>461737</v>
      </c>
      <c r="S309" s="38">
        <v>673597</v>
      </c>
    </row>
    <row r="310" spans="1:19" ht="24">
      <c r="A310" s="113" t="s">
        <v>1785</v>
      </c>
      <c r="B310" s="37" t="s">
        <v>279</v>
      </c>
      <c r="C310" s="42">
        <v>9789186</v>
      </c>
      <c r="D310" s="42">
        <v>500</v>
      </c>
      <c r="E310" s="42"/>
      <c r="F310" s="42">
        <v>138165</v>
      </c>
      <c r="G310" s="42">
        <v>30074</v>
      </c>
      <c r="H310" s="38"/>
      <c r="I310" s="38">
        <v>242820</v>
      </c>
      <c r="J310" s="38">
        <v>2360442</v>
      </c>
      <c r="K310" s="38">
        <v>808992</v>
      </c>
      <c r="L310" s="38"/>
      <c r="M310" s="38">
        <v>2681</v>
      </c>
      <c r="N310" s="38">
        <v>87771</v>
      </c>
      <c r="O310" s="38">
        <v>313834</v>
      </c>
      <c r="P310" s="38">
        <v>7952</v>
      </c>
      <c r="Q310" s="38">
        <v>1174267</v>
      </c>
      <c r="R310" s="38">
        <v>2849610</v>
      </c>
      <c r="S310" s="38">
        <v>1772078</v>
      </c>
    </row>
    <row r="311" spans="1:19" ht="24">
      <c r="A311" s="113" t="s">
        <v>1786</v>
      </c>
      <c r="B311" s="37" t="s">
        <v>280</v>
      </c>
      <c r="C311" s="42">
        <v>34663890</v>
      </c>
      <c r="D311" s="42">
        <v>1577954</v>
      </c>
      <c r="E311" s="42">
        <v>922521</v>
      </c>
      <c r="F311" s="42">
        <v>809632</v>
      </c>
      <c r="G311" s="42">
        <v>3191902</v>
      </c>
      <c r="H311" s="38">
        <v>2417578</v>
      </c>
      <c r="I311" s="38">
        <v>400450</v>
      </c>
      <c r="J311" s="38">
        <v>710028</v>
      </c>
      <c r="K311" s="38">
        <v>1252473</v>
      </c>
      <c r="L311" s="38">
        <v>362700</v>
      </c>
      <c r="M311" s="38">
        <v>1174787</v>
      </c>
      <c r="N311" s="38">
        <v>2752158</v>
      </c>
      <c r="O311" s="38">
        <v>1751491</v>
      </c>
      <c r="P311" s="38">
        <v>314749</v>
      </c>
      <c r="Q311" s="38">
        <v>881932</v>
      </c>
      <c r="R311" s="38">
        <v>5274193</v>
      </c>
      <c r="S311" s="38">
        <v>10869342</v>
      </c>
    </row>
    <row r="312" spans="1:19" ht="24">
      <c r="A312" s="112" t="s">
        <v>1787</v>
      </c>
      <c r="B312" s="37" t="s">
        <v>545</v>
      </c>
      <c r="C312" s="42">
        <v>53771953</v>
      </c>
      <c r="D312" s="42">
        <v>2431061</v>
      </c>
      <c r="E312" s="42">
        <v>2728750</v>
      </c>
      <c r="F312" s="42">
        <v>2643053</v>
      </c>
      <c r="G312" s="42">
        <v>1039575</v>
      </c>
      <c r="H312" s="38">
        <v>1894559</v>
      </c>
      <c r="I312" s="38">
        <v>2017469</v>
      </c>
      <c r="J312" s="38">
        <v>6032459</v>
      </c>
      <c r="K312" s="38">
        <v>835806</v>
      </c>
      <c r="L312" s="38">
        <v>719843</v>
      </c>
      <c r="M312" s="38">
        <v>2852123</v>
      </c>
      <c r="N312" s="38">
        <v>2355603</v>
      </c>
      <c r="O312" s="38">
        <v>3901797</v>
      </c>
      <c r="P312" s="38">
        <v>1127021</v>
      </c>
      <c r="Q312" s="38">
        <v>1446955</v>
      </c>
      <c r="R312" s="38">
        <v>6475902</v>
      </c>
      <c r="S312" s="38">
        <v>15269977</v>
      </c>
    </row>
    <row r="313" spans="1:19" ht="36">
      <c r="A313" s="113" t="s">
        <v>1788</v>
      </c>
      <c r="B313" s="37" t="s">
        <v>281</v>
      </c>
      <c r="C313" s="42">
        <v>25186765</v>
      </c>
      <c r="D313" s="42">
        <v>1108407</v>
      </c>
      <c r="E313" s="42">
        <v>1661588</v>
      </c>
      <c r="F313" s="42">
        <v>1619128</v>
      </c>
      <c r="G313" s="42">
        <v>291541</v>
      </c>
      <c r="H313" s="38">
        <v>1139900</v>
      </c>
      <c r="I313" s="38">
        <v>423936</v>
      </c>
      <c r="J313" s="38">
        <v>774912</v>
      </c>
      <c r="K313" s="38">
        <v>224684</v>
      </c>
      <c r="L313" s="38">
        <v>91489</v>
      </c>
      <c r="M313" s="38">
        <v>999056</v>
      </c>
      <c r="N313" s="38">
        <v>1486957</v>
      </c>
      <c r="O313" s="38">
        <v>1248250</v>
      </c>
      <c r="P313" s="38">
        <v>403627</v>
      </c>
      <c r="Q313" s="38">
        <v>450549</v>
      </c>
      <c r="R313" s="38">
        <v>2075061</v>
      </c>
      <c r="S313" s="38">
        <v>11187680</v>
      </c>
    </row>
    <row r="314" spans="1:19" ht="36">
      <c r="A314" s="113" t="s">
        <v>1393</v>
      </c>
      <c r="B314" s="37" t="s">
        <v>282</v>
      </c>
      <c r="C314" s="42">
        <v>2197196</v>
      </c>
      <c r="D314" s="42">
        <v>33415</v>
      </c>
      <c r="E314" s="42">
        <v>844445</v>
      </c>
      <c r="F314" s="42">
        <v>90799</v>
      </c>
      <c r="G314" s="42">
        <v>347</v>
      </c>
      <c r="H314" s="38"/>
      <c r="I314" s="38"/>
      <c r="J314" s="38">
        <v>58777</v>
      </c>
      <c r="K314" s="38">
        <v>14912</v>
      </c>
      <c r="L314" s="38">
        <v>3980</v>
      </c>
      <c r="M314" s="38">
        <v>115166</v>
      </c>
      <c r="N314" s="38">
        <v>1544</v>
      </c>
      <c r="O314" s="38">
        <v>5330</v>
      </c>
      <c r="P314" s="38">
        <v>8642</v>
      </c>
      <c r="Q314" s="38">
        <v>13387</v>
      </c>
      <c r="R314" s="38">
        <v>1029</v>
      </c>
      <c r="S314" s="38">
        <v>1005423</v>
      </c>
    </row>
    <row r="315" spans="1:19" ht="36">
      <c r="A315" s="113" t="s">
        <v>1394</v>
      </c>
      <c r="B315" s="37" t="s">
        <v>283</v>
      </c>
      <c r="C315" s="42">
        <v>1505021</v>
      </c>
      <c r="D315" s="42">
        <v>20924</v>
      </c>
      <c r="E315" s="42">
        <v>15033</v>
      </c>
      <c r="F315" s="42">
        <v>691069</v>
      </c>
      <c r="G315" s="42">
        <v>98500</v>
      </c>
      <c r="H315" s="38">
        <v>154349</v>
      </c>
      <c r="I315" s="38">
        <v>8755</v>
      </c>
      <c r="J315" s="38">
        <v>107429</v>
      </c>
      <c r="K315" s="38">
        <v>4515</v>
      </c>
      <c r="L315" s="38">
        <v>5240</v>
      </c>
      <c r="M315" s="38">
        <v>53417</v>
      </c>
      <c r="N315" s="38">
        <v>5565</v>
      </c>
      <c r="O315" s="38">
        <v>4635</v>
      </c>
      <c r="P315" s="38">
        <v>7744</v>
      </c>
      <c r="Q315" s="38">
        <v>51560</v>
      </c>
      <c r="R315" s="38">
        <v>1556</v>
      </c>
      <c r="S315" s="38">
        <v>274730</v>
      </c>
    </row>
    <row r="316" spans="1:19" ht="48">
      <c r="A316" s="113" t="s">
        <v>1789</v>
      </c>
      <c r="B316" s="37" t="s">
        <v>284</v>
      </c>
      <c r="C316" s="42">
        <v>16240355</v>
      </c>
      <c r="D316" s="42">
        <v>601168</v>
      </c>
      <c r="E316" s="42">
        <v>516194</v>
      </c>
      <c r="F316" s="42">
        <v>657030</v>
      </c>
      <c r="G316" s="42">
        <v>138285</v>
      </c>
      <c r="H316" s="38">
        <v>985551</v>
      </c>
      <c r="I316" s="38">
        <v>386369</v>
      </c>
      <c r="J316" s="38">
        <v>551454</v>
      </c>
      <c r="K316" s="38">
        <v>161656</v>
      </c>
      <c r="L316" s="38">
        <v>61110</v>
      </c>
      <c r="M316" s="38">
        <v>179549</v>
      </c>
      <c r="N316" s="38">
        <v>533482</v>
      </c>
      <c r="O316" s="38">
        <v>872962</v>
      </c>
      <c r="P316" s="38">
        <v>117038</v>
      </c>
      <c r="Q316" s="38">
        <v>166679</v>
      </c>
      <c r="R316" s="38">
        <v>2006209</v>
      </c>
      <c r="S316" s="38">
        <v>8305619</v>
      </c>
    </row>
    <row r="317" spans="1:19" ht="36">
      <c r="A317" s="113" t="s">
        <v>1790</v>
      </c>
      <c r="B317" s="37" t="s">
        <v>285</v>
      </c>
      <c r="C317" s="42">
        <v>918064</v>
      </c>
      <c r="D317" s="42">
        <v>4161</v>
      </c>
      <c r="E317" s="42">
        <v>157747</v>
      </c>
      <c r="F317" s="42">
        <v>69219</v>
      </c>
      <c r="G317" s="42"/>
      <c r="H317" s="38"/>
      <c r="I317" s="38">
        <v>922</v>
      </c>
      <c r="J317" s="38">
        <v>52595</v>
      </c>
      <c r="K317" s="38">
        <v>35599</v>
      </c>
      <c r="L317" s="38">
        <v>13537</v>
      </c>
      <c r="M317" s="38">
        <v>120</v>
      </c>
      <c r="N317" s="38">
        <v>77715</v>
      </c>
      <c r="O317" s="38">
        <v>0</v>
      </c>
      <c r="P317" s="38">
        <v>12178</v>
      </c>
      <c r="Q317" s="38">
        <v>2530</v>
      </c>
      <c r="R317" s="38">
        <v>54378</v>
      </c>
      <c r="S317" s="38">
        <v>437363</v>
      </c>
    </row>
    <row r="318" spans="1:19" ht="24">
      <c r="A318" s="113" t="s">
        <v>1397</v>
      </c>
      <c r="B318" s="37" t="s">
        <v>286</v>
      </c>
      <c r="C318" s="42">
        <v>4326129</v>
      </c>
      <c r="D318" s="42">
        <v>448739</v>
      </c>
      <c r="E318" s="42">
        <v>128169</v>
      </c>
      <c r="F318" s="42">
        <v>111011</v>
      </c>
      <c r="G318" s="42">
        <v>54409</v>
      </c>
      <c r="H318" s="38"/>
      <c r="I318" s="38">
        <v>27890</v>
      </c>
      <c r="J318" s="38">
        <v>4657</v>
      </c>
      <c r="K318" s="38">
        <v>8002</v>
      </c>
      <c r="L318" s="38">
        <v>7622</v>
      </c>
      <c r="M318" s="38">
        <v>650804</v>
      </c>
      <c r="N318" s="38">
        <v>868651</v>
      </c>
      <c r="O318" s="38">
        <v>365323</v>
      </c>
      <c r="P318" s="38">
        <v>258025</v>
      </c>
      <c r="Q318" s="38">
        <v>216393</v>
      </c>
      <c r="R318" s="38">
        <v>11889</v>
      </c>
      <c r="S318" s="38">
        <v>1164545</v>
      </c>
    </row>
    <row r="319" spans="1:19" ht="24">
      <c r="A319" s="113" t="s">
        <v>1791</v>
      </c>
      <c r="B319" s="37" t="s">
        <v>287</v>
      </c>
      <c r="C319" s="42">
        <v>9014456</v>
      </c>
      <c r="D319" s="42">
        <v>489697</v>
      </c>
      <c r="E319" s="42">
        <v>266423</v>
      </c>
      <c r="F319" s="42">
        <v>633865</v>
      </c>
      <c r="G319" s="42">
        <v>316851</v>
      </c>
      <c r="H319" s="38">
        <v>161665</v>
      </c>
      <c r="I319" s="38">
        <v>1007217</v>
      </c>
      <c r="J319" s="38">
        <v>692937</v>
      </c>
      <c r="K319" s="38">
        <v>94699</v>
      </c>
      <c r="L319" s="38">
        <v>165427</v>
      </c>
      <c r="M319" s="38">
        <v>306748</v>
      </c>
      <c r="N319" s="38">
        <v>216697</v>
      </c>
      <c r="O319" s="38">
        <v>1349433</v>
      </c>
      <c r="P319" s="38">
        <v>295985</v>
      </c>
      <c r="Q319" s="38">
        <v>218208</v>
      </c>
      <c r="R319" s="38">
        <v>331977</v>
      </c>
      <c r="S319" s="38">
        <v>2466627</v>
      </c>
    </row>
    <row r="320" spans="1:19" ht="24">
      <c r="A320" s="113" t="s">
        <v>1792</v>
      </c>
      <c r="B320" s="37" t="s">
        <v>288</v>
      </c>
      <c r="C320" s="42">
        <v>482145</v>
      </c>
      <c r="D320" s="42">
        <v>38736</v>
      </c>
      <c r="E320" s="42">
        <v>9234</v>
      </c>
      <c r="F320" s="42">
        <v>2729</v>
      </c>
      <c r="G320" s="42"/>
      <c r="H320" s="38">
        <v>33178</v>
      </c>
      <c r="I320" s="38">
        <v>935</v>
      </c>
      <c r="J320" s="38">
        <v>8215</v>
      </c>
      <c r="K320" s="38">
        <v>12271</v>
      </c>
      <c r="L320" s="38">
        <v>51130</v>
      </c>
      <c r="M320" s="38">
        <v>62</v>
      </c>
      <c r="N320" s="38">
        <v>1612</v>
      </c>
      <c r="O320" s="38">
        <v>61056</v>
      </c>
      <c r="P320" s="38">
        <v>7426</v>
      </c>
      <c r="Q320" s="38">
        <v>610</v>
      </c>
      <c r="R320" s="38">
        <v>11133</v>
      </c>
      <c r="S320" s="38">
        <v>243818</v>
      </c>
    </row>
    <row r="321" spans="1:19" ht="24">
      <c r="A321" s="113" t="s">
        <v>1793</v>
      </c>
      <c r="B321" s="37" t="s">
        <v>289</v>
      </c>
      <c r="C321" s="42">
        <v>2658705</v>
      </c>
      <c r="D321" s="42">
        <v>258091</v>
      </c>
      <c r="E321" s="42">
        <v>11214</v>
      </c>
      <c r="F321" s="42">
        <v>208593</v>
      </c>
      <c r="G321" s="42">
        <v>113588</v>
      </c>
      <c r="H321" s="38">
        <v>66033</v>
      </c>
      <c r="I321" s="38">
        <v>22920</v>
      </c>
      <c r="J321" s="38">
        <v>322630</v>
      </c>
      <c r="K321" s="38">
        <v>9967</v>
      </c>
      <c r="L321" s="38">
        <v>62</v>
      </c>
      <c r="M321" s="38">
        <v>8128</v>
      </c>
      <c r="N321" s="38">
        <v>144612</v>
      </c>
      <c r="O321" s="38">
        <v>1085009</v>
      </c>
      <c r="P321" s="38">
        <v>164871</v>
      </c>
      <c r="Q321" s="38">
        <v>42806</v>
      </c>
      <c r="R321" s="38">
        <v>19410</v>
      </c>
      <c r="S321" s="38">
        <v>180771</v>
      </c>
    </row>
    <row r="322" spans="1:19" ht="24">
      <c r="A322" s="113" t="s">
        <v>1400</v>
      </c>
      <c r="B322" s="37" t="s">
        <v>290</v>
      </c>
      <c r="C322" s="42">
        <v>3902531</v>
      </c>
      <c r="D322" s="42">
        <v>135540</v>
      </c>
      <c r="E322" s="42">
        <v>7181</v>
      </c>
      <c r="F322" s="42">
        <v>411478</v>
      </c>
      <c r="G322" s="42">
        <v>116070</v>
      </c>
      <c r="H322" s="38">
        <v>60572</v>
      </c>
      <c r="I322" s="38">
        <v>973790</v>
      </c>
      <c r="J322" s="38">
        <v>170055</v>
      </c>
      <c r="K322" s="38">
        <v>8381</v>
      </c>
      <c r="L322" s="38">
        <v>51480</v>
      </c>
      <c r="M322" s="38">
        <v>18202</v>
      </c>
      <c r="N322" s="38">
        <v>47202</v>
      </c>
      <c r="O322" s="38">
        <v>92888</v>
      </c>
      <c r="P322" s="38">
        <v>61607</v>
      </c>
      <c r="Q322" s="38">
        <v>42774</v>
      </c>
      <c r="R322" s="38"/>
      <c r="S322" s="38">
        <v>1705311</v>
      </c>
    </row>
    <row r="323" spans="1:19" ht="24">
      <c r="A323" s="113" t="s">
        <v>1794</v>
      </c>
      <c r="B323" s="37" t="s">
        <v>291</v>
      </c>
      <c r="C323" s="42">
        <v>1971075</v>
      </c>
      <c r="D323" s="42">
        <v>57330</v>
      </c>
      <c r="E323" s="42">
        <v>238794</v>
      </c>
      <c r="F323" s="42">
        <v>11065</v>
      </c>
      <c r="G323" s="42">
        <v>87193</v>
      </c>
      <c r="H323" s="38">
        <v>1882</v>
      </c>
      <c r="I323" s="38">
        <v>9572</v>
      </c>
      <c r="J323" s="38">
        <v>192037</v>
      </c>
      <c r="K323" s="38">
        <v>64080</v>
      </c>
      <c r="L323" s="38">
        <v>62755</v>
      </c>
      <c r="M323" s="38">
        <v>280356</v>
      </c>
      <c r="N323" s="38">
        <v>23271</v>
      </c>
      <c r="O323" s="38">
        <v>110480</v>
      </c>
      <c r="P323" s="38">
        <v>62081</v>
      </c>
      <c r="Q323" s="38">
        <v>132018</v>
      </c>
      <c r="R323" s="38">
        <v>301434</v>
      </c>
      <c r="S323" s="38">
        <v>336727</v>
      </c>
    </row>
    <row r="324" spans="1:19" ht="48">
      <c r="A324" s="113" t="s">
        <v>1795</v>
      </c>
      <c r="B324" s="37" t="s">
        <v>292</v>
      </c>
      <c r="C324" s="42">
        <v>10750509</v>
      </c>
      <c r="D324" s="42">
        <v>764429</v>
      </c>
      <c r="E324" s="42">
        <v>226022</v>
      </c>
      <c r="F324" s="42">
        <v>317998</v>
      </c>
      <c r="G324" s="42">
        <v>260462</v>
      </c>
      <c r="H324" s="38">
        <v>565023</v>
      </c>
      <c r="I324" s="38">
        <v>524604</v>
      </c>
      <c r="J324" s="38">
        <v>1702282</v>
      </c>
      <c r="K324" s="38">
        <v>277997</v>
      </c>
      <c r="L324" s="38">
        <v>29916</v>
      </c>
      <c r="M324" s="38">
        <v>104395</v>
      </c>
      <c r="N324" s="38">
        <v>544945</v>
      </c>
      <c r="O324" s="38">
        <v>959674</v>
      </c>
      <c r="P324" s="38">
        <v>370990</v>
      </c>
      <c r="Q324" s="38">
        <v>417424</v>
      </c>
      <c r="R324" s="38">
        <v>3117159</v>
      </c>
      <c r="S324" s="38">
        <v>567189</v>
      </c>
    </row>
    <row r="325" spans="1:19" ht="24">
      <c r="A325" s="113" t="s">
        <v>1403</v>
      </c>
      <c r="B325" s="37" t="s">
        <v>293</v>
      </c>
      <c r="C325" s="42">
        <v>8820223</v>
      </c>
      <c r="D325" s="42">
        <v>68528</v>
      </c>
      <c r="E325" s="42">
        <v>574717</v>
      </c>
      <c r="F325" s="42">
        <v>72062</v>
      </c>
      <c r="G325" s="42">
        <v>170721</v>
      </c>
      <c r="H325" s="38">
        <v>27971</v>
      </c>
      <c r="I325" s="38">
        <v>61712</v>
      </c>
      <c r="J325" s="38">
        <v>2862328</v>
      </c>
      <c r="K325" s="38">
        <v>238426</v>
      </c>
      <c r="L325" s="38">
        <v>433011</v>
      </c>
      <c r="M325" s="38">
        <v>1441924</v>
      </c>
      <c r="N325" s="38">
        <v>107004</v>
      </c>
      <c r="O325" s="38">
        <v>344440</v>
      </c>
      <c r="P325" s="38">
        <v>56419</v>
      </c>
      <c r="Q325" s="38">
        <v>360774</v>
      </c>
      <c r="R325" s="38">
        <v>951705</v>
      </c>
      <c r="S325" s="38">
        <v>1048481</v>
      </c>
    </row>
    <row r="326" spans="1:19" ht="36">
      <c r="A326" s="112" t="s">
        <v>1796</v>
      </c>
      <c r="B326" s="37" t="s">
        <v>546</v>
      </c>
      <c r="C326" s="42">
        <v>3554780</v>
      </c>
      <c r="D326" s="42">
        <v>189543</v>
      </c>
      <c r="E326" s="42">
        <v>27324</v>
      </c>
      <c r="F326" s="42">
        <v>347241</v>
      </c>
      <c r="G326" s="42">
        <v>68</v>
      </c>
      <c r="H326" s="38"/>
      <c r="I326" s="38"/>
      <c r="J326" s="38">
        <v>153948</v>
      </c>
      <c r="K326" s="38">
        <v>156666</v>
      </c>
      <c r="L326" s="38">
        <v>171</v>
      </c>
      <c r="M326" s="38"/>
      <c r="N326" s="38">
        <v>392120</v>
      </c>
      <c r="O326" s="38">
        <v>1062018</v>
      </c>
      <c r="P326" s="38">
        <v>8823</v>
      </c>
      <c r="Q326" s="38">
        <v>135588</v>
      </c>
      <c r="R326" s="38">
        <v>556485</v>
      </c>
      <c r="S326" s="38">
        <v>524785</v>
      </c>
    </row>
    <row r="327" spans="1:19" ht="24">
      <c r="A327" s="113" t="s">
        <v>1405</v>
      </c>
      <c r="B327" s="37" t="s">
        <v>294</v>
      </c>
      <c r="C327" s="42">
        <v>294546</v>
      </c>
      <c r="D327" s="42"/>
      <c r="E327" s="42">
        <v>8230</v>
      </c>
      <c r="F327" s="42">
        <v>31597</v>
      </c>
      <c r="G327" s="42"/>
      <c r="H327" s="38"/>
      <c r="I327" s="38"/>
      <c r="J327" s="38">
        <v>503</v>
      </c>
      <c r="K327" s="38">
        <v>287</v>
      </c>
      <c r="L327" s="38">
        <v>171</v>
      </c>
      <c r="M327" s="38"/>
      <c r="N327" s="38">
        <v>2725</v>
      </c>
      <c r="O327" s="38"/>
      <c r="P327" s="38">
        <v>2047</v>
      </c>
      <c r="Q327" s="38"/>
      <c r="R327" s="38">
        <v>215000</v>
      </c>
      <c r="S327" s="38">
        <v>33986</v>
      </c>
    </row>
    <row r="328" spans="1:19" ht="24">
      <c r="A328" s="113" t="s">
        <v>1406</v>
      </c>
      <c r="B328" s="37" t="s">
        <v>295</v>
      </c>
      <c r="C328" s="42">
        <v>37825</v>
      </c>
      <c r="D328" s="42"/>
      <c r="E328" s="42"/>
      <c r="F328" s="42">
        <v>21924</v>
      </c>
      <c r="G328" s="42"/>
      <c r="H328" s="38"/>
      <c r="I328" s="38"/>
      <c r="J328" s="38">
        <v>215</v>
      </c>
      <c r="K328" s="38">
        <v>500</v>
      </c>
      <c r="L328" s="38"/>
      <c r="M328" s="38"/>
      <c r="N328" s="38"/>
      <c r="O328" s="38"/>
      <c r="P328" s="38"/>
      <c r="Q328" s="38">
        <v>228</v>
      </c>
      <c r="R328" s="38">
        <v>14498</v>
      </c>
      <c r="S328" s="38">
        <v>460</v>
      </c>
    </row>
    <row r="329" spans="1:19" ht="24">
      <c r="A329" s="113" t="s">
        <v>1407</v>
      </c>
      <c r="B329" s="37" t="s">
        <v>1084</v>
      </c>
      <c r="C329" s="42">
        <v>117198</v>
      </c>
      <c r="D329" s="42"/>
      <c r="E329" s="42">
        <v>6959</v>
      </c>
      <c r="F329" s="42">
        <v>11794</v>
      </c>
      <c r="G329" s="42"/>
      <c r="H329" s="38"/>
      <c r="I329" s="38"/>
      <c r="J329" s="38"/>
      <c r="K329" s="38">
        <v>1098</v>
      </c>
      <c r="L329" s="38"/>
      <c r="M329" s="38"/>
      <c r="N329" s="38">
        <v>95699</v>
      </c>
      <c r="O329" s="38"/>
      <c r="P329" s="38">
        <v>1291</v>
      </c>
      <c r="Q329" s="38"/>
      <c r="R329" s="38">
        <v>357</v>
      </c>
      <c r="S329" s="38"/>
    </row>
    <row r="330" spans="1:19" ht="24">
      <c r="A330" s="113" t="s">
        <v>1797</v>
      </c>
      <c r="B330" s="37" t="s">
        <v>296</v>
      </c>
      <c r="C330" s="42">
        <v>3105211</v>
      </c>
      <c r="D330" s="42">
        <v>189543</v>
      </c>
      <c r="E330" s="42">
        <v>12135</v>
      </c>
      <c r="F330" s="42">
        <v>281926</v>
      </c>
      <c r="G330" s="42">
        <v>68</v>
      </c>
      <c r="H330" s="38"/>
      <c r="I330" s="38"/>
      <c r="J330" s="38">
        <v>153230</v>
      </c>
      <c r="K330" s="38">
        <v>154781</v>
      </c>
      <c r="L330" s="38"/>
      <c r="M330" s="38"/>
      <c r="N330" s="38">
        <v>293696</v>
      </c>
      <c r="O330" s="38">
        <v>1062018</v>
      </c>
      <c r="P330" s="38">
        <v>5485</v>
      </c>
      <c r="Q330" s="38">
        <v>135360</v>
      </c>
      <c r="R330" s="38">
        <v>326630</v>
      </c>
      <c r="S330" s="38">
        <v>490339</v>
      </c>
    </row>
    <row r="331" spans="1:19" ht="36">
      <c r="A331" s="112" t="s">
        <v>1409</v>
      </c>
      <c r="B331" s="37" t="s">
        <v>547</v>
      </c>
      <c r="C331" s="42">
        <v>10084998</v>
      </c>
      <c r="D331" s="42">
        <v>28041</v>
      </c>
      <c r="E331" s="42">
        <v>27604</v>
      </c>
      <c r="F331" s="42">
        <v>763058</v>
      </c>
      <c r="G331" s="42"/>
      <c r="H331" s="38">
        <v>464457</v>
      </c>
      <c r="I331" s="38">
        <v>249086</v>
      </c>
      <c r="J331" s="38">
        <v>44602</v>
      </c>
      <c r="K331" s="38"/>
      <c r="L331" s="38">
        <v>49750</v>
      </c>
      <c r="M331" s="38"/>
      <c r="N331" s="38">
        <v>18854</v>
      </c>
      <c r="O331" s="38">
        <v>77107</v>
      </c>
      <c r="P331" s="38">
        <v>342849</v>
      </c>
      <c r="Q331" s="38">
        <v>76651</v>
      </c>
      <c r="R331" s="38">
        <v>2583482</v>
      </c>
      <c r="S331" s="38">
        <v>5359457</v>
      </c>
    </row>
    <row r="332" spans="1:19" ht="24">
      <c r="A332" s="113" t="s">
        <v>1410</v>
      </c>
      <c r="B332" s="37" t="s">
        <v>297</v>
      </c>
      <c r="C332" s="42">
        <v>9679574</v>
      </c>
      <c r="D332" s="42">
        <v>28041</v>
      </c>
      <c r="E332" s="42">
        <v>27604</v>
      </c>
      <c r="F332" s="42">
        <v>762554</v>
      </c>
      <c r="G332" s="42"/>
      <c r="H332" s="38">
        <v>464457</v>
      </c>
      <c r="I332" s="38">
        <v>249086</v>
      </c>
      <c r="J332" s="38">
        <v>44602</v>
      </c>
      <c r="K332" s="38"/>
      <c r="L332" s="38">
        <v>49750</v>
      </c>
      <c r="M332" s="38"/>
      <c r="N332" s="38">
        <v>18854</v>
      </c>
      <c r="O332" s="38">
        <v>77107</v>
      </c>
      <c r="P332" s="38">
        <v>342849</v>
      </c>
      <c r="Q332" s="38">
        <v>76651</v>
      </c>
      <c r="R332" s="38">
        <v>2583482</v>
      </c>
      <c r="S332" s="38">
        <v>4954537</v>
      </c>
    </row>
    <row r="333" spans="1:19" ht="24">
      <c r="A333" s="113" t="s">
        <v>1411</v>
      </c>
      <c r="B333" s="37" t="s">
        <v>1086</v>
      </c>
      <c r="C333" s="42">
        <v>405424</v>
      </c>
      <c r="D333" s="42"/>
      <c r="E333" s="42"/>
      <c r="F333" s="42">
        <v>504</v>
      </c>
      <c r="G333" s="42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>
        <v>0</v>
      </c>
      <c r="S333" s="38">
        <v>404920</v>
      </c>
    </row>
    <row r="334" spans="1:19" ht="72">
      <c r="A334" s="112" t="s">
        <v>1798</v>
      </c>
      <c r="B334" s="37" t="s">
        <v>506</v>
      </c>
      <c r="C334" s="42">
        <v>61639121</v>
      </c>
      <c r="D334" s="42">
        <v>1891829</v>
      </c>
      <c r="E334" s="42">
        <v>4499005</v>
      </c>
      <c r="F334" s="42">
        <v>3453333</v>
      </c>
      <c r="G334" s="42">
        <v>544593</v>
      </c>
      <c r="H334" s="38">
        <v>1012793</v>
      </c>
      <c r="I334" s="38">
        <v>2170523</v>
      </c>
      <c r="J334" s="38">
        <v>7556022</v>
      </c>
      <c r="K334" s="38">
        <v>2868527</v>
      </c>
      <c r="L334" s="38">
        <v>336739</v>
      </c>
      <c r="M334" s="38">
        <v>1017202</v>
      </c>
      <c r="N334" s="38">
        <v>2106216</v>
      </c>
      <c r="O334" s="38">
        <v>1934306</v>
      </c>
      <c r="P334" s="38">
        <v>2529307</v>
      </c>
      <c r="Q334" s="38">
        <v>4472920</v>
      </c>
      <c r="R334" s="38">
        <v>6236744</v>
      </c>
      <c r="S334" s="38">
        <v>19009062</v>
      </c>
    </row>
    <row r="335" spans="1:19" ht="60">
      <c r="A335" s="113" t="s">
        <v>1413</v>
      </c>
      <c r="B335" s="37" t="s">
        <v>298</v>
      </c>
      <c r="C335" s="42">
        <v>33168194</v>
      </c>
      <c r="D335" s="42">
        <v>1629398</v>
      </c>
      <c r="E335" s="42">
        <v>4402052</v>
      </c>
      <c r="F335" s="42">
        <v>2323806</v>
      </c>
      <c r="G335" s="42">
        <v>270648</v>
      </c>
      <c r="H335" s="38">
        <v>302621</v>
      </c>
      <c r="I335" s="38">
        <v>1723557</v>
      </c>
      <c r="J335" s="38">
        <v>5932751</v>
      </c>
      <c r="K335" s="38">
        <v>1758227</v>
      </c>
      <c r="L335" s="38">
        <v>216130</v>
      </c>
      <c r="M335" s="38">
        <v>723805</v>
      </c>
      <c r="N335" s="38">
        <v>1679259</v>
      </c>
      <c r="O335" s="38">
        <v>757578</v>
      </c>
      <c r="P335" s="38">
        <v>1868572</v>
      </c>
      <c r="Q335" s="38">
        <v>2293996</v>
      </c>
      <c r="R335" s="38">
        <v>3941906</v>
      </c>
      <c r="S335" s="38">
        <v>3343888</v>
      </c>
    </row>
    <row r="336" spans="1:19" ht="24">
      <c r="A336" s="113" t="s">
        <v>1414</v>
      </c>
      <c r="B336" s="37" t="s">
        <v>299</v>
      </c>
      <c r="C336" s="42">
        <v>4958766</v>
      </c>
      <c r="D336" s="42">
        <v>275860</v>
      </c>
      <c r="E336" s="42">
        <v>248570</v>
      </c>
      <c r="F336" s="42">
        <v>150309</v>
      </c>
      <c r="G336" s="42"/>
      <c r="H336" s="38">
        <v>25370</v>
      </c>
      <c r="I336" s="38">
        <v>571449</v>
      </c>
      <c r="J336" s="38">
        <v>486772</v>
      </c>
      <c r="K336" s="38">
        <v>22283</v>
      </c>
      <c r="L336" s="38">
        <v>18105</v>
      </c>
      <c r="M336" s="38">
        <v>462817</v>
      </c>
      <c r="N336" s="38">
        <v>332476</v>
      </c>
      <c r="O336" s="38">
        <v>198752</v>
      </c>
      <c r="P336" s="38">
        <v>284182</v>
      </c>
      <c r="Q336" s="38">
        <v>19127</v>
      </c>
      <c r="R336" s="38">
        <v>1073487</v>
      </c>
      <c r="S336" s="38">
        <v>789207</v>
      </c>
    </row>
    <row r="337" spans="1:19" ht="24">
      <c r="A337" s="113" t="s">
        <v>1415</v>
      </c>
      <c r="B337" s="37" t="s">
        <v>300</v>
      </c>
      <c r="C337" s="42">
        <v>3373989</v>
      </c>
      <c r="D337" s="42">
        <v>259487</v>
      </c>
      <c r="E337" s="42">
        <v>2735</v>
      </c>
      <c r="F337" s="42">
        <v>726443</v>
      </c>
      <c r="G337" s="42">
        <v>57631</v>
      </c>
      <c r="H337" s="38">
        <v>11765</v>
      </c>
      <c r="I337" s="38">
        <v>233784</v>
      </c>
      <c r="J337" s="38">
        <v>1121606</v>
      </c>
      <c r="K337" s="38">
        <v>36065</v>
      </c>
      <c r="L337" s="38">
        <v>16136</v>
      </c>
      <c r="M337" s="38">
        <v>10170</v>
      </c>
      <c r="N337" s="38">
        <v>201191</v>
      </c>
      <c r="O337" s="38">
        <v>87534</v>
      </c>
      <c r="P337" s="38">
        <v>136374</v>
      </c>
      <c r="Q337" s="38">
        <v>22250</v>
      </c>
      <c r="R337" s="38">
        <v>34933</v>
      </c>
      <c r="S337" s="38">
        <v>415885</v>
      </c>
    </row>
    <row r="338" spans="1:19" ht="24">
      <c r="A338" s="113" t="s">
        <v>1416</v>
      </c>
      <c r="B338" s="37" t="s">
        <v>301</v>
      </c>
      <c r="C338" s="42">
        <v>7464675</v>
      </c>
      <c r="D338" s="42">
        <v>204447</v>
      </c>
      <c r="E338" s="42">
        <v>3669595</v>
      </c>
      <c r="F338" s="42">
        <v>158100</v>
      </c>
      <c r="G338" s="42"/>
      <c r="H338" s="38">
        <v>85944</v>
      </c>
      <c r="I338" s="38"/>
      <c r="J338" s="38">
        <v>742206</v>
      </c>
      <c r="K338" s="38">
        <v>171034</v>
      </c>
      <c r="L338" s="38">
        <v>24690</v>
      </c>
      <c r="M338" s="38">
        <v>83097</v>
      </c>
      <c r="N338" s="38">
        <v>47498</v>
      </c>
      <c r="O338" s="38">
        <v>246486</v>
      </c>
      <c r="P338" s="38">
        <v>514622</v>
      </c>
      <c r="Q338" s="38">
        <v>375029</v>
      </c>
      <c r="R338" s="38">
        <v>411659</v>
      </c>
      <c r="S338" s="38">
        <v>730268</v>
      </c>
    </row>
    <row r="339" spans="1:19" ht="24">
      <c r="A339" s="113" t="s">
        <v>1417</v>
      </c>
      <c r="B339" s="37" t="s">
        <v>302</v>
      </c>
      <c r="C339" s="42">
        <v>4704451</v>
      </c>
      <c r="D339" s="42">
        <v>202326</v>
      </c>
      <c r="E339" s="42">
        <v>433954</v>
      </c>
      <c r="F339" s="42">
        <v>160373</v>
      </c>
      <c r="G339" s="42">
        <v>491</v>
      </c>
      <c r="H339" s="38">
        <v>5511</v>
      </c>
      <c r="I339" s="38">
        <v>49145</v>
      </c>
      <c r="J339" s="38">
        <v>145860</v>
      </c>
      <c r="K339" s="38">
        <v>174262</v>
      </c>
      <c r="L339" s="38">
        <v>14011</v>
      </c>
      <c r="M339" s="38">
        <v>3200</v>
      </c>
      <c r="N339" s="38">
        <v>373579</v>
      </c>
      <c r="O339" s="38">
        <v>14595</v>
      </c>
      <c r="P339" s="38">
        <v>766660</v>
      </c>
      <c r="Q339" s="38">
        <v>223756</v>
      </c>
      <c r="R339" s="38">
        <v>1916765</v>
      </c>
      <c r="S339" s="38">
        <v>219963</v>
      </c>
    </row>
    <row r="340" spans="1:19" ht="24">
      <c r="A340" s="113" t="s">
        <v>1418</v>
      </c>
      <c r="B340" s="37" t="s">
        <v>303</v>
      </c>
      <c r="C340" s="42">
        <v>2139066</v>
      </c>
      <c r="D340" s="42">
        <v>227933</v>
      </c>
      <c r="E340" s="42">
        <v>31590</v>
      </c>
      <c r="F340" s="42">
        <v>303583</v>
      </c>
      <c r="G340" s="42">
        <v>293</v>
      </c>
      <c r="H340" s="38">
        <v>73336</v>
      </c>
      <c r="I340" s="38">
        <v>225434</v>
      </c>
      <c r="J340" s="38">
        <v>104938</v>
      </c>
      <c r="K340" s="38">
        <v>30206</v>
      </c>
      <c r="L340" s="38">
        <v>25169</v>
      </c>
      <c r="M340" s="38">
        <v>117641</v>
      </c>
      <c r="N340" s="38">
        <v>228608</v>
      </c>
      <c r="O340" s="38">
        <v>58233</v>
      </c>
      <c r="P340" s="38">
        <v>30899</v>
      </c>
      <c r="Q340" s="38">
        <v>219747</v>
      </c>
      <c r="R340" s="38">
        <v>8365</v>
      </c>
      <c r="S340" s="38">
        <v>453091</v>
      </c>
    </row>
    <row r="341" spans="1:19" ht="60">
      <c r="A341" s="113" t="s">
        <v>1799</v>
      </c>
      <c r="B341" s="37" t="s">
        <v>304</v>
      </c>
      <c r="C341" s="42">
        <v>10527247</v>
      </c>
      <c r="D341" s="42">
        <v>459345</v>
      </c>
      <c r="E341" s="42">
        <v>15608</v>
      </c>
      <c r="F341" s="42">
        <v>824998</v>
      </c>
      <c r="G341" s="42">
        <v>212233</v>
      </c>
      <c r="H341" s="38">
        <v>100695</v>
      </c>
      <c r="I341" s="38">
        <v>643745</v>
      </c>
      <c r="J341" s="38">
        <v>3331369</v>
      </c>
      <c r="K341" s="38">
        <v>1324377</v>
      </c>
      <c r="L341" s="38">
        <v>118019</v>
      </c>
      <c r="M341" s="38">
        <v>46880</v>
      </c>
      <c r="N341" s="38">
        <v>495907</v>
      </c>
      <c r="O341" s="38">
        <v>151978</v>
      </c>
      <c r="P341" s="38">
        <v>135835</v>
      </c>
      <c r="Q341" s="38">
        <v>1434087</v>
      </c>
      <c r="R341" s="38">
        <v>496697</v>
      </c>
      <c r="S341" s="38">
        <v>735474</v>
      </c>
    </row>
    <row r="342" spans="1:19" ht="60">
      <c r="A342" s="113" t="s">
        <v>1800</v>
      </c>
      <c r="B342" s="37" t="s">
        <v>305</v>
      </c>
      <c r="C342" s="42">
        <v>2308961</v>
      </c>
      <c r="D342" s="42">
        <v>5736</v>
      </c>
      <c r="E342" s="42">
        <v>9126</v>
      </c>
      <c r="F342" s="42">
        <v>18622</v>
      </c>
      <c r="G342" s="42"/>
      <c r="H342" s="38">
        <v>30815</v>
      </c>
      <c r="I342" s="38">
        <v>11</v>
      </c>
      <c r="J342" s="38">
        <v>93407</v>
      </c>
      <c r="K342" s="38">
        <v>144274</v>
      </c>
      <c r="L342" s="38">
        <v>10170</v>
      </c>
      <c r="M342" s="38"/>
      <c r="N342" s="38">
        <v>17490</v>
      </c>
      <c r="O342" s="38">
        <v>338909</v>
      </c>
      <c r="P342" s="38">
        <v>19457</v>
      </c>
      <c r="Q342" s="38">
        <v>168410</v>
      </c>
      <c r="R342" s="38">
        <v>5937</v>
      </c>
      <c r="S342" s="38">
        <v>1446597</v>
      </c>
    </row>
    <row r="343" spans="1:19" ht="36">
      <c r="A343" s="113" t="s">
        <v>1801</v>
      </c>
      <c r="B343" s="37" t="s">
        <v>306</v>
      </c>
      <c r="C343" s="42">
        <v>3546961</v>
      </c>
      <c r="D343" s="42">
        <v>12507</v>
      </c>
      <c r="E343" s="42">
        <v>1570</v>
      </c>
      <c r="F343" s="42">
        <v>39318</v>
      </c>
      <c r="G343" s="42">
        <v>6262</v>
      </c>
      <c r="H343" s="38">
        <v>30878</v>
      </c>
      <c r="I343" s="38">
        <v>317777</v>
      </c>
      <c r="J343" s="38">
        <v>107521</v>
      </c>
      <c r="K343" s="38">
        <v>9097</v>
      </c>
      <c r="L343" s="38">
        <v>3383</v>
      </c>
      <c r="M343" s="38"/>
      <c r="N343" s="38">
        <v>156977</v>
      </c>
      <c r="O343" s="38">
        <v>202411</v>
      </c>
      <c r="P343" s="38">
        <v>29313</v>
      </c>
      <c r="Q343" s="38">
        <v>145233</v>
      </c>
      <c r="R343" s="38">
        <v>124268</v>
      </c>
      <c r="S343" s="38">
        <v>2360446</v>
      </c>
    </row>
    <row r="344" spans="1:19" ht="72">
      <c r="A344" s="113" t="s">
        <v>1802</v>
      </c>
      <c r="B344" s="37" t="s">
        <v>307</v>
      </c>
      <c r="C344" s="42">
        <v>22615005</v>
      </c>
      <c r="D344" s="42">
        <v>244188</v>
      </c>
      <c r="E344" s="42">
        <v>86257</v>
      </c>
      <c r="F344" s="42">
        <v>1071587</v>
      </c>
      <c r="G344" s="42">
        <v>267683</v>
      </c>
      <c r="H344" s="38">
        <v>648479</v>
      </c>
      <c r="I344" s="38">
        <v>129178</v>
      </c>
      <c r="J344" s="38">
        <v>1422343</v>
      </c>
      <c r="K344" s="38">
        <v>956929</v>
      </c>
      <c r="L344" s="38">
        <v>107056</v>
      </c>
      <c r="M344" s="38">
        <v>293397</v>
      </c>
      <c r="N344" s="38">
        <v>252490</v>
      </c>
      <c r="O344" s="38">
        <v>635408</v>
      </c>
      <c r="P344" s="38">
        <v>611965</v>
      </c>
      <c r="Q344" s="38">
        <v>1865281</v>
      </c>
      <c r="R344" s="38">
        <v>2164633</v>
      </c>
      <c r="S344" s="38">
        <v>11858131</v>
      </c>
    </row>
    <row r="345" spans="1:19" ht="24">
      <c r="A345" s="112" t="s">
        <v>1803</v>
      </c>
      <c r="B345" s="37" t="s">
        <v>508</v>
      </c>
      <c r="C345" s="42">
        <v>14305339</v>
      </c>
      <c r="D345" s="42">
        <v>1035960</v>
      </c>
      <c r="E345" s="42">
        <v>832887</v>
      </c>
      <c r="F345" s="42">
        <v>1044088</v>
      </c>
      <c r="G345" s="42">
        <v>43472</v>
      </c>
      <c r="H345" s="38">
        <v>62189</v>
      </c>
      <c r="I345" s="38">
        <v>200496</v>
      </c>
      <c r="J345" s="38">
        <v>844397</v>
      </c>
      <c r="K345" s="38">
        <v>108668</v>
      </c>
      <c r="L345" s="38">
        <v>55585</v>
      </c>
      <c r="M345" s="38">
        <v>9977</v>
      </c>
      <c r="N345" s="38">
        <v>540856</v>
      </c>
      <c r="O345" s="38">
        <v>557270</v>
      </c>
      <c r="P345" s="38">
        <v>89263</v>
      </c>
      <c r="Q345" s="38">
        <v>1878852</v>
      </c>
      <c r="R345" s="38">
        <v>843483</v>
      </c>
      <c r="S345" s="38">
        <v>6157896</v>
      </c>
    </row>
    <row r="346" spans="1:19" ht="24">
      <c r="A346" s="113" t="s">
        <v>1803</v>
      </c>
      <c r="B346" s="37" t="s">
        <v>311</v>
      </c>
      <c r="C346" s="42">
        <v>14305339</v>
      </c>
      <c r="D346" s="42">
        <v>1035960</v>
      </c>
      <c r="E346" s="42">
        <v>832887</v>
      </c>
      <c r="F346" s="42">
        <v>1044088</v>
      </c>
      <c r="G346" s="42">
        <v>43472</v>
      </c>
      <c r="H346" s="38">
        <v>62189</v>
      </c>
      <c r="I346" s="38">
        <v>200496</v>
      </c>
      <c r="J346" s="38">
        <v>844397</v>
      </c>
      <c r="K346" s="38">
        <v>108668</v>
      </c>
      <c r="L346" s="38">
        <v>55585</v>
      </c>
      <c r="M346" s="38">
        <v>9977</v>
      </c>
      <c r="N346" s="38">
        <v>540856</v>
      </c>
      <c r="O346" s="38">
        <v>557270</v>
      </c>
      <c r="P346" s="38">
        <v>89263</v>
      </c>
      <c r="Q346" s="38">
        <v>1878852</v>
      </c>
      <c r="R346" s="38">
        <v>843483</v>
      </c>
      <c r="S346" s="38">
        <v>6157896</v>
      </c>
    </row>
    <row r="347" spans="1:19" ht="24">
      <c r="A347" s="112" t="s">
        <v>1804</v>
      </c>
      <c r="B347" s="37" t="s">
        <v>509</v>
      </c>
      <c r="C347" s="42">
        <v>3381299</v>
      </c>
      <c r="D347" s="42">
        <v>101665</v>
      </c>
      <c r="E347" s="42">
        <v>444546</v>
      </c>
      <c r="F347" s="42">
        <v>472527</v>
      </c>
      <c r="G347" s="42">
        <v>22103</v>
      </c>
      <c r="H347" s="38">
        <v>64104</v>
      </c>
      <c r="I347" s="38">
        <v>72007</v>
      </c>
      <c r="J347" s="38">
        <v>285129</v>
      </c>
      <c r="K347" s="38">
        <v>1779</v>
      </c>
      <c r="L347" s="38">
        <v>111035</v>
      </c>
      <c r="M347" s="38">
        <v>4005</v>
      </c>
      <c r="N347" s="38">
        <v>208912</v>
      </c>
      <c r="O347" s="38">
        <v>213420</v>
      </c>
      <c r="P347" s="38">
        <v>122213</v>
      </c>
      <c r="Q347" s="38">
        <v>966475</v>
      </c>
      <c r="R347" s="38">
        <v>144282</v>
      </c>
      <c r="S347" s="38">
        <v>147097</v>
      </c>
    </row>
    <row r="348" spans="1:19" ht="24">
      <c r="A348" s="113" t="s">
        <v>1804</v>
      </c>
      <c r="B348" s="37" t="s">
        <v>312</v>
      </c>
      <c r="C348" s="42">
        <v>3381299</v>
      </c>
      <c r="D348" s="42">
        <v>101665</v>
      </c>
      <c r="E348" s="42">
        <v>444546</v>
      </c>
      <c r="F348" s="42">
        <v>472527</v>
      </c>
      <c r="G348" s="42">
        <v>22103</v>
      </c>
      <c r="H348" s="38">
        <v>64104</v>
      </c>
      <c r="I348" s="38">
        <v>72007</v>
      </c>
      <c r="J348" s="38">
        <v>285129</v>
      </c>
      <c r="K348" s="38">
        <v>1779</v>
      </c>
      <c r="L348" s="38">
        <v>111035</v>
      </c>
      <c r="M348" s="38">
        <v>4005</v>
      </c>
      <c r="N348" s="38">
        <v>208912</v>
      </c>
      <c r="O348" s="38">
        <v>213420</v>
      </c>
      <c r="P348" s="38">
        <v>122213</v>
      </c>
      <c r="Q348" s="38">
        <v>966475</v>
      </c>
      <c r="R348" s="38">
        <v>144282</v>
      </c>
      <c r="S348" s="38">
        <v>147097</v>
      </c>
    </row>
    <row r="349" spans="1:19" ht="24">
      <c r="A349" s="112" t="s">
        <v>1805</v>
      </c>
      <c r="B349" s="37" t="s">
        <v>510</v>
      </c>
      <c r="C349" s="42">
        <v>89970303</v>
      </c>
      <c r="D349" s="42">
        <v>1427122</v>
      </c>
      <c r="E349" s="42">
        <v>4593062</v>
      </c>
      <c r="F349" s="42">
        <v>2823022</v>
      </c>
      <c r="G349" s="42">
        <v>1145212</v>
      </c>
      <c r="H349" s="38">
        <v>1346352</v>
      </c>
      <c r="I349" s="38">
        <v>1183548</v>
      </c>
      <c r="J349" s="38">
        <v>6941204</v>
      </c>
      <c r="K349" s="38">
        <v>2329827</v>
      </c>
      <c r="L349" s="38">
        <v>721282</v>
      </c>
      <c r="M349" s="38">
        <v>1289797</v>
      </c>
      <c r="N349" s="38">
        <v>3276946</v>
      </c>
      <c r="O349" s="38">
        <v>2347080</v>
      </c>
      <c r="P349" s="38">
        <v>1378271</v>
      </c>
      <c r="Q349" s="38">
        <v>15041168</v>
      </c>
      <c r="R349" s="38">
        <v>3989056</v>
      </c>
      <c r="S349" s="38">
        <v>40137354</v>
      </c>
    </row>
    <row r="350" spans="1:19" ht="48">
      <c r="A350" s="113" t="s">
        <v>1806</v>
      </c>
      <c r="B350" s="37" t="s">
        <v>313</v>
      </c>
      <c r="C350" s="42">
        <v>69992126</v>
      </c>
      <c r="D350" s="42">
        <v>1108949</v>
      </c>
      <c r="E350" s="42">
        <v>3897018</v>
      </c>
      <c r="F350" s="42">
        <v>2370124</v>
      </c>
      <c r="G350" s="42">
        <v>849651</v>
      </c>
      <c r="H350" s="38">
        <v>1127010</v>
      </c>
      <c r="I350" s="38">
        <v>982966</v>
      </c>
      <c r="J350" s="38">
        <v>5113461</v>
      </c>
      <c r="K350" s="38">
        <v>2060582</v>
      </c>
      <c r="L350" s="38">
        <v>423594</v>
      </c>
      <c r="M350" s="38">
        <v>1035890</v>
      </c>
      <c r="N350" s="38">
        <v>2394112</v>
      </c>
      <c r="O350" s="38">
        <v>2016347</v>
      </c>
      <c r="P350" s="38">
        <v>947741</v>
      </c>
      <c r="Q350" s="38">
        <v>14485792</v>
      </c>
      <c r="R350" s="38">
        <v>3043808</v>
      </c>
      <c r="S350" s="38">
        <v>28135081</v>
      </c>
    </row>
    <row r="351" spans="1:19" ht="36">
      <c r="A351" s="113" t="s">
        <v>1430</v>
      </c>
      <c r="B351" s="37" t="s">
        <v>314</v>
      </c>
      <c r="C351" s="42">
        <v>5028628</v>
      </c>
      <c r="D351" s="42">
        <v>193478</v>
      </c>
      <c r="E351" s="42">
        <v>78462</v>
      </c>
      <c r="F351" s="42">
        <v>424946</v>
      </c>
      <c r="G351" s="42">
        <v>147101</v>
      </c>
      <c r="H351" s="38">
        <v>207939</v>
      </c>
      <c r="I351" s="38">
        <v>138820</v>
      </c>
      <c r="J351" s="38">
        <v>836110</v>
      </c>
      <c r="K351" s="38">
        <v>72147</v>
      </c>
      <c r="L351" s="38">
        <v>59231</v>
      </c>
      <c r="M351" s="38">
        <v>18194</v>
      </c>
      <c r="N351" s="38">
        <v>475821</v>
      </c>
      <c r="O351" s="38">
        <v>179319</v>
      </c>
      <c r="P351" s="38">
        <v>86608</v>
      </c>
      <c r="Q351" s="38">
        <v>129521</v>
      </c>
      <c r="R351" s="38">
        <v>935484</v>
      </c>
      <c r="S351" s="38">
        <v>1045447</v>
      </c>
    </row>
    <row r="352" spans="1:19" ht="24">
      <c r="A352" s="113" t="s">
        <v>1431</v>
      </c>
      <c r="B352" s="37" t="s">
        <v>315</v>
      </c>
      <c r="C352" s="42">
        <v>773351</v>
      </c>
      <c r="D352" s="42">
        <v>68898</v>
      </c>
      <c r="E352" s="42">
        <v>89430</v>
      </c>
      <c r="F352" s="42">
        <v>94627</v>
      </c>
      <c r="G352" s="42"/>
      <c r="H352" s="38">
        <v>20977</v>
      </c>
      <c r="I352" s="38">
        <v>1751</v>
      </c>
      <c r="J352" s="38">
        <v>67648</v>
      </c>
      <c r="K352" s="38">
        <v>42184</v>
      </c>
      <c r="L352" s="38">
        <v>10008</v>
      </c>
      <c r="M352" s="38">
        <v>7469</v>
      </c>
      <c r="N352" s="38">
        <v>18865</v>
      </c>
      <c r="O352" s="38">
        <v>4230</v>
      </c>
      <c r="P352" s="38">
        <v>55378</v>
      </c>
      <c r="Q352" s="38">
        <v>32404</v>
      </c>
      <c r="R352" s="38">
        <v>86389</v>
      </c>
      <c r="S352" s="38">
        <v>173093</v>
      </c>
    </row>
    <row r="353" spans="1:19" ht="36">
      <c r="A353" s="113" t="s">
        <v>1807</v>
      </c>
      <c r="B353" s="37" t="s">
        <v>316</v>
      </c>
      <c r="C353" s="42">
        <v>1889667</v>
      </c>
      <c r="D353" s="42">
        <v>116476</v>
      </c>
      <c r="E353" s="42">
        <v>71199</v>
      </c>
      <c r="F353" s="42">
        <v>89123</v>
      </c>
      <c r="G353" s="42"/>
      <c r="H353" s="38">
        <v>49444</v>
      </c>
      <c r="I353" s="38">
        <v>11486</v>
      </c>
      <c r="J353" s="38">
        <v>413651</v>
      </c>
      <c r="K353" s="38">
        <v>560948</v>
      </c>
      <c r="L353" s="38">
        <v>33886</v>
      </c>
      <c r="M353" s="38">
        <v>10324</v>
      </c>
      <c r="N353" s="38">
        <v>112416</v>
      </c>
      <c r="O353" s="38">
        <v>13426</v>
      </c>
      <c r="P353" s="38">
        <v>57078</v>
      </c>
      <c r="Q353" s="38">
        <v>73119</v>
      </c>
      <c r="R353" s="38">
        <v>170786</v>
      </c>
      <c r="S353" s="38">
        <v>106305</v>
      </c>
    </row>
    <row r="354" spans="1:19" ht="36">
      <c r="A354" s="113" t="s">
        <v>1808</v>
      </c>
      <c r="B354" s="37" t="s">
        <v>317</v>
      </c>
      <c r="C354" s="42">
        <v>14829363</v>
      </c>
      <c r="D354" s="42">
        <v>86525</v>
      </c>
      <c r="E354" s="42">
        <v>127680</v>
      </c>
      <c r="F354" s="42">
        <v>480533</v>
      </c>
      <c r="G354" s="42">
        <v>414821</v>
      </c>
      <c r="H354" s="38">
        <v>342079</v>
      </c>
      <c r="I354" s="38">
        <v>70651</v>
      </c>
      <c r="J354" s="38">
        <v>536599</v>
      </c>
      <c r="K354" s="38">
        <v>188534</v>
      </c>
      <c r="L354" s="38">
        <v>70801</v>
      </c>
      <c r="M354" s="38">
        <v>68866</v>
      </c>
      <c r="N354" s="38">
        <v>344901</v>
      </c>
      <c r="O354" s="38">
        <v>147823</v>
      </c>
      <c r="P354" s="38">
        <v>54433</v>
      </c>
      <c r="Q354" s="38">
        <v>411075</v>
      </c>
      <c r="R354" s="38">
        <v>353595</v>
      </c>
      <c r="S354" s="38">
        <v>11130447</v>
      </c>
    </row>
    <row r="355" spans="1:19" ht="24">
      <c r="A355" s="113" t="s">
        <v>1809</v>
      </c>
      <c r="B355" s="37" t="s">
        <v>318</v>
      </c>
      <c r="C355" s="42">
        <v>47471117</v>
      </c>
      <c r="D355" s="42">
        <v>643572</v>
      </c>
      <c r="E355" s="42">
        <v>3530247</v>
      </c>
      <c r="F355" s="42">
        <v>1280895</v>
      </c>
      <c r="G355" s="42">
        <v>287729</v>
      </c>
      <c r="H355" s="38">
        <v>506571</v>
      </c>
      <c r="I355" s="38">
        <v>760258</v>
      </c>
      <c r="J355" s="38">
        <v>3259453</v>
      </c>
      <c r="K355" s="38">
        <v>1196769</v>
      </c>
      <c r="L355" s="38">
        <v>249668</v>
      </c>
      <c r="M355" s="38">
        <v>931037</v>
      </c>
      <c r="N355" s="38">
        <v>1442109</v>
      </c>
      <c r="O355" s="38">
        <v>1671549</v>
      </c>
      <c r="P355" s="38">
        <v>694244</v>
      </c>
      <c r="Q355" s="38">
        <v>13839673</v>
      </c>
      <c r="R355" s="38">
        <v>1497554</v>
      </c>
      <c r="S355" s="38">
        <v>15679789</v>
      </c>
    </row>
    <row r="356" spans="1:19" ht="24">
      <c r="A356" s="113" t="s">
        <v>1435</v>
      </c>
      <c r="B356" s="37" t="s">
        <v>319</v>
      </c>
      <c r="C356" s="42">
        <v>19978177</v>
      </c>
      <c r="D356" s="42">
        <v>318173</v>
      </c>
      <c r="E356" s="42">
        <v>696044</v>
      </c>
      <c r="F356" s="42">
        <v>452898</v>
      </c>
      <c r="G356" s="42">
        <v>295561</v>
      </c>
      <c r="H356" s="38">
        <v>219342</v>
      </c>
      <c r="I356" s="38">
        <v>200582</v>
      </c>
      <c r="J356" s="38">
        <v>1827743</v>
      </c>
      <c r="K356" s="38">
        <v>269245</v>
      </c>
      <c r="L356" s="38">
        <v>297688</v>
      </c>
      <c r="M356" s="38">
        <v>253907</v>
      </c>
      <c r="N356" s="38">
        <v>882834</v>
      </c>
      <c r="O356" s="38">
        <v>330733</v>
      </c>
      <c r="P356" s="38">
        <v>430530</v>
      </c>
      <c r="Q356" s="38">
        <v>555376</v>
      </c>
      <c r="R356" s="38">
        <v>945248</v>
      </c>
      <c r="S356" s="38">
        <v>12002273</v>
      </c>
    </row>
    <row r="357" spans="1:19" ht="24">
      <c r="A357" s="113" t="s">
        <v>1810</v>
      </c>
      <c r="B357" s="37" t="s">
        <v>320</v>
      </c>
      <c r="C357" s="42">
        <v>11838532</v>
      </c>
      <c r="D357" s="42">
        <v>171620</v>
      </c>
      <c r="E357" s="42">
        <v>333322</v>
      </c>
      <c r="F357" s="42">
        <v>339104</v>
      </c>
      <c r="G357" s="42">
        <v>295561</v>
      </c>
      <c r="H357" s="38">
        <v>150395</v>
      </c>
      <c r="I357" s="38">
        <v>156283</v>
      </c>
      <c r="J357" s="38">
        <v>557252</v>
      </c>
      <c r="K357" s="38">
        <v>202773</v>
      </c>
      <c r="L357" s="38">
        <v>187085</v>
      </c>
      <c r="M357" s="38">
        <v>196024</v>
      </c>
      <c r="N357" s="38">
        <v>350538</v>
      </c>
      <c r="O357" s="38">
        <v>275719</v>
      </c>
      <c r="P357" s="38">
        <v>390166</v>
      </c>
      <c r="Q357" s="38">
        <v>347388</v>
      </c>
      <c r="R357" s="38">
        <v>611977</v>
      </c>
      <c r="S357" s="38">
        <v>7273325</v>
      </c>
    </row>
    <row r="358" spans="1:19" ht="24">
      <c r="A358" s="113" t="s">
        <v>1437</v>
      </c>
      <c r="B358" s="37" t="s">
        <v>321</v>
      </c>
      <c r="C358" s="42">
        <v>8139645</v>
      </c>
      <c r="D358" s="42">
        <v>146553</v>
      </c>
      <c r="E358" s="42">
        <v>362722</v>
      </c>
      <c r="F358" s="42">
        <v>113794</v>
      </c>
      <c r="G358" s="42"/>
      <c r="H358" s="38">
        <v>68947</v>
      </c>
      <c r="I358" s="38">
        <v>44299</v>
      </c>
      <c r="J358" s="38">
        <v>1270491</v>
      </c>
      <c r="K358" s="38">
        <v>66472</v>
      </c>
      <c r="L358" s="38">
        <v>110603</v>
      </c>
      <c r="M358" s="38">
        <v>57883</v>
      </c>
      <c r="N358" s="38">
        <v>532296</v>
      </c>
      <c r="O358" s="38">
        <v>55014</v>
      </c>
      <c r="P358" s="38">
        <v>40364</v>
      </c>
      <c r="Q358" s="38">
        <v>207988</v>
      </c>
      <c r="R358" s="38">
        <v>333271</v>
      </c>
      <c r="S358" s="38">
        <v>4728948</v>
      </c>
    </row>
    <row r="359" spans="1:19" ht="24">
      <c r="A359" s="112" t="s">
        <v>1438</v>
      </c>
      <c r="B359" s="37" t="s">
        <v>511</v>
      </c>
      <c r="C359" s="42">
        <v>10634119</v>
      </c>
      <c r="D359" s="42">
        <v>3133</v>
      </c>
      <c r="E359" s="42">
        <v>3181771</v>
      </c>
      <c r="F359" s="42">
        <v>529191</v>
      </c>
      <c r="G359" s="42">
        <v>48289</v>
      </c>
      <c r="H359" s="38">
        <v>24004</v>
      </c>
      <c r="I359" s="38">
        <v>166001</v>
      </c>
      <c r="J359" s="38">
        <v>67241</v>
      </c>
      <c r="K359" s="38">
        <v>262346</v>
      </c>
      <c r="L359" s="38">
        <v>35259</v>
      </c>
      <c r="M359" s="38"/>
      <c r="N359" s="38">
        <v>486505</v>
      </c>
      <c r="O359" s="38">
        <v>19187</v>
      </c>
      <c r="P359" s="38">
        <v>46605</v>
      </c>
      <c r="Q359" s="38">
        <v>1644325</v>
      </c>
      <c r="R359" s="38">
        <v>932051</v>
      </c>
      <c r="S359" s="38">
        <v>3188211</v>
      </c>
    </row>
    <row r="360" spans="1:19" ht="48">
      <c r="A360" s="113" t="s">
        <v>1811</v>
      </c>
      <c r="B360" s="37" t="s">
        <v>322</v>
      </c>
      <c r="C360" s="42">
        <v>6582905</v>
      </c>
      <c r="D360" s="42">
        <v>1745</v>
      </c>
      <c r="E360" s="42">
        <v>3143278</v>
      </c>
      <c r="F360" s="42">
        <v>88658</v>
      </c>
      <c r="G360" s="42">
        <v>6662</v>
      </c>
      <c r="H360" s="38">
        <v>10282</v>
      </c>
      <c r="I360" s="38">
        <v>96496</v>
      </c>
      <c r="J360" s="38">
        <v>7433</v>
      </c>
      <c r="K360" s="38"/>
      <c r="L360" s="38">
        <v>12338</v>
      </c>
      <c r="M360" s="38"/>
      <c r="N360" s="38">
        <v>173516</v>
      </c>
      <c r="O360" s="38">
        <v>18329</v>
      </c>
      <c r="P360" s="38">
        <v>12448</v>
      </c>
      <c r="Q360" s="38">
        <v>11717</v>
      </c>
      <c r="R360" s="38">
        <v>15786</v>
      </c>
      <c r="S360" s="38">
        <v>2984217</v>
      </c>
    </row>
    <row r="361" spans="1:19" ht="48">
      <c r="A361" s="113" t="s">
        <v>1812</v>
      </c>
      <c r="B361" s="37" t="s">
        <v>323</v>
      </c>
      <c r="C361" s="42">
        <v>835775</v>
      </c>
      <c r="D361" s="42">
        <v>126</v>
      </c>
      <c r="E361" s="42">
        <v>702</v>
      </c>
      <c r="F361" s="42">
        <v>397980</v>
      </c>
      <c r="G361" s="42">
        <v>41627</v>
      </c>
      <c r="H361" s="38">
        <v>3602</v>
      </c>
      <c r="I361" s="38">
        <v>55535</v>
      </c>
      <c r="J361" s="38">
        <v>22296</v>
      </c>
      <c r="K361" s="38"/>
      <c r="L361" s="38">
        <v>11343</v>
      </c>
      <c r="M361" s="38"/>
      <c r="N361" s="38">
        <v>281587</v>
      </c>
      <c r="O361" s="38"/>
      <c r="P361" s="38">
        <v>12426</v>
      </c>
      <c r="Q361" s="38">
        <v>61</v>
      </c>
      <c r="R361" s="38">
        <v>3205</v>
      </c>
      <c r="S361" s="38">
        <v>5285</v>
      </c>
    </row>
    <row r="362" spans="1:19" ht="24">
      <c r="A362" s="113" t="s">
        <v>1441</v>
      </c>
      <c r="B362" s="37" t="s">
        <v>324</v>
      </c>
      <c r="C362" s="42">
        <v>3215439</v>
      </c>
      <c r="D362" s="42">
        <v>1262</v>
      </c>
      <c r="E362" s="42">
        <v>37791</v>
      </c>
      <c r="F362" s="42">
        <v>42553</v>
      </c>
      <c r="G362" s="42"/>
      <c r="H362" s="38">
        <v>10120</v>
      </c>
      <c r="I362" s="38">
        <v>13970</v>
      </c>
      <c r="J362" s="38">
        <v>37512</v>
      </c>
      <c r="K362" s="38">
        <v>262346</v>
      </c>
      <c r="L362" s="38">
        <v>11578</v>
      </c>
      <c r="M362" s="38"/>
      <c r="N362" s="38">
        <v>31402</v>
      </c>
      <c r="O362" s="38">
        <v>858</v>
      </c>
      <c r="P362" s="38">
        <v>21731</v>
      </c>
      <c r="Q362" s="38">
        <v>1632547</v>
      </c>
      <c r="R362" s="38">
        <v>913060</v>
      </c>
      <c r="S362" s="38">
        <v>198709</v>
      </c>
    </row>
    <row r="363" spans="1:19" ht="36">
      <c r="A363" s="112" t="s">
        <v>1813</v>
      </c>
      <c r="B363" s="37" t="s">
        <v>512</v>
      </c>
      <c r="C363" s="42">
        <v>40245732</v>
      </c>
      <c r="D363" s="42">
        <v>589763</v>
      </c>
      <c r="E363" s="42">
        <v>3425379</v>
      </c>
      <c r="F363" s="42">
        <v>1998615</v>
      </c>
      <c r="G363" s="42">
        <v>672881</v>
      </c>
      <c r="H363" s="38">
        <v>1550923</v>
      </c>
      <c r="I363" s="38">
        <v>939177</v>
      </c>
      <c r="J363" s="38">
        <v>3563162</v>
      </c>
      <c r="K363" s="38">
        <v>2381410</v>
      </c>
      <c r="L363" s="38">
        <v>617123</v>
      </c>
      <c r="M363" s="38">
        <v>86371</v>
      </c>
      <c r="N363" s="38">
        <v>1086323</v>
      </c>
      <c r="O363" s="38">
        <v>2367418</v>
      </c>
      <c r="P363" s="38">
        <v>799700</v>
      </c>
      <c r="Q363" s="38">
        <v>7097570</v>
      </c>
      <c r="R363" s="38">
        <v>7357415</v>
      </c>
      <c r="S363" s="38">
        <v>5712502</v>
      </c>
    </row>
    <row r="364" spans="1:19" ht="24">
      <c r="A364" s="113" t="s">
        <v>1814</v>
      </c>
      <c r="B364" s="37" t="s">
        <v>325</v>
      </c>
      <c r="C364" s="42">
        <v>12324985</v>
      </c>
      <c r="D364" s="42"/>
      <c r="E364" s="42">
        <v>96083</v>
      </c>
      <c r="F364" s="42">
        <v>818777</v>
      </c>
      <c r="G364" s="42">
        <v>101159</v>
      </c>
      <c r="H364" s="38">
        <v>966971</v>
      </c>
      <c r="I364" s="38">
        <v>9204</v>
      </c>
      <c r="J364" s="38">
        <v>1126220</v>
      </c>
      <c r="K364" s="38">
        <v>319400</v>
      </c>
      <c r="L364" s="38">
        <v>42589</v>
      </c>
      <c r="M364" s="38"/>
      <c r="N364" s="38">
        <v>512225</v>
      </c>
      <c r="O364" s="38">
        <v>1365337</v>
      </c>
      <c r="P364" s="38">
        <v>343382</v>
      </c>
      <c r="Q364" s="38">
        <v>1092964</v>
      </c>
      <c r="R364" s="38">
        <v>2356304</v>
      </c>
      <c r="S364" s="38">
        <v>3174370</v>
      </c>
    </row>
    <row r="365" spans="1:19" ht="36">
      <c r="A365" s="113" t="s">
        <v>1444</v>
      </c>
      <c r="B365" s="37" t="s">
        <v>326</v>
      </c>
      <c r="C365" s="42">
        <v>23066468</v>
      </c>
      <c r="D365" s="42">
        <v>589763</v>
      </c>
      <c r="E365" s="42">
        <v>3329296</v>
      </c>
      <c r="F365" s="42">
        <v>1022751</v>
      </c>
      <c r="G365" s="42">
        <v>569702</v>
      </c>
      <c r="H365" s="38">
        <v>409573</v>
      </c>
      <c r="I365" s="38">
        <v>856148</v>
      </c>
      <c r="J365" s="38">
        <v>1605464</v>
      </c>
      <c r="K365" s="38">
        <v>1976273</v>
      </c>
      <c r="L365" s="38">
        <v>65633</v>
      </c>
      <c r="M365" s="38">
        <v>86371</v>
      </c>
      <c r="N365" s="38">
        <v>446278</v>
      </c>
      <c r="O365" s="38">
        <v>1000608</v>
      </c>
      <c r="P365" s="38">
        <v>456318</v>
      </c>
      <c r="Q365" s="38">
        <v>4915564</v>
      </c>
      <c r="R365" s="38">
        <v>3659564</v>
      </c>
      <c r="S365" s="38">
        <v>2077162</v>
      </c>
    </row>
    <row r="366" spans="1:19" ht="24">
      <c r="A366" s="113" t="s">
        <v>1445</v>
      </c>
      <c r="B366" s="37" t="s">
        <v>327</v>
      </c>
      <c r="C366" s="42">
        <v>9764422</v>
      </c>
      <c r="D366" s="42">
        <v>18045</v>
      </c>
      <c r="E366" s="42">
        <v>286877</v>
      </c>
      <c r="F366" s="42">
        <v>854588</v>
      </c>
      <c r="G366" s="42">
        <v>18345</v>
      </c>
      <c r="H366" s="38">
        <v>185930</v>
      </c>
      <c r="I366" s="38">
        <v>5500</v>
      </c>
      <c r="J366" s="38">
        <v>1433013</v>
      </c>
      <c r="K366" s="38">
        <v>37322</v>
      </c>
      <c r="L366" s="38">
        <v>47483</v>
      </c>
      <c r="M366" s="38">
        <v>27814</v>
      </c>
      <c r="N366" s="38">
        <v>224204</v>
      </c>
      <c r="O366" s="38">
        <v>275922</v>
      </c>
      <c r="P366" s="38">
        <v>69760</v>
      </c>
      <c r="Q366" s="38">
        <v>2354237</v>
      </c>
      <c r="R366" s="38">
        <v>3266559</v>
      </c>
      <c r="S366" s="38">
        <v>658823</v>
      </c>
    </row>
    <row r="367" spans="1:19" ht="36">
      <c r="A367" s="113" t="s">
        <v>1815</v>
      </c>
      <c r="B367" s="37" t="s">
        <v>328</v>
      </c>
      <c r="C367" s="42">
        <v>13302046</v>
      </c>
      <c r="D367" s="42">
        <v>571718</v>
      </c>
      <c r="E367" s="42">
        <v>3042419</v>
      </c>
      <c r="F367" s="42">
        <v>168163</v>
      </c>
      <c r="G367" s="42">
        <v>551357</v>
      </c>
      <c r="H367" s="38">
        <v>223643</v>
      </c>
      <c r="I367" s="38">
        <v>850648</v>
      </c>
      <c r="J367" s="38">
        <v>172451</v>
      </c>
      <c r="K367" s="38">
        <v>1938951</v>
      </c>
      <c r="L367" s="38">
        <v>18150</v>
      </c>
      <c r="M367" s="38">
        <v>58557</v>
      </c>
      <c r="N367" s="38">
        <v>222074</v>
      </c>
      <c r="O367" s="38">
        <v>724686</v>
      </c>
      <c r="P367" s="38">
        <v>386558</v>
      </c>
      <c r="Q367" s="38">
        <v>2561327</v>
      </c>
      <c r="R367" s="38">
        <v>393005</v>
      </c>
      <c r="S367" s="38">
        <v>1418339</v>
      </c>
    </row>
    <row r="368" spans="1:19" ht="24">
      <c r="A368" s="113" t="s">
        <v>1447</v>
      </c>
      <c r="B368" s="37" t="s">
        <v>329</v>
      </c>
      <c r="C368" s="42">
        <v>4854279</v>
      </c>
      <c r="D368" s="42"/>
      <c r="E368" s="42"/>
      <c r="F368" s="42">
        <v>157087</v>
      </c>
      <c r="G368" s="42">
        <v>2020</v>
      </c>
      <c r="H368" s="38">
        <v>174379</v>
      </c>
      <c r="I368" s="38">
        <v>73825</v>
      </c>
      <c r="J368" s="38">
        <v>831478</v>
      </c>
      <c r="K368" s="38">
        <v>85737</v>
      </c>
      <c r="L368" s="38">
        <v>508901</v>
      </c>
      <c r="M368" s="38"/>
      <c r="N368" s="38">
        <v>127820</v>
      </c>
      <c r="O368" s="38">
        <v>1473</v>
      </c>
      <c r="P368" s="38"/>
      <c r="Q368" s="38">
        <v>1089042</v>
      </c>
      <c r="R368" s="38">
        <v>1341547</v>
      </c>
      <c r="S368" s="38">
        <v>460970</v>
      </c>
    </row>
    <row r="369" spans="1:19" ht="24">
      <c r="A369" s="112" t="s">
        <v>1448</v>
      </c>
      <c r="B369" s="37" t="s">
        <v>513</v>
      </c>
      <c r="C369" s="42">
        <v>4157258</v>
      </c>
      <c r="D369" s="42">
        <v>238588</v>
      </c>
      <c r="E369" s="42">
        <v>286849</v>
      </c>
      <c r="F369" s="42">
        <v>28187</v>
      </c>
      <c r="G369" s="42">
        <v>82109</v>
      </c>
      <c r="H369" s="38">
        <v>55680</v>
      </c>
      <c r="I369" s="38">
        <v>35248</v>
      </c>
      <c r="J369" s="38">
        <v>87740</v>
      </c>
      <c r="K369" s="38">
        <v>666709</v>
      </c>
      <c r="L369" s="38">
        <v>53</v>
      </c>
      <c r="M369" s="38"/>
      <c r="N369" s="38">
        <v>199961</v>
      </c>
      <c r="O369" s="38">
        <v>194127</v>
      </c>
      <c r="P369" s="38">
        <v>164703</v>
      </c>
      <c r="Q369" s="38">
        <v>164611</v>
      </c>
      <c r="R369" s="38">
        <v>309779</v>
      </c>
      <c r="S369" s="38">
        <v>1642914</v>
      </c>
    </row>
    <row r="370" spans="1:19" ht="36">
      <c r="A370" s="113" t="s">
        <v>1449</v>
      </c>
      <c r="B370" s="37" t="s">
        <v>330</v>
      </c>
      <c r="C370" s="42">
        <v>710833</v>
      </c>
      <c r="D370" s="42">
        <v>100897</v>
      </c>
      <c r="E370" s="42">
        <v>2896</v>
      </c>
      <c r="F370" s="42">
        <v>23451</v>
      </c>
      <c r="G370" s="42"/>
      <c r="H370" s="38">
        <v>55680</v>
      </c>
      <c r="I370" s="38"/>
      <c r="J370" s="38">
        <v>31312</v>
      </c>
      <c r="K370" s="38">
        <v>6912</v>
      </c>
      <c r="L370" s="38">
        <v>53</v>
      </c>
      <c r="M370" s="38"/>
      <c r="N370" s="38">
        <v>104369</v>
      </c>
      <c r="O370" s="38">
        <v>2825</v>
      </c>
      <c r="P370" s="38">
        <v>113401</v>
      </c>
      <c r="Q370" s="38">
        <v>153267</v>
      </c>
      <c r="R370" s="38">
        <v>77448</v>
      </c>
      <c r="S370" s="38">
        <v>38322</v>
      </c>
    </row>
    <row r="371" spans="1:19" ht="24">
      <c r="A371" s="113" t="s">
        <v>1450</v>
      </c>
      <c r="B371" s="37" t="s">
        <v>331</v>
      </c>
      <c r="C371" s="42">
        <v>3446425</v>
      </c>
      <c r="D371" s="42">
        <v>137691</v>
      </c>
      <c r="E371" s="42">
        <v>283953</v>
      </c>
      <c r="F371" s="42">
        <v>4736</v>
      </c>
      <c r="G371" s="42">
        <v>82109</v>
      </c>
      <c r="H371" s="38"/>
      <c r="I371" s="38">
        <v>35248</v>
      </c>
      <c r="J371" s="38">
        <v>56428</v>
      </c>
      <c r="K371" s="38">
        <v>659797</v>
      </c>
      <c r="L371" s="38"/>
      <c r="M371" s="38"/>
      <c r="N371" s="38">
        <v>95592</v>
      </c>
      <c r="O371" s="38">
        <v>191302</v>
      </c>
      <c r="P371" s="38">
        <v>51302</v>
      </c>
      <c r="Q371" s="38">
        <v>11344</v>
      </c>
      <c r="R371" s="38">
        <v>232331</v>
      </c>
      <c r="S371" s="38">
        <v>1604592</v>
      </c>
    </row>
    <row r="372" spans="1:19" ht="24">
      <c r="A372" s="113" t="s">
        <v>1451</v>
      </c>
      <c r="B372" s="37" t="s">
        <v>332</v>
      </c>
      <c r="C372" s="42">
        <v>2892357</v>
      </c>
      <c r="D372" s="42">
        <v>137691</v>
      </c>
      <c r="E372" s="42">
        <v>281919</v>
      </c>
      <c r="F372" s="42">
        <v>4736</v>
      </c>
      <c r="G372" s="42">
        <v>82109</v>
      </c>
      <c r="H372" s="38"/>
      <c r="I372" s="38">
        <v>25264</v>
      </c>
      <c r="J372" s="38">
        <v>12881</v>
      </c>
      <c r="K372" s="38">
        <v>659797</v>
      </c>
      <c r="L372" s="38"/>
      <c r="M372" s="38"/>
      <c r="N372" s="38">
        <v>72139</v>
      </c>
      <c r="O372" s="38">
        <v>163174</v>
      </c>
      <c r="P372" s="38">
        <v>26349</v>
      </c>
      <c r="Q372" s="38">
        <v>452</v>
      </c>
      <c r="R372" s="38">
        <v>231534</v>
      </c>
      <c r="S372" s="38">
        <v>1194312</v>
      </c>
    </row>
    <row r="373" spans="1:19" ht="24">
      <c r="A373" s="113" t="s">
        <v>1452</v>
      </c>
      <c r="B373" s="37" t="s">
        <v>333</v>
      </c>
      <c r="C373" s="42">
        <v>554068</v>
      </c>
      <c r="D373" s="42"/>
      <c r="E373" s="42">
        <v>2034</v>
      </c>
      <c r="F373" s="42"/>
      <c r="G373" s="42"/>
      <c r="H373" s="38"/>
      <c r="I373" s="38">
        <v>9984</v>
      </c>
      <c r="J373" s="38">
        <v>43547</v>
      </c>
      <c r="K373" s="38"/>
      <c r="L373" s="38"/>
      <c r="M373" s="38"/>
      <c r="N373" s="38">
        <v>23453</v>
      </c>
      <c r="O373" s="38">
        <v>28128</v>
      </c>
      <c r="P373" s="38">
        <v>24953</v>
      </c>
      <c r="Q373" s="38">
        <v>10892</v>
      </c>
      <c r="R373" s="38">
        <v>797</v>
      </c>
      <c r="S373" s="38">
        <v>410280</v>
      </c>
    </row>
    <row r="374" spans="1:19" ht="24">
      <c r="A374" s="112" t="s">
        <v>1816</v>
      </c>
      <c r="B374" s="37" t="s">
        <v>514</v>
      </c>
      <c r="C374" s="42">
        <v>49583823</v>
      </c>
      <c r="D374" s="42">
        <v>1193700</v>
      </c>
      <c r="E374" s="42">
        <v>2343505</v>
      </c>
      <c r="F374" s="42">
        <v>3049922</v>
      </c>
      <c r="G374" s="42">
        <v>483759</v>
      </c>
      <c r="H374" s="38">
        <v>975934</v>
      </c>
      <c r="I374" s="38">
        <v>445219</v>
      </c>
      <c r="J374" s="38">
        <v>3592325</v>
      </c>
      <c r="K374" s="38">
        <v>1024776</v>
      </c>
      <c r="L374" s="38">
        <v>489459</v>
      </c>
      <c r="M374" s="38">
        <v>217500</v>
      </c>
      <c r="N374" s="38">
        <v>1471840</v>
      </c>
      <c r="O374" s="38">
        <v>865538</v>
      </c>
      <c r="P374" s="38">
        <v>279638</v>
      </c>
      <c r="Q374" s="38">
        <v>8595673</v>
      </c>
      <c r="R374" s="38">
        <v>4838944</v>
      </c>
      <c r="S374" s="38">
        <v>19716091</v>
      </c>
    </row>
    <row r="375" spans="1:19" ht="36">
      <c r="A375" s="113" t="s">
        <v>1817</v>
      </c>
      <c r="B375" s="37" t="s">
        <v>334</v>
      </c>
      <c r="C375" s="42">
        <v>49583823</v>
      </c>
      <c r="D375" s="42">
        <v>1193700</v>
      </c>
      <c r="E375" s="42">
        <v>2343505</v>
      </c>
      <c r="F375" s="42">
        <v>3049922</v>
      </c>
      <c r="G375" s="42">
        <v>483759</v>
      </c>
      <c r="H375" s="38">
        <v>975934</v>
      </c>
      <c r="I375" s="38">
        <v>445219</v>
      </c>
      <c r="J375" s="38">
        <v>3592325</v>
      </c>
      <c r="K375" s="38">
        <v>1024776</v>
      </c>
      <c r="L375" s="38">
        <v>489459</v>
      </c>
      <c r="M375" s="38">
        <v>217500</v>
      </c>
      <c r="N375" s="38">
        <v>1471840</v>
      </c>
      <c r="O375" s="38">
        <v>865538</v>
      </c>
      <c r="P375" s="38">
        <v>279638</v>
      </c>
      <c r="Q375" s="38">
        <v>8595673</v>
      </c>
      <c r="R375" s="38">
        <v>4838944</v>
      </c>
      <c r="S375" s="38">
        <v>19716091</v>
      </c>
    </row>
    <row r="376" spans="1:19" ht="24">
      <c r="A376" s="112" t="s">
        <v>1818</v>
      </c>
      <c r="B376" s="37" t="s">
        <v>515</v>
      </c>
      <c r="C376" s="42">
        <v>447208</v>
      </c>
      <c r="D376" s="42"/>
      <c r="E376" s="42">
        <v>208693</v>
      </c>
      <c r="F376" s="42">
        <v>226800</v>
      </c>
      <c r="G376" s="42"/>
      <c r="H376" s="38"/>
      <c r="I376" s="38"/>
      <c r="J376" s="38"/>
      <c r="K376" s="38"/>
      <c r="L376" s="38"/>
      <c r="M376" s="38"/>
      <c r="N376" s="38">
        <v>8940</v>
      </c>
      <c r="O376" s="38"/>
      <c r="P376" s="38"/>
      <c r="Q376" s="38"/>
      <c r="R376" s="38"/>
      <c r="S376" s="38">
        <v>2775</v>
      </c>
    </row>
    <row r="377" spans="1:19" ht="24">
      <c r="A377" s="113" t="s">
        <v>1818</v>
      </c>
      <c r="B377" s="37" t="s">
        <v>335</v>
      </c>
      <c r="C377" s="42">
        <v>447208</v>
      </c>
      <c r="D377" s="42"/>
      <c r="E377" s="42">
        <v>208693</v>
      </c>
      <c r="F377" s="42">
        <v>226800</v>
      </c>
      <c r="G377" s="42"/>
      <c r="H377" s="38"/>
      <c r="I377" s="38"/>
      <c r="J377" s="38"/>
      <c r="K377" s="38"/>
      <c r="L377" s="38"/>
      <c r="M377" s="38"/>
      <c r="N377" s="38">
        <v>8940</v>
      </c>
      <c r="O377" s="38"/>
      <c r="P377" s="38"/>
      <c r="Q377" s="38"/>
      <c r="R377" s="38"/>
      <c r="S377" s="38">
        <v>2775</v>
      </c>
    </row>
    <row r="378" spans="1:19" ht="24">
      <c r="A378" s="112" t="s">
        <v>1457</v>
      </c>
      <c r="B378" s="37" t="s">
        <v>516</v>
      </c>
      <c r="C378" s="42">
        <v>17594564</v>
      </c>
      <c r="D378" s="42">
        <v>336916</v>
      </c>
      <c r="E378" s="42">
        <v>207599</v>
      </c>
      <c r="F378" s="42">
        <v>4665665</v>
      </c>
      <c r="G378" s="42">
        <v>412771</v>
      </c>
      <c r="H378" s="38">
        <v>536257</v>
      </c>
      <c r="I378" s="38">
        <v>300307</v>
      </c>
      <c r="J378" s="38">
        <v>430138</v>
      </c>
      <c r="K378" s="38">
        <v>212832</v>
      </c>
      <c r="L378" s="38">
        <v>68436</v>
      </c>
      <c r="M378" s="38">
        <v>215105</v>
      </c>
      <c r="N378" s="38">
        <v>1746421</v>
      </c>
      <c r="O378" s="38">
        <v>160793</v>
      </c>
      <c r="P378" s="38">
        <v>303758</v>
      </c>
      <c r="Q378" s="38">
        <v>3258129</v>
      </c>
      <c r="R378" s="38">
        <v>1429894</v>
      </c>
      <c r="S378" s="38">
        <v>3309543</v>
      </c>
    </row>
    <row r="379" spans="1:19" ht="24">
      <c r="A379" s="113" t="s">
        <v>1458</v>
      </c>
      <c r="B379" s="37" t="s">
        <v>336</v>
      </c>
      <c r="C379" s="42">
        <v>14866333</v>
      </c>
      <c r="D379" s="42">
        <v>269935</v>
      </c>
      <c r="E379" s="42">
        <v>165599</v>
      </c>
      <c r="F379" s="42">
        <v>3718145</v>
      </c>
      <c r="G379" s="42">
        <v>412771</v>
      </c>
      <c r="H379" s="38">
        <v>535953</v>
      </c>
      <c r="I379" s="38">
        <v>256182</v>
      </c>
      <c r="J379" s="38">
        <v>418900</v>
      </c>
      <c r="K379" s="38">
        <v>114196</v>
      </c>
      <c r="L379" s="38">
        <v>46062</v>
      </c>
      <c r="M379" s="38">
        <v>164098</v>
      </c>
      <c r="N379" s="38">
        <v>1193413</v>
      </c>
      <c r="O379" s="38">
        <v>143917</v>
      </c>
      <c r="P379" s="38">
        <v>303082</v>
      </c>
      <c r="Q379" s="38">
        <v>3038404</v>
      </c>
      <c r="R379" s="38">
        <v>929894</v>
      </c>
      <c r="S379" s="38">
        <v>3155782</v>
      </c>
    </row>
    <row r="380" spans="1:19" ht="24">
      <c r="A380" s="113" t="s">
        <v>1459</v>
      </c>
      <c r="B380" s="37" t="s">
        <v>337</v>
      </c>
      <c r="C380" s="42">
        <v>2728231</v>
      </c>
      <c r="D380" s="42">
        <v>66981</v>
      </c>
      <c r="E380" s="42">
        <v>42000</v>
      </c>
      <c r="F380" s="42">
        <v>947520</v>
      </c>
      <c r="G380" s="42"/>
      <c r="H380" s="38">
        <v>304</v>
      </c>
      <c r="I380" s="38">
        <v>44125</v>
      </c>
      <c r="J380" s="38">
        <v>11238</v>
      </c>
      <c r="K380" s="38">
        <v>98636</v>
      </c>
      <c r="L380" s="38">
        <v>22374</v>
      </c>
      <c r="M380" s="38">
        <v>51007</v>
      </c>
      <c r="N380" s="38">
        <v>553008</v>
      </c>
      <c r="O380" s="38">
        <v>16876</v>
      </c>
      <c r="P380" s="38">
        <v>676</v>
      </c>
      <c r="Q380" s="38">
        <v>219725</v>
      </c>
      <c r="R380" s="38">
        <v>500000</v>
      </c>
      <c r="S380" s="38">
        <v>153761</v>
      </c>
    </row>
    <row r="381" spans="1:19" ht="24">
      <c r="A381" s="112" t="s">
        <v>1819</v>
      </c>
      <c r="B381" s="37" t="s">
        <v>518</v>
      </c>
      <c r="C381" s="42">
        <v>510937561</v>
      </c>
      <c r="D381" s="42">
        <v>14843325</v>
      </c>
      <c r="E381" s="42">
        <v>13114771</v>
      </c>
      <c r="F381" s="42">
        <v>19177495</v>
      </c>
      <c r="G381" s="42">
        <v>4144668</v>
      </c>
      <c r="H381" s="38">
        <v>16359560</v>
      </c>
      <c r="I381" s="38">
        <v>5891316</v>
      </c>
      <c r="J381" s="38">
        <v>45145096</v>
      </c>
      <c r="K381" s="38">
        <v>15090729</v>
      </c>
      <c r="L381" s="38">
        <v>9793558</v>
      </c>
      <c r="M381" s="38">
        <v>8349580</v>
      </c>
      <c r="N381" s="38">
        <v>10787804</v>
      </c>
      <c r="O381" s="38">
        <v>17403630</v>
      </c>
      <c r="P381" s="38">
        <v>7170197</v>
      </c>
      <c r="Q381" s="38">
        <v>78964029</v>
      </c>
      <c r="R381" s="38">
        <v>67663160</v>
      </c>
      <c r="S381" s="38">
        <v>177038643</v>
      </c>
    </row>
    <row r="382" spans="1:19" ht="36">
      <c r="A382" s="113" t="s">
        <v>1820</v>
      </c>
      <c r="B382" s="37" t="s">
        <v>338</v>
      </c>
      <c r="C382" s="42">
        <v>292465512</v>
      </c>
      <c r="D382" s="42">
        <v>10460058</v>
      </c>
      <c r="E382" s="42">
        <v>9587080</v>
      </c>
      <c r="F382" s="42">
        <v>11514510</v>
      </c>
      <c r="G382" s="42">
        <v>1733496</v>
      </c>
      <c r="H382" s="38">
        <v>11120945</v>
      </c>
      <c r="I382" s="38">
        <v>2852993</v>
      </c>
      <c r="J382" s="38">
        <v>29977942</v>
      </c>
      <c r="K382" s="38">
        <v>9802044</v>
      </c>
      <c r="L382" s="38">
        <v>7098298</v>
      </c>
      <c r="M382" s="38">
        <v>7311070</v>
      </c>
      <c r="N382" s="38">
        <v>7532330</v>
      </c>
      <c r="O382" s="38">
        <v>10998016</v>
      </c>
      <c r="P382" s="38">
        <v>4676723</v>
      </c>
      <c r="Q382" s="38">
        <v>36823668</v>
      </c>
      <c r="R382" s="38">
        <v>35421109</v>
      </c>
      <c r="S382" s="38">
        <v>95555230</v>
      </c>
    </row>
    <row r="383" spans="1:19" ht="24">
      <c r="A383" s="113" t="s">
        <v>1821</v>
      </c>
      <c r="B383" s="37" t="s">
        <v>339</v>
      </c>
      <c r="C383" s="42">
        <v>157294175</v>
      </c>
      <c r="D383" s="42">
        <v>6266517</v>
      </c>
      <c r="E383" s="42">
        <v>6031309</v>
      </c>
      <c r="F383" s="42">
        <v>5070744</v>
      </c>
      <c r="G383" s="42">
        <v>931185</v>
      </c>
      <c r="H383" s="38">
        <v>5453535</v>
      </c>
      <c r="I383" s="38">
        <v>1328376</v>
      </c>
      <c r="J383" s="38">
        <v>12725793</v>
      </c>
      <c r="K383" s="38">
        <v>5734017</v>
      </c>
      <c r="L383" s="38">
        <v>3385315</v>
      </c>
      <c r="M383" s="38">
        <v>2371285</v>
      </c>
      <c r="N383" s="38">
        <v>2840648</v>
      </c>
      <c r="O383" s="38">
        <v>3881332</v>
      </c>
      <c r="P383" s="38">
        <v>2716468</v>
      </c>
      <c r="Q383" s="38">
        <v>17018639</v>
      </c>
      <c r="R383" s="38">
        <v>27415914</v>
      </c>
      <c r="S383" s="38">
        <v>54123098</v>
      </c>
    </row>
    <row r="384" spans="1:19" ht="24">
      <c r="A384" s="113" t="s">
        <v>1822</v>
      </c>
      <c r="B384" s="37" t="s">
        <v>340</v>
      </c>
      <c r="C384" s="42">
        <v>73256059</v>
      </c>
      <c r="D384" s="42">
        <v>3629973</v>
      </c>
      <c r="E384" s="42">
        <v>5096586</v>
      </c>
      <c r="F384" s="42">
        <v>1958713</v>
      </c>
      <c r="G384" s="42">
        <v>343740</v>
      </c>
      <c r="H384" s="38">
        <v>4285395</v>
      </c>
      <c r="I384" s="38">
        <v>590243</v>
      </c>
      <c r="J384" s="38">
        <v>6516122</v>
      </c>
      <c r="K384" s="38">
        <v>2477122</v>
      </c>
      <c r="L384" s="38">
        <v>1992420</v>
      </c>
      <c r="M384" s="38">
        <v>598420</v>
      </c>
      <c r="N384" s="38">
        <v>832981</v>
      </c>
      <c r="O384" s="38">
        <v>2346679</v>
      </c>
      <c r="P384" s="38">
        <v>783504</v>
      </c>
      <c r="Q384" s="38">
        <v>3045654</v>
      </c>
      <c r="R384" s="38">
        <v>14522156</v>
      </c>
      <c r="S384" s="38">
        <v>24236351</v>
      </c>
    </row>
    <row r="385" spans="1:19" ht="24">
      <c r="A385" s="113" t="s">
        <v>1823</v>
      </c>
      <c r="B385" s="37" t="s">
        <v>341</v>
      </c>
      <c r="C385" s="42">
        <v>12656586</v>
      </c>
      <c r="D385" s="42">
        <v>711394</v>
      </c>
      <c r="E385" s="42">
        <v>215980</v>
      </c>
      <c r="F385" s="42">
        <v>682263</v>
      </c>
      <c r="G385" s="42">
        <v>83396</v>
      </c>
      <c r="H385" s="38">
        <v>223131</v>
      </c>
      <c r="I385" s="38">
        <v>51435</v>
      </c>
      <c r="J385" s="38">
        <v>820429</v>
      </c>
      <c r="K385" s="38">
        <v>518441</v>
      </c>
      <c r="L385" s="38">
        <v>246134</v>
      </c>
      <c r="M385" s="38">
        <v>748076</v>
      </c>
      <c r="N385" s="38">
        <v>358927</v>
      </c>
      <c r="O385" s="38">
        <v>361165</v>
      </c>
      <c r="P385" s="38">
        <v>565324</v>
      </c>
      <c r="Q385" s="38">
        <v>1586214</v>
      </c>
      <c r="R385" s="38">
        <v>3313049</v>
      </c>
      <c r="S385" s="38">
        <v>2171228</v>
      </c>
    </row>
    <row r="386" spans="1:19" ht="24">
      <c r="A386" s="113" t="s">
        <v>1824</v>
      </c>
      <c r="B386" s="37" t="s">
        <v>342</v>
      </c>
      <c r="C386" s="42">
        <v>71381530</v>
      </c>
      <c r="D386" s="42">
        <v>1925150</v>
      </c>
      <c r="E386" s="42">
        <v>718743</v>
      </c>
      <c r="F386" s="42">
        <v>2429768</v>
      </c>
      <c r="G386" s="42">
        <v>504049</v>
      </c>
      <c r="H386" s="38">
        <v>945009</v>
      </c>
      <c r="I386" s="38">
        <v>686698</v>
      </c>
      <c r="J386" s="38">
        <v>5389242</v>
      </c>
      <c r="K386" s="38">
        <v>2738454</v>
      </c>
      <c r="L386" s="38">
        <v>1146761</v>
      </c>
      <c r="M386" s="38">
        <v>1024789</v>
      </c>
      <c r="N386" s="38">
        <v>1648740</v>
      </c>
      <c r="O386" s="38">
        <v>1173488</v>
      </c>
      <c r="P386" s="38">
        <v>1367640</v>
      </c>
      <c r="Q386" s="38">
        <v>12386771</v>
      </c>
      <c r="R386" s="38">
        <v>9580709</v>
      </c>
      <c r="S386" s="38">
        <v>27715519</v>
      </c>
    </row>
    <row r="387" spans="1:19" ht="24">
      <c r="A387" s="113" t="s">
        <v>1825</v>
      </c>
      <c r="B387" s="37" t="s">
        <v>343</v>
      </c>
      <c r="C387" s="42">
        <v>85970245</v>
      </c>
      <c r="D387" s="42">
        <v>1616874</v>
      </c>
      <c r="E387" s="42">
        <v>2153650</v>
      </c>
      <c r="F387" s="42">
        <v>3042151</v>
      </c>
      <c r="G387" s="42">
        <v>64600</v>
      </c>
      <c r="H387" s="38">
        <v>3876463</v>
      </c>
      <c r="I387" s="38">
        <v>875117</v>
      </c>
      <c r="J387" s="38">
        <v>9280134</v>
      </c>
      <c r="K387" s="38">
        <v>2900696</v>
      </c>
      <c r="L387" s="38">
        <v>2912824</v>
      </c>
      <c r="M387" s="38">
        <v>650706</v>
      </c>
      <c r="N387" s="38">
        <v>3443782</v>
      </c>
      <c r="O387" s="38">
        <v>4857953</v>
      </c>
      <c r="P387" s="38">
        <v>1490536</v>
      </c>
      <c r="Q387" s="38">
        <v>14064228</v>
      </c>
      <c r="R387" s="38">
        <v>4424689</v>
      </c>
      <c r="S387" s="38">
        <v>30315842</v>
      </c>
    </row>
    <row r="388" spans="1:19" ht="24">
      <c r="A388" s="113" t="s">
        <v>1826</v>
      </c>
      <c r="B388" s="37" t="s">
        <v>344</v>
      </c>
      <c r="C388" s="42">
        <v>28520831</v>
      </c>
      <c r="D388" s="42">
        <v>524854</v>
      </c>
      <c r="E388" s="42">
        <v>1321135</v>
      </c>
      <c r="F388" s="42">
        <v>1070342</v>
      </c>
      <c r="G388" s="42">
        <v>32600</v>
      </c>
      <c r="H388" s="38">
        <v>2654816</v>
      </c>
      <c r="I388" s="38">
        <v>77932</v>
      </c>
      <c r="J388" s="38">
        <v>2062629</v>
      </c>
      <c r="K388" s="38">
        <v>2213429</v>
      </c>
      <c r="L388" s="38">
        <v>1607587</v>
      </c>
      <c r="M388" s="38">
        <v>191725</v>
      </c>
      <c r="N388" s="38">
        <v>2192282</v>
      </c>
      <c r="O388" s="38">
        <v>1646840</v>
      </c>
      <c r="P388" s="38">
        <v>881799</v>
      </c>
      <c r="Q388" s="38">
        <v>4266609</v>
      </c>
      <c r="R388" s="38">
        <v>1815457</v>
      </c>
      <c r="S388" s="38">
        <v>5960795</v>
      </c>
    </row>
    <row r="389" spans="1:19" ht="24">
      <c r="A389" s="113" t="s">
        <v>1827</v>
      </c>
      <c r="B389" s="37" t="s">
        <v>345</v>
      </c>
      <c r="C389" s="42">
        <v>7516926</v>
      </c>
      <c r="D389" s="42">
        <v>311040</v>
      </c>
      <c r="E389" s="42">
        <v>416521</v>
      </c>
      <c r="F389" s="42">
        <v>663236</v>
      </c>
      <c r="G389" s="42">
        <v>848</v>
      </c>
      <c r="H389" s="38">
        <v>224477</v>
      </c>
      <c r="I389" s="38">
        <v>70720</v>
      </c>
      <c r="J389" s="38">
        <v>1119163</v>
      </c>
      <c r="K389" s="38">
        <v>87217</v>
      </c>
      <c r="L389" s="38">
        <v>490650</v>
      </c>
      <c r="M389" s="38">
        <v>413020</v>
      </c>
      <c r="N389" s="38">
        <v>511060</v>
      </c>
      <c r="O389" s="38">
        <v>170997</v>
      </c>
      <c r="P389" s="38">
        <v>201142</v>
      </c>
      <c r="Q389" s="38">
        <v>1424055</v>
      </c>
      <c r="R389" s="38">
        <v>36636</v>
      </c>
      <c r="S389" s="38">
        <v>1376144</v>
      </c>
    </row>
    <row r="390" spans="1:19" ht="24">
      <c r="A390" s="113" t="s">
        <v>1828</v>
      </c>
      <c r="B390" s="37" t="s">
        <v>346</v>
      </c>
      <c r="C390" s="42">
        <v>49932488</v>
      </c>
      <c r="D390" s="42">
        <v>780980</v>
      </c>
      <c r="E390" s="42">
        <v>415994</v>
      </c>
      <c r="F390" s="42">
        <v>1308573</v>
      </c>
      <c r="G390" s="42">
        <v>31152</v>
      </c>
      <c r="H390" s="38">
        <v>997170</v>
      </c>
      <c r="I390" s="38">
        <v>726465</v>
      </c>
      <c r="J390" s="38">
        <v>6098342</v>
      </c>
      <c r="K390" s="38">
        <v>600050</v>
      </c>
      <c r="L390" s="38">
        <v>814587</v>
      </c>
      <c r="M390" s="38">
        <v>45961</v>
      </c>
      <c r="N390" s="38">
        <v>740440</v>
      </c>
      <c r="O390" s="38">
        <v>3040116</v>
      </c>
      <c r="P390" s="38">
        <v>407595</v>
      </c>
      <c r="Q390" s="38">
        <v>8373564</v>
      </c>
      <c r="R390" s="38">
        <v>2572596</v>
      </c>
      <c r="S390" s="38">
        <v>22978903</v>
      </c>
    </row>
    <row r="391" spans="1:19" ht="24">
      <c r="A391" s="113" t="s">
        <v>1829</v>
      </c>
      <c r="B391" s="37" t="s">
        <v>347</v>
      </c>
      <c r="C391" s="42">
        <v>49201092</v>
      </c>
      <c r="D391" s="42">
        <v>2576667</v>
      </c>
      <c r="E391" s="42">
        <v>1402121</v>
      </c>
      <c r="F391" s="42">
        <v>3401615</v>
      </c>
      <c r="G391" s="42">
        <v>737711</v>
      </c>
      <c r="H391" s="38">
        <v>1790947</v>
      </c>
      <c r="I391" s="38">
        <v>649500</v>
      </c>
      <c r="J391" s="38">
        <v>7972015</v>
      </c>
      <c r="K391" s="38">
        <v>1167331</v>
      </c>
      <c r="L391" s="38">
        <v>800159</v>
      </c>
      <c r="M391" s="38">
        <v>4289079</v>
      </c>
      <c r="N391" s="38">
        <v>1247900</v>
      </c>
      <c r="O391" s="38">
        <v>2258731</v>
      </c>
      <c r="P391" s="38">
        <v>469719</v>
      </c>
      <c r="Q391" s="38">
        <v>5740801</v>
      </c>
      <c r="R391" s="38">
        <v>3580506</v>
      </c>
      <c r="S391" s="38">
        <v>11116290</v>
      </c>
    </row>
    <row r="392" spans="1:19" ht="24">
      <c r="A392" s="113" t="s">
        <v>1830</v>
      </c>
      <c r="B392" s="37" t="s">
        <v>348</v>
      </c>
      <c r="C392" s="42">
        <v>8628029</v>
      </c>
      <c r="D392" s="42">
        <v>1142138</v>
      </c>
      <c r="E392" s="42">
        <v>192348</v>
      </c>
      <c r="F392" s="42">
        <v>302244</v>
      </c>
      <c r="G392" s="42">
        <v>72500</v>
      </c>
      <c r="H392" s="38"/>
      <c r="I392" s="38">
        <v>95750</v>
      </c>
      <c r="J392" s="38">
        <v>1993700</v>
      </c>
      <c r="K392" s="38">
        <v>139646</v>
      </c>
      <c r="L392" s="38">
        <v>143293</v>
      </c>
      <c r="M392" s="38">
        <v>12000</v>
      </c>
      <c r="N392" s="38">
        <v>50987</v>
      </c>
      <c r="O392" s="38">
        <v>857499</v>
      </c>
      <c r="P392" s="38">
        <v>442562</v>
      </c>
      <c r="Q392" s="38">
        <v>1077884</v>
      </c>
      <c r="R392" s="38">
        <v>1234670</v>
      </c>
      <c r="S392" s="38">
        <v>870808</v>
      </c>
    </row>
    <row r="393" spans="1:19" ht="24">
      <c r="A393" s="113" t="s">
        <v>1831</v>
      </c>
      <c r="B393" s="37" t="s">
        <v>349</v>
      </c>
      <c r="C393" s="42">
        <v>7583177</v>
      </c>
      <c r="D393" s="42">
        <v>568408</v>
      </c>
      <c r="E393" s="42">
        <v>101399</v>
      </c>
      <c r="F393" s="42">
        <v>717580</v>
      </c>
      <c r="G393" s="42"/>
      <c r="H393" s="38">
        <v>2521382</v>
      </c>
      <c r="I393" s="38">
        <v>643440</v>
      </c>
      <c r="J393" s="38">
        <v>1004363</v>
      </c>
      <c r="K393" s="38">
        <v>206450</v>
      </c>
      <c r="L393" s="38">
        <v>436611</v>
      </c>
      <c r="M393" s="38">
        <v>9800</v>
      </c>
      <c r="N393" s="38">
        <v>235335</v>
      </c>
      <c r="O393" s="38">
        <v>307404</v>
      </c>
      <c r="P393" s="38">
        <v>46809</v>
      </c>
      <c r="Q393" s="38">
        <v>748542</v>
      </c>
      <c r="R393" s="38">
        <v>19790</v>
      </c>
      <c r="S393" s="38">
        <v>15864</v>
      </c>
    </row>
    <row r="394" spans="1:19" ht="24">
      <c r="A394" s="113" t="s">
        <v>1472</v>
      </c>
      <c r="B394" s="37" t="s">
        <v>350</v>
      </c>
      <c r="C394" s="42">
        <v>34921891</v>
      </c>
      <c r="D394" s="42">
        <v>203473</v>
      </c>
      <c r="E394" s="42">
        <v>531899</v>
      </c>
      <c r="F394" s="42">
        <v>2678254</v>
      </c>
      <c r="G394" s="42">
        <v>630665</v>
      </c>
      <c r="H394" s="38">
        <v>600256</v>
      </c>
      <c r="I394" s="38">
        <v>249098</v>
      </c>
      <c r="J394" s="38">
        <v>2056925</v>
      </c>
      <c r="K394" s="38">
        <v>663424</v>
      </c>
      <c r="L394" s="38">
        <v>882594</v>
      </c>
      <c r="M394" s="38">
        <v>206017</v>
      </c>
      <c r="N394" s="38">
        <v>696921</v>
      </c>
      <c r="O394" s="38">
        <v>224171</v>
      </c>
      <c r="P394" s="38">
        <v>302020</v>
      </c>
      <c r="Q394" s="38">
        <v>5108042</v>
      </c>
      <c r="R394" s="38">
        <v>8167334</v>
      </c>
      <c r="S394" s="38">
        <v>11720798</v>
      </c>
    </row>
    <row r="395" spans="1:19" ht="24">
      <c r="A395" s="113" t="s">
        <v>1473</v>
      </c>
      <c r="B395" s="37" t="s">
        <v>351</v>
      </c>
      <c r="C395" s="42">
        <v>5389140</v>
      </c>
      <c r="D395" s="42">
        <v>79451</v>
      </c>
      <c r="E395" s="42">
        <v>128521</v>
      </c>
      <c r="F395" s="42">
        <v>1286316</v>
      </c>
      <c r="G395" s="42"/>
      <c r="H395" s="38">
        <v>215471</v>
      </c>
      <c r="I395" s="38"/>
      <c r="J395" s="38">
        <v>220007</v>
      </c>
      <c r="K395" s="38">
        <v>98360</v>
      </c>
      <c r="L395" s="38">
        <v>520003</v>
      </c>
      <c r="M395" s="38">
        <v>130444</v>
      </c>
      <c r="N395" s="38">
        <v>136234</v>
      </c>
      <c r="O395" s="38">
        <v>123227</v>
      </c>
      <c r="P395" s="38">
        <v>178591</v>
      </c>
      <c r="Q395" s="38">
        <v>1793278</v>
      </c>
      <c r="R395" s="38">
        <v>9545</v>
      </c>
      <c r="S395" s="38">
        <v>469692</v>
      </c>
    </row>
    <row r="396" spans="1:19" ht="24">
      <c r="A396" s="113" t="s">
        <v>1474</v>
      </c>
      <c r="B396" s="37" t="s">
        <v>352</v>
      </c>
      <c r="C396" s="42">
        <v>29532751</v>
      </c>
      <c r="D396" s="42">
        <v>124022</v>
      </c>
      <c r="E396" s="42">
        <v>403378</v>
      </c>
      <c r="F396" s="42">
        <v>1391938</v>
      </c>
      <c r="G396" s="42">
        <v>630665</v>
      </c>
      <c r="H396" s="38">
        <v>384785</v>
      </c>
      <c r="I396" s="38">
        <v>249098</v>
      </c>
      <c r="J396" s="38">
        <v>1836918</v>
      </c>
      <c r="K396" s="38">
        <v>565064</v>
      </c>
      <c r="L396" s="38">
        <v>362591</v>
      </c>
      <c r="M396" s="38">
        <v>75573</v>
      </c>
      <c r="N396" s="38">
        <v>560687</v>
      </c>
      <c r="O396" s="38">
        <v>100944</v>
      </c>
      <c r="P396" s="38">
        <v>123429</v>
      </c>
      <c r="Q396" s="38">
        <v>3314764</v>
      </c>
      <c r="R396" s="38">
        <v>8157789</v>
      </c>
      <c r="S396" s="38">
        <v>11251106</v>
      </c>
    </row>
    <row r="397" spans="1:19" ht="24">
      <c r="A397" s="113" t="s">
        <v>1475</v>
      </c>
      <c r="B397" s="37" t="s">
        <v>353</v>
      </c>
      <c r="C397" s="42">
        <v>16480855</v>
      </c>
      <c r="D397" s="42">
        <v>560104</v>
      </c>
      <c r="E397" s="42">
        <v>308110</v>
      </c>
      <c r="F397" s="42">
        <v>1618474</v>
      </c>
      <c r="G397" s="42">
        <v>22803</v>
      </c>
      <c r="H397" s="38">
        <v>352503</v>
      </c>
      <c r="I397" s="38">
        <v>104221</v>
      </c>
      <c r="J397" s="38">
        <v>1003002</v>
      </c>
      <c r="K397" s="38">
        <v>1016935</v>
      </c>
      <c r="L397" s="38">
        <v>633048</v>
      </c>
      <c r="M397" s="38">
        <v>15593</v>
      </c>
      <c r="N397" s="38">
        <v>237749</v>
      </c>
      <c r="O397" s="38">
        <v>358129</v>
      </c>
      <c r="P397" s="38">
        <v>176435</v>
      </c>
      <c r="Q397" s="38">
        <v>1992635</v>
      </c>
      <c r="R397" s="38">
        <v>2023260</v>
      </c>
      <c r="S397" s="38">
        <v>6057854</v>
      </c>
    </row>
    <row r="398" spans="1:19" ht="24">
      <c r="A398" s="113" t="s">
        <v>1476</v>
      </c>
      <c r="B398" s="37" t="s">
        <v>354</v>
      </c>
      <c r="C398" s="42">
        <v>5807662</v>
      </c>
      <c r="D398" s="42">
        <v>411993</v>
      </c>
      <c r="E398" s="42">
        <v>233692</v>
      </c>
      <c r="F398" s="42">
        <v>504083</v>
      </c>
      <c r="G398" s="42">
        <v>20614</v>
      </c>
      <c r="H398" s="38">
        <v>37520</v>
      </c>
      <c r="I398" s="38">
        <v>279804</v>
      </c>
      <c r="J398" s="38">
        <v>485774</v>
      </c>
      <c r="K398" s="38">
        <v>560666</v>
      </c>
      <c r="L398" s="38">
        <v>184970</v>
      </c>
      <c r="M398" s="38">
        <v>25007</v>
      </c>
      <c r="N398" s="38">
        <v>206652</v>
      </c>
      <c r="O398" s="38">
        <v>196343</v>
      </c>
      <c r="P398" s="38">
        <v>225923</v>
      </c>
      <c r="Q398" s="38">
        <v>1567049</v>
      </c>
      <c r="R398" s="38">
        <v>445517</v>
      </c>
      <c r="S398" s="38">
        <v>422055</v>
      </c>
    </row>
    <row r="399" spans="1:19" ht="24">
      <c r="A399" s="113" t="s">
        <v>1832</v>
      </c>
      <c r="B399" s="37" t="s">
        <v>355</v>
      </c>
      <c r="C399" s="42">
        <v>8752713</v>
      </c>
      <c r="D399" s="42">
        <v>93715</v>
      </c>
      <c r="E399" s="42">
        <v>496997</v>
      </c>
      <c r="F399" s="42">
        <v>87070</v>
      </c>
      <c r="G399" s="42">
        <v>777444</v>
      </c>
      <c r="H399" s="38">
        <v>1414440</v>
      </c>
      <c r="I399" s="38">
        <v>142624</v>
      </c>
      <c r="J399" s="38">
        <v>1258096</v>
      </c>
      <c r="K399" s="38">
        <v>58696</v>
      </c>
      <c r="L399" s="38">
        <v>69179</v>
      </c>
      <c r="M399" s="38">
        <v>54903</v>
      </c>
      <c r="N399" s="38">
        <v>190881</v>
      </c>
      <c r="O399" s="38">
        <v>2599617</v>
      </c>
      <c r="P399" s="38">
        <v>11772</v>
      </c>
      <c r="Q399" s="38">
        <v>488717</v>
      </c>
      <c r="R399" s="38">
        <v>492347</v>
      </c>
      <c r="S399" s="38">
        <v>516215</v>
      </c>
    </row>
    <row r="400" spans="1:19" ht="24">
      <c r="A400" s="113" t="s">
        <v>1478</v>
      </c>
      <c r="B400" s="37" t="s">
        <v>356</v>
      </c>
      <c r="C400" s="42">
        <v>6589944</v>
      </c>
      <c r="D400" s="42">
        <v>19759</v>
      </c>
      <c r="E400" s="42">
        <v>9493</v>
      </c>
      <c r="F400" s="42">
        <v>134573</v>
      </c>
      <c r="G400" s="42">
        <v>8259</v>
      </c>
      <c r="H400" s="38">
        <v>113257</v>
      </c>
      <c r="I400" s="38">
        <v>12344</v>
      </c>
      <c r="J400" s="38">
        <v>431583</v>
      </c>
      <c r="K400" s="38">
        <v>62976</v>
      </c>
      <c r="L400" s="38">
        <v>79602</v>
      </c>
      <c r="M400" s="38">
        <v>5375</v>
      </c>
      <c r="N400" s="38">
        <v>625586</v>
      </c>
      <c r="O400" s="38">
        <v>80847</v>
      </c>
      <c r="P400" s="38">
        <v>47315</v>
      </c>
      <c r="Q400" s="38">
        <v>1904641</v>
      </c>
      <c r="R400" s="38">
        <v>802363</v>
      </c>
      <c r="S400" s="38">
        <v>2251971</v>
      </c>
    </row>
    <row r="401" spans="1:19" ht="24">
      <c r="A401" s="113" t="s">
        <v>1833</v>
      </c>
      <c r="B401" s="37" t="s">
        <v>357</v>
      </c>
      <c r="C401" s="42">
        <v>129707778</v>
      </c>
      <c r="D401" s="42">
        <v>1383677</v>
      </c>
      <c r="E401" s="42">
        <v>1653753</v>
      </c>
      <c r="F401" s="42">
        <v>1620707</v>
      </c>
      <c r="G401" s="42">
        <v>878887</v>
      </c>
      <c r="H401" s="38">
        <v>199257</v>
      </c>
      <c r="I401" s="38">
        <v>1511042</v>
      </c>
      <c r="J401" s="38">
        <v>6933711</v>
      </c>
      <c r="K401" s="38">
        <v>2579892</v>
      </c>
      <c r="L401" s="38">
        <v>265963</v>
      </c>
      <c r="M401" s="38">
        <v>709815</v>
      </c>
      <c r="N401" s="38">
        <v>1011363</v>
      </c>
      <c r="O401" s="38">
        <v>1781604</v>
      </c>
      <c r="P401" s="38">
        <v>1240638</v>
      </c>
      <c r="Q401" s="38">
        <v>29252851</v>
      </c>
      <c r="R401" s="38">
        <v>19056770</v>
      </c>
      <c r="S401" s="38">
        <v>59627848</v>
      </c>
    </row>
    <row r="402" spans="1:19">
      <c r="A402" s="110" t="s">
        <v>956</v>
      </c>
      <c r="B402" s="37" t="s">
        <v>519</v>
      </c>
      <c r="C402" s="42">
        <v>165642194</v>
      </c>
      <c r="D402" s="42">
        <v>3283638</v>
      </c>
      <c r="E402" s="42">
        <v>3957057</v>
      </c>
      <c r="F402" s="42">
        <v>9880541</v>
      </c>
      <c r="G402" s="42">
        <v>1707755</v>
      </c>
      <c r="H402" s="38">
        <v>4088272</v>
      </c>
      <c r="I402" s="38">
        <v>1117884</v>
      </c>
      <c r="J402" s="38">
        <v>6805980</v>
      </c>
      <c r="K402" s="38">
        <v>4110147</v>
      </c>
      <c r="L402" s="38">
        <v>4158660</v>
      </c>
      <c r="M402" s="38">
        <v>763639</v>
      </c>
      <c r="N402" s="38">
        <v>4887023</v>
      </c>
      <c r="O402" s="38">
        <v>3027076</v>
      </c>
      <c r="P402" s="38">
        <v>3063787</v>
      </c>
      <c r="Q402" s="38">
        <v>14476289</v>
      </c>
      <c r="R402" s="38">
        <v>27503808</v>
      </c>
      <c r="S402" s="38">
        <v>72810638</v>
      </c>
    </row>
    <row r="403" spans="1:19" ht="24">
      <c r="A403" s="113" t="s">
        <v>1834</v>
      </c>
      <c r="B403" s="37" t="s">
        <v>358</v>
      </c>
      <c r="C403" s="42">
        <v>62625298</v>
      </c>
      <c r="D403" s="42">
        <v>1347878</v>
      </c>
      <c r="E403" s="42">
        <v>899845</v>
      </c>
      <c r="F403" s="42">
        <v>5835581</v>
      </c>
      <c r="G403" s="42">
        <v>212213</v>
      </c>
      <c r="H403" s="38">
        <v>2553668</v>
      </c>
      <c r="I403" s="38">
        <v>68033</v>
      </c>
      <c r="J403" s="38">
        <v>2378216</v>
      </c>
      <c r="K403" s="38">
        <v>1689429</v>
      </c>
      <c r="L403" s="38">
        <v>2148356</v>
      </c>
      <c r="M403" s="38">
        <v>527492</v>
      </c>
      <c r="N403" s="38">
        <v>2758160</v>
      </c>
      <c r="O403" s="38">
        <v>1844135</v>
      </c>
      <c r="P403" s="38">
        <v>2172733</v>
      </c>
      <c r="Q403" s="38">
        <v>11482822</v>
      </c>
      <c r="R403" s="38">
        <v>11585127</v>
      </c>
      <c r="S403" s="38">
        <v>15121610</v>
      </c>
    </row>
    <row r="404" spans="1:19" ht="24">
      <c r="A404" s="113" t="s">
        <v>1481</v>
      </c>
      <c r="B404" s="37" t="s">
        <v>359</v>
      </c>
      <c r="C404" s="42">
        <v>10163359</v>
      </c>
      <c r="D404" s="42">
        <v>101241</v>
      </c>
      <c r="E404" s="42">
        <v>127345</v>
      </c>
      <c r="F404" s="42">
        <v>685962</v>
      </c>
      <c r="G404" s="42">
        <v>57251</v>
      </c>
      <c r="H404" s="38">
        <v>69882</v>
      </c>
      <c r="I404" s="38">
        <v>77258</v>
      </c>
      <c r="J404" s="38">
        <v>359200</v>
      </c>
      <c r="K404" s="38">
        <v>98288</v>
      </c>
      <c r="L404" s="38">
        <v>455409</v>
      </c>
      <c r="M404" s="38">
        <v>51537</v>
      </c>
      <c r="N404" s="38">
        <v>307125</v>
      </c>
      <c r="O404" s="38">
        <v>49505</v>
      </c>
      <c r="P404" s="38">
        <v>42271</v>
      </c>
      <c r="Q404" s="38">
        <v>157153</v>
      </c>
      <c r="R404" s="38">
        <v>5343403</v>
      </c>
      <c r="S404" s="38">
        <v>2180529</v>
      </c>
    </row>
    <row r="405" spans="1:19" ht="36">
      <c r="A405" s="113" t="s">
        <v>1835</v>
      </c>
      <c r="B405" s="37" t="s">
        <v>360</v>
      </c>
      <c r="C405" s="42">
        <v>12820686</v>
      </c>
      <c r="D405" s="42">
        <v>208784</v>
      </c>
      <c r="E405" s="42">
        <v>25377</v>
      </c>
      <c r="F405" s="42">
        <v>704068</v>
      </c>
      <c r="G405" s="42"/>
      <c r="H405" s="38">
        <v>366053</v>
      </c>
      <c r="I405" s="38">
        <v>3500</v>
      </c>
      <c r="J405" s="38">
        <v>1808298</v>
      </c>
      <c r="K405" s="38">
        <v>593004</v>
      </c>
      <c r="L405" s="38">
        <v>467312</v>
      </c>
      <c r="M405" s="38">
        <v>7159</v>
      </c>
      <c r="N405" s="38">
        <v>686639</v>
      </c>
      <c r="O405" s="38">
        <v>138766</v>
      </c>
      <c r="P405" s="38">
        <v>105752</v>
      </c>
      <c r="Q405" s="38">
        <v>66752</v>
      </c>
      <c r="R405" s="38">
        <v>132463</v>
      </c>
      <c r="S405" s="38">
        <v>7506759</v>
      </c>
    </row>
    <row r="406" spans="1:19" ht="24">
      <c r="A406" s="113" t="s">
        <v>1836</v>
      </c>
      <c r="B406" s="37" t="s">
        <v>361</v>
      </c>
      <c r="C406" s="42">
        <v>12884294</v>
      </c>
      <c r="D406" s="42">
        <v>10070</v>
      </c>
      <c r="E406" s="42"/>
      <c r="F406" s="42">
        <v>60041</v>
      </c>
      <c r="G406" s="42"/>
      <c r="H406" s="38"/>
      <c r="I406" s="38">
        <v>624</v>
      </c>
      <c r="J406" s="38">
        <v>7163</v>
      </c>
      <c r="K406" s="38">
        <v>17400</v>
      </c>
      <c r="L406" s="38"/>
      <c r="M406" s="38"/>
      <c r="N406" s="38"/>
      <c r="O406" s="38">
        <v>11444</v>
      </c>
      <c r="P406" s="38">
        <v>20970</v>
      </c>
      <c r="Q406" s="38">
        <v>84714</v>
      </c>
      <c r="R406" s="38">
        <v>282</v>
      </c>
      <c r="S406" s="38">
        <v>12671586</v>
      </c>
    </row>
    <row r="407" spans="1:19" ht="24">
      <c r="A407" s="113" t="s">
        <v>1837</v>
      </c>
      <c r="B407" s="37" t="s">
        <v>362</v>
      </c>
      <c r="C407" s="42">
        <v>24360320</v>
      </c>
      <c r="D407" s="42">
        <v>392937</v>
      </c>
      <c r="E407" s="42">
        <v>645600</v>
      </c>
      <c r="F407" s="42">
        <v>2046249</v>
      </c>
      <c r="G407" s="42">
        <v>62441</v>
      </c>
      <c r="H407" s="38">
        <v>981728</v>
      </c>
      <c r="I407" s="38">
        <v>282978</v>
      </c>
      <c r="J407" s="38">
        <v>881839</v>
      </c>
      <c r="K407" s="38">
        <v>202477</v>
      </c>
      <c r="L407" s="38">
        <v>141673</v>
      </c>
      <c r="M407" s="38">
        <v>1300</v>
      </c>
      <c r="N407" s="38">
        <v>496267</v>
      </c>
      <c r="O407" s="38">
        <v>148673</v>
      </c>
      <c r="P407" s="38">
        <v>211652</v>
      </c>
      <c r="Q407" s="38">
        <v>979093</v>
      </c>
      <c r="R407" s="38">
        <v>3090809</v>
      </c>
      <c r="S407" s="38">
        <v>13794604</v>
      </c>
    </row>
    <row r="408" spans="1:19" ht="24">
      <c r="A408" s="113" t="s">
        <v>1838</v>
      </c>
      <c r="B408" s="37" t="s">
        <v>363</v>
      </c>
      <c r="C408" s="42">
        <v>42788237</v>
      </c>
      <c r="D408" s="42">
        <v>1222728</v>
      </c>
      <c r="E408" s="42">
        <v>2258890</v>
      </c>
      <c r="F408" s="42">
        <v>548640</v>
      </c>
      <c r="G408" s="42">
        <v>1375850</v>
      </c>
      <c r="H408" s="38">
        <v>116941</v>
      </c>
      <c r="I408" s="38">
        <v>685491</v>
      </c>
      <c r="J408" s="38">
        <v>1371264</v>
      </c>
      <c r="K408" s="38">
        <v>1509549</v>
      </c>
      <c r="L408" s="38">
        <v>945910</v>
      </c>
      <c r="M408" s="38">
        <v>176151</v>
      </c>
      <c r="N408" s="38">
        <v>638832</v>
      </c>
      <c r="O408" s="38">
        <v>834553</v>
      </c>
      <c r="P408" s="38">
        <v>510409</v>
      </c>
      <c r="Q408" s="38">
        <v>1705755</v>
      </c>
      <c r="R408" s="38">
        <v>7351724</v>
      </c>
      <c r="S408" s="38">
        <v>21535550</v>
      </c>
    </row>
    <row r="409" spans="1:19" ht="36">
      <c r="A409" s="112" t="s">
        <v>1839</v>
      </c>
      <c r="B409" s="37" t="s">
        <v>520</v>
      </c>
      <c r="C409" s="42">
        <v>23954800</v>
      </c>
      <c r="D409" s="42">
        <v>1643933</v>
      </c>
      <c r="E409" s="42">
        <v>1567295</v>
      </c>
      <c r="F409" s="42">
        <v>2528053</v>
      </c>
      <c r="G409" s="42">
        <v>3291</v>
      </c>
      <c r="H409" s="38">
        <v>196956</v>
      </c>
      <c r="I409" s="38">
        <v>116883</v>
      </c>
      <c r="J409" s="38">
        <v>1869894</v>
      </c>
      <c r="K409" s="38">
        <v>1011356</v>
      </c>
      <c r="L409" s="38">
        <v>19865</v>
      </c>
      <c r="M409" s="38">
        <v>448400</v>
      </c>
      <c r="N409" s="38">
        <v>408308</v>
      </c>
      <c r="O409" s="38">
        <v>267200</v>
      </c>
      <c r="P409" s="38">
        <v>851997</v>
      </c>
      <c r="Q409" s="38">
        <v>666659</v>
      </c>
      <c r="R409" s="38">
        <v>2824012</v>
      </c>
      <c r="S409" s="38">
        <v>9530698</v>
      </c>
    </row>
    <row r="410" spans="1:19" ht="48">
      <c r="A410" s="113" t="s">
        <v>1840</v>
      </c>
      <c r="B410" s="37" t="s">
        <v>364</v>
      </c>
      <c r="C410" s="42">
        <v>14807761</v>
      </c>
      <c r="D410" s="42">
        <v>1491318</v>
      </c>
      <c r="E410" s="42">
        <v>1418412</v>
      </c>
      <c r="F410" s="42">
        <v>2324036</v>
      </c>
      <c r="G410" s="42">
        <v>459</v>
      </c>
      <c r="H410" s="38">
        <v>179774</v>
      </c>
      <c r="I410" s="38">
        <v>106483</v>
      </c>
      <c r="J410" s="38">
        <v>1511190</v>
      </c>
      <c r="K410" s="38">
        <v>999218</v>
      </c>
      <c r="L410" s="38">
        <v>18565</v>
      </c>
      <c r="M410" s="38">
        <v>448400</v>
      </c>
      <c r="N410" s="38">
        <v>181650</v>
      </c>
      <c r="O410" s="38">
        <v>87085</v>
      </c>
      <c r="P410" s="38">
        <v>597012</v>
      </c>
      <c r="Q410" s="38">
        <v>368141</v>
      </c>
      <c r="R410" s="38">
        <v>2748850</v>
      </c>
      <c r="S410" s="38">
        <v>2327168</v>
      </c>
    </row>
    <row r="411" spans="1:19" ht="24">
      <c r="A411" s="113" t="s">
        <v>1488</v>
      </c>
      <c r="B411" s="37" t="s">
        <v>365</v>
      </c>
      <c r="C411" s="42">
        <v>135601</v>
      </c>
      <c r="D411" s="42"/>
      <c r="E411" s="42"/>
      <c r="F411" s="42">
        <v>3150</v>
      </c>
      <c r="G411" s="42"/>
      <c r="H411" s="38"/>
      <c r="I411" s="38"/>
      <c r="J411" s="38">
        <v>1691</v>
      </c>
      <c r="K411" s="38"/>
      <c r="L411" s="38"/>
      <c r="M411" s="38"/>
      <c r="N411" s="38">
        <v>6567</v>
      </c>
      <c r="O411" s="38"/>
      <c r="P411" s="38">
        <v>928</v>
      </c>
      <c r="Q411" s="38">
        <v>122721</v>
      </c>
      <c r="R411" s="38"/>
      <c r="S411" s="38">
        <v>544</v>
      </c>
    </row>
    <row r="412" spans="1:19" ht="36">
      <c r="A412" s="113" t="s">
        <v>1841</v>
      </c>
      <c r="B412" s="37" t="s">
        <v>366</v>
      </c>
      <c r="C412" s="42">
        <v>9011438</v>
      </c>
      <c r="D412" s="42">
        <v>152615</v>
      </c>
      <c r="E412" s="42">
        <v>148883</v>
      </c>
      <c r="F412" s="42">
        <v>200867</v>
      </c>
      <c r="G412" s="42">
        <v>2832</v>
      </c>
      <c r="H412" s="38">
        <v>17182</v>
      </c>
      <c r="I412" s="38">
        <v>10400</v>
      </c>
      <c r="J412" s="38">
        <v>357013</v>
      </c>
      <c r="K412" s="38">
        <v>12138</v>
      </c>
      <c r="L412" s="38">
        <v>1300</v>
      </c>
      <c r="M412" s="38"/>
      <c r="N412" s="38">
        <v>220091</v>
      </c>
      <c r="O412" s="38">
        <v>180115</v>
      </c>
      <c r="P412" s="38">
        <v>254057</v>
      </c>
      <c r="Q412" s="38">
        <v>175797</v>
      </c>
      <c r="R412" s="38">
        <v>75162</v>
      </c>
      <c r="S412" s="38">
        <v>7202986</v>
      </c>
    </row>
    <row r="413" spans="1:19" ht="24">
      <c r="A413" s="112" t="s">
        <v>1842</v>
      </c>
      <c r="B413" s="37" t="s">
        <v>521</v>
      </c>
      <c r="C413" s="42">
        <v>189350054</v>
      </c>
      <c r="D413" s="42">
        <v>7836036</v>
      </c>
      <c r="E413" s="42">
        <v>6529717</v>
      </c>
      <c r="F413" s="42">
        <v>5898294</v>
      </c>
      <c r="G413" s="42">
        <v>2910301</v>
      </c>
      <c r="H413" s="38">
        <v>4460775</v>
      </c>
      <c r="I413" s="38">
        <v>5489325</v>
      </c>
      <c r="J413" s="38">
        <v>25829585</v>
      </c>
      <c r="K413" s="38">
        <v>10485653</v>
      </c>
      <c r="L413" s="38">
        <v>2944626</v>
      </c>
      <c r="M413" s="38">
        <v>1802322</v>
      </c>
      <c r="N413" s="38">
        <v>14160407</v>
      </c>
      <c r="O413" s="38">
        <v>8698118</v>
      </c>
      <c r="P413" s="38">
        <v>7468364</v>
      </c>
      <c r="Q413" s="38">
        <v>15357816</v>
      </c>
      <c r="R413" s="38">
        <v>27696053</v>
      </c>
      <c r="S413" s="38">
        <v>41782662</v>
      </c>
    </row>
    <row r="414" spans="1:19" ht="24">
      <c r="A414" s="113" t="s">
        <v>1842</v>
      </c>
      <c r="B414" s="37" t="s">
        <v>1843</v>
      </c>
      <c r="C414" s="42">
        <v>189350054</v>
      </c>
      <c r="D414" s="42">
        <v>7836036</v>
      </c>
      <c r="E414" s="42">
        <v>6529717</v>
      </c>
      <c r="F414" s="42">
        <v>5898294</v>
      </c>
      <c r="G414" s="42">
        <v>2910301</v>
      </c>
      <c r="H414" s="38">
        <v>4460775</v>
      </c>
      <c r="I414" s="38">
        <v>5489325</v>
      </c>
      <c r="J414" s="38">
        <v>25829585</v>
      </c>
      <c r="K414" s="38">
        <v>10485653</v>
      </c>
      <c r="L414" s="38">
        <v>2944626</v>
      </c>
      <c r="M414" s="38">
        <v>1802322</v>
      </c>
      <c r="N414" s="38">
        <v>14160407</v>
      </c>
      <c r="O414" s="38">
        <v>8698118</v>
      </c>
      <c r="P414" s="38">
        <v>7468364</v>
      </c>
      <c r="Q414" s="38">
        <v>15357816</v>
      </c>
      <c r="R414" s="38">
        <v>27696053</v>
      </c>
      <c r="S414" s="38">
        <v>41782662</v>
      </c>
    </row>
    <row r="415" spans="1:19" ht="36">
      <c r="A415" s="112" t="s">
        <v>1844</v>
      </c>
      <c r="B415" s="37" t="s">
        <v>522</v>
      </c>
      <c r="C415" s="42">
        <v>70859432</v>
      </c>
      <c r="D415" s="42">
        <v>1927275</v>
      </c>
      <c r="E415" s="42">
        <v>4005719</v>
      </c>
      <c r="F415" s="42">
        <v>1414035</v>
      </c>
      <c r="G415" s="42">
        <v>5228928</v>
      </c>
      <c r="H415" s="38">
        <v>1721091</v>
      </c>
      <c r="I415" s="38">
        <v>473585</v>
      </c>
      <c r="J415" s="38">
        <v>6721551</v>
      </c>
      <c r="K415" s="38">
        <v>5462078</v>
      </c>
      <c r="L415" s="38">
        <v>1711637</v>
      </c>
      <c r="M415" s="38">
        <v>1387458</v>
      </c>
      <c r="N415" s="38">
        <v>6643675</v>
      </c>
      <c r="O415" s="38">
        <v>1947772</v>
      </c>
      <c r="P415" s="38">
        <v>1346019</v>
      </c>
      <c r="Q415" s="38">
        <v>5464281</v>
      </c>
      <c r="R415" s="38">
        <v>5003202</v>
      </c>
      <c r="S415" s="38">
        <v>20401126</v>
      </c>
    </row>
    <row r="416" spans="1:19" ht="36">
      <c r="A416" s="113" t="s">
        <v>1845</v>
      </c>
      <c r="B416" s="37" t="s">
        <v>369</v>
      </c>
      <c r="C416" s="42">
        <v>47873154</v>
      </c>
      <c r="D416" s="42">
        <v>1232171</v>
      </c>
      <c r="E416" s="42">
        <v>2852826</v>
      </c>
      <c r="F416" s="42">
        <v>1124544</v>
      </c>
      <c r="G416" s="42">
        <v>5096124</v>
      </c>
      <c r="H416" s="38">
        <v>1070545</v>
      </c>
      <c r="I416" s="38">
        <v>309954</v>
      </c>
      <c r="J416" s="38">
        <v>4398429</v>
      </c>
      <c r="K416" s="38">
        <v>3169807</v>
      </c>
      <c r="L416" s="38">
        <v>897963</v>
      </c>
      <c r="M416" s="38">
        <v>1306509</v>
      </c>
      <c r="N416" s="38">
        <v>4063247</v>
      </c>
      <c r="O416" s="38">
        <v>1661061</v>
      </c>
      <c r="P416" s="38">
        <v>1007090</v>
      </c>
      <c r="Q416" s="38">
        <v>3719123</v>
      </c>
      <c r="R416" s="38">
        <v>3941930</v>
      </c>
      <c r="S416" s="38">
        <v>12021831</v>
      </c>
    </row>
    <row r="417" spans="1:19" ht="60">
      <c r="A417" s="113" t="s">
        <v>1846</v>
      </c>
      <c r="B417" s="37" t="s">
        <v>370</v>
      </c>
      <c r="C417" s="42">
        <v>8379722</v>
      </c>
      <c r="D417" s="42">
        <v>644505</v>
      </c>
      <c r="E417" s="42">
        <v>1324435</v>
      </c>
      <c r="F417" s="42">
        <v>64717</v>
      </c>
      <c r="G417" s="42">
        <v>31503</v>
      </c>
      <c r="H417" s="38">
        <v>553522</v>
      </c>
      <c r="I417" s="38">
        <v>52714</v>
      </c>
      <c r="J417" s="38">
        <v>1350343</v>
      </c>
      <c r="K417" s="38">
        <v>335203</v>
      </c>
      <c r="L417" s="38">
        <v>394876</v>
      </c>
      <c r="M417" s="38">
        <v>35189</v>
      </c>
      <c r="N417" s="38">
        <v>1132223</v>
      </c>
      <c r="O417" s="38">
        <v>392313</v>
      </c>
      <c r="P417" s="38">
        <v>115591</v>
      </c>
      <c r="Q417" s="38">
        <v>355993</v>
      </c>
      <c r="R417" s="38">
        <v>1134733</v>
      </c>
      <c r="S417" s="38">
        <v>461862</v>
      </c>
    </row>
    <row r="418" spans="1:19" ht="24">
      <c r="A418" s="113" t="s">
        <v>1496</v>
      </c>
      <c r="B418" s="37" t="s">
        <v>371</v>
      </c>
      <c r="C418" s="42">
        <v>39493432</v>
      </c>
      <c r="D418" s="42">
        <v>587666</v>
      </c>
      <c r="E418" s="42">
        <v>1528391</v>
      </c>
      <c r="F418" s="42">
        <v>1059827</v>
      </c>
      <c r="G418" s="42">
        <v>5064621</v>
      </c>
      <c r="H418" s="38">
        <v>517023</v>
      </c>
      <c r="I418" s="38">
        <v>257240</v>
      </c>
      <c r="J418" s="38">
        <v>3048086</v>
      </c>
      <c r="K418" s="38">
        <v>2834604</v>
      </c>
      <c r="L418" s="38">
        <v>503087</v>
      </c>
      <c r="M418" s="38">
        <v>1271320</v>
      </c>
      <c r="N418" s="38">
        <v>2931024</v>
      </c>
      <c r="O418" s="38">
        <v>1268748</v>
      </c>
      <c r="P418" s="38">
        <v>891499</v>
      </c>
      <c r="Q418" s="38">
        <v>3363130</v>
      </c>
      <c r="R418" s="38">
        <v>2807197</v>
      </c>
      <c r="S418" s="38">
        <v>11559969</v>
      </c>
    </row>
    <row r="419" spans="1:19" ht="36">
      <c r="A419" s="113" t="s">
        <v>1497</v>
      </c>
      <c r="B419" s="37" t="s">
        <v>372</v>
      </c>
      <c r="C419" s="42">
        <v>3417019</v>
      </c>
      <c r="D419" s="42">
        <v>27902</v>
      </c>
      <c r="E419" s="42">
        <v>93161</v>
      </c>
      <c r="F419" s="42">
        <v>7000</v>
      </c>
      <c r="G419" s="42">
        <v>50472</v>
      </c>
      <c r="H419" s="38">
        <v>41267</v>
      </c>
      <c r="I419" s="38">
        <v>27520</v>
      </c>
      <c r="J419" s="38">
        <v>509038</v>
      </c>
      <c r="K419" s="38">
        <v>722588</v>
      </c>
      <c r="L419" s="38">
        <v>116420</v>
      </c>
      <c r="M419" s="38">
        <v>4482</v>
      </c>
      <c r="N419" s="38">
        <v>638345</v>
      </c>
      <c r="O419" s="38">
        <v>58635</v>
      </c>
      <c r="P419" s="38">
        <v>32842</v>
      </c>
      <c r="Q419" s="38">
        <v>98727</v>
      </c>
      <c r="R419" s="38">
        <v>58176</v>
      </c>
      <c r="S419" s="38">
        <v>930444</v>
      </c>
    </row>
    <row r="420" spans="1:19" ht="24">
      <c r="A420" s="113" t="s">
        <v>1498</v>
      </c>
      <c r="B420" s="37" t="s">
        <v>373</v>
      </c>
      <c r="C420" s="42">
        <v>4656623</v>
      </c>
      <c r="D420" s="42">
        <v>302866</v>
      </c>
      <c r="E420" s="42">
        <v>207611</v>
      </c>
      <c r="F420" s="42">
        <v>41076</v>
      </c>
      <c r="G420" s="42"/>
      <c r="H420" s="38">
        <v>232055</v>
      </c>
      <c r="I420" s="38">
        <v>27517</v>
      </c>
      <c r="J420" s="38">
        <v>391864</v>
      </c>
      <c r="K420" s="38">
        <v>44787</v>
      </c>
      <c r="L420" s="38">
        <v>485846</v>
      </c>
      <c r="M420" s="38">
        <v>8219</v>
      </c>
      <c r="N420" s="38">
        <v>568991</v>
      </c>
      <c r="O420" s="38">
        <v>134900</v>
      </c>
      <c r="P420" s="38">
        <v>120341</v>
      </c>
      <c r="Q420" s="38">
        <v>317708</v>
      </c>
      <c r="R420" s="38">
        <v>103975</v>
      </c>
      <c r="S420" s="38">
        <v>1668867</v>
      </c>
    </row>
    <row r="421" spans="1:19" ht="24">
      <c r="A421" s="113" t="s">
        <v>1499</v>
      </c>
      <c r="B421" s="37" t="s">
        <v>374</v>
      </c>
      <c r="C421" s="42">
        <v>2169604</v>
      </c>
      <c r="D421" s="42"/>
      <c r="E421" s="42"/>
      <c r="F421" s="42"/>
      <c r="G421" s="42"/>
      <c r="H421" s="38"/>
      <c r="I421" s="38">
        <v>32407</v>
      </c>
      <c r="J421" s="38"/>
      <c r="K421" s="38">
        <v>107</v>
      </c>
      <c r="L421" s="38">
        <v>11919</v>
      </c>
      <c r="M421" s="38">
        <v>8888</v>
      </c>
      <c r="N421" s="38">
        <v>413223</v>
      </c>
      <c r="O421" s="38">
        <v>10800</v>
      </c>
      <c r="P421" s="38"/>
      <c r="Q421" s="38">
        <v>5526</v>
      </c>
      <c r="R421" s="38">
        <v>3049</v>
      </c>
      <c r="S421" s="38">
        <v>1683685</v>
      </c>
    </row>
    <row r="422" spans="1:19" ht="84">
      <c r="A422" s="113" t="s">
        <v>1847</v>
      </c>
      <c r="B422" s="37" t="s">
        <v>375</v>
      </c>
      <c r="C422" s="42">
        <v>12743032</v>
      </c>
      <c r="D422" s="42">
        <v>364336</v>
      </c>
      <c r="E422" s="42">
        <v>852121</v>
      </c>
      <c r="F422" s="42">
        <v>241415</v>
      </c>
      <c r="G422" s="42">
        <v>82332</v>
      </c>
      <c r="H422" s="38">
        <v>377224</v>
      </c>
      <c r="I422" s="38">
        <v>76187</v>
      </c>
      <c r="J422" s="38">
        <v>1422220</v>
      </c>
      <c r="K422" s="38">
        <v>1524789</v>
      </c>
      <c r="L422" s="38">
        <v>199489</v>
      </c>
      <c r="M422" s="38">
        <v>59360</v>
      </c>
      <c r="N422" s="38">
        <v>959869</v>
      </c>
      <c r="O422" s="38">
        <v>82376</v>
      </c>
      <c r="P422" s="38">
        <v>185746</v>
      </c>
      <c r="Q422" s="38">
        <v>1323197</v>
      </c>
      <c r="R422" s="38">
        <v>896072</v>
      </c>
      <c r="S422" s="38">
        <v>4096299</v>
      </c>
    </row>
    <row r="423" spans="1:19" ht="36">
      <c r="A423" s="112" t="s">
        <v>1848</v>
      </c>
      <c r="B423" s="37" t="s">
        <v>523</v>
      </c>
      <c r="C423" s="42">
        <v>150344682</v>
      </c>
      <c r="D423" s="42">
        <v>2893065</v>
      </c>
      <c r="E423" s="42">
        <v>1438770</v>
      </c>
      <c r="F423" s="42">
        <v>3200027</v>
      </c>
      <c r="G423" s="42">
        <v>4093577</v>
      </c>
      <c r="H423" s="38">
        <v>1430184</v>
      </c>
      <c r="I423" s="38">
        <v>1685198</v>
      </c>
      <c r="J423" s="38">
        <v>10539537</v>
      </c>
      <c r="K423" s="38">
        <v>3767506</v>
      </c>
      <c r="L423" s="38">
        <v>1509996</v>
      </c>
      <c r="M423" s="38">
        <v>793039</v>
      </c>
      <c r="N423" s="38">
        <v>6237147</v>
      </c>
      <c r="O423" s="38">
        <v>6564705</v>
      </c>
      <c r="P423" s="38">
        <v>2988140</v>
      </c>
      <c r="Q423" s="38">
        <v>10541164</v>
      </c>
      <c r="R423" s="38">
        <v>22185477</v>
      </c>
      <c r="S423" s="38">
        <v>70477150</v>
      </c>
    </row>
    <row r="424" spans="1:19" ht="36">
      <c r="A424" s="113" t="s">
        <v>1849</v>
      </c>
      <c r="B424" s="37" t="s">
        <v>376</v>
      </c>
      <c r="C424" s="42">
        <v>60337308</v>
      </c>
      <c r="D424" s="42">
        <v>1053783</v>
      </c>
      <c r="E424" s="42">
        <v>746131</v>
      </c>
      <c r="F424" s="42">
        <v>874828</v>
      </c>
      <c r="G424" s="42">
        <v>478326</v>
      </c>
      <c r="H424" s="38">
        <v>372183</v>
      </c>
      <c r="I424" s="38">
        <v>309788</v>
      </c>
      <c r="J424" s="38">
        <v>4652283</v>
      </c>
      <c r="K424" s="38">
        <v>1023456</v>
      </c>
      <c r="L424" s="38">
        <v>745986</v>
      </c>
      <c r="M424" s="38">
        <v>274126</v>
      </c>
      <c r="N424" s="38">
        <v>2688627</v>
      </c>
      <c r="O424" s="38">
        <v>3462862</v>
      </c>
      <c r="P424" s="38">
        <v>1576639</v>
      </c>
      <c r="Q424" s="38">
        <v>1828874</v>
      </c>
      <c r="R424" s="38">
        <v>7383579</v>
      </c>
      <c r="S424" s="38">
        <v>32865837</v>
      </c>
    </row>
    <row r="425" spans="1:19" ht="24">
      <c r="A425" s="113" t="s">
        <v>1503</v>
      </c>
      <c r="B425" s="37" t="s">
        <v>377</v>
      </c>
      <c r="C425" s="42">
        <v>18259989</v>
      </c>
      <c r="D425" s="42">
        <v>336113</v>
      </c>
      <c r="E425" s="42">
        <v>66899</v>
      </c>
      <c r="F425" s="42">
        <v>547213</v>
      </c>
      <c r="G425" s="42">
        <v>2579481</v>
      </c>
      <c r="H425" s="38">
        <v>142899</v>
      </c>
      <c r="I425" s="38">
        <v>105009</v>
      </c>
      <c r="J425" s="38">
        <v>1473874</v>
      </c>
      <c r="K425" s="38">
        <v>265906</v>
      </c>
      <c r="L425" s="38">
        <v>78874</v>
      </c>
      <c r="M425" s="38">
        <v>0</v>
      </c>
      <c r="N425" s="38">
        <v>1193916</v>
      </c>
      <c r="O425" s="38">
        <v>231713</v>
      </c>
      <c r="P425" s="38">
        <v>241466</v>
      </c>
      <c r="Q425" s="38">
        <v>397267</v>
      </c>
      <c r="R425" s="38">
        <v>1340004</v>
      </c>
      <c r="S425" s="38">
        <v>9259355</v>
      </c>
    </row>
    <row r="426" spans="1:19" ht="24">
      <c r="A426" s="113" t="s">
        <v>1850</v>
      </c>
      <c r="B426" s="37" t="s">
        <v>378</v>
      </c>
      <c r="C426" s="42">
        <v>6807721</v>
      </c>
      <c r="D426" s="42">
        <v>432617</v>
      </c>
      <c r="E426" s="42">
        <v>122370</v>
      </c>
      <c r="F426" s="42">
        <v>425566</v>
      </c>
      <c r="G426" s="42">
        <v>385113</v>
      </c>
      <c r="H426" s="38">
        <v>122182</v>
      </c>
      <c r="I426" s="38">
        <v>480690</v>
      </c>
      <c r="J426" s="38">
        <v>664233</v>
      </c>
      <c r="K426" s="38">
        <v>160394</v>
      </c>
      <c r="L426" s="38">
        <v>104152</v>
      </c>
      <c r="M426" s="38">
        <v>26133</v>
      </c>
      <c r="N426" s="38">
        <v>1030259</v>
      </c>
      <c r="O426" s="38">
        <v>136268</v>
      </c>
      <c r="P426" s="38">
        <v>165988</v>
      </c>
      <c r="Q426" s="38">
        <v>994226</v>
      </c>
      <c r="R426" s="38">
        <v>156923</v>
      </c>
      <c r="S426" s="38">
        <v>1400607</v>
      </c>
    </row>
    <row r="427" spans="1:19" ht="48">
      <c r="A427" s="113" t="s">
        <v>1851</v>
      </c>
      <c r="B427" s="37" t="s">
        <v>379</v>
      </c>
      <c r="C427" s="42">
        <v>64939664</v>
      </c>
      <c r="D427" s="42">
        <v>1070552</v>
      </c>
      <c r="E427" s="42">
        <v>503370</v>
      </c>
      <c r="F427" s="42">
        <v>1352420</v>
      </c>
      <c r="G427" s="42">
        <v>650657</v>
      </c>
      <c r="H427" s="38">
        <v>792920</v>
      </c>
      <c r="I427" s="38">
        <v>789711</v>
      </c>
      <c r="J427" s="38">
        <v>3749147</v>
      </c>
      <c r="K427" s="38">
        <v>2317750</v>
      </c>
      <c r="L427" s="38">
        <v>580984</v>
      </c>
      <c r="M427" s="38">
        <v>492780</v>
      </c>
      <c r="N427" s="38">
        <v>1324345</v>
      </c>
      <c r="O427" s="38">
        <v>2733862</v>
      </c>
      <c r="P427" s="38">
        <v>1004047</v>
      </c>
      <c r="Q427" s="38">
        <v>7320797</v>
      </c>
      <c r="R427" s="38">
        <v>13304971</v>
      </c>
      <c r="S427" s="38">
        <v>26951351</v>
      </c>
    </row>
    <row r="428" spans="1:19" ht="24">
      <c r="A428" s="112" t="s">
        <v>1852</v>
      </c>
      <c r="B428" s="37" t="s">
        <v>524</v>
      </c>
      <c r="C428" s="42">
        <v>40323340</v>
      </c>
      <c r="D428" s="42">
        <v>183266</v>
      </c>
      <c r="E428" s="42">
        <v>367885</v>
      </c>
      <c r="F428" s="42">
        <v>1235679</v>
      </c>
      <c r="G428" s="42">
        <v>18125</v>
      </c>
      <c r="H428" s="38">
        <v>324877</v>
      </c>
      <c r="I428" s="38">
        <v>1399708</v>
      </c>
      <c r="J428" s="38">
        <v>2572187</v>
      </c>
      <c r="K428" s="38">
        <v>141785</v>
      </c>
      <c r="L428" s="38">
        <v>113669</v>
      </c>
      <c r="M428" s="38">
        <v>20460</v>
      </c>
      <c r="N428" s="38">
        <v>176031</v>
      </c>
      <c r="O428" s="38">
        <v>798499</v>
      </c>
      <c r="P428" s="38">
        <v>304191</v>
      </c>
      <c r="Q428" s="38">
        <v>2804350</v>
      </c>
      <c r="R428" s="38">
        <v>956781</v>
      </c>
      <c r="S428" s="38">
        <v>28905847</v>
      </c>
    </row>
    <row r="429" spans="1:19" ht="24">
      <c r="A429" s="113" t="s">
        <v>1507</v>
      </c>
      <c r="B429" s="37" t="s">
        <v>380</v>
      </c>
      <c r="C429" s="42">
        <v>29560779</v>
      </c>
      <c r="D429" s="42">
        <v>170230</v>
      </c>
      <c r="E429" s="42">
        <v>359326</v>
      </c>
      <c r="F429" s="42">
        <v>1090959</v>
      </c>
      <c r="G429" s="42">
        <v>18125</v>
      </c>
      <c r="H429" s="38">
        <v>324877</v>
      </c>
      <c r="I429" s="38">
        <v>1398196</v>
      </c>
      <c r="J429" s="38">
        <v>2536300</v>
      </c>
      <c r="K429" s="38">
        <v>133444</v>
      </c>
      <c r="L429" s="38">
        <v>82976</v>
      </c>
      <c r="M429" s="38"/>
      <c r="N429" s="38">
        <v>23394</v>
      </c>
      <c r="O429" s="38">
        <v>796378</v>
      </c>
      <c r="P429" s="38">
        <v>260201</v>
      </c>
      <c r="Q429" s="38">
        <v>2663733</v>
      </c>
      <c r="R429" s="38">
        <v>734844</v>
      </c>
      <c r="S429" s="38">
        <v>18967796</v>
      </c>
    </row>
    <row r="430" spans="1:19" ht="36">
      <c r="A430" s="113" t="s">
        <v>1853</v>
      </c>
      <c r="B430" s="37" t="s">
        <v>381</v>
      </c>
      <c r="C430" s="42">
        <v>349079</v>
      </c>
      <c r="D430" s="42"/>
      <c r="E430" s="42"/>
      <c r="F430" s="42">
        <v>69187</v>
      </c>
      <c r="G430" s="42"/>
      <c r="H430" s="38"/>
      <c r="I430" s="38">
        <v>1512</v>
      </c>
      <c r="J430" s="38">
        <v>2954</v>
      </c>
      <c r="K430" s="38"/>
      <c r="L430" s="38">
        <v>9950</v>
      </c>
      <c r="M430" s="38">
        <v>20460</v>
      </c>
      <c r="N430" s="38"/>
      <c r="O430" s="38"/>
      <c r="P430" s="38">
        <v>23020</v>
      </c>
      <c r="Q430" s="38">
        <v>2230</v>
      </c>
      <c r="R430" s="38">
        <v>210006</v>
      </c>
      <c r="S430" s="38">
        <v>9760</v>
      </c>
    </row>
    <row r="431" spans="1:19" ht="24">
      <c r="A431" s="113" t="s">
        <v>1509</v>
      </c>
      <c r="B431" s="37" t="s">
        <v>382</v>
      </c>
      <c r="C431" s="42">
        <v>2546</v>
      </c>
      <c r="D431" s="42">
        <v>2546</v>
      </c>
      <c r="E431" s="42"/>
      <c r="F431" s="42"/>
      <c r="G431" s="42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</row>
    <row r="432" spans="1:19" ht="48">
      <c r="A432" s="113" t="s">
        <v>1854</v>
      </c>
      <c r="B432" s="37" t="s">
        <v>383</v>
      </c>
      <c r="C432" s="42">
        <v>4162978</v>
      </c>
      <c r="D432" s="42">
        <v>10490</v>
      </c>
      <c r="E432" s="42"/>
      <c r="F432" s="42">
        <v>66018</v>
      </c>
      <c r="G432" s="42"/>
      <c r="H432" s="38"/>
      <c r="I432" s="38"/>
      <c r="J432" s="38">
        <v>776</v>
      </c>
      <c r="K432" s="38"/>
      <c r="L432" s="38"/>
      <c r="M432" s="38"/>
      <c r="N432" s="38"/>
      <c r="O432" s="38">
        <v>1500</v>
      </c>
      <c r="P432" s="38">
        <v>20970</v>
      </c>
      <c r="Q432" s="38"/>
      <c r="R432" s="38"/>
      <c r="S432" s="38">
        <v>4063224</v>
      </c>
    </row>
    <row r="433" spans="1:19" ht="48">
      <c r="A433" s="113" t="s">
        <v>1855</v>
      </c>
      <c r="B433" s="37" t="s">
        <v>384</v>
      </c>
      <c r="C433" s="42">
        <v>6247958</v>
      </c>
      <c r="D433" s="42"/>
      <c r="E433" s="42">
        <v>8559</v>
      </c>
      <c r="F433" s="42">
        <v>9515</v>
      </c>
      <c r="G433" s="42"/>
      <c r="H433" s="38"/>
      <c r="I433" s="38"/>
      <c r="J433" s="38">
        <v>32157</v>
      </c>
      <c r="K433" s="38">
        <v>8341</v>
      </c>
      <c r="L433" s="38">
        <v>20743</v>
      </c>
      <c r="M433" s="38"/>
      <c r="N433" s="38">
        <v>152637</v>
      </c>
      <c r="O433" s="38">
        <v>621</v>
      </c>
      <c r="P433" s="38"/>
      <c r="Q433" s="38">
        <v>138387</v>
      </c>
      <c r="R433" s="38">
        <v>11931</v>
      </c>
      <c r="S433" s="38">
        <v>5865067</v>
      </c>
    </row>
    <row r="434" spans="1:19" ht="36">
      <c r="A434" s="112" t="s">
        <v>1512</v>
      </c>
      <c r="B434" s="37" t="s">
        <v>525</v>
      </c>
      <c r="C434" s="42">
        <v>6707683</v>
      </c>
      <c r="D434" s="42">
        <v>25683</v>
      </c>
      <c r="E434" s="42">
        <v>154472</v>
      </c>
      <c r="F434" s="42">
        <v>241893</v>
      </c>
      <c r="G434" s="42">
        <v>30547</v>
      </c>
      <c r="H434" s="38">
        <v>14044</v>
      </c>
      <c r="I434" s="38">
        <v>66648</v>
      </c>
      <c r="J434" s="38">
        <v>22721</v>
      </c>
      <c r="K434" s="38">
        <v>30409</v>
      </c>
      <c r="L434" s="38">
        <v>13899</v>
      </c>
      <c r="M434" s="38">
        <v>47322</v>
      </c>
      <c r="N434" s="38">
        <v>258668</v>
      </c>
      <c r="O434" s="38">
        <v>80285</v>
      </c>
      <c r="P434" s="38">
        <v>976261</v>
      </c>
      <c r="Q434" s="38">
        <v>331713</v>
      </c>
      <c r="R434" s="38">
        <v>81568</v>
      </c>
      <c r="S434" s="38">
        <v>4331550</v>
      </c>
    </row>
    <row r="435" spans="1:19" ht="24">
      <c r="A435" s="113" t="s">
        <v>1513</v>
      </c>
      <c r="B435" s="37" t="s">
        <v>385</v>
      </c>
      <c r="C435" s="42">
        <v>4166795</v>
      </c>
      <c r="D435" s="42">
        <v>4427</v>
      </c>
      <c r="E435" s="42">
        <v>123561</v>
      </c>
      <c r="F435" s="42">
        <v>155473</v>
      </c>
      <c r="G435" s="42"/>
      <c r="H435" s="38">
        <v>14044</v>
      </c>
      <c r="I435" s="38">
        <v>21552</v>
      </c>
      <c r="J435" s="38">
        <v>11970</v>
      </c>
      <c r="K435" s="38">
        <v>29726</v>
      </c>
      <c r="L435" s="38">
        <v>3729</v>
      </c>
      <c r="M435" s="38"/>
      <c r="N435" s="38">
        <v>61014</v>
      </c>
      <c r="O435" s="38">
        <v>53421</v>
      </c>
      <c r="P435" s="38">
        <v>46756</v>
      </c>
      <c r="Q435" s="38">
        <v>257780</v>
      </c>
      <c r="R435" s="38">
        <v>70042</v>
      </c>
      <c r="S435" s="38">
        <v>3313300</v>
      </c>
    </row>
    <row r="436" spans="1:19" ht="24">
      <c r="A436" s="113" t="s">
        <v>1514</v>
      </c>
      <c r="B436" s="37" t="s">
        <v>386</v>
      </c>
      <c r="C436" s="42">
        <v>3117221</v>
      </c>
      <c r="D436" s="42">
        <v>4427</v>
      </c>
      <c r="E436" s="42">
        <v>106011</v>
      </c>
      <c r="F436" s="42">
        <v>137644</v>
      </c>
      <c r="G436" s="42"/>
      <c r="H436" s="38">
        <v>14044</v>
      </c>
      <c r="I436" s="38">
        <v>20040</v>
      </c>
      <c r="J436" s="38">
        <v>11689</v>
      </c>
      <c r="K436" s="38">
        <v>29726</v>
      </c>
      <c r="L436" s="38">
        <v>3729</v>
      </c>
      <c r="M436" s="38"/>
      <c r="N436" s="38">
        <v>36218</v>
      </c>
      <c r="O436" s="38">
        <v>53421</v>
      </c>
      <c r="P436" s="38">
        <v>46756</v>
      </c>
      <c r="Q436" s="38">
        <v>7896</v>
      </c>
      <c r="R436" s="38">
        <v>66273</v>
      </c>
      <c r="S436" s="38">
        <v>2579347</v>
      </c>
    </row>
    <row r="437" spans="1:19" ht="24">
      <c r="A437" s="113" t="s">
        <v>1515</v>
      </c>
      <c r="B437" s="37" t="s">
        <v>387</v>
      </c>
      <c r="C437" s="42">
        <v>1049574</v>
      </c>
      <c r="D437" s="42"/>
      <c r="E437" s="42">
        <v>17550</v>
      </c>
      <c r="F437" s="42">
        <v>17829</v>
      </c>
      <c r="G437" s="42"/>
      <c r="H437" s="38"/>
      <c r="I437" s="38">
        <v>1512</v>
      </c>
      <c r="J437" s="38">
        <v>281</v>
      </c>
      <c r="K437" s="38"/>
      <c r="L437" s="38"/>
      <c r="M437" s="38"/>
      <c r="N437" s="38">
        <v>24796</v>
      </c>
      <c r="O437" s="38"/>
      <c r="P437" s="38"/>
      <c r="Q437" s="38">
        <v>249884</v>
      </c>
      <c r="R437" s="38">
        <v>3769</v>
      </c>
      <c r="S437" s="38">
        <v>733953</v>
      </c>
    </row>
    <row r="438" spans="1:19" ht="24">
      <c r="A438" s="113" t="s">
        <v>1516</v>
      </c>
      <c r="B438" s="37" t="s">
        <v>388</v>
      </c>
      <c r="C438" s="42">
        <v>2022907</v>
      </c>
      <c r="D438" s="42">
        <v>2486</v>
      </c>
      <c r="E438" s="42"/>
      <c r="F438" s="42">
        <v>73900</v>
      </c>
      <c r="G438" s="42"/>
      <c r="H438" s="38"/>
      <c r="I438" s="38">
        <v>41857</v>
      </c>
      <c r="J438" s="38">
        <v>3217</v>
      </c>
      <c r="K438" s="38">
        <v>489</v>
      </c>
      <c r="L438" s="38"/>
      <c r="M438" s="38">
        <v>47322</v>
      </c>
      <c r="N438" s="38">
        <v>196875</v>
      </c>
      <c r="O438" s="38">
        <v>26864</v>
      </c>
      <c r="P438" s="38">
        <v>926871</v>
      </c>
      <c r="Q438" s="38">
        <v>73933</v>
      </c>
      <c r="R438" s="38">
        <v>11526</v>
      </c>
      <c r="S438" s="38">
        <v>617567</v>
      </c>
    </row>
    <row r="439" spans="1:19" ht="24">
      <c r="A439" s="113" t="s">
        <v>1856</v>
      </c>
      <c r="B439" s="37" t="s">
        <v>389</v>
      </c>
      <c r="C439" s="42">
        <v>517981</v>
      </c>
      <c r="D439" s="42">
        <v>18770</v>
      </c>
      <c r="E439" s="42">
        <v>30911</v>
      </c>
      <c r="F439" s="42">
        <v>12520</v>
      </c>
      <c r="G439" s="42">
        <v>30547</v>
      </c>
      <c r="H439" s="38"/>
      <c r="I439" s="38">
        <v>3239</v>
      </c>
      <c r="J439" s="38">
        <v>7534</v>
      </c>
      <c r="K439" s="38">
        <v>194</v>
      </c>
      <c r="L439" s="38">
        <v>10170</v>
      </c>
      <c r="M439" s="38"/>
      <c r="N439" s="38">
        <v>779</v>
      </c>
      <c r="O439" s="38"/>
      <c r="P439" s="38">
        <v>2634</v>
      </c>
      <c r="Q439" s="38"/>
      <c r="R439" s="38"/>
      <c r="S439" s="38">
        <v>400683</v>
      </c>
    </row>
    <row r="440" spans="1:19" ht="36">
      <c r="A440" s="112" t="s">
        <v>1857</v>
      </c>
      <c r="B440" s="37" t="s">
        <v>526</v>
      </c>
      <c r="C440" s="42">
        <v>12045717</v>
      </c>
      <c r="D440" s="42">
        <v>490371</v>
      </c>
      <c r="E440" s="42">
        <v>73236</v>
      </c>
      <c r="F440" s="42">
        <v>277862</v>
      </c>
      <c r="G440" s="42">
        <v>722797</v>
      </c>
      <c r="H440" s="38">
        <v>485029</v>
      </c>
      <c r="I440" s="38">
        <v>488914</v>
      </c>
      <c r="J440" s="38">
        <v>648896</v>
      </c>
      <c r="K440" s="38">
        <v>921218</v>
      </c>
      <c r="L440" s="38">
        <v>426379</v>
      </c>
      <c r="M440" s="38">
        <v>1261626</v>
      </c>
      <c r="N440" s="38">
        <v>775365</v>
      </c>
      <c r="O440" s="38">
        <v>660526</v>
      </c>
      <c r="P440" s="38">
        <v>587966</v>
      </c>
      <c r="Q440" s="38">
        <v>431409</v>
      </c>
      <c r="R440" s="38">
        <v>509593</v>
      </c>
      <c r="S440" s="38">
        <v>3284530</v>
      </c>
    </row>
    <row r="441" spans="1:19" ht="24">
      <c r="A441" s="113" t="s">
        <v>1519</v>
      </c>
      <c r="B441" s="37" t="s">
        <v>390</v>
      </c>
      <c r="C441" s="42">
        <v>1171397</v>
      </c>
      <c r="D441" s="42"/>
      <c r="E441" s="42"/>
      <c r="F441" s="42">
        <v>44438</v>
      </c>
      <c r="G441" s="42"/>
      <c r="H441" s="38">
        <v>6500</v>
      </c>
      <c r="I441" s="38"/>
      <c r="J441" s="38">
        <v>39917</v>
      </c>
      <c r="K441" s="38"/>
      <c r="L441" s="38">
        <v>376460</v>
      </c>
      <c r="M441" s="38"/>
      <c r="N441" s="38">
        <v>446643</v>
      </c>
      <c r="O441" s="38"/>
      <c r="P441" s="38">
        <v>15696</v>
      </c>
      <c r="Q441" s="38">
        <v>188014</v>
      </c>
      <c r="R441" s="38">
        <v>46552</v>
      </c>
      <c r="S441" s="38">
        <v>7177</v>
      </c>
    </row>
    <row r="442" spans="1:19" ht="24">
      <c r="A442" s="113" t="s">
        <v>1858</v>
      </c>
      <c r="B442" s="37" t="s">
        <v>391</v>
      </c>
      <c r="C442" s="42">
        <v>815000</v>
      </c>
      <c r="D442" s="42">
        <v>36704</v>
      </c>
      <c r="E442" s="42">
        <v>66712</v>
      </c>
      <c r="F442" s="42">
        <v>22956</v>
      </c>
      <c r="G442" s="42"/>
      <c r="H442" s="38">
        <v>2401</v>
      </c>
      <c r="I442" s="38"/>
      <c r="J442" s="38">
        <v>38796</v>
      </c>
      <c r="K442" s="38"/>
      <c r="L442" s="38"/>
      <c r="M442" s="38"/>
      <c r="N442" s="38">
        <v>55115</v>
      </c>
      <c r="O442" s="38">
        <v>491042</v>
      </c>
      <c r="P442" s="38">
        <v>9156</v>
      </c>
      <c r="Q442" s="38">
        <v>4800</v>
      </c>
      <c r="R442" s="38">
        <v>74932</v>
      </c>
      <c r="S442" s="38">
        <v>12386</v>
      </c>
    </row>
    <row r="443" spans="1:19" ht="24">
      <c r="A443" s="113" t="s">
        <v>1859</v>
      </c>
      <c r="B443" s="37" t="s">
        <v>392</v>
      </c>
      <c r="C443" s="42">
        <v>8498424</v>
      </c>
      <c r="D443" s="42">
        <v>434712</v>
      </c>
      <c r="E443" s="42">
        <v>6152</v>
      </c>
      <c r="F443" s="42">
        <v>158558</v>
      </c>
      <c r="G443" s="42">
        <v>722797</v>
      </c>
      <c r="H443" s="38">
        <v>476128</v>
      </c>
      <c r="I443" s="38">
        <v>488914</v>
      </c>
      <c r="J443" s="38">
        <v>438011</v>
      </c>
      <c r="K443" s="38">
        <v>200514</v>
      </c>
      <c r="L443" s="38">
        <v>49899</v>
      </c>
      <c r="M443" s="38">
        <v>1261626</v>
      </c>
      <c r="N443" s="38">
        <v>257509</v>
      </c>
      <c r="O443" s="38">
        <v>168252</v>
      </c>
      <c r="P443" s="38">
        <v>494540</v>
      </c>
      <c r="Q443" s="38">
        <v>13034</v>
      </c>
      <c r="R443" s="38">
        <v>238787</v>
      </c>
      <c r="S443" s="38">
        <v>3088991</v>
      </c>
    </row>
    <row r="444" spans="1:19" ht="36">
      <c r="A444" s="113" t="s">
        <v>1523</v>
      </c>
      <c r="B444" s="37" t="s">
        <v>395</v>
      </c>
      <c r="C444" s="42">
        <v>1560896</v>
      </c>
      <c r="D444" s="42">
        <v>18955</v>
      </c>
      <c r="E444" s="42">
        <v>372</v>
      </c>
      <c r="F444" s="42">
        <v>51910</v>
      </c>
      <c r="G444" s="42"/>
      <c r="H444" s="38"/>
      <c r="I444" s="38"/>
      <c r="J444" s="38">
        <v>132172</v>
      </c>
      <c r="K444" s="38">
        <v>720704</v>
      </c>
      <c r="L444" s="38">
        <v>20</v>
      </c>
      <c r="M444" s="38"/>
      <c r="N444" s="38">
        <v>16098</v>
      </c>
      <c r="O444" s="38">
        <v>1232</v>
      </c>
      <c r="P444" s="38">
        <v>68574</v>
      </c>
      <c r="Q444" s="38">
        <v>225561</v>
      </c>
      <c r="R444" s="38">
        <v>149322</v>
      </c>
      <c r="S444" s="38">
        <v>175976</v>
      </c>
    </row>
    <row r="445" spans="1:19" ht="24">
      <c r="A445" s="112" t="s">
        <v>1860</v>
      </c>
      <c r="B445" s="37" t="s">
        <v>528</v>
      </c>
      <c r="C445" s="42">
        <v>691111394</v>
      </c>
      <c r="D445" s="42">
        <v>28461693</v>
      </c>
      <c r="E445" s="42">
        <v>30987296</v>
      </c>
      <c r="F445" s="42">
        <v>82988141</v>
      </c>
      <c r="G445" s="42">
        <v>29199929</v>
      </c>
      <c r="H445" s="38">
        <v>25448125</v>
      </c>
      <c r="I445" s="38">
        <v>41089906</v>
      </c>
      <c r="J445" s="38">
        <v>44596892</v>
      </c>
      <c r="K445" s="38">
        <v>29296006</v>
      </c>
      <c r="L445" s="38">
        <v>20445698</v>
      </c>
      <c r="M445" s="38">
        <v>19466106</v>
      </c>
      <c r="N445" s="38">
        <v>75701790</v>
      </c>
      <c r="O445" s="38">
        <v>40257890</v>
      </c>
      <c r="P445" s="38">
        <v>17798239</v>
      </c>
      <c r="Q445" s="38">
        <v>41995456</v>
      </c>
      <c r="R445" s="38">
        <v>60586380</v>
      </c>
      <c r="S445" s="38">
        <v>102791847</v>
      </c>
    </row>
    <row r="446" spans="1:19" ht="60">
      <c r="A446" s="113" t="s">
        <v>1861</v>
      </c>
      <c r="B446" s="37" t="s">
        <v>396</v>
      </c>
      <c r="C446" s="42">
        <v>669842743</v>
      </c>
      <c r="D446" s="42">
        <v>27758846</v>
      </c>
      <c r="E446" s="42">
        <v>26853396</v>
      </c>
      <c r="F446" s="42">
        <v>81155696</v>
      </c>
      <c r="G446" s="42">
        <v>29159970</v>
      </c>
      <c r="H446" s="38">
        <v>23479366</v>
      </c>
      <c r="I446" s="38">
        <v>39988257</v>
      </c>
      <c r="J446" s="38">
        <v>41738910</v>
      </c>
      <c r="K446" s="38">
        <v>28906828</v>
      </c>
      <c r="L446" s="38">
        <v>19984656</v>
      </c>
      <c r="M446" s="38">
        <v>18961782</v>
      </c>
      <c r="N446" s="38">
        <v>72818890</v>
      </c>
      <c r="O446" s="38">
        <v>39942987</v>
      </c>
      <c r="P446" s="38">
        <v>16850088</v>
      </c>
      <c r="Q446" s="38">
        <v>40889147</v>
      </c>
      <c r="R446" s="38">
        <v>60160790</v>
      </c>
      <c r="S446" s="38">
        <v>101193134</v>
      </c>
    </row>
    <row r="447" spans="1:19" ht="24">
      <c r="A447" s="113" t="s">
        <v>1526</v>
      </c>
      <c r="B447" s="37" t="s">
        <v>397</v>
      </c>
      <c r="C447" s="42">
        <v>485825418</v>
      </c>
      <c r="D447" s="42">
        <v>20489091</v>
      </c>
      <c r="E447" s="42">
        <v>18731409</v>
      </c>
      <c r="F447" s="42">
        <v>61157966</v>
      </c>
      <c r="G447" s="42">
        <v>14801863</v>
      </c>
      <c r="H447" s="38">
        <v>15575632</v>
      </c>
      <c r="I447" s="38">
        <v>26383506</v>
      </c>
      <c r="J447" s="38">
        <v>31164729</v>
      </c>
      <c r="K447" s="38">
        <v>20048902</v>
      </c>
      <c r="L447" s="38">
        <v>14343208</v>
      </c>
      <c r="M447" s="38">
        <v>11269596</v>
      </c>
      <c r="N447" s="38">
        <v>54369574</v>
      </c>
      <c r="O447" s="38">
        <v>20988419</v>
      </c>
      <c r="P447" s="38">
        <v>12297922</v>
      </c>
      <c r="Q447" s="38">
        <v>33075328</v>
      </c>
      <c r="R447" s="38">
        <v>48366820</v>
      </c>
      <c r="S447" s="38">
        <v>82761453</v>
      </c>
    </row>
    <row r="448" spans="1:19" ht="24">
      <c r="A448" s="113" t="s">
        <v>1527</v>
      </c>
      <c r="B448" s="37" t="s">
        <v>398</v>
      </c>
      <c r="C448" s="42">
        <v>68046523</v>
      </c>
      <c r="D448" s="42">
        <v>2707700</v>
      </c>
      <c r="E448" s="42">
        <v>1355686</v>
      </c>
      <c r="F448" s="42">
        <v>13592658</v>
      </c>
      <c r="G448" s="42">
        <v>841117</v>
      </c>
      <c r="H448" s="38">
        <v>3069902</v>
      </c>
      <c r="I448" s="38">
        <v>5477424</v>
      </c>
      <c r="J448" s="38">
        <v>4362381</v>
      </c>
      <c r="K448" s="38">
        <v>1903484</v>
      </c>
      <c r="L448" s="38">
        <v>3016287</v>
      </c>
      <c r="M448" s="38">
        <v>828767</v>
      </c>
      <c r="N448" s="38">
        <v>11924336</v>
      </c>
      <c r="O448" s="38">
        <v>2985787</v>
      </c>
      <c r="P448" s="38">
        <v>1644088</v>
      </c>
      <c r="Q448" s="38">
        <v>5894083</v>
      </c>
      <c r="R448" s="38">
        <v>3784815</v>
      </c>
      <c r="S448" s="38">
        <v>4658008</v>
      </c>
    </row>
    <row r="449" spans="1:19" ht="24">
      <c r="A449" s="113" t="s">
        <v>1528</v>
      </c>
      <c r="B449" s="37" t="s">
        <v>1103</v>
      </c>
      <c r="C449" s="42">
        <v>101988</v>
      </c>
      <c r="D449" s="42"/>
      <c r="E449" s="42"/>
      <c r="F449" s="42"/>
      <c r="G449" s="42"/>
      <c r="H449" s="38"/>
      <c r="I449" s="38">
        <v>101978</v>
      </c>
      <c r="J449" s="38"/>
      <c r="K449" s="38">
        <v>10</v>
      </c>
      <c r="L449" s="38"/>
      <c r="M449" s="38"/>
      <c r="N449" s="38"/>
      <c r="O449" s="38"/>
      <c r="P449" s="38"/>
      <c r="Q449" s="38"/>
      <c r="R449" s="38"/>
      <c r="S449" s="38"/>
    </row>
    <row r="450" spans="1:19" ht="24">
      <c r="A450" s="113" t="s">
        <v>1529</v>
      </c>
      <c r="B450" s="37" t="s">
        <v>399</v>
      </c>
      <c r="C450" s="42">
        <v>369975355</v>
      </c>
      <c r="D450" s="42">
        <v>16562653</v>
      </c>
      <c r="E450" s="42">
        <v>15858790</v>
      </c>
      <c r="F450" s="42">
        <v>43569412</v>
      </c>
      <c r="G450" s="42">
        <v>11927498</v>
      </c>
      <c r="H450" s="38">
        <v>9343722</v>
      </c>
      <c r="I450" s="38">
        <v>19635049</v>
      </c>
      <c r="J450" s="38">
        <v>24830121</v>
      </c>
      <c r="K450" s="38">
        <v>17005936</v>
      </c>
      <c r="L450" s="38">
        <v>10891807</v>
      </c>
      <c r="M450" s="38">
        <v>8486463</v>
      </c>
      <c r="N450" s="38">
        <v>40844642</v>
      </c>
      <c r="O450" s="38">
        <v>16210044</v>
      </c>
      <c r="P450" s="38">
        <v>10185787</v>
      </c>
      <c r="Q450" s="38">
        <v>23519781</v>
      </c>
      <c r="R450" s="38">
        <v>38959375</v>
      </c>
      <c r="S450" s="38">
        <v>62144275</v>
      </c>
    </row>
    <row r="451" spans="1:19" ht="24">
      <c r="A451" s="113" t="s">
        <v>1530</v>
      </c>
      <c r="B451" s="37" t="s">
        <v>1088</v>
      </c>
      <c r="C451" s="42">
        <v>10750886</v>
      </c>
      <c r="D451" s="42">
        <v>8550</v>
      </c>
      <c r="E451" s="42">
        <v>127251</v>
      </c>
      <c r="F451" s="42">
        <v>1238005</v>
      </c>
      <c r="G451" s="42"/>
      <c r="H451" s="38">
        <v>220441</v>
      </c>
      <c r="I451" s="38">
        <v>237060</v>
      </c>
      <c r="J451" s="38"/>
      <c r="K451" s="38"/>
      <c r="L451" s="38"/>
      <c r="M451" s="38"/>
      <c r="N451" s="38">
        <v>7814</v>
      </c>
      <c r="O451" s="38">
        <v>34</v>
      </c>
      <c r="P451" s="38">
        <v>33971</v>
      </c>
      <c r="Q451" s="38">
        <v>86420</v>
      </c>
      <c r="R451" s="38">
        <v>328243</v>
      </c>
      <c r="S451" s="38">
        <v>8463097</v>
      </c>
    </row>
    <row r="452" spans="1:19" ht="24">
      <c r="A452" s="113" t="s">
        <v>1531</v>
      </c>
      <c r="B452" s="37" t="s">
        <v>400</v>
      </c>
      <c r="C452" s="42">
        <v>28516838</v>
      </c>
      <c r="D452" s="42">
        <v>1136580</v>
      </c>
      <c r="E452" s="42">
        <v>1008791</v>
      </c>
      <c r="F452" s="42">
        <v>1779066</v>
      </c>
      <c r="G452" s="42">
        <v>1448176</v>
      </c>
      <c r="H452" s="38">
        <v>2670070</v>
      </c>
      <c r="I452" s="38">
        <v>649992</v>
      </c>
      <c r="J452" s="38">
        <v>1933609</v>
      </c>
      <c r="K452" s="38">
        <v>1113787</v>
      </c>
      <c r="L452" s="38">
        <v>257977</v>
      </c>
      <c r="M452" s="38">
        <v>1827868</v>
      </c>
      <c r="N452" s="38">
        <v>997403</v>
      </c>
      <c r="O452" s="38">
        <v>1127338</v>
      </c>
      <c r="P452" s="38">
        <v>424476</v>
      </c>
      <c r="Q452" s="38">
        <v>3343663</v>
      </c>
      <c r="R452" s="38">
        <v>4710378</v>
      </c>
      <c r="S452" s="38">
        <v>4087664</v>
      </c>
    </row>
    <row r="453" spans="1:19" ht="24">
      <c r="A453" s="113" t="s">
        <v>1532</v>
      </c>
      <c r="B453" s="37" t="s">
        <v>401</v>
      </c>
      <c r="C453" s="42">
        <v>5909979</v>
      </c>
      <c r="D453" s="42">
        <v>47000</v>
      </c>
      <c r="E453" s="42">
        <v>345022</v>
      </c>
      <c r="F453" s="42">
        <v>718576</v>
      </c>
      <c r="G453" s="42">
        <v>471775</v>
      </c>
      <c r="H453" s="38"/>
      <c r="I453" s="38">
        <v>273184</v>
      </c>
      <c r="J453" s="38"/>
      <c r="K453" s="38"/>
      <c r="L453" s="38">
        <v>177137</v>
      </c>
      <c r="M453" s="38">
        <v>55699</v>
      </c>
      <c r="N453" s="38">
        <v>563500</v>
      </c>
      <c r="O453" s="38">
        <v>55502</v>
      </c>
      <c r="P453" s="38">
        <v>0</v>
      </c>
      <c r="Q453" s="38">
        <v>227116</v>
      </c>
      <c r="R453" s="38">
        <v>358002</v>
      </c>
      <c r="S453" s="38">
        <v>2617466</v>
      </c>
    </row>
    <row r="454" spans="1:19" ht="24">
      <c r="A454" s="113" t="s">
        <v>1533</v>
      </c>
      <c r="B454" s="37" t="s">
        <v>402</v>
      </c>
      <c r="C454" s="42">
        <v>2523849</v>
      </c>
      <c r="D454" s="42">
        <v>26608</v>
      </c>
      <c r="E454" s="42">
        <v>35869</v>
      </c>
      <c r="F454" s="42">
        <v>260249</v>
      </c>
      <c r="G454" s="42">
        <v>113297</v>
      </c>
      <c r="H454" s="38">
        <v>271497</v>
      </c>
      <c r="I454" s="38">
        <v>8819</v>
      </c>
      <c r="J454" s="38">
        <v>38618</v>
      </c>
      <c r="K454" s="38">
        <v>25685</v>
      </c>
      <c r="L454" s="38"/>
      <c r="M454" s="38">
        <v>70799</v>
      </c>
      <c r="N454" s="38">
        <v>31879</v>
      </c>
      <c r="O454" s="38">
        <v>609714</v>
      </c>
      <c r="P454" s="38">
        <v>9600</v>
      </c>
      <c r="Q454" s="38">
        <v>4265</v>
      </c>
      <c r="R454" s="38">
        <v>226007</v>
      </c>
      <c r="S454" s="38">
        <v>790943</v>
      </c>
    </row>
    <row r="455" spans="1:19" ht="24">
      <c r="A455" s="113" t="s">
        <v>1534</v>
      </c>
      <c r="B455" s="37" t="s">
        <v>404</v>
      </c>
      <c r="C455" s="42">
        <v>156846634</v>
      </c>
      <c r="D455" s="42">
        <v>6208353</v>
      </c>
      <c r="E455" s="42">
        <v>6978937</v>
      </c>
      <c r="F455" s="42">
        <v>18999130</v>
      </c>
      <c r="G455" s="42">
        <v>7739035</v>
      </c>
      <c r="H455" s="38">
        <v>7299966</v>
      </c>
      <c r="I455" s="38">
        <v>12820933</v>
      </c>
      <c r="J455" s="38">
        <v>9811531</v>
      </c>
      <c r="K455" s="38">
        <v>8279135</v>
      </c>
      <c r="L455" s="38">
        <v>5218515</v>
      </c>
      <c r="M455" s="38">
        <v>3747785</v>
      </c>
      <c r="N455" s="38">
        <v>15409631</v>
      </c>
      <c r="O455" s="38">
        <v>18367464</v>
      </c>
      <c r="P455" s="38">
        <v>3630032</v>
      </c>
      <c r="Q455" s="38">
        <v>7625043</v>
      </c>
      <c r="R455" s="38">
        <v>10387207</v>
      </c>
      <c r="S455" s="38">
        <v>14323937</v>
      </c>
    </row>
    <row r="456" spans="1:19" ht="24">
      <c r="A456" s="113" t="s">
        <v>1535</v>
      </c>
      <c r="B456" s="37" t="s">
        <v>405</v>
      </c>
      <c r="C456" s="42">
        <v>136241344</v>
      </c>
      <c r="D456" s="42">
        <v>4526301</v>
      </c>
      <c r="E456" s="42">
        <v>5892732</v>
      </c>
      <c r="F456" s="42">
        <v>18051885</v>
      </c>
      <c r="G456" s="42">
        <v>6776523</v>
      </c>
      <c r="H456" s="38">
        <v>5744541</v>
      </c>
      <c r="I456" s="38">
        <v>12051408</v>
      </c>
      <c r="J456" s="38">
        <v>8814870</v>
      </c>
      <c r="K456" s="38">
        <v>7834529</v>
      </c>
      <c r="L456" s="38">
        <v>4255593</v>
      </c>
      <c r="M456" s="38">
        <v>3025599</v>
      </c>
      <c r="N456" s="38">
        <v>15281767</v>
      </c>
      <c r="O456" s="38">
        <v>14198468</v>
      </c>
      <c r="P456" s="38">
        <v>3563332</v>
      </c>
      <c r="Q456" s="38">
        <v>6337496</v>
      </c>
      <c r="R456" s="38">
        <v>9019974</v>
      </c>
      <c r="S456" s="38">
        <v>10866326</v>
      </c>
    </row>
    <row r="457" spans="1:19" ht="24">
      <c r="A457" s="113" t="s">
        <v>1536</v>
      </c>
      <c r="B457" s="37" t="s">
        <v>406</v>
      </c>
      <c r="C457" s="42">
        <v>20605290</v>
      </c>
      <c r="D457" s="42">
        <v>1682052</v>
      </c>
      <c r="E457" s="42">
        <v>1086205</v>
      </c>
      <c r="F457" s="42">
        <v>947245</v>
      </c>
      <c r="G457" s="42">
        <v>962512</v>
      </c>
      <c r="H457" s="38">
        <v>1555425</v>
      </c>
      <c r="I457" s="38">
        <v>769525</v>
      </c>
      <c r="J457" s="38">
        <v>996661</v>
      </c>
      <c r="K457" s="38">
        <v>444606</v>
      </c>
      <c r="L457" s="38">
        <v>962922</v>
      </c>
      <c r="M457" s="38">
        <v>722186</v>
      </c>
      <c r="N457" s="38">
        <v>127864</v>
      </c>
      <c r="O457" s="38">
        <v>4168996</v>
      </c>
      <c r="P457" s="38">
        <v>66700</v>
      </c>
      <c r="Q457" s="38">
        <v>1287547</v>
      </c>
      <c r="R457" s="38">
        <v>1367233</v>
      </c>
      <c r="S457" s="38">
        <v>3457611</v>
      </c>
    </row>
    <row r="458" spans="1:19" ht="24">
      <c r="A458" s="113" t="s">
        <v>1537</v>
      </c>
      <c r="B458" s="37" t="s">
        <v>407</v>
      </c>
      <c r="C458" s="42">
        <v>105720</v>
      </c>
      <c r="D458" s="42"/>
      <c r="E458" s="42"/>
      <c r="F458" s="42"/>
      <c r="G458" s="42"/>
      <c r="H458" s="38"/>
      <c r="I458" s="38">
        <v>294</v>
      </c>
      <c r="J458" s="38">
        <v>41446</v>
      </c>
      <c r="K458" s="38"/>
      <c r="L458" s="38"/>
      <c r="M458" s="38"/>
      <c r="N458" s="38">
        <v>28571</v>
      </c>
      <c r="O458" s="38"/>
      <c r="P458" s="38"/>
      <c r="Q458" s="38">
        <v>1887</v>
      </c>
      <c r="R458" s="38">
        <v>33520</v>
      </c>
      <c r="S458" s="38">
        <v>2</v>
      </c>
    </row>
    <row r="459" spans="1:19" ht="24">
      <c r="A459" s="113" t="s">
        <v>1862</v>
      </c>
      <c r="B459" s="37" t="s">
        <v>1090</v>
      </c>
      <c r="C459" s="42">
        <v>95284</v>
      </c>
      <c r="D459" s="42"/>
      <c r="E459" s="42"/>
      <c r="F459" s="42"/>
      <c r="G459" s="42"/>
      <c r="H459" s="38"/>
      <c r="I459" s="38"/>
      <c r="J459" s="38"/>
      <c r="K459" s="38"/>
      <c r="L459" s="38"/>
      <c r="M459" s="38"/>
      <c r="N459" s="38"/>
      <c r="O459" s="38">
        <v>95284</v>
      </c>
      <c r="P459" s="38"/>
      <c r="Q459" s="38"/>
      <c r="R459" s="38"/>
      <c r="S459" s="38"/>
    </row>
    <row r="460" spans="1:19" ht="36">
      <c r="A460" s="113" t="s">
        <v>1863</v>
      </c>
      <c r="B460" s="37" t="s">
        <v>408</v>
      </c>
      <c r="C460" s="42">
        <v>18773179</v>
      </c>
      <c r="D460" s="42">
        <v>1038417</v>
      </c>
      <c r="E460" s="42">
        <v>995597</v>
      </c>
      <c r="F460" s="42">
        <v>758583</v>
      </c>
      <c r="G460" s="42">
        <v>1364476</v>
      </c>
      <c r="H460" s="38">
        <v>603768</v>
      </c>
      <c r="I460" s="38">
        <v>313452</v>
      </c>
      <c r="J460" s="38">
        <v>258370</v>
      </c>
      <c r="K460" s="38">
        <v>514173</v>
      </c>
      <c r="L460" s="38">
        <v>422231</v>
      </c>
      <c r="M460" s="38">
        <v>3521234</v>
      </c>
      <c r="N460" s="38">
        <v>2995950</v>
      </c>
      <c r="O460" s="38">
        <v>251532</v>
      </c>
      <c r="P460" s="38">
        <v>884248</v>
      </c>
      <c r="Q460" s="38">
        <v>108150</v>
      </c>
      <c r="R460" s="38">
        <v>1314150</v>
      </c>
      <c r="S460" s="38">
        <v>3428848</v>
      </c>
    </row>
    <row r="461" spans="1:19" ht="24">
      <c r="A461" s="113" t="s">
        <v>1864</v>
      </c>
      <c r="B461" s="37" t="s">
        <v>410</v>
      </c>
      <c r="C461" s="42">
        <v>8196508</v>
      </c>
      <c r="D461" s="42">
        <v>22985</v>
      </c>
      <c r="E461" s="42">
        <v>147453</v>
      </c>
      <c r="F461" s="42">
        <v>240017</v>
      </c>
      <c r="G461" s="42">
        <v>5254596</v>
      </c>
      <c r="H461" s="38"/>
      <c r="I461" s="38">
        <v>470072</v>
      </c>
      <c r="J461" s="38">
        <v>462834</v>
      </c>
      <c r="K461" s="38">
        <v>64618</v>
      </c>
      <c r="L461" s="38">
        <v>702</v>
      </c>
      <c r="M461" s="38">
        <v>423167</v>
      </c>
      <c r="N461" s="38">
        <v>15164</v>
      </c>
      <c r="O461" s="38">
        <v>240288</v>
      </c>
      <c r="P461" s="38">
        <v>37886</v>
      </c>
      <c r="Q461" s="38">
        <v>78739</v>
      </c>
      <c r="R461" s="38">
        <v>59093</v>
      </c>
      <c r="S461" s="38">
        <v>678894</v>
      </c>
    </row>
    <row r="462" spans="1:19" ht="48">
      <c r="A462" s="113" t="s">
        <v>1865</v>
      </c>
      <c r="B462" s="37" t="s">
        <v>411</v>
      </c>
      <c r="C462" s="42">
        <v>21268651</v>
      </c>
      <c r="D462" s="42">
        <v>702847</v>
      </c>
      <c r="E462" s="42">
        <v>4133900</v>
      </c>
      <c r="F462" s="42">
        <v>1832445</v>
      </c>
      <c r="G462" s="42">
        <v>39959</v>
      </c>
      <c r="H462" s="38">
        <v>1968759</v>
      </c>
      <c r="I462" s="38">
        <v>1101649</v>
      </c>
      <c r="J462" s="38">
        <v>2857982</v>
      </c>
      <c r="K462" s="38">
        <v>389178</v>
      </c>
      <c r="L462" s="38">
        <v>461042</v>
      </c>
      <c r="M462" s="38">
        <v>504324</v>
      </c>
      <c r="N462" s="38">
        <v>2882900</v>
      </c>
      <c r="O462" s="38">
        <v>314903</v>
      </c>
      <c r="P462" s="38">
        <v>948151</v>
      </c>
      <c r="Q462" s="38">
        <v>1106309</v>
      </c>
      <c r="R462" s="38">
        <v>425590</v>
      </c>
      <c r="S462" s="38">
        <v>1598713</v>
      </c>
    </row>
    <row r="463" spans="1:19" ht="24">
      <c r="A463" s="112" t="s">
        <v>1866</v>
      </c>
      <c r="B463" s="37" t="s">
        <v>529</v>
      </c>
      <c r="C463" s="42">
        <v>47476911</v>
      </c>
      <c r="D463" s="42">
        <v>2765745</v>
      </c>
      <c r="E463" s="42">
        <v>878504</v>
      </c>
      <c r="F463" s="42">
        <v>1153870</v>
      </c>
      <c r="G463" s="42">
        <v>13807</v>
      </c>
      <c r="H463" s="38">
        <v>332504</v>
      </c>
      <c r="I463" s="38">
        <v>3955908</v>
      </c>
      <c r="J463" s="38">
        <v>9781351</v>
      </c>
      <c r="K463" s="38">
        <v>1042832</v>
      </c>
      <c r="L463" s="38">
        <v>319941</v>
      </c>
      <c r="M463" s="38">
        <v>315560</v>
      </c>
      <c r="N463" s="38">
        <v>1518348</v>
      </c>
      <c r="O463" s="38">
        <v>2020662</v>
      </c>
      <c r="P463" s="38">
        <v>549553</v>
      </c>
      <c r="Q463" s="38">
        <v>730831</v>
      </c>
      <c r="R463" s="38">
        <v>4613123</v>
      </c>
      <c r="S463" s="38">
        <v>17484372</v>
      </c>
    </row>
    <row r="464" spans="1:19" ht="24">
      <c r="A464" s="113" t="s">
        <v>1867</v>
      </c>
      <c r="B464" s="37" t="s">
        <v>412</v>
      </c>
      <c r="C464" s="42">
        <v>7079753</v>
      </c>
      <c r="D464" s="42">
        <v>168200</v>
      </c>
      <c r="E464" s="42">
        <v>37273</v>
      </c>
      <c r="F464" s="42">
        <v>89102</v>
      </c>
      <c r="G464" s="42"/>
      <c r="H464" s="38">
        <v>27784</v>
      </c>
      <c r="I464" s="38">
        <v>11800</v>
      </c>
      <c r="J464" s="38">
        <v>56672</v>
      </c>
      <c r="K464" s="38">
        <v>463</v>
      </c>
      <c r="L464" s="38">
        <v>57523</v>
      </c>
      <c r="M464" s="38">
        <v>7502</v>
      </c>
      <c r="N464" s="38">
        <v>61824</v>
      </c>
      <c r="O464" s="38">
        <v>507450</v>
      </c>
      <c r="P464" s="38">
        <v>30848</v>
      </c>
      <c r="Q464" s="38">
        <v>3938</v>
      </c>
      <c r="R464" s="38">
        <v>1618548</v>
      </c>
      <c r="S464" s="38">
        <v>4400826</v>
      </c>
    </row>
    <row r="465" spans="1:19" ht="24">
      <c r="A465" s="113" t="s">
        <v>1543</v>
      </c>
      <c r="B465" s="37" t="s">
        <v>413</v>
      </c>
      <c r="C465" s="42">
        <v>40397158</v>
      </c>
      <c r="D465" s="42">
        <v>2597545</v>
      </c>
      <c r="E465" s="42">
        <v>841231</v>
      </c>
      <c r="F465" s="42">
        <v>1064768</v>
      </c>
      <c r="G465" s="42">
        <v>13807</v>
      </c>
      <c r="H465" s="38">
        <v>304720</v>
      </c>
      <c r="I465" s="38">
        <v>3944108</v>
      </c>
      <c r="J465" s="38">
        <v>9724679</v>
      </c>
      <c r="K465" s="38">
        <v>1042369</v>
      </c>
      <c r="L465" s="38">
        <v>262418</v>
      </c>
      <c r="M465" s="38">
        <v>308058</v>
      </c>
      <c r="N465" s="38">
        <v>1456524</v>
      </c>
      <c r="O465" s="38">
        <v>1513212</v>
      </c>
      <c r="P465" s="38">
        <v>518705</v>
      </c>
      <c r="Q465" s="38">
        <v>726893</v>
      </c>
      <c r="R465" s="38">
        <v>2994575</v>
      </c>
      <c r="S465" s="38">
        <v>13083546</v>
      </c>
    </row>
    <row r="466" spans="1:19" ht="36">
      <c r="A466" s="113" t="s">
        <v>1868</v>
      </c>
      <c r="B466" s="37" t="s">
        <v>414</v>
      </c>
      <c r="C466" s="42">
        <v>30747537</v>
      </c>
      <c r="D466" s="42">
        <v>2526549</v>
      </c>
      <c r="E466" s="42">
        <v>679616</v>
      </c>
      <c r="F466" s="42">
        <v>942183</v>
      </c>
      <c r="G466" s="42">
        <v>133</v>
      </c>
      <c r="H466" s="38">
        <v>273750</v>
      </c>
      <c r="I466" s="38">
        <v>3838187</v>
      </c>
      <c r="J466" s="38">
        <v>8723480</v>
      </c>
      <c r="K466" s="38">
        <v>1042369</v>
      </c>
      <c r="L466" s="38">
        <v>205604</v>
      </c>
      <c r="M466" s="38">
        <v>308058</v>
      </c>
      <c r="N466" s="38">
        <v>1155439</v>
      </c>
      <c r="O466" s="38">
        <v>1025974</v>
      </c>
      <c r="P466" s="38">
        <v>406287</v>
      </c>
      <c r="Q466" s="38">
        <v>386832</v>
      </c>
      <c r="R466" s="38">
        <v>2340851</v>
      </c>
      <c r="S466" s="38">
        <v>6892225</v>
      </c>
    </row>
    <row r="467" spans="1:19" ht="36">
      <c r="A467" s="113" t="s">
        <v>1869</v>
      </c>
      <c r="B467" s="37" t="s">
        <v>415</v>
      </c>
      <c r="C467" s="42">
        <v>9649621</v>
      </c>
      <c r="D467" s="42">
        <v>70996</v>
      </c>
      <c r="E467" s="42">
        <v>161615</v>
      </c>
      <c r="F467" s="42">
        <v>122585</v>
      </c>
      <c r="G467" s="42">
        <v>13674</v>
      </c>
      <c r="H467" s="38">
        <v>30970</v>
      </c>
      <c r="I467" s="38">
        <v>105921</v>
      </c>
      <c r="J467" s="38">
        <v>1001199</v>
      </c>
      <c r="K467" s="38"/>
      <c r="L467" s="38">
        <v>56814</v>
      </c>
      <c r="M467" s="38"/>
      <c r="N467" s="38">
        <v>301085</v>
      </c>
      <c r="O467" s="38">
        <v>487238</v>
      </c>
      <c r="P467" s="38">
        <v>112418</v>
      </c>
      <c r="Q467" s="38">
        <v>340061</v>
      </c>
      <c r="R467" s="38">
        <v>653724</v>
      </c>
      <c r="S467" s="38">
        <v>6191321</v>
      </c>
    </row>
    <row r="468" spans="1:19" ht="48">
      <c r="A468" s="112" t="s">
        <v>1870</v>
      </c>
      <c r="B468" s="37" t="s">
        <v>530</v>
      </c>
      <c r="C468" s="42">
        <v>14283148</v>
      </c>
      <c r="D468" s="42">
        <v>280435</v>
      </c>
      <c r="E468" s="42">
        <v>603445</v>
      </c>
      <c r="F468" s="42">
        <v>400943</v>
      </c>
      <c r="G468" s="42">
        <v>97996</v>
      </c>
      <c r="H468" s="38">
        <v>59598</v>
      </c>
      <c r="I468" s="38">
        <v>234656</v>
      </c>
      <c r="J468" s="38">
        <v>581288</v>
      </c>
      <c r="K468" s="38">
        <v>201125</v>
      </c>
      <c r="L468" s="38">
        <v>54250</v>
      </c>
      <c r="M468" s="38">
        <v>200210</v>
      </c>
      <c r="N468" s="38">
        <v>691064</v>
      </c>
      <c r="O468" s="38">
        <v>1486994</v>
      </c>
      <c r="P468" s="38">
        <v>184977</v>
      </c>
      <c r="Q468" s="38">
        <v>1848807</v>
      </c>
      <c r="R468" s="38">
        <v>4376943</v>
      </c>
      <c r="S468" s="38">
        <v>2980417</v>
      </c>
    </row>
    <row r="469" spans="1:19" ht="36">
      <c r="A469" s="113" t="s">
        <v>1871</v>
      </c>
      <c r="B469" s="37" t="s">
        <v>416</v>
      </c>
      <c r="C469" s="42">
        <v>5319020</v>
      </c>
      <c r="D469" s="42">
        <v>221609</v>
      </c>
      <c r="E469" s="42">
        <v>209240</v>
      </c>
      <c r="F469" s="42">
        <v>93364</v>
      </c>
      <c r="G469" s="42">
        <v>61931</v>
      </c>
      <c r="H469" s="38">
        <v>15699</v>
      </c>
      <c r="I469" s="38">
        <v>55179</v>
      </c>
      <c r="J469" s="38">
        <v>248408</v>
      </c>
      <c r="K469" s="38">
        <v>162324</v>
      </c>
      <c r="L469" s="38">
        <v>11056</v>
      </c>
      <c r="M469" s="38">
        <v>78378</v>
      </c>
      <c r="N469" s="38">
        <v>186512</v>
      </c>
      <c r="O469" s="38">
        <v>181700</v>
      </c>
      <c r="P469" s="38">
        <v>108021</v>
      </c>
      <c r="Q469" s="38">
        <v>1056211</v>
      </c>
      <c r="R469" s="38">
        <v>1268079</v>
      </c>
      <c r="S469" s="38">
        <v>1361309</v>
      </c>
    </row>
    <row r="470" spans="1:19" ht="24">
      <c r="A470" s="113" t="s">
        <v>1548</v>
      </c>
      <c r="B470" s="37" t="s">
        <v>417</v>
      </c>
      <c r="C470" s="42">
        <v>4763025</v>
      </c>
      <c r="D470" s="42">
        <v>221443</v>
      </c>
      <c r="E470" s="42">
        <v>192365</v>
      </c>
      <c r="F470" s="42">
        <v>92365</v>
      </c>
      <c r="G470" s="42">
        <v>61931</v>
      </c>
      <c r="H470" s="38">
        <v>15699</v>
      </c>
      <c r="I470" s="38">
        <v>51733</v>
      </c>
      <c r="J470" s="38">
        <v>232078</v>
      </c>
      <c r="K470" s="38">
        <v>162324</v>
      </c>
      <c r="L470" s="38">
        <v>5086</v>
      </c>
      <c r="M470" s="38">
        <v>78378</v>
      </c>
      <c r="N470" s="38">
        <v>167988</v>
      </c>
      <c r="O470" s="38">
        <v>180606</v>
      </c>
      <c r="P470" s="38">
        <v>104583</v>
      </c>
      <c r="Q470" s="38">
        <v>1014860</v>
      </c>
      <c r="R470" s="38">
        <v>1000609</v>
      </c>
      <c r="S470" s="38">
        <v>1180977</v>
      </c>
    </row>
    <row r="471" spans="1:19" ht="24">
      <c r="A471" s="113" t="s">
        <v>1549</v>
      </c>
      <c r="B471" s="37" t="s">
        <v>418</v>
      </c>
      <c r="C471" s="42">
        <v>535632</v>
      </c>
      <c r="D471" s="42">
        <v>166</v>
      </c>
      <c r="E471" s="42">
        <v>13969</v>
      </c>
      <c r="F471" s="42">
        <v>999</v>
      </c>
      <c r="G471" s="42"/>
      <c r="H471" s="38"/>
      <c r="I471" s="38">
        <v>3446</v>
      </c>
      <c r="J471" s="38">
        <v>9887</v>
      </c>
      <c r="K471" s="38"/>
      <c r="L471" s="38">
        <v>5970</v>
      </c>
      <c r="M471" s="38"/>
      <c r="N471" s="38">
        <v>9262</v>
      </c>
      <c r="O471" s="38">
        <v>1094</v>
      </c>
      <c r="P471" s="38">
        <v>3438</v>
      </c>
      <c r="Q471" s="38">
        <v>39599</v>
      </c>
      <c r="R471" s="38">
        <v>267470</v>
      </c>
      <c r="S471" s="38">
        <v>180332</v>
      </c>
    </row>
    <row r="472" spans="1:19" ht="24">
      <c r="A472" s="113" t="s">
        <v>1872</v>
      </c>
      <c r="B472" s="37" t="s">
        <v>419</v>
      </c>
      <c r="C472" s="42">
        <v>20363</v>
      </c>
      <c r="D472" s="42"/>
      <c r="E472" s="42">
        <v>2906</v>
      </c>
      <c r="F472" s="42"/>
      <c r="G472" s="42"/>
      <c r="H472" s="38"/>
      <c r="I472" s="38"/>
      <c r="J472" s="38">
        <v>6443</v>
      </c>
      <c r="K472" s="38"/>
      <c r="L472" s="38"/>
      <c r="M472" s="38"/>
      <c r="N472" s="38">
        <v>9262</v>
      </c>
      <c r="O472" s="38"/>
      <c r="P472" s="38"/>
      <c r="Q472" s="38">
        <v>1752</v>
      </c>
      <c r="R472" s="38"/>
      <c r="S472" s="38"/>
    </row>
    <row r="473" spans="1:19" ht="24">
      <c r="A473" s="113" t="s">
        <v>1551</v>
      </c>
      <c r="B473" s="37" t="s">
        <v>420</v>
      </c>
      <c r="C473" s="42">
        <v>2537993</v>
      </c>
      <c r="D473" s="42">
        <v>19980</v>
      </c>
      <c r="E473" s="42">
        <v>45208</v>
      </c>
      <c r="F473" s="42">
        <v>250</v>
      </c>
      <c r="G473" s="42"/>
      <c r="H473" s="38"/>
      <c r="I473" s="38"/>
      <c r="J473" s="38">
        <v>10314</v>
      </c>
      <c r="K473" s="38">
        <v>6729</v>
      </c>
      <c r="L473" s="38">
        <v>1493</v>
      </c>
      <c r="M473" s="38"/>
      <c r="N473" s="38">
        <v>11286</v>
      </c>
      <c r="O473" s="38"/>
      <c r="P473" s="38">
        <v>561</v>
      </c>
      <c r="Q473" s="38">
        <v>2</v>
      </c>
      <c r="R473" s="38">
        <v>2386186</v>
      </c>
      <c r="S473" s="38">
        <v>55984</v>
      </c>
    </row>
    <row r="474" spans="1:19" ht="36">
      <c r="A474" s="113" t="s">
        <v>1873</v>
      </c>
      <c r="B474" s="37" t="s">
        <v>421</v>
      </c>
      <c r="C474" s="42">
        <v>4433627</v>
      </c>
      <c r="D474" s="42">
        <v>38819</v>
      </c>
      <c r="E474" s="42">
        <v>223548</v>
      </c>
      <c r="F474" s="42">
        <v>306573</v>
      </c>
      <c r="G474" s="42">
        <v>16322</v>
      </c>
      <c r="H474" s="38">
        <v>42794</v>
      </c>
      <c r="I474" s="38">
        <v>179477</v>
      </c>
      <c r="J474" s="38">
        <v>314430</v>
      </c>
      <c r="K474" s="38">
        <v>32072</v>
      </c>
      <c r="L474" s="38">
        <v>41701</v>
      </c>
      <c r="M474" s="38">
        <v>118993</v>
      </c>
      <c r="N474" s="38">
        <v>277446</v>
      </c>
      <c r="O474" s="38">
        <v>1304073</v>
      </c>
      <c r="P474" s="38">
        <v>75631</v>
      </c>
      <c r="Q474" s="38">
        <v>594114</v>
      </c>
      <c r="R474" s="38">
        <v>146127</v>
      </c>
      <c r="S474" s="38">
        <v>721507</v>
      </c>
    </row>
    <row r="475" spans="1:19" ht="24">
      <c r="A475" s="113" t="s">
        <v>1874</v>
      </c>
      <c r="B475" s="37" t="s">
        <v>422</v>
      </c>
      <c r="C475" s="42">
        <v>3834654</v>
      </c>
      <c r="D475" s="42">
        <v>38819</v>
      </c>
      <c r="E475" s="42">
        <v>223548</v>
      </c>
      <c r="F475" s="42">
        <v>303642</v>
      </c>
      <c r="G475" s="42">
        <v>9710</v>
      </c>
      <c r="H475" s="38">
        <v>42794</v>
      </c>
      <c r="I475" s="38">
        <v>179477</v>
      </c>
      <c r="J475" s="38">
        <v>153697</v>
      </c>
      <c r="K475" s="38">
        <v>32072</v>
      </c>
      <c r="L475" s="38">
        <v>22434</v>
      </c>
      <c r="M475" s="38">
        <v>88274</v>
      </c>
      <c r="N475" s="38">
        <v>232426</v>
      </c>
      <c r="O475" s="38">
        <v>1276747</v>
      </c>
      <c r="P475" s="38">
        <v>37648</v>
      </c>
      <c r="Q475" s="38">
        <v>374580</v>
      </c>
      <c r="R475" s="38">
        <v>115485</v>
      </c>
      <c r="S475" s="38">
        <v>703301</v>
      </c>
    </row>
    <row r="476" spans="1:19" ht="36">
      <c r="A476" s="113" t="s">
        <v>1875</v>
      </c>
      <c r="B476" s="37" t="s">
        <v>423</v>
      </c>
      <c r="C476" s="42">
        <v>598973</v>
      </c>
      <c r="D476" s="42"/>
      <c r="E476" s="42"/>
      <c r="F476" s="42">
        <v>2931</v>
      </c>
      <c r="G476" s="42">
        <v>6612</v>
      </c>
      <c r="H476" s="38"/>
      <c r="I476" s="38"/>
      <c r="J476" s="38">
        <v>160733</v>
      </c>
      <c r="K476" s="38"/>
      <c r="L476" s="38">
        <v>19267</v>
      </c>
      <c r="M476" s="38">
        <v>30719</v>
      </c>
      <c r="N476" s="38">
        <v>45020</v>
      </c>
      <c r="O476" s="38">
        <v>27326</v>
      </c>
      <c r="P476" s="38">
        <v>37983</v>
      </c>
      <c r="Q476" s="38">
        <v>219534</v>
      </c>
      <c r="R476" s="38">
        <v>30642</v>
      </c>
      <c r="S476" s="38">
        <v>18206</v>
      </c>
    </row>
    <row r="477" spans="1:19" ht="24">
      <c r="A477" s="113" t="s">
        <v>1555</v>
      </c>
      <c r="B477" s="37" t="s">
        <v>424</v>
      </c>
      <c r="C477" s="42">
        <v>1992508</v>
      </c>
      <c r="D477" s="42">
        <v>27</v>
      </c>
      <c r="E477" s="42">
        <v>125449</v>
      </c>
      <c r="F477" s="42">
        <v>756</v>
      </c>
      <c r="G477" s="42">
        <v>19743</v>
      </c>
      <c r="H477" s="38">
        <v>1105</v>
      </c>
      <c r="I477" s="38"/>
      <c r="J477" s="38">
        <v>8136</v>
      </c>
      <c r="K477" s="38"/>
      <c r="L477" s="38"/>
      <c r="M477" s="38">
        <v>2839</v>
      </c>
      <c r="N477" s="38">
        <v>215820</v>
      </c>
      <c r="O477" s="38">
        <v>1221</v>
      </c>
      <c r="P477" s="38">
        <v>764</v>
      </c>
      <c r="Q477" s="38">
        <v>198480</v>
      </c>
      <c r="R477" s="38">
        <v>576551</v>
      </c>
      <c r="S477" s="38">
        <v>841617</v>
      </c>
    </row>
    <row r="478" spans="1:19" ht="24">
      <c r="A478" s="112" t="s">
        <v>1556</v>
      </c>
      <c r="B478" s="37" t="s">
        <v>531</v>
      </c>
      <c r="C478" s="42">
        <v>83062243</v>
      </c>
      <c r="D478" s="42">
        <v>2221157</v>
      </c>
      <c r="E478" s="42">
        <v>2995945</v>
      </c>
      <c r="F478" s="42">
        <v>4428035</v>
      </c>
      <c r="G478" s="42">
        <v>2760968</v>
      </c>
      <c r="H478" s="38">
        <v>1702524</v>
      </c>
      <c r="I478" s="38">
        <v>2272506</v>
      </c>
      <c r="J478" s="38">
        <v>9548844</v>
      </c>
      <c r="K478" s="38">
        <v>3995858</v>
      </c>
      <c r="L478" s="38">
        <v>1281004</v>
      </c>
      <c r="M478" s="38">
        <v>1904790</v>
      </c>
      <c r="N478" s="38">
        <v>3116960</v>
      </c>
      <c r="O478" s="38">
        <v>2920526</v>
      </c>
      <c r="P478" s="38">
        <v>1759332</v>
      </c>
      <c r="Q478" s="38">
        <v>7051962</v>
      </c>
      <c r="R478" s="38">
        <v>6923350</v>
      </c>
      <c r="S478" s="38">
        <v>28178482</v>
      </c>
    </row>
    <row r="479" spans="1:19" ht="24">
      <c r="A479" s="113" t="s">
        <v>1557</v>
      </c>
      <c r="B479" s="37" t="s">
        <v>425</v>
      </c>
      <c r="C479" s="42">
        <v>68107409</v>
      </c>
      <c r="D479" s="42">
        <v>1818779</v>
      </c>
      <c r="E479" s="42">
        <v>2778469</v>
      </c>
      <c r="F479" s="42">
        <v>3660155</v>
      </c>
      <c r="G479" s="42">
        <v>900256</v>
      </c>
      <c r="H479" s="38">
        <v>1497938</v>
      </c>
      <c r="I479" s="38">
        <v>2024598</v>
      </c>
      <c r="J479" s="38">
        <v>7219374</v>
      </c>
      <c r="K479" s="38">
        <v>3692946</v>
      </c>
      <c r="L479" s="38">
        <v>1143950</v>
      </c>
      <c r="M479" s="38">
        <v>1222667</v>
      </c>
      <c r="N479" s="38">
        <v>1968012</v>
      </c>
      <c r="O479" s="38">
        <v>2555783</v>
      </c>
      <c r="P479" s="38">
        <v>1557374</v>
      </c>
      <c r="Q479" s="38">
        <v>6125069</v>
      </c>
      <c r="R479" s="38">
        <v>6533763</v>
      </c>
      <c r="S479" s="38">
        <v>23408276</v>
      </c>
    </row>
    <row r="480" spans="1:19" ht="24">
      <c r="A480" s="113" t="s">
        <v>1558</v>
      </c>
      <c r="B480" s="37" t="s">
        <v>426</v>
      </c>
      <c r="C480" s="42">
        <v>20193522</v>
      </c>
      <c r="D480" s="42">
        <v>1153331</v>
      </c>
      <c r="E480" s="42">
        <v>773947</v>
      </c>
      <c r="F480" s="42">
        <v>1317350</v>
      </c>
      <c r="G480" s="42">
        <v>281195</v>
      </c>
      <c r="H480" s="38">
        <v>644621</v>
      </c>
      <c r="I480" s="38">
        <v>668390</v>
      </c>
      <c r="J480" s="38">
        <v>2672052</v>
      </c>
      <c r="K480" s="38">
        <v>1958476</v>
      </c>
      <c r="L480" s="38">
        <v>756932</v>
      </c>
      <c r="M480" s="38">
        <v>317989</v>
      </c>
      <c r="N480" s="38">
        <v>413826</v>
      </c>
      <c r="O480" s="38">
        <v>743880</v>
      </c>
      <c r="P480" s="38">
        <v>788035</v>
      </c>
      <c r="Q480" s="38">
        <v>615264</v>
      </c>
      <c r="R480" s="38">
        <v>2855156</v>
      </c>
      <c r="S480" s="38">
        <v>4233078</v>
      </c>
    </row>
    <row r="481" spans="1:19" ht="24">
      <c r="A481" s="113" t="s">
        <v>1559</v>
      </c>
      <c r="B481" s="37" t="s">
        <v>427</v>
      </c>
      <c r="C481" s="42">
        <v>8395655</v>
      </c>
      <c r="D481" s="42">
        <v>239915</v>
      </c>
      <c r="E481" s="42">
        <v>494617</v>
      </c>
      <c r="F481" s="42">
        <v>865766</v>
      </c>
      <c r="G481" s="42">
        <v>112663</v>
      </c>
      <c r="H481" s="38">
        <v>115845</v>
      </c>
      <c r="I481" s="38">
        <v>181028</v>
      </c>
      <c r="J481" s="38">
        <v>1214894</v>
      </c>
      <c r="K481" s="38">
        <v>259009</v>
      </c>
      <c r="L481" s="38">
        <v>109197</v>
      </c>
      <c r="M481" s="38">
        <v>95758</v>
      </c>
      <c r="N481" s="38">
        <v>237615</v>
      </c>
      <c r="O481" s="38">
        <v>150338</v>
      </c>
      <c r="P481" s="38">
        <v>159342</v>
      </c>
      <c r="Q481" s="38">
        <v>264442</v>
      </c>
      <c r="R481" s="38">
        <v>205622</v>
      </c>
      <c r="S481" s="38">
        <v>3689604</v>
      </c>
    </row>
    <row r="482" spans="1:19" ht="36">
      <c r="A482" s="113" t="s">
        <v>1560</v>
      </c>
      <c r="B482" s="37" t="s">
        <v>428</v>
      </c>
      <c r="C482" s="42">
        <v>39518232</v>
      </c>
      <c r="D482" s="42">
        <v>425533</v>
      </c>
      <c r="E482" s="42">
        <v>1509905</v>
      </c>
      <c r="F482" s="42">
        <v>1477039</v>
      </c>
      <c r="G482" s="42">
        <v>506398</v>
      </c>
      <c r="H482" s="38">
        <v>737472</v>
      </c>
      <c r="I482" s="38">
        <v>1175180</v>
      </c>
      <c r="J482" s="38">
        <v>3332428</v>
      </c>
      <c r="K482" s="38">
        <v>1475461</v>
      </c>
      <c r="L482" s="38">
        <v>277821</v>
      </c>
      <c r="M482" s="38">
        <v>808920</v>
      </c>
      <c r="N482" s="38">
        <v>1316571</v>
      </c>
      <c r="O482" s="38">
        <v>1661565</v>
      </c>
      <c r="P482" s="38">
        <v>609997</v>
      </c>
      <c r="Q482" s="38">
        <v>5245363</v>
      </c>
      <c r="R482" s="38">
        <v>3472985</v>
      </c>
      <c r="S482" s="38">
        <v>15485594</v>
      </c>
    </row>
    <row r="483" spans="1:19" ht="24">
      <c r="A483" s="113" t="s">
        <v>1561</v>
      </c>
      <c r="B483" s="37" t="s">
        <v>429</v>
      </c>
      <c r="C483" s="42">
        <v>8898709</v>
      </c>
      <c r="D483" s="42">
        <v>130346</v>
      </c>
      <c r="E483" s="42">
        <v>180763</v>
      </c>
      <c r="F483" s="42">
        <v>503565</v>
      </c>
      <c r="G483" s="42">
        <v>1780316</v>
      </c>
      <c r="H483" s="38">
        <v>116017</v>
      </c>
      <c r="I483" s="38">
        <v>61887</v>
      </c>
      <c r="J483" s="38">
        <v>1800933</v>
      </c>
      <c r="K483" s="38">
        <v>139316</v>
      </c>
      <c r="L483" s="38">
        <v>83742</v>
      </c>
      <c r="M483" s="38">
        <v>155984</v>
      </c>
      <c r="N483" s="38">
        <v>648276</v>
      </c>
      <c r="O483" s="38">
        <v>134047</v>
      </c>
      <c r="P483" s="38">
        <v>129196</v>
      </c>
      <c r="Q483" s="38">
        <v>561367</v>
      </c>
      <c r="R483" s="38">
        <v>289472</v>
      </c>
      <c r="S483" s="38">
        <v>2183482</v>
      </c>
    </row>
    <row r="484" spans="1:19" ht="24">
      <c r="A484" s="113" t="s">
        <v>1562</v>
      </c>
      <c r="B484" s="37" t="s">
        <v>430</v>
      </c>
      <c r="C484" s="42">
        <v>6056125</v>
      </c>
      <c r="D484" s="42">
        <v>272032</v>
      </c>
      <c r="E484" s="42">
        <v>36713</v>
      </c>
      <c r="F484" s="42">
        <v>264315</v>
      </c>
      <c r="G484" s="42">
        <v>80396</v>
      </c>
      <c r="H484" s="38">
        <v>88569</v>
      </c>
      <c r="I484" s="38">
        <v>186021</v>
      </c>
      <c r="J484" s="38">
        <v>528537</v>
      </c>
      <c r="K484" s="38">
        <v>163596</v>
      </c>
      <c r="L484" s="38">
        <v>53312</v>
      </c>
      <c r="M484" s="38">
        <v>526139</v>
      </c>
      <c r="N484" s="38">
        <v>500672</v>
      </c>
      <c r="O484" s="38">
        <v>230696</v>
      </c>
      <c r="P484" s="38">
        <v>72762</v>
      </c>
      <c r="Q484" s="38">
        <v>365526</v>
      </c>
      <c r="R484" s="38">
        <v>100115</v>
      </c>
      <c r="S484" s="38">
        <v>2586724</v>
      </c>
    </row>
    <row r="485" spans="1:19" ht="36">
      <c r="A485" s="112" t="s">
        <v>1876</v>
      </c>
      <c r="B485" s="37" t="s">
        <v>532</v>
      </c>
      <c r="C485" s="42">
        <v>38956113</v>
      </c>
      <c r="D485" s="42">
        <v>2296666</v>
      </c>
      <c r="E485" s="42">
        <v>184950</v>
      </c>
      <c r="F485" s="42">
        <v>12806105</v>
      </c>
      <c r="G485" s="42">
        <v>426784</v>
      </c>
      <c r="H485" s="38">
        <v>147617</v>
      </c>
      <c r="I485" s="38">
        <v>2016047</v>
      </c>
      <c r="J485" s="38">
        <v>1435413</v>
      </c>
      <c r="K485" s="38">
        <v>1583313</v>
      </c>
      <c r="L485" s="38">
        <v>1124686</v>
      </c>
      <c r="M485" s="38">
        <v>68173</v>
      </c>
      <c r="N485" s="38">
        <v>4982013</v>
      </c>
      <c r="O485" s="38">
        <v>2362164</v>
      </c>
      <c r="P485" s="38">
        <v>1901567</v>
      </c>
      <c r="Q485" s="38">
        <v>5318557</v>
      </c>
      <c r="R485" s="38">
        <v>1632529</v>
      </c>
      <c r="S485" s="38">
        <v>669529</v>
      </c>
    </row>
    <row r="486" spans="1:19" ht="24">
      <c r="A486" s="113" t="s">
        <v>1877</v>
      </c>
      <c r="B486" s="37" t="s">
        <v>431</v>
      </c>
      <c r="C486" s="42">
        <v>922417</v>
      </c>
      <c r="D486" s="42"/>
      <c r="E486" s="42"/>
      <c r="F486" s="42">
        <v>596</v>
      </c>
      <c r="G486" s="42"/>
      <c r="H486" s="38"/>
      <c r="I486" s="38"/>
      <c r="J486" s="38">
        <v>766146</v>
      </c>
      <c r="K486" s="38">
        <v>8314</v>
      </c>
      <c r="L486" s="38"/>
      <c r="M486" s="38"/>
      <c r="N486" s="38"/>
      <c r="O486" s="38">
        <v>105978</v>
      </c>
      <c r="P486" s="38"/>
      <c r="Q486" s="38">
        <v>41383</v>
      </c>
      <c r="R486" s="38"/>
      <c r="S486" s="38"/>
    </row>
    <row r="487" spans="1:19" ht="24">
      <c r="A487" s="113" t="s">
        <v>1878</v>
      </c>
      <c r="B487" s="37" t="s">
        <v>432</v>
      </c>
      <c r="C487" s="42">
        <v>10642044</v>
      </c>
      <c r="D487" s="42">
        <v>432347</v>
      </c>
      <c r="E487" s="42"/>
      <c r="F487" s="42">
        <v>4053855</v>
      </c>
      <c r="G487" s="42"/>
      <c r="H487" s="38">
        <v>3097</v>
      </c>
      <c r="I487" s="38">
        <v>921</v>
      </c>
      <c r="J487" s="38">
        <v>612434</v>
      </c>
      <c r="K487" s="38">
        <v>626043</v>
      </c>
      <c r="L487" s="38">
        <v>674832</v>
      </c>
      <c r="M487" s="38"/>
      <c r="N487" s="38">
        <v>931403</v>
      </c>
      <c r="O487" s="38">
        <v>77213</v>
      </c>
      <c r="P487" s="38">
        <v>293006</v>
      </c>
      <c r="Q487" s="38">
        <v>2393116</v>
      </c>
      <c r="R487" s="38"/>
      <c r="S487" s="38">
        <v>543777</v>
      </c>
    </row>
    <row r="488" spans="1:19" ht="24">
      <c r="A488" s="113" t="s">
        <v>1879</v>
      </c>
      <c r="B488" s="37" t="s">
        <v>433</v>
      </c>
      <c r="C488" s="42">
        <v>24776847</v>
      </c>
      <c r="D488" s="42">
        <v>1719502</v>
      </c>
      <c r="E488" s="42">
        <v>166859</v>
      </c>
      <c r="F488" s="42">
        <v>7579524</v>
      </c>
      <c r="G488" s="42">
        <v>426784</v>
      </c>
      <c r="H488" s="38">
        <v>144520</v>
      </c>
      <c r="I488" s="38">
        <v>1250543</v>
      </c>
      <c r="J488" s="38">
        <v>22821</v>
      </c>
      <c r="K488" s="38">
        <v>721335</v>
      </c>
      <c r="L488" s="38">
        <v>354116</v>
      </c>
      <c r="M488" s="38">
        <v>68173</v>
      </c>
      <c r="N488" s="38">
        <v>4029038</v>
      </c>
      <c r="O488" s="38">
        <v>2175279</v>
      </c>
      <c r="P488" s="38">
        <v>1599749</v>
      </c>
      <c r="Q488" s="38">
        <v>2812115</v>
      </c>
      <c r="R488" s="38">
        <v>1581059</v>
      </c>
      <c r="S488" s="38">
        <v>125430</v>
      </c>
    </row>
    <row r="489" spans="1:19" ht="24">
      <c r="A489" s="113" t="s">
        <v>1566</v>
      </c>
      <c r="B489" s="37" t="s">
        <v>434</v>
      </c>
      <c r="C489" s="42">
        <v>1617112</v>
      </c>
      <c r="D489" s="42">
        <v>95368</v>
      </c>
      <c r="E489" s="42">
        <v>215</v>
      </c>
      <c r="F489" s="42">
        <v>1165545</v>
      </c>
      <c r="G489" s="42"/>
      <c r="H489" s="38"/>
      <c r="I489" s="38"/>
      <c r="J489" s="38">
        <v>34012</v>
      </c>
      <c r="K489" s="38">
        <v>117114</v>
      </c>
      <c r="L489" s="38">
        <v>95738</v>
      </c>
      <c r="M489" s="38"/>
      <c r="N489" s="38">
        <v>21572</v>
      </c>
      <c r="O489" s="38">
        <v>207</v>
      </c>
      <c r="P489" s="38">
        <v>8812</v>
      </c>
      <c r="Q489" s="38">
        <v>57500</v>
      </c>
      <c r="R489" s="38">
        <v>20707</v>
      </c>
      <c r="S489" s="38">
        <v>322</v>
      </c>
    </row>
    <row r="490" spans="1:19" ht="24">
      <c r="A490" s="113" t="s">
        <v>1880</v>
      </c>
      <c r="B490" s="37" t="s">
        <v>435</v>
      </c>
      <c r="C490" s="42">
        <v>997693</v>
      </c>
      <c r="D490" s="42">
        <v>49449</v>
      </c>
      <c r="E490" s="42">
        <v>17876</v>
      </c>
      <c r="F490" s="42">
        <v>6585</v>
      </c>
      <c r="G490" s="42"/>
      <c r="H490" s="38"/>
      <c r="I490" s="38">
        <v>764583</v>
      </c>
      <c r="J490" s="38"/>
      <c r="K490" s="38">
        <v>110507</v>
      </c>
      <c r="L490" s="38"/>
      <c r="M490" s="38"/>
      <c r="N490" s="38"/>
      <c r="O490" s="38">
        <v>3487</v>
      </c>
      <c r="P490" s="38"/>
      <c r="Q490" s="38">
        <v>14443</v>
      </c>
      <c r="R490" s="38">
        <v>30763</v>
      </c>
      <c r="S490" s="38"/>
    </row>
    <row r="491" spans="1:19" ht="48">
      <c r="A491" s="112" t="s">
        <v>1881</v>
      </c>
      <c r="B491" s="37" t="s">
        <v>533</v>
      </c>
      <c r="C491" s="42">
        <v>88842430</v>
      </c>
      <c r="D491" s="42">
        <v>10085068</v>
      </c>
      <c r="E491" s="42">
        <v>2200833</v>
      </c>
      <c r="F491" s="42">
        <v>1456950</v>
      </c>
      <c r="G491" s="42">
        <v>1695819</v>
      </c>
      <c r="H491" s="38">
        <v>1324579</v>
      </c>
      <c r="I491" s="38">
        <v>1112560</v>
      </c>
      <c r="J491" s="38">
        <v>6480705</v>
      </c>
      <c r="K491" s="38">
        <v>1697331</v>
      </c>
      <c r="L491" s="38">
        <v>353791</v>
      </c>
      <c r="M491" s="38">
        <v>302338</v>
      </c>
      <c r="N491" s="38">
        <v>4194148</v>
      </c>
      <c r="O491" s="38">
        <v>2743042</v>
      </c>
      <c r="P491" s="38">
        <v>563807</v>
      </c>
      <c r="Q491" s="38">
        <v>2986707</v>
      </c>
      <c r="R491" s="38">
        <v>7205158</v>
      </c>
      <c r="S491" s="38">
        <v>44439594</v>
      </c>
    </row>
    <row r="492" spans="1:19" ht="24">
      <c r="A492" s="113" t="s">
        <v>1569</v>
      </c>
      <c r="B492" s="37" t="s">
        <v>436</v>
      </c>
      <c r="C492" s="42">
        <v>142044</v>
      </c>
      <c r="D492" s="42"/>
      <c r="E492" s="42">
        <v>38779</v>
      </c>
      <c r="F492" s="42">
        <v>33342</v>
      </c>
      <c r="G492" s="42"/>
      <c r="H492" s="38"/>
      <c r="I492" s="38"/>
      <c r="J492" s="38">
        <v>7109</v>
      </c>
      <c r="K492" s="38"/>
      <c r="L492" s="38"/>
      <c r="M492" s="38"/>
      <c r="N492" s="38">
        <v>10722</v>
      </c>
      <c r="O492" s="38"/>
      <c r="P492" s="38">
        <v>25983</v>
      </c>
      <c r="Q492" s="38"/>
      <c r="R492" s="38">
        <v>22345</v>
      </c>
      <c r="S492" s="38">
        <v>3764</v>
      </c>
    </row>
    <row r="493" spans="1:19" ht="24">
      <c r="A493" s="113" t="s">
        <v>1570</v>
      </c>
      <c r="B493" s="37" t="s">
        <v>437</v>
      </c>
      <c r="C493" s="42">
        <v>4298745</v>
      </c>
      <c r="D493" s="42">
        <v>40471</v>
      </c>
      <c r="E493" s="42">
        <v>5428</v>
      </c>
      <c r="F493" s="42">
        <v>73947</v>
      </c>
      <c r="G493" s="42"/>
      <c r="H493" s="38">
        <v>6203</v>
      </c>
      <c r="I493" s="38">
        <v>3795</v>
      </c>
      <c r="J493" s="38">
        <v>46529</v>
      </c>
      <c r="K493" s="38">
        <v>1134</v>
      </c>
      <c r="L493" s="38">
        <v>26307</v>
      </c>
      <c r="M493" s="38"/>
      <c r="N493" s="38">
        <v>25778</v>
      </c>
      <c r="O493" s="38">
        <v>4534</v>
      </c>
      <c r="P493" s="38">
        <v>3282</v>
      </c>
      <c r="Q493" s="38">
        <v>1175</v>
      </c>
      <c r="R493" s="38"/>
      <c r="S493" s="38">
        <v>4060162</v>
      </c>
    </row>
    <row r="494" spans="1:19" ht="36">
      <c r="A494" s="113" t="s">
        <v>1882</v>
      </c>
      <c r="B494" s="37" t="s">
        <v>438</v>
      </c>
      <c r="C494" s="42">
        <v>2149061</v>
      </c>
      <c r="D494" s="42">
        <v>70692</v>
      </c>
      <c r="E494" s="42"/>
      <c r="F494" s="42">
        <v>202380</v>
      </c>
      <c r="G494" s="42"/>
      <c r="H494" s="38"/>
      <c r="I494" s="38"/>
      <c r="J494" s="38">
        <v>336450</v>
      </c>
      <c r="K494" s="38">
        <v>110664</v>
      </c>
      <c r="L494" s="38">
        <v>25870</v>
      </c>
      <c r="M494" s="38">
        <v>5415</v>
      </c>
      <c r="N494" s="38">
        <v>230095</v>
      </c>
      <c r="O494" s="38">
        <v>659</v>
      </c>
      <c r="P494" s="38">
        <v>8284</v>
      </c>
      <c r="Q494" s="38">
        <v>377624</v>
      </c>
      <c r="R494" s="38">
        <v>254791</v>
      </c>
      <c r="S494" s="38">
        <v>526137</v>
      </c>
    </row>
    <row r="495" spans="1:19" ht="36">
      <c r="A495" s="113" t="s">
        <v>1572</v>
      </c>
      <c r="B495" s="37" t="s">
        <v>439</v>
      </c>
      <c r="C495" s="42">
        <v>4019257</v>
      </c>
      <c r="D495" s="42">
        <v>16721</v>
      </c>
      <c r="E495" s="42">
        <v>182072</v>
      </c>
      <c r="F495" s="42">
        <v>52895</v>
      </c>
      <c r="G495" s="42">
        <v>26069</v>
      </c>
      <c r="H495" s="38"/>
      <c r="I495" s="38">
        <v>12976</v>
      </c>
      <c r="J495" s="38">
        <v>646012</v>
      </c>
      <c r="K495" s="38">
        <v>125</v>
      </c>
      <c r="L495" s="38">
        <v>23705</v>
      </c>
      <c r="M495" s="38">
        <v>28038</v>
      </c>
      <c r="N495" s="38">
        <v>29463</v>
      </c>
      <c r="O495" s="38">
        <v>19879</v>
      </c>
      <c r="P495" s="38">
        <v>32462</v>
      </c>
      <c r="Q495" s="38">
        <v>4643</v>
      </c>
      <c r="R495" s="38">
        <v>2150937</v>
      </c>
      <c r="S495" s="38">
        <v>793260</v>
      </c>
    </row>
    <row r="496" spans="1:19" ht="48">
      <c r="A496" s="113" t="s">
        <v>1881</v>
      </c>
      <c r="B496" s="37" t="s">
        <v>440</v>
      </c>
      <c r="C496" s="42">
        <v>72871193</v>
      </c>
      <c r="D496" s="42">
        <v>9901360</v>
      </c>
      <c r="E496" s="42">
        <v>1777420</v>
      </c>
      <c r="F496" s="42">
        <v>960779</v>
      </c>
      <c r="G496" s="42">
        <v>1586585</v>
      </c>
      <c r="H496" s="38">
        <v>1324579</v>
      </c>
      <c r="I496" s="38">
        <v>1112560</v>
      </c>
      <c r="J496" s="38">
        <v>6480705</v>
      </c>
      <c r="K496" s="38">
        <v>1697331</v>
      </c>
      <c r="L496" s="38">
        <v>353791</v>
      </c>
      <c r="M496" s="38">
        <v>302338</v>
      </c>
      <c r="N496" s="38">
        <v>4194148</v>
      </c>
      <c r="O496" s="38">
        <v>2743042</v>
      </c>
      <c r="P496" s="38">
        <v>563807</v>
      </c>
      <c r="Q496" s="38">
        <v>2986707</v>
      </c>
      <c r="R496" s="38">
        <v>7205158</v>
      </c>
      <c r="S496" s="38">
        <v>44439594</v>
      </c>
    </row>
    <row r="497" spans="1:19" ht="36">
      <c r="A497" s="112" t="s">
        <v>1883</v>
      </c>
      <c r="B497" s="37" t="s">
        <v>548</v>
      </c>
      <c r="C497" s="42">
        <v>2914809</v>
      </c>
      <c r="D497" s="42">
        <v>302181</v>
      </c>
      <c r="E497" s="42">
        <v>532514</v>
      </c>
      <c r="F497" s="42">
        <v>108144</v>
      </c>
      <c r="G497" s="42"/>
      <c r="H497" s="38">
        <v>439</v>
      </c>
      <c r="I497" s="38">
        <v>10500</v>
      </c>
      <c r="J497" s="38">
        <v>38630</v>
      </c>
      <c r="K497" s="38">
        <v>39683</v>
      </c>
      <c r="L497" s="38"/>
      <c r="M497" s="38">
        <v>172263</v>
      </c>
      <c r="N497" s="38">
        <v>1216100</v>
      </c>
      <c r="O497" s="38">
        <v>59</v>
      </c>
      <c r="P497" s="38">
        <v>2725</v>
      </c>
      <c r="Q497" s="38">
        <v>75852</v>
      </c>
      <c r="R497" s="38">
        <v>405294</v>
      </c>
      <c r="S497" s="38">
        <v>10425</v>
      </c>
    </row>
    <row r="498" spans="1:19" ht="24">
      <c r="A498" s="113" t="s">
        <v>1884</v>
      </c>
      <c r="B498" s="37" t="s">
        <v>1096</v>
      </c>
      <c r="C498" s="42">
        <v>42784</v>
      </c>
      <c r="D498" s="42"/>
      <c r="E498" s="42"/>
      <c r="F498" s="42">
        <v>14314</v>
      </c>
      <c r="G498" s="42"/>
      <c r="H498" s="38"/>
      <c r="I498" s="38"/>
      <c r="J498" s="38"/>
      <c r="K498" s="38"/>
      <c r="L498" s="38"/>
      <c r="M498" s="38"/>
      <c r="N498" s="38"/>
      <c r="O498" s="38"/>
      <c r="P498" s="38"/>
      <c r="Q498" s="38">
        <v>28470</v>
      </c>
      <c r="R498" s="38"/>
      <c r="S498" s="38"/>
    </row>
    <row r="499" spans="1:19" ht="24">
      <c r="A499" s="113" t="s">
        <v>1885</v>
      </c>
      <c r="B499" s="37" t="s">
        <v>1092</v>
      </c>
      <c r="C499" s="42">
        <v>1310266</v>
      </c>
      <c r="D499" s="42"/>
      <c r="E499" s="42">
        <v>532514</v>
      </c>
      <c r="F499" s="42"/>
      <c r="G499" s="42"/>
      <c r="H499" s="38">
        <v>439</v>
      </c>
      <c r="I499" s="38"/>
      <c r="J499" s="38">
        <v>36460</v>
      </c>
      <c r="K499" s="38"/>
      <c r="L499" s="38"/>
      <c r="M499" s="38"/>
      <c r="N499" s="38">
        <v>714827</v>
      </c>
      <c r="O499" s="38"/>
      <c r="P499" s="38"/>
      <c r="Q499" s="38">
        <v>26026</v>
      </c>
      <c r="R499" s="38"/>
      <c r="S499" s="38"/>
    </row>
    <row r="500" spans="1:19" ht="48">
      <c r="A500" s="113" t="s">
        <v>1886</v>
      </c>
      <c r="B500" s="37" t="s">
        <v>443</v>
      </c>
      <c r="C500" s="42">
        <v>1561759</v>
      </c>
      <c r="D500" s="42">
        <v>302181</v>
      </c>
      <c r="E500" s="42"/>
      <c r="F500" s="42">
        <v>93830</v>
      </c>
      <c r="G500" s="42"/>
      <c r="H500" s="38"/>
      <c r="I500" s="38">
        <v>10500</v>
      </c>
      <c r="J500" s="38">
        <v>2170</v>
      </c>
      <c r="K500" s="38">
        <v>39683</v>
      </c>
      <c r="L500" s="38"/>
      <c r="M500" s="38">
        <v>172263</v>
      </c>
      <c r="N500" s="38">
        <v>501273</v>
      </c>
      <c r="O500" s="38">
        <v>59</v>
      </c>
      <c r="P500" s="38">
        <v>2725</v>
      </c>
      <c r="Q500" s="38">
        <v>21356</v>
      </c>
      <c r="R500" s="38">
        <v>405294</v>
      </c>
      <c r="S500" s="38">
        <v>10425</v>
      </c>
    </row>
    <row r="501" spans="1:19" ht="36">
      <c r="A501" s="112" t="s">
        <v>1887</v>
      </c>
      <c r="B501" s="37" t="s">
        <v>549</v>
      </c>
      <c r="C501" s="42">
        <v>59340550</v>
      </c>
      <c r="D501" s="42">
        <v>924</v>
      </c>
      <c r="E501" s="42">
        <v>836945</v>
      </c>
      <c r="F501" s="42">
        <v>243837</v>
      </c>
      <c r="G501" s="42">
        <v>2527738</v>
      </c>
      <c r="H501" s="38">
        <v>273</v>
      </c>
      <c r="I501" s="38">
        <v>76600</v>
      </c>
      <c r="J501" s="38">
        <v>887078</v>
      </c>
      <c r="K501" s="38">
        <v>184760</v>
      </c>
      <c r="L501" s="38">
        <v>148185</v>
      </c>
      <c r="M501" s="38">
        <v>50643</v>
      </c>
      <c r="N501" s="38">
        <v>179654</v>
      </c>
      <c r="O501" s="38">
        <v>1651609</v>
      </c>
      <c r="P501" s="38">
        <v>5752858</v>
      </c>
      <c r="Q501" s="38">
        <v>741176</v>
      </c>
      <c r="R501" s="38">
        <v>30530728</v>
      </c>
      <c r="S501" s="38">
        <v>15527542</v>
      </c>
    </row>
    <row r="502" spans="1:19" ht="36">
      <c r="A502" s="113" t="s">
        <v>1887</v>
      </c>
      <c r="B502" s="37" t="s">
        <v>444</v>
      </c>
      <c r="C502" s="42">
        <v>59340550</v>
      </c>
      <c r="D502" s="42">
        <v>924</v>
      </c>
      <c r="E502" s="42">
        <v>836945</v>
      </c>
      <c r="F502" s="42">
        <v>243837</v>
      </c>
      <c r="G502" s="42">
        <v>2527738</v>
      </c>
      <c r="H502" s="38">
        <v>273</v>
      </c>
      <c r="I502" s="38">
        <v>76600</v>
      </c>
      <c r="J502" s="38">
        <v>887078</v>
      </c>
      <c r="K502" s="38">
        <v>184760</v>
      </c>
      <c r="L502" s="38">
        <v>148185</v>
      </c>
      <c r="M502" s="38">
        <v>50643</v>
      </c>
      <c r="N502" s="38">
        <v>179654</v>
      </c>
      <c r="O502" s="38">
        <v>1651609</v>
      </c>
      <c r="P502" s="38">
        <v>5752858</v>
      </c>
      <c r="Q502" s="38">
        <v>741176</v>
      </c>
      <c r="R502" s="38">
        <v>30530728</v>
      </c>
      <c r="S502" s="38">
        <v>15527542</v>
      </c>
    </row>
    <row r="503" spans="1:19" ht="48">
      <c r="A503" s="112" t="s">
        <v>1888</v>
      </c>
      <c r="B503" s="37" t="s">
        <v>535</v>
      </c>
      <c r="C503" s="42">
        <v>107726056</v>
      </c>
      <c r="D503" s="42">
        <v>216353</v>
      </c>
      <c r="E503" s="42">
        <v>1419401</v>
      </c>
      <c r="F503" s="42">
        <v>372444</v>
      </c>
      <c r="G503" s="42">
        <v>8379411</v>
      </c>
      <c r="H503" s="38">
        <v>28878</v>
      </c>
      <c r="I503" s="38">
        <v>145717</v>
      </c>
      <c r="J503" s="38">
        <v>2040458</v>
      </c>
      <c r="K503" s="38">
        <v>422786</v>
      </c>
      <c r="L503" s="38">
        <v>123133</v>
      </c>
      <c r="M503" s="38">
        <v>108791</v>
      </c>
      <c r="N503" s="38">
        <v>588362</v>
      </c>
      <c r="O503" s="38">
        <v>270817</v>
      </c>
      <c r="P503" s="38">
        <v>599724</v>
      </c>
      <c r="Q503" s="38">
        <v>22447326</v>
      </c>
      <c r="R503" s="38">
        <v>31596925</v>
      </c>
      <c r="S503" s="38">
        <v>38965530</v>
      </c>
    </row>
    <row r="504" spans="1:19" ht="48">
      <c r="A504" s="113" t="s">
        <v>1888</v>
      </c>
      <c r="B504" s="37" t="s">
        <v>445</v>
      </c>
      <c r="C504" s="42">
        <v>107726056</v>
      </c>
      <c r="D504" s="42">
        <v>216353</v>
      </c>
      <c r="E504" s="42">
        <v>1419401</v>
      </c>
      <c r="F504" s="42">
        <v>372444</v>
      </c>
      <c r="G504" s="42">
        <v>8379411</v>
      </c>
      <c r="H504" s="38">
        <v>28878</v>
      </c>
      <c r="I504" s="38">
        <v>145717</v>
      </c>
      <c r="J504" s="38">
        <v>2040458</v>
      </c>
      <c r="K504" s="38">
        <v>422786</v>
      </c>
      <c r="L504" s="38">
        <v>123133</v>
      </c>
      <c r="M504" s="38">
        <v>108791</v>
      </c>
      <c r="N504" s="38">
        <v>588362</v>
      </c>
      <c r="O504" s="38">
        <v>270817</v>
      </c>
      <c r="P504" s="38">
        <v>599724</v>
      </c>
      <c r="Q504" s="38">
        <v>22447326</v>
      </c>
      <c r="R504" s="38">
        <v>31596925</v>
      </c>
      <c r="S504" s="38">
        <v>38965530</v>
      </c>
    </row>
    <row r="505" spans="1:19" ht="24">
      <c r="A505" s="112" t="s">
        <v>1889</v>
      </c>
      <c r="B505" s="37" t="s">
        <v>537</v>
      </c>
      <c r="C505" s="42">
        <v>1749654</v>
      </c>
      <c r="D505" s="42"/>
      <c r="E505" s="42"/>
      <c r="F505" s="42">
        <v>10483</v>
      </c>
      <c r="G505" s="42"/>
      <c r="H505" s="38"/>
      <c r="I505" s="38"/>
      <c r="J505" s="38"/>
      <c r="K505" s="38"/>
      <c r="L505" s="38"/>
      <c r="M505" s="38"/>
      <c r="N505" s="38">
        <v>11985</v>
      </c>
      <c r="O505" s="38"/>
      <c r="P505" s="38"/>
      <c r="Q505" s="38">
        <v>1292</v>
      </c>
      <c r="R505" s="38"/>
      <c r="S505" s="38">
        <v>1725894</v>
      </c>
    </row>
    <row r="506" spans="1:19" ht="24">
      <c r="A506" s="113" t="s">
        <v>1889</v>
      </c>
      <c r="B506" s="37" t="s">
        <v>446</v>
      </c>
      <c r="C506" s="42">
        <v>1749654</v>
      </c>
      <c r="D506" s="42"/>
      <c r="E506" s="42"/>
      <c r="F506" s="42">
        <v>10483</v>
      </c>
      <c r="G506" s="42"/>
      <c r="H506" s="38"/>
      <c r="I506" s="38"/>
      <c r="J506" s="38"/>
      <c r="K506" s="38"/>
      <c r="L506" s="38"/>
      <c r="M506" s="38"/>
      <c r="N506" s="38">
        <v>11985</v>
      </c>
      <c r="O506" s="38"/>
      <c r="P506" s="38"/>
      <c r="Q506" s="38">
        <v>1292</v>
      </c>
      <c r="R506" s="38"/>
      <c r="S506" s="38">
        <v>1725894</v>
      </c>
    </row>
    <row r="507" spans="1:19" ht="24">
      <c r="A507" s="112" t="s">
        <v>1585</v>
      </c>
      <c r="B507" s="37" t="s">
        <v>538</v>
      </c>
      <c r="C507" s="42">
        <v>13449</v>
      </c>
      <c r="D507" s="42"/>
      <c r="E507" s="42"/>
      <c r="F507" s="42">
        <v>8316</v>
      </c>
      <c r="G507" s="42"/>
      <c r="H507" s="38"/>
      <c r="I507" s="38"/>
      <c r="J507" s="38">
        <v>1504</v>
      </c>
      <c r="K507" s="38"/>
      <c r="L507" s="38"/>
      <c r="M507" s="38"/>
      <c r="N507" s="38">
        <v>3629</v>
      </c>
      <c r="O507" s="38"/>
      <c r="P507" s="38"/>
      <c r="Q507" s="38"/>
      <c r="R507" s="38"/>
      <c r="S507" s="38"/>
    </row>
    <row r="508" spans="1:19" ht="24">
      <c r="A508" s="113" t="s">
        <v>1890</v>
      </c>
      <c r="B508" s="37" t="s">
        <v>447</v>
      </c>
      <c r="C508" s="42">
        <v>13449</v>
      </c>
      <c r="D508" s="42"/>
      <c r="E508" s="42"/>
      <c r="F508" s="42">
        <v>8316</v>
      </c>
      <c r="G508" s="42"/>
      <c r="H508" s="38"/>
      <c r="I508" s="38"/>
      <c r="J508" s="38">
        <v>1504</v>
      </c>
      <c r="K508" s="38"/>
      <c r="L508" s="38"/>
      <c r="M508" s="38"/>
      <c r="N508" s="38">
        <v>3629</v>
      </c>
      <c r="O508" s="38"/>
      <c r="P508" s="38"/>
      <c r="Q508" s="38"/>
      <c r="R508" s="38"/>
      <c r="S508" s="38"/>
    </row>
    <row r="509" spans="1:19" ht="24">
      <c r="A509" s="112" t="s">
        <v>1891</v>
      </c>
      <c r="B509" s="37" t="s">
        <v>539</v>
      </c>
      <c r="C509" s="42">
        <v>4990070</v>
      </c>
      <c r="D509" s="42">
        <v>118462</v>
      </c>
      <c r="E509" s="42">
        <v>158084</v>
      </c>
      <c r="F509" s="42">
        <v>214726</v>
      </c>
      <c r="G509" s="42"/>
      <c r="H509" s="38">
        <v>215286</v>
      </c>
      <c r="I509" s="38">
        <v>37154</v>
      </c>
      <c r="J509" s="38">
        <v>169224</v>
      </c>
      <c r="K509" s="38"/>
      <c r="L509" s="38"/>
      <c r="M509" s="38"/>
      <c r="N509" s="38">
        <v>5980</v>
      </c>
      <c r="O509" s="38">
        <v>28499</v>
      </c>
      <c r="P509" s="38">
        <v>10369</v>
      </c>
      <c r="Q509" s="38">
        <v>117855</v>
      </c>
      <c r="R509" s="38">
        <v>776852</v>
      </c>
      <c r="S509" s="38">
        <v>3137579</v>
      </c>
    </row>
    <row r="510" spans="1:19" ht="24">
      <c r="A510" s="113" t="s">
        <v>1891</v>
      </c>
      <c r="B510" s="37" t="s">
        <v>448</v>
      </c>
      <c r="C510" s="42">
        <v>4990070</v>
      </c>
      <c r="D510" s="42">
        <v>118462</v>
      </c>
      <c r="E510" s="42">
        <v>158084</v>
      </c>
      <c r="F510" s="42">
        <v>214726</v>
      </c>
      <c r="G510" s="42"/>
      <c r="H510" s="48">
        <v>215286</v>
      </c>
      <c r="I510" s="48">
        <v>37154</v>
      </c>
      <c r="J510" s="48">
        <v>169224</v>
      </c>
      <c r="K510" s="48"/>
      <c r="L510" s="48"/>
      <c r="M510" s="48"/>
      <c r="N510" s="48">
        <v>5980</v>
      </c>
      <c r="O510" s="48">
        <v>28499</v>
      </c>
      <c r="P510" s="48">
        <v>10369</v>
      </c>
      <c r="Q510" s="48">
        <v>117855</v>
      </c>
      <c r="R510" s="48">
        <v>776852</v>
      </c>
      <c r="S510" s="48">
        <v>3137579</v>
      </c>
    </row>
    <row r="511" spans="1:19">
      <c r="A511" s="118"/>
      <c r="B511" s="121"/>
      <c r="C511" s="121"/>
      <c r="D511" s="121"/>
      <c r="E511" s="121"/>
      <c r="F511" s="121"/>
      <c r="G511" s="121"/>
      <c r="H511" s="47"/>
    </row>
    <row r="512" spans="1:19">
      <c r="A512" s="41" t="s">
        <v>1899</v>
      </c>
    </row>
  </sheetData>
  <mergeCells count="2">
    <mergeCell ref="A1:S1"/>
    <mergeCell ref="A2:G2"/>
  </mergeCells>
  <pageMargins left="0.78740157480314965" right="0.78740157480314965" top="0.98425196850393704" bottom="0.98425196850393704" header="0" footer="0.19685039370078741"/>
  <pageSetup paperSize="9" scale="33" firstPageNumber="0" orientation="landscape" useFirstPageNumber="1" horizontalDpi="300" verticalDpi="300" r:id="rId1"/>
  <headerFooter alignWithMargins="0">
    <oddFooter>&amp;C&amp;P&amp;R&amp;P</oddFooter>
  </headerFooter>
  <rowBreaks count="2" manualBreakCount="2">
    <brk id="466" max="18" man="1"/>
    <brk id="513" max="18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S527"/>
  <sheetViews>
    <sheetView view="pageBreakPreview" zoomScaleSheetLayoutView="100" workbookViewId="0">
      <selection activeCell="A4" sqref="A4"/>
    </sheetView>
  </sheetViews>
  <sheetFormatPr defaultRowHeight="12"/>
  <cols>
    <col min="1" max="1" width="39" style="119" customWidth="1"/>
    <col min="2" max="2" width="11.7109375" style="41" customWidth="1"/>
    <col min="3" max="3" width="19.140625" style="37" customWidth="1"/>
    <col min="4" max="6" width="12.7109375" style="37" customWidth="1"/>
    <col min="7" max="7" width="12.7109375" style="38" customWidth="1"/>
    <col min="8" max="9" width="12.7109375" style="37" customWidth="1"/>
    <col min="10" max="10" width="13.85546875" style="37" customWidth="1"/>
    <col min="11" max="11" width="12.7109375" style="37" customWidth="1"/>
    <col min="12" max="12" width="14.7109375" style="37" customWidth="1"/>
    <col min="13" max="19" width="12.7109375" style="37" customWidth="1"/>
    <col min="20" max="256" width="9.140625" style="30"/>
    <col min="257" max="257" width="39" style="30" customWidth="1"/>
    <col min="258" max="258" width="11.7109375" style="30" customWidth="1"/>
    <col min="259" max="259" width="19.140625" style="30" customWidth="1"/>
    <col min="260" max="275" width="12.7109375" style="30" customWidth="1"/>
    <col min="276" max="512" width="9.140625" style="30"/>
    <col min="513" max="513" width="39" style="30" customWidth="1"/>
    <col min="514" max="514" width="11.7109375" style="30" customWidth="1"/>
    <col min="515" max="515" width="19.140625" style="30" customWidth="1"/>
    <col min="516" max="531" width="12.7109375" style="30" customWidth="1"/>
    <col min="532" max="768" width="9.140625" style="30"/>
    <col min="769" max="769" width="39" style="30" customWidth="1"/>
    <col min="770" max="770" width="11.7109375" style="30" customWidth="1"/>
    <col min="771" max="771" width="19.140625" style="30" customWidth="1"/>
    <col min="772" max="787" width="12.7109375" style="30" customWidth="1"/>
    <col min="788" max="1024" width="9.140625" style="30"/>
    <col min="1025" max="1025" width="39" style="30" customWidth="1"/>
    <col min="1026" max="1026" width="11.7109375" style="30" customWidth="1"/>
    <col min="1027" max="1027" width="19.140625" style="30" customWidth="1"/>
    <col min="1028" max="1043" width="12.7109375" style="30" customWidth="1"/>
    <col min="1044" max="1280" width="9.140625" style="30"/>
    <col min="1281" max="1281" width="39" style="30" customWidth="1"/>
    <col min="1282" max="1282" width="11.7109375" style="30" customWidth="1"/>
    <col min="1283" max="1283" width="19.140625" style="30" customWidth="1"/>
    <col min="1284" max="1299" width="12.7109375" style="30" customWidth="1"/>
    <col min="1300" max="1536" width="9.140625" style="30"/>
    <col min="1537" max="1537" width="39" style="30" customWidth="1"/>
    <col min="1538" max="1538" width="11.7109375" style="30" customWidth="1"/>
    <col min="1539" max="1539" width="19.140625" style="30" customWidth="1"/>
    <col min="1540" max="1555" width="12.7109375" style="30" customWidth="1"/>
    <col min="1556" max="1792" width="9.140625" style="30"/>
    <col min="1793" max="1793" width="39" style="30" customWidth="1"/>
    <col min="1794" max="1794" width="11.7109375" style="30" customWidth="1"/>
    <col min="1795" max="1795" width="19.140625" style="30" customWidth="1"/>
    <col min="1796" max="1811" width="12.7109375" style="30" customWidth="1"/>
    <col min="1812" max="2048" width="9.140625" style="30"/>
    <col min="2049" max="2049" width="39" style="30" customWidth="1"/>
    <col min="2050" max="2050" width="11.7109375" style="30" customWidth="1"/>
    <col min="2051" max="2051" width="19.140625" style="30" customWidth="1"/>
    <col min="2052" max="2067" width="12.7109375" style="30" customWidth="1"/>
    <col min="2068" max="2304" width="9.140625" style="30"/>
    <col min="2305" max="2305" width="39" style="30" customWidth="1"/>
    <col min="2306" max="2306" width="11.7109375" style="30" customWidth="1"/>
    <col min="2307" max="2307" width="19.140625" style="30" customWidth="1"/>
    <col min="2308" max="2323" width="12.7109375" style="30" customWidth="1"/>
    <col min="2324" max="2560" width="9.140625" style="30"/>
    <col min="2561" max="2561" width="39" style="30" customWidth="1"/>
    <col min="2562" max="2562" width="11.7109375" style="30" customWidth="1"/>
    <col min="2563" max="2563" width="19.140625" style="30" customWidth="1"/>
    <col min="2564" max="2579" width="12.7109375" style="30" customWidth="1"/>
    <col min="2580" max="2816" width="9.140625" style="30"/>
    <col min="2817" max="2817" width="39" style="30" customWidth="1"/>
    <col min="2818" max="2818" width="11.7109375" style="30" customWidth="1"/>
    <col min="2819" max="2819" width="19.140625" style="30" customWidth="1"/>
    <col min="2820" max="2835" width="12.7109375" style="30" customWidth="1"/>
    <col min="2836" max="3072" width="9.140625" style="30"/>
    <col min="3073" max="3073" width="39" style="30" customWidth="1"/>
    <col min="3074" max="3074" width="11.7109375" style="30" customWidth="1"/>
    <col min="3075" max="3075" width="19.140625" style="30" customWidth="1"/>
    <col min="3076" max="3091" width="12.7109375" style="30" customWidth="1"/>
    <col min="3092" max="3328" width="9.140625" style="30"/>
    <col min="3329" max="3329" width="39" style="30" customWidth="1"/>
    <col min="3330" max="3330" width="11.7109375" style="30" customWidth="1"/>
    <col min="3331" max="3331" width="19.140625" style="30" customWidth="1"/>
    <col min="3332" max="3347" width="12.7109375" style="30" customWidth="1"/>
    <col min="3348" max="3584" width="9.140625" style="30"/>
    <col min="3585" max="3585" width="39" style="30" customWidth="1"/>
    <col min="3586" max="3586" width="11.7109375" style="30" customWidth="1"/>
    <col min="3587" max="3587" width="19.140625" style="30" customWidth="1"/>
    <col min="3588" max="3603" width="12.7109375" style="30" customWidth="1"/>
    <col min="3604" max="3840" width="9.140625" style="30"/>
    <col min="3841" max="3841" width="39" style="30" customWidth="1"/>
    <col min="3842" max="3842" width="11.7109375" style="30" customWidth="1"/>
    <col min="3843" max="3843" width="19.140625" style="30" customWidth="1"/>
    <col min="3844" max="3859" width="12.7109375" style="30" customWidth="1"/>
    <col min="3860" max="4096" width="9.140625" style="30"/>
    <col min="4097" max="4097" width="39" style="30" customWidth="1"/>
    <col min="4098" max="4098" width="11.7109375" style="30" customWidth="1"/>
    <col min="4099" max="4099" width="19.140625" style="30" customWidth="1"/>
    <col min="4100" max="4115" width="12.7109375" style="30" customWidth="1"/>
    <col min="4116" max="4352" width="9.140625" style="30"/>
    <col min="4353" max="4353" width="39" style="30" customWidth="1"/>
    <col min="4354" max="4354" width="11.7109375" style="30" customWidth="1"/>
    <col min="4355" max="4355" width="19.140625" style="30" customWidth="1"/>
    <col min="4356" max="4371" width="12.7109375" style="30" customWidth="1"/>
    <col min="4372" max="4608" width="9.140625" style="30"/>
    <col min="4609" max="4609" width="39" style="30" customWidth="1"/>
    <col min="4610" max="4610" width="11.7109375" style="30" customWidth="1"/>
    <col min="4611" max="4611" width="19.140625" style="30" customWidth="1"/>
    <col min="4612" max="4627" width="12.7109375" style="30" customWidth="1"/>
    <col min="4628" max="4864" width="9.140625" style="30"/>
    <col min="4865" max="4865" width="39" style="30" customWidth="1"/>
    <col min="4866" max="4866" width="11.7109375" style="30" customWidth="1"/>
    <col min="4867" max="4867" width="19.140625" style="30" customWidth="1"/>
    <col min="4868" max="4883" width="12.7109375" style="30" customWidth="1"/>
    <col min="4884" max="5120" width="9.140625" style="30"/>
    <col min="5121" max="5121" width="39" style="30" customWidth="1"/>
    <col min="5122" max="5122" width="11.7109375" style="30" customWidth="1"/>
    <col min="5123" max="5123" width="19.140625" style="30" customWidth="1"/>
    <col min="5124" max="5139" width="12.7109375" style="30" customWidth="1"/>
    <col min="5140" max="5376" width="9.140625" style="30"/>
    <col min="5377" max="5377" width="39" style="30" customWidth="1"/>
    <col min="5378" max="5378" width="11.7109375" style="30" customWidth="1"/>
    <col min="5379" max="5379" width="19.140625" style="30" customWidth="1"/>
    <col min="5380" max="5395" width="12.7109375" style="30" customWidth="1"/>
    <col min="5396" max="5632" width="9.140625" style="30"/>
    <col min="5633" max="5633" width="39" style="30" customWidth="1"/>
    <col min="5634" max="5634" width="11.7109375" style="30" customWidth="1"/>
    <col min="5635" max="5635" width="19.140625" style="30" customWidth="1"/>
    <col min="5636" max="5651" width="12.7109375" style="30" customWidth="1"/>
    <col min="5652" max="5888" width="9.140625" style="30"/>
    <col min="5889" max="5889" width="39" style="30" customWidth="1"/>
    <col min="5890" max="5890" width="11.7109375" style="30" customWidth="1"/>
    <col min="5891" max="5891" width="19.140625" style="30" customWidth="1"/>
    <col min="5892" max="5907" width="12.7109375" style="30" customWidth="1"/>
    <col min="5908" max="6144" width="9.140625" style="30"/>
    <col min="6145" max="6145" width="39" style="30" customWidth="1"/>
    <col min="6146" max="6146" width="11.7109375" style="30" customWidth="1"/>
    <col min="6147" max="6147" width="19.140625" style="30" customWidth="1"/>
    <col min="6148" max="6163" width="12.7109375" style="30" customWidth="1"/>
    <col min="6164" max="6400" width="9.140625" style="30"/>
    <col min="6401" max="6401" width="39" style="30" customWidth="1"/>
    <col min="6402" max="6402" width="11.7109375" style="30" customWidth="1"/>
    <col min="6403" max="6403" width="19.140625" style="30" customWidth="1"/>
    <col min="6404" max="6419" width="12.7109375" style="30" customWidth="1"/>
    <col min="6420" max="6656" width="9.140625" style="30"/>
    <col min="6657" max="6657" width="39" style="30" customWidth="1"/>
    <col min="6658" max="6658" width="11.7109375" style="30" customWidth="1"/>
    <col min="6659" max="6659" width="19.140625" style="30" customWidth="1"/>
    <col min="6660" max="6675" width="12.7109375" style="30" customWidth="1"/>
    <col min="6676" max="6912" width="9.140625" style="30"/>
    <col min="6913" max="6913" width="39" style="30" customWidth="1"/>
    <col min="6914" max="6914" width="11.7109375" style="30" customWidth="1"/>
    <col min="6915" max="6915" width="19.140625" style="30" customWidth="1"/>
    <col min="6916" max="6931" width="12.7109375" style="30" customWidth="1"/>
    <col min="6932" max="7168" width="9.140625" style="30"/>
    <col min="7169" max="7169" width="39" style="30" customWidth="1"/>
    <col min="7170" max="7170" width="11.7109375" style="30" customWidth="1"/>
    <col min="7171" max="7171" width="19.140625" style="30" customWidth="1"/>
    <col min="7172" max="7187" width="12.7109375" style="30" customWidth="1"/>
    <col min="7188" max="7424" width="9.140625" style="30"/>
    <col min="7425" max="7425" width="39" style="30" customWidth="1"/>
    <col min="7426" max="7426" width="11.7109375" style="30" customWidth="1"/>
    <col min="7427" max="7427" width="19.140625" style="30" customWidth="1"/>
    <col min="7428" max="7443" width="12.7109375" style="30" customWidth="1"/>
    <col min="7444" max="7680" width="9.140625" style="30"/>
    <col min="7681" max="7681" width="39" style="30" customWidth="1"/>
    <col min="7682" max="7682" width="11.7109375" style="30" customWidth="1"/>
    <col min="7683" max="7683" width="19.140625" style="30" customWidth="1"/>
    <col min="7684" max="7699" width="12.7109375" style="30" customWidth="1"/>
    <col min="7700" max="7936" width="9.140625" style="30"/>
    <col min="7937" max="7937" width="39" style="30" customWidth="1"/>
    <col min="7938" max="7938" width="11.7109375" style="30" customWidth="1"/>
    <col min="7939" max="7939" width="19.140625" style="30" customWidth="1"/>
    <col min="7940" max="7955" width="12.7109375" style="30" customWidth="1"/>
    <col min="7956" max="8192" width="9.140625" style="30"/>
    <col min="8193" max="8193" width="39" style="30" customWidth="1"/>
    <col min="8194" max="8194" width="11.7109375" style="30" customWidth="1"/>
    <col min="8195" max="8195" width="19.140625" style="30" customWidth="1"/>
    <col min="8196" max="8211" width="12.7109375" style="30" customWidth="1"/>
    <col min="8212" max="8448" width="9.140625" style="30"/>
    <col min="8449" max="8449" width="39" style="30" customWidth="1"/>
    <col min="8450" max="8450" width="11.7109375" style="30" customWidth="1"/>
    <col min="8451" max="8451" width="19.140625" style="30" customWidth="1"/>
    <col min="8452" max="8467" width="12.7109375" style="30" customWidth="1"/>
    <col min="8468" max="8704" width="9.140625" style="30"/>
    <col min="8705" max="8705" width="39" style="30" customWidth="1"/>
    <col min="8706" max="8706" width="11.7109375" style="30" customWidth="1"/>
    <col min="8707" max="8707" width="19.140625" style="30" customWidth="1"/>
    <col min="8708" max="8723" width="12.7109375" style="30" customWidth="1"/>
    <col min="8724" max="8960" width="9.140625" style="30"/>
    <col min="8961" max="8961" width="39" style="30" customWidth="1"/>
    <col min="8962" max="8962" width="11.7109375" style="30" customWidth="1"/>
    <col min="8963" max="8963" width="19.140625" style="30" customWidth="1"/>
    <col min="8964" max="8979" width="12.7109375" style="30" customWidth="1"/>
    <col min="8980" max="9216" width="9.140625" style="30"/>
    <col min="9217" max="9217" width="39" style="30" customWidth="1"/>
    <col min="9218" max="9218" width="11.7109375" style="30" customWidth="1"/>
    <col min="9219" max="9219" width="19.140625" style="30" customWidth="1"/>
    <col min="9220" max="9235" width="12.7109375" style="30" customWidth="1"/>
    <col min="9236" max="9472" width="9.140625" style="30"/>
    <col min="9473" max="9473" width="39" style="30" customWidth="1"/>
    <col min="9474" max="9474" width="11.7109375" style="30" customWidth="1"/>
    <col min="9475" max="9475" width="19.140625" style="30" customWidth="1"/>
    <col min="9476" max="9491" width="12.7109375" style="30" customWidth="1"/>
    <col min="9492" max="9728" width="9.140625" style="30"/>
    <col min="9729" max="9729" width="39" style="30" customWidth="1"/>
    <col min="9730" max="9730" width="11.7109375" style="30" customWidth="1"/>
    <col min="9731" max="9731" width="19.140625" style="30" customWidth="1"/>
    <col min="9732" max="9747" width="12.7109375" style="30" customWidth="1"/>
    <col min="9748" max="9984" width="9.140625" style="30"/>
    <col min="9985" max="9985" width="39" style="30" customWidth="1"/>
    <col min="9986" max="9986" width="11.7109375" style="30" customWidth="1"/>
    <col min="9987" max="9987" width="19.140625" style="30" customWidth="1"/>
    <col min="9988" max="10003" width="12.7109375" style="30" customWidth="1"/>
    <col min="10004" max="10240" width="9.140625" style="30"/>
    <col min="10241" max="10241" width="39" style="30" customWidth="1"/>
    <col min="10242" max="10242" width="11.7109375" style="30" customWidth="1"/>
    <col min="10243" max="10243" width="19.140625" style="30" customWidth="1"/>
    <col min="10244" max="10259" width="12.7109375" style="30" customWidth="1"/>
    <col min="10260" max="10496" width="9.140625" style="30"/>
    <col min="10497" max="10497" width="39" style="30" customWidth="1"/>
    <col min="10498" max="10498" width="11.7109375" style="30" customWidth="1"/>
    <col min="10499" max="10499" width="19.140625" style="30" customWidth="1"/>
    <col min="10500" max="10515" width="12.7109375" style="30" customWidth="1"/>
    <col min="10516" max="10752" width="9.140625" style="30"/>
    <col min="10753" max="10753" width="39" style="30" customWidth="1"/>
    <col min="10754" max="10754" width="11.7109375" style="30" customWidth="1"/>
    <col min="10755" max="10755" width="19.140625" style="30" customWidth="1"/>
    <col min="10756" max="10771" width="12.7109375" style="30" customWidth="1"/>
    <col min="10772" max="11008" width="9.140625" style="30"/>
    <col min="11009" max="11009" width="39" style="30" customWidth="1"/>
    <col min="11010" max="11010" width="11.7109375" style="30" customWidth="1"/>
    <col min="11011" max="11011" width="19.140625" style="30" customWidth="1"/>
    <col min="11012" max="11027" width="12.7109375" style="30" customWidth="1"/>
    <col min="11028" max="11264" width="9.140625" style="30"/>
    <col min="11265" max="11265" width="39" style="30" customWidth="1"/>
    <col min="11266" max="11266" width="11.7109375" style="30" customWidth="1"/>
    <col min="11267" max="11267" width="19.140625" style="30" customWidth="1"/>
    <col min="11268" max="11283" width="12.7109375" style="30" customWidth="1"/>
    <col min="11284" max="11520" width="9.140625" style="30"/>
    <col min="11521" max="11521" width="39" style="30" customWidth="1"/>
    <col min="11522" max="11522" width="11.7109375" style="30" customWidth="1"/>
    <col min="11523" max="11523" width="19.140625" style="30" customWidth="1"/>
    <col min="11524" max="11539" width="12.7109375" style="30" customWidth="1"/>
    <col min="11540" max="11776" width="9.140625" style="30"/>
    <col min="11777" max="11777" width="39" style="30" customWidth="1"/>
    <col min="11778" max="11778" width="11.7109375" style="30" customWidth="1"/>
    <col min="11779" max="11779" width="19.140625" style="30" customWidth="1"/>
    <col min="11780" max="11795" width="12.7109375" style="30" customWidth="1"/>
    <col min="11796" max="12032" width="9.140625" style="30"/>
    <col min="12033" max="12033" width="39" style="30" customWidth="1"/>
    <col min="12034" max="12034" width="11.7109375" style="30" customWidth="1"/>
    <col min="12035" max="12035" width="19.140625" style="30" customWidth="1"/>
    <col min="12036" max="12051" width="12.7109375" style="30" customWidth="1"/>
    <col min="12052" max="12288" width="9.140625" style="30"/>
    <col min="12289" max="12289" width="39" style="30" customWidth="1"/>
    <col min="12290" max="12290" width="11.7109375" style="30" customWidth="1"/>
    <col min="12291" max="12291" width="19.140625" style="30" customWidth="1"/>
    <col min="12292" max="12307" width="12.7109375" style="30" customWidth="1"/>
    <col min="12308" max="12544" width="9.140625" style="30"/>
    <col min="12545" max="12545" width="39" style="30" customWidth="1"/>
    <col min="12546" max="12546" width="11.7109375" style="30" customWidth="1"/>
    <col min="12547" max="12547" width="19.140625" style="30" customWidth="1"/>
    <col min="12548" max="12563" width="12.7109375" style="30" customWidth="1"/>
    <col min="12564" max="12800" width="9.140625" style="30"/>
    <col min="12801" max="12801" width="39" style="30" customWidth="1"/>
    <col min="12802" max="12802" width="11.7109375" style="30" customWidth="1"/>
    <col min="12803" max="12803" width="19.140625" style="30" customWidth="1"/>
    <col min="12804" max="12819" width="12.7109375" style="30" customWidth="1"/>
    <col min="12820" max="13056" width="9.140625" style="30"/>
    <col min="13057" max="13057" width="39" style="30" customWidth="1"/>
    <col min="13058" max="13058" width="11.7109375" style="30" customWidth="1"/>
    <col min="13059" max="13059" width="19.140625" style="30" customWidth="1"/>
    <col min="13060" max="13075" width="12.7109375" style="30" customWidth="1"/>
    <col min="13076" max="13312" width="9.140625" style="30"/>
    <col min="13313" max="13313" width="39" style="30" customWidth="1"/>
    <col min="13314" max="13314" width="11.7109375" style="30" customWidth="1"/>
    <col min="13315" max="13315" width="19.140625" style="30" customWidth="1"/>
    <col min="13316" max="13331" width="12.7109375" style="30" customWidth="1"/>
    <col min="13332" max="13568" width="9.140625" style="30"/>
    <col min="13569" max="13569" width="39" style="30" customWidth="1"/>
    <col min="13570" max="13570" width="11.7109375" style="30" customWidth="1"/>
    <col min="13571" max="13571" width="19.140625" style="30" customWidth="1"/>
    <col min="13572" max="13587" width="12.7109375" style="30" customWidth="1"/>
    <col min="13588" max="13824" width="9.140625" style="30"/>
    <col min="13825" max="13825" width="39" style="30" customWidth="1"/>
    <col min="13826" max="13826" width="11.7109375" style="30" customWidth="1"/>
    <col min="13827" max="13827" width="19.140625" style="30" customWidth="1"/>
    <col min="13828" max="13843" width="12.7109375" style="30" customWidth="1"/>
    <col min="13844" max="14080" width="9.140625" style="30"/>
    <col min="14081" max="14081" width="39" style="30" customWidth="1"/>
    <col min="14082" max="14082" width="11.7109375" style="30" customWidth="1"/>
    <col min="14083" max="14083" width="19.140625" style="30" customWidth="1"/>
    <col min="14084" max="14099" width="12.7109375" style="30" customWidth="1"/>
    <col min="14100" max="14336" width="9.140625" style="30"/>
    <col min="14337" max="14337" width="39" style="30" customWidth="1"/>
    <col min="14338" max="14338" width="11.7109375" style="30" customWidth="1"/>
    <col min="14339" max="14339" width="19.140625" style="30" customWidth="1"/>
    <col min="14340" max="14355" width="12.7109375" style="30" customWidth="1"/>
    <col min="14356" max="14592" width="9.140625" style="30"/>
    <col min="14593" max="14593" width="39" style="30" customWidth="1"/>
    <col min="14594" max="14594" width="11.7109375" style="30" customWidth="1"/>
    <col min="14595" max="14595" width="19.140625" style="30" customWidth="1"/>
    <col min="14596" max="14611" width="12.7109375" style="30" customWidth="1"/>
    <col min="14612" max="14848" width="9.140625" style="30"/>
    <col min="14849" max="14849" width="39" style="30" customWidth="1"/>
    <col min="14850" max="14850" width="11.7109375" style="30" customWidth="1"/>
    <col min="14851" max="14851" width="19.140625" style="30" customWidth="1"/>
    <col min="14852" max="14867" width="12.7109375" style="30" customWidth="1"/>
    <col min="14868" max="15104" width="9.140625" style="30"/>
    <col min="15105" max="15105" width="39" style="30" customWidth="1"/>
    <col min="15106" max="15106" width="11.7109375" style="30" customWidth="1"/>
    <col min="15107" max="15107" width="19.140625" style="30" customWidth="1"/>
    <col min="15108" max="15123" width="12.7109375" style="30" customWidth="1"/>
    <col min="15124" max="15360" width="9.140625" style="30"/>
    <col min="15361" max="15361" width="39" style="30" customWidth="1"/>
    <col min="15362" max="15362" width="11.7109375" style="30" customWidth="1"/>
    <col min="15363" max="15363" width="19.140625" style="30" customWidth="1"/>
    <col min="15364" max="15379" width="12.7109375" style="30" customWidth="1"/>
    <col min="15380" max="15616" width="9.140625" style="30"/>
    <col min="15617" max="15617" width="39" style="30" customWidth="1"/>
    <col min="15618" max="15618" width="11.7109375" style="30" customWidth="1"/>
    <col min="15619" max="15619" width="19.140625" style="30" customWidth="1"/>
    <col min="15620" max="15635" width="12.7109375" style="30" customWidth="1"/>
    <col min="15636" max="15872" width="9.140625" style="30"/>
    <col min="15873" max="15873" width="39" style="30" customWidth="1"/>
    <col min="15874" max="15874" width="11.7109375" style="30" customWidth="1"/>
    <col min="15875" max="15875" width="19.140625" style="30" customWidth="1"/>
    <col min="15876" max="15891" width="12.7109375" style="30" customWidth="1"/>
    <col min="15892" max="16128" width="9.140625" style="30"/>
    <col min="16129" max="16129" width="39" style="30" customWidth="1"/>
    <col min="16130" max="16130" width="11.7109375" style="30" customWidth="1"/>
    <col min="16131" max="16131" width="19.140625" style="30" customWidth="1"/>
    <col min="16132" max="16147" width="12.7109375" style="30" customWidth="1"/>
    <col min="16148" max="16384" width="9.140625" style="30"/>
  </cols>
  <sheetData>
    <row r="1" spans="1:19" ht="19.5" customHeight="1">
      <c r="A1" s="190" t="s">
        <v>1900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</row>
    <row r="2" spans="1:19" ht="19.5" customHeight="1">
      <c r="A2" s="125"/>
      <c r="B2" s="44"/>
      <c r="C2" s="45"/>
      <c r="S2" s="36" t="s">
        <v>1892</v>
      </c>
    </row>
    <row r="3" spans="1:19" s="31" customFormat="1" ht="41.25" customHeight="1">
      <c r="A3" s="39"/>
      <c r="B3" s="39" t="s">
        <v>17</v>
      </c>
      <c r="C3" s="40" t="s">
        <v>1097</v>
      </c>
      <c r="D3" s="40" t="s">
        <v>0</v>
      </c>
      <c r="E3" s="40" t="s">
        <v>1</v>
      </c>
      <c r="F3" s="40" t="s">
        <v>2</v>
      </c>
      <c r="G3" s="40" t="s">
        <v>3</v>
      </c>
      <c r="H3" s="40" t="s">
        <v>4</v>
      </c>
      <c r="I3" s="40" t="s">
        <v>5</v>
      </c>
      <c r="J3" s="40" t="s">
        <v>6</v>
      </c>
      <c r="K3" s="40" t="s">
        <v>7</v>
      </c>
      <c r="L3" s="40" t="s">
        <v>8</v>
      </c>
      <c r="M3" s="40" t="s">
        <v>9</v>
      </c>
      <c r="N3" s="40" t="s">
        <v>1104</v>
      </c>
      <c r="O3" s="40" t="s">
        <v>10</v>
      </c>
      <c r="P3" s="40" t="s">
        <v>11</v>
      </c>
      <c r="Q3" s="40" t="s">
        <v>12</v>
      </c>
      <c r="R3" s="40" t="s">
        <v>1105</v>
      </c>
      <c r="S3" s="40" t="s">
        <v>1106</v>
      </c>
    </row>
    <row r="4" spans="1:19" ht="18" customHeight="1">
      <c r="A4" s="110" t="s">
        <v>1107</v>
      </c>
      <c r="B4" s="41" t="s">
        <v>1074</v>
      </c>
      <c r="C4" s="42">
        <v>7974442118</v>
      </c>
      <c r="D4" s="38">
        <f>VLOOKUP($A$4:$A$525,[1]Лист4!A$7:C$460,3,0)</f>
        <v>236137928</v>
      </c>
      <c r="E4" s="38">
        <f>VLOOKUP($A$4:$A$525,[2]Лист4!A$7:C$458,3,0)</f>
        <v>496734089</v>
      </c>
      <c r="F4" s="38">
        <f>VLOOKUP($A$4:$A$525,[3]Лист4!A$7:C$486,3,0)</f>
        <v>390219905</v>
      </c>
      <c r="G4" s="38">
        <f>VLOOKUP($A$4:$A$525,[4]Лист4!A$7:C$402,3,0)</f>
        <v>232909146</v>
      </c>
      <c r="H4" s="38">
        <f>VLOOKUP($A$4:$A$525,[5]Лист4!A$7:C$408,3,0)</f>
        <v>241780561</v>
      </c>
      <c r="I4" s="38">
        <f>VLOOKUP($A$4:$A$525,[6]Лист4!A$7:C$437,3,0)</f>
        <v>243605162</v>
      </c>
      <c r="J4" s="38">
        <f>VLOOKUP($A$4:$A$525,[7]Лист4!A$7:C$494,3,0)</f>
        <v>690319825</v>
      </c>
      <c r="K4" s="38">
        <f>VLOOKUP($A$4:$A$525,[8]Лист4!A$7:C$454,3,0)</f>
        <v>275279375</v>
      </c>
      <c r="L4" s="38">
        <f>VLOOKUP($A$4:$A$525,[9]Лист4!A$7:C$450,3,0)</f>
        <v>210937279</v>
      </c>
      <c r="M4" s="38">
        <f>VLOOKUP($A$4:$A$525,[10]Лист4!A$7:C$407,3,0)</f>
        <v>202351858</v>
      </c>
      <c r="N4" s="38">
        <f>VLOOKUP($A$4:$A$525,[11]Лист4!A$7:C$479,3,0)</f>
        <v>409757659</v>
      </c>
      <c r="O4" s="38">
        <f>VLOOKUP($A$4:$A$525,[12]Лист4!A$7:C$472,3,0)</f>
        <v>322442917</v>
      </c>
      <c r="P4" s="38">
        <f>VLOOKUP($A$4:$A$525,[13]Лист4!A$7:C$461,3,0)</f>
        <v>194784596</v>
      </c>
      <c r="Q4" s="38">
        <f>VLOOKUP($A$4:$A$525,[14]Лист4!A$7:C$488,3,0)</f>
        <v>720433759</v>
      </c>
      <c r="R4" s="38">
        <f>VLOOKUP($A$4:$A$525,[15]Лист4!A$7:C$482,3,0)</f>
        <v>913071174</v>
      </c>
      <c r="S4" s="38">
        <f>VLOOKUP($A$4:$A$525,[16]Лист4!A$7:C$508,3,0)</f>
        <v>2193676885</v>
      </c>
    </row>
    <row r="5" spans="1:19" ht="18" customHeight="1">
      <c r="A5" s="111" t="s">
        <v>1108</v>
      </c>
      <c r="B5" s="41" t="s">
        <v>1074</v>
      </c>
      <c r="C5" s="42">
        <v>2204286352</v>
      </c>
      <c r="D5" s="38">
        <f>VLOOKUP($A$4:$A$525,[1]Лист4!A$7:C$460,3,0)</f>
        <v>71271404</v>
      </c>
      <c r="E5" s="38">
        <f>VLOOKUP($A$4:$A$525,[2]Лист4!A$7:C$458,3,0)</f>
        <v>222372648</v>
      </c>
      <c r="F5" s="38">
        <f>VLOOKUP($A$4:$A$525,[3]Лист4!A$7:C$486,3,0)</f>
        <v>103567995</v>
      </c>
      <c r="G5" s="38">
        <f>VLOOKUP($A$4:$A$525,[4]Лист4!A$7:C$402,3,0)</f>
        <v>32089841</v>
      </c>
      <c r="H5" s="38">
        <f>VLOOKUP($A$4:$A$525,[5]Лист4!A$7:C$408,3,0)</f>
        <v>76389046</v>
      </c>
      <c r="I5" s="38">
        <f>VLOOKUP($A$4:$A$525,[6]Лист4!A$7:C$437,3,0)</f>
        <v>73339775</v>
      </c>
      <c r="J5" s="38">
        <f>VLOOKUP($A$4:$A$525,[7]Лист4!A$7:C$494,3,0)</f>
        <v>259274251</v>
      </c>
      <c r="K5" s="38">
        <f>VLOOKUP($A$4:$A$525,[8]Лист4!A$7:C$454,3,0)</f>
        <v>79015025</v>
      </c>
      <c r="L5" s="38">
        <f>VLOOKUP($A$4:$A$525,[9]Лист4!A$7:C$450,3,0)</f>
        <v>119529926</v>
      </c>
      <c r="M5" s="38">
        <f>VLOOKUP($A$4:$A$525,[10]Лист4!A$7:C$407,3,0)</f>
        <v>76650979</v>
      </c>
      <c r="N5" s="38">
        <f>VLOOKUP($A$4:$A$525,[11]Лист4!A$7:C$479,3,0)</f>
        <v>96830865</v>
      </c>
      <c r="O5" s="38">
        <f>VLOOKUP($A$4:$A$525,[12]Лист4!A$7:C$472,3,0)</f>
        <v>89575260</v>
      </c>
      <c r="P5" s="38">
        <f>VLOOKUP($A$4:$A$525,[13]Лист4!A$7:C$461,3,0)</f>
        <v>55079539</v>
      </c>
      <c r="Q5" s="38">
        <f>VLOOKUP($A$4:$A$525,[14]Лист4!A$7:C$488,3,0)</f>
        <v>249674783</v>
      </c>
      <c r="R5" s="38">
        <f>VLOOKUP($A$4:$A$525,[15]Лист4!A$7:C$482,3,0)</f>
        <v>223159087</v>
      </c>
      <c r="S5" s="38">
        <f>VLOOKUP($A$4:$A$525,[16]Лист4!A$7:C$508,3,0)</f>
        <v>376465928</v>
      </c>
    </row>
    <row r="6" spans="1:19" ht="24">
      <c r="A6" s="112" t="s">
        <v>1109</v>
      </c>
      <c r="B6" s="41" t="s">
        <v>476</v>
      </c>
      <c r="C6" s="42">
        <v>207144405</v>
      </c>
      <c r="D6" s="38">
        <f>VLOOKUP($A$4:$A$525,[1]Лист4!A$7:C$460,3,0)</f>
        <v>5097033</v>
      </c>
      <c r="E6" s="38">
        <f>VLOOKUP($A$4:$A$525,[2]Лист4!A$7:C$458,3,0)</f>
        <v>19643663</v>
      </c>
      <c r="F6" s="38">
        <f>VLOOKUP($A$4:$A$525,[3]Лист4!A$7:C$486,3,0)</f>
        <v>14274413</v>
      </c>
      <c r="G6" s="38">
        <f>VLOOKUP($A$4:$A$525,[4]Лист4!A$7:C$402,3,0)</f>
        <v>4882601</v>
      </c>
      <c r="H6" s="38">
        <f>VLOOKUP($A$4:$A$525,[5]Лист4!A$7:C$408,3,0)</f>
        <v>8914814</v>
      </c>
      <c r="I6" s="38">
        <f>VLOOKUP($A$4:$A$525,[6]Лист4!A$7:C$437,3,0)</f>
        <v>8494290</v>
      </c>
      <c r="J6" s="38">
        <f>VLOOKUP($A$4:$A$525,[7]Лист4!A$7:C$494,3,0)</f>
        <v>25858841</v>
      </c>
      <c r="K6" s="38">
        <f>VLOOKUP($A$4:$A$525,[8]Лист4!A$7:C$454,3,0)</f>
        <v>3403901</v>
      </c>
      <c r="L6" s="38">
        <f>VLOOKUP($A$4:$A$525,[9]Лист4!A$7:C$450,3,0)</f>
        <v>25101714</v>
      </c>
      <c r="M6" s="38">
        <f>VLOOKUP($A$4:$A$525,[10]Лист4!A$7:C$407,3,0)</f>
        <v>3262230</v>
      </c>
      <c r="N6" s="38">
        <f>VLOOKUP($A$4:$A$525,[11]Лист4!A$7:C$479,3,0)</f>
        <v>9039883</v>
      </c>
      <c r="O6" s="38">
        <f>VLOOKUP($A$4:$A$525,[12]Лист4!A$7:C$472,3,0)</f>
        <v>5708807</v>
      </c>
      <c r="P6" s="38">
        <f>VLOOKUP($A$4:$A$525,[13]Лист4!A$7:C$461,3,0)</f>
        <v>2715052</v>
      </c>
      <c r="Q6" s="38">
        <f>VLOOKUP($A$4:$A$525,[14]Лист4!A$7:C$488,3,0)</f>
        <v>23733160</v>
      </c>
      <c r="R6" s="38">
        <f>VLOOKUP($A$4:$A$525,[15]Лист4!A$7:C$482,3,0)</f>
        <v>11721144</v>
      </c>
      <c r="S6" s="38">
        <f>VLOOKUP($A$4:$A$525,[16]Лист4!A$7:C$508,3,0)</f>
        <v>35292859</v>
      </c>
    </row>
    <row r="7" spans="1:19" s="32" customFormat="1" ht="24">
      <c r="A7" s="115" t="s">
        <v>1110</v>
      </c>
      <c r="B7" s="37" t="s">
        <v>57</v>
      </c>
      <c r="C7" s="42">
        <v>69080834</v>
      </c>
      <c r="D7" s="38">
        <f>VLOOKUP($A$4:$A$525,[1]Лист4!A$7:C$460,3,0)</f>
        <v>1776593</v>
      </c>
      <c r="E7" s="38">
        <f>VLOOKUP($A$4:$A$525,[2]Лист4!A$7:C$458,3,0)</f>
        <v>11822921</v>
      </c>
      <c r="F7" s="38">
        <f>VLOOKUP($A$4:$A$525,[3]Лист4!A$7:C$486,3,0)</f>
        <v>4183241</v>
      </c>
      <c r="G7" s="38">
        <f>VLOOKUP($A$4:$A$525,[4]Лист4!A$7:C$402,3,0)</f>
        <v>1889513</v>
      </c>
      <c r="H7" s="38">
        <f>VLOOKUP($A$4:$A$525,[5]Лист4!A$7:C$408,3,0)</f>
        <v>2331607</v>
      </c>
      <c r="I7" s="38">
        <f>VLOOKUP($A$4:$A$525,[6]Лист4!A$7:C$437,3,0)</f>
        <v>1109515</v>
      </c>
      <c r="J7" s="38">
        <f>VLOOKUP($A$4:$A$525,[7]Лист4!A$7:C$494,3,0)</f>
        <v>7874064</v>
      </c>
      <c r="K7" s="38">
        <f>VLOOKUP($A$4:$A$525,[8]Лист4!A$7:C$454,3,0)</f>
        <v>1308317</v>
      </c>
      <c r="L7" s="38">
        <f>VLOOKUP($A$4:$A$525,[9]Лист4!A$7:C$450,3,0)</f>
        <v>10257385</v>
      </c>
      <c r="M7" s="38">
        <f>VLOOKUP($A$4:$A$525,[10]Лист4!A$7:C$407,3,0)</f>
        <v>1655615</v>
      </c>
      <c r="N7" s="38">
        <f>VLOOKUP($A$4:$A$525,[11]Лист4!A$7:C$479,3,0)</f>
        <v>3276564</v>
      </c>
      <c r="O7" s="38">
        <f>VLOOKUP($A$4:$A$525,[12]Лист4!A$7:C$472,3,0)</f>
        <v>1573992</v>
      </c>
      <c r="P7" s="38">
        <f>VLOOKUP($A$4:$A$525,[13]Лист4!A$7:C$461,3,0)</f>
        <v>1174484</v>
      </c>
      <c r="Q7" s="38">
        <f>VLOOKUP($A$4:$A$525,[14]Лист4!A$7:C$488,3,0)</f>
        <v>6206632</v>
      </c>
      <c r="R7" s="38">
        <f>VLOOKUP($A$4:$A$525,[15]Лист4!A$7:C$482,3,0)</f>
        <v>4144843</v>
      </c>
      <c r="S7" s="38">
        <f>VLOOKUP($A$4:$A$525,[16]Лист4!A$7:C$508,3,0)</f>
        <v>8495548</v>
      </c>
    </row>
    <row r="8" spans="1:19">
      <c r="A8" s="126" t="s">
        <v>615</v>
      </c>
      <c r="B8" s="41" t="s">
        <v>58</v>
      </c>
      <c r="C8" s="42">
        <v>36651054</v>
      </c>
      <c r="D8" s="38">
        <f>VLOOKUP($A$4:$A$525,[1]Лист4!A$7:C$460,3,0)</f>
        <v>657966</v>
      </c>
      <c r="E8" s="38">
        <f>VLOOKUP($A$4:$A$525,[2]Лист4!A$7:C$458,3,0)</f>
        <v>9669035</v>
      </c>
      <c r="F8" s="38">
        <f>VLOOKUP($A$4:$A$525,[3]Лист4!A$7:C$486,3,0)</f>
        <v>1982062</v>
      </c>
      <c r="G8" s="38">
        <f>VLOOKUP($A$4:$A$525,[4]Лист4!A$7:C$402,3,0)</f>
        <v>718564</v>
      </c>
      <c r="H8" s="38">
        <f>VLOOKUP($A$4:$A$525,[5]Лист4!A$7:C$408,3,0)</f>
        <v>812139</v>
      </c>
      <c r="I8" s="38">
        <f>VLOOKUP($A$4:$A$525,[6]Лист4!A$7:C$437,3,0)</f>
        <v>331285</v>
      </c>
      <c r="J8" s="38">
        <f>VLOOKUP($A$4:$A$525,[7]Лист4!A$7:C$494,3,0)</f>
        <v>3179200</v>
      </c>
      <c r="K8" s="38">
        <f>VLOOKUP($A$4:$A$525,[8]Лист4!A$7:C$454,3,0)</f>
        <v>422498</v>
      </c>
      <c r="L8" s="38">
        <f>VLOOKUP($A$4:$A$525,[9]Лист4!A$7:C$450,3,0)</f>
        <v>5120388</v>
      </c>
      <c r="M8" s="38">
        <f>VLOOKUP($A$4:$A$525,[10]Лист4!A$7:C$407,3,0)</f>
        <v>832042</v>
      </c>
      <c r="N8" s="38">
        <f>VLOOKUP($A$4:$A$525,[11]Лист4!A$7:C$479,3,0)</f>
        <v>1373448</v>
      </c>
      <c r="O8" s="38">
        <f>VLOOKUP($A$4:$A$525,[12]Лист4!A$7:C$472,3,0)</f>
        <v>391815</v>
      </c>
      <c r="P8" s="38">
        <f>VLOOKUP($A$4:$A$525,[13]Лист4!A$7:C$461,3,0)</f>
        <v>411106</v>
      </c>
      <c r="Q8" s="38">
        <f>VLOOKUP($A$4:$A$525,[14]Лист4!A$7:C$488,3,0)</f>
        <v>2668886</v>
      </c>
      <c r="R8" s="38">
        <f>VLOOKUP($A$4:$A$525,[15]Лист4!A$7:C$482,3,0)</f>
        <v>2868098</v>
      </c>
      <c r="S8" s="38">
        <f>VLOOKUP($A$4:$A$525,[16]Лист4!A$7:C$508,3,0)</f>
        <v>5212522</v>
      </c>
    </row>
    <row r="9" spans="1:19" ht="24">
      <c r="A9" s="113" t="s">
        <v>1111</v>
      </c>
      <c r="B9" s="41" t="s">
        <v>59</v>
      </c>
      <c r="C9" s="42">
        <v>32429780</v>
      </c>
      <c r="D9" s="38">
        <f>VLOOKUP($A$4:$A$525,[1]Лист4!A$7:C$460,3,0)</f>
        <v>1118627</v>
      </c>
      <c r="E9" s="38">
        <f>VLOOKUP($A$4:$A$525,[2]Лист4!A$7:C$458,3,0)</f>
        <v>2153886</v>
      </c>
      <c r="F9" s="38">
        <f>VLOOKUP($A$4:$A$525,[3]Лист4!A$7:C$486,3,0)</f>
        <v>2201179</v>
      </c>
      <c r="G9" s="38">
        <f>VLOOKUP($A$4:$A$525,[4]Лист4!A$7:C$402,3,0)</f>
        <v>1170949</v>
      </c>
      <c r="H9" s="38">
        <f>VLOOKUP($A$4:$A$525,[5]Лист4!A$7:C$408,3,0)</f>
        <v>1519468</v>
      </c>
      <c r="I9" s="38">
        <f>VLOOKUP($A$4:$A$525,[6]Лист4!A$7:C$437,3,0)</f>
        <v>778230</v>
      </c>
      <c r="J9" s="38">
        <f>VLOOKUP($A$4:$A$525,[7]Лист4!A$7:C$494,3,0)</f>
        <v>4694864</v>
      </c>
      <c r="K9" s="38">
        <f>VLOOKUP($A$4:$A$525,[8]Лист4!A$7:C$454,3,0)</f>
        <v>885819</v>
      </c>
      <c r="L9" s="38">
        <f>VLOOKUP($A$4:$A$525,[9]Лист4!A$7:C$450,3,0)</f>
        <v>5136997</v>
      </c>
      <c r="M9" s="38">
        <f>VLOOKUP($A$4:$A$525,[10]Лист4!A$7:C$407,3,0)</f>
        <v>823573</v>
      </c>
      <c r="N9" s="38">
        <f>VLOOKUP($A$4:$A$525,[11]Лист4!A$7:C$479,3,0)</f>
        <v>1903116</v>
      </c>
      <c r="O9" s="38">
        <f>VLOOKUP($A$4:$A$525,[12]Лист4!A$7:C$472,3,0)</f>
        <v>1182177</v>
      </c>
      <c r="P9" s="38">
        <f>VLOOKUP($A$4:$A$525,[13]Лист4!A$7:C$461,3,0)</f>
        <v>763378</v>
      </c>
      <c r="Q9" s="38">
        <f>VLOOKUP($A$4:$A$525,[14]Лист4!A$7:C$488,3,0)</f>
        <v>3537746</v>
      </c>
      <c r="R9" s="38">
        <f>VLOOKUP($A$4:$A$525,[15]Лист4!A$7:C$482,3,0)</f>
        <v>1276745</v>
      </c>
      <c r="S9" s="38">
        <f>VLOOKUP($A$4:$A$525,[16]Лист4!A$7:C$508,3,0)</f>
        <v>3283026</v>
      </c>
    </row>
    <row r="10" spans="1:19">
      <c r="A10" s="126" t="s">
        <v>617</v>
      </c>
      <c r="B10" s="41" t="s">
        <v>60</v>
      </c>
      <c r="C10" s="42">
        <v>6558448</v>
      </c>
      <c r="D10" s="38">
        <f>VLOOKUP($A$4:$A$525,[1]Лист4!A$7:C$460,3,0)</f>
        <v>110304</v>
      </c>
      <c r="E10" s="38">
        <f>VLOOKUP($A$4:$A$525,[2]Лист4!A$7:C$458,3,0)</f>
        <v>858247</v>
      </c>
      <c r="F10" s="38">
        <f>VLOOKUP($A$4:$A$525,[3]Лист4!A$7:C$486,3,0)</f>
        <v>618240</v>
      </c>
      <c r="G10" s="38">
        <f>VLOOKUP($A$4:$A$525,[4]Лист4!A$7:C$402,3,0)</f>
        <v>87328</v>
      </c>
      <c r="H10" s="38">
        <f>VLOOKUP($A$4:$A$525,[5]Лист4!A$7:C$408,3,0)</f>
        <v>110667</v>
      </c>
      <c r="I10" s="38">
        <f>VLOOKUP($A$4:$A$525,[6]Лист4!A$7:C$437,3,0)</f>
        <v>117674</v>
      </c>
      <c r="J10" s="38">
        <f>VLOOKUP($A$4:$A$525,[7]Лист4!A$7:C$494,3,0)</f>
        <v>1469676</v>
      </c>
      <c r="K10" s="38">
        <f>VLOOKUP($A$4:$A$525,[8]Лист4!A$7:C$454,3,0)</f>
        <v>26982</v>
      </c>
      <c r="L10" s="38">
        <f>VLOOKUP($A$4:$A$525,[9]Лист4!A$7:C$450,3,0)</f>
        <v>415090</v>
      </c>
      <c r="M10" s="38">
        <f>VLOOKUP($A$4:$A$525,[10]Лист4!A$7:C$407,3,0)</f>
        <v>32757</v>
      </c>
      <c r="N10" s="38">
        <f>VLOOKUP($A$4:$A$525,[11]Лист4!A$7:C$479,3,0)</f>
        <v>254055</v>
      </c>
      <c r="O10" s="38">
        <f>VLOOKUP($A$4:$A$525,[12]Лист4!A$7:C$472,3,0)</f>
        <v>55202</v>
      </c>
      <c r="P10" s="38">
        <f>VLOOKUP($A$4:$A$525,[13]Лист4!A$7:C$461,3,0)</f>
        <v>103927</v>
      </c>
      <c r="Q10" s="38">
        <f>VLOOKUP($A$4:$A$525,[14]Лист4!A$7:C$488,3,0)</f>
        <v>59772</v>
      </c>
      <c r="R10" s="38">
        <f>VLOOKUP($A$4:$A$525,[15]Лист4!A$7:C$482,3,0)</f>
        <v>1290377</v>
      </c>
      <c r="S10" s="38">
        <f>VLOOKUP($A$4:$A$525,[16]Лист4!A$7:C$508,3,0)</f>
        <v>948150</v>
      </c>
    </row>
    <row r="11" spans="1:19" ht="24">
      <c r="A11" s="113" t="s">
        <v>1112</v>
      </c>
      <c r="B11" s="41" t="s">
        <v>61</v>
      </c>
      <c r="C11" s="42">
        <v>33745108</v>
      </c>
      <c r="D11" s="38">
        <f>VLOOKUP($A$4:$A$525,[1]Лист4!A$7:C$460,3,0)</f>
        <v>573608</v>
      </c>
      <c r="E11" s="38">
        <f>VLOOKUP($A$4:$A$525,[2]Лист4!A$7:C$458,3,0)</f>
        <v>3512569</v>
      </c>
      <c r="F11" s="38">
        <f>VLOOKUP($A$4:$A$525,[3]Лист4!A$7:C$486,3,0)</f>
        <v>5517614</v>
      </c>
      <c r="G11" s="38">
        <f>VLOOKUP($A$4:$A$525,[4]Лист4!A$7:C$402,3,0)</f>
        <v>738948</v>
      </c>
      <c r="H11" s="38">
        <f>VLOOKUP($A$4:$A$525,[5]Лист4!A$7:C$408,3,0)</f>
        <v>3705915</v>
      </c>
      <c r="I11" s="38">
        <f>VLOOKUP($A$4:$A$525,[6]Лист4!A$7:C$437,3,0)</f>
        <v>475742</v>
      </c>
      <c r="J11" s="38">
        <f>VLOOKUP($A$4:$A$525,[7]Лист4!A$7:C$494,3,0)</f>
        <v>3583499</v>
      </c>
      <c r="K11" s="38">
        <f>VLOOKUP($A$4:$A$525,[8]Лист4!A$7:C$454,3,0)</f>
        <v>336033</v>
      </c>
      <c r="L11" s="38">
        <f>VLOOKUP($A$4:$A$525,[9]Лист4!A$7:C$450,3,0)</f>
        <v>6126428</v>
      </c>
      <c r="M11" s="38">
        <f>VLOOKUP($A$4:$A$525,[10]Лист4!A$7:C$407,3,0)</f>
        <v>329203</v>
      </c>
      <c r="N11" s="38">
        <f>VLOOKUP($A$4:$A$525,[11]Лист4!A$7:C$479,3,0)</f>
        <v>1636710</v>
      </c>
      <c r="O11" s="38">
        <f>VLOOKUP($A$4:$A$525,[12]Лист4!A$7:C$472,3,0)</f>
        <v>340956</v>
      </c>
      <c r="P11" s="38">
        <f>VLOOKUP($A$4:$A$525,[13]Лист4!A$7:C$461,3,0)</f>
        <v>153763</v>
      </c>
      <c r="Q11" s="38">
        <f>VLOOKUP($A$4:$A$525,[14]Лист4!A$7:C$488,3,0)</f>
        <v>4185747</v>
      </c>
      <c r="R11" s="38">
        <f>VLOOKUP($A$4:$A$525,[15]Лист4!A$7:C$482,3,0)</f>
        <v>1397494</v>
      </c>
      <c r="S11" s="38">
        <f>VLOOKUP($A$4:$A$525,[16]Лист4!A$7:C$508,3,0)</f>
        <v>1130879</v>
      </c>
    </row>
    <row r="12" spans="1:19" ht="24">
      <c r="A12" s="113" t="s">
        <v>1113</v>
      </c>
      <c r="B12" s="41" t="s">
        <v>62</v>
      </c>
      <c r="C12" s="42">
        <v>65858633</v>
      </c>
      <c r="D12" s="38">
        <f>VLOOKUP($A$4:$A$525,[1]Лист4!A$7:C$460,3,0)</f>
        <v>1527266</v>
      </c>
      <c r="E12" s="38">
        <f>VLOOKUP($A$4:$A$525,[2]Лист4!A$7:C$458,3,0)</f>
        <v>2665982</v>
      </c>
      <c r="F12" s="38">
        <f>VLOOKUP($A$4:$A$525,[3]Лист4!A$7:C$486,3,0)</f>
        <v>2118118</v>
      </c>
      <c r="G12" s="38">
        <f>VLOOKUP($A$4:$A$525,[4]Лист4!A$7:C$402,3,0)</f>
        <v>1744371</v>
      </c>
      <c r="H12" s="38">
        <f>VLOOKUP($A$4:$A$525,[5]Лист4!A$7:C$408,3,0)</f>
        <v>1997370</v>
      </c>
      <c r="I12" s="38">
        <f>VLOOKUP($A$4:$A$525,[6]Лист4!A$7:C$437,3,0)</f>
        <v>1475365</v>
      </c>
      <c r="J12" s="38">
        <f>VLOOKUP($A$4:$A$525,[7]Лист4!A$7:C$494,3,0)</f>
        <v>9492618</v>
      </c>
      <c r="K12" s="38">
        <f>VLOOKUP($A$4:$A$525,[8]Лист4!A$7:C$454,3,0)</f>
        <v>880995</v>
      </c>
      <c r="L12" s="38">
        <f>VLOOKUP($A$4:$A$525,[9]Лист4!A$7:C$450,3,0)</f>
        <v>4646327</v>
      </c>
      <c r="M12" s="38">
        <f>VLOOKUP($A$4:$A$525,[10]Лист4!A$7:C$407,3,0)</f>
        <v>1216826</v>
      </c>
      <c r="N12" s="38">
        <f>VLOOKUP($A$4:$A$525,[11]Лист4!A$7:C$479,3,0)</f>
        <v>2219566</v>
      </c>
      <c r="O12" s="38">
        <f>VLOOKUP($A$4:$A$525,[12]Лист4!A$7:C$472,3,0)</f>
        <v>2929162</v>
      </c>
      <c r="P12" s="38">
        <f>VLOOKUP($A$4:$A$525,[13]Лист4!A$7:C$461,3,0)</f>
        <v>1018691</v>
      </c>
      <c r="Q12" s="38">
        <f>VLOOKUP($A$4:$A$525,[14]Лист4!A$7:C$488,3,0)</f>
        <v>7226303</v>
      </c>
      <c r="R12" s="38">
        <f>VLOOKUP($A$4:$A$525,[15]Лист4!A$7:C$482,3,0)</f>
        <v>3133210</v>
      </c>
      <c r="S12" s="38">
        <f>VLOOKUP($A$4:$A$525,[16]Лист4!A$7:C$508,3,0)</f>
        <v>21566463</v>
      </c>
    </row>
    <row r="13" spans="1:19" ht="24">
      <c r="A13" s="113" t="s">
        <v>1114</v>
      </c>
      <c r="B13" s="41" t="s">
        <v>63</v>
      </c>
      <c r="C13" s="42">
        <v>6561363</v>
      </c>
      <c r="D13" s="38">
        <f>VLOOKUP($A$4:$A$525,[1]Лист4!A$7:C$460,3,0)</f>
        <v>359111</v>
      </c>
      <c r="E13" s="38">
        <f>VLOOKUP($A$4:$A$525,[2]Лист4!A$7:C$458,3,0)</f>
        <v>172288</v>
      </c>
      <c r="F13" s="38">
        <f>VLOOKUP($A$4:$A$525,[3]Лист4!A$7:C$486,3,0)</f>
        <v>546553</v>
      </c>
      <c r="G13" s="38">
        <f>VLOOKUP($A$4:$A$525,[4]Лист4!A$7:C$402,3,0)</f>
        <v>34816</v>
      </c>
      <c r="H13" s="38">
        <f>VLOOKUP($A$4:$A$525,[5]Лист4!A$7:C$408,3,0)</f>
        <v>193097</v>
      </c>
      <c r="I13" s="38">
        <f>VLOOKUP($A$4:$A$525,[6]Лист4!A$7:C$437,3,0)</f>
        <v>249065</v>
      </c>
      <c r="J13" s="38">
        <f>VLOOKUP($A$4:$A$525,[7]Лист4!A$7:C$494,3,0)</f>
        <v>1549879</v>
      </c>
      <c r="K13" s="38">
        <f>VLOOKUP($A$4:$A$525,[8]Лист4!A$7:C$454,3,0)</f>
        <v>148424</v>
      </c>
      <c r="L13" s="38">
        <f>VLOOKUP($A$4:$A$525,[9]Лист4!A$7:C$450,3,0)</f>
        <v>989022</v>
      </c>
      <c r="M13" s="38">
        <f>VLOOKUP($A$4:$A$525,[10]Лист4!A$7:C$407,3,0)</f>
        <v>19520</v>
      </c>
      <c r="N13" s="38">
        <f>VLOOKUP($A$4:$A$525,[11]Лист4!A$7:C$479,3,0)</f>
        <v>433374</v>
      </c>
      <c r="O13" s="38">
        <f>VLOOKUP($A$4:$A$525,[12]Лист4!A$7:C$472,3,0)</f>
        <v>421235</v>
      </c>
      <c r="P13" s="38">
        <f>VLOOKUP($A$4:$A$525,[13]Лист4!A$7:C$461,3,0)</f>
        <v>187839</v>
      </c>
      <c r="Q13" s="38">
        <f>VLOOKUP($A$4:$A$525,[14]Лист4!A$7:C$488,3,0)</f>
        <v>423408</v>
      </c>
      <c r="R13" s="38">
        <f>VLOOKUP($A$4:$A$525,[15]Лист4!A$7:C$482,3,0)</f>
        <v>276423</v>
      </c>
      <c r="S13" s="38">
        <f>VLOOKUP($A$4:$A$525,[16]Лист4!A$7:C$508,3,0)</f>
        <v>557309</v>
      </c>
    </row>
    <row r="14" spans="1:19">
      <c r="A14" s="126" t="s">
        <v>621</v>
      </c>
      <c r="B14" s="41" t="s">
        <v>64</v>
      </c>
      <c r="C14" s="42">
        <v>5804078</v>
      </c>
      <c r="D14" s="38">
        <f>VLOOKUP($A$4:$A$525,[1]Лист4!A$7:C$460,3,0)</f>
        <v>310543</v>
      </c>
      <c r="E14" s="38">
        <f>VLOOKUP($A$4:$A$525,[2]Лист4!A$7:C$458,3,0)</f>
        <v>494792</v>
      </c>
      <c r="F14" s="38">
        <f>VLOOKUP($A$4:$A$525,[3]Лист4!A$7:C$486,3,0)</f>
        <v>351940</v>
      </c>
      <c r="G14" s="38">
        <f>VLOOKUP($A$4:$A$525,[4]Лист4!A$7:C$402,3,0)</f>
        <v>10427</v>
      </c>
      <c r="H14" s="38">
        <f>VLOOKUP($A$4:$A$525,[5]Лист4!A$7:C$408,3,0)</f>
        <v>187792</v>
      </c>
      <c r="I14" s="38">
        <f>VLOOKUP($A$4:$A$525,[6]Лист4!A$7:C$437,3,0)</f>
        <v>217291</v>
      </c>
      <c r="J14" s="38">
        <f>VLOOKUP($A$4:$A$525,[7]Лист4!A$7:C$494,3,0)</f>
        <v>1453054</v>
      </c>
      <c r="K14" s="38">
        <f>VLOOKUP($A$4:$A$525,[8]Лист4!A$7:C$454,3,0)</f>
        <v>95771</v>
      </c>
      <c r="L14" s="38">
        <f>VLOOKUP($A$4:$A$525,[9]Лист4!A$7:C$450,3,0)</f>
        <v>570683</v>
      </c>
      <c r="M14" s="38">
        <f>VLOOKUP($A$4:$A$525,[10]Лист4!A$7:C$407,3,0)</f>
        <v>50904</v>
      </c>
      <c r="N14" s="38">
        <f>VLOOKUP($A$4:$A$525,[11]Лист4!A$7:C$479,3,0)</f>
        <v>247460</v>
      </c>
      <c r="O14" s="38">
        <f>VLOOKUP($A$4:$A$525,[12]Лист4!A$7:C$472,3,0)</f>
        <v>505149</v>
      </c>
      <c r="P14" s="38">
        <f>VLOOKUP($A$4:$A$525,[13]Лист4!A$7:C$461,3,0)</f>
        <v>86591</v>
      </c>
      <c r="Q14" s="38">
        <f>VLOOKUP($A$4:$A$525,[14]Лист4!A$7:C$488,3,0)</f>
        <v>677974</v>
      </c>
      <c r="R14" s="38">
        <f>VLOOKUP($A$4:$A$525,[15]Лист4!A$7:C$482,3,0)</f>
        <v>193616</v>
      </c>
      <c r="S14" s="38">
        <f>VLOOKUP($A$4:$A$525,[16]Лист4!A$7:C$508,3,0)</f>
        <v>350091</v>
      </c>
    </row>
    <row r="15" spans="1:19">
      <c r="A15" s="126" t="s">
        <v>622</v>
      </c>
      <c r="B15" s="41" t="s">
        <v>65</v>
      </c>
      <c r="C15" s="42">
        <v>6865956</v>
      </c>
      <c r="D15" s="38">
        <f>VLOOKUP($A$4:$A$525,[1]Лист4!A$7:C$460,3,0)</f>
        <v>330034</v>
      </c>
      <c r="E15" s="38">
        <f>VLOOKUP($A$4:$A$525,[2]Лист4!A$7:C$458,3,0)</f>
        <v>310169</v>
      </c>
      <c r="F15" s="38">
        <f>VLOOKUP($A$4:$A$525,[3]Лист4!A$7:C$486,3,0)</f>
        <v>196300</v>
      </c>
      <c r="G15" s="38">
        <f>VLOOKUP($A$4:$A$525,[4]Лист4!A$7:C$402,3,0)</f>
        <v>37784</v>
      </c>
      <c r="H15" s="38">
        <f>VLOOKUP($A$4:$A$525,[5]Лист4!A$7:C$408,3,0)</f>
        <v>449967</v>
      </c>
      <c r="I15" s="38">
        <f>VLOOKUP($A$4:$A$525,[6]Лист4!A$7:C$437,3,0)</f>
        <v>204727</v>
      </c>
      <c r="J15" s="38">
        <f>VLOOKUP($A$4:$A$525,[7]Лист4!A$7:C$494,3,0)</f>
        <v>1474937</v>
      </c>
      <c r="K15" s="38">
        <f>VLOOKUP($A$4:$A$525,[8]Лист4!A$7:C$454,3,0)</f>
        <v>134535</v>
      </c>
      <c r="L15" s="38">
        <f>VLOOKUP($A$4:$A$525,[9]Лист4!A$7:C$450,3,0)</f>
        <v>740241</v>
      </c>
      <c r="M15" s="38">
        <f>VLOOKUP($A$4:$A$525,[10]Лист4!A$7:C$407,3,0)</f>
        <v>10350</v>
      </c>
      <c r="N15" s="38">
        <f>VLOOKUP($A$4:$A$525,[11]Лист4!A$7:C$479,3,0)</f>
        <v>244616</v>
      </c>
      <c r="O15" s="38">
        <f>VLOOKUP($A$4:$A$525,[12]Лист4!A$7:C$472,3,0)</f>
        <v>604769</v>
      </c>
      <c r="P15" s="38">
        <f>VLOOKUP($A$4:$A$525,[13]Лист4!A$7:C$461,3,0)</f>
        <v>127601</v>
      </c>
      <c r="Q15" s="38">
        <f>VLOOKUP($A$4:$A$525,[14]Лист4!A$7:C$488,3,0)</f>
        <v>1606123</v>
      </c>
      <c r="R15" s="38">
        <f>VLOOKUP($A$4:$A$525,[15]Лист4!A$7:C$482,3,0)</f>
        <v>123429</v>
      </c>
      <c r="S15" s="38">
        <f>VLOOKUP($A$4:$A$525,[16]Лист4!A$7:C$508,3,0)</f>
        <v>270374</v>
      </c>
    </row>
    <row r="16" spans="1:19">
      <c r="A16" s="126" t="s">
        <v>623</v>
      </c>
      <c r="B16" s="41" t="s">
        <v>66</v>
      </c>
      <c r="C16" s="42">
        <v>5305139</v>
      </c>
      <c r="D16" s="38">
        <f>VLOOKUP($A$4:$A$525,[1]Лист4!A$7:C$460,3,0)</f>
        <v>200450</v>
      </c>
      <c r="E16" s="38">
        <f>VLOOKUP($A$4:$A$525,[2]Лист4!A$7:C$458,3,0)</f>
        <v>514451</v>
      </c>
      <c r="F16" s="38">
        <f>VLOOKUP($A$4:$A$525,[3]Лист4!A$7:C$486,3,0)</f>
        <v>246584</v>
      </c>
      <c r="G16" s="38">
        <f>VLOOKUP($A$4:$A$525,[4]Лист4!A$7:C$402,3,0)</f>
        <v>28146</v>
      </c>
      <c r="H16" s="38">
        <f>VLOOKUP($A$4:$A$525,[5]Лист4!A$7:C$408,3,0)</f>
        <v>369918</v>
      </c>
      <c r="I16" s="38">
        <f>VLOOKUP($A$4:$A$525,[6]Лист4!A$7:C$437,3,0)</f>
        <v>225910</v>
      </c>
      <c r="J16" s="38">
        <f>VLOOKUP($A$4:$A$525,[7]Лист4!A$7:C$494,3,0)</f>
        <v>1092595</v>
      </c>
      <c r="K16" s="38">
        <f>VLOOKUP($A$4:$A$525,[8]Лист4!A$7:C$454,3,0)</f>
        <v>128121</v>
      </c>
      <c r="L16" s="38">
        <f>VLOOKUP($A$4:$A$525,[9]Лист4!A$7:C$450,3,0)</f>
        <v>541532</v>
      </c>
      <c r="M16" s="38">
        <f>VLOOKUP($A$4:$A$525,[10]Лист4!A$7:C$407,3,0)</f>
        <v>9615</v>
      </c>
      <c r="N16" s="38">
        <f>VLOOKUP($A$4:$A$525,[11]Лист4!A$7:C$479,3,0)</f>
        <v>100433</v>
      </c>
      <c r="O16" s="38">
        <f>VLOOKUP($A$4:$A$525,[12]Лист4!A$7:C$472,3,0)</f>
        <v>408734</v>
      </c>
      <c r="P16" s="38">
        <f>VLOOKUP($A$4:$A$525,[13]Лист4!A$7:C$461,3,0)</f>
        <v>145110</v>
      </c>
      <c r="Q16" s="38">
        <f>VLOOKUP($A$4:$A$525,[14]Лист4!A$7:C$488,3,0)</f>
        <v>931091</v>
      </c>
      <c r="R16" s="38">
        <f>VLOOKUP($A$4:$A$525,[15]Лист4!A$7:C$482,3,0)</f>
        <v>102916</v>
      </c>
      <c r="S16" s="38">
        <f>VLOOKUP($A$4:$A$525,[16]Лист4!A$7:C$508,3,0)</f>
        <v>259533</v>
      </c>
    </row>
    <row r="17" spans="1:19" ht="24">
      <c r="A17" s="113" t="s">
        <v>1115</v>
      </c>
      <c r="B17" s="41" t="s">
        <v>67</v>
      </c>
      <c r="C17" s="42">
        <v>7404850</v>
      </c>
      <c r="D17" s="38">
        <f>VLOOKUP($A$4:$A$525,[1]Лист4!A$7:C$460,3,0)</f>
        <v>201354</v>
      </c>
      <c r="E17" s="38">
        <f>VLOOKUP($A$4:$A$525,[2]Лист4!A$7:C$458,3,0)</f>
        <v>421847</v>
      </c>
      <c r="F17" s="38">
        <f>VLOOKUP($A$4:$A$525,[3]Лист4!A$7:C$486,3,0)</f>
        <v>355535</v>
      </c>
      <c r="G17" s="38">
        <f>VLOOKUP($A$4:$A$525,[4]Лист4!A$7:C$402,3,0)</f>
        <v>24882</v>
      </c>
      <c r="H17" s="38">
        <f>VLOOKUP($A$4:$A$525,[5]Лист4!A$7:C$408,3,0)</f>
        <v>524355</v>
      </c>
      <c r="I17" s="38">
        <f>VLOOKUP($A$4:$A$525,[6]Лист4!A$7:C$437,3,0)</f>
        <v>352747</v>
      </c>
      <c r="J17" s="38">
        <f>VLOOKUP($A$4:$A$525,[7]Лист4!A$7:C$494,3,0)</f>
        <v>935298</v>
      </c>
      <c r="K17" s="38">
        <f>VLOOKUP($A$4:$A$525,[8]Лист4!A$7:C$454,3,0)</f>
        <v>120948</v>
      </c>
      <c r="L17" s="38">
        <f>VLOOKUP($A$4:$A$525,[9]Лист4!A$7:C$450,3,0)</f>
        <v>1267724</v>
      </c>
      <c r="M17" s="38">
        <f>VLOOKUP($A$4:$A$525,[10]Лист4!A$7:C$407,3,0)</f>
        <v>41880</v>
      </c>
      <c r="N17" s="38">
        <f>VLOOKUP($A$4:$A$525,[11]Лист4!A$7:C$479,3,0)</f>
        <v>299005</v>
      </c>
      <c r="O17" s="38">
        <f>VLOOKUP($A$4:$A$525,[12]Лист4!A$7:C$472,3,0)</f>
        <v>168103</v>
      </c>
      <c r="P17" s="38">
        <f>VLOOKUP($A$4:$A$525,[13]Лист4!A$7:C$461,3,0)</f>
        <v>150008</v>
      </c>
      <c r="Q17" s="38">
        <f>VLOOKUP($A$4:$A$525,[14]Лист4!A$7:C$488,3,0)</f>
        <v>2132103</v>
      </c>
      <c r="R17" s="38">
        <f>VLOOKUP($A$4:$A$525,[15]Лист4!A$7:C$482,3,0)</f>
        <v>89884</v>
      </c>
      <c r="S17" s="38">
        <f>VLOOKUP($A$4:$A$525,[16]Лист4!A$7:C$508,3,0)</f>
        <v>319177</v>
      </c>
    </row>
    <row r="18" spans="1:19" ht="24">
      <c r="A18" s="113" t="s">
        <v>1116</v>
      </c>
      <c r="B18" s="41" t="s">
        <v>68</v>
      </c>
      <c r="C18" s="42">
        <v>33917247</v>
      </c>
      <c r="D18" s="38">
        <f>VLOOKUP($A$4:$A$525,[1]Лист4!A$7:C$460,3,0)</f>
        <v>125774</v>
      </c>
      <c r="E18" s="38">
        <f>VLOOKUP($A$4:$A$525,[2]Лист4!A$7:C$458,3,0)</f>
        <v>752435</v>
      </c>
      <c r="F18" s="38">
        <f>VLOOKUP($A$4:$A$525,[3]Лист4!A$7:C$486,3,0)</f>
        <v>421206</v>
      </c>
      <c r="G18" s="38">
        <f>VLOOKUP($A$4:$A$525,[4]Лист4!A$7:C$402,3,0)</f>
        <v>1608316</v>
      </c>
      <c r="H18" s="38">
        <f>VLOOKUP($A$4:$A$525,[5]Лист4!A$7:C$408,3,0)</f>
        <v>272241</v>
      </c>
      <c r="I18" s="38">
        <f>VLOOKUP($A$4:$A$525,[6]Лист4!A$7:C$437,3,0)</f>
        <v>225625</v>
      </c>
      <c r="J18" s="38">
        <f>VLOOKUP($A$4:$A$525,[7]Лист4!A$7:C$494,3,0)</f>
        <v>2986855</v>
      </c>
      <c r="K18" s="38">
        <f>VLOOKUP($A$4:$A$525,[8]Лист4!A$7:C$454,3,0)</f>
        <v>253196</v>
      </c>
      <c r="L18" s="38">
        <f>VLOOKUP($A$4:$A$525,[9]Лист4!A$7:C$450,3,0)</f>
        <v>537125</v>
      </c>
      <c r="M18" s="38">
        <f>VLOOKUP($A$4:$A$525,[10]Лист4!A$7:C$407,3,0)</f>
        <v>1084557</v>
      </c>
      <c r="N18" s="38">
        <f>VLOOKUP($A$4:$A$525,[11]Лист4!A$7:C$479,3,0)</f>
        <v>894678</v>
      </c>
      <c r="O18" s="38">
        <f>VLOOKUP($A$4:$A$525,[12]Лист4!A$7:C$472,3,0)</f>
        <v>821172</v>
      </c>
      <c r="P18" s="38">
        <f>VLOOKUP($A$4:$A$525,[13]Лист4!A$7:C$461,3,0)</f>
        <v>321542</v>
      </c>
      <c r="Q18" s="38">
        <f>VLOOKUP($A$4:$A$525,[14]Лист4!A$7:C$488,3,0)</f>
        <v>1455604</v>
      </c>
      <c r="R18" s="38">
        <f>VLOOKUP($A$4:$A$525,[15]Лист4!A$7:C$482,3,0)</f>
        <v>2346942</v>
      </c>
      <c r="S18" s="38">
        <f>VLOOKUP($A$4:$A$525,[16]Лист4!A$7:C$508,3,0)</f>
        <v>19809979</v>
      </c>
    </row>
    <row r="19" spans="1:19">
      <c r="A19" s="126" t="s">
        <v>626</v>
      </c>
      <c r="B19" s="41" t="s">
        <v>69</v>
      </c>
      <c r="C19" s="42">
        <v>564802</v>
      </c>
      <c r="D19" s="38">
        <f>VLOOKUP($A$4:$A$525,[1]Лист4!A$7:C$460,3,0)</f>
        <v>16297</v>
      </c>
      <c r="E19" s="38">
        <f>VLOOKUP($A$4:$A$525,[2]Лист4!A$7:C$458,3,0)</f>
        <v>12396</v>
      </c>
      <c r="F19" s="38">
        <f>VLOOKUP($A$4:$A$525,[3]Лист4!A$7:C$486,3,0)</f>
        <v>123462</v>
      </c>
      <c r="G19" s="38">
        <f>VLOOKUP($A$4:$A$525,[4]Лист4!A$7:C$402,3,0)</f>
        <v>1802</v>
      </c>
      <c r="H19" s="38">
        <f>VLOOKUP($A$4:$A$525,[5]Лист4!A$7:C$408,3,0)</f>
        <v>4317</v>
      </c>
      <c r="I19" s="38"/>
      <c r="J19" s="38">
        <f>VLOOKUP($A$4:$A$525,[7]Лист4!A$7:C$494,3,0)</f>
        <v>66551</v>
      </c>
      <c r="K19" s="38">
        <f>VLOOKUP($A$4:$A$525,[8]Лист4!A$7:C$454,3,0)</f>
        <v>2275</v>
      </c>
      <c r="L19" s="38"/>
      <c r="M19" s="38"/>
      <c r="N19" s="38">
        <f>VLOOKUP($A$4:$A$525,[11]Лист4!A$7:C$479,3,0)</f>
        <v>60225</v>
      </c>
      <c r="O19" s="38">
        <f>VLOOKUP($A$4:$A$525,[12]Лист4!A$7:C$472,3,0)</f>
        <v>786</v>
      </c>
      <c r="P19" s="38">
        <f>VLOOKUP($A$4:$A$525,[13]Лист4!A$7:C$461,3,0)</f>
        <v>3376</v>
      </c>
      <c r="Q19" s="38">
        <f>VLOOKUP($A$4:$A$525,[14]Лист4!A$7:C$488,3,0)</f>
        <v>10506</v>
      </c>
      <c r="R19" s="38">
        <f>VLOOKUP($A$4:$A$525,[15]Лист4!A$7:C$482,3,0)</f>
        <v>44482</v>
      </c>
      <c r="S19" s="38">
        <f>VLOOKUP($A$4:$A$525,[16]Лист4!A$7:C$508,3,0)</f>
        <v>218327</v>
      </c>
    </row>
    <row r="20" spans="1:19" ht="36">
      <c r="A20" s="113" t="s">
        <v>1117</v>
      </c>
      <c r="B20" s="41" t="s">
        <v>70</v>
      </c>
      <c r="C20" s="42">
        <v>31336580</v>
      </c>
      <c r="D20" s="38">
        <f>VLOOKUP($A$4:$A$525,[1]Лист4!A$7:C$460,3,0)</f>
        <v>1092965</v>
      </c>
      <c r="E20" s="38">
        <f>VLOOKUP($A$4:$A$525,[2]Лист4!A$7:C$458,3,0)</f>
        <v>771548</v>
      </c>
      <c r="F20" s="38">
        <f>VLOOKUP($A$4:$A$525,[3]Лист4!A$7:C$486,3,0)</f>
        <v>1713738</v>
      </c>
      <c r="G20" s="38">
        <f>VLOOKUP($A$4:$A$525,[4]Лист4!A$7:C$402,3,0)</f>
        <v>420639</v>
      </c>
      <c r="H20" s="38">
        <f>VLOOKUP($A$4:$A$525,[5]Лист4!A$7:C$408,3,0)</f>
        <v>764938</v>
      </c>
      <c r="I20" s="38">
        <f>VLOOKUP($A$4:$A$525,[6]Лист4!A$7:C$437,3,0)</f>
        <v>5315994</v>
      </c>
      <c r="J20" s="38">
        <f>VLOOKUP($A$4:$A$525,[7]Лист4!A$7:C$494,3,0)</f>
        <v>3372433</v>
      </c>
      <c r="K20" s="38">
        <f>VLOOKUP($A$4:$A$525,[8]Лист4!A$7:C$454,3,0)</f>
        <v>849299</v>
      </c>
      <c r="L20" s="38">
        <f>VLOOKUP($A$4:$A$525,[9]Лист4!A$7:C$450,3,0)</f>
        <v>3656484</v>
      </c>
      <c r="M20" s="38">
        <f>VLOOKUP($A$4:$A$525,[10]Лист4!A$7:C$407,3,0)</f>
        <v>27829</v>
      </c>
      <c r="N20" s="38">
        <f>VLOOKUP($A$4:$A$525,[11]Лист4!A$7:C$479,3,0)</f>
        <v>1592763</v>
      </c>
      <c r="O20" s="38">
        <f>VLOOKUP($A$4:$A$525,[12]Лист4!A$7:C$472,3,0)</f>
        <v>808709</v>
      </c>
      <c r="P20" s="38">
        <f>VLOOKUP($A$4:$A$525,[13]Лист4!A$7:C$461,3,0)</f>
        <v>260811</v>
      </c>
      <c r="Q20" s="38">
        <f>VLOOKUP($A$4:$A$525,[14]Лист4!A$7:C$488,3,0)</f>
        <v>6044200</v>
      </c>
      <c r="R20" s="38">
        <f>VLOOKUP($A$4:$A$525,[15]Лист4!A$7:C$482,3,0)</f>
        <v>1710738</v>
      </c>
      <c r="S20" s="38">
        <f>VLOOKUP($A$4:$A$525,[16]Лист4!A$7:C$508,3,0)</f>
        <v>2933492</v>
      </c>
    </row>
    <row r="21" spans="1:19" ht="24">
      <c r="A21" s="112" t="s">
        <v>1118</v>
      </c>
      <c r="B21" s="41" t="s">
        <v>477</v>
      </c>
      <c r="C21" s="42">
        <v>38485167</v>
      </c>
      <c r="D21" s="38">
        <f>VLOOKUP($A$4:$A$525,[1]Лист4!A$7:C$460,3,0)</f>
        <v>576497</v>
      </c>
      <c r="E21" s="38">
        <f>VLOOKUP($A$4:$A$525,[2]Лист4!A$7:C$458,3,0)</f>
        <v>10520323</v>
      </c>
      <c r="F21" s="38">
        <f>VLOOKUP($A$4:$A$525,[3]Лист4!A$7:C$486,3,0)</f>
        <v>1530222</v>
      </c>
      <c r="G21" s="38">
        <f>VLOOKUP($A$4:$A$525,[4]Лист4!A$7:C$402,3,0)</f>
        <v>843268</v>
      </c>
      <c r="H21" s="38">
        <f>VLOOKUP($A$4:$A$525,[5]Лист4!A$7:C$408,3,0)</f>
        <v>878926</v>
      </c>
      <c r="I21" s="38">
        <f>VLOOKUP($A$4:$A$525,[6]Лист4!A$7:C$437,3,0)</f>
        <v>605484</v>
      </c>
      <c r="J21" s="38">
        <f>VLOOKUP($A$4:$A$525,[7]Лист4!A$7:C$494,3,0)</f>
        <v>4350910</v>
      </c>
      <c r="K21" s="38">
        <f>VLOOKUP($A$4:$A$525,[8]Лист4!A$7:C$454,3,0)</f>
        <v>675886</v>
      </c>
      <c r="L21" s="38">
        <f>VLOOKUP($A$4:$A$525,[9]Лист4!A$7:C$450,3,0)</f>
        <v>1093587</v>
      </c>
      <c r="M21" s="38">
        <f>VLOOKUP($A$4:$A$525,[10]Лист4!A$7:C$407,3,0)</f>
        <v>91370</v>
      </c>
      <c r="N21" s="38">
        <f>VLOOKUP($A$4:$A$525,[11]Лист4!A$7:C$479,3,0)</f>
        <v>1975752</v>
      </c>
      <c r="O21" s="38">
        <f>VLOOKUP($A$4:$A$525,[12]Лист4!A$7:C$472,3,0)</f>
        <v>1027476</v>
      </c>
      <c r="P21" s="38">
        <f>VLOOKUP($A$4:$A$525,[13]Лист4!A$7:C$461,3,0)</f>
        <v>484185</v>
      </c>
      <c r="Q21" s="38">
        <f>VLOOKUP($A$4:$A$525,[14]Лист4!A$7:C$488,3,0)</f>
        <v>2257732</v>
      </c>
      <c r="R21" s="38">
        <f>VLOOKUP($A$4:$A$525,[15]Лист4!A$7:C$482,3,0)</f>
        <v>2575057</v>
      </c>
      <c r="S21" s="38">
        <f>VLOOKUP($A$4:$A$525,[16]Лист4!A$7:C$508,3,0)</f>
        <v>8998492</v>
      </c>
    </row>
    <row r="22" spans="1:19" ht="24">
      <c r="A22" s="113" t="s">
        <v>1119</v>
      </c>
      <c r="B22" s="41" t="s">
        <v>71</v>
      </c>
      <c r="C22" s="42">
        <v>515638</v>
      </c>
      <c r="D22" s="38">
        <f>VLOOKUP($A$4:$A$525,[1]Лист4!A$7:C$460,3,0)</f>
        <v>191</v>
      </c>
      <c r="E22" s="38"/>
      <c r="F22" s="38">
        <f>VLOOKUP($A$4:$A$525,[3]Лист4!A$7:C$486,3,0)</f>
        <v>3511</v>
      </c>
      <c r="H22" s="38"/>
      <c r="I22" s="38"/>
      <c r="J22" s="38">
        <f>VLOOKUP($A$4:$A$525,[7]Лист4!A$7:C$494,3,0)</f>
        <v>89536</v>
      </c>
      <c r="K22" s="38"/>
      <c r="L22" s="38">
        <f>VLOOKUP($A$4:$A$525,[9]Лист4!A$7:C$450,3,0)</f>
        <v>24190</v>
      </c>
      <c r="M22" s="38"/>
      <c r="N22" s="38">
        <f>VLOOKUP($A$4:$A$525,[11]Лист4!A$7:C$479,3,0)</f>
        <v>9290</v>
      </c>
      <c r="O22" s="38">
        <f>VLOOKUP($A$4:$A$525,[12]Лист4!A$7:C$472,3,0)</f>
        <v>13045</v>
      </c>
      <c r="P22" s="38">
        <f>VLOOKUP($A$4:$A$525,[13]Лист4!A$7:C$461,3,0)</f>
        <v>25</v>
      </c>
      <c r="Q22" s="38">
        <f>VLOOKUP($A$4:$A$525,[14]Лист4!A$7:C$488,3,0)</f>
        <v>4396</v>
      </c>
      <c r="R22" s="38">
        <f>VLOOKUP($A$4:$A$525,[15]Лист4!A$7:C$482,3,0)</f>
        <v>167843</v>
      </c>
      <c r="S22" s="38">
        <f>VLOOKUP($A$4:$A$525,[16]Лист4!A$7:C$508,3,0)</f>
        <v>203611</v>
      </c>
    </row>
    <row r="23" spans="1:19" ht="36">
      <c r="A23" s="113" t="s">
        <v>1120</v>
      </c>
      <c r="B23" s="41" t="s">
        <v>72</v>
      </c>
      <c r="C23" s="42">
        <v>615457</v>
      </c>
      <c r="D23" s="38">
        <f>VLOOKUP($A$4:$A$525,[1]Лист4!A$7:C$460,3,0)</f>
        <v>127097</v>
      </c>
      <c r="E23" s="38">
        <f>VLOOKUP($A$4:$A$525,[2]Лист4!A$7:C$458,3,0)</f>
        <v>17738</v>
      </c>
      <c r="F23" s="38">
        <f>VLOOKUP($A$4:$A$525,[3]Лист4!A$7:C$486,3,0)</f>
        <v>2477</v>
      </c>
      <c r="H23" s="38">
        <f>VLOOKUP($A$4:$A$525,[5]Лист4!A$7:C$408,3,0)</f>
        <v>8287</v>
      </c>
      <c r="I23" s="38"/>
      <c r="J23" s="38">
        <f>VLOOKUP($A$4:$A$525,[7]Лист4!A$7:C$494,3,0)</f>
        <v>84261</v>
      </c>
      <c r="K23" s="38">
        <f>VLOOKUP($A$4:$A$525,[8]Лист4!A$7:C$454,3,0)</f>
        <v>46956</v>
      </c>
      <c r="L23" s="38">
        <f>VLOOKUP($A$4:$A$525,[9]Лист4!A$7:C$450,3,0)</f>
        <v>26962</v>
      </c>
      <c r="M23" s="38">
        <f>VLOOKUP($A$4:$A$525,[10]Лист4!A$7:C$407,3,0)</f>
        <v>26223</v>
      </c>
      <c r="N23" s="38">
        <f>VLOOKUP($A$4:$A$525,[11]Лист4!A$7:C$479,3,0)</f>
        <v>21889</v>
      </c>
      <c r="O23" s="38">
        <f>VLOOKUP($A$4:$A$525,[12]Лист4!A$7:C$472,3,0)</f>
        <v>87204</v>
      </c>
      <c r="P23" s="38">
        <f>VLOOKUP($A$4:$A$525,[13]Лист4!A$7:C$461,3,0)</f>
        <v>26691</v>
      </c>
      <c r="Q23" s="38">
        <f>VLOOKUP($A$4:$A$525,[14]Лист4!A$7:C$488,3,0)</f>
        <v>30</v>
      </c>
      <c r="R23" s="38">
        <f>VLOOKUP($A$4:$A$525,[15]Лист4!A$7:C$482,3,0)</f>
        <v>49138</v>
      </c>
      <c r="S23" s="38">
        <f>VLOOKUP($A$4:$A$525,[16]Лист4!A$7:C$508,3,0)</f>
        <v>90504</v>
      </c>
    </row>
    <row r="24" spans="1:19" ht="36">
      <c r="A24" s="113" t="s">
        <v>1121</v>
      </c>
      <c r="B24" s="41" t="s">
        <v>73</v>
      </c>
      <c r="C24" s="42">
        <v>13702037</v>
      </c>
      <c r="D24" s="38">
        <f>VLOOKUP($A$4:$A$525,[1]Лист4!A$7:C$460,3,0)</f>
        <v>98830</v>
      </c>
      <c r="E24" s="38">
        <f>VLOOKUP($A$4:$A$525,[2]Лист4!A$7:C$458,3,0)</f>
        <v>7104311</v>
      </c>
      <c r="F24" s="38">
        <f>VLOOKUP($A$4:$A$525,[3]Лист4!A$7:C$486,3,0)</f>
        <v>657030</v>
      </c>
      <c r="G24" s="38">
        <f>VLOOKUP($A$4:$A$525,[4]Лист4!A$7:C$402,3,0)</f>
        <v>30896</v>
      </c>
      <c r="H24" s="38">
        <f>VLOOKUP($A$4:$A$525,[5]Лист4!A$7:C$408,3,0)</f>
        <v>233296</v>
      </c>
      <c r="I24" s="38">
        <f>VLOOKUP($A$4:$A$525,[6]Лист4!A$7:C$437,3,0)</f>
        <v>9991</v>
      </c>
      <c r="J24" s="38">
        <f>VLOOKUP($A$4:$A$525,[7]Лист4!A$7:C$494,3,0)</f>
        <v>2575958</v>
      </c>
      <c r="K24" s="38">
        <f>VLOOKUP($A$4:$A$525,[8]Лист4!A$7:C$454,3,0)</f>
        <v>134217</v>
      </c>
      <c r="L24" s="38">
        <f>VLOOKUP($A$4:$A$525,[9]Лист4!A$7:C$450,3,0)</f>
        <v>153844</v>
      </c>
      <c r="M24" s="38">
        <f>VLOOKUP($A$4:$A$525,[10]Лист4!A$7:C$407,3,0)</f>
        <v>1500</v>
      </c>
      <c r="N24" s="38">
        <f>VLOOKUP($A$4:$A$525,[11]Лист4!A$7:C$479,3,0)</f>
        <v>651849</v>
      </c>
      <c r="O24" s="38">
        <f>VLOOKUP($A$4:$A$525,[12]Лист4!A$7:C$472,3,0)</f>
        <v>246227</v>
      </c>
      <c r="P24" s="38">
        <f>VLOOKUP($A$4:$A$525,[13]Лист4!A$7:C$461,3,0)</f>
        <v>187903</v>
      </c>
      <c r="Q24" s="38">
        <f>VLOOKUP($A$4:$A$525,[14]Лист4!A$7:C$488,3,0)</f>
        <v>742951</v>
      </c>
      <c r="R24" s="38">
        <f>VLOOKUP($A$4:$A$525,[15]Лист4!A$7:C$482,3,0)</f>
        <v>181963</v>
      </c>
      <c r="S24" s="38">
        <f>VLOOKUP($A$4:$A$525,[16]Лист4!A$7:C$508,3,0)</f>
        <v>691271</v>
      </c>
    </row>
    <row r="25" spans="1:19" ht="24">
      <c r="A25" s="113" t="s">
        <v>1122</v>
      </c>
      <c r="B25" s="41" t="s">
        <v>74</v>
      </c>
      <c r="C25" s="42">
        <v>788954</v>
      </c>
      <c r="D25" s="38">
        <f>VLOOKUP($A$4:$A$525,[1]Лист4!A$7:C$460,3,0)</f>
        <v>26703</v>
      </c>
      <c r="E25" s="38">
        <f>VLOOKUP($A$4:$A$525,[2]Лист4!A$7:C$458,3,0)</f>
        <v>455</v>
      </c>
      <c r="F25" s="38">
        <f>VLOOKUP($A$4:$A$525,[3]Лист4!A$7:C$486,3,0)</f>
        <v>4553</v>
      </c>
      <c r="G25" s="38">
        <f>VLOOKUP($A$4:$A$525,[4]Лист4!A$7:C$402,3,0)</f>
        <v>3434</v>
      </c>
      <c r="H25" s="38">
        <f>VLOOKUP($A$4:$A$525,[5]Лист4!A$7:C$408,3,0)</f>
        <v>1000</v>
      </c>
      <c r="I25" s="38"/>
      <c r="J25" s="38">
        <f>VLOOKUP($A$4:$A$525,[7]Лист4!A$7:C$494,3,0)</f>
        <v>46049</v>
      </c>
      <c r="K25" s="38">
        <f>VLOOKUP($A$4:$A$525,[8]Лист4!A$7:C$454,3,0)</f>
        <v>812</v>
      </c>
      <c r="L25" s="38">
        <f>VLOOKUP($A$4:$A$525,[9]Лист4!A$7:C$450,3,0)</f>
        <v>113875</v>
      </c>
      <c r="M25" s="38">
        <f>VLOOKUP($A$4:$A$525,[10]Лист4!A$7:C$407,3,0)</f>
        <v>3026</v>
      </c>
      <c r="N25" s="38">
        <f>VLOOKUP($A$4:$A$525,[11]Лист4!A$7:C$479,3,0)</f>
        <v>74104</v>
      </c>
      <c r="O25" s="38">
        <f>VLOOKUP($A$4:$A$525,[12]Лист4!A$7:C$472,3,0)</f>
        <v>28585</v>
      </c>
      <c r="P25" s="38">
        <f>VLOOKUP($A$4:$A$525,[13]Лист4!A$7:C$461,3,0)</f>
        <v>40899</v>
      </c>
      <c r="Q25" s="38">
        <f>VLOOKUP($A$4:$A$525,[14]Лист4!A$7:C$488,3,0)</f>
        <v>7783</v>
      </c>
      <c r="R25" s="38">
        <f>VLOOKUP($A$4:$A$525,[15]Лист4!A$7:C$482,3,0)</f>
        <v>346689</v>
      </c>
      <c r="S25" s="38">
        <f>VLOOKUP($A$4:$A$525,[16]Лист4!A$7:C$508,3,0)</f>
        <v>90987</v>
      </c>
    </row>
    <row r="26" spans="1:19" ht="24">
      <c r="A26" s="113" t="s">
        <v>1123</v>
      </c>
      <c r="B26" s="41" t="s">
        <v>75</v>
      </c>
      <c r="C26" s="42">
        <v>1381882</v>
      </c>
      <c r="D26" s="38">
        <f>VLOOKUP($A$4:$A$525,[1]Лист4!A$7:C$460,3,0)</f>
        <v>79675</v>
      </c>
      <c r="E26" s="38">
        <f>VLOOKUP($A$4:$A$525,[2]Лист4!A$7:C$458,3,0)</f>
        <v>29059</v>
      </c>
      <c r="F26" s="38">
        <f>VLOOKUP($A$4:$A$525,[3]Лист4!A$7:C$486,3,0)</f>
        <v>4012</v>
      </c>
      <c r="G26" s="38">
        <f>VLOOKUP($A$4:$A$525,[4]Лист4!A$7:C$402,3,0)</f>
        <v>17274</v>
      </c>
      <c r="H26" s="38">
        <f>VLOOKUP($A$4:$A$525,[5]Лист4!A$7:C$408,3,0)</f>
        <v>10526</v>
      </c>
      <c r="I26" s="38"/>
      <c r="J26" s="38">
        <f>VLOOKUP($A$4:$A$525,[7]Лист4!A$7:C$494,3,0)</f>
        <v>110934</v>
      </c>
      <c r="K26" s="38">
        <f>VLOOKUP($A$4:$A$525,[8]Лист4!A$7:C$454,3,0)</f>
        <v>237231</v>
      </c>
      <c r="L26" s="38"/>
      <c r="M26" s="38">
        <f>VLOOKUP($A$4:$A$525,[10]Лист4!A$7:C$407,3,0)</f>
        <v>5060</v>
      </c>
      <c r="N26" s="38">
        <f>VLOOKUP($A$4:$A$525,[11]Лист4!A$7:C$479,3,0)</f>
        <v>72289</v>
      </c>
      <c r="O26" s="38">
        <f>VLOOKUP($A$4:$A$525,[12]Лист4!A$7:C$472,3,0)</f>
        <v>137822</v>
      </c>
      <c r="P26" s="38">
        <f>VLOOKUP($A$4:$A$525,[13]Лист4!A$7:C$461,3,0)</f>
        <v>1562</v>
      </c>
      <c r="Q26" s="38">
        <f>VLOOKUP($A$4:$A$525,[14]Лист4!A$7:C$488,3,0)</f>
        <v>117810</v>
      </c>
      <c r="R26" s="38">
        <f>VLOOKUP($A$4:$A$525,[15]Лист4!A$7:C$482,3,0)</f>
        <v>132352</v>
      </c>
      <c r="S26" s="38">
        <f>VLOOKUP($A$4:$A$525,[16]Лист4!A$7:C$508,3,0)</f>
        <v>426276</v>
      </c>
    </row>
    <row r="27" spans="1:19" ht="36">
      <c r="A27" s="113" t="s">
        <v>1124</v>
      </c>
      <c r="B27" s="41" t="s">
        <v>76</v>
      </c>
      <c r="C27" s="42">
        <v>8189688</v>
      </c>
      <c r="D27" s="38">
        <f>VLOOKUP($A$4:$A$525,[1]Лист4!A$7:C$460,3,0)</f>
        <v>155250</v>
      </c>
      <c r="E27" s="38">
        <f>VLOOKUP($A$4:$A$525,[2]Лист4!A$7:C$458,3,0)</f>
        <v>2778587</v>
      </c>
      <c r="F27" s="38">
        <f>VLOOKUP($A$4:$A$525,[3]Лист4!A$7:C$486,3,0)</f>
        <v>357140</v>
      </c>
      <c r="G27" s="38">
        <f>VLOOKUP($A$4:$A$525,[4]Лист4!A$7:C$402,3,0)</f>
        <v>228417</v>
      </c>
      <c r="H27" s="38">
        <f>VLOOKUP($A$4:$A$525,[5]Лист4!A$7:C$408,3,0)</f>
        <v>256612</v>
      </c>
      <c r="I27" s="38">
        <f>VLOOKUP($A$4:$A$525,[6]Лист4!A$7:C$437,3,0)</f>
        <v>132989</v>
      </c>
      <c r="J27" s="38">
        <f>VLOOKUP($A$4:$A$525,[7]Лист4!A$7:C$494,3,0)</f>
        <v>822807</v>
      </c>
      <c r="K27" s="38">
        <f>VLOOKUP($A$4:$A$525,[8]Лист4!A$7:C$454,3,0)</f>
        <v>116044</v>
      </c>
      <c r="L27" s="38">
        <f>VLOOKUP($A$4:$A$525,[9]Лист4!A$7:C$450,3,0)</f>
        <v>469498</v>
      </c>
      <c r="M27" s="38">
        <f>VLOOKUP($A$4:$A$525,[10]Лист4!A$7:C$407,3,0)</f>
        <v>14802</v>
      </c>
      <c r="N27" s="38">
        <f>VLOOKUP($A$4:$A$525,[11]Лист4!A$7:C$479,3,0)</f>
        <v>383462</v>
      </c>
      <c r="O27" s="38">
        <f>VLOOKUP($A$4:$A$525,[12]Лист4!A$7:C$472,3,0)</f>
        <v>322424</v>
      </c>
      <c r="P27" s="38">
        <f>VLOOKUP($A$4:$A$525,[13]Лист4!A$7:C$461,3,0)</f>
        <v>164428</v>
      </c>
      <c r="Q27" s="38">
        <f>VLOOKUP($A$4:$A$525,[14]Лист4!A$7:C$488,3,0)</f>
        <v>493616</v>
      </c>
      <c r="R27" s="38">
        <f>VLOOKUP($A$4:$A$525,[15]Лист4!A$7:C$482,3,0)</f>
        <v>468738</v>
      </c>
      <c r="S27" s="38">
        <f>VLOOKUP($A$4:$A$525,[16]Лист4!A$7:C$508,3,0)</f>
        <v>1024874</v>
      </c>
    </row>
    <row r="28" spans="1:19" ht="24">
      <c r="A28" s="113" t="s">
        <v>1125</v>
      </c>
      <c r="B28" s="41" t="s">
        <v>77</v>
      </c>
      <c r="C28" s="42">
        <v>3597517</v>
      </c>
      <c r="D28" s="38">
        <f>VLOOKUP($A$4:$A$525,[1]Лист4!A$7:C$460,3,0)</f>
        <v>103182</v>
      </c>
      <c r="E28" s="38">
        <f>VLOOKUP($A$4:$A$525,[2]Лист4!A$7:C$458,3,0)</f>
        <v>1260472</v>
      </c>
      <c r="F28" s="38">
        <f>VLOOKUP($A$4:$A$525,[3]Лист4!A$7:C$486,3,0)</f>
        <v>163477</v>
      </c>
      <c r="G28" s="38">
        <f>VLOOKUP($A$4:$A$525,[4]Лист4!A$7:C$402,3,0)</f>
        <v>15607</v>
      </c>
      <c r="H28" s="38">
        <f>VLOOKUP($A$4:$A$525,[5]Лист4!A$7:C$408,3,0)</f>
        <v>85636</v>
      </c>
      <c r="I28" s="38">
        <f>VLOOKUP($A$4:$A$525,[6]Лист4!A$7:C$437,3,0)</f>
        <v>1142</v>
      </c>
      <c r="J28" s="38">
        <f>VLOOKUP($A$4:$A$525,[7]Лист4!A$7:C$494,3,0)</f>
        <v>487826</v>
      </c>
      <c r="K28" s="38">
        <f>VLOOKUP($A$4:$A$525,[8]Лист4!A$7:C$454,3,0)</f>
        <v>26886</v>
      </c>
      <c r="L28" s="38">
        <f>VLOOKUP($A$4:$A$525,[9]Лист4!A$7:C$450,3,0)</f>
        <v>387136</v>
      </c>
      <c r="M28" s="38">
        <f>VLOOKUP($A$4:$A$525,[10]Лист4!A$7:C$407,3,0)</f>
        <v>1687</v>
      </c>
      <c r="N28" s="38">
        <f>VLOOKUP($A$4:$A$525,[11]Лист4!A$7:C$479,3,0)</f>
        <v>75087</v>
      </c>
      <c r="O28" s="38">
        <f>VLOOKUP($A$4:$A$525,[12]Лист4!A$7:C$472,3,0)</f>
        <v>210100</v>
      </c>
      <c r="P28" s="38">
        <f>VLOOKUP($A$4:$A$525,[13]Лист4!A$7:C$461,3,0)</f>
        <v>56559</v>
      </c>
      <c r="Q28" s="38">
        <f>VLOOKUP($A$4:$A$525,[14]Лист4!A$7:C$488,3,0)</f>
        <v>216052</v>
      </c>
      <c r="R28" s="38">
        <f>VLOOKUP($A$4:$A$525,[15]Лист4!A$7:C$482,3,0)</f>
        <v>76138</v>
      </c>
      <c r="S28" s="38">
        <f>VLOOKUP($A$4:$A$525,[16]Лист4!A$7:C$508,3,0)</f>
        <v>430530</v>
      </c>
    </row>
    <row r="29" spans="1:19" ht="36">
      <c r="A29" s="113" t="s">
        <v>1126</v>
      </c>
      <c r="B29" s="41" t="s">
        <v>78</v>
      </c>
      <c r="C29" s="42">
        <v>2750215</v>
      </c>
      <c r="D29" s="38">
        <f>VLOOKUP($A$4:$A$525,[1]Лист4!A$7:C$460,3,0)</f>
        <v>37996</v>
      </c>
      <c r="E29" s="38">
        <f>VLOOKUP($A$4:$A$525,[2]Лист4!A$7:C$458,3,0)</f>
        <v>792333</v>
      </c>
      <c r="F29" s="38">
        <f>VLOOKUP($A$4:$A$525,[3]Лист4!A$7:C$486,3,0)</f>
        <v>168689</v>
      </c>
      <c r="G29" s="38">
        <f>VLOOKUP($A$4:$A$525,[4]Лист4!A$7:C$402,3,0)</f>
        <v>212746</v>
      </c>
      <c r="H29" s="38">
        <f>VLOOKUP($A$4:$A$525,[5]Лист4!A$7:C$408,3,0)</f>
        <v>76615</v>
      </c>
      <c r="I29" s="38">
        <f>VLOOKUP($A$4:$A$525,[6]Лист4!A$7:C$437,3,0)</f>
        <v>39858</v>
      </c>
      <c r="J29" s="38">
        <f>VLOOKUP($A$4:$A$525,[7]Лист4!A$7:C$494,3,0)</f>
        <v>103662</v>
      </c>
      <c r="K29" s="38">
        <f>VLOOKUP($A$4:$A$525,[8]Лист4!A$7:C$454,3,0)</f>
        <v>63118</v>
      </c>
      <c r="L29" s="38">
        <f>VLOOKUP($A$4:$A$525,[9]Лист4!A$7:C$450,3,0)</f>
        <v>81650</v>
      </c>
      <c r="M29" s="38">
        <f>VLOOKUP($A$4:$A$525,[10]Лист4!A$7:C$407,3,0)</f>
        <v>12515</v>
      </c>
      <c r="N29" s="38">
        <f>VLOOKUP($A$4:$A$525,[11]Лист4!A$7:C$479,3,0)</f>
        <v>128501</v>
      </c>
      <c r="O29" s="38">
        <f>VLOOKUP($A$4:$A$525,[12]Лист4!A$7:C$472,3,0)</f>
        <v>60998</v>
      </c>
      <c r="P29" s="38">
        <f>VLOOKUP($A$4:$A$525,[13]Лист4!A$7:C$461,3,0)</f>
        <v>85353</v>
      </c>
      <c r="Q29" s="38">
        <f>VLOOKUP($A$4:$A$525,[14]Лист4!A$7:C$488,3,0)</f>
        <v>82229</v>
      </c>
      <c r="R29" s="38">
        <f>VLOOKUP($A$4:$A$525,[15]Лист4!A$7:C$482,3,0)</f>
        <v>321094</v>
      </c>
      <c r="S29" s="38">
        <f>VLOOKUP($A$4:$A$525,[16]Лист4!A$7:C$508,3,0)</f>
        <v>482858</v>
      </c>
    </row>
    <row r="30" spans="1:19" ht="36">
      <c r="A30" s="113" t="s">
        <v>1127</v>
      </c>
      <c r="B30" s="41" t="s">
        <v>79</v>
      </c>
      <c r="C30" s="42">
        <v>1841956</v>
      </c>
      <c r="D30" s="38">
        <f>VLOOKUP($A$4:$A$525,[1]Лист4!A$7:C$460,3,0)</f>
        <v>14072</v>
      </c>
      <c r="E30" s="38">
        <f>VLOOKUP($A$4:$A$525,[2]Лист4!A$7:C$458,3,0)</f>
        <v>725782</v>
      </c>
      <c r="F30" s="38">
        <f>VLOOKUP($A$4:$A$525,[3]Лист4!A$7:C$486,3,0)</f>
        <v>24974</v>
      </c>
      <c r="G30" s="38">
        <f>VLOOKUP($A$4:$A$525,[4]Лист4!A$7:C$402,3,0)</f>
        <v>64</v>
      </c>
      <c r="H30" s="38">
        <f>VLOOKUP($A$4:$A$525,[5]Лист4!A$7:C$408,3,0)</f>
        <v>94361</v>
      </c>
      <c r="I30" s="38">
        <f>VLOOKUP($A$4:$A$525,[6]Лист4!A$7:C$437,3,0)</f>
        <v>91989</v>
      </c>
      <c r="J30" s="38">
        <f>VLOOKUP($A$4:$A$525,[7]Лист4!A$7:C$494,3,0)</f>
        <v>231319</v>
      </c>
      <c r="K30" s="38">
        <f>VLOOKUP($A$4:$A$525,[8]Лист4!A$7:C$454,3,0)</f>
        <v>26040</v>
      </c>
      <c r="L30" s="38">
        <f>VLOOKUP($A$4:$A$525,[9]Лист4!A$7:C$450,3,0)</f>
        <v>712</v>
      </c>
      <c r="M30" s="38">
        <f>VLOOKUP($A$4:$A$525,[10]Лист4!A$7:C$407,3,0)</f>
        <v>600</v>
      </c>
      <c r="N30" s="38">
        <f>VLOOKUP($A$4:$A$525,[11]Лист4!A$7:C$479,3,0)</f>
        <v>179874</v>
      </c>
      <c r="O30" s="38">
        <f>VLOOKUP($A$4:$A$525,[12]Лист4!A$7:C$472,3,0)</f>
        <v>51326</v>
      </c>
      <c r="P30" s="38">
        <f>VLOOKUP($A$4:$A$525,[13]Лист4!A$7:C$461,3,0)</f>
        <v>22516</v>
      </c>
      <c r="Q30" s="38">
        <f>VLOOKUP($A$4:$A$525,[14]Лист4!A$7:C$488,3,0)</f>
        <v>195335</v>
      </c>
      <c r="R30" s="38">
        <f>VLOOKUP($A$4:$A$525,[15]Лист4!A$7:C$482,3,0)</f>
        <v>71506</v>
      </c>
      <c r="S30" s="38">
        <f>VLOOKUP($A$4:$A$525,[16]Лист4!A$7:C$508,3,0)</f>
        <v>111486</v>
      </c>
    </row>
    <row r="31" spans="1:19" ht="24">
      <c r="A31" s="113" t="s">
        <v>1128</v>
      </c>
      <c r="B31" s="41" t="s">
        <v>80</v>
      </c>
      <c r="C31" s="42">
        <v>1175293</v>
      </c>
      <c r="D31" s="38">
        <f>VLOOKUP($A$4:$A$525,[1]Лист4!A$7:C$460,3,0)</f>
        <v>12982</v>
      </c>
      <c r="E31" s="38">
        <f>VLOOKUP($A$4:$A$525,[2]Лист4!A$7:C$458,3,0)</f>
        <v>195</v>
      </c>
      <c r="F31" s="38">
        <f>VLOOKUP($A$4:$A$525,[3]Лист4!A$7:C$486,3,0)</f>
        <v>11868</v>
      </c>
      <c r="G31" s="38">
        <f>VLOOKUP($A$4:$A$525,[4]Лист4!A$7:C$402,3,0)</f>
        <v>42320</v>
      </c>
      <c r="H31" s="38"/>
      <c r="I31" s="38">
        <f>VLOOKUP($A$4:$A$525,[6]Лист4!A$7:C$437,3,0)</f>
        <v>10922</v>
      </c>
      <c r="J31" s="38">
        <f>VLOOKUP($A$4:$A$525,[7]Лист4!A$7:C$494,3,0)</f>
        <v>50867</v>
      </c>
      <c r="K31" s="38">
        <f>VLOOKUP($A$4:$A$525,[8]Лист4!A$7:C$454,3,0)</f>
        <v>16394</v>
      </c>
      <c r="L31" s="38">
        <f>VLOOKUP($A$4:$A$525,[9]Лист4!A$7:C$450,3,0)</f>
        <v>1973</v>
      </c>
      <c r="M31" s="38">
        <f>VLOOKUP($A$4:$A$525,[10]Лист4!A$7:C$407,3,0)</f>
        <v>700</v>
      </c>
      <c r="N31" s="38">
        <f>VLOOKUP($A$4:$A$525,[11]Лист4!A$7:C$479,3,0)</f>
        <v>60530</v>
      </c>
      <c r="O31" s="38">
        <f>VLOOKUP($A$4:$A$525,[12]Лист4!A$7:C$472,3,0)</f>
        <v>1604</v>
      </c>
      <c r="P31" s="38">
        <f>VLOOKUP($A$4:$A$525,[13]Лист4!A$7:C$461,3,0)</f>
        <v>4112</v>
      </c>
      <c r="Q31" s="38">
        <f>VLOOKUP($A$4:$A$525,[14]Лист4!A$7:C$488,3,0)</f>
        <v>243</v>
      </c>
      <c r="R31" s="38">
        <f>VLOOKUP($A$4:$A$525,[15]Лист4!A$7:C$482,3,0)</f>
        <v>822891</v>
      </c>
      <c r="S31" s="38">
        <f>VLOOKUP($A$4:$A$525,[16]Лист4!A$7:C$508,3,0)</f>
        <v>137692</v>
      </c>
    </row>
    <row r="32" spans="1:19" ht="36">
      <c r="A32" s="113" t="s">
        <v>1129</v>
      </c>
      <c r="B32" s="41" t="s">
        <v>81</v>
      </c>
      <c r="C32" s="42">
        <v>12116218</v>
      </c>
      <c r="D32" s="38">
        <f>VLOOKUP($A$4:$A$525,[1]Лист4!A$7:C$460,3,0)</f>
        <v>75769</v>
      </c>
      <c r="E32" s="38">
        <f>VLOOKUP($A$4:$A$525,[2]Лист4!A$7:C$458,3,0)</f>
        <v>589978</v>
      </c>
      <c r="F32" s="38">
        <f>VLOOKUP($A$4:$A$525,[3]Лист4!A$7:C$486,3,0)</f>
        <v>489631</v>
      </c>
      <c r="G32" s="38">
        <f>VLOOKUP($A$4:$A$525,[4]Лист4!A$7:C$402,3,0)</f>
        <v>520927</v>
      </c>
      <c r="H32" s="38">
        <f>VLOOKUP($A$4:$A$525,[5]Лист4!A$7:C$408,3,0)</f>
        <v>369205</v>
      </c>
      <c r="I32" s="38">
        <f>VLOOKUP($A$4:$A$525,[6]Лист4!A$7:C$437,3,0)</f>
        <v>451582</v>
      </c>
      <c r="J32" s="38">
        <f>VLOOKUP($A$4:$A$525,[7]Лист4!A$7:C$494,3,0)</f>
        <v>570498</v>
      </c>
      <c r="K32" s="38">
        <f>VLOOKUP($A$4:$A$525,[8]Лист4!A$7:C$454,3,0)</f>
        <v>124232</v>
      </c>
      <c r="L32" s="38">
        <f>VLOOKUP($A$4:$A$525,[9]Лист4!A$7:C$450,3,0)</f>
        <v>303245</v>
      </c>
      <c r="M32" s="38">
        <f>VLOOKUP($A$4:$A$525,[10]Лист4!A$7:C$407,3,0)</f>
        <v>40059</v>
      </c>
      <c r="N32" s="38">
        <f>VLOOKUP($A$4:$A$525,[11]Лист4!A$7:C$479,3,0)</f>
        <v>702339</v>
      </c>
      <c r="O32" s="38">
        <f>VLOOKUP($A$4:$A$525,[12]Лист4!A$7:C$472,3,0)</f>
        <v>190565</v>
      </c>
      <c r="P32" s="38">
        <f>VLOOKUP($A$4:$A$525,[13]Лист4!A$7:C$461,3,0)</f>
        <v>58565</v>
      </c>
      <c r="Q32" s="38">
        <f>VLOOKUP($A$4:$A$525,[14]Лист4!A$7:C$488,3,0)</f>
        <v>890903</v>
      </c>
      <c r="R32" s="38">
        <f>VLOOKUP($A$4:$A$525,[15]Лист4!A$7:C$482,3,0)</f>
        <v>405443</v>
      </c>
      <c r="S32" s="38">
        <f>VLOOKUP($A$4:$A$525,[16]Лист4!A$7:C$508,3,0)</f>
        <v>6333277</v>
      </c>
    </row>
    <row r="33" spans="1:19">
      <c r="A33" s="110" t="s">
        <v>1081</v>
      </c>
      <c r="B33" s="41" t="s">
        <v>1082</v>
      </c>
      <c r="C33" s="42">
        <v>262821180</v>
      </c>
      <c r="D33" s="38">
        <f>VLOOKUP($A$4:$A$525,[1]Лист4!A$7:C$460,3,0)</f>
        <v>4832743</v>
      </c>
      <c r="E33" s="38">
        <f>VLOOKUP($A$4:$A$525,[2]Лист4!A$7:C$458,3,0)</f>
        <v>21292500</v>
      </c>
      <c r="F33" s="38">
        <f>VLOOKUP($A$4:$A$525,[3]Лист4!A$7:C$486,3,0)</f>
        <v>19083670</v>
      </c>
      <c r="G33" s="38">
        <f>VLOOKUP($A$4:$A$525,[4]Лист4!A$7:C$402,3,0)</f>
        <v>1048752</v>
      </c>
      <c r="H33" s="38">
        <f>VLOOKUP($A$4:$A$525,[5]Лист4!A$7:C$408,3,0)</f>
        <v>12394768</v>
      </c>
      <c r="I33" s="38">
        <f>VLOOKUP($A$4:$A$525,[6]Лист4!A$7:C$437,3,0)</f>
        <v>12851241</v>
      </c>
      <c r="J33" s="38">
        <f>VLOOKUP($A$4:$A$525,[7]Лист4!A$7:C$494,3,0)</f>
        <v>42785285</v>
      </c>
      <c r="K33" s="38">
        <f>VLOOKUP($A$4:$A$525,[8]Лист4!A$7:C$454,3,0)</f>
        <v>2487533</v>
      </c>
      <c r="L33" s="38">
        <f>VLOOKUP($A$4:$A$525,[9]Лист4!A$7:C$450,3,0)</f>
        <v>24315240</v>
      </c>
      <c r="M33" s="38">
        <f>VLOOKUP($A$4:$A$525,[10]Лист4!A$7:C$407,3,0)</f>
        <v>9967603</v>
      </c>
      <c r="N33" s="38">
        <f>VLOOKUP($A$4:$A$525,[11]Лист4!A$7:C$479,3,0)</f>
        <v>8877192</v>
      </c>
      <c r="O33" s="38">
        <f>VLOOKUP($A$4:$A$525,[12]Лист4!A$7:C$472,3,0)</f>
        <v>8705778</v>
      </c>
      <c r="P33" s="38">
        <f>VLOOKUP($A$4:$A$525,[13]Лист4!A$7:C$461,3,0)</f>
        <v>1659269</v>
      </c>
      <c r="Q33" s="38">
        <f>VLOOKUP($A$4:$A$525,[14]Лист4!A$7:C$488,3,0)</f>
        <v>36608486</v>
      </c>
      <c r="R33" s="38">
        <f>VLOOKUP($A$4:$A$525,[15]Лист4!A$7:C$482,3,0)</f>
        <v>20988183</v>
      </c>
      <c r="S33" s="38">
        <f>VLOOKUP($A$4:$A$525,[16]Лист4!A$7:C$508,3,0)</f>
        <v>34922937</v>
      </c>
    </row>
    <row r="34" spans="1:19" ht="24">
      <c r="A34" s="113" t="s">
        <v>1130</v>
      </c>
      <c r="B34" s="41" t="s">
        <v>82</v>
      </c>
      <c r="C34" s="42">
        <v>185477968</v>
      </c>
      <c r="D34" s="38">
        <f>VLOOKUP($A$4:$A$525,[1]Лист4!A$7:C$460,3,0)</f>
        <v>3853554</v>
      </c>
      <c r="E34" s="38">
        <f>VLOOKUP($A$4:$A$525,[2]Лист4!A$7:C$458,3,0)</f>
        <v>13891701</v>
      </c>
      <c r="F34" s="38">
        <f>VLOOKUP($A$4:$A$525,[3]Лист4!A$7:C$486,3,0)</f>
        <v>13835513</v>
      </c>
      <c r="G34" s="38">
        <f>VLOOKUP($A$4:$A$525,[4]Лист4!A$7:C$402,3,0)</f>
        <v>876950</v>
      </c>
      <c r="H34" s="38">
        <f>VLOOKUP($A$4:$A$525,[5]Лист4!A$7:C$408,3,0)</f>
        <v>9752953</v>
      </c>
      <c r="I34" s="38">
        <f>VLOOKUP($A$4:$A$525,[6]Лист4!A$7:C$437,3,0)</f>
        <v>12561309</v>
      </c>
      <c r="J34" s="38">
        <f>VLOOKUP($A$4:$A$525,[7]Лист4!A$7:C$494,3,0)</f>
        <v>26801186</v>
      </c>
      <c r="K34" s="38">
        <f>VLOOKUP($A$4:$A$525,[8]Лист4!A$7:C$454,3,0)</f>
        <v>1138684</v>
      </c>
      <c r="L34" s="38">
        <f>VLOOKUP($A$4:$A$525,[9]Лист4!A$7:C$450,3,0)</f>
        <v>18127560</v>
      </c>
      <c r="M34" s="38">
        <f>VLOOKUP($A$4:$A$525,[10]Лист4!A$7:C$407,3,0)</f>
        <v>3597521</v>
      </c>
      <c r="N34" s="38">
        <f>VLOOKUP($A$4:$A$525,[11]Лист4!A$7:C$479,3,0)</f>
        <v>6841477</v>
      </c>
      <c r="O34" s="38">
        <f>VLOOKUP($A$4:$A$525,[12]Лист4!A$7:C$472,3,0)</f>
        <v>5435546</v>
      </c>
      <c r="P34" s="38">
        <f>VLOOKUP($A$4:$A$525,[13]Лист4!A$7:C$461,3,0)</f>
        <v>787728</v>
      </c>
      <c r="Q34" s="38">
        <f>VLOOKUP($A$4:$A$525,[14]Лист4!A$7:C$488,3,0)</f>
        <v>25248509</v>
      </c>
      <c r="R34" s="38">
        <f>VLOOKUP($A$4:$A$525,[15]Лист4!A$7:C$482,3,0)</f>
        <v>16732434</v>
      </c>
      <c r="S34" s="38">
        <f>VLOOKUP($A$4:$A$525,[16]Лист4!A$7:C$508,3,0)</f>
        <v>25995343</v>
      </c>
    </row>
    <row r="35" spans="1:19" ht="24">
      <c r="A35" s="113" t="s">
        <v>1131</v>
      </c>
      <c r="B35" s="41" t="s">
        <v>83</v>
      </c>
      <c r="C35" s="42">
        <v>89721251</v>
      </c>
      <c r="D35" s="38">
        <f>VLOOKUP($A$4:$A$525,[1]Лист4!A$7:C$460,3,0)</f>
        <v>1651349</v>
      </c>
      <c r="E35" s="38">
        <f>VLOOKUP($A$4:$A$525,[2]Лист4!A$7:C$458,3,0)</f>
        <v>5948089</v>
      </c>
      <c r="F35" s="38">
        <f>VLOOKUP($A$4:$A$525,[3]Лист4!A$7:C$486,3,0)</f>
        <v>5003468</v>
      </c>
      <c r="G35" s="38">
        <f>VLOOKUP($A$4:$A$525,[4]Лист4!A$7:C$402,3,0)</f>
        <v>682778</v>
      </c>
      <c r="H35" s="38">
        <f>VLOOKUP($A$4:$A$525,[5]Лист4!A$7:C$408,3,0)</f>
        <v>4979833</v>
      </c>
      <c r="I35" s="38">
        <f>VLOOKUP($A$4:$A$525,[6]Лист4!A$7:C$437,3,0)</f>
        <v>1179716</v>
      </c>
      <c r="J35" s="38">
        <f>VLOOKUP($A$4:$A$525,[7]Лист4!A$7:C$494,3,0)</f>
        <v>18168846</v>
      </c>
      <c r="K35" s="38">
        <f>VLOOKUP($A$4:$A$525,[8]Лист4!A$7:C$454,3,0)</f>
        <v>633340</v>
      </c>
      <c r="L35" s="38">
        <f>VLOOKUP($A$4:$A$525,[9]Лист4!A$7:C$450,3,0)</f>
        <v>13991813</v>
      </c>
      <c r="M35" s="38">
        <f>VLOOKUP($A$4:$A$525,[10]Лист4!A$7:C$407,3,0)</f>
        <v>2440996</v>
      </c>
      <c r="N35" s="38">
        <f>VLOOKUP($A$4:$A$525,[11]Лист4!A$7:C$479,3,0)</f>
        <v>3202608</v>
      </c>
      <c r="O35" s="38">
        <f>VLOOKUP($A$4:$A$525,[12]Лист4!A$7:C$472,3,0)</f>
        <v>3469949</v>
      </c>
      <c r="P35" s="38">
        <f>VLOOKUP($A$4:$A$525,[13]Лист4!A$7:C$461,3,0)</f>
        <v>289742</v>
      </c>
      <c r="Q35" s="38">
        <f>VLOOKUP($A$4:$A$525,[14]Лист4!A$7:C$488,3,0)</f>
        <v>13152131</v>
      </c>
      <c r="R35" s="38">
        <f>VLOOKUP($A$4:$A$525,[15]Лист4!A$7:C$482,3,0)</f>
        <v>10841240</v>
      </c>
      <c r="S35" s="38">
        <f>VLOOKUP($A$4:$A$525,[16]Лист4!A$7:C$508,3,0)</f>
        <v>4085353</v>
      </c>
    </row>
    <row r="36" spans="1:19" ht="24">
      <c r="A36" s="113" t="s">
        <v>1132</v>
      </c>
      <c r="B36" s="41" t="s">
        <v>84</v>
      </c>
      <c r="C36" s="42">
        <v>29392356</v>
      </c>
      <c r="D36" s="38">
        <f>VLOOKUP($A$4:$A$525,[1]Лист4!A$7:C$460,3,0)</f>
        <v>891827</v>
      </c>
      <c r="E36" s="38">
        <f>VLOOKUP($A$4:$A$525,[2]Лист4!A$7:C$458,3,0)</f>
        <v>2817142</v>
      </c>
      <c r="F36" s="38">
        <f>VLOOKUP($A$4:$A$525,[3]Лист4!A$7:C$486,3,0)</f>
        <v>4863966</v>
      </c>
      <c r="G36" s="38">
        <f>VLOOKUP($A$4:$A$525,[4]Лист4!A$7:C$402,3,0)</f>
        <v>28</v>
      </c>
      <c r="H36" s="38">
        <f>VLOOKUP($A$4:$A$525,[5]Лист4!A$7:C$408,3,0)</f>
        <v>3645513</v>
      </c>
      <c r="I36" s="38">
        <f>VLOOKUP($A$4:$A$525,[6]Лист4!A$7:C$437,3,0)</f>
        <v>7047680</v>
      </c>
      <c r="J36" s="38">
        <f>VLOOKUP($A$4:$A$525,[7]Лист4!A$7:C$494,3,0)</f>
        <v>1836789</v>
      </c>
      <c r="K36" s="38">
        <f>VLOOKUP($A$4:$A$525,[8]Лист4!A$7:C$454,3,0)</f>
        <v>190026</v>
      </c>
      <c r="L36" s="38">
        <f>VLOOKUP($A$4:$A$525,[9]Лист4!A$7:C$450,3,0)</f>
        <v>586445</v>
      </c>
      <c r="M36" s="38">
        <f>VLOOKUP($A$4:$A$525,[10]Лист4!A$7:C$407,3,0)</f>
        <v>3762</v>
      </c>
      <c r="N36" s="38">
        <f>VLOOKUP($A$4:$A$525,[11]Лист4!A$7:C$479,3,0)</f>
        <v>1660033</v>
      </c>
      <c r="O36" s="38">
        <f>VLOOKUP($A$4:$A$525,[12]Лист4!A$7:C$472,3,0)</f>
        <v>198531</v>
      </c>
      <c r="P36" s="38">
        <f>VLOOKUP($A$4:$A$525,[13]Лист4!A$7:C$461,3,0)</f>
        <v>58561</v>
      </c>
      <c r="Q36" s="38">
        <f>VLOOKUP($A$4:$A$525,[14]Лист4!A$7:C$488,3,0)</f>
        <v>1658350</v>
      </c>
      <c r="R36" s="38">
        <f>VLOOKUP($A$4:$A$525,[15]Лист4!A$7:C$482,3,0)</f>
        <v>3027676</v>
      </c>
      <c r="S36" s="38">
        <f>VLOOKUP($A$4:$A$525,[16]Лист4!A$7:C$508,3,0)</f>
        <v>906027</v>
      </c>
    </row>
    <row r="37" spans="1:19" ht="24">
      <c r="A37" s="113" t="s">
        <v>1133</v>
      </c>
      <c r="B37" s="41" t="s">
        <v>85</v>
      </c>
      <c r="C37" s="42">
        <v>19943194</v>
      </c>
      <c r="D37" s="38">
        <f>VLOOKUP($A$4:$A$525,[1]Лист4!A$7:C$460,3,0)</f>
        <v>71408</v>
      </c>
      <c r="E37" s="38">
        <f>VLOOKUP($A$4:$A$525,[2]Лист4!A$7:C$458,3,0)</f>
        <v>2249209</v>
      </c>
      <c r="F37" s="38">
        <f>VLOOKUP($A$4:$A$525,[3]Лист4!A$7:C$486,3,0)</f>
        <v>2326948</v>
      </c>
      <c r="G37" s="38">
        <f>VLOOKUP($A$4:$A$525,[4]Лист4!A$7:C$402,3,0)</f>
        <v>9284</v>
      </c>
      <c r="H37" s="38">
        <f>VLOOKUP($A$4:$A$525,[5]Лист4!A$7:C$408,3,0)</f>
        <v>267839</v>
      </c>
      <c r="I37" s="38">
        <f>VLOOKUP($A$4:$A$525,[6]Лист4!A$7:C$437,3,0)</f>
        <v>692546</v>
      </c>
      <c r="J37" s="38">
        <f>VLOOKUP($A$4:$A$525,[7]Лист4!A$7:C$494,3,0)</f>
        <v>1232548</v>
      </c>
      <c r="K37" s="38">
        <f>VLOOKUP($A$4:$A$525,[8]Лист4!A$7:C$454,3,0)</f>
        <v>41014</v>
      </c>
      <c r="L37" s="38">
        <f>VLOOKUP($A$4:$A$525,[9]Лист4!A$7:C$450,3,0)</f>
        <v>3179766</v>
      </c>
      <c r="M37" s="38">
        <f>VLOOKUP($A$4:$A$525,[10]Лист4!A$7:C$407,3,0)</f>
        <v>836888</v>
      </c>
      <c r="N37" s="38">
        <f>VLOOKUP($A$4:$A$525,[11]Лист4!A$7:C$479,3,0)</f>
        <v>1698058</v>
      </c>
      <c r="O37" s="38">
        <f>VLOOKUP($A$4:$A$525,[12]Лист4!A$7:C$472,3,0)</f>
        <v>30494</v>
      </c>
      <c r="P37" s="38">
        <f>VLOOKUP($A$4:$A$525,[13]Лист4!A$7:C$461,3,0)</f>
        <v>45898</v>
      </c>
      <c r="Q37" s="38">
        <f>VLOOKUP($A$4:$A$525,[14]Лист4!A$7:C$488,3,0)</f>
        <v>4838976</v>
      </c>
      <c r="R37" s="38">
        <f>VLOOKUP($A$4:$A$525,[15]Лист4!A$7:C$482,3,0)</f>
        <v>1143085</v>
      </c>
      <c r="S37" s="38">
        <f>VLOOKUP($A$4:$A$525,[16]Лист4!A$7:C$508,3,0)</f>
        <v>1279233</v>
      </c>
    </row>
    <row r="38" spans="1:19">
      <c r="A38" s="126" t="s">
        <v>644</v>
      </c>
      <c r="B38" s="41" t="s">
        <v>86</v>
      </c>
      <c r="C38" s="42">
        <v>17526132</v>
      </c>
      <c r="D38" s="38">
        <f>VLOOKUP($A$4:$A$525,[1]Лист4!A$7:C$460,3,0)</f>
        <v>1231826</v>
      </c>
      <c r="E38" s="38">
        <f>VLOOKUP($A$4:$A$525,[2]Лист4!A$7:C$458,3,0)</f>
        <v>2015178</v>
      </c>
      <c r="F38" s="38">
        <f>VLOOKUP($A$4:$A$525,[3]Лист4!A$7:C$486,3,0)</f>
        <v>1582514</v>
      </c>
      <c r="G38" s="38">
        <f>VLOOKUP($A$4:$A$525,[4]Лист4!A$7:C$402,3,0)</f>
        <v>94971</v>
      </c>
      <c r="H38" s="38">
        <f>VLOOKUP($A$4:$A$525,[5]Лист4!A$7:C$408,3,0)</f>
        <v>859768</v>
      </c>
      <c r="I38" s="38">
        <f>VLOOKUP($A$4:$A$525,[6]Лист4!A$7:C$437,3,0)</f>
        <v>39724</v>
      </c>
      <c r="J38" s="38">
        <f>VLOOKUP($A$4:$A$525,[7]Лист4!A$7:C$494,3,0)</f>
        <v>4394852</v>
      </c>
      <c r="K38" s="38">
        <f>VLOOKUP($A$4:$A$525,[8]Лист4!A$7:C$454,3,0)</f>
        <v>243643</v>
      </c>
      <c r="L38" s="38"/>
      <c r="M38" s="38">
        <f>VLOOKUP($A$4:$A$525,[10]Лист4!A$7:C$407,3,0)</f>
        <v>240447</v>
      </c>
      <c r="N38" s="38">
        <f>VLOOKUP($A$4:$A$525,[11]Лист4!A$7:C$479,3,0)</f>
        <v>68753</v>
      </c>
      <c r="O38" s="38">
        <f>VLOOKUP($A$4:$A$525,[12]Лист4!A$7:C$472,3,0)</f>
        <v>927216</v>
      </c>
      <c r="P38" s="38">
        <f>VLOOKUP($A$4:$A$525,[13]Лист4!A$7:C$461,3,0)</f>
        <v>301255</v>
      </c>
      <c r="Q38" s="38">
        <f>VLOOKUP($A$4:$A$525,[14]Лист4!A$7:C$488,3,0)</f>
        <v>4646932</v>
      </c>
      <c r="R38" s="38">
        <f>VLOOKUP($A$4:$A$525,[15]Лист4!A$7:C$482,3,0)</f>
        <v>121733</v>
      </c>
      <c r="S38" s="38">
        <f>VLOOKUP($A$4:$A$525,[16]Лист4!A$7:C$508,3,0)</f>
        <v>757320</v>
      </c>
    </row>
    <row r="39" spans="1:19" ht="24">
      <c r="A39" s="113" t="s">
        <v>1134</v>
      </c>
      <c r="B39" s="41" t="s">
        <v>87</v>
      </c>
      <c r="C39" s="42">
        <v>28895035</v>
      </c>
      <c r="D39" s="38">
        <f>VLOOKUP($A$4:$A$525,[1]Лист4!A$7:C$460,3,0)</f>
        <v>7144</v>
      </c>
      <c r="E39" s="38">
        <f>VLOOKUP($A$4:$A$525,[2]Лист4!A$7:C$458,3,0)</f>
        <v>862083</v>
      </c>
      <c r="F39" s="38">
        <f>VLOOKUP($A$4:$A$525,[3]Лист4!A$7:C$486,3,0)</f>
        <v>58617</v>
      </c>
      <c r="G39" s="38">
        <f>VLOOKUP($A$4:$A$525,[4]Лист4!A$7:C$402,3,0)</f>
        <v>89889</v>
      </c>
      <c r="H39" s="38"/>
      <c r="I39" s="38">
        <f>VLOOKUP($A$4:$A$525,[6]Лист4!A$7:C$437,3,0)</f>
        <v>3601643</v>
      </c>
      <c r="J39" s="38">
        <f>VLOOKUP($A$4:$A$525,[7]Лист4!A$7:C$494,3,0)</f>
        <v>1168151</v>
      </c>
      <c r="K39" s="38">
        <f>VLOOKUP($A$4:$A$525,[8]Лист4!A$7:C$454,3,0)</f>
        <v>30661</v>
      </c>
      <c r="L39" s="38">
        <f>VLOOKUP($A$4:$A$525,[9]Лист4!A$7:C$450,3,0)</f>
        <v>369536</v>
      </c>
      <c r="M39" s="38">
        <f>VLOOKUP($A$4:$A$525,[10]Лист4!A$7:C$407,3,0)</f>
        <v>75428</v>
      </c>
      <c r="N39" s="38">
        <f>VLOOKUP($A$4:$A$525,[11]Лист4!A$7:C$479,3,0)</f>
        <v>212025</v>
      </c>
      <c r="O39" s="38">
        <f>VLOOKUP($A$4:$A$525,[12]Лист4!A$7:C$472,3,0)</f>
        <v>809356</v>
      </c>
      <c r="P39" s="38">
        <f>VLOOKUP($A$4:$A$525,[13]Лист4!A$7:C$461,3,0)</f>
        <v>92272</v>
      </c>
      <c r="Q39" s="38">
        <f>VLOOKUP($A$4:$A$525,[14]Лист4!A$7:C$488,3,0)</f>
        <v>952120</v>
      </c>
      <c r="R39" s="38">
        <f>VLOOKUP($A$4:$A$525,[15]Лист4!A$7:C$482,3,0)</f>
        <v>1598700</v>
      </c>
      <c r="S39" s="38">
        <f>VLOOKUP($A$4:$A$525,[16]Лист4!A$7:C$508,3,0)</f>
        <v>18967410</v>
      </c>
    </row>
    <row r="40" spans="1:19" ht="24">
      <c r="A40" s="113" t="s">
        <v>1135</v>
      </c>
      <c r="B40" s="41" t="s">
        <v>88</v>
      </c>
      <c r="C40" s="42">
        <v>14171154</v>
      </c>
      <c r="D40" s="38">
        <f>VLOOKUP($A$4:$A$525,[1]Лист4!A$7:C$460,3,0)</f>
        <v>146774</v>
      </c>
      <c r="E40" s="38">
        <f>VLOOKUP($A$4:$A$525,[2]Лист4!A$7:C$458,3,0)</f>
        <v>2315744</v>
      </c>
      <c r="F40" s="38">
        <f>VLOOKUP($A$4:$A$525,[3]Лист4!A$7:C$486,3,0)</f>
        <v>390638</v>
      </c>
      <c r="G40" s="38">
        <f>VLOOKUP($A$4:$A$525,[4]Лист4!A$7:C$402,3,0)</f>
        <v>2022</v>
      </c>
      <c r="H40" s="38">
        <f>VLOOKUP($A$4:$A$525,[5]Лист4!A$7:C$408,3,0)</f>
        <v>10298</v>
      </c>
      <c r="I40" s="38">
        <f>VLOOKUP($A$4:$A$525,[6]Лист4!A$7:C$437,3,0)</f>
        <v>44286</v>
      </c>
      <c r="J40" s="38">
        <f>VLOOKUP($A$4:$A$525,[7]Лист4!A$7:C$494,3,0)</f>
        <v>3431294</v>
      </c>
      <c r="K40" s="38">
        <f>VLOOKUP($A$4:$A$525,[8]Лист4!A$7:C$454,3,0)</f>
        <v>133545</v>
      </c>
      <c r="L40" s="38">
        <f>VLOOKUP($A$4:$A$525,[9]Лист4!A$7:C$450,3,0)</f>
        <v>695407</v>
      </c>
      <c r="M40" s="38">
        <f>VLOOKUP($A$4:$A$525,[10]Лист4!A$7:C$407,3,0)</f>
        <v>2017393</v>
      </c>
      <c r="N40" s="38">
        <f>VLOOKUP($A$4:$A$525,[11]Лист4!A$7:C$479,3,0)</f>
        <v>480207</v>
      </c>
      <c r="O40" s="38">
        <f>VLOOKUP($A$4:$A$525,[12]Лист4!A$7:C$472,3,0)</f>
        <v>194027</v>
      </c>
      <c r="P40" s="38">
        <f>VLOOKUP($A$4:$A$525,[13]Лист4!A$7:C$461,3,0)</f>
        <v>60339</v>
      </c>
      <c r="Q40" s="38">
        <f>VLOOKUP($A$4:$A$525,[14]Лист4!A$7:C$488,3,0)</f>
        <v>3598032</v>
      </c>
      <c r="R40" s="38">
        <f>VLOOKUP($A$4:$A$525,[15]Лист4!A$7:C$482,3,0)</f>
        <v>422536</v>
      </c>
      <c r="S40" s="38">
        <f>VLOOKUP($A$4:$A$525,[16]Лист4!A$7:C$508,3,0)</f>
        <v>228612</v>
      </c>
    </row>
    <row r="41" spans="1:19" ht="24">
      <c r="A41" s="113" t="s">
        <v>1136</v>
      </c>
      <c r="B41" s="41" t="s">
        <v>89</v>
      </c>
      <c r="C41" s="42">
        <v>50332516</v>
      </c>
      <c r="D41" s="38">
        <f>VLOOKUP($A$4:$A$525,[1]Лист4!A$7:C$460,3,0)</f>
        <v>745465</v>
      </c>
      <c r="E41" s="38">
        <f>VLOOKUP($A$4:$A$525,[2]Лист4!A$7:C$458,3,0)</f>
        <v>4280713</v>
      </c>
      <c r="F41" s="38">
        <f>VLOOKUP($A$4:$A$525,[3]Лист4!A$7:C$486,3,0)</f>
        <v>3569228</v>
      </c>
      <c r="G41" s="38">
        <f>VLOOKUP($A$4:$A$525,[4]Лист4!A$7:C$402,3,0)</f>
        <v>152110</v>
      </c>
      <c r="H41" s="38">
        <f>VLOOKUP($A$4:$A$525,[5]Лист4!A$7:C$408,3,0)</f>
        <v>2419130</v>
      </c>
      <c r="I41" s="38">
        <f>VLOOKUP($A$4:$A$525,[6]Лист4!A$7:C$437,3,0)</f>
        <v>232527</v>
      </c>
      <c r="J41" s="38">
        <f>VLOOKUP($A$4:$A$525,[7]Лист4!A$7:C$494,3,0)</f>
        <v>4570321</v>
      </c>
      <c r="K41" s="38">
        <f>VLOOKUP($A$4:$A$525,[8]Лист4!A$7:C$454,3,0)</f>
        <v>1173566</v>
      </c>
      <c r="L41" s="38">
        <f>VLOOKUP($A$4:$A$525,[9]Лист4!A$7:C$450,3,0)</f>
        <v>5326701</v>
      </c>
      <c r="M41" s="38">
        <f>VLOOKUP($A$4:$A$525,[10]Лист4!A$7:C$407,3,0)</f>
        <v>4343591</v>
      </c>
      <c r="N41" s="38">
        <f>VLOOKUP($A$4:$A$525,[11]Лист4!A$7:C$479,3,0)</f>
        <v>1356985</v>
      </c>
      <c r="O41" s="38">
        <f>VLOOKUP($A$4:$A$525,[12]Лист4!A$7:C$472,3,0)</f>
        <v>2700659</v>
      </c>
      <c r="P41" s="38">
        <f>VLOOKUP($A$4:$A$525,[13]Лист4!A$7:C$461,3,0)</f>
        <v>724652</v>
      </c>
      <c r="Q41" s="38">
        <f>VLOOKUP($A$4:$A$525,[14]Лист4!A$7:C$488,3,0)</f>
        <v>7336919</v>
      </c>
      <c r="R41" s="38">
        <f>VLOOKUP($A$4:$A$525,[15]Лист4!A$7:C$482,3,0)</f>
        <v>3335962</v>
      </c>
      <c r="S41" s="38">
        <f>VLOOKUP($A$4:$A$525,[16]Лист4!A$7:C$508,3,0)</f>
        <v>8063987</v>
      </c>
    </row>
    <row r="42" spans="1:19" ht="24">
      <c r="A42" s="113" t="s">
        <v>1137</v>
      </c>
      <c r="B42" s="41" t="s">
        <v>90</v>
      </c>
      <c r="C42" s="42">
        <v>12839542</v>
      </c>
      <c r="D42" s="38">
        <f>VLOOKUP($A$4:$A$525,[1]Лист4!A$7:C$460,3,0)</f>
        <v>86950</v>
      </c>
      <c r="E42" s="38">
        <f>VLOOKUP($A$4:$A$525,[2]Лист4!A$7:C$458,3,0)</f>
        <v>804342</v>
      </c>
      <c r="F42" s="38">
        <f>VLOOKUP($A$4:$A$525,[3]Лист4!A$7:C$486,3,0)</f>
        <v>1288291</v>
      </c>
      <c r="G42" s="38">
        <f>VLOOKUP($A$4:$A$525,[4]Лист4!A$7:C$402,3,0)</f>
        <v>17670</v>
      </c>
      <c r="H42" s="38">
        <f>VLOOKUP($A$4:$A$525,[5]Лист4!A$7:C$408,3,0)</f>
        <v>212387</v>
      </c>
      <c r="I42" s="38">
        <f>VLOOKUP($A$4:$A$525,[6]Лист4!A$7:C$437,3,0)</f>
        <v>13119</v>
      </c>
      <c r="J42" s="38">
        <f>VLOOKUP($A$4:$A$525,[7]Лист4!A$7:C$494,3,0)</f>
        <v>7982484</v>
      </c>
      <c r="K42" s="38">
        <f>VLOOKUP($A$4:$A$525,[8]Лист4!A$7:C$454,3,0)</f>
        <v>41738</v>
      </c>
      <c r="L42" s="38">
        <f>VLOOKUP($A$4:$A$525,[9]Лист4!A$7:C$450,3,0)</f>
        <v>165572</v>
      </c>
      <c r="M42" s="38">
        <f>VLOOKUP($A$4:$A$525,[10]Лист4!A$7:C$407,3,0)</f>
        <v>9098</v>
      </c>
      <c r="N42" s="38">
        <f>VLOOKUP($A$4:$A$525,[11]Лист4!A$7:C$479,3,0)</f>
        <v>198523</v>
      </c>
      <c r="O42" s="38">
        <f>VLOOKUP($A$4:$A$525,[12]Лист4!A$7:C$472,3,0)</f>
        <v>375546</v>
      </c>
      <c r="P42" s="38">
        <f>VLOOKUP($A$4:$A$525,[13]Лист4!A$7:C$461,3,0)</f>
        <v>86550</v>
      </c>
      <c r="Q42" s="38">
        <f>VLOOKUP($A$4:$A$525,[14]Лист4!A$7:C$488,3,0)</f>
        <v>425026</v>
      </c>
      <c r="R42" s="38">
        <f>VLOOKUP($A$4:$A$525,[15]Лист4!A$7:C$482,3,0)</f>
        <v>497251</v>
      </c>
      <c r="S42" s="38">
        <f>VLOOKUP($A$4:$A$525,[16]Лист4!A$7:C$508,3,0)</f>
        <v>634995</v>
      </c>
    </row>
    <row r="43" spans="1:19" ht="24">
      <c r="A43" s="112" t="s">
        <v>1138</v>
      </c>
      <c r="B43" s="41" t="s">
        <v>478</v>
      </c>
      <c r="C43" s="42">
        <v>118256293</v>
      </c>
      <c r="D43" s="38">
        <f>VLOOKUP($A$4:$A$525,[1]Лист4!A$7:C$460,3,0)</f>
        <v>3129268</v>
      </c>
      <c r="E43" s="38">
        <f>VLOOKUP($A$4:$A$525,[2]Лист4!A$7:C$458,3,0)</f>
        <v>9786369</v>
      </c>
      <c r="F43" s="38">
        <f>VLOOKUP($A$4:$A$525,[3]Лист4!A$7:C$486,3,0)</f>
        <v>4338630</v>
      </c>
      <c r="G43" s="38">
        <f>VLOOKUP($A$4:$A$525,[4]Лист4!A$7:C$402,3,0)</f>
        <v>1742024</v>
      </c>
      <c r="H43" s="38">
        <f>VLOOKUP($A$4:$A$525,[5]Лист4!A$7:C$408,3,0)</f>
        <v>3646834</v>
      </c>
      <c r="I43" s="38">
        <f>VLOOKUP($A$4:$A$525,[6]Лист4!A$7:C$437,3,0)</f>
        <v>1126802</v>
      </c>
      <c r="J43" s="38">
        <f>VLOOKUP($A$4:$A$525,[7]Лист4!A$7:C$494,3,0)</f>
        <v>19614889</v>
      </c>
      <c r="K43" s="38">
        <f>VLOOKUP($A$4:$A$525,[8]Лист4!A$7:C$454,3,0)</f>
        <v>4359310</v>
      </c>
      <c r="L43" s="38">
        <f>VLOOKUP($A$4:$A$525,[9]Лист4!A$7:C$450,3,0)</f>
        <v>3900081</v>
      </c>
      <c r="M43" s="38">
        <f>VLOOKUP($A$4:$A$525,[10]Лист4!A$7:C$407,3,0)</f>
        <v>5881425</v>
      </c>
      <c r="N43" s="38">
        <f>VLOOKUP($A$4:$A$525,[11]Лист4!A$7:C$479,3,0)</f>
        <v>5735910</v>
      </c>
      <c r="O43" s="38">
        <f>VLOOKUP($A$4:$A$525,[12]Лист4!A$7:C$472,3,0)</f>
        <v>8552071</v>
      </c>
      <c r="P43" s="38">
        <f>VLOOKUP($A$4:$A$525,[13]Лист4!A$7:C$461,3,0)</f>
        <v>3171000</v>
      </c>
      <c r="Q43" s="38">
        <f>VLOOKUP($A$4:$A$525,[14]Лист4!A$7:C$488,3,0)</f>
        <v>7987477</v>
      </c>
      <c r="R43" s="38">
        <f>VLOOKUP($A$4:$A$525,[15]Лист4!A$7:C$482,3,0)</f>
        <v>16340808</v>
      </c>
      <c r="S43" s="38">
        <f>VLOOKUP($A$4:$A$525,[16]Лист4!A$7:C$508,3,0)</f>
        <v>18943395</v>
      </c>
    </row>
    <row r="44" spans="1:19" ht="48">
      <c r="A44" s="113" t="s">
        <v>1139</v>
      </c>
      <c r="B44" s="41" t="s">
        <v>91</v>
      </c>
      <c r="C44" s="42">
        <v>81904548</v>
      </c>
      <c r="D44" s="38">
        <f>VLOOKUP($A$4:$A$525,[1]Лист4!A$7:C$460,3,0)</f>
        <v>2598251</v>
      </c>
      <c r="E44" s="38">
        <f>VLOOKUP($A$4:$A$525,[2]Лист4!A$7:C$458,3,0)</f>
        <v>6701352</v>
      </c>
      <c r="F44" s="38">
        <f>VLOOKUP($A$4:$A$525,[3]Лист4!A$7:C$486,3,0)</f>
        <v>3433851</v>
      </c>
      <c r="G44" s="38">
        <f>VLOOKUP($A$4:$A$525,[4]Лист4!A$7:C$402,3,0)</f>
        <v>363676</v>
      </c>
      <c r="H44" s="38">
        <f>VLOOKUP($A$4:$A$525,[5]Лист4!A$7:C$408,3,0)</f>
        <v>3008313</v>
      </c>
      <c r="I44" s="38">
        <f>VLOOKUP($A$4:$A$525,[6]Лист4!A$7:C$437,3,0)</f>
        <v>843289</v>
      </c>
      <c r="J44" s="38">
        <f>VLOOKUP($A$4:$A$525,[7]Лист4!A$7:C$494,3,0)</f>
        <v>16152230</v>
      </c>
      <c r="K44" s="38">
        <f>VLOOKUP($A$4:$A$525,[8]Лист4!A$7:C$454,3,0)</f>
        <v>2649434</v>
      </c>
      <c r="L44" s="38">
        <f>VLOOKUP($A$4:$A$525,[9]Лист4!A$7:C$450,3,0)</f>
        <v>2283887</v>
      </c>
      <c r="M44" s="38">
        <f>VLOOKUP($A$4:$A$525,[10]Лист4!A$7:C$407,3,0)</f>
        <v>4920285</v>
      </c>
      <c r="N44" s="38">
        <f>VLOOKUP($A$4:$A$525,[11]Лист4!A$7:C$479,3,0)</f>
        <v>4323996</v>
      </c>
      <c r="O44" s="38">
        <f>VLOOKUP($A$4:$A$525,[12]Лист4!A$7:C$472,3,0)</f>
        <v>5221310</v>
      </c>
      <c r="P44" s="38">
        <f>VLOOKUP($A$4:$A$525,[13]Лист4!A$7:C$461,3,0)</f>
        <v>2350986</v>
      </c>
      <c r="Q44" s="38">
        <f>VLOOKUP($A$4:$A$525,[14]Лист4!A$7:C$488,3,0)</f>
        <v>6975536</v>
      </c>
      <c r="R44" s="38">
        <f>VLOOKUP($A$4:$A$525,[15]Лист4!A$7:C$482,3,0)</f>
        <v>6253576</v>
      </c>
      <c r="S44" s="38">
        <f>VLOOKUP($A$4:$A$525,[16]Лист4!A$7:C$508,3,0)</f>
        <v>13824576</v>
      </c>
    </row>
    <row r="45" spans="1:19" ht="48">
      <c r="A45" s="113" t="s">
        <v>1140</v>
      </c>
      <c r="B45" s="41" t="s">
        <v>92</v>
      </c>
      <c r="C45" s="42">
        <v>24020583</v>
      </c>
      <c r="D45" s="38">
        <f>VLOOKUP($A$4:$A$525,[1]Лист4!A$7:C$460,3,0)</f>
        <v>315319</v>
      </c>
      <c r="E45" s="38">
        <f>VLOOKUP($A$4:$A$525,[2]Лист4!A$7:C$458,3,0)</f>
        <v>1753719</v>
      </c>
      <c r="F45" s="38">
        <f>VLOOKUP($A$4:$A$525,[3]Лист4!A$7:C$486,3,0)</f>
        <v>577934</v>
      </c>
      <c r="G45" s="38">
        <f>VLOOKUP($A$4:$A$525,[4]Лист4!A$7:C$402,3,0)</f>
        <v>999477</v>
      </c>
      <c r="H45" s="38">
        <f>VLOOKUP($A$4:$A$525,[5]Лист4!A$7:C$408,3,0)</f>
        <v>385216</v>
      </c>
      <c r="I45" s="38">
        <f>VLOOKUP($A$4:$A$525,[6]Лист4!A$7:C$437,3,0)</f>
        <v>124801</v>
      </c>
      <c r="J45" s="38">
        <f>VLOOKUP($A$4:$A$525,[7]Лист4!A$7:C$494,3,0)</f>
        <v>1213738</v>
      </c>
      <c r="K45" s="38">
        <f>VLOOKUP($A$4:$A$525,[8]Лист4!A$7:C$454,3,0)</f>
        <v>853263</v>
      </c>
      <c r="L45" s="38">
        <f>VLOOKUP($A$4:$A$525,[9]Лист4!A$7:C$450,3,0)</f>
        <v>337009</v>
      </c>
      <c r="M45" s="38">
        <f>VLOOKUP($A$4:$A$525,[10]Лист4!A$7:C$407,3,0)</f>
        <v>608722</v>
      </c>
      <c r="N45" s="38">
        <f>VLOOKUP($A$4:$A$525,[11]Лист4!A$7:C$479,3,0)</f>
        <v>718348</v>
      </c>
      <c r="O45" s="38">
        <f>VLOOKUP($A$4:$A$525,[12]Лист4!A$7:C$472,3,0)</f>
        <v>1514907</v>
      </c>
      <c r="P45" s="38">
        <f>VLOOKUP($A$4:$A$525,[13]Лист4!A$7:C$461,3,0)</f>
        <v>559484</v>
      </c>
      <c r="Q45" s="38">
        <f>VLOOKUP($A$4:$A$525,[14]Лист4!A$7:C$488,3,0)</f>
        <v>674100</v>
      </c>
      <c r="R45" s="38">
        <f>VLOOKUP($A$4:$A$525,[15]Лист4!A$7:C$482,3,0)</f>
        <v>9776198</v>
      </c>
      <c r="S45" s="38">
        <f>VLOOKUP($A$4:$A$525,[16]Лист4!A$7:C$508,3,0)</f>
        <v>3608348</v>
      </c>
    </row>
    <row r="46" spans="1:19" ht="24">
      <c r="A46" s="113" t="s">
        <v>1141</v>
      </c>
      <c r="B46" s="41" t="s">
        <v>93</v>
      </c>
      <c r="C46" s="42">
        <v>5538806</v>
      </c>
      <c r="D46" s="38">
        <f>VLOOKUP($A$4:$A$525,[1]Лист4!A$7:C$460,3,0)</f>
        <v>210597</v>
      </c>
      <c r="E46" s="38">
        <f>VLOOKUP($A$4:$A$525,[2]Лист4!A$7:C$458,3,0)</f>
        <v>629188</v>
      </c>
      <c r="F46" s="38">
        <f>VLOOKUP($A$4:$A$525,[3]Лист4!A$7:C$486,3,0)</f>
        <v>171533</v>
      </c>
      <c r="G46" s="38">
        <f>VLOOKUP($A$4:$A$525,[4]Лист4!A$7:C$402,3,0)</f>
        <v>63196</v>
      </c>
      <c r="H46" s="38">
        <f>VLOOKUP($A$4:$A$525,[5]Лист4!A$7:C$408,3,0)</f>
        <v>307129</v>
      </c>
      <c r="I46" s="38">
        <f>VLOOKUP($A$4:$A$525,[6]Лист4!A$7:C$437,3,0)</f>
        <v>27291</v>
      </c>
      <c r="J46" s="38">
        <f>VLOOKUP($A$4:$A$525,[7]Лист4!A$7:C$494,3,0)</f>
        <v>727897</v>
      </c>
      <c r="K46" s="38">
        <f>VLOOKUP($A$4:$A$525,[8]Лист4!A$7:C$454,3,0)</f>
        <v>323943</v>
      </c>
      <c r="L46" s="38">
        <f>VLOOKUP($A$4:$A$525,[9]Лист4!A$7:C$450,3,0)</f>
        <v>326365</v>
      </c>
      <c r="M46" s="38">
        <f>VLOOKUP($A$4:$A$525,[10]Лист4!A$7:C$407,3,0)</f>
        <v>503219</v>
      </c>
      <c r="N46" s="38">
        <f>VLOOKUP($A$4:$A$525,[11]Лист4!A$7:C$479,3,0)</f>
        <v>593707</v>
      </c>
      <c r="O46" s="38">
        <f>VLOOKUP($A$4:$A$525,[12]Лист4!A$7:C$472,3,0)</f>
        <v>139796</v>
      </c>
      <c r="P46" s="38">
        <f>VLOOKUP($A$4:$A$525,[13]Лист4!A$7:C$461,3,0)</f>
        <v>292209</v>
      </c>
      <c r="Q46" s="38">
        <f>VLOOKUP($A$4:$A$525,[14]Лист4!A$7:C$488,3,0)</f>
        <v>551055</v>
      </c>
      <c r="R46" s="38">
        <f>VLOOKUP($A$4:$A$525,[15]Лист4!A$7:C$482,3,0)</f>
        <v>335379</v>
      </c>
      <c r="S46" s="38">
        <f>VLOOKUP($A$4:$A$525,[16]Лист4!A$7:C$508,3,0)</f>
        <v>336302</v>
      </c>
    </row>
    <row r="47" spans="1:19" ht="24">
      <c r="A47" s="113" t="s">
        <v>1142</v>
      </c>
      <c r="B47" s="41" t="s">
        <v>94</v>
      </c>
      <c r="C47" s="42">
        <v>18481777</v>
      </c>
      <c r="D47" s="38">
        <f>VLOOKUP($A$4:$A$525,[1]Лист4!A$7:C$460,3,0)</f>
        <v>104722</v>
      </c>
      <c r="E47" s="38">
        <f>VLOOKUP($A$4:$A$525,[2]Лист4!A$7:C$458,3,0)</f>
        <v>1124531</v>
      </c>
      <c r="F47" s="38">
        <f>VLOOKUP($A$4:$A$525,[3]Лист4!A$7:C$486,3,0)</f>
        <v>406401</v>
      </c>
      <c r="G47" s="38">
        <f>VLOOKUP($A$4:$A$525,[4]Лист4!A$7:C$402,3,0)</f>
        <v>936281</v>
      </c>
      <c r="H47" s="38">
        <f>VLOOKUP($A$4:$A$525,[5]Лист4!A$7:C$408,3,0)</f>
        <v>78087</v>
      </c>
      <c r="I47" s="38">
        <f>VLOOKUP($A$4:$A$525,[6]Лист4!A$7:C$437,3,0)</f>
        <v>97510</v>
      </c>
      <c r="J47" s="38">
        <f>VLOOKUP($A$4:$A$525,[7]Лист4!A$7:C$494,3,0)</f>
        <v>485841</v>
      </c>
      <c r="K47" s="38">
        <f>VLOOKUP($A$4:$A$525,[8]Лист4!A$7:C$454,3,0)</f>
        <v>529320</v>
      </c>
      <c r="L47" s="38">
        <f>VLOOKUP($A$4:$A$525,[9]Лист4!A$7:C$450,3,0)</f>
        <v>10644</v>
      </c>
      <c r="M47" s="38">
        <f>VLOOKUP($A$4:$A$525,[10]Лист4!A$7:C$407,3,0)</f>
        <v>105503</v>
      </c>
      <c r="N47" s="38">
        <f>VLOOKUP($A$4:$A$525,[11]Лист4!A$7:C$479,3,0)</f>
        <v>124641</v>
      </c>
      <c r="O47" s="38">
        <f>VLOOKUP($A$4:$A$525,[12]Лист4!A$7:C$472,3,0)</f>
        <v>1375111</v>
      </c>
      <c r="P47" s="38">
        <f>VLOOKUP($A$4:$A$525,[13]Лист4!A$7:C$461,3,0)</f>
        <v>267275</v>
      </c>
      <c r="Q47" s="38">
        <f>VLOOKUP($A$4:$A$525,[14]Лист4!A$7:C$488,3,0)</f>
        <v>123045</v>
      </c>
      <c r="R47" s="38">
        <f>VLOOKUP($A$4:$A$525,[15]Лист4!A$7:C$482,3,0)</f>
        <v>9440819</v>
      </c>
      <c r="S47" s="38">
        <f>VLOOKUP($A$4:$A$525,[16]Лист4!A$7:C$508,3,0)</f>
        <v>3272046</v>
      </c>
    </row>
    <row r="48" spans="1:19" ht="48">
      <c r="A48" s="113" t="s">
        <v>1143</v>
      </c>
      <c r="B48" s="41" t="s">
        <v>95</v>
      </c>
      <c r="C48" s="42">
        <v>12331162</v>
      </c>
      <c r="D48" s="38">
        <f>VLOOKUP($A$4:$A$525,[1]Лист4!A$7:C$460,3,0)</f>
        <v>215698</v>
      </c>
      <c r="E48" s="38">
        <f>VLOOKUP($A$4:$A$525,[2]Лист4!A$7:C$458,3,0)</f>
        <v>1331298</v>
      </c>
      <c r="F48" s="38">
        <f>VLOOKUP($A$4:$A$525,[3]Лист4!A$7:C$486,3,0)</f>
        <v>326845</v>
      </c>
      <c r="G48" s="38">
        <f>VLOOKUP($A$4:$A$525,[4]Лист4!A$7:C$402,3,0)</f>
        <v>378871</v>
      </c>
      <c r="H48" s="38">
        <f>VLOOKUP($A$4:$A$525,[5]Лист4!A$7:C$408,3,0)</f>
        <v>253305</v>
      </c>
      <c r="I48" s="38">
        <f>VLOOKUP($A$4:$A$525,[6]Лист4!A$7:C$437,3,0)</f>
        <v>158712</v>
      </c>
      <c r="J48" s="38">
        <f>VLOOKUP($A$4:$A$525,[7]Лист4!A$7:C$494,3,0)</f>
        <v>2248921</v>
      </c>
      <c r="K48" s="38">
        <f>VLOOKUP($A$4:$A$525,[8]Лист4!A$7:C$454,3,0)</f>
        <v>856613</v>
      </c>
      <c r="L48" s="38">
        <f>VLOOKUP($A$4:$A$525,[9]Лист4!A$7:C$450,3,0)</f>
        <v>1279185</v>
      </c>
      <c r="M48" s="38">
        <f>VLOOKUP($A$4:$A$525,[10]Лист4!A$7:C$407,3,0)</f>
        <v>352418</v>
      </c>
      <c r="N48" s="38">
        <f>VLOOKUP($A$4:$A$525,[11]Лист4!A$7:C$479,3,0)</f>
        <v>693566</v>
      </c>
      <c r="O48" s="38">
        <f>VLOOKUP($A$4:$A$525,[12]Лист4!A$7:C$472,3,0)</f>
        <v>1815854</v>
      </c>
      <c r="P48" s="38">
        <f>VLOOKUP($A$4:$A$525,[13]Лист4!A$7:C$461,3,0)</f>
        <v>260530</v>
      </c>
      <c r="Q48" s="38">
        <f>VLOOKUP($A$4:$A$525,[14]Лист4!A$7:C$488,3,0)</f>
        <v>337841</v>
      </c>
      <c r="R48" s="38">
        <f>VLOOKUP($A$4:$A$525,[15]Лист4!A$7:C$482,3,0)</f>
        <v>311034</v>
      </c>
      <c r="S48" s="38">
        <f>VLOOKUP($A$4:$A$525,[16]Лист4!A$7:C$508,3,0)</f>
        <v>1510471</v>
      </c>
    </row>
    <row r="49" spans="1:19" ht="24">
      <c r="A49" s="112" t="s">
        <v>1144</v>
      </c>
      <c r="B49" s="41" t="s">
        <v>479</v>
      </c>
      <c r="C49" s="42">
        <v>51895937</v>
      </c>
      <c r="D49" s="38">
        <f>VLOOKUP($A$4:$A$525,[1]Лист4!A$7:C$460,3,0)</f>
        <v>1330074</v>
      </c>
      <c r="E49" s="38">
        <f>VLOOKUP($A$4:$A$525,[2]Лист4!A$7:C$458,3,0)</f>
        <v>8457562</v>
      </c>
      <c r="F49" s="38">
        <f>VLOOKUP($A$4:$A$525,[3]Лист4!A$7:C$486,3,0)</f>
        <v>1450213</v>
      </c>
      <c r="G49" s="38">
        <f>VLOOKUP($A$4:$A$525,[4]Лист4!A$7:C$402,3,0)</f>
        <v>502754</v>
      </c>
      <c r="H49" s="38">
        <f>VLOOKUP($A$4:$A$525,[5]Лист4!A$7:C$408,3,0)</f>
        <v>671915</v>
      </c>
      <c r="I49" s="38">
        <f>VLOOKUP($A$4:$A$525,[6]Лист4!A$7:C$437,3,0)</f>
        <v>2136621</v>
      </c>
      <c r="J49" s="38">
        <f>VLOOKUP($A$4:$A$525,[7]Лист4!A$7:C$494,3,0)</f>
        <v>7078621</v>
      </c>
      <c r="K49" s="38">
        <f>VLOOKUP($A$4:$A$525,[8]Лист4!A$7:C$454,3,0)</f>
        <v>2680713</v>
      </c>
      <c r="L49" s="38">
        <f>VLOOKUP($A$4:$A$525,[9]Лист4!A$7:C$450,3,0)</f>
        <v>2092170</v>
      </c>
      <c r="M49" s="38">
        <f>VLOOKUP($A$4:$A$525,[10]Лист4!A$7:C$407,3,0)</f>
        <v>1587538</v>
      </c>
      <c r="N49" s="38">
        <f>VLOOKUP($A$4:$A$525,[11]Лист4!A$7:C$479,3,0)</f>
        <v>2174103</v>
      </c>
      <c r="O49" s="38">
        <f>VLOOKUP($A$4:$A$525,[12]Лист4!A$7:C$472,3,0)</f>
        <v>2637433</v>
      </c>
      <c r="P49" s="38">
        <f>VLOOKUP($A$4:$A$525,[13]Лист4!A$7:C$461,3,0)</f>
        <v>1223834</v>
      </c>
      <c r="Q49" s="38">
        <f>VLOOKUP($A$4:$A$525,[14]Лист4!A$7:C$488,3,0)</f>
        <v>6428167</v>
      </c>
      <c r="R49" s="38">
        <f>VLOOKUP($A$4:$A$525,[15]Лист4!A$7:C$482,3,0)</f>
        <v>6627765</v>
      </c>
      <c r="S49" s="38">
        <f>VLOOKUP($A$4:$A$525,[16]Лист4!A$7:C$508,3,0)</f>
        <v>4816454</v>
      </c>
    </row>
    <row r="50" spans="1:19">
      <c r="A50" s="126" t="s">
        <v>656</v>
      </c>
      <c r="B50" s="41" t="s">
        <v>96</v>
      </c>
      <c r="C50" s="42">
        <v>23978685</v>
      </c>
      <c r="D50" s="38">
        <f>VLOOKUP($A$4:$A$525,[1]Лист4!A$7:C$460,3,0)</f>
        <v>385439</v>
      </c>
      <c r="E50" s="38">
        <f>VLOOKUP($A$4:$A$525,[2]Лист4!A$7:C$458,3,0)</f>
        <v>3856261</v>
      </c>
      <c r="F50" s="38">
        <f>VLOOKUP($A$4:$A$525,[3]Лист4!A$7:C$486,3,0)</f>
        <v>692269</v>
      </c>
      <c r="G50" s="38">
        <f>VLOOKUP($A$4:$A$525,[4]Лист4!A$7:C$402,3,0)</f>
        <v>142353</v>
      </c>
      <c r="H50" s="38">
        <f>VLOOKUP($A$4:$A$525,[5]Лист4!A$7:C$408,3,0)</f>
        <v>248906</v>
      </c>
      <c r="I50" s="38">
        <f>VLOOKUP($A$4:$A$525,[6]Лист4!A$7:C$437,3,0)</f>
        <v>1562185</v>
      </c>
      <c r="J50" s="38">
        <f>VLOOKUP($A$4:$A$525,[7]Лист4!A$7:C$494,3,0)</f>
        <v>3235668</v>
      </c>
      <c r="K50" s="38">
        <f>VLOOKUP($A$4:$A$525,[8]Лист4!A$7:C$454,3,0)</f>
        <v>736588</v>
      </c>
      <c r="L50" s="38">
        <f>VLOOKUP($A$4:$A$525,[9]Лист4!A$7:C$450,3,0)</f>
        <v>1204062</v>
      </c>
      <c r="M50" s="38">
        <f>VLOOKUP($A$4:$A$525,[10]Лист4!A$7:C$407,3,0)</f>
        <v>1509290</v>
      </c>
      <c r="N50" s="38">
        <f>VLOOKUP($A$4:$A$525,[11]Лист4!A$7:C$479,3,0)</f>
        <v>1022752</v>
      </c>
      <c r="O50" s="38">
        <f>VLOOKUP($A$4:$A$525,[12]Лист4!A$7:C$472,3,0)</f>
        <v>1199299</v>
      </c>
      <c r="P50" s="38">
        <f>VLOOKUP($A$4:$A$525,[13]Лист4!A$7:C$461,3,0)</f>
        <v>447865</v>
      </c>
      <c r="Q50" s="38">
        <f>VLOOKUP($A$4:$A$525,[14]Лист4!A$7:C$488,3,0)</f>
        <v>3384860</v>
      </c>
      <c r="R50" s="38">
        <f>VLOOKUP($A$4:$A$525,[15]Лист4!A$7:C$482,3,0)</f>
        <v>2316080</v>
      </c>
      <c r="S50" s="38">
        <f>VLOOKUP($A$4:$A$525,[16]Лист4!A$7:C$508,3,0)</f>
        <v>2034808</v>
      </c>
    </row>
    <row r="51" spans="1:19" ht="36">
      <c r="A51" s="113" t="s">
        <v>1145</v>
      </c>
      <c r="B51" s="41" t="s">
        <v>97</v>
      </c>
      <c r="C51" s="42">
        <v>16361744</v>
      </c>
      <c r="D51" s="38">
        <f>VLOOKUP($A$4:$A$525,[1]Лист4!A$7:C$460,3,0)</f>
        <v>310998</v>
      </c>
      <c r="E51" s="38">
        <f>VLOOKUP($A$4:$A$525,[2]Лист4!A$7:C$458,3,0)</f>
        <v>3439916</v>
      </c>
      <c r="F51" s="38">
        <f>VLOOKUP($A$4:$A$525,[3]Лист4!A$7:C$486,3,0)</f>
        <v>257007</v>
      </c>
      <c r="G51" s="38">
        <f>VLOOKUP($A$4:$A$525,[4]Лист4!A$7:C$402,3,0)</f>
        <v>114353</v>
      </c>
      <c r="H51" s="38">
        <f>VLOOKUP($A$4:$A$525,[5]Лист4!A$7:C$408,3,0)</f>
        <v>206905</v>
      </c>
      <c r="I51" s="38">
        <f>VLOOKUP($A$4:$A$525,[6]Лист4!A$7:C$437,3,0)</f>
        <v>494306</v>
      </c>
      <c r="J51" s="38">
        <f>VLOOKUP($A$4:$A$525,[7]Лист4!A$7:C$494,3,0)</f>
        <v>2287081</v>
      </c>
      <c r="K51" s="38">
        <f>VLOOKUP($A$4:$A$525,[8]Лист4!A$7:C$454,3,0)</f>
        <v>276162</v>
      </c>
      <c r="L51" s="38">
        <f>VLOOKUP($A$4:$A$525,[9]Лист4!A$7:C$450,3,0)</f>
        <v>494329</v>
      </c>
      <c r="M51" s="38">
        <f>VLOOKUP($A$4:$A$525,[10]Лист4!A$7:C$407,3,0)</f>
        <v>1500279</v>
      </c>
      <c r="N51" s="38">
        <f>VLOOKUP($A$4:$A$525,[11]Лист4!A$7:C$479,3,0)</f>
        <v>801853</v>
      </c>
      <c r="O51" s="38">
        <f>VLOOKUP($A$4:$A$525,[12]Лист4!A$7:C$472,3,0)</f>
        <v>760061</v>
      </c>
      <c r="P51" s="38">
        <f>VLOOKUP($A$4:$A$525,[13]Лист4!A$7:C$461,3,0)</f>
        <v>125728</v>
      </c>
      <c r="Q51" s="38">
        <f>VLOOKUP($A$4:$A$525,[14]Лист4!A$7:C$488,3,0)</f>
        <v>2206615</v>
      </c>
      <c r="R51" s="38">
        <f>VLOOKUP($A$4:$A$525,[15]Лист4!A$7:C$482,3,0)</f>
        <v>1979127</v>
      </c>
      <c r="S51" s="38">
        <f>VLOOKUP($A$4:$A$525,[16]Лист4!A$7:C$508,3,0)</f>
        <v>1107024</v>
      </c>
    </row>
    <row r="52" spans="1:19" ht="24">
      <c r="A52" s="113" t="s">
        <v>1146</v>
      </c>
      <c r="B52" s="41" t="s">
        <v>98</v>
      </c>
      <c r="C52" s="42">
        <v>7616941</v>
      </c>
      <c r="D52" s="38">
        <f>VLOOKUP($A$4:$A$525,[1]Лист4!A$7:C$460,3,0)</f>
        <v>74441</v>
      </c>
      <c r="E52" s="38">
        <f>VLOOKUP($A$4:$A$525,[2]Лист4!A$7:C$458,3,0)</f>
        <v>416345</v>
      </c>
      <c r="F52" s="38">
        <f>VLOOKUP($A$4:$A$525,[3]Лист4!A$7:C$486,3,0)</f>
        <v>435262</v>
      </c>
      <c r="G52" s="38">
        <f>VLOOKUP($A$4:$A$525,[4]Лист4!A$7:C$402,3,0)</f>
        <v>28000</v>
      </c>
      <c r="H52" s="38">
        <f>VLOOKUP($A$4:$A$525,[5]Лист4!A$7:C$408,3,0)</f>
        <v>42001</v>
      </c>
      <c r="I52" s="38">
        <f>VLOOKUP($A$4:$A$525,[6]Лист4!A$7:C$437,3,0)</f>
        <v>1067879</v>
      </c>
      <c r="J52" s="38">
        <f>VLOOKUP($A$4:$A$525,[7]Лист4!A$7:C$494,3,0)</f>
        <v>948587</v>
      </c>
      <c r="K52" s="38">
        <f>VLOOKUP($A$4:$A$525,[8]Лист4!A$7:C$454,3,0)</f>
        <v>460426</v>
      </c>
      <c r="L52" s="38">
        <f>VLOOKUP($A$4:$A$525,[9]Лист4!A$7:C$450,3,0)</f>
        <v>709733</v>
      </c>
      <c r="M52" s="38">
        <f>VLOOKUP($A$4:$A$525,[10]Лист4!A$7:C$407,3,0)</f>
        <v>9011</v>
      </c>
      <c r="N52" s="38">
        <f>VLOOKUP($A$4:$A$525,[11]Лист4!A$7:C$479,3,0)</f>
        <v>220899</v>
      </c>
      <c r="O52" s="38">
        <f>VLOOKUP($A$4:$A$525,[12]Лист4!A$7:C$472,3,0)</f>
        <v>439238</v>
      </c>
      <c r="P52" s="38">
        <f>VLOOKUP($A$4:$A$525,[13]Лист4!A$7:C$461,3,0)</f>
        <v>322137</v>
      </c>
      <c r="Q52" s="38">
        <f>VLOOKUP($A$4:$A$525,[14]Лист4!A$7:C$488,3,0)</f>
        <v>1178245</v>
      </c>
      <c r="R52" s="38">
        <f>VLOOKUP($A$4:$A$525,[15]Лист4!A$7:C$482,3,0)</f>
        <v>336953</v>
      </c>
      <c r="S52" s="38">
        <f>VLOOKUP($A$4:$A$525,[16]Лист4!A$7:C$508,3,0)</f>
        <v>927784</v>
      </c>
    </row>
    <row r="53" spans="1:19" ht="48">
      <c r="A53" s="113" t="s">
        <v>1147</v>
      </c>
      <c r="B53" s="41" t="s">
        <v>99</v>
      </c>
      <c r="C53" s="42">
        <v>1764394</v>
      </c>
      <c r="D53" s="38">
        <f>VLOOKUP($A$4:$A$525,[1]Лист4!A$7:C$460,3,0)</f>
        <v>98119</v>
      </c>
      <c r="E53" s="38">
        <f>VLOOKUP($A$4:$A$525,[2]Лист4!A$7:C$458,3,0)</f>
        <v>75424</v>
      </c>
      <c r="F53" s="38">
        <f>VLOOKUP($A$4:$A$525,[3]Лист4!A$7:C$486,3,0)</f>
        <v>10460</v>
      </c>
      <c r="G53" s="38">
        <f>VLOOKUP($A$4:$A$525,[4]Лист4!A$7:C$402,3,0)</f>
        <v>34986</v>
      </c>
      <c r="H53" s="38">
        <f>VLOOKUP($A$4:$A$525,[5]Лист4!A$7:C$408,3,0)</f>
        <v>5957</v>
      </c>
      <c r="I53" s="38">
        <f>VLOOKUP($A$4:$A$525,[6]Лист4!A$7:C$437,3,0)</f>
        <v>38301</v>
      </c>
      <c r="J53" s="38">
        <f>VLOOKUP($A$4:$A$525,[7]Лист4!A$7:C$494,3,0)</f>
        <v>131919</v>
      </c>
      <c r="K53" s="38">
        <f>VLOOKUP($A$4:$A$525,[8]Лист4!A$7:C$454,3,0)</f>
        <v>14970</v>
      </c>
      <c r="L53" s="38">
        <f>VLOOKUP($A$4:$A$525,[9]Лист4!A$7:C$450,3,0)</f>
        <v>209174</v>
      </c>
      <c r="M53" s="38">
        <f>VLOOKUP($A$4:$A$525,[10]Лист4!A$7:C$407,3,0)</f>
        <v>2761</v>
      </c>
      <c r="N53" s="38">
        <f>VLOOKUP($A$4:$A$525,[11]Лист4!A$7:C$479,3,0)</f>
        <v>51738</v>
      </c>
      <c r="O53" s="38">
        <f>VLOOKUP($A$4:$A$525,[12]Лист4!A$7:C$472,3,0)</f>
        <v>907</v>
      </c>
      <c r="P53" s="38">
        <f>VLOOKUP($A$4:$A$525,[13]Лист4!A$7:C$461,3,0)</f>
        <v>19052</v>
      </c>
      <c r="Q53" s="38">
        <f>VLOOKUP($A$4:$A$525,[14]Лист4!A$7:C$488,3,0)</f>
        <v>25853</v>
      </c>
      <c r="R53" s="38">
        <f>VLOOKUP($A$4:$A$525,[15]Лист4!A$7:C$482,3,0)</f>
        <v>397213</v>
      </c>
      <c r="S53" s="38">
        <f>VLOOKUP($A$4:$A$525,[16]Лист4!A$7:C$508,3,0)</f>
        <v>647560</v>
      </c>
    </row>
    <row r="54" spans="1:19" ht="36">
      <c r="A54" s="113" t="s">
        <v>1148</v>
      </c>
      <c r="B54" s="41" t="s">
        <v>100</v>
      </c>
      <c r="C54" s="42">
        <v>26152858</v>
      </c>
      <c r="D54" s="38">
        <f>VLOOKUP($A$4:$A$525,[1]Лист4!A$7:C$460,3,0)</f>
        <v>846516</v>
      </c>
      <c r="E54" s="38">
        <f>VLOOKUP($A$4:$A$525,[2]Лист4!A$7:C$458,3,0)</f>
        <v>4525877</v>
      </c>
      <c r="F54" s="38">
        <f>VLOOKUP($A$4:$A$525,[3]Лист4!A$7:C$486,3,0)</f>
        <v>747484</v>
      </c>
      <c r="G54" s="38">
        <f>VLOOKUP($A$4:$A$525,[4]Лист4!A$7:C$402,3,0)</f>
        <v>325415</v>
      </c>
      <c r="H54" s="38">
        <f>VLOOKUP($A$4:$A$525,[5]Лист4!A$7:C$408,3,0)</f>
        <v>417052</v>
      </c>
      <c r="I54" s="38">
        <f>VLOOKUP($A$4:$A$525,[6]Лист4!A$7:C$437,3,0)</f>
        <v>536135</v>
      </c>
      <c r="J54" s="38">
        <f>VLOOKUP($A$4:$A$525,[7]Лист4!A$7:C$494,3,0)</f>
        <v>3711034</v>
      </c>
      <c r="K54" s="38">
        <f>VLOOKUP($A$4:$A$525,[8]Лист4!A$7:C$454,3,0)</f>
        <v>1929155</v>
      </c>
      <c r="L54" s="38">
        <f>VLOOKUP($A$4:$A$525,[9]Лист4!A$7:C$450,3,0)</f>
        <v>678934</v>
      </c>
      <c r="M54" s="38">
        <f>VLOOKUP($A$4:$A$525,[10]Лист4!A$7:C$407,3,0)</f>
        <v>75487</v>
      </c>
      <c r="N54" s="38">
        <f>VLOOKUP($A$4:$A$525,[11]Лист4!A$7:C$479,3,0)</f>
        <v>1099613</v>
      </c>
      <c r="O54" s="38">
        <f>VLOOKUP($A$4:$A$525,[12]Лист4!A$7:C$472,3,0)</f>
        <v>1437227</v>
      </c>
      <c r="P54" s="38">
        <f>VLOOKUP($A$4:$A$525,[13]Лист4!A$7:C$461,3,0)</f>
        <v>756917</v>
      </c>
      <c r="Q54" s="38">
        <f>VLOOKUP($A$4:$A$525,[14]Лист4!A$7:C$488,3,0)</f>
        <v>3017454</v>
      </c>
      <c r="R54" s="38">
        <f>VLOOKUP($A$4:$A$525,[15]Лист4!A$7:C$482,3,0)</f>
        <v>3914472</v>
      </c>
      <c r="S54" s="38">
        <f>VLOOKUP($A$4:$A$525,[16]Лист4!A$7:C$508,3,0)</f>
        <v>2134086</v>
      </c>
    </row>
    <row r="55" spans="1:19" ht="36">
      <c r="A55" s="113" t="s">
        <v>1149</v>
      </c>
      <c r="B55" s="41" t="s">
        <v>101</v>
      </c>
      <c r="C55" s="42">
        <v>10144901</v>
      </c>
      <c r="D55" s="38">
        <f>VLOOKUP($A$4:$A$525,[1]Лист4!A$7:C$460,3,0)</f>
        <v>300682</v>
      </c>
      <c r="E55" s="38">
        <f>VLOOKUP($A$4:$A$525,[2]Лист4!A$7:C$458,3,0)</f>
        <v>985969</v>
      </c>
      <c r="F55" s="38">
        <f>VLOOKUP($A$4:$A$525,[3]Лист4!A$7:C$486,3,0)</f>
        <v>177882</v>
      </c>
      <c r="G55" s="38">
        <f>VLOOKUP($A$4:$A$525,[4]Лист4!A$7:C$402,3,0)</f>
        <v>301159</v>
      </c>
      <c r="H55" s="38">
        <f>VLOOKUP($A$4:$A$525,[5]Лист4!A$7:C$408,3,0)</f>
        <v>181191</v>
      </c>
      <c r="I55" s="38">
        <f>VLOOKUP($A$4:$A$525,[6]Лист4!A$7:C$437,3,0)</f>
        <v>78870</v>
      </c>
      <c r="J55" s="38">
        <f>VLOOKUP($A$4:$A$525,[7]Лист4!A$7:C$494,3,0)</f>
        <v>1700565</v>
      </c>
      <c r="K55" s="38">
        <f>VLOOKUP($A$4:$A$525,[8]Лист4!A$7:C$454,3,0)</f>
        <v>326033</v>
      </c>
      <c r="L55" s="38">
        <f>VLOOKUP($A$4:$A$525,[9]Лист4!A$7:C$450,3,0)</f>
        <v>379207</v>
      </c>
      <c r="M55" s="38">
        <f>VLOOKUP($A$4:$A$525,[10]Лист4!A$7:C$407,3,0)</f>
        <v>33474</v>
      </c>
      <c r="N55" s="38">
        <f>VLOOKUP($A$4:$A$525,[11]Лист4!A$7:C$479,3,0)</f>
        <v>228443</v>
      </c>
      <c r="O55" s="38">
        <f>VLOOKUP($A$4:$A$525,[12]Лист4!A$7:C$472,3,0)</f>
        <v>294376</v>
      </c>
      <c r="P55" s="38">
        <f>VLOOKUP($A$4:$A$525,[13]Лист4!A$7:C$461,3,0)</f>
        <v>285591</v>
      </c>
      <c r="Q55" s="38">
        <f>VLOOKUP($A$4:$A$525,[14]Лист4!A$7:C$488,3,0)</f>
        <v>1158655</v>
      </c>
      <c r="R55" s="38">
        <f>VLOOKUP($A$4:$A$525,[15]Лист4!A$7:C$482,3,0)</f>
        <v>3046683</v>
      </c>
      <c r="S55" s="38">
        <f>VLOOKUP($A$4:$A$525,[16]Лист4!A$7:C$508,3,0)</f>
        <v>666121</v>
      </c>
    </row>
    <row r="56" spans="1:19" ht="24">
      <c r="A56" s="113" t="s">
        <v>1150</v>
      </c>
      <c r="B56" s="41" t="s">
        <v>102</v>
      </c>
      <c r="C56" s="42">
        <v>6962145</v>
      </c>
      <c r="D56" s="38">
        <f>VLOOKUP($A$4:$A$525,[1]Лист4!A$7:C$460,3,0)</f>
        <v>325989</v>
      </c>
      <c r="E56" s="38">
        <f>VLOOKUP($A$4:$A$525,[2]Лист4!A$7:C$458,3,0)</f>
        <v>577216</v>
      </c>
      <c r="F56" s="38">
        <f>VLOOKUP($A$4:$A$525,[3]Лист4!A$7:C$486,3,0)</f>
        <v>442451</v>
      </c>
      <c r="H56" s="38">
        <f>VLOOKUP($A$4:$A$525,[5]Лист4!A$7:C$408,3,0)</f>
        <v>131777</v>
      </c>
      <c r="I56" s="38">
        <f>VLOOKUP($A$4:$A$525,[6]Лист4!A$7:C$437,3,0)</f>
        <v>215215</v>
      </c>
      <c r="J56" s="38">
        <f>VLOOKUP($A$4:$A$525,[7]Лист4!A$7:C$494,3,0)</f>
        <v>820109</v>
      </c>
      <c r="K56" s="38">
        <f>VLOOKUP($A$4:$A$525,[8]Лист4!A$7:C$454,3,0)</f>
        <v>1180498</v>
      </c>
      <c r="L56" s="38">
        <f>VLOOKUP($A$4:$A$525,[9]Лист4!A$7:C$450,3,0)</f>
        <v>46522</v>
      </c>
      <c r="M56" s="38">
        <f>VLOOKUP($A$4:$A$525,[10]Лист4!A$7:C$407,3,0)</f>
        <v>12967</v>
      </c>
      <c r="N56" s="38">
        <f>VLOOKUP($A$4:$A$525,[11]Лист4!A$7:C$479,3,0)</f>
        <v>399908</v>
      </c>
      <c r="O56" s="38">
        <f>VLOOKUP($A$4:$A$525,[12]Лист4!A$7:C$472,3,0)</f>
        <v>669476</v>
      </c>
      <c r="P56" s="38">
        <f>VLOOKUP($A$4:$A$525,[13]Лист4!A$7:C$461,3,0)</f>
        <v>250245</v>
      </c>
      <c r="Q56" s="38">
        <f>VLOOKUP($A$4:$A$525,[14]Лист4!A$7:C$488,3,0)</f>
        <v>995875</v>
      </c>
      <c r="R56" s="38">
        <f>VLOOKUP($A$4:$A$525,[15]Лист4!A$7:C$482,3,0)</f>
        <v>309926</v>
      </c>
      <c r="S56" s="38">
        <f>VLOOKUP($A$4:$A$525,[16]Лист4!A$7:C$508,3,0)</f>
        <v>583971</v>
      </c>
    </row>
    <row r="57" spans="1:19" ht="24">
      <c r="A57" s="113" t="s">
        <v>1151</v>
      </c>
      <c r="B57" s="41" t="s">
        <v>103</v>
      </c>
      <c r="C57" s="42">
        <v>1340080</v>
      </c>
      <c r="D57" s="38">
        <f>VLOOKUP($A$4:$A$525,[1]Лист4!A$7:C$460,3,0)</f>
        <v>44365</v>
      </c>
      <c r="E57" s="38">
        <f>VLOOKUP($A$4:$A$525,[2]Лист4!A$7:C$458,3,0)</f>
        <v>213772</v>
      </c>
      <c r="F57" s="38">
        <f>VLOOKUP($A$4:$A$525,[3]Лист4!A$7:C$486,3,0)</f>
        <v>27142</v>
      </c>
      <c r="H57" s="38"/>
      <c r="I57" s="38">
        <f>VLOOKUP($A$4:$A$525,[6]Лист4!A$7:C$437,3,0)</f>
        <v>52634</v>
      </c>
      <c r="J57" s="38">
        <f>VLOOKUP($A$4:$A$525,[7]Лист4!A$7:C$494,3,0)</f>
        <v>259327</v>
      </c>
      <c r="K57" s="38">
        <f>VLOOKUP($A$4:$A$525,[8]Лист4!A$7:C$454,3,0)</f>
        <v>35912</v>
      </c>
      <c r="L57" s="38">
        <f>VLOOKUP($A$4:$A$525,[9]Лист4!A$7:C$450,3,0)</f>
        <v>163191</v>
      </c>
      <c r="M57" s="38"/>
      <c r="N57" s="38">
        <f>VLOOKUP($A$4:$A$525,[11]Лист4!A$7:C$479,3,0)</f>
        <v>199375</v>
      </c>
      <c r="O57" s="38">
        <f>VLOOKUP($A$4:$A$525,[12]Лист4!A$7:C$472,3,0)</f>
        <v>127</v>
      </c>
      <c r="P57" s="38">
        <f>VLOOKUP($A$4:$A$525,[13]Лист4!A$7:C$461,3,0)</f>
        <v>13649</v>
      </c>
      <c r="Q57" s="38">
        <f>VLOOKUP($A$4:$A$525,[14]Лист4!A$7:C$488,3,0)</f>
        <v>23048</v>
      </c>
      <c r="R57" s="38">
        <f>VLOOKUP($A$4:$A$525,[15]Лист4!A$7:C$482,3,0)</f>
        <v>135445</v>
      </c>
      <c r="S57" s="38">
        <f>VLOOKUP($A$4:$A$525,[16]Лист4!A$7:C$508,3,0)</f>
        <v>172093</v>
      </c>
    </row>
    <row r="58" spans="1:19" ht="36">
      <c r="A58" s="113" t="s">
        <v>1152</v>
      </c>
      <c r="B58" s="41" t="s">
        <v>104</v>
      </c>
      <c r="C58" s="42">
        <v>7705732</v>
      </c>
      <c r="D58" s="38">
        <f>VLOOKUP($A$4:$A$525,[1]Лист4!A$7:C$460,3,0)</f>
        <v>175480</v>
      </c>
      <c r="E58" s="38">
        <f>VLOOKUP($A$4:$A$525,[2]Лист4!A$7:C$458,3,0)</f>
        <v>2748920</v>
      </c>
      <c r="F58" s="38">
        <f>VLOOKUP($A$4:$A$525,[3]Лист4!A$7:C$486,3,0)</f>
        <v>100009</v>
      </c>
      <c r="G58" s="38">
        <f>VLOOKUP($A$4:$A$525,[4]Лист4!A$7:C$402,3,0)</f>
        <v>24256</v>
      </c>
      <c r="H58" s="38">
        <f>VLOOKUP($A$4:$A$525,[5]Лист4!A$7:C$408,3,0)</f>
        <v>104084</v>
      </c>
      <c r="I58" s="38">
        <f>VLOOKUP($A$4:$A$525,[6]Лист4!A$7:C$437,3,0)</f>
        <v>189416</v>
      </c>
      <c r="J58" s="38">
        <f>VLOOKUP($A$4:$A$525,[7]Лист4!A$7:C$494,3,0)</f>
        <v>931033</v>
      </c>
      <c r="K58" s="38">
        <f>VLOOKUP($A$4:$A$525,[8]Лист4!A$7:C$454,3,0)</f>
        <v>386712</v>
      </c>
      <c r="L58" s="38">
        <f>VLOOKUP($A$4:$A$525,[9]Лист4!A$7:C$450,3,0)</f>
        <v>90014</v>
      </c>
      <c r="M58" s="38">
        <f>VLOOKUP($A$4:$A$525,[10]Лист4!A$7:C$407,3,0)</f>
        <v>29046</v>
      </c>
      <c r="N58" s="38">
        <f>VLOOKUP($A$4:$A$525,[11]Лист4!A$7:C$479,3,0)</f>
        <v>271887</v>
      </c>
      <c r="O58" s="38">
        <f>VLOOKUP($A$4:$A$525,[12]Лист4!A$7:C$472,3,0)</f>
        <v>473248</v>
      </c>
      <c r="P58" s="38">
        <f>VLOOKUP($A$4:$A$525,[13]Лист4!A$7:C$461,3,0)</f>
        <v>207432</v>
      </c>
      <c r="Q58" s="38">
        <f>VLOOKUP($A$4:$A$525,[14]Лист4!A$7:C$488,3,0)</f>
        <v>839876</v>
      </c>
      <c r="R58" s="38">
        <f>VLOOKUP($A$4:$A$525,[15]Лист4!A$7:C$482,3,0)</f>
        <v>422418</v>
      </c>
      <c r="S58" s="38">
        <f>VLOOKUP($A$4:$A$525,[16]Лист4!A$7:C$508,3,0)</f>
        <v>711901</v>
      </c>
    </row>
    <row r="59" spans="1:19" ht="24">
      <c r="A59" s="112" t="s">
        <v>1153</v>
      </c>
      <c r="B59" s="41" t="s">
        <v>540</v>
      </c>
      <c r="C59" s="42">
        <v>141895201</v>
      </c>
      <c r="D59" s="38">
        <f>VLOOKUP($A$4:$A$525,[1]Лист4!A$7:C$460,3,0)</f>
        <v>5054918</v>
      </c>
      <c r="E59" s="38">
        <f>VLOOKUP($A$4:$A$525,[2]Лист4!A$7:C$458,3,0)</f>
        <v>19605834</v>
      </c>
      <c r="F59" s="38">
        <f>VLOOKUP($A$4:$A$525,[3]Лист4!A$7:C$486,3,0)</f>
        <v>6447041</v>
      </c>
      <c r="G59" s="38">
        <f>VLOOKUP($A$4:$A$525,[4]Лист4!A$7:C$402,3,0)</f>
        <v>1811606</v>
      </c>
      <c r="H59" s="38">
        <f>VLOOKUP($A$4:$A$525,[5]Лист4!A$7:C$408,3,0)</f>
        <v>4385857</v>
      </c>
      <c r="I59" s="38">
        <f>VLOOKUP($A$4:$A$525,[6]Лист4!A$7:C$437,3,0)</f>
        <v>3849750</v>
      </c>
      <c r="J59" s="38">
        <f>VLOOKUP($A$4:$A$525,[7]Лист4!A$7:C$494,3,0)</f>
        <v>16817710</v>
      </c>
      <c r="K59" s="38">
        <f>VLOOKUP($A$4:$A$525,[8]Лист4!A$7:C$454,3,0)</f>
        <v>5671151</v>
      </c>
      <c r="L59" s="38">
        <f>VLOOKUP($A$4:$A$525,[9]Лист4!A$7:C$450,3,0)</f>
        <v>5451019</v>
      </c>
      <c r="M59" s="38">
        <f>VLOOKUP($A$4:$A$525,[10]Лист4!A$7:C$407,3,0)</f>
        <v>7098978</v>
      </c>
      <c r="N59" s="38">
        <f>VLOOKUP($A$4:$A$525,[11]Лист4!A$7:C$479,3,0)</f>
        <v>5682803</v>
      </c>
      <c r="O59" s="38">
        <f>VLOOKUP($A$4:$A$525,[12]Лист4!A$7:C$472,3,0)</f>
        <v>5149272</v>
      </c>
      <c r="P59" s="38">
        <f>VLOOKUP($A$4:$A$525,[13]Лист4!A$7:C$461,3,0)</f>
        <v>4172477</v>
      </c>
      <c r="Q59" s="38">
        <f>VLOOKUP($A$4:$A$525,[14]Лист4!A$7:C$488,3,0)</f>
        <v>16738882</v>
      </c>
      <c r="R59" s="38">
        <f>VLOOKUP($A$4:$A$525,[15]Лист4!A$7:C$482,3,0)</f>
        <v>14643350</v>
      </c>
      <c r="S59" s="38">
        <f>VLOOKUP($A$4:$A$525,[16]Лист4!A$7:C$508,3,0)</f>
        <v>19314553</v>
      </c>
    </row>
    <row r="60" spans="1:19" ht="24">
      <c r="A60" s="113" t="s">
        <v>1154</v>
      </c>
      <c r="B60" s="41" t="s">
        <v>105</v>
      </c>
      <c r="C60" s="42">
        <v>85028821</v>
      </c>
      <c r="D60" s="38">
        <f>VLOOKUP($A$4:$A$525,[1]Лист4!A$7:C$460,3,0)</f>
        <v>2371850</v>
      </c>
      <c r="E60" s="38">
        <f>VLOOKUP($A$4:$A$525,[2]Лист4!A$7:C$458,3,0)</f>
        <v>8786511</v>
      </c>
      <c r="F60" s="38">
        <f>VLOOKUP($A$4:$A$525,[3]Лист4!A$7:C$486,3,0)</f>
        <v>4524604</v>
      </c>
      <c r="G60" s="38">
        <f>VLOOKUP($A$4:$A$525,[4]Лист4!A$7:C$402,3,0)</f>
        <v>483926</v>
      </c>
      <c r="H60" s="38">
        <f>VLOOKUP($A$4:$A$525,[5]Лист4!A$7:C$408,3,0)</f>
        <v>2815683</v>
      </c>
      <c r="I60" s="38">
        <f>VLOOKUP($A$4:$A$525,[6]Лист4!A$7:C$437,3,0)</f>
        <v>2757733</v>
      </c>
      <c r="J60" s="38">
        <f>VLOOKUP($A$4:$A$525,[7]Лист4!A$7:C$494,3,0)</f>
        <v>11029839</v>
      </c>
      <c r="K60" s="38">
        <f>VLOOKUP($A$4:$A$525,[8]Лист4!A$7:C$454,3,0)</f>
        <v>2715721</v>
      </c>
      <c r="L60" s="38">
        <f>VLOOKUP($A$4:$A$525,[9]Лист4!A$7:C$450,3,0)</f>
        <v>3400753</v>
      </c>
      <c r="M60" s="38">
        <f>VLOOKUP($A$4:$A$525,[10]Лист4!A$7:C$407,3,0)</f>
        <v>4082192</v>
      </c>
      <c r="N60" s="38">
        <f>VLOOKUP($A$4:$A$525,[11]Лист4!A$7:C$479,3,0)</f>
        <v>3785152</v>
      </c>
      <c r="O60" s="38">
        <f>VLOOKUP($A$4:$A$525,[12]Лист4!A$7:C$472,3,0)</f>
        <v>2716748</v>
      </c>
      <c r="P60" s="38">
        <f>VLOOKUP($A$4:$A$525,[13]Лист4!A$7:C$461,3,0)</f>
        <v>2502801</v>
      </c>
      <c r="Q60" s="38">
        <f>VLOOKUP($A$4:$A$525,[14]Лист4!A$7:C$488,3,0)</f>
        <v>9708628</v>
      </c>
      <c r="R60" s="38">
        <f>VLOOKUP($A$4:$A$525,[15]Лист4!A$7:C$482,3,0)</f>
        <v>10398993</v>
      </c>
      <c r="S60" s="38">
        <f>VLOOKUP($A$4:$A$525,[16]Лист4!A$7:C$508,3,0)</f>
        <v>12947687</v>
      </c>
    </row>
    <row r="61" spans="1:19">
      <c r="A61" s="126" t="s">
        <v>666</v>
      </c>
      <c r="B61" s="41" t="s">
        <v>106</v>
      </c>
      <c r="C61" s="42">
        <v>57212873</v>
      </c>
      <c r="D61" s="38">
        <f>VLOOKUP($A$4:$A$525,[1]Лист4!A$7:C$460,3,0)</f>
        <v>1638463</v>
      </c>
      <c r="E61" s="38">
        <f>VLOOKUP($A$4:$A$525,[2]Лист4!A$7:C$458,3,0)</f>
        <v>6363503</v>
      </c>
      <c r="F61" s="38">
        <f>VLOOKUP($A$4:$A$525,[3]Лист4!A$7:C$486,3,0)</f>
        <v>2618576</v>
      </c>
      <c r="G61" s="38">
        <f>VLOOKUP($A$4:$A$525,[4]Лист4!A$7:C$402,3,0)</f>
        <v>352149</v>
      </c>
      <c r="H61" s="38">
        <f>VLOOKUP($A$4:$A$525,[5]Лист4!A$7:C$408,3,0)</f>
        <v>1933889</v>
      </c>
      <c r="I61" s="38">
        <f>VLOOKUP($A$4:$A$525,[6]Лист4!A$7:C$437,3,0)</f>
        <v>2546793</v>
      </c>
      <c r="J61" s="38">
        <f>VLOOKUP($A$4:$A$525,[7]Лист4!A$7:C$494,3,0)</f>
        <v>8685552</v>
      </c>
      <c r="K61" s="38">
        <f>VLOOKUP($A$4:$A$525,[8]Лист4!A$7:C$454,3,0)</f>
        <v>1577672</v>
      </c>
      <c r="L61" s="38">
        <f>VLOOKUP($A$4:$A$525,[9]Лист4!A$7:C$450,3,0)</f>
        <v>2110406</v>
      </c>
      <c r="M61" s="38">
        <f>VLOOKUP($A$4:$A$525,[10]Лист4!A$7:C$407,3,0)</f>
        <v>3620954</v>
      </c>
      <c r="N61" s="38">
        <f>VLOOKUP($A$4:$A$525,[11]Лист4!A$7:C$479,3,0)</f>
        <v>2104143</v>
      </c>
      <c r="O61" s="38">
        <f>VLOOKUP($A$4:$A$525,[12]Лист4!A$7:C$472,3,0)</f>
        <v>1480027</v>
      </c>
      <c r="P61" s="38">
        <f>VLOOKUP($A$4:$A$525,[13]Лист4!A$7:C$461,3,0)</f>
        <v>1630634</v>
      </c>
      <c r="Q61" s="38">
        <f>VLOOKUP($A$4:$A$525,[14]Лист4!A$7:C$488,3,0)</f>
        <v>6848730</v>
      </c>
      <c r="R61" s="38">
        <f>VLOOKUP($A$4:$A$525,[15]Лист4!A$7:C$482,3,0)</f>
        <v>6271103</v>
      </c>
      <c r="S61" s="38">
        <f>VLOOKUP($A$4:$A$525,[16]Лист4!A$7:C$508,3,0)</f>
        <v>7430279</v>
      </c>
    </row>
    <row r="62" spans="1:19" ht="48">
      <c r="A62" s="113" t="s">
        <v>1155</v>
      </c>
      <c r="B62" s="41" t="s">
        <v>107</v>
      </c>
      <c r="C62" s="42">
        <v>25611838</v>
      </c>
      <c r="D62" s="38">
        <f>VLOOKUP($A$4:$A$525,[1]Лист4!A$7:C$460,3,0)</f>
        <v>662862</v>
      </c>
      <c r="E62" s="38">
        <f>VLOOKUP($A$4:$A$525,[2]Лист4!A$7:C$458,3,0)</f>
        <v>2423008</v>
      </c>
      <c r="F62" s="38">
        <f>VLOOKUP($A$4:$A$525,[3]Лист4!A$7:C$486,3,0)</f>
        <v>1860668</v>
      </c>
      <c r="G62" s="38">
        <f>VLOOKUP($A$4:$A$525,[4]Лист4!A$7:C$402,3,0)</f>
        <v>109104</v>
      </c>
      <c r="H62" s="38">
        <f>VLOOKUP($A$4:$A$525,[5]Лист4!A$7:C$408,3,0)</f>
        <v>853840</v>
      </c>
      <c r="I62" s="38">
        <f>VLOOKUP($A$4:$A$525,[6]Лист4!A$7:C$437,3,0)</f>
        <v>178520</v>
      </c>
      <c r="J62" s="38">
        <f>VLOOKUP($A$4:$A$525,[7]Лист4!A$7:C$494,3,0)</f>
        <v>2276385</v>
      </c>
      <c r="K62" s="38">
        <f>VLOOKUP($A$4:$A$525,[8]Лист4!A$7:C$454,3,0)</f>
        <v>980555</v>
      </c>
      <c r="L62" s="38">
        <f>VLOOKUP($A$4:$A$525,[9]Лист4!A$7:C$450,3,0)</f>
        <v>1290347</v>
      </c>
      <c r="M62" s="38">
        <f>VLOOKUP($A$4:$A$525,[10]Лист4!A$7:C$407,3,0)</f>
        <v>371352</v>
      </c>
      <c r="N62" s="38">
        <f>VLOOKUP($A$4:$A$525,[11]Лист4!A$7:C$479,3,0)</f>
        <v>1428473</v>
      </c>
      <c r="O62" s="38">
        <f>VLOOKUP($A$4:$A$525,[12]Лист4!A$7:C$472,3,0)</f>
        <v>1127604</v>
      </c>
      <c r="P62" s="38">
        <f>VLOOKUP($A$4:$A$525,[13]Лист4!A$7:C$461,3,0)</f>
        <v>775173</v>
      </c>
      <c r="Q62" s="38">
        <f>VLOOKUP($A$4:$A$525,[14]Лист4!A$7:C$488,3,0)</f>
        <v>2440559</v>
      </c>
      <c r="R62" s="38">
        <f>VLOOKUP($A$4:$A$525,[15]Лист4!A$7:C$482,3,0)</f>
        <v>3938877</v>
      </c>
      <c r="S62" s="38">
        <f>VLOOKUP($A$4:$A$525,[16]Лист4!A$7:C$508,3,0)</f>
        <v>4894511</v>
      </c>
    </row>
    <row r="63" spans="1:19" ht="48">
      <c r="A63" s="113" t="s">
        <v>1156</v>
      </c>
      <c r="B63" s="41" t="s">
        <v>108</v>
      </c>
      <c r="C63" s="42">
        <v>2204110</v>
      </c>
      <c r="D63" s="38">
        <f>VLOOKUP($A$4:$A$525,[1]Лист4!A$7:C$460,3,0)</f>
        <v>70525</v>
      </c>
      <c r="E63" s="38"/>
      <c r="F63" s="38">
        <f>VLOOKUP($A$4:$A$525,[3]Лист4!A$7:C$486,3,0)</f>
        <v>45360</v>
      </c>
      <c r="G63" s="38">
        <f>VLOOKUP($A$4:$A$525,[4]Лист4!A$7:C$402,3,0)</f>
        <v>22673</v>
      </c>
      <c r="H63" s="38">
        <f>VLOOKUP($A$4:$A$525,[5]Лист4!A$7:C$408,3,0)</f>
        <v>27954</v>
      </c>
      <c r="I63" s="38">
        <f>VLOOKUP($A$4:$A$525,[6]Лист4!A$7:C$437,3,0)</f>
        <v>32420</v>
      </c>
      <c r="J63" s="38">
        <f>VLOOKUP($A$4:$A$525,[7]Лист4!A$7:C$494,3,0)</f>
        <v>67902</v>
      </c>
      <c r="K63" s="38">
        <f>VLOOKUP($A$4:$A$525,[8]Лист4!A$7:C$454,3,0)</f>
        <v>157494</v>
      </c>
      <c r="L63" s="38"/>
      <c r="M63" s="38">
        <f>VLOOKUP($A$4:$A$525,[10]Лист4!A$7:C$407,3,0)</f>
        <v>89886</v>
      </c>
      <c r="N63" s="38">
        <f>VLOOKUP($A$4:$A$525,[11]Лист4!A$7:C$479,3,0)</f>
        <v>252536</v>
      </c>
      <c r="O63" s="38">
        <f>VLOOKUP($A$4:$A$525,[12]Лист4!A$7:C$472,3,0)</f>
        <v>109117</v>
      </c>
      <c r="P63" s="38">
        <f>VLOOKUP($A$4:$A$525,[13]Лист4!A$7:C$461,3,0)</f>
        <v>96994</v>
      </c>
      <c r="Q63" s="38">
        <f>VLOOKUP($A$4:$A$525,[14]Лист4!A$7:C$488,3,0)</f>
        <v>419339</v>
      </c>
      <c r="R63" s="38">
        <f>VLOOKUP($A$4:$A$525,[15]Лист4!A$7:C$482,3,0)</f>
        <v>189013</v>
      </c>
      <c r="S63" s="38">
        <f>VLOOKUP($A$4:$A$525,[16]Лист4!A$7:C$508,3,0)</f>
        <v>622897</v>
      </c>
    </row>
    <row r="64" spans="1:19" ht="24">
      <c r="A64" s="113" t="s">
        <v>1157</v>
      </c>
      <c r="B64" s="41" t="s">
        <v>109</v>
      </c>
      <c r="C64" s="42">
        <v>56866380</v>
      </c>
      <c r="D64" s="38">
        <f>VLOOKUP($A$4:$A$525,[1]Лист4!A$7:C$460,3,0)</f>
        <v>2683068</v>
      </c>
      <c r="E64" s="38">
        <f>VLOOKUP($A$4:$A$525,[2]Лист4!A$7:C$458,3,0)</f>
        <v>10819323</v>
      </c>
      <c r="F64" s="38">
        <f>VLOOKUP($A$4:$A$525,[3]Лист4!A$7:C$486,3,0)</f>
        <v>1922437</v>
      </c>
      <c r="G64" s="38">
        <f>VLOOKUP($A$4:$A$525,[4]Лист4!A$7:C$402,3,0)</f>
        <v>1327680</v>
      </c>
      <c r="H64" s="38">
        <f>VLOOKUP($A$4:$A$525,[5]Лист4!A$7:C$408,3,0)</f>
        <v>1570174</v>
      </c>
      <c r="I64" s="38">
        <f>VLOOKUP($A$4:$A$525,[6]Лист4!A$7:C$437,3,0)</f>
        <v>1092017</v>
      </c>
      <c r="J64" s="38">
        <f>VLOOKUP($A$4:$A$525,[7]Лист4!A$7:C$494,3,0)</f>
        <v>5787871</v>
      </c>
      <c r="K64" s="38">
        <f>VLOOKUP($A$4:$A$525,[8]Лист4!A$7:C$454,3,0)</f>
        <v>2955430</v>
      </c>
      <c r="L64" s="38">
        <f>VLOOKUP($A$4:$A$525,[9]Лист4!A$7:C$450,3,0)</f>
        <v>2050266</v>
      </c>
      <c r="M64" s="38">
        <f>VLOOKUP($A$4:$A$525,[10]Лист4!A$7:C$407,3,0)</f>
        <v>3016786</v>
      </c>
      <c r="N64" s="38">
        <f>VLOOKUP($A$4:$A$525,[11]Лист4!A$7:C$479,3,0)</f>
        <v>1897651</v>
      </c>
      <c r="O64" s="38">
        <f>VLOOKUP($A$4:$A$525,[12]Лист4!A$7:C$472,3,0)</f>
        <v>2432524</v>
      </c>
      <c r="P64" s="38">
        <f>VLOOKUP($A$4:$A$525,[13]Лист4!A$7:C$461,3,0)</f>
        <v>1669676</v>
      </c>
      <c r="Q64" s="38">
        <f>VLOOKUP($A$4:$A$525,[14]Лист4!A$7:C$488,3,0)</f>
        <v>7030254</v>
      </c>
      <c r="R64" s="38">
        <f>VLOOKUP($A$4:$A$525,[15]Лист4!A$7:C$482,3,0)</f>
        <v>4244357</v>
      </c>
      <c r="S64" s="38">
        <f>VLOOKUP($A$4:$A$525,[16]Лист4!A$7:C$508,3,0)</f>
        <v>6366866</v>
      </c>
    </row>
    <row r="65" spans="1:19" ht="24">
      <c r="A65" s="112" t="s">
        <v>1158</v>
      </c>
      <c r="B65" s="41" t="s">
        <v>541</v>
      </c>
      <c r="C65" s="42">
        <v>116749440</v>
      </c>
      <c r="D65" s="38">
        <f>VLOOKUP($A$4:$A$525,[1]Лист4!A$7:C$460,3,0)</f>
        <v>5255854</v>
      </c>
      <c r="E65" s="38">
        <f>VLOOKUP($A$4:$A$525,[2]Лист4!A$7:C$458,3,0)</f>
        <v>6704872</v>
      </c>
      <c r="F65" s="38">
        <f>VLOOKUP($A$4:$A$525,[3]Лист4!A$7:C$486,3,0)</f>
        <v>4055834</v>
      </c>
      <c r="G65" s="38">
        <f>VLOOKUP($A$4:$A$525,[4]Лист4!A$7:C$402,3,0)</f>
        <v>613345</v>
      </c>
      <c r="H65" s="38">
        <f>VLOOKUP($A$4:$A$525,[5]Лист4!A$7:C$408,3,0)</f>
        <v>2385823</v>
      </c>
      <c r="I65" s="38">
        <f>VLOOKUP($A$4:$A$525,[6]Лист4!A$7:C$437,3,0)</f>
        <v>3398555</v>
      </c>
      <c r="J65" s="38">
        <f>VLOOKUP($A$4:$A$525,[7]Лист4!A$7:C$494,3,0)</f>
        <v>10660089</v>
      </c>
      <c r="K65" s="38">
        <f>VLOOKUP($A$4:$A$525,[8]Лист4!A$7:C$454,3,0)</f>
        <v>7051056</v>
      </c>
      <c r="L65" s="38">
        <f>VLOOKUP($A$4:$A$525,[9]Лист4!A$7:C$450,3,0)</f>
        <v>3679467</v>
      </c>
      <c r="M65" s="38">
        <f>VLOOKUP($A$4:$A$525,[10]Лист4!A$7:C$407,3,0)</f>
        <v>1951243</v>
      </c>
      <c r="N65" s="38">
        <f>VLOOKUP($A$4:$A$525,[11]Лист4!A$7:C$479,3,0)</f>
        <v>6553891</v>
      </c>
      <c r="O65" s="38">
        <f>VLOOKUP($A$4:$A$525,[12]Лист4!A$7:C$472,3,0)</f>
        <v>4351744</v>
      </c>
      <c r="P65" s="38">
        <f>VLOOKUP($A$4:$A$525,[13]Лист4!A$7:C$461,3,0)</f>
        <v>3052769</v>
      </c>
      <c r="Q65" s="38">
        <f>VLOOKUP($A$4:$A$525,[14]Лист4!A$7:C$488,3,0)</f>
        <v>15081037</v>
      </c>
      <c r="R65" s="38">
        <f>VLOOKUP($A$4:$A$525,[15]Лист4!A$7:C$482,3,0)</f>
        <v>18361020</v>
      </c>
      <c r="S65" s="38">
        <f>VLOOKUP($A$4:$A$525,[16]Лист4!A$7:C$508,3,0)</f>
        <v>23592841</v>
      </c>
    </row>
    <row r="66" spans="1:19" ht="36">
      <c r="A66" s="113" t="s">
        <v>1159</v>
      </c>
      <c r="B66" s="41" t="s">
        <v>110</v>
      </c>
      <c r="C66" s="42">
        <v>62637413</v>
      </c>
      <c r="D66" s="38">
        <f>VLOOKUP($A$4:$A$525,[1]Лист4!A$7:C$460,3,0)</f>
        <v>2928635</v>
      </c>
      <c r="E66" s="38">
        <f>VLOOKUP($A$4:$A$525,[2]Лист4!A$7:C$458,3,0)</f>
        <v>4310983</v>
      </c>
      <c r="F66" s="38">
        <f>VLOOKUP($A$4:$A$525,[3]Лист4!A$7:C$486,3,0)</f>
        <v>1809669</v>
      </c>
      <c r="G66" s="38">
        <f>VLOOKUP($A$4:$A$525,[4]Лист4!A$7:C$402,3,0)</f>
        <v>267657</v>
      </c>
      <c r="H66" s="38">
        <f>VLOOKUP($A$4:$A$525,[5]Лист4!A$7:C$408,3,0)</f>
        <v>704395</v>
      </c>
      <c r="I66" s="38">
        <f>VLOOKUP($A$4:$A$525,[6]Лист4!A$7:C$437,3,0)</f>
        <v>1912119</v>
      </c>
      <c r="J66" s="38">
        <f>VLOOKUP($A$4:$A$525,[7]Лист4!A$7:C$494,3,0)</f>
        <v>6269764</v>
      </c>
      <c r="K66" s="38">
        <f>VLOOKUP($A$4:$A$525,[8]Лист4!A$7:C$454,3,0)</f>
        <v>2917816</v>
      </c>
      <c r="L66" s="38">
        <f>VLOOKUP($A$4:$A$525,[9]Лист4!A$7:C$450,3,0)</f>
        <v>2198314</v>
      </c>
      <c r="M66" s="38">
        <f>VLOOKUP($A$4:$A$525,[10]Лист4!A$7:C$407,3,0)</f>
        <v>1242550</v>
      </c>
      <c r="N66" s="38">
        <f>VLOOKUP($A$4:$A$525,[11]Лист4!A$7:C$479,3,0)</f>
        <v>2909090</v>
      </c>
      <c r="O66" s="38">
        <f>VLOOKUP($A$4:$A$525,[12]Лист4!A$7:C$472,3,0)</f>
        <v>1472543</v>
      </c>
      <c r="P66" s="38">
        <f>VLOOKUP($A$4:$A$525,[13]Лист4!A$7:C$461,3,0)</f>
        <v>1324167</v>
      </c>
      <c r="Q66" s="38">
        <f>VLOOKUP($A$4:$A$525,[14]Лист4!A$7:C$488,3,0)</f>
        <v>9461026</v>
      </c>
      <c r="R66" s="38">
        <f>VLOOKUP($A$4:$A$525,[15]Лист4!A$7:C$482,3,0)</f>
        <v>10800940</v>
      </c>
      <c r="S66" s="38">
        <f>VLOOKUP($A$4:$A$525,[16]Лист4!A$7:C$508,3,0)</f>
        <v>12107745</v>
      </c>
    </row>
    <row r="67" spans="1:19" ht="48">
      <c r="A67" s="113" t="s">
        <v>1160</v>
      </c>
      <c r="B67" s="41" t="s">
        <v>111</v>
      </c>
      <c r="C67" s="42">
        <v>48925965</v>
      </c>
      <c r="D67" s="38">
        <f>VLOOKUP($A$4:$A$525,[1]Лист4!A$7:C$460,3,0)</f>
        <v>2237601</v>
      </c>
      <c r="E67" s="38">
        <f>VLOOKUP($A$4:$A$525,[2]Лист4!A$7:C$458,3,0)</f>
        <v>2190239</v>
      </c>
      <c r="F67" s="38">
        <f>VLOOKUP($A$4:$A$525,[3]Лист4!A$7:C$486,3,0)</f>
        <v>1857045</v>
      </c>
      <c r="G67" s="38">
        <f>VLOOKUP($A$4:$A$525,[4]Лист4!A$7:C$402,3,0)</f>
        <v>309110</v>
      </c>
      <c r="H67" s="38">
        <f>VLOOKUP($A$4:$A$525,[5]Лист4!A$7:C$408,3,0)</f>
        <v>1640676</v>
      </c>
      <c r="I67" s="38">
        <f>VLOOKUP($A$4:$A$525,[6]Лист4!A$7:C$437,3,0)</f>
        <v>1457728</v>
      </c>
      <c r="J67" s="38">
        <f>VLOOKUP($A$4:$A$525,[7]Лист4!A$7:C$494,3,0)</f>
        <v>4158000</v>
      </c>
      <c r="K67" s="38">
        <f>VLOOKUP($A$4:$A$525,[8]Лист4!A$7:C$454,3,0)</f>
        <v>4051556</v>
      </c>
      <c r="L67" s="38">
        <f>VLOOKUP($A$4:$A$525,[9]Лист4!A$7:C$450,3,0)</f>
        <v>1452135</v>
      </c>
      <c r="M67" s="38">
        <f>VLOOKUP($A$4:$A$525,[10]Лист4!A$7:C$407,3,0)</f>
        <v>707700</v>
      </c>
      <c r="N67" s="38">
        <f>VLOOKUP($A$4:$A$525,[11]Лист4!A$7:C$479,3,0)</f>
        <v>2053585</v>
      </c>
      <c r="O67" s="38">
        <f>VLOOKUP($A$4:$A$525,[12]Лист4!A$7:C$472,3,0)</f>
        <v>2754899</v>
      </c>
      <c r="P67" s="38">
        <f>VLOOKUP($A$4:$A$525,[13]Лист4!A$7:C$461,3,0)</f>
        <v>1659659</v>
      </c>
      <c r="Q67" s="38">
        <f>VLOOKUP($A$4:$A$525,[14]Лист4!A$7:C$488,3,0)</f>
        <v>5369575</v>
      </c>
      <c r="R67" s="38">
        <f>VLOOKUP($A$4:$A$525,[15]Лист4!A$7:C$482,3,0)</f>
        <v>6774263</v>
      </c>
      <c r="S67" s="38">
        <f>VLOOKUP($A$4:$A$525,[16]Лист4!A$7:C$508,3,0)</f>
        <v>10252194</v>
      </c>
    </row>
    <row r="68" spans="1:19" ht="48">
      <c r="A68" s="113" t="s">
        <v>1161</v>
      </c>
      <c r="B68" s="41" t="s">
        <v>112</v>
      </c>
      <c r="C68" s="42">
        <v>5186062</v>
      </c>
      <c r="D68" s="38">
        <f>VLOOKUP($A$4:$A$525,[1]Лист4!A$7:C$460,3,0)</f>
        <v>89618</v>
      </c>
      <c r="E68" s="38">
        <f>VLOOKUP($A$4:$A$525,[2]Лист4!A$7:C$458,3,0)</f>
        <v>203650</v>
      </c>
      <c r="F68" s="38">
        <f>VLOOKUP($A$4:$A$525,[3]Лист4!A$7:C$486,3,0)</f>
        <v>389120</v>
      </c>
      <c r="G68" s="38">
        <f>VLOOKUP($A$4:$A$525,[4]Лист4!A$7:C$402,3,0)</f>
        <v>36578</v>
      </c>
      <c r="H68" s="38">
        <f>VLOOKUP($A$4:$A$525,[5]Лист4!A$7:C$408,3,0)</f>
        <v>40752</v>
      </c>
      <c r="I68" s="38">
        <f>VLOOKUP($A$4:$A$525,[6]Лист4!A$7:C$437,3,0)</f>
        <v>28708</v>
      </c>
      <c r="J68" s="38">
        <f>VLOOKUP($A$4:$A$525,[7]Лист4!A$7:C$494,3,0)</f>
        <v>232325</v>
      </c>
      <c r="K68" s="38">
        <f>VLOOKUP($A$4:$A$525,[8]Лист4!A$7:C$454,3,0)</f>
        <v>81684</v>
      </c>
      <c r="L68" s="38">
        <f>VLOOKUP($A$4:$A$525,[9]Лист4!A$7:C$450,3,0)</f>
        <v>29018</v>
      </c>
      <c r="M68" s="38">
        <f>VLOOKUP($A$4:$A$525,[10]Лист4!A$7:C$407,3,0)</f>
        <v>993</v>
      </c>
      <c r="N68" s="38">
        <f>VLOOKUP($A$4:$A$525,[11]Лист4!A$7:C$479,3,0)</f>
        <v>1591216</v>
      </c>
      <c r="O68" s="38">
        <f>VLOOKUP($A$4:$A$525,[12]Лист4!A$7:C$472,3,0)</f>
        <v>124302</v>
      </c>
      <c r="P68" s="38">
        <f>VLOOKUP($A$4:$A$525,[13]Лист4!A$7:C$461,3,0)</f>
        <v>68943</v>
      </c>
      <c r="Q68" s="38">
        <f>VLOOKUP($A$4:$A$525,[14]Лист4!A$7:C$488,3,0)</f>
        <v>250436</v>
      </c>
      <c r="R68" s="38">
        <f>VLOOKUP($A$4:$A$525,[15]Лист4!A$7:C$482,3,0)</f>
        <v>785817</v>
      </c>
      <c r="S68" s="38">
        <f>VLOOKUP($A$4:$A$525,[16]Лист4!A$7:C$508,3,0)</f>
        <v>1232902</v>
      </c>
    </row>
    <row r="69" spans="1:19" ht="24">
      <c r="A69" s="112" t="s">
        <v>1162</v>
      </c>
      <c r="B69" s="41" t="s">
        <v>542</v>
      </c>
      <c r="C69" s="42">
        <v>216541170</v>
      </c>
      <c r="D69" s="38">
        <f>VLOOKUP($A$4:$A$525,[1]Лист4!A$7:C$460,3,0)</f>
        <v>6429925</v>
      </c>
      <c r="E69" s="38">
        <f>VLOOKUP($A$4:$A$525,[2]Лист4!A$7:C$458,3,0)</f>
        <v>14994677</v>
      </c>
      <c r="F69" s="38">
        <f>VLOOKUP($A$4:$A$525,[3]Лист4!A$7:C$486,3,0)</f>
        <v>8133648</v>
      </c>
      <c r="G69" s="38">
        <f>VLOOKUP($A$4:$A$525,[4]Лист4!A$7:C$402,3,0)</f>
        <v>2682236</v>
      </c>
      <c r="H69" s="38">
        <f>VLOOKUP($A$4:$A$525,[5]Лист4!A$7:C$408,3,0)</f>
        <v>6681218</v>
      </c>
      <c r="I69" s="38">
        <f>VLOOKUP($A$4:$A$525,[6]Лист4!A$7:C$437,3,0)</f>
        <v>6336515</v>
      </c>
      <c r="J69" s="38">
        <f>VLOOKUP($A$4:$A$525,[7]Лист4!A$7:C$494,3,0)</f>
        <v>26949990</v>
      </c>
      <c r="K69" s="38">
        <f>VLOOKUP($A$4:$A$525,[8]Лист4!A$7:C$454,3,0)</f>
        <v>5736169</v>
      </c>
      <c r="L69" s="38">
        <f>VLOOKUP($A$4:$A$525,[9]Лист4!A$7:C$450,3,0)</f>
        <v>10212136</v>
      </c>
      <c r="M69" s="38">
        <f>VLOOKUP($A$4:$A$525,[10]Лист4!A$7:C$407,3,0)</f>
        <v>10068823</v>
      </c>
      <c r="N69" s="38">
        <f>VLOOKUP($A$4:$A$525,[11]Лист4!A$7:C$479,3,0)</f>
        <v>6585517</v>
      </c>
      <c r="O69" s="38">
        <f>VLOOKUP($A$4:$A$525,[12]Лист4!A$7:C$472,3,0)</f>
        <v>6008820</v>
      </c>
      <c r="P69" s="38">
        <f>VLOOKUP($A$4:$A$525,[13]Лист4!A$7:C$461,3,0)</f>
        <v>4502243</v>
      </c>
      <c r="Q69" s="38">
        <f>VLOOKUP($A$4:$A$525,[14]Лист4!A$7:C$488,3,0)</f>
        <v>26887763</v>
      </c>
      <c r="R69" s="38">
        <f>VLOOKUP($A$4:$A$525,[15]Лист4!A$7:C$482,3,0)</f>
        <v>29435858</v>
      </c>
      <c r="S69" s="38">
        <f>VLOOKUP($A$4:$A$525,[16]Лист4!A$7:C$508,3,0)</f>
        <v>44895632</v>
      </c>
    </row>
    <row r="70" spans="1:19" ht="24">
      <c r="A70" s="113" t="s">
        <v>1163</v>
      </c>
      <c r="B70" s="41" t="s">
        <v>113</v>
      </c>
      <c r="C70" s="42">
        <v>68757969</v>
      </c>
      <c r="D70" s="38">
        <f>VLOOKUP($A$4:$A$525,[1]Лист4!A$7:C$460,3,0)</f>
        <v>1589351</v>
      </c>
      <c r="E70" s="38">
        <f>VLOOKUP($A$4:$A$525,[2]Лист4!A$7:C$458,3,0)</f>
        <v>4711495</v>
      </c>
      <c r="F70" s="38">
        <f>VLOOKUP($A$4:$A$525,[3]Лист4!A$7:C$486,3,0)</f>
        <v>2686353</v>
      </c>
      <c r="G70" s="38">
        <f>VLOOKUP($A$4:$A$525,[4]Лист4!A$7:C$402,3,0)</f>
        <v>530843</v>
      </c>
      <c r="H70" s="38">
        <f>VLOOKUP($A$4:$A$525,[5]Лист4!A$7:C$408,3,0)</f>
        <v>2333233</v>
      </c>
      <c r="I70" s="38">
        <f>VLOOKUP($A$4:$A$525,[6]Лист4!A$7:C$437,3,0)</f>
        <v>921923</v>
      </c>
      <c r="J70" s="38">
        <f>VLOOKUP($A$4:$A$525,[7]Лист4!A$7:C$494,3,0)</f>
        <v>6181214</v>
      </c>
      <c r="K70" s="38">
        <f>VLOOKUP($A$4:$A$525,[8]Лист4!A$7:C$454,3,0)</f>
        <v>1412497</v>
      </c>
      <c r="L70" s="38">
        <f>VLOOKUP($A$4:$A$525,[9]Лист4!A$7:C$450,3,0)</f>
        <v>4996965</v>
      </c>
      <c r="M70" s="38">
        <f>VLOOKUP($A$4:$A$525,[10]Лист4!A$7:C$407,3,0)</f>
        <v>6291828</v>
      </c>
      <c r="N70" s="38">
        <f>VLOOKUP($A$4:$A$525,[11]Лист4!A$7:C$479,3,0)</f>
        <v>1813153</v>
      </c>
      <c r="O70" s="38">
        <f>VLOOKUP($A$4:$A$525,[12]Лист4!A$7:C$472,3,0)</f>
        <v>1537499</v>
      </c>
      <c r="P70" s="38">
        <f>VLOOKUP($A$4:$A$525,[13]Лист4!A$7:C$461,3,0)</f>
        <v>2457216</v>
      </c>
      <c r="Q70" s="38">
        <f>VLOOKUP($A$4:$A$525,[14]Лист4!A$7:C$488,3,0)</f>
        <v>7324033</v>
      </c>
      <c r="R70" s="38">
        <f>VLOOKUP($A$4:$A$525,[15]Лист4!A$7:C$482,3,0)</f>
        <v>11028378</v>
      </c>
      <c r="S70" s="38">
        <f>VLOOKUP($A$4:$A$525,[16]Лист4!A$7:C$508,3,0)</f>
        <v>12941988</v>
      </c>
    </row>
    <row r="71" spans="1:19" ht="24">
      <c r="A71" s="113" t="s">
        <v>1164</v>
      </c>
      <c r="B71" s="41" t="s">
        <v>114</v>
      </c>
      <c r="C71" s="42">
        <v>28314178</v>
      </c>
      <c r="D71" s="38">
        <f>VLOOKUP($A$4:$A$525,[1]Лист4!A$7:C$460,3,0)</f>
        <v>891504</v>
      </c>
      <c r="E71" s="38">
        <f>VLOOKUP($A$4:$A$525,[2]Лист4!A$7:C$458,3,0)</f>
        <v>2525415</v>
      </c>
      <c r="F71" s="38">
        <f>VLOOKUP($A$4:$A$525,[3]Лист4!A$7:C$486,3,0)</f>
        <v>947665</v>
      </c>
      <c r="G71" s="38">
        <f>VLOOKUP($A$4:$A$525,[4]Лист4!A$7:C$402,3,0)</f>
        <v>421729</v>
      </c>
      <c r="H71" s="38">
        <f>VLOOKUP($A$4:$A$525,[5]Лист4!A$7:C$408,3,0)</f>
        <v>861926</v>
      </c>
      <c r="I71" s="38">
        <f>VLOOKUP($A$4:$A$525,[6]Лист4!A$7:C$437,3,0)</f>
        <v>484986</v>
      </c>
      <c r="J71" s="38">
        <f>VLOOKUP($A$4:$A$525,[7]Лист4!A$7:C$494,3,0)</f>
        <v>4019239</v>
      </c>
      <c r="K71" s="38">
        <f>VLOOKUP($A$4:$A$525,[8]Лист4!A$7:C$454,3,0)</f>
        <v>451556</v>
      </c>
      <c r="L71" s="38">
        <f>VLOOKUP($A$4:$A$525,[9]Лист4!A$7:C$450,3,0)</f>
        <v>1783417</v>
      </c>
      <c r="M71" s="38">
        <f>VLOOKUP($A$4:$A$525,[10]Лист4!A$7:C$407,3,0)</f>
        <v>254908</v>
      </c>
      <c r="N71" s="38">
        <f>VLOOKUP($A$4:$A$525,[11]Лист4!A$7:C$479,3,0)</f>
        <v>1590769</v>
      </c>
      <c r="O71" s="38">
        <f>VLOOKUP($A$4:$A$525,[12]Лист4!A$7:C$472,3,0)</f>
        <v>809950</v>
      </c>
      <c r="P71" s="38">
        <f>VLOOKUP($A$4:$A$525,[13]Лист4!A$7:C$461,3,0)</f>
        <v>480274</v>
      </c>
      <c r="Q71" s="38">
        <f>VLOOKUP($A$4:$A$525,[14]Лист4!A$7:C$488,3,0)</f>
        <v>4742129</v>
      </c>
      <c r="R71" s="38">
        <f>VLOOKUP($A$4:$A$525,[15]Лист4!A$7:C$482,3,0)</f>
        <v>3181693</v>
      </c>
      <c r="S71" s="38">
        <f>VLOOKUP($A$4:$A$525,[16]Лист4!A$7:C$508,3,0)</f>
        <v>4867018</v>
      </c>
    </row>
    <row r="72" spans="1:19" ht="24">
      <c r="A72" s="113" t="s">
        <v>1165</v>
      </c>
      <c r="B72" s="41" t="s">
        <v>115</v>
      </c>
      <c r="C72" s="42">
        <v>47560556</v>
      </c>
      <c r="D72" s="38">
        <f>VLOOKUP($A$4:$A$525,[1]Лист4!A$7:C$460,3,0)</f>
        <v>1020002</v>
      </c>
      <c r="E72" s="38">
        <f>VLOOKUP($A$4:$A$525,[2]Лист4!A$7:C$458,3,0)</f>
        <v>3058940</v>
      </c>
      <c r="F72" s="38">
        <f>VLOOKUP($A$4:$A$525,[3]Лист4!A$7:C$486,3,0)</f>
        <v>2219815</v>
      </c>
      <c r="G72" s="38">
        <f>VLOOKUP($A$4:$A$525,[4]Лист4!A$7:C$402,3,0)</f>
        <v>516351</v>
      </c>
      <c r="H72" s="38">
        <f>VLOOKUP($A$4:$A$525,[5]Лист4!A$7:C$408,3,0)</f>
        <v>770090</v>
      </c>
      <c r="I72" s="38">
        <f>VLOOKUP($A$4:$A$525,[6]Лист4!A$7:C$437,3,0)</f>
        <v>539887</v>
      </c>
      <c r="J72" s="38">
        <f>VLOOKUP($A$4:$A$525,[7]Лист4!A$7:C$494,3,0)</f>
        <v>7094583</v>
      </c>
      <c r="K72" s="38">
        <f>VLOOKUP($A$4:$A$525,[8]Лист4!A$7:C$454,3,0)</f>
        <v>786576</v>
      </c>
      <c r="L72" s="38">
        <f>VLOOKUP($A$4:$A$525,[9]Лист4!A$7:C$450,3,0)</f>
        <v>1347566</v>
      </c>
      <c r="M72" s="38">
        <f>VLOOKUP($A$4:$A$525,[10]Лист4!A$7:C$407,3,0)</f>
        <v>1453034</v>
      </c>
      <c r="N72" s="38">
        <f>VLOOKUP($A$4:$A$525,[11]Лист4!A$7:C$479,3,0)</f>
        <v>1365776</v>
      </c>
      <c r="O72" s="38">
        <f>VLOOKUP($A$4:$A$525,[12]Лист4!A$7:C$472,3,0)</f>
        <v>1237476</v>
      </c>
      <c r="P72" s="38">
        <f>VLOOKUP($A$4:$A$525,[13]Лист4!A$7:C$461,3,0)</f>
        <v>652859</v>
      </c>
      <c r="Q72" s="38">
        <f>VLOOKUP($A$4:$A$525,[14]Лист4!A$7:C$488,3,0)</f>
        <v>6484073</v>
      </c>
      <c r="R72" s="38">
        <f>VLOOKUP($A$4:$A$525,[15]Лист4!A$7:C$482,3,0)</f>
        <v>5616007</v>
      </c>
      <c r="S72" s="38">
        <f>VLOOKUP($A$4:$A$525,[16]Лист4!A$7:C$508,3,0)</f>
        <v>13397521</v>
      </c>
    </row>
    <row r="73" spans="1:19">
      <c r="A73" s="126" t="s">
        <v>676</v>
      </c>
      <c r="B73" s="41" t="s">
        <v>116</v>
      </c>
      <c r="C73" s="42">
        <v>34590001</v>
      </c>
      <c r="D73" s="38">
        <f>VLOOKUP($A$4:$A$525,[1]Лист4!A$7:C$460,3,0)</f>
        <v>789651</v>
      </c>
      <c r="E73" s="38">
        <f>VLOOKUP($A$4:$A$525,[2]Лист4!A$7:C$458,3,0)</f>
        <v>2149797</v>
      </c>
      <c r="F73" s="38">
        <f>VLOOKUP($A$4:$A$525,[3]Лист4!A$7:C$486,3,0)</f>
        <v>1137359</v>
      </c>
      <c r="G73" s="38">
        <f>VLOOKUP($A$4:$A$525,[4]Лист4!A$7:C$402,3,0)</f>
        <v>379595</v>
      </c>
      <c r="H73" s="38">
        <f>VLOOKUP($A$4:$A$525,[5]Лист4!A$7:C$408,3,0)</f>
        <v>488303</v>
      </c>
      <c r="I73" s="38">
        <f>VLOOKUP($A$4:$A$525,[6]Лист4!A$7:C$437,3,0)</f>
        <v>397434</v>
      </c>
      <c r="J73" s="38">
        <f>VLOOKUP($A$4:$A$525,[7]Лист4!A$7:C$494,3,0)</f>
        <v>4895112</v>
      </c>
      <c r="K73" s="38">
        <f>VLOOKUP($A$4:$A$525,[8]Лист4!A$7:C$454,3,0)</f>
        <v>692237</v>
      </c>
      <c r="L73" s="38">
        <f>VLOOKUP($A$4:$A$525,[9]Лист4!A$7:C$450,3,0)</f>
        <v>859662</v>
      </c>
      <c r="M73" s="38">
        <f>VLOOKUP($A$4:$A$525,[10]Лист4!A$7:C$407,3,0)</f>
        <v>1321045</v>
      </c>
      <c r="N73" s="38">
        <f>VLOOKUP($A$4:$A$525,[11]Лист4!A$7:C$479,3,0)</f>
        <v>834521</v>
      </c>
      <c r="O73" s="38">
        <f>VLOOKUP($A$4:$A$525,[12]Лист4!A$7:C$472,3,0)</f>
        <v>816719</v>
      </c>
      <c r="P73" s="38">
        <f>VLOOKUP($A$4:$A$525,[13]Лист4!A$7:C$461,3,0)</f>
        <v>512426</v>
      </c>
      <c r="Q73" s="38">
        <f>VLOOKUP($A$4:$A$525,[14]Лист4!A$7:C$488,3,0)</f>
        <v>5008472</v>
      </c>
      <c r="R73" s="38">
        <f>VLOOKUP($A$4:$A$525,[15]Лист4!A$7:C$482,3,0)</f>
        <v>4788484</v>
      </c>
      <c r="S73" s="38">
        <f>VLOOKUP($A$4:$A$525,[16]Лист4!A$7:C$508,3,0)</f>
        <v>9519184</v>
      </c>
    </row>
    <row r="74" spans="1:19" ht="24">
      <c r="A74" s="113" t="s">
        <v>1166</v>
      </c>
      <c r="B74" s="41" t="s">
        <v>117</v>
      </c>
      <c r="C74" s="42">
        <v>12970555</v>
      </c>
      <c r="D74" s="38">
        <f>VLOOKUP($A$4:$A$525,[1]Лист4!A$7:C$460,3,0)</f>
        <v>230351</v>
      </c>
      <c r="E74" s="38">
        <f>VLOOKUP($A$4:$A$525,[2]Лист4!A$7:C$458,3,0)</f>
        <v>909143</v>
      </c>
      <c r="F74" s="38">
        <f>VLOOKUP($A$4:$A$525,[3]Лист4!A$7:C$486,3,0)</f>
        <v>1082456</v>
      </c>
      <c r="G74" s="38">
        <f>VLOOKUP($A$4:$A$525,[4]Лист4!A$7:C$402,3,0)</f>
        <v>136756</v>
      </c>
      <c r="H74" s="38">
        <f>VLOOKUP($A$4:$A$525,[5]Лист4!A$7:C$408,3,0)</f>
        <v>281787</v>
      </c>
      <c r="I74" s="38">
        <f>VLOOKUP($A$4:$A$525,[6]Лист4!A$7:C$437,3,0)</f>
        <v>142453</v>
      </c>
      <c r="J74" s="38">
        <f>VLOOKUP($A$4:$A$525,[7]Лист4!A$7:C$494,3,0)</f>
        <v>2199471</v>
      </c>
      <c r="K74" s="38">
        <f>VLOOKUP($A$4:$A$525,[8]Лист4!A$7:C$454,3,0)</f>
        <v>94339</v>
      </c>
      <c r="L74" s="38">
        <f>VLOOKUP($A$4:$A$525,[9]Лист4!A$7:C$450,3,0)</f>
        <v>487904</v>
      </c>
      <c r="M74" s="38">
        <f>VLOOKUP($A$4:$A$525,[10]Лист4!A$7:C$407,3,0)</f>
        <v>131989</v>
      </c>
      <c r="N74" s="38">
        <f>VLOOKUP($A$4:$A$525,[11]Лист4!A$7:C$479,3,0)</f>
        <v>531255</v>
      </c>
      <c r="O74" s="38">
        <f>VLOOKUP($A$4:$A$525,[12]Лист4!A$7:C$472,3,0)</f>
        <v>420757</v>
      </c>
      <c r="P74" s="38">
        <f>VLOOKUP($A$4:$A$525,[13]Лист4!A$7:C$461,3,0)</f>
        <v>140433</v>
      </c>
      <c r="Q74" s="38">
        <f>VLOOKUP($A$4:$A$525,[14]Лист4!A$7:C$488,3,0)</f>
        <v>1475601</v>
      </c>
      <c r="R74" s="38">
        <f>VLOOKUP($A$4:$A$525,[15]Лист4!A$7:C$482,3,0)</f>
        <v>827523</v>
      </c>
      <c r="S74" s="38">
        <f>VLOOKUP($A$4:$A$525,[16]Лист4!A$7:C$508,3,0)</f>
        <v>3878337</v>
      </c>
    </row>
    <row r="75" spans="1:19" ht="36">
      <c r="A75" s="113" t="s">
        <v>1167</v>
      </c>
      <c r="B75" s="41" t="s">
        <v>118</v>
      </c>
      <c r="C75" s="42">
        <v>26949228</v>
      </c>
      <c r="D75" s="38">
        <f>VLOOKUP($A$4:$A$525,[1]Лист4!A$7:C$460,3,0)</f>
        <v>665039</v>
      </c>
      <c r="E75" s="38">
        <f>VLOOKUP($A$4:$A$525,[2]Лист4!A$7:C$458,3,0)</f>
        <v>1192394</v>
      </c>
      <c r="F75" s="38">
        <f>VLOOKUP($A$4:$A$525,[3]Лист4!A$7:C$486,3,0)</f>
        <v>507368</v>
      </c>
      <c r="G75" s="38">
        <f>VLOOKUP($A$4:$A$525,[4]Лист4!A$7:C$402,3,0)</f>
        <v>273661</v>
      </c>
      <c r="H75" s="38">
        <f>VLOOKUP($A$4:$A$525,[5]Лист4!A$7:C$408,3,0)</f>
        <v>596690</v>
      </c>
      <c r="I75" s="38">
        <f>VLOOKUP($A$4:$A$525,[6]Лист4!A$7:C$437,3,0)</f>
        <v>178499</v>
      </c>
      <c r="J75" s="38">
        <f>VLOOKUP($A$4:$A$525,[7]Лист4!A$7:C$494,3,0)</f>
        <v>4234921</v>
      </c>
      <c r="K75" s="38">
        <f>VLOOKUP($A$4:$A$525,[8]Лист4!A$7:C$454,3,0)</f>
        <v>736241</v>
      </c>
      <c r="L75" s="38">
        <f>VLOOKUP($A$4:$A$525,[9]Лист4!A$7:C$450,3,0)</f>
        <v>1274978</v>
      </c>
      <c r="M75" s="38">
        <f>VLOOKUP($A$4:$A$525,[10]Лист4!A$7:C$407,3,0)</f>
        <v>1016277</v>
      </c>
      <c r="N75" s="38">
        <f>VLOOKUP($A$4:$A$525,[11]Лист4!A$7:C$479,3,0)</f>
        <v>780884</v>
      </c>
      <c r="O75" s="38">
        <f>VLOOKUP($A$4:$A$525,[12]Лист4!A$7:C$472,3,0)</f>
        <v>610277</v>
      </c>
      <c r="P75" s="38">
        <f>VLOOKUP($A$4:$A$525,[13]Лист4!A$7:C$461,3,0)</f>
        <v>395554</v>
      </c>
      <c r="Q75" s="38">
        <f>VLOOKUP($A$4:$A$525,[14]Лист4!A$7:C$488,3,0)</f>
        <v>4860475</v>
      </c>
      <c r="R75" s="38">
        <f>VLOOKUP($A$4:$A$525,[15]Лист4!A$7:C$482,3,0)</f>
        <v>4556061</v>
      </c>
      <c r="S75" s="38">
        <f>VLOOKUP($A$4:$A$525,[16]Лист4!A$7:C$508,3,0)</f>
        <v>5069909</v>
      </c>
    </row>
    <row r="76" spans="1:19">
      <c r="A76" s="126" t="s">
        <v>1168</v>
      </c>
      <c r="B76" s="41" t="s">
        <v>119</v>
      </c>
      <c r="C76" s="42">
        <v>9449792</v>
      </c>
      <c r="D76" s="38">
        <f>VLOOKUP($A$4:$A$525,[1]Лист4!A$7:C$460,3,0)</f>
        <v>220076</v>
      </c>
      <c r="E76" s="38">
        <f>VLOOKUP($A$4:$A$525,[2]Лист4!A$7:C$458,3,0)</f>
        <v>812679</v>
      </c>
      <c r="F76" s="38">
        <f>VLOOKUP($A$4:$A$525,[3]Лист4!A$7:C$486,3,0)</f>
        <v>271962</v>
      </c>
      <c r="G76" s="38">
        <f>VLOOKUP($A$4:$A$525,[4]Лист4!A$7:C$402,3,0)</f>
        <v>205396</v>
      </c>
      <c r="H76" s="38">
        <f>VLOOKUP($A$4:$A$525,[5]Лист4!A$7:C$408,3,0)</f>
        <v>91685</v>
      </c>
      <c r="I76" s="38">
        <f>VLOOKUP($A$4:$A$525,[6]Лист4!A$7:C$437,3,0)</f>
        <v>95680</v>
      </c>
      <c r="J76" s="38">
        <f>VLOOKUP($A$4:$A$525,[7]Лист4!A$7:C$494,3,0)</f>
        <v>920600</v>
      </c>
      <c r="K76" s="38">
        <f>VLOOKUP($A$4:$A$525,[8]Лист4!A$7:C$454,3,0)</f>
        <v>131289</v>
      </c>
      <c r="L76" s="38">
        <f>VLOOKUP($A$4:$A$525,[9]Лист4!A$7:C$450,3,0)</f>
        <v>385173</v>
      </c>
      <c r="M76" s="38">
        <f>VLOOKUP($A$4:$A$525,[10]Лист4!A$7:C$407,3,0)</f>
        <v>645368</v>
      </c>
      <c r="N76" s="38">
        <f>VLOOKUP($A$4:$A$525,[11]Лист4!A$7:C$479,3,0)</f>
        <v>372043</v>
      </c>
      <c r="O76" s="38">
        <f>VLOOKUP($A$4:$A$525,[12]Лист4!A$7:C$472,3,0)</f>
        <v>320696</v>
      </c>
      <c r="P76" s="38">
        <f>VLOOKUP($A$4:$A$525,[13]Лист4!A$7:C$461,3,0)</f>
        <v>104711</v>
      </c>
      <c r="Q76" s="38">
        <f>VLOOKUP($A$4:$A$525,[14]Лист4!A$7:C$488,3,0)</f>
        <v>934737</v>
      </c>
      <c r="R76" s="38">
        <f>VLOOKUP($A$4:$A$525,[15]Лист4!A$7:C$482,3,0)</f>
        <v>1270915</v>
      </c>
      <c r="S76" s="38">
        <f>VLOOKUP($A$4:$A$525,[16]Лист4!A$7:C$508,3,0)</f>
        <v>2666782</v>
      </c>
    </row>
    <row r="77" spans="1:19">
      <c r="A77" s="126" t="s">
        <v>680</v>
      </c>
      <c r="B77" s="41" t="s">
        <v>120</v>
      </c>
      <c r="C77" s="42">
        <v>9366692</v>
      </c>
      <c r="D77" s="38">
        <f>VLOOKUP($A$4:$A$525,[1]Лист4!A$7:C$460,3,0)</f>
        <v>161673</v>
      </c>
      <c r="E77" s="38">
        <f>VLOOKUP($A$4:$A$525,[2]Лист4!A$7:C$458,3,0)</f>
        <v>57554</v>
      </c>
      <c r="F77" s="38">
        <f>VLOOKUP($A$4:$A$525,[3]Лист4!A$7:C$486,3,0)</f>
        <v>174321</v>
      </c>
      <c r="G77" s="38">
        <f>VLOOKUP($A$4:$A$525,[4]Лист4!A$7:C$402,3,0)</f>
        <v>42196</v>
      </c>
      <c r="H77" s="38">
        <f>VLOOKUP($A$4:$A$525,[5]Лист4!A$7:C$408,3,0)</f>
        <v>125459</v>
      </c>
      <c r="I77" s="38">
        <f>VLOOKUP($A$4:$A$525,[6]Лист4!A$7:C$437,3,0)</f>
        <v>40177</v>
      </c>
      <c r="J77" s="38">
        <f>VLOOKUP($A$4:$A$525,[7]Лист4!A$7:C$494,3,0)</f>
        <v>285383</v>
      </c>
      <c r="K77" s="38">
        <f>VLOOKUP($A$4:$A$525,[8]Лист4!A$7:C$454,3,0)</f>
        <v>98649</v>
      </c>
      <c r="L77" s="38">
        <f>VLOOKUP($A$4:$A$525,[9]Лист4!A$7:C$450,3,0)</f>
        <v>735787</v>
      </c>
      <c r="M77" s="38">
        <f>VLOOKUP($A$4:$A$525,[10]Лист4!A$7:C$407,3,0)</f>
        <v>141853</v>
      </c>
      <c r="N77" s="38">
        <f>VLOOKUP($A$4:$A$525,[11]Лист4!A$7:C$479,3,0)</f>
        <v>323060</v>
      </c>
      <c r="O77" s="38">
        <f>VLOOKUP($A$4:$A$525,[12]Лист4!A$7:C$472,3,0)</f>
        <v>112780</v>
      </c>
      <c r="P77" s="38">
        <f>VLOOKUP($A$4:$A$525,[13]Лист4!A$7:C$461,3,0)</f>
        <v>80480</v>
      </c>
      <c r="Q77" s="38">
        <f>VLOOKUP($A$4:$A$525,[14]Лист4!A$7:C$488,3,0)</f>
        <v>2720079</v>
      </c>
      <c r="R77" s="38">
        <f>VLOOKUP($A$4:$A$525,[15]Лист4!A$7:C$482,3,0)</f>
        <v>3019783</v>
      </c>
      <c r="S77" s="38">
        <f>VLOOKUP($A$4:$A$525,[16]Лист4!A$7:C$508,3,0)</f>
        <v>1247458</v>
      </c>
    </row>
    <row r="78" spans="1:19" ht="36">
      <c r="A78" s="113" t="s">
        <v>1169</v>
      </c>
      <c r="B78" s="41" t="s">
        <v>121</v>
      </c>
      <c r="C78" s="42">
        <v>8132744</v>
      </c>
      <c r="D78" s="38">
        <f>VLOOKUP($A$4:$A$525,[1]Лист4!A$7:C$460,3,0)</f>
        <v>283290</v>
      </c>
      <c r="E78" s="38">
        <f>VLOOKUP($A$4:$A$525,[2]Лист4!A$7:C$458,3,0)</f>
        <v>322161</v>
      </c>
      <c r="F78" s="38">
        <f>VLOOKUP($A$4:$A$525,[3]Лист4!A$7:C$486,3,0)</f>
        <v>61085</v>
      </c>
      <c r="G78" s="38">
        <f>VLOOKUP($A$4:$A$525,[4]Лист4!A$7:C$402,3,0)</f>
        <v>26069</v>
      </c>
      <c r="H78" s="38">
        <f>VLOOKUP($A$4:$A$525,[5]Лист4!A$7:C$408,3,0)</f>
        <v>379546</v>
      </c>
      <c r="I78" s="38">
        <f>VLOOKUP($A$4:$A$525,[6]Лист4!A$7:C$437,3,0)</f>
        <v>42642</v>
      </c>
      <c r="J78" s="38">
        <f>VLOOKUP($A$4:$A$525,[7]Лист4!A$7:C$494,3,0)</f>
        <v>3028938</v>
      </c>
      <c r="K78" s="38">
        <f>VLOOKUP($A$4:$A$525,[8]Лист4!A$7:C$454,3,0)</f>
        <v>506303</v>
      </c>
      <c r="L78" s="38">
        <f>VLOOKUP($A$4:$A$525,[9]Лист4!A$7:C$450,3,0)</f>
        <v>154018</v>
      </c>
      <c r="M78" s="38">
        <f>VLOOKUP($A$4:$A$525,[10]Лист4!A$7:C$407,3,0)</f>
        <v>229056</v>
      </c>
      <c r="N78" s="38">
        <f>VLOOKUP($A$4:$A$525,[11]Лист4!A$7:C$479,3,0)</f>
        <v>85781</v>
      </c>
      <c r="O78" s="38">
        <f>VLOOKUP($A$4:$A$525,[12]Лист4!A$7:C$472,3,0)</f>
        <v>176801</v>
      </c>
      <c r="P78" s="38">
        <f>VLOOKUP($A$4:$A$525,[13]Лист4!A$7:C$461,3,0)</f>
        <v>210363</v>
      </c>
      <c r="Q78" s="38">
        <f>VLOOKUP($A$4:$A$525,[14]Лист4!A$7:C$488,3,0)</f>
        <v>1205659</v>
      </c>
      <c r="R78" s="38">
        <f>VLOOKUP($A$4:$A$525,[15]Лист4!A$7:C$482,3,0)</f>
        <v>265363</v>
      </c>
      <c r="S78" s="38">
        <f>VLOOKUP($A$4:$A$525,[16]Лист4!A$7:C$508,3,0)</f>
        <v>1155669</v>
      </c>
    </row>
    <row r="79" spans="1:19" ht="24">
      <c r="A79" s="113" t="s">
        <v>1170</v>
      </c>
      <c r="B79" s="41" t="s">
        <v>122</v>
      </c>
      <c r="C79" s="42">
        <v>14681492</v>
      </c>
      <c r="D79" s="38">
        <f>VLOOKUP($A$4:$A$525,[1]Лист4!A$7:C$460,3,0)</f>
        <v>1798370</v>
      </c>
      <c r="E79" s="38">
        <f>VLOOKUP($A$4:$A$525,[2]Лист4!A$7:C$458,3,0)</f>
        <v>470707</v>
      </c>
      <c r="F79" s="38">
        <f>VLOOKUP($A$4:$A$525,[3]Лист4!A$7:C$486,3,0)</f>
        <v>529693</v>
      </c>
      <c r="G79" s="38">
        <f>VLOOKUP($A$4:$A$525,[4]Лист4!A$7:C$402,3,0)</f>
        <v>132935</v>
      </c>
      <c r="H79" s="38">
        <f>VLOOKUP($A$4:$A$525,[5]Лист4!A$7:C$408,3,0)</f>
        <v>120968</v>
      </c>
      <c r="I79" s="38">
        <f>VLOOKUP($A$4:$A$525,[6]Лист4!A$7:C$437,3,0)</f>
        <v>121793</v>
      </c>
      <c r="J79" s="38">
        <f>VLOOKUP($A$4:$A$525,[7]Лист4!A$7:C$494,3,0)</f>
        <v>3891213</v>
      </c>
      <c r="K79" s="38">
        <f>VLOOKUP($A$4:$A$525,[8]Лист4!A$7:C$454,3,0)</f>
        <v>133103</v>
      </c>
      <c r="L79" s="38">
        <f>VLOOKUP($A$4:$A$525,[9]Лист4!A$7:C$450,3,0)</f>
        <v>351761</v>
      </c>
      <c r="M79" s="38">
        <f>VLOOKUP($A$4:$A$525,[10]Лист4!A$7:C$407,3,0)</f>
        <v>629894</v>
      </c>
      <c r="N79" s="38">
        <f>VLOOKUP($A$4:$A$525,[11]Лист4!A$7:C$479,3,0)</f>
        <v>612731</v>
      </c>
      <c r="O79" s="38">
        <f>VLOOKUP($A$4:$A$525,[12]Лист4!A$7:C$472,3,0)</f>
        <v>1167556</v>
      </c>
      <c r="P79" s="38">
        <f>VLOOKUP($A$4:$A$525,[13]Лист4!A$7:C$461,3,0)</f>
        <v>171373</v>
      </c>
      <c r="Q79" s="38">
        <f>VLOOKUP($A$4:$A$525,[14]Лист4!A$7:C$488,3,0)</f>
        <v>643635</v>
      </c>
      <c r="R79" s="38">
        <f>VLOOKUP($A$4:$A$525,[15]Лист4!A$7:C$482,3,0)</f>
        <v>768604</v>
      </c>
      <c r="S79" s="38">
        <f>VLOOKUP($A$4:$A$525,[16]Лист4!A$7:C$508,3,0)</f>
        <v>3137156</v>
      </c>
    </row>
    <row r="80" spans="1:19" ht="36">
      <c r="A80" s="113" t="s">
        <v>1171</v>
      </c>
      <c r="B80" s="41" t="s">
        <v>123</v>
      </c>
      <c r="C80" s="42">
        <v>30277747</v>
      </c>
      <c r="D80" s="38">
        <f>VLOOKUP($A$4:$A$525,[1]Лист4!A$7:C$460,3,0)</f>
        <v>465659</v>
      </c>
      <c r="E80" s="38">
        <f>VLOOKUP($A$4:$A$525,[2]Лист4!A$7:C$458,3,0)</f>
        <v>3035726</v>
      </c>
      <c r="F80" s="38">
        <f>VLOOKUP($A$4:$A$525,[3]Лист4!A$7:C$486,3,0)</f>
        <v>1242754</v>
      </c>
      <c r="G80" s="38">
        <f>VLOOKUP($A$4:$A$525,[4]Лист4!A$7:C$402,3,0)</f>
        <v>806717</v>
      </c>
      <c r="H80" s="38">
        <f>VLOOKUP($A$4:$A$525,[5]Лист4!A$7:C$408,3,0)</f>
        <v>1998311</v>
      </c>
      <c r="I80" s="38">
        <f>VLOOKUP($A$4:$A$525,[6]Лист4!A$7:C$437,3,0)</f>
        <v>4089427</v>
      </c>
      <c r="J80" s="38">
        <f>VLOOKUP($A$4:$A$525,[7]Лист4!A$7:C$494,3,0)</f>
        <v>1528820</v>
      </c>
      <c r="K80" s="38">
        <f>VLOOKUP($A$4:$A$525,[8]Лист4!A$7:C$454,3,0)</f>
        <v>2216196</v>
      </c>
      <c r="L80" s="38">
        <f>VLOOKUP($A$4:$A$525,[9]Лист4!A$7:C$450,3,0)</f>
        <v>457449</v>
      </c>
      <c r="M80" s="38">
        <f>VLOOKUP($A$4:$A$525,[10]Лист4!A$7:C$407,3,0)</f>
        <v>422882</v>
      </c>
      <c r="N80" s="38">
        <f>VLOOKUP($A$4:$A$525,[11]Лист4!A$7:C$479,3,0)</f>
        <v>422204</v>
      </c>
      <c r="O80" s="38">
        <f>VLOOKUP($A$4:$A$525,[12]Лист4!A$7:C$472,3,0)</f>
        <v>646062</v>
      </c>
      <c r="P80" s="38">
        <f>VLOOKUP($A$4:$A$525,[13]Лист4!A$7:C$461,3,0)</f>
        <v>344967</v>
      </c>
      <c r="Q80" s="38">
        <f>VLOOKUP($A$4:$A$525,[14]Лист4!A$7:C$488,3,0)</f>
        <v>2833418</v>
      </c>
      <c r="R80" s="38">
        <f>VLOOKUP($A$4:$A$525,[15]Лист4!A$7:C$482,3,0)</f>
        <v>4285115</v>
      </c>
      <c r="S80" s="38">
        <f>VLOOKUP($A$4:$A$525,[16]Лист4!A$7:C$508,3,0)</f>
        <v>5482040</v>
      </c>
    </row>
    <row r="81" spans="1:19">
      <c r="A81" s="110" t="s">
        <v>1067</v>
      </c>
      <c r="B81" s="41" t="s">
        <v>543</v>
      </c>
      <c r="C81" s="42">
        <v>36699904</v>
      </c>
      <c r="D81" s="38">
        <f>VLOOKUP($A$4:$A$525,[1]Лист4!A$7:C$460,3,0)</f>
        <v>637165</v>
      </c>
      <c r="E81" s="38">
        <f>VLOOKUP($A$4:$A$525,[2]Лист4!A$7:C$458,3,0)</f>
        <v>7229534</v>
      </c>
      <c r="F81" s="38">
        <f>VLOOKUP($A$4:$A$525,[3]Лист4!A$7:C$486,3,0)</f>
        <v>2409541</v>
      </c>
      <c r="G81" s="38">
        <f>VLOOKUP($A$4:$A$525,[4]Лист4!A$7:C$402,3,0)</f>
        <v>478487</v>
      </c>
      <c r="H81" s="38">
        <f>VLOOKUP($A$4:$A$525,[5]Лист4!A$7:C$408,3,0)</f>
        <v>1070047</v>
      </c>
      <c r="I81" s="38">
        <f>VLOOKUP($A$4:$A$525,[6]Лист4!A$7:C$437,3,0)</f>
        <v>511700</v>
      </c>
      <c r="J81" s="38">
        <f>VLOOKUP($A$4:$A$525,[7]Лист4!A$7:C$494,3,0)</f>
        <v>3156687</v>
      </c>
      <c r="K81" s="38">
        <f>VLOOKUP($A$4:$A$525,[8]Лист4!A$7:C$454,3,0)</f>
        <v>650353</v>
      </c>
      <c r="L81" s="38">
        <f>VLOOKUP($A$4:$A$525,[9]Лист4!A$7:C$450,3,0)</f>
        <v>3209242</v>
      </c>
      <c r="M81" s="38">
        <f>VLOOKUP($A$4:$A$525,[10]Лист4!A$7:C$407,3,0)</f>
        <v>1248900</v>
      </c>
      <c r="N81" s="38">
        <f>VLOOKUP($A$4:$A$525,[11]Лист4!A$7:C$479,3,0)</f>
        <v>1900755</v>
      </c>
      <c r="O81" s="38">
        <f>VLOOKUP($A$4:$A$525,[12]Лист4!A$7:C$472,3,0)</f>
        <v>747310</v>
      </c>
      <c r="P81" s="38">
        <f>VLOOKUP($A$4:$A$525,[13]Лист4!A$7:C$461,3,0)</f>
        <v>580502</v>
      </c>
      <c r="Q81" s="38">
        <f>VLOOKUP($A$4:$A$525,[14]Лист4!A$7:C$488,3,0)</f>
        <v>5108048</v>
      </c>
      <c r="R81" s="38">
        <f>VLOOKUP($A$4:$A$525,[15]Лист4!A$7:C$482,3,0)</f>
        <v>4480046</v>
      </c>
      <c r="S81" s="38">
        <f>VLOOKUP($A$4:$A$525,[16]Лист4!A$7:C$508,3,0)</f>
        <v>3281587</v>
      </c>
    </row>
    <row r="82" spans="1:19">
      <c r="A82" s="126" t="s">
        <v>684</v>
      </c>
      <c r="B82" s="41" t="s">
        <v>124</v>
      </c>
      <c r="C82" s="42">
        <v>36699904</v>
      </c>
      <c r="D82" s="38">
        <f>VLOOKUP($A$4:$A$525,[1]Лист4!A$7:C$460,3,0)</f>
        <v>637165</v>
      </c>
      <c r="E82" s="38">
        <f>VLOOKUP($A$4:$A$525,[2]Лист4!A$7:C$458,3,0)</f>
        <v>7229534</v>
      </c>
      <c r="F82" s="38">
        <f>VLOOKUP($A$4:$A$525,[3]Лист4!A$7:C$486,3,0)</f>
        <v>2409541</v>
      </c>
      <c r="G82" s="38">
        <f>VLOOKUP($A$4:$A$525,[4]Лист4!A$7:C$402,3,0)</f>
        <v>478487</v>
      </c>
      <c r="H82" s="38">
        <f>VLOOKUP($A$4:$A$525,[5]Лист4!A$7:C$408,3,0)</f>
        <v>1070047</v>
      </c>
      <c r="I82" s="38">
        <f>VLOOKUP($A$4:$A$525,[6]Лист4!A$7:C$437,3,0)</f>
        <v>511700</v>
      </c>
      <c r="J82" s="38">
        <f>VLOOKUP($A$4:$A$525,[7]Лист4!A$7:C$494,3,0)</f>
        <v>3156687</v>
      </c>
      <c r="K82" s="38">
        <f>VLOOKUP($A$4:$A$525,[8]Лист4!A$7:C$454,3,0)</f>
        <v>650353</v>
      </c>
      <c r="L82" s="38">
        <f>VLOOKUP($A$4:$A$525,[9]Лист4!A$7:C$450,3,0)</f>
        <v>3209242</v>
      </c>
      <c r="M82" s="38">
        <f>VLOOKUP($A$4:$A$525,[10]Лист4!A$7:C$407,3,0)</f>
        <v>1248900</v>
      </c>
      <c r="N82" s="38">
        <f>VLOOKUP($A$4:$A$525,[11]Лист4!A$7:C$479,3,0)</f>
        <v>1900755</v>
      </c>
      <c r="O82" s="38">
        <f>VLOOKUP($A$4:$A$525,[12]Лист4!A$7:C$472,3,0)</f>
        <v>747310</v>
      </c>
      <c r="P82" s="38">
        <f>VLOOKUP($A$4:$A$525,[13]Лист4!A$7:C$461,3,0)</f>
        <v>580502</v>
      </c>
      <c r="Q82" s="38">
        <f>VLOOKUP($A$4:$A$525,[14]Лист4!A$7:C$488,3,0)</f>
        <v>5108048</v>
      </c>
      <c r="R82" s="38">
        <f>VLOOKUP($A$4:$A$525,[15]Лист4!A$7:C$482,3,0)</f>
        <v>4480046</v>
      </c>
      <c r="S82" s="38">
        <f>VLOOKUP($A$4:$A$525,[16]Лист4!A$7:C$508,3,0)</f>
        <v>3281587</v>
      </c>
    </row>
    <row r="83" spans="1:19" ht="24">
      <c r="A83" s="112" t="s">
        <v>1172</v>
      </c>
      <c r="B83" s="41" t="s">
        <v>481</v>
      </c>
      <c r="C83" s="42">
        <v>95604925</v>
      </c>
      <c r="D83" s="38">
        <f>VLOOKUP($A$4:$A$525,[1]Лист4!A$7:C$460,3,0)</f>
        <v>2190281</v>
      </c>
      <c r="E83" s="38">
        <f>VLOOKUP($A$4:$A$525,[2]Лист4!A$7:C$458,3,0)</f>
        <v>8270099</v>
      </c>
      <c r="F83" s="38">
        <f>VLOOKUP($A$4:$A$525,[3]Лист4!A$7:C$486,3,0)</f>
        <v>2911688</v>
      </c>
      <c r="G83" s="38">
        <f>VLOOKUP($A$4:$A$525,[4]Лист4!A$7:C$402,3,0)</f>
        <v>813832</v>
      </c>
      <c r="H83" s="38">
        <f>VLOOKUP($A$4:$A$525,[5]Лист4!A$7:C$408,3,0)</f>
        <v>2673587</v>
      </c>
      <c r="I83" s="38">
        <f>VLOOKUP($A$4:$A$525,[6]Лист4!A$7:C$437,3,0)</f>
        <v>3058320</v>
      </c>
      <c r="J83" s="38">
        <f>VLOOKUP($A$4:$A$525,[7]Лист4!A$7:C$494,3,0)</f>
        <v>10426710</v>
      </c>
      <c r="K83" s="38">
        <f>VLOOKUP($A$4:$A$525,[8]Лист4!A$7:C$454,3,0)</f>
        <v>1998627</v>
      </c>
      <c r="L83" s="38">
        <f>VLOOKUP($A$4:$A$525,[9]Лист4!A$7:C$450,3,0)</f>
        <v>2903462</v>
      </c>
      <c r="M83" s="38">
        <f>VLOOKUP($A$4:$A$525,[10]Лист4!A$7:C$407,3,0)</f>
        <v>4637304</v>
      </c>
      <c r="N83" s="38">
        <f>VLOOKUP($A$4:$A$525,[11]Лист4!A$7:C$479,3,0)</f>
        <v>3291276</v>
      </c>
      <c r="O83" s="38">
        <f>VLOOKUP($A$4:$A$525,[12]Лист4!A$7:C$472,3,0)</f>
        <v>1748632</v>
      </c>
      <c r="P83" s="38">
        <f>VLOOKUP($A$4:$A$525,[13]Лист4!A$7:C$461,3,0)</f>
        <v>1770498</v>
      </c>
      <c r="Q83" s="38">
        <f>VLOOKUP($A$4:$A$525,[14]Лист4!A$7:C$488,3,0)</f>
        <v>7330853</v>
      </c>
      <c r="R83" s="38">
        <f>VLOOKUP($A$4:$A$525,[15]Лист4!A$7:C$482,3,0)</f>
        <v>6314637</v>
      </c>
      <c r="S83" s="38">
        <f>VLOOKUP($A$4:$A$525,[16]Лист4!A$7:C$508,3,0)</f>
        <v>35265119</v>
      </c>
    </row>
    <row r="84" spans="1:19" ht="24">
      <c r="A84" s="113" t="s">
        <v>1173</v>
      </c>
      <c r="B84" s="41" t="s">
        <v>125</v>
      </c>
      <c r="C84" s="42">
        <v>38839813</v>
      </c>
      <c r="D84" s="38">
        <f>VLOOKUP($A$4:$A$525,[1]Лист4!A$7:C$460,3,0)</f>
        <v>480369</v>
      </c>
      <c r="E84" s="38">
        <f>VLOOKUP($A$4:$A$525,[2]Лист4!A$7:C$458,3,0)</f>
        <v>4759836</v>
      </c>
      <c r="F84" s="38">
        <f>VLOOKUP($A$4:$A$525,[3]Лист4!A$7:C$486,3,0)</f>
        <v>538248</v>
      </c>
      <c r="G84" s="38">
        <f>VLOOKUP($A$4:$A$525,[4]Лист4!A$7:C$402,3,0)</f>
        <v>96785</v>
      </c>
      <c r="H84" s="38">
        <f>VLOOKUP($A$4:$A$525,[5]Лист4!A$7:C$408,3,0)</f>
        <v>109649</v>
      </c>
      <c r="I84" s="38">
        <f>VLOOKUP($A$4:$A$525,[6]Лист4!A$7:C$437,3,0)</f>
        <v>882517</v>
      </c>
      <c r="J84" s="38">
        <f>VLOOKUP($A$4:$A$525,[7]Лист4!A$7:C$494,3,0)</f>
        <v>1913123</v>
      </c>
      <c r="K84" s="38">
        <f>VLOOKUP($A$4:$A$525,[8]Лист4!A$7:C$454,3,0)</f>
        <v>547370</v>
      </c>
      <c r="L84" s="38">
        <f>VLOOKUP($A$4:$A$525,[9]Лист4!A$7:C$450,3,0)</f>
        <v>428648</v>
      </c>
      <c r="M84" s="38">
        <f>VLOOKUP($A$4:$A$525,[10]Лист4!A$7:C$407,3,0)</f>
        <v>3936436</v>
      </c>
      <c r="N84" s="38">
        <f>VLOOKUP($A$4:$A$525,[11]Лист4!A$7:C$479,3,0)</f>
        <v>559781</v>
      </c>
      <c r="O84" s="38">
        <f>VLOOKUP($A$4:$A$525,[12]Лист4!A$7:C$472,3,0)</f>
        <v>370100</v>
      </c>
      <c r="P84" s="38">
        <f>VLOOKUP($A$4:$A$525,[13]Лист4!A$7:C$461,3,0)</f>
        <v>531849</v>
      </c>
      <c r="Q84" s="38">
        <f>VLOOKUP($A$4:$A$525,[14]Лист4!A$7:C$488,3,0)</f>
        <v>3140968</v>
      </c>
      <c r="R84" s="38">
        <f>VLOOKUP($A$4:$A$525,[15]Лист4!A$7:C$482,3,0)</f>
        <v>3358171</v>
      </c>
      <c r="S84" s="38">
        <f>VLOOKUP($A$4:$A$525,[16]Лист4!A$7:C$508,3,0)</f>
        <v>17185963</v>
      </c>
    </row>
    <row r="85" spans="1:19">
      <c r="A85" s="126" t="s">
        <v>688</v>
      </c>
      <c r="B85" s="41" t="s">
        <v>126</v>
      </c>
      <c r="C85" s="42">
        <v>47095518</v>
      </c>
      <c r="D85" s="38">
        <f>VLOOKUP($A$4:$A$525,[1]Лист4!A$7:C$460,3,0)</f>
        <v>1551184</v>
      </c>
      <c r="E85" s="38">
        <f>VLOOKUP($A$4:$A$525,[2]Лист4!A$7:C$458,3,0)</f>
        <v>3322601</v>
      </c>
      <c r="F85" s="38">
        <f>VLOOKUP($A$4:$A$525,[3]Лист4!A$7:C$486,3,0)</f>
        <v>1999837</v>
      </c>
      <c r="G85" s="38">
        <f>VLOOKUP($A$4:$A$525,[4]Лист4!A$7:C$402,3,0)</f>
        <v>695130</v>
      </c>
      <c r="H85" s="38">
        <f>VLOOKUP($A$4:$A$525,[5]Лист4!A$7:C$408,3,0)</f>
        <v>2488830</v>
      </c>
      <c r="I85" s="38">
        <f>VLOOKUP($A$4:$A$525,[6]Лист4!A$7:C$437,3,0)</f>
        <v>2109279</v>
      </c>
      <c r="J85" s="38">
        <f>VLOOKUP($A$4:$A$525,[7]Лист4!A$7:C$494,3,0)</f>
        <v>3532290</v>
      </c>
      <c r="K85" s="38">
        <f>VLOOKUP($A$4:$A$525,[8]Лист4!A$7:C$454,3,0)</f>
        <v>1122529</v>
      </c>
      <c r="L85" s="38">
        <f>VLOOKUP($A$4:$A$525,[9]Лист4!A$7:C$450,3,0)</f>
        <v>2366111</v>
      </c>
      <c r="M85" s="38">
        <f>VLOOKUP($A$4:$A$525,[10]Лист4!A$7:C$407,3,0)</f>
        <v>679889</v>
      </c>
      <c r="N85" s="38">
        <f>VLOOKUP($A$4:$A$525,[11]Лист4!A$7:C$479,3,0)</f>
        <v>2122682</v>
      </c>
      <c r="O85" s="38">
        <f>VLOOKUP($A$4:$A$525,[12]Лист4!A$7:C$472,3,0)</f>
        <v>1135922</v>
      </c>
      <c r="P85" s="38">
        <f>VLOOKUP($A$4:$A$525,[13]Лист4!A$7:C$461,3,0)</f>
        <v>1139524</v>
      </c>
      <c r="Q85" s="38">
        <f>VLOOKUP($A$4:$A$525,[14]Лист4!A$7:C$488,3,0)</f>
        <v>3769162</v>
      </c>
      <c r="R85" s="38">
        <f>VLOOKUP($A$4:$A$525,[15]Лист4!A$7:C$482,3,0)</f>
        <v>2512914</v>
      </c>
      <c r="S85" s="38">
        <f>VLOOKUP($A$4:$A$525,[16]Лист4!A$7:C$508,3,0)</f>
        <v>16547634</v>
      </c>
    </row>
    <row r="86" spans="1:19" ht="24">
      <c r="A86" s="113" t="s">
        <v>1174</v>
      </c>
      <c r="B86" s="41" t="s">
        <v>127</v>
      </c>
      <c r="C86" s="42">
        <v>1588469</v>
      </c>
      <c r="D86" s="38">
        <f>VLOOKUP($A$4:$A$525,[1]Лист4!A$7:C$460,3,0)</f>
        <v>44096</v>
      </c>
      <c r="E86" s="38">
        <f>VLOOKUP($A$4:$A$525,[2]Лист4!A$7:C$458,3,0)</f>
        <v>10520</v>
      </c>
      <c r="F86" s="38">
        <f>VLOOKUP($A$4:$A$525,[3]Лист4!A$7:C$486,3,0)</f>
        <v>174939</v>
      </c>
      <c r="H86" s="38">
        <f>VLOOKUP($A$4:$A$525,[5]Лист4!A$7:C$408,3,0)</f>
        <v>11676</v>
      </c>
      <c r="I86" s="38">
        <f>VLOOKUP($A$4:$A$525,[6]Лист4!A$7:C$437,3,0)</f>
        <v>1302</v>
      </c>
      <c r="J86" s="38">
        <f>VLOOKUP($A$4:$A$525,[7]Лист4!A$7:C$494,3,0)</f>
        <v>151464</v>
      </c>
      <c r="K86" s="38">
        <f>VLOOKUP($A$4:$A$525,[8]Лист4!A$7:C$454,3,0)</f>
        <v>21985</v>
      </c>
      <c r="L86" s="38">
        <f>VLOOKUP($A$4:$A$525,[9]Лист4!A$7:C$450,3,0)</f>
        <v>1426</v>
      </c>
      <c r="M86" s="38">
        <f>VLOOKUP($A$4:$A$525,[10]Лист4!A$7:C$407,3,0)</f>
        <v>1013</v>
      </c>
      <c r="N86" s="38">
        <f>VLOOKUP($A$4:$A$525,[11]Лист4!A$7:C$479,3,0)</f>
        <v>243539</v>
      </c>
      <c r="O86" s="38">
        <f>VLOOKUP($A$4:$A$525,[12]Лист4!A$7:C$472,3,0)</f>
        <v>3903</v>
      </c>
      <c r="P86" s="38">
        <f>VLOOKUP($A$4:$A$525,[13]Лист4!A$7:C$461,3,0)</f>
        <v>53950</v>
      </c>
      <c r="Q86" s="38">
        <f>VLOOKUP($A$4:$A$525,[14]Лист4!A$7:C$488,3,0)</f>
        <v>334243</v>
      </c>
      <c r="R86" s="38">
        <f>VLOOKUP($A$4:$A$525,[15]Лист4!A$7:C$482,3,0)</f>
        <v>192573</v>
      </c>
      <c r="S86" s="38">
        <f>VLOOKUP($A$4:$A$525,[16]Лист4!A$7:C$508,3,0)</f>
        <v>341840</v>
      </c>
    </row>
    <row r="87" spans="1:19" ht="24">
      <c r="A87" s="113" t="s">
        <v>1175</v>
      </c>
      <c r="B87" s="41" t="s">
        <v>128</v>
      </c>
      <c r="C87" s="42">
        <v>8081125</v>
      </c>
      <c r="D87" s="38">
        <f>VLOOKUP($A$4:$A$525,[1]Лист4!A$7:C$460,3,0)</f>
        <v>114632</v>
      </c>
      <c r="E87" s="38">
        <f>VLOOKUP($A$4:$A$525,[2]Лист4!A$7:C$458,3,0)</f>
        <v>177142</v>
      </c>
      <c r="F87" s="38">
        <f>VLOOKUP($A$4:$A$525,[3]Лист4!A$7:C$486,3,0)</f>
        <v>198664</v>
      </c>
      <c r="G87" s="38">
        <f>VLOOKUP($A$4:$A$525,[4]Лист4!A$7:C$402,3,0)</f>
        <v>21917</v>
      </c>
      <c r="H87" s="38">
        <f>VLOOKUP($A$4:$A$525,[5]Лист4!A$7:C$408,3,0)</f>
        <v>63432</v>
      </c>
      <c r="I87" s="38">
        <f>VLOOKUP($A$4:$A$525,[6]Лист4!A$7:C$437,3,0)</f>
        <v>65222</v>
      </c>
      <c r="J87" s="38">
        <f>VLOOKUP($A$4:$A$525,[7]Лист4!A$7:C$494,3,0)</f>
        <v>4829833</v>
      </c>
      <c r="K87" s="38">
        <f>VLOOKUP($A$4:$A$525,[8]Лист4!A$7:C$454,3,0)</f>
        <v>306743</v>
      </c>
      <c r="L87" s="38">
        <f>VLOOKUP($A$4:$A$525,[9]Лист4!A$7:C$450,3,0)</f>
        <v>107277</v>
      </c>
      <c r="M87" s="38">
        <f>VLOOKUP($A$4:$A$525,[10]Лист4!A$7:C$407,3,0)</f>
        <v>19966</v>
      </c>
      <c r="N87" s="38">
        <f>VLOOKUP($A$4:$A$525,[11]Лист4!A$7:C$479,3,0)</f>
        <v>365274</v>
      </c>
      <c r="O87" s="38">
        <f>VLOOKUP($A$4:$A$525,[12]Лист4!A$7:C$472,3,0)</f>
        <v>238707</v>
      </c>
      <c r="P87" s="38">
        <f>VLOOKUP($A$4:$A$525,[13]Лист4!A$7:C$461,3,0)</f>
        <v>45175</v>
      </c>
      <c r="Q87" s="38">
        <f>VLOOKUP($A$4:$A$525,[14]Лист4!A$7:C$488,3,0)</f>
        <v>86480</v>
      </c>
      <c r="R87" s="38">
        <f>VLOOKUP($A$4:$A$525,[15]Лист4!A$7:C$482,3,0)</f>
        <v>250979</v>
      </c>
      <c r="S87" s="38">
        <f>VLOOKUP($A$4:$A$525,[16]Лист4!A$7:C$508,3,0)</f>
        <v>1189682</v>
      </c>
    </row>
    <row r="88" spans="1:19" ht="24">
      <c r="A88" s="112" t="s">
        <v>1176</v>
      </c>
      <c r="B88" s="41" t="s">
        <v>482</v>
      </c>
      <c r="C88" s="42">
        <v>80712813</v>
      </c>
      <c r="D88" s="38">
        <f>VLOOKUP($A$4:$A$525,[1]Лист4!A$7:C$460,3,0)</f>
        <v>2124567</v>
      </c>
      <c r="E88" s="38">
        <f>VLOOKUP($A$4:$A$525,[2]Лист4!A$7:C$458,3,0)</f>
        <v>9995473</v>
      </c>
      <c r="F88" s="38">
        <f>VLOOKUP($A$4:$A$525,[3]Лист4!A$7:C$486,3,0)</f>
        <v>5740334</v>
      </c>
      <c r="G88" s="38">
        <f>VLOOKUP($A$4:$A$525,[4]Лист4!A$7:C$402,3,0)</f>
        <v>846377</v>
      </c>
      <c r="H88" s="38">
        <f>VLOOKUP($A$4:$A$525,[5]Лист4!A$7:C$408,3,0)</f>
        <v>2967669</v>
      </c>
      <c r="I88" s="38">
        <f>VLOOKUP($A$4:$A$525,[6]Лист4!A$7:C$437,3,0)</f>
        <v>2493193</v>
      </c>
      <c r="J88" s="38">
        <f>VLOOKUP($A$4:$A$525,[7]Лист4!A$7:C$494,3,0)</f>
        <v>6064172</v>
      </c>
      <c r="K88" s="38">
        <f>VLOOKUP($A$4:$A$525,[8]Лист4!A$7:C$454,3,0)</f>
        <v>2029899</v>
      </c>
      <c r="L88" s="38">
        <f>VLOOKUP($A$4:$A$525,[9]Лист4!A$7:C$450,3,0)</f>
        <v>4826787</v>
      </c>
      <c r="M88" s="38">
        <f>VLOOKUP($A$4:$A$525,[10]Лист4!A$7:C$407,3,0)</f>
        <v>7262106</v>
      </c>
      <c r="N88" s="38">
        <f>VLOOKUP($A$4:$A$525,[11]Лист4!A$7:C$479,3,0)</f>
        <v>4109150</v>
      </c>
      <c r="O88" s="38">
        <f>VLOOKUP($A$4:$A$525,[12]Лист4!A$7:C$472,3,0)</f>
        <v>4157666</v>
      </c>
      <c r="P88" s="38">
        <f>VLOOKUP($A$4:$A$525,[13]Лист4!A$7:C$461,3,0)</f>
        <v>1943467</v>
      </c>
      <c r="Q88" s="38">
        <f>VLOOKUP($A$4:$A$525,[14]Лист4!A$7:C$488,3,0)</f>
        <v>8034172</v>
      </c>
      <c r="R88" s="38">
        <f>VLOOKUP($A$4:$A$525,[15]Лист4!A$7:C$482,3,0)</f>
        <v>4189869</v>
      </c>
      <c r="S88" s="38">
        <f>VLOOKUP($A$4:$A$525,[16]Лист4!A$7:C$508,3,0)</f>
        <v>13927912</v>
      </c>
    </row>
    <row r="89" spans="1:19" ht="24">
      <c r="A89" s="113" t="s">
        <v>1177</v>
      </c>
      <c r="B89" s="41" t="s">
        <v>129</v>
      </c>
      <c r="C89" s="42">
        <v>9980282</v>
      </c>
      <c r="D89" s="38">
        <f>VLOOKUP($A$4:$A$525,[1]Лист4!A$7:C$460,3,0)</f>
        <v>30147</v>
      </c>
      <c r="E89" s="38">
        <f>VLOOKUP($A$4:$A$525,[2]Лист4!A$7:C$458,3,0)</f>
        <v>33682</v>
      </c>
      <c r="F89" s="38">
        <f>VLOOKUP($A$4:$A$525,[3]Лист4!A$7:C$486,3,0)</f>
        <v>70128</v>
      </c>
      <c r="G89" s="38">
        <f>VLOOKUP($A$4:$A$525,[4]Лист4!A$7:C$402,3,0)</f>
        <v>22000</v>
      </c>
      <c r="H89" s="38">
        <f>VLOOKUP($A$4:$A$525,[5]Лист4!A$7:C$408,3,0)</f>
        <v>71315</v>
      </c>
      <c r="I89" s="38">
        <f>VLOOKUP($A$4:$A$525,[6]Лист4!A$7:C$437,3,0)</f>
        <v>549043</v>
      </c>
      <c r="J89" s="38">
        <f>VLOOKUP($A$4:$A$525,[7]Лист4!A$7:C$494,3,0)</f>
        <v>254822</v>
      </c>
      <c r="K89" s="38">
        <f>VLOOKUP($A$4:$A$525,[8]Лист4!A$7:C$454,3,0)</f>
        <v>106207</v>
      </c>
      <c r="L89" s="38">
        <f>VLOOKUP($A$4:$A$525,[9]Лист4!A$7:C$450,3,0)</f>
        <v>466607</v>
      </c>
      <c r="M89" s="38">
        <f>VLOOKUP($A$4:$A$525,[10]Лист4!A$7:C$407,3,0)</f>
        <v>6554145</v>
      </c>
      <c r="N89" s="38">
        <f>VLOOKUP($A$4:$A$525,[11]Лист4!A$7:C$479,3,0)</f>
        <v>126030</v>
      </c>
      <c r="O89" s="38">
        <f>VLOOKUP($A$4:$A$525,[12]Лист4!A$7:C$472,3,0)</f>
        <v>47183</v>
      </c>
      <c r="P89" s="38">
        <f>VLOOKUP($A$4:$A$525,[13]Лист4!A$7:C$461,3,0)</f>
        <v>83375</v>
      </c>
      <c r="Q89" s="38">
        <f>VLOOKUP($A$4:$A$525,[14]Лист4!A$7:C$488,3,0)</f>
        <v>881068</v>
      </c>
      <c r="R89" s="38">
        <f>VLOOKUP($A$4:$A$525,[15]Лист4!A$7:C$482,3,0)</f>
        <v>310848</v>
      </c>
      <c r="S89" s="38">
        <f>VLOOKUP($A$4:$A$525,[16]Лист4!A$7:C$508,3,0)</f>
        <v>373682</v>
      </c>
    </row>
    <row r="90" spans="1:19" ht="24">
      <c r="A90" s="113" t="s">
        <v>1178</v>
      </c>
      <c r="B90" s="41" t="s">
        <v>130</v>
      </c>
      <c r="C90" s="42">
        <v>56882610</v>
      </c>
      <c r="D90" s="38">
        <f>VLOOKUP($A$4:$A$525,[1]Лист4!A$7:C$460,3,0)</f>
        <v>1832023</v>
      </c>
      <c r="E90" s="38">
        <f>VLOOKUP($A$4:$A$525,[2]Лист4!A$7:C$458,3,0)</f>
        <v>8777238</v>
      </c>
      <c r="F90" s="38">
        <f>VLOOKUP($A$4:$A$525,[3]Лист4!A$7:C$486,3,0)</f>
        <v>5536225</v>
      </c>
      <c r="G90" s="38">
        <f>VLOOKUP($A$4:$A$525,[4]Лист4!A$7:C$402,3,0)</f>
        <v>782917</v>
      </c>
      <c r="H90" s="38">
        <f>VLOOKUP($A$4:$A$525,[5]Лист4!A$7:C$408,3,0)</f>
        <v>2585345</v>
      </c>
      <c r="I90" s="38">
        <f>VLOOKUP($A$4:$A$525,[6]Лист4!A$7:C$437,3,0)</f>
        <v>1555538</v>
      </c>
      <c r="J90" s="38">
        <f>VLOOKUP($A$4:$A$525,[7]Лист4!A$7:C$494,3,0)</f>
        <v>4659519</v>
      </c>
      <c r="K90" s="38">
        <f>VLOOKUP($A$4:$A$525,[8]Лист4!A$7:C$454,3,0)</f>
        <v>1475051</v>
      </c>
      <c r="L90" s="38">
        <f>VLOOKUP($A$4:$A$525,[9]Лист4!A$7:C$450,3,0)</f>
        <v>4192542</v>
      </c>
      <c r="M90" s="38">
        <f>VLOOKUP($A$4:$A$525,[10]Лист4!A$7:C$407,3,0)</f>
        <v>691072</v>
      </c>
      <c r="N90" s="38">
        <f>VLOOKUP($A$4:$A$525,[11]Лист4!A$7:C$479,3,0)</f>
        <v>3420397</v>
      </c>
      <c r="O90" s="38">
        <f>VLOOKUP($A$4:$A$525,[12]Лист4!A$7:C$472,3,0)</f>
        <v>1400894</v>
      </c>
      <c r="P90" s="38">
        <f>VLOOKUP($A$4:$A$525,[13]Лист4!A$7:C$461,3,0)</f>
        <v>1791923</v>
      </c>
      <c r="Q90" s="38">
        <f>VLOOKUP($A$4:$A$525,[14]Лист4!A$7:C$488,3,0)</f>
        <v>5367963</v>
      </c>
      <c r="R90" s="38">
        <f>VLOOKUP($A$4:$A$525,[15]Лист4!A$7:C$482,3,0)</f>
        <v>2573102</v>
      </c>
      <c r="S90" s="38">
        <f>VLOOKUP($A$4:$A$525,[16]Лист4!A$7:C$508,3,0)</f>
        <v>10240861</v>
      </c>
    </row>
    <row r="91" spans="1:19" ht="24">
      <c r="A91" s="113" t="s">
        <v>1179</v>
      </c>
      <c r="B91" s="41" t="s">
        <v>131</v>
      </c>
      <c r="C91" s="42">
        <v>40248157</v>
      </c>
      <c r="D91" s="38">
        <f>VLOOKUP($A$4:$A$525,[1]Лист4!A$7:C$460,3,0)</f>
        <v>1453509</v>
      </c>
      <c r="E91" s="38">
        <f>VLOOKUP($A$4:$A$525,[2]Лист4!A$7:C$458,3,0)</f>
        <v>3625178</v>
      </c>
      <c r="F91" s="38">
        <f>VLOOKUP($A$4:$A$525,[3]Лист4!A$7:C$486,3,0)</f>
        <v>5010351</v>
      </c>
      <c r="G91" s="38">
        <f>VLOOKUP($A$4:$A$525,[4]Лист4!A$7:C$402,3,0)</f>
        <v>409715</v>
      </c>
      <c r="H91" s="38">
        <f>VLOOKUP($A$4:$A$525,[5]Лист4!A$7:C$408,3,0)</f>
        <v>1394673</v>
      </c>
      <c r="I91" s="38">
        <f>VLOOKUP($A$4:$A$525,[6]Лист4!A$7:C$437,3,0)</f>
        <v>918400</v>
      </c>
      <c r="J91" s="38">
        <f>VLOOKUP($A$4:$A$525,[7]Лист4!A$7:C$494,3,0)</f>
        <v>3565475</v>
      </c>
      <c r="K91" s="38">
        <f>VLOOKUP($A$4:$A$525,[8]Лист4!A$7:C$454,3,0)</f>
        <v>1216869</v>
      </c>
      <c r="L91" s="38">
        <f>VLOOKUP($A$4:$A$525,[9]Лист4!A$7:C$450,3,0)</f>
        <v>2596784</v>
      </c>
      <c r="M91" s="38">
        <f>VLOOKUP($A$4:$A$525,[10]Лист4!A$7:C$407,3,0)</f>
        <v>468961</v>
      </c>
      <c r="N91" s="38">
        <f>VLOOKUP($A$4:$A$525,[11]Лист4!A$7:C$479,3,0)</f>
        <v>2427919</v>
      </c>
      <c r="O91" s="38">
        <f>VLOOKUP($A$4:$A$525,[12]Лист4!A$7:C$472,3,0)</f>
        <v>1048961</v>
      </c>
      <c r="P91" s="38">
        <f>VLOOKUP($A$4:$A$525,[13]Лист4!A$7:C$461,3,0)</f>
        <v>1573030</v>
      </c>
      <c r="Q91" s="38">
        <f>VLOOKUP($A$4:$A$525,[14]Лист4!A$7:C$488,3,0)</f>
        <v>4284445</v>
      </c>
      <c r="R91" s="38">
        <f>VLOOKUP($A$4:$A$525,[15]Лист4!A$7:C$482,3,0)</f>
        <v>1858006</v>
      </c>
      <c r="S91" s="38">
        <f>VLOOKUP($A$4:$A$525,[16]Лист4!A$7:C$508,3,0)</f>
        <v>8395881</v>
      </c>
    </row>
    <row r="92" spans="1:19" ht="24">
      <c r="A92" s="113" t="s">
        <v>1180</v>
      </c>
      <c r="B92" s="41" t="s">
        <v>132</v>
      </c>
      <c r="C92" s="42">
        <v>906870</v>
      </c>
      <c r="D92" s="38">
        <f>VLOOKUP($A$4:$A$525,[1]Лист4!A$7:C$460,3,0)</f>
        <v>62917</v>
      </c>
      <c r="E92" s="38">
        <f>VLOOKUP($A$4:$A$525,[2]Лист4!A$7:C$458,3,0)</f>
        <v>743</v>
      </c>
      <c r="F92" s="38">
        <f>VLOOKUP($A$4:$A$525,[3]Лист4!A$7:C$486,3,0)</f>
        <v>43874</v>
      </c>
      <c r="H92" s="38">
        <f>VLOOKUP($A$4:$A$525,[5]Лист4!A$7:C$408,3,0)</f>
        <v>90</v>
      </c>
      <c r="I92" s="38">
        <f>VLOOKUP($A$4:$A$525,[6]Лист4!A$7:C$437,3,0)</f>
        <v>479</v>
      </c>
      <c r="J92" s="38">
        <f>VLOOKUP($A$4:$A$525,[7]Лист4!A$7:C$494,3,0)</f>
        <v>31874</v>
      </c>
      <c r="K92" s="38">
        <f>VLOOKUP($A$4:$A$525,[8]Лист4!A$7:C$454,3,0)</f>
        <v>13626</v>
      </c>
      <c r="L92" s="38">
        <f>VLOOKUP($A$4:$A$525,[9]Лист4!A$7:C$450,3,0)</f>
        <v>349</v>
      </c>
      <c r="M92" s="38">
        <f>VLOOKUP($A$4:$A$525,[10]Лист4!A$7:C$407,3,0)</f>
        <v>1068</v>
      </c>
      <c r="N92" s="38">
        <f>VLOOKUP($A$4:$A$525,[11]Лист4!A$7:C$479,3,0)</f>
        <v>47871</v>
      </c>
      <c r="O92" s="38">
        <f>VLOOKUP($A$4:$A$525,[12]Лист4!A$7:C$472,3,0)</f>
        <v>27223</v>
      </c>
      <c r="P92" s="38">
        <f>VLOOKUP($A$4:$A$525,[13]Лист4!A$7:C$461,3,0)</f>
        <v>624</v>
      </c>
      <c r="Q92" s="38">
        <f>VLOOKUP($A$4:$A$525,[14]Лист4!A$7:C$488,3,0)</f>
        <v>131069</v>
      </c>
      <c r="R92" s="38">
        <f>VLOOKUP($A$4:$A$525,[15]Лист4!A$7:C$482,3,0)</f>
        <v>289445</v>
      </c>
      <c r="S92" s="38">
        <f>VLOOKUP($A$4:$A$525,[16]Лист4!A$7:C$508,3,0)</f>
        <v>255618</v>
      </c>
    </row>
    <row r="93" spans="1:19" ht="24">
      <c r="A93" s="113" t="s">
        <v>1181</v>
      </c>
      <c r="B93" s="41" t="s">
        <v>133</v>
      </c>
      <c r="C93" s="42">
        <v>383543</v>
      </c>
      <c r="D93" s="38">
        <f>VLOOKUP($A$4:$A$525,[1]Лист4!A$7:C$460,3,0)</f>
        <v>946</v>
      </c>
      <c r="E93" s="38"/>
      <c r="F93" s="38">
        <f>VLOOKUP($A$4:$A$525,[3]Лист4!A$7:C$486,3,0)</f>
        <v>3020</v>
      </c>
      <c r="G93" s="38">
        <f>VLOOKUP($A$4:$A$525,[4]Лист4!A$7:C$402,3,0)</f>
        <v>2430</v>
      </c>
      <c r="H93" s="38"/>
      <c r="I93" s="38">
        <f>VLOOKUP($A$4:$A$525,[6]Лист4!A$7:C$437,3,0)</f>
        <v>114461</v>
      </c>
      <c r="J93" s="38">
        <f>VLOOKUP($A$4:$A$525,[7]Лист4!A$7:C$494,3,0)</f>
        <v>9601</v>
      </c>
      <c r="K93" s="38">
        <f>VLOOKUP($A$4:$A$525,[8]Лист4!A$7:C$454,3,0)</f>
        <v>145</v>
      </c>
      <c r="L93" s="38">
        <f>VLOOKUP($A$4:$A$525,[9]Лист4!A$7:C$450,3,0)</f>
        <v>47248</v>
      </c>
      <c r="M93" s="38"/>
      <c r="N93" s="38">
        <f>VLOOKUP($A$4:$A$525,[11]Лист4!A$7:C$479,3,0)</f>
        <v>65721</v>
      </c>
      <c r="O93" s="38"/>
      <c r="P93" s="38">
        <f>VLOOKUP($A$4:$A$525,[13]Лист4!A$7:C$461,3,0)</f>
        <v>9165</v>
      </c>
      <c r="Q93" s="38">
        <f>VLOOKUP($A$4:$A$525,[14]Лист4!A$7:C$488,3,0)</f>
        <v>100886</v>
      </c>
      <c r="R93" s="38">
        <f>VLOOKUP($A$4:$A$525,[15]Лист4!A$7:C$482,3,0)</f>
        <v>4058</v>
      </c>
      <c r="S93" s="38">
        <f>VLOOKUP($A$4:$A$525,[16]Лист4!A$7:C$508,3,0)</f>
        <v>25862</v>
      </c>
    </row>
    <row r="94" spans="1:19" ht="24">
      <c r="A94" s="113" t="s">
        <v>1182</v>
      </c>
      <c r="B94" s="41" t="s">
        <v>134</v>
      </c>
      <c r="C94" s="42">
        <v>82221</v>
      </c>
      <c r="D94" s="38"/>
      <c r="E94" s="38"/>
      <c r="F94" s="38">
        <f>VLOOKUP($A$4:$A$525,[3]Лист4!A$7:C$486,3,0)</f>
        <v>3366</v>
      </c>
      <c r="H94" s="38">
        <f>VLOOKUP($A$4:$A$525,[5]Лист4!A$7:C$408,3,0)</f>
        <v>4766</v>
      </c>
      <c r="I94" s="38"/>
      <c r="J94" s="38">
        <f>VLOOKUP($A$4:$A$525,[7]Лист4!A$7:C$494,3,0)</f>
        <v>10673</v>
      </c>
      <c r="K94" s="38"/>
      <c r="L94" s="38"/>
      <c r="M94" s="38"/>
      <c r="N94" s="38"/>
      <c r="O94" s="38">
        <f>VLOOKUP($A$4:$A$525,[12]Лист4!A$7:C$472,3,0)</f>
        <v>39</v>
      </c>
      <c r="P94" s="38"/>
      <c r="Q94" s="38">
        <f>VLOOKUP($A$4:$A$525,[14]Лист4!A$7:C$488,3,0)</f>
        <v>6361</v>
      </c>
      <c r="R94" s="38">
        <f>VLOOKUP($A$4:$A$525,[15]Лист4!A$7:C$482,3,0)</f>
        <v>4975</v>
      </c>
      <c r="S94" s="38">
        <f>VLOOKUP($A$4:$A$525,[16]Лист4!A$7:C$508,3,0)</f>
        <v>52041</v>
      </c>
    </row>
    <row r="95" spans="1:19" ht="24">
      <c r="A95" s="113" t="s">
        <v>1183</v>
      </c>
      <c r="B95" s="41" t="s">
        <v>135</v>
      </c>
      <c r="C95" s="42">
        <v>78477</v>
      </c>
      <c r="D95" s="38"/>
      <c r="E95" s="38"/>
      <c r="F95" s="38">
        <f>VLOOKUP($A$4:$A$525,[3]Лист4!A$7:C$486,3,0)</f>
        <v>1817</v>
      </c>
      <c r="H95" s="38"/>
      <c r="I95" s="38">
        <f>VLOOKUP($A$4:$A$525,[6]Лист4!A$7:C$437,3,0)</f>
        <v>12046</v>
      </c>
      <c r="J95" s="38">
        <f>VLOOKUP($A$4:$A$525,[7]Лист4!A$7:C$494,3,0)</f>
        <v>22</v>
      </c>
      <c r="K95" s="38"/>
      <c r="L95" s="38">
        <f>VLOOKUP($A$4:$A$525,[9]Лист4!A$7:C$450,3,0)</f>
        <v>34574</v>
      </c>
      <c r="M95" s="38"/>
      <c r="N95" s="38"/>
      <c r="O95" s="38"/>
      <c r="P95" s="38">
        <f>VLOOKUP($A$4:$A$525,[13]Лист4!A$7:C$461,3,0)</f>
        <v>1753</v>
      </c>
      <c r="Q95" s="38"/>
      <c r="R95" s="38">
        <f>VLOOKUP($A$4:$A$525,[15]Лист4!A$7:C$482,3,0)</f>
        <v>7859</v>
      </c>
      <c r="S95" s="38">
        <f>VLOOKUP($A$4:$A$525,[16]Лист4!A$7:C$508,3,0)</f>
        <v>20406</v>
      </c>
    </row>
    <row r="96" spans="1:19" ht="24">
      <c r="A96" s="113" t="s">
        <v>1184</v>
      </c>
      <c r="B96" s="41" t="s">
        <v>136</v>
      </c>
      <c r="C96" s="42">
        <v>375955</v>
      </c>
      <c r="D96" s="38"/>
      <c r="E96" s="38"/>
      <c r="F96" s="38">
        <f>VLOOKUP($A$4:$A$525,[3]Лист4!A$7:C$486,3,0)</f>
        <v>3114</v>
      </c>
      <c r="H96" s="38"/>
      <c r="I96" s="38"/>
      <c r="J96" s="38"/>
      <c r="K96" s="38"/>
      <c r="L96" s="38"/>
      <c r="M96" s="38">
        <f>VLOOKUP($A$4:$A$525,[10]Лист4!A$7:C$407,3,0)</f>
        <v>4448</v>
      </c>
      <c r="N96" s="38">
        <f>VLOOKUP($A$4:$A$525,[11]Лист4!A$7:C$479,3,0)</f>
        <v>1452</v>
      </c>
      <c r="O96" s="38"/>
      <c r="P96" s="38"/>
      <c r="Q96" s="38"/>
      <c r="R96" s="38">
        <f>VLOOKUP($A$4:$A$525,[15]Лист4!A$7:C$482,3,0)</f>
        <v>5835</v>
      </c>
      <c r="S96" s="38">
        <f>VLOOKUP($A$4:$A$525,[16]Лист4!A$7:C$508,3,0)</f>
        <v>361106</v>
      </c>
    </row>
    <row r="97" spans="1:19" ht="24">
      <c r="A97" s="113" t="s">
        <v>1185</v>
      </c>
      <c r="B97" s="41" t="s">
        <v>137</v>
      </c>
      <c r="C97" s="42">
        <v>14807387</v>
      </c>
      <c r="D97" s="38">
        <f>VLOOKUP($A$4:$A$525,[1]Лист4!A$7:C$460,3,0)</f>
        <v>314651</v>
      </c>
      <c r="E97" s="38">
        <f>VLOOKUP($A$4:$A$525,[2]Лист4!A$7:C$458,3,0)</f>
        <v>5151317</v>
      </c>
      <c r="F97" s="38">
        <f>VLOOKUP($A$4:$A$525,[3]Лист4!A$7:C$486,3,0)</f>
        <v>470683</v>
      </c>
      <c r="G97" s="38">
        <f>VLOOKUP($A$4:$A$525,[4]Лист4!A$7:C$402,3,0)</f>
        <v>370772</v>
      </c>
      <c r="H97" s="38">
        <f>VLOOKUP($A$4:$A$525,[5]Лист4!A$7:C$408,3,0)</f>
        <v>1185816</v>
      </c>
      <c r="I97" s="38">
        <f>VLOOKUP($A$4:$A$525,[6]Лист4!A$7:C$437,3,0)</f>
        <v>510152</v>
      </c>
      <c r="J97" s="38">
        <f>VLOOKUP($A$4:$A$525,[7]Лист4!A$7:C$494,3,0)</f>
        <v>1041874</v>
      </c>
      <c r="K97" s="38">
        <f>VLOOKUP($A$4:$A$525,[8]Лист4!A$7:C$454,3,0)</f>
        <v>244411</v>
      </c>
      <c r="L97" s="38">
        <f>VLOOKUP($A$4:$A$525,[9]Лист4!A$7:C$450,3,0)</f>
        <v>1513587</v>
      </c>
      <c r="M97" s="38">
        <f>VLOOKUP($A$4:$A$525,[10]Лист4!A$7:C$407,3,0)</f>
        <v>216595</v>
      </c>
      <c r="N97" s="38">
        <f>VLOOKUP($A$4:$A$525,[11]Лист4!A$7:C$479,3,0)</f>
        <v>877434</v>
      </c>
      <c r="O97" s="38">
        <f>VLOOKUP($A$4:$A$525,[12]Лист4!A$7:C$472,3,0)</f>
        <v>324671</v>
      </c>
      <c r="P97" s="38">
        <f>VLOOKUP($A$4:$A$525,[13]Лист4!A$7:C$461,3,0)</f>
        <v>207351</v>
      </c>
      <c r="Q97" s="38">
        <f>VLOOKUP($A$4:$A$525,[14]Лист4!A$7:C$488,3,0)</f>
        <v>845202</v>
      </c>
      <c r="R97" s="38">
        <f>VLOOKUP($A$4:$A$525,[15]Лист4!A$7:C$482,3,0)</f>
        <v>402924</v>
      </c>
      <c r="S97" s="38">
        <f>VLOOKUP($A$4:$A$525,[16]Лист4!A$7:C$508,3,0)</f>
        <v>1129947</v>
      </c>
    </row>
    <row r="98" spans="1:19" ht="24">
      <c r="A98" s="113" t="s">
        <v>1186</v>
      </c>
      <c r="B98" s="41" t="s">
        <v>138</v>
      </c>
      <c r="C98" s="42">
        <v>13849921</v>
      </c>
      <c r="D98" s="38">
        <f>VLOOKUP($A$4:$A$525,[1]Лист4!A$7:C$460,3,0)</f>
        <v>262397</v>
      </c>
      <c r="E98" s="38">
        <f>VLOOKUP($A$4:$A$525,[2]Лист4!A$7:C$458,3,0)</f>
        <v>1184553</v>
      </c>
      <c r="F98" s="38">
        <f>VLOOKUP($A$4:$A$525,[3]Лист4!A$7:C$486,3,0)</f>
        <v>133981</v>
      </c>
      <c r="G98" s="38">
        <f>VLOOKUP($A$4:$A$525,[4]Лист4!A$7:C$402,3,0)</f>
        <v>41460</v>
      </c>
      <c r="H98" s="38">
        <f>VLOOKUP($A$4:$A$525,[5]Лист4!A$7:C$408,3,0)</f>
        <v>311009</v>
      </c>
      <c r="I98" s="38">
        <f>VLOOKUP($A$4:$A$525,[6]Лист4!A$7:C$437,3,0)</f>
        <v>388612</v>
      </c>
      <c r="J98" s="38">
        <f>VLOOKUP($A$4:$A$525,[7]Лист4!A$7:C$494,3,0)</f>
        <v>1149831</v>
      </c>
      <c r="K98" s="38">
        <f>VLOOKUP($A$4:$A$525,[8]Лист4!A$7:C$454,3,0)</f>
        <v>448641</v>
      </c>
      <c r="L98" s="38">
        <f>VLOOKUP($A$4:$A$525,[9]Лист4!A$7:C$450,3,0)</f>
        <v>167638</v>
      </c>
      <c r="M98" s="38">
        <f>VLOOKUP($A$4:$A$525,[10]Лист4!A$7:C$407,3,0)</f>
        <v>16889</v>
      </c>
      <c r="N98" s="38">
        <f>VLOOKUP($A$4:$A$525,[11]Лист4!A$7:C$479,3,0)</f>
        <v>562723</v>
      </c>
      <c r="O98" s="38">
        <f>VLOOKUP($A$4:$A$525,[12]Лист4!A$7:C$472,3,0)</f>
        <v>2709589</v>
      </c>
      <c r="P98" s="38">
        <f>VLOOKUP($A$4:$A$525,[13]Лист4!A$7:C$461,3,0)</f>
        <v>68169</v>
      </c>
      <c r="Q98" s="38">
        <f>VLOOKUP($A$4:$A$525,[14]Лист4!A$7:C$488,3,0)</f>
        <v>1785141</v>
      </c>
      <c r="R98" s="38">
        <f>VLOOKUP($A$4:$A$525,[15]Лист4!A$7:C$482,3,0)</f>
        <v>1305919</v>
      </c>
      <c r="S98" s="38">
        <f>VLOOKUP($A$4:$A$525,[16]Лист4!A$7:C$508,3,0)</f>
        <v>3313369</v>
      </c>
    </row>
    <row r="99" spans="1:19" ht="24">
      <c r="A99" s="113" t="s">
        <v>1187</v>
      </c>
      <c r="B99" s="41" t="s">
        <v>139</v>
      </c>
      <c r="C99" s="42">
        <v>6798844</v>
      </c>
      <c r="D99" s="38">
        <f>VLOOKUP($A$4:$A$525,[1]Лист4!A$7:C$460,3,0)</f>
        <v>218400</v>
      </c>
      <c r="E99" s="38">
        <f>VLOOKUP($A$4:$A$525,[2]Лист4!A$7:C$458,3,0)</f>
        <v>799777</v>
      </c>
      <c r="F99" s="38">
        <f>VLOOKUP($A$4:$A$525,[3]Лист4!A$7:C$486,3,0)</f>
        <v>88257</v>
      </c>
      <c r="G99" s="38">
        <f>VLOOKUP($A$4:$A$525,[4]Лист4!A$7:C$402,3,0)</f>
        <v>30274</v>
      </c>
      <c r="H99" s="38">
        <f>VLOOKUP($A$4:$A$525,[5]Лист4!A$7:C$408,3,0)</f>
        <v>214733</v>
      </c>
      <c r="I99" s="38">
        <f>VLOOKUP($A$4:$A$525,[6]Лист4!A$7:C$437,3,0)</f>
        <v>150408</v>
      </c>
      <c r="J99" s="38">
        <f>VLOOKUP($A$4:$A$525,[7]Лист4!A$7:C$494,3,0)</f>
        <v>840320</v>
      </c>
      <c r="K99" s="38">
        <f>VLOOKUP($A$4:$A$525,[8]Лист4!A$7:C$454,3,0)</f>
        <v>267967</v>
      </c>
      <c r="L99" s="38">
        <f>VLOOKUP($A$4:$A$525,[9]Лист4!A$7:C$450,3,0)</f>
        <v>165096</v>
      </c>
      <c r="M99" s="38">
        <f>VLOOKUP($A$4:$A$525,[10]Лист4!A$7:C$407,3,0)</f>
        <v>16889</v>
      </c>
      <c r="N99" s="38">
        <f>VLOOKUP($A$4:$A$525,[11]Лист4!A$7:C$479,3,0)</f>
        <v>362829</v>
      </c>
      <c r="O99" s="38">
        <f>VLOOKUP($A$4:$A$525,[12]Лист4!A$7:C$472,3,0)</f>
        <v>144311</v>
      </c>
      <c r="P99" s="38">
        <f>VLOOKUP($A$4:$A$525,[13]Лист4!A$7:C$461,3,0)</f>
        <v>62826</v>
      </c>
      <c r="Q99" s="38">
        <f>VLOOKUP($A$4:$A$525,[14]Лист4!A$7:C$488,3,0)</f>
        <v>1443325</v>
      </c>
      <c r="R99" s="38">
        <f>VLOOKUP($A$4:$A$525,[15]Лист4!A$7:C$482,3,0)</f>
        <v>374405</v>
      </c>
      <c r="S99" s="38">
        <f>VLOOKUP($A$4:$A$525,[16]Лист4!A$7:C$508,3,0)</f>
        <v>1619027</v>
      </c>
    </row>
    <row r="100" spans="1:19" ht="36">
      <c r="A100" s="113" t="s">
        <v>1188</v>
      </c>
      <c r="B100" s="41" t="s">
        <v>140</v>
      </c>
      <c r="C100" s="42">
        <v>7051077</v>
      </c>
      <c r="D100" s="38">
        <f>VLOOKUP($A$4:$A$525,[1]Лист4!A$7:C$460,3,0)</f>
        <v>43997</v>
      </c>
      <c r="E100" s="38">
        <f>VLOOKUP($A$4:$A$525,[2]Лист4!A$7:C$458,3,0)</f>
        <v>384776</v>
      </c>
      <c r="F100" s="38">
        <f>VLOOKUP($A$4:$A$525,[3]Лист4!A$7:C$486,3,0)</f>
        <v>45724</v>
      </c>
      <c r="G100" s="38">
        <f>VLOOKUP($A$4:$A$525,[4]Лист4!A$7:C$402,3,0)</f>
        <v>11186</v>
      </c>
      <c r="H100" s="38">
        <f>VLOOKUP($A$4:$A$525,[5]Лист4!A$7:C$408,3,0)</f>
        <v>96276</v>
      </c>
      <c r="I100" s="38">
        <f>VLOOKUP($A$4:$A$525,[6]Лист4!A$7:C$437,3,0)</f>
        <v>238204</v>
      </c>
      <c r="J100" s="38">
        <f>VLOOKUP($A$4:$A$525,[7]Лист4!A$7:C$494,3,0)</f>
        <v>309511</v>
      </c>
      <c r="K100" s="38">
        <f>VLOOKUP($A$4:$A$525,[8]Лист4!A$7:C$454,3,0)</f>
        <v>180674</v>
      </c>
      <c r="L100" s="38">
        <f>VLOOKUP($A$4:$A$525,[9]Лист4!A$7:C$450,3,0)</f>
        <v>2542</v>
      </c>
      <c r="M100" s="38"/>
      <c r="N100" s="38">
        <f>VLOOKUP($A$4:$A$525,[11]Лист4!A$7:C$479,3,0)</f>
        <v>199894</v>
      </c>
      <c r="O100" s="38">
        <f>VLOOKUP($A$4:$A$525,[12]Лист4!A$7:C$472,3,0)</f>
        <v>2565278</v>
      </c>
      <c r="P100" s="38">
        <f>VLOOKUP($A$4:$A$525,[13]Лист4!A$7:C$461,3,0)</f>
        <v>5343</v>
      </c>
      <c r="Q100" s="38">
        <f>VLOOKUP($A$4:$A$525,[14]Лист4!A$7:C$488,3,0)</f>
        <v>341816</v>
      </c>
      <c r="R100" s="38">
        <f>VLOOKUP($A$4:$A$525,[15]Лист4!A$7:C$482,3,0)</f>
        <v>931514</v>
      </c>
      <c r="S100" s="38">
        <f>VLOOKUP($A$4:$A$525,[16]Лист4!A$7:C$508,3,0)</f>
        <v>1694342</v>
      </c>
    </row>
    <row r="101" spans="1:19" ht="36">
      <c r="A101" s="112" t="s">
        <v>1189</v>
      </c>
      <c r="B101" s="41" t="s">
        <v>483</v>
      </c>
      <c r="C101" s="42">
        <v>25427954</v>
      </c>
      <c r="D101" s="38">
        <f>VLOOKUP($A$4:$A$525,[1]Лист4!A$7:C$460,3,0)</f>
        <v>636483</v>
      </c>
      <c r="E101" s="38">
        <f>VLOOKUP($A$4:$A$525,[2]Лист4!A$7:C$458,3,0)</f>
        <v>3223434</v>
      </c>
      <c r="F101" s="38">
        <f>VLOOKUP($A$4:$A$525,[3]Лист4!A$7:C$486,3,0)</f>
        <v>577839</v>
      </c>
      <c r="G101" s="38">
        <f>VLOOKUP($A$4:$A$525,[4]Лист4!A$7:C$402,3,0)</f>
        <v>155051</v>
      </c>
      <c r="H101" s="38">
        <f>VLOOKUP($A$4:$A$525,[5]Лист4!A$7:C$408,3,0)</f>
        <v>599346</v>
      </c>
      <c r="I101" s="38">
        <f>VLOOKUP($A$4:$A$525,[6]Лист4!A$7:C$437,3,0)</f>
        <v>297208</v>
      </c>
      <c r="J101" s="38">
        <f>VLOOKUP($A$4:$A$525,[7]Лист4!A$7:C$494,3,0)</f>
        <v>1298566</v>
      </c>
      <c r="K101" s="38">
        <f>VLOOKUP($A$4:$A$525,[8]Лист4!A$7:C$454,3,0)</f>
        <v>180830</v>
      </c>
      <c r="L101" s="38">
        <f>VLOOKUP($A$4:$A$525,[9]Лист4!A$7:C$450,3,0)</f>
        <v>1429887</v>
      </c>
      <c r="M101" s="38">
        <f>VLOOKUP($A$4:$A$525,[10]Лист4!A$7:C$407,3,0)</f>
        <v>1411997</v>
      </c>
      <c r="N101" s="38">
        <f>VLOOKUP($A$4:$A$525,[11]Лист4!A$7:C$479,3,0)</f>
        <v>934071</v>
      </c>
      <c r="O101" s="38">
        <f>VLOOKUP($A$4:$A$525,[12]Лист4!A$7:C$472,3,0)</f>
        <v>473540</v>
      </c>
      <c r="P101" s="38">
        <f>VLOOKUP($A$4:$A$525,[13]Лист4!A$7:C$461,3,0)</f>
        <v>410554</v>
      </c>
      <c r="Q101" s="38">
        <f>VLOOKUP($A$4:$A$525,[14]Лист4!A$7:C$488,3,0)</f>
        <v>416795</v>
      </c>
      <c r="R101" s="38">
        <f>VLOOKUP($A$4:$A$525,[15]Лист4!A$7:C$482,3,0)</f>
        <v>1359532</v>
      </c>
      <c r="S101" s="38">
        <f>VLOOKUP($A$4:$A$525,[16]Лист4!A$7:C$508,3,0)</f>
        <v>12022821</v>
      </c>
    </row>
    <row r="102" spans="1:19" ht="24">
      <c r="A102" s="113" t="s">
        <v>1190</v>
      </c>
      <c r="B102" s="41" t="s">
        <v>141</v>
      </c>
      <c r="C102" s="42">
        <v>16432843</v>
      </c>
      <c r="D102" s="38">
        <f>VLOOKUP($A$4:$A$525,[1]Лист4!A$7:C$460,3,0)</f>
        <v>303937</v>
      </c>
      <c r="E102" s="38">
        <f>VLOOKUP($A$4:$A$525,[2]Лист4!A$7:C$458,3,0)</f>
        <v>3107129</v>
      </c>
      <c r="F102" s="38">
        <f>VLOOKUP($A$4:$A$525,[3]Лист4!A$7:C$486,3,0)</f>
        <v>404097</v>
      </c>
      <c r="G102" s="38">
        <f>VLOOKUP($A$4:$A$525,[4]Лист4!A$7:C$402,3,0)</f>
        <v>90318</v>
      </c>
      <c r="H102" s="38">
        <f>VLOOKUP($A$4:$A$525,[5]Лист4!A$7:C$408,3,0)</f>
        <v>576335</v>
      </c>
      <c r="I102" s="38">
        <f>VLOOKUP($A$4:$A$525,[6]Лист4!A$7:C$437,3,0)</f>
        <v>180959</v>
      </c>
      <c r="J102" s="38">
        <f>VLOOKUP($A$4:$A$525,[7]Лист4!A$7:C$494,3,0)</f>
        <v>973911</v>
      </c>
      <c r="K102" s="38">
        <f>VLOOKUP($A$4:$A$525,[8]Лист4!A$7:C$454,3,0)</f>
        <v>79437</v>
      </c>
      <c r="L102" s="38">
        <f>VLOOKUP($A$4:$A$525,[9]Лист4!A$7:C$450,3,0)</f>
        <v>1069799</v>
      </c>
      <c r="M102" s="38">
        <f>VLOOKUP($A$4:$A$525,[10]Лист4!A$7:C$407,3,0)</f>
        <v>1405717</v>
      </c>
      <c r="N102" s="38">
        <f>VLOOKUP($A$4:$A$525,[11]Лист4!A$7:C$479,3,0)</f>
        <v>445397</v>
      </c>
      <c r="O102" s="38">
        <f>VLOOKUP($A$4:$A$525,[12]Лист4!A$7:C$472,3,0)</f>
        <v>315137</v>
      </c>
      <c r="P102" s="38">
        <f>VLOOKUP($A$4:$A$525,[13]Лист4!A$7:C$461,3,0)</f>
        <v>375574</v>
      </c>
      <c r="Q102" s="38">
        <f>VLOOKUP($A$4:$A$525,[14]Лист4!A$7:C$488,3,0)</f>
        <v>327476</v>
      </c>
      <c r="R102" s="38">
        <f>VLOOKUP($A$4:$A$525,[15]Лист4!A$7:C$482,3,0)</f>
        <v>949907</v>
      </c>
      <c r="S102" s="38">
        <f>VLOOKUP($A$4:$A$525,[16]Лист4!A$7:C$508,3,0)</f>
        <v>5827713</v>
      </c>
    </row>
    <row r="103" spans="1:19" ht="24">
      <c r="A103" s="113" t="s">
        <v>1191</v>
      </c>
      <c r="B103" s="41" t="s">
        <v>142</v>
      </c>
      <c r="C103" s="42">
        <v>3656393</v>
      </c>
      <c r="D103" s="38">
        <f>VLOOKUP($A$4:$A$525,[1]Лист4!A$7:C$460,3,0)</f>
        <v>250088</v>
      </c>
      <c r="E103" s="38">
        <f>VLOOKUP($A$4:$A$525,[2]Лист4!A$7:C$458,3,0)</f>
        <v>114399</v>
      </c>
      <c r="F103" s="38">
        <f>VLOOKUP($A$4:$A$525,[3]Лист4!A$7:C$486,3,0)</f>
        <v>23581</v>
      </c>
      <c r="G103" s="38">
        <f>VLOOKUP($A$4:$A$525,[4]Лист4!A$7:C$402,3,0)</f>
        <v>48233</v>
      </c>
      <c r="H103" s="38">
        <f>VLOOKUP($A$4:$A$525,[5]Лист4!A$7:C$408,3,0)</f>
        <v>23011</v>
      </c>
      <c r="I103" s="38">
        <f>VLOOKUP($A$4:$A$525,[6]Лист4!A$7:C$437,3,0)</f>
        <v>19901</v>
      </c>
      <c r="J103" s="38">
        <f>VLOOKUP($A$4:$A$525,[7]Лист4!A$7:C$494,3,0)</f>
        <v>271699</v>
      </c>
      <c r="K103" s="38">
        <f>VLOOKUP($A$4:$A$525,[8]Лист4!A$7:C$454,3,0)</f>
        <v>64254</v>
      </c>
      <c r="L103" s="38">
        <f>VLOOKUP($A$4:$A$525,[9]Лист4!A$7:C$450,3,0)</f>
        <v>10723</v>
      </c>
      <c r="M103" s="38">
        <f>VLOOKUP($A$4:$A$525,[10]Лист4!A$7:C$407,3,0)</f>
        <v>1939</v>
      </c>
      <c r="N103" s="38">
        <f>VLOOKUP($A$4:$A$525,[11]Лист4!A$7:C$479,3,0)</f>
        <v>143813</v>
      </c>
      <c r="O103" s="38">
        <f>VLOOKUP($A$4:$A$525,[12]Лист4!A$7:C$472,3,0)</f>
        <v>64536</v>
      </c>
      <c r="P103" s="38">
        <f>VLOOKUP($A$4:$A$525,[13]Лист4!A$7:C$461,3,0)</f>
        <v>32494</v>
      </c>
      <c r="Q103" s="38">
        <f>VLOOKUP($A$4:$A$525,[14]Лист4!A$7:C$488,3,0)</f>
        <v>75080</v>
      </c>
      <c r="R103" s="38">
        <f>VLOOKUP($A$4:$A$525,[15]Лист4!A$7:C$482,3,0)</f>
        <v>62561</v>
      </c>
      <c r="S103" s="38">
        <f>VLOOKUP($A$4:$A$525,[16]Лист4!A$7:C$508,3,0)</f>
        <v>2450081</v>
      </c>
    </row>
    <row r="104" spans="1:19" ht="36">
      <c r="A104" s="113" t="s">
        <v>1192</v>
      </c>
      <c r="B104" s="41" t="s">
        <v>143</v>
      </c>
      <c r="C104" s="42">
        <v>5338718</v>
      </c>
      <c r="D104" s="38">
        <f>VLOOKUP($A$4:$A$525,[1]Лист4!A$7:C$460,3,0)</f>
        <v>82458</v>
      </c>
      <c r="E104" s="38">
        <f>VLOOKUP($A$4:$A$525,[2]Лист4!A$7:C$458,3,0)</f>
        <v>1906</v>
      </c>
      <c r="F104" s="38">
        <f>VLOOKUP($A$4:$A$525,[3]Лист4!A$7:C$486,3,0)</f>
        <v>150161</v>
      </c>
      <c r="G104" s="38">
        <f>VLOOKUP($A$4:$A$525,[4]Лист4!A$7:C$402,3,0)</f>
        <v>16500</v>
      </c>
      <c r="H104" s="38"/>
      <c r="I104" s="38">
        <f>VLOOKUP($A$4:$A$525,[6]Лист4!A$7:C$437,3,0)</f>
        <v>96348</v>
      </c>
      <c r="J104" s="38">
        <f>VLOOKUP($A$4:$A$525,[7]Лист4!A$7:C$494,3,0)</f>
        <v>52956</v>
      </c>
      <c r="K104" s="38">
        <f>VLOOKUP($A$4:$A$525,[8]Лист4!A$7:C$454,3,0)</f>
        <v>37139</v>
      </c>
      <c r="L104" s="38">
        <f>VLOOKUP($A$4:$A$525,[9]Лист4!A$7:C$450,3,0)</f>
        <v>349365</v>
      </c>
      <c r="M104" s="38">
        <f>VLOOKUP($A$4:$A$525,[10]Лист4!A$7:C$407,3,0)</f>
        <v>4341</v>
      </c>
      <c r="N104" s="38">
        <f>VLOOKUP($A$4:$A$525,[11]Лист4!A$7:C$479,3,0)</f>
        <v>344861</v>
      </c>
      <c r="O104" s="38">
        <f>VLOOKUP($A$4:$A$525,[12]Лист4!A$7:C$472,3,0)</f>
        <v>93867</v>
      </c>
      <c r="P104" s="38">
        <f>VLOOKUP($A$4:$A$525,[13]Лист4!A$7:C$461,3,0)</f>
        <v>2486</v>
      </c>
      <c r="Q104" s="38">
        <f>VLOOKUP($A$4:$A$525,[14]Лист4!A$7:C$488,3,0)</f>
        <v>14239</v>
      </c>
      <c r="R104" s="38">
        <f>VLOOKUP($A$4:$A$525,[15]Лист4!A$7:C$482,3,0)</f>
        <v>347064</v>
      </c>
      <c r="S104" s="38">
        <f>VLOOKUP($A$4:$A$525,[16]Лист4!A$7:C$508,3,0)</f>
        <v>3745027</v>
      </c>
    </row>
    <row r="105" spans="1:19" ht="36">
      <c r="A105" s="112" t="s">
        <v>1193</v>
      </c>
      <c r="B105" s="41" t="s">
        <v>484</v>
      </c>
      <c r="C105" s="42">
        <v>358429543</v>
      </c>
      <c r="D105" s="38">
        <f>VLOOKUP($A$4:$A$525,[1]Лист4!A$7:C$460,3,0)</f>
        <v>8947421</v>
      </c>
      <c r="E105" s="38">
        <f>VLOOKUP($A$4:$A$525,[2]Лист4!A$7:C$458,3,0)</f>
        <v>60794705</v>
      </c>
      <c r="F105" s="38">
        <f>VLOOKUP($A$4:$A$525,[3]Лист4!A$7:C$486,3,0)</f>
        <v>15851010</v>
      </c>
      <c r="G105" s="38">
        <f>VLOOKUP($A$4:$A$525,[4]Лист4!A$7:C$402,3,0)</f>
        <v>8506109</v>
      </c>
      <c r="H105" s="38">
        <f>VLOOKUP($A$4:$A$525,[5]Лист4!A$7:C$408,3,0)</f>
        <v>14074949</v>
      </c>
      <c r="I105" s="38">
        <f>VLOOKUP($A$4:$A$525,[6]Лист4!A$7:C$437,3,0)</f>
        <v>12747915</v>
      </c>
      <c r="J105" s="38">
        <f>VLOOKUP($A$4:$A$525,[7]Лист4!A$7:C$494,3,0)</f>
        <v>38918785</v>
      </c>
      <c r="K105" s="38">
        <f>VLOOKUP($A$4:$A$525,[8]Лист4!A$7:C$454,3,0)</f>
        <v>14790399</v>
      </c>
      <c r="L105" s="38">
        <f>VLOOKUP($A$4:$A$525,[9]Лист4!A$7:C$450,3,0)</f>
        <v>20863526</v>
      </c>
      <c r="M105" s="38">
        <f>VLOOKUP($A$4:$A$525,[10]Лист4!A$7:C$407,3,0)</f>
        <v>12906744</v>
      </c>
      <c r="N105" s="38">
        <f>VLOOKUP($A$4:$A$525,[11]Лист4!A$7:C$479,3,0)</f>
        <v>11781008</v>
      </c>
      <c r="O105" s="38">
        <f>VLOOKUP($A$4:$A$525,[12]Лист4!A$7:C$472,3,0)</f>
        <v>11695166</v>
      </c>
      <c r="P105" s="38">
        <f>VLOOKUP($A$4:$A$525,[13]Лист4!A$7:C$461,3,0)</f>
        <v>9928426</v>
      </c>
      <c r="Q105" s="38">
        <f>VLOOKUP($A$4:$A$525,[14]Лист4!A$7:C$488,3,0)</f>
        <v>38487705</v>
      </c>
      <c r="R105" s="38">
        <f>VLOOKUP($A$4:$A$525,[15]Лист4!A$7:C$482,3,0)</f>
        <v>43309116</v>
      </c>
      <c r="S105" s="38">
        <f>VLOOKUP($A$4:$A$525,[16]Лист4!A$7:C$508,3,0)</f>
        <v>34826559</v>
      </c>
    </row>
    <row r="106" spans="1:19" ht="24">
      <c r="A106" s="113" t="s">
        <v>1194</v>
      </c>
      <c r="B106" s="41" t="s">
        <v>144</v>
      </c>
      <c r="C106" s="42">
        <v>7939592</v>
      </c>
      <c r="D106" s="38">
        <f>VLOOKUP($A$4:$A$525,[1]Лист4!A$7:C$460,3,0)</f>
        <v>47249</v>
      </c>
      <c r="E106" s="38">
        <f>VLOOKUP($A$4:$A$525,[2]Лист4!A$7:C$458,3,0)</f>
        <v>249819</v>
      </c>
      <c r="F106" s="38">
        <f>VLOOKUP($A$4:$A$525,[3]Лист4!A$7:C$486,3,0)</f>
        <v>91430</v>
      </c>
      <c r="G106" s="38">
        <f>VLOOKUP($A$4:$A$525,[4]Лист4!A$7:C$402,3,0)</f>
        <v>49929</v>
      </c>
      <c r="H106" s="38">
        <f>VLOOKUP($A$4:$A$525,[5]Лист4!A$7:C$408,3,0)</f>
        <v>54499</v>
      </c>
      <c r="I106" s="38">
        <f>VLOOKUP($A$4:$A$525,[6]Лист4!A$7:C$437,3,0)</f>
        <v>12458</v>
      </c>
      <c r="J106" s="38">
        <f>VLOOKUP($A$4:$A$525,[7]Лист4!A$7:C$494,3,0)</f>
        <v>149206</v>
      </c>
      <c r="K106" s="38">
        <f>VLOOKUP($A$4:$A$525,[8]Лист4!A$7:C$454,3,0)</f>
        <v>852994</v>
      </c>
      <c r="L106" s="38">
        <f>VLOOKUP($A$4:$A$525,[9]Лист4!A$7:C$450,3,0)</f>
        <v>134019</v>
      </c>
      <c r="M106" s="38">
        <f>VLOOKUP($A$4:$A$525,[10]Лист4!A$7:C$407,3,0)</f>
        <v>4707</v>
      </c>
      <c r="N106" s="38">
        <f>VLOOKUP($A$4:$A$525,[11]Лист4!A$7:C$479,3,0)</f>
        <v>233457</v>
      </c>
      <c r="O106" s="38">
        <f>VLOOKUP($A$4:$A$525,[12]Лист4!A$7:C$472,3,0)</f>
        <v>192675</v>
      </c>
      <c r="P106" s="38">
        <f>VLOOKUP($A$4:$A$525,[13]Лист4!A$7:C$461,3,0)</f>
        <v>207579</v>
      </c>
      <c r="Q106" s="38">
        <f>VLOOKUP($A$4:$A$525,[14]Лист4!A$7:C$488,3,0)</f>
        <v>1206996</v>
      </c>
      <c r="R106" s="38">
        <f>VLOOKUP($A$4:$A$525,[15]Лист4!A$7:C$482,3,0)</f>
        <v>1263160</v>
      </c>
      <c r="S106" s="38">
        <f>VLOOKUP($A$4:$A$525,[16]Лист4!A$7:C$508,3,0)</f>
        <v>3189415</v>
      </c>
    </row>
    <row r="107" spans="1:19">
      <c r="A107" s="126" t="s">
        <v>710</v>
      </c>
      <c r="B107" s="41" t="s">
        <v>145</v>
      </c>
      <c r="C107" s="42">
        <v>69639991</v>
      </c>
      <c r="D107" s="38">
        <f>VLOOKUP($A$4:$A$525,[1]Лист4!A$7:C$460,3,0)</f>
        <v>2265318</v>
      </c>
      <c r="E107" s="38">
        <f>VLOOKUP($A$4:$A$525,[2]Лист4!A$7:C$458,3,0)</f>
        <v>15100893</v>
      </c>
      <c r="F107" s="38">
        <f>VLOOKUP($A$4:$A$525,[3]Лист4!A$7:C$486,3,0)</f>
        <v>3138134</v>
      </c>
      <c r="G107" s="38">
        <f>VLOOKUP($A$4:$A$525,[4]Лист4!A$7:C$402,3,0)</f>
        <v>744312</v>
      </c>
      <c r="H107" s="38">
        <f>VLOOKUP($A$4:$A$525,[5]Лист4!A$7:C$408,3,0)</f>
        <v>2799919</v>
      </c>
      <c r="I107" s="38">
        <f>VLOOKUP($A$4:$A$525,[6]Лист4!A$7:C$437,3,0)</f>
        <v>1416103</v>
      </c>
      <c r="J107" s="38">
        <f>VLOOKUP($A$4:$A$525,[7]Лист4!A$7:C$494,3,0)</f>
        <v>5594260</v>
      </c>
      <c r="K107" s="38">
        <f>VLOOKUP($A$4:$A$525,[8]Лист4!A$7:C$454,3,0)</f>
        <v>1905339</v>
      </c>
      <c r="L107" s="38">
        <f>VLOOKUP($A$4:$A$525,[9]Лист4!A$7:C$450,3,0)</f>
        <v>5865418</v>
      </c>
      <c r="M107" s="38">
        <f>VLOOKUP($A$4:$A$525,[10]Лист4!A$7:C$407,3,0)</f>
        <v>7914007</v>
      </c>
      <c r="N107" s="38">
        <f>VLOOKUP($A$4:$A$525,[11]Лист4!A$7:C$479,3,0)</f>
        <v>2567151</v>
      </c>
      <c r="O107" s="38">
        <f>VLOOKUP($A$4:$A$525,[12]Лист4!A$7:C$472,3,0)</f>
        <v>1159750</v>
      </c>
      <c r="P107" s="38">
        <f>VLOOKUP($A$4:$A$525,[13]Лист4!A$7:C$461,3,0)</f>
        <v>1643187</v>
      </c>
      <c r="Q107" s="38">
        <f>VLOOKUP($A$4:$A$525,[14]Лист4!A$7:C$488,3,0)</f>
        <v>4374093</v>
      </c>
      <c r="R107" s="38">
        <f>VLOOKUP($A$4:$A$525,[15]Лист4!A$7:C$482,3,0)</f>
        <v>8154999</v>
      </c>
      <c r="S107" s="38">
        <f>VLOOKUP($A$4:$A$525,[16]Лист4!A$7:C$508,3,0)</f>
        <v>4997108</v>
      </c>
    </row>
    <row r="108" spans="1:19">
      <c r="A108" s="126" t="s">
        <v>711</v>
      </c>
      <c r="B108" s="41" t="s">
        <v>146</v>
      </c>
      <c r="C108" s="42">
        <v>25720496</v>
      </c>
      <c r="D108" s="38">
        <f>VLOOKUP($A$4:$A$525,[1]Лист4!A$7:C$460,3,0)</f>
        <v>679533</v>
      </c>
      <c r="E108" s="38">
        <f>VLOOKUP($A$4:$A$525,[2]Лист4!A$7:C$458,3,0)</f>
        <v>2084801</v>
      </c>
      <c r="F108" s="38">
        <f>VLOOKUP($A$4:$A$525,[3]Лист4!A$7:C$486,3,0)</f>
        <v>2208333</v>
      </c>
      <c r="G108" s="38">
        <f>VLOOKUP($A$4:$A$525,[4]Лист4!A$7:C$402,3,0)</f>
        <v>560721</v>
      </c>
      <c r="H108" s="38">
        <f>VLOOKUP($A$4:$A$525,[5]Лист4!A$7:C$408,3,0)</f>
        <v>1726771</v>
      </c>
      <c r="I108" s="38">
        <f>VLOOKUP($A$4:$A$525,[6]Лист4!A$7:C$437,3,0)</f>
        <v>801545</v>
      </c>
      <c r="J108" s="38">
        <f>VLOOKUP($A$4:$A$525,[7]Лист4!A$7:C$494,3,0)</f>
        <v>3078182</v>
      </c>
      <c r="K108" s="38">
        <f>VLOOKUP($A$4:$A$525,[8]Лист4!A$7:C$454,3,0)</f>
        <v>534282</v>
      </c>
      <c r="L108" s="38">
        <f>VLOOKUP($A$4:$A$525,[9]Лист4!A$7:C$450,3,0)</f>
        <v>4887155</v>
      </c>
      <c r="M108" s="38">
        <f>VLOOKUP($A$4:$A$525,[10]Лист4!A$7:C$407,3,0)</f>
        <v>554365</v>
      </c>
      <c r="N108" s="38">
        <f>VLOOKUP($A$4:$A$525,[11]Лист4!A$7:C$479,3,0)</f>
        <v>1552426</v>
      </c>
      <c r="O108" s="38">
        <f>VLOOKUP($A$4:$A$525,[12]Лист4!A$7:C$472,3,0)</f>
        <v>456002</v>
      </c>
      <c r="P108" s="38">
        <f>VLOOKUP($A$4:$A$525,[13]Лист4!A$7:C$461,3,0)</f>
        <v>539623</v>
      </c>
      <c r="Q108" s="38">
        <f>VLOOKUP($A$4:$A$525,[14]Лист4!A$7:C$488,3,0)</f>
        <v>1211726</v>
      </c>
      <c r="R108" s="38">
        <f>VLOOKUP($A$4:$A$525,[15]Лист4!A$7:C$482,3,0)</f>
        <v>3504683</v>
      </c>
      <c r="S108" s="38">
        <f>VLOOKUP($A$4:$A$525,[16]Лист4!A$7:C$508,3,0)</f>
        <v>1340348</v>
      </c>
    </row>
    <row r="109" spans="1:19" ht="24">
      <c r="A109" s="113" t="s">
        <v>1195</v>
      </c>
      <c r="B109" s="41" t="s">
        <v>147</v>
      </c>
      <c r="C109" s="42">
        <v>7583553</v>
      </c>
      <c r="D109" s="38">
        <f>VLOOKUP($A$4:$A$525,[1]Лист4!A$7:C$460,3,0)</f>
        <v>554453</v>
      </c>
      <c r="E109" s="38">
        <f>VLOOKUP($A$4:$A$525,[2]Лист4!A$7:C$458,3,0)</f>
        <v>1747697</v>
      </c>
      <c r="F109" s="38">
        <f>VLOOKUP($A$4:$A$525,[3]Лист4!A$7:C$486,3,0)</f>
        <v>430036</v>
      </c>
      <c r="G109" s="38">
        <f>VLOOKUP($A$4:$A$525,[4]Лист4!A$7:C$402,3,0)</f>
        <v>9976</v>
      </c>
      <c r="H109" s="38">
        <f>VLOOKUP($A$4:$A$525,[5]Лист4!A$7:C$408,3,0)</f>
        <v>288949</v>
      </c>
      <c r="I109" s="38">
        <f>VLOOKUP($A$4:$A$525,[6]Лист4!A$7:C$437,3,0)</f>
        <v>398560</v>
      </c>
      <c r="J109" s="38">
        <f>VLOOKUP($A$4:$A$525,[7]Лист4!A$7:C$494,3,0)</f>
        <v>965329</v>
      </c>
      <c r="K109" s="38">
        <f>VLOOKUP($A$4:$A$525,[8]Лист4!A$7:C$454,3,0)</f>
        <v>264786</v>
      </c>
      <c r="L109" s="38">
        <f>VLOOKUP($A$4:$A$525,[9]Лист4!A$7:C$450,3,0)</f>
        <v>522427</v>
      </c>
      <c r="M109" s="38">
        <f>VLOOKUP($A$4:$A$525,[10]Лист4!A$7:C$407,3,0)</f>
        <v>53364</v>
      </c>
      <c r="N109" s="38">
        <f>VLOOKUP($A$4:$A$525,[11]Лист4!A$7:C$479,3,0)</f>
        <v>342106</v>
      </c>
      <c r="O109" s="38">
        <f>VLOOKUP($A$4:$A$525,[12]Лист4!A$7:C$472,3,0)</f>
        <v>191036</v>
      </c>
      <c r="P109" s="38">
        <f>VLOOKUP($A$4:$A$525,[13]Лист4!A$7:C$461,3,0)</f>
        <v>285640</v>
      </c>
      <c r="Q109" s="38">
        <f>VLOOKUP($A$4:$A$525,[14]Лист4!A$7:C$488,3,0)</f>
        <v>774612</v>
      </c>
      <c r="R109" s="38">
        <f>VLOOKUP($A$4:$A$525,[15]Лист4!A$7:C$482,3,0)</f>
        <v>186059</v>
      </c>
      <c r="S109" s="38">
        <f>VLOOKUP($A$4:$A$525,[16]Лист4!A$7:C$508,3,0)</f>
        <v>568523</v>
      </c>
    </row>
    <row r="110" spans="1:19" ht="24">
      <c r="A110" s="113" t="s">
        <v>1196</v>
      </c>
      <c r="B110" s="41" t="s">
        <v>148</v>
      </c>
      <c r="C110" s="42">
        <v>2514965</v>
      </c>
      <c r="D110" s="38">
        <f>VLOOKUP($A$4:$A$525,[1]Лист4!A$7:C$460,3,0)</f>
        <v>171098</v>
      </c>
      <c r="E110" s="38">
        <f>VLOOKUP($A$4:$A$525,[2]Лист4!A$7:C$458,3,0)</f>
        <v>1028420</v>
      </c>
      <c r="F110" s="38">
        <f>VLOOKUP($A$4:$A$525,[3]Лист4!A$7:C$486,3,0)</f>
        <v>102927</v>
      </c>
      <c r="G110" s="38">
        <f>VLOOKUP($A$4:$A$525,[4]Лист4!A$7:C$402,3,0)</f>
        <v>10</v>
      </c>
      <c r="H110" s="38">
        <f>VLOOKUP($A$4:$A$525,[5]Лист4!A$7:C$408,3,0)</f>
        <v>87505</v>
      </c>
      <c r="I110" s="38">
        <f>VLOOKUP($A$4:$A$525,[6]Лист4!A$7:C$437,3,0)</f>
        <v>2446</v>
      </c>
      <c r="J110" s="38">
        <f>VLOOKUP($A$4:$A$525,[7]Лист4!A$7:C$494,3,0)</f>
        <v>86915</v>
      </c>
      <c r="K110" s="38">
        <f>VLOOKUP($A$4:$A$525,[8]Лист4!A$7:C$454,3,0)</f>
        <v>144149</v>
      </c>
      <c r="L110" s="38">
        <f>VLOOKUP($A$4:$A$525,[9]Лист4!A$7:C$450,3,0)</f>
        <v>38028</v>
      </c>
      <c r="M110" s="38">
        <f>VLOOKUP($A$4:$A$525,[10]Лист4!A$7:C$407,3,0)</f>
        <v>97616</v>
      </c>
      <c r="N110" s="38">
        <f>VLOOKUP($A$4:$A$525,[11]Лист4!A$7:C$479,3,0)</f>
        <v>61173</v>
      </c>
      <c r="O110" s="38">
        <f>VLOOKUP($A$4:$A$525,[12]Лист4!A$7:C$472,3,0)</f>
        <v>36797</v>
      </c>
      <c r="P110" s="38">
        <f>VLOOKUP($A$4:$A$525,[13]Лист4!A$7:C$461,3,0)</f>
        <v>48069</v>
      </c>
      <c r="Q110" s="38">
        <f>VLOOKUP($A$4:$A$525,[14]Лист4!A$7:C$488,3,0)</f>
        <v>136244</v>
      </c>
      <c r="R110" s="38">
        <f>VLOOKUP($A$4:$A$525,[15]Лист4!A$7:C$482,3,0)</f>
        <v>138686</v>
      </c>
      <c r="S110" s="38">
        <f>VLOOKUP($A$4:$A$525,[16]Лист4!A$7:C$508,3,0)</f>
        <v>334882</v>
      </c>
    </row>
    <row r="111" spans="1:19" ht="24">
      <c r="A111" s="113" t="s">
        <v>1197</v>
      </c>
      <c r="B111" s="41" t="s">
        <v>149</v>
      </c>
      <c r="C111" s="42">
        <v>1016278</v>
      </c>
      <c r="D111" s="38">
        <f>VLOOKUP($A$4:$A$525,[1]Лист4!A$7:C$460,3,0)</f>
        <v>166983</v>
      </c>
      <c r="E111" s="38">
        <f>VLOOKUP($A$4:$A$525,[2]Лист4!A$7:C$458,3,0)</f>
        <v>29066</v>
      </c>
      <c r="F111" s="38">
        <f>VLOOKUP($A$4:$A$525,[3]Лист4!A$7:C$486,3,0)</f>
        <v>31063</v>
      </c>
      <c r="H111" s="38">
        <f>VLOOKUP($A$4:$A$525,[5]Лист4!A$7:C$408,3,0)</f>
        <v>31941</v>
      </c>
      <c r="I111" s="38">
        <f>VLOOKUP($A$4:$A$525,[6]Лист4!A$7:C$437,3,0)</f>
        <v>45</v>
      </c>
      <c r="J111" s="38">
        <f>VLOOKUP($A$4:$A$525,[7]Лист4!A$7:C$494,3,0)</f>
        <v>52878</v>
      </c>
      <c r="K111" s="38">
        <f>VLOOKUP($A$4:$A$525,[8]Лист4!A$7:C$454,3,0)</f>
        <v>37767</v>
      </c>
      <c r="L111" s="38">
        <f>VLOOKUP($A$4:$A$525,[9]Лист4!A$7:C$450,3,0)</f>
        <v>151133</v>
      </c>
      <c r="M111" s="38">
        <f>VLOOKUP($A$4:$A$525,[10]Лист4!A$7:C$407,3,0)</f>
        <v>72</v>
      </c>
      <c r="N111" s="38">
        <f>VLOOKUP($A$4:$A$525,[11]Лист4!A$7:C$479,3,0)</f>
        <v>264367</v>
      </c>
      <c r="O111" s="38">
        <f>VLOOKUP($A$4:$A$525,[12]Лист4!A$7:C$472,3,0)</f>
        <v>17845</v>
      </c>
      <c r="P111" s="38">
        <f>VLOOKUP($A$4:$A$525,[13]Лист4!A$7:C$461,3,0)</f>
        <v>45920</v>
      </c>
      <c r="Q111" s="38">
        <f>VLOOKUP($A$4:$A$525,[14]Лист4!A$7:C$488,3,0)</f>
        <v>49136</v>
      </c>
      <c r="R111" s="38">
        <f>VLOOKUP($A$4:$A$525,[15]Лист4!A$7:C$482,3,0)</f>
        <v>10233</v>
      </c>
      <c r="S111" s="38">
        <f>VLOOKUP($A$4:$A$525,[16]Лист4!A$7:C$508,3,0)</f>
        <v>127829</v>
      </c>
    </row>
    <row r="112" spans="1:19" ht="24">
      <c r="A112" s="113" t="s">
        <v>1198</v>
      </c>
      <c r="B112" s="41" t="s">
        <v>150</v>
      </c>
      <c r="C112" s="42">
        <v>32804699</v>
      </c>
      <c r="D112" s="38">
        <f>VLOOKUP($A$4:$A$525,[1]Лист4!A$7:C$460,3,0)</f>
        <v>693251</v>
      </c>
      <c r="E112" s="38">
        <f>VLOOKUP($A$4:$A$525,[2]Лист4!A$7:C$458,3,0)</f>
        <v>10210909</v>
      </c>
      <c r="F112" s="38">
        <f>VLOOKUP($A$4:$A$525,[3]Лист4!A$7:C$486,3,0)</f>
        <v>365775</v>
      </c>
      <c r="G112" s="38">
        <f>VLOOKUP($A$4:$A$525,[4]Лист4!A$7:C$402,3,0)</f>
        <v>173605</v>
      </c>
      <c r="H112" s="38">
        <f>VLOOKUP($A$4:$A$525,[5]Лист4!A$7:C$408,3,0)</f>
        <v>664753</v>
      </c>
      <c r="I112" s="38">
        <f>VLOOKUP($A$4:$A$525,[6]Лист4!A$7:C$437,3,0)</f>
        <v>213507</v>
      </c>
      <c r="J112" s="38">
        <f>VLOOKUP($A$4:$A$525,[7]Лист4!A$7:C$494,3,0)</f>
        <v>1410956</v>
      </c>
      <c r="K112" s="38">
        <f>VLOOKUP($A$4:$A$525,[8]Лист4!A$7:C$454,3,0)</f>
        <v>924355</v>
      </c>
      <c r="L112" s="38">
        <f>VLOOKUP($A$4:$A$525,[9]Лист4!A$7:C$450,3,0)</f>
        <v>266675</v>
      </c>
      <c r="M112" s="38">
        <f>VLOOKUP($A$4:$A$525,[10]Лист4!A$7:C$407,3,0)</f>
        <v>7208590</v>
      </c>
      <c r="N112" s="38">
        <f>VLOOKUP($A$4:$A$525,[11]Лист4!A$7:C$479,3,0)</f>
        <v>347079</v>
      </c>
      <c r="O112" s="38">
        <f>VLOOKUP($A$4:$A$525,[12]Лист4!A$7:C$472,3,0)</f>
        <v>458070</v>
      </c>
      <c r="P112" s="38">
        <f>VLOOKUP($A$4:$A$525,[13]Лист4!A$7:C$461,3,0)</f>
        <v>723935</v>
      </c>
      <c r="Q112" s="38">
        <f>VLOOKUP($A$4:$A$525,[14]Лист4!A$7:C$488,3,0)</f>
        <v>2202375</v>
      </c>
      <c r="R112" s="38">
        <f>VLOOKUP($A$4:$A$525,[15]Лист4!A$7:C$482,3,0)</f>
        <v>4315338</v>
      </c>
      <c r="S112" s="38">
        <f>VLOOKUP($A$4:$A$525,[16]Лист4!A$7:C$508,3,0)</f>
        <v>2625526</v>
      </c>
    </row>
    <row r="113" spans="1:19" ht="24">
      <c r="A113" s="113" t="s">
        <v>1199</v>
      </c>
      <c r="B113" s="41" t="s">
        <v>151</v>
      </c>
      <c r="C113" s="42">
        <v>474821</v>
      </c>
      <c r="D113" s="38">
        <f>VLOOKUP($A$4:$A$525,[1]Лист4!A$7:C$460,3,0)</f>
        <v>27487</v>
      </c>
      <c r="E113" s="38">
        <f>VLOOKUP($A$4:$A$525,[2]Лист4!A$7:C$458,3,0)</f>
        <v>377</v>
      </c>
      <c r="F113" s="38">
        <f>VLOOKUP($A$4:$A$525,[3]Лист4!A$7:C$486,3,0)</f>
        <v>2855</v>
      </c>
      <c r="H113" s="38"/>
      <c r="I113" s="38"/>
      <c r="J113" s="38">
        <f>VLOOKUP($A$4:$A$525,[7]Лист4!A$7:C$494,3,0)</f>
        <v>7780</v>
      </c>
      <c r="K113" s="38">
        <f>VLOOKUP($A$4:$A$525,[8]Лист4!A$7:C$454,3,0)</f>
        <v>755</v>
      </c>
      <c r="L113" s="38">
        <f>VLOOKUP($A$4:$A$525,[9]Лист4!A$7:C$450,3,0)</f>
        <v>3994</v>
      </c>
      <c r="M113" s="38">
        <f>VLOOKUP($A$4:$A$525,[10]Лист4!A$7:C$407,3,0)</f>
        <v>47029</v>
      </c>
      <c r="N113" s="38">
        <f>VLOOKUP($A$4:$A$525,[11]Лист4!A$7:C$479,3,0)</f>
        <v>32356</v>
      </c>
      <c r="O113" s="38">
        <f>VLOOKUP($A$4:$A$525,[12]Лист4!A$7:C$472,3,0)</f>
        <v>4929</v>
      </c>
      <c r="P113" s="38">
        <f>VLOOKUP($A$4:$A$525,[13]Лист4!A$7:C$461,3,0)</f>
        <v>1540</v>
      </c>
      <c r="Q113" s="38">
        <f>VLOOKUP($A$4:$A$525,[14]Лист4!A$7:C$488,3,0)</f>
        <v>2072</v>
      </c>
      <c r="R113" s="38">
        <f>VLOOKUP($A$4:$A$525,[15]Лист4!A$7:C$482,3,0)</f>
        <v>23886</v>
      </c>
      <c r="S113" s="38">
        <f>VLOOKUP($A$4:$A$525,[16]Лист4!A$7:C$508,3,0)</f>
        <v>319761</v>
      </c>
    </row>
    <row r="114" spans="1:19" ht="24">
      <c r="A114" s="113" t="s">
        <v>1200</v>
      </c>
      <c r="B114" s="41" t="s">
        <v>152</v>
      </c>
      <c r="C114" s="42">
        <v>63057367</v>
      </c>
      <c r="D114" s="38">
        <f>VLOOKUP($A$4:$A$525,[1]Лист4!A$7:C$460,3,0)</f>
        <v>2734269</v>
      </c>
      <c r="E114" s="38">
        <f>VLOOKUP($A$4:$A$525,[2]Лист4!A$7:C$458,3,0)</f>
        <v>9269042</v>
      </c>
      <c r="F114" s="38">
        <f>VLOOKUP($A$4:$A$525,[3]Лист4!A$7:C$486,3,0)</f>
        <v>2370395</v>
      </c>
      <c r="G114" s="38">
        <f>VLOOKUP($A$4:$A$525,[4]Лист4!A$7:C$402,3,0)</f>
        <v>1505775</v>
      </c>
      <c r="H114" s="38">
        <f>VLOOKUP($A$4:$A$525,[5]Лист4!A$7:C$408,3,0)</f>
        <v>2998466</v>
      </c>
      <c r="I114" s="38">
        <f>VLOOKUP($A$4:$A$525,[6]Лист4!A$7:C$437,3,0)</f>
        <v>2029710</v>
      </c>
      <c r="J114" s="38">
        <f>VLOOKUP($A$4:$A$525,[7]Лист4!A$7:C$494,3,0)</f>
        <v>10474000</v>
      </c>
      <c r="K114" s="38">
        <f>VLOOKUP($A$4:$A$525,[8]Лист4!A$7:C$454,3,0)</f>
        <v>1759111</v>
      </c>
      <c r="L114" s="38">
        <f>VLOOKUP($A$4:$A$525,[9]Лист4!A$7:C$450,3,0)</f>
        <v>4364663</v>
      </c>
      <c r="M114" s="38">
        <f>VLOOKUP($A$4:$A$525,[10]Лист4!A$7:C$407,3,0)</f>
        <v>949715</v>
      </c>
      <c r="N114" s="38">
        <f>VLOOKUP($A$4:$A$525,[11]Лист4!A$7:C$479,3,0)</f>
        <v>3040575</v>
      </c>
      <c r="O114" s="38">
        <f>VLOOKUP($A$4:$A$525,[12]Лист4!A$7:C$472,3,0)</f>
        <v>1622306</v>
      </c>
      <c r="P114" s="38">
        <f>VLOOKUP($A$4:$A$525,[13]Лист4!A$7:C$461,3,0)</f>
        <v>1571305</v>
      </c>
      <c r="Q114" s="38">
        <f>VLOOKUP($A$4:$A$525,[14]Лист4!A$7:C$488,3,0)</f>
        <v>11863020</v>
      </c>
      <c r="R114" s="38">
        <f>VLOOKUP($A$4:$A$525,[15]Лист4!A$7:C$482,3,0)</f>
        <v>2071839</v>
      </c>
      <c r="S114" s="38">
        <f>VLOOKUP($A$4:$A$525,[16]Лист4!A$7:C$508,3,0)</f>
        <v>4433176</v>
      </c>
    </row>
    <row r="115" spans="1:19">
      <c r="A115" s="126" t="s">
        <v>718</v>
      </c>
      <c r="B115" s="41" t="s">
        <v>153</v>
      </c>
      <c r="C115" s="42">
        <v>62493084</v>
      </c>
      <c r="D115" s="38">
        <f>VLOOKUP($A$4:$A$525,[1]Лист4!A$7:C$460,3,0)</f>
        <v>2731044</v>
      </c>
      <c r="E115" s="38">
        <f>VLOOKUP($A$4:$A$525,[2]Лист4!A$7:C$458,3,0)</f>
        <v>9269042</v>
      </c>
      <c r="F115" s="38">
        <f>VLOOKUP($A$4:$A$525,[3]Лист4!A$7:C$486,3,0)</f>
        <v>2362008</v>
      </c>
      <c r="G115" s="38">
        <f>VLOOKUP($A$4:$A$525,[4]Лист4!A$7:C$402,3,0)</f>
        <v>1505775</v>
      </c>
      <c r="H115" s="38">
        <f>VLOOKUP($A$4:$A$525,[5]Лист4!A$7:C$408,3,0)</f>
        <v>2997560</v>
      </c>
      <c r="I115" s="38">
        <f>VLOOKUP($A$4:$A$525,[6]Лист4!A$7:C$437,3,0)</f>
        <v>2029710</v>
      </c>
      <c r="J115" s="38">
        <f>VLOOKUP($A$4:$A$525,[7]Лист4!A$7:C$494,3,0)</f>
        <v>10471221</v>
      </c>
      <c r="K115" s="38">
        <f>VLOOKUP($A$4:$A$525,[8]Лист4!A$7:C$454,3,0)</f>
        <v>1759111</v>
      </c>
      <c r="L115" s="38">
        <f>VLOOKUP($A$4:$A$525,[9]Лист4!A$7:C$450,3,0)</f>
        <v>4147548</v>
      </c>
      <c r="M115" s="38">
        <f>VLOOKUP($A$4:$A$525,[10]Лист4!A$7:C$407,3,0)</f>
        <v>949715</v>
      </c>
      <c r="N115" s="38">
        <f>VLOOKUP($A$4:$A$525,[11]Лист4!A$7:C$479,3,0)</f>
        <v>2926474</v>
      </c>
      <c r="O115" s="38">
        <f>VLOOKUP($A$4:$A$525,[12]Лист4!A$7:C$472,3,0)</f>
        <v>1612943</v>
      </c>
      <c r="P115" s="38">
        <f>VLOOKUP($A$4:$A$525,[13]Лист4!A$7:C$461,3,0)</f>
        <v>1566246</v>
      </c>
      <c r="Q115" s="38">
        <f>VLOOKUP($A$4:$A$525,[14]Лист4!A$7:C$488,3,0)</f>
        <v>11852479</v>
      </c>
      <c r="R115" s="38">
        <f>VLOOKUP($A$4:$A$525,[15]Лист4!A$7:C$482,3,0)</f>
        <v>2060717</v>
      </c>
      <c r="S115" s="38">
        <f>VLOOKUP($A$4:$A$525,[16]Лист4!A$7:C$508,3,0)</f>
        <v>4251491</v>
      </c>
    </row>
    <row r="116" spans="1:19" ht="24">
      <c r="A116" s="113" t="s">
        <v>1201</v>
      </c>
      <c r="B116" s="41" t="s">
        <v>154</v>
      </c>
      <c r="C116" s="42">
        <v>564283</v>
      </c>
      <c r="D116" s="38">
        <f>VLOOKUP($A$4:$A$525,[1]Лист4!A$7:C$460,3,0)</f>
        <v>3225</v>
      </c>
      <c r="E116" s="38"/>
      <c r="F116" s="38">
        <f>VLOOKUP($A$4:$A$525,[3]Лист4!A$7:C$486,3,0)</f>
        <v>8387</v>
      </c>
      <c r="H116" s="38">
        <f>VLOOKUP($A$4:$A$525,[5]Лист4!A$7:C$408,3,0)</f>
        <v>906</v>
      </c>
      <c r="I116" s="38"/>
      <c r="J116" s="38">
        <f>VLOOKUP($A$4:$A$525,[7]Лист4!A$7:C$494,3,0)</f>
        <v>2779</v>
      </c>
      <c r="K116" s="38"/>
      <c r="L116" s="38">
        <f>VLOOKUP($A$4:$A$525,[9]Лист4!A$7:C$450,3,0)</f>
        <v>217115</v>
      </c>
      <c r="M116" s="38"/>
      <c r="N116" s="38">
        <f>VLOOKUP($A$4:$A$525,[11]Лист4!A$7:C$479,3,0)</f>
        <v>114101</v>
      </c>
      <c r="O116" s="38">
        <f>VLOOKUP($A$4:$A$525,[12]Лист4!A$7:C$472,3,0)</f>
        <v>9363</v>
      </c>
      <c r="P116" s="38">
        <f>VLOOKUP($A$4:$A$525,[13]Лист4!A$7:C$461,3,0)</f>
        <v>5059</v>
      </c>
      <c r="Q116" s="38">
        <f>VLOOKUP($A$4:$A$525,[14]Лист4!A$7:C$488,3,0)</f>
        <v>10541</v>
      </c>
      <c r="R116" s="38">
        <f>VLOOKUP($A$4:$A$525,[15]Лист4!A$7:C$482,3,0)</f>
        <v>11122</v>
      </c>
      <c r="S116" s="38">
        <f>VLOOKUP($A$4:$A$525,[16]Лист4!A$7:C$508,3,0)</f>
        <v>181685</v>
      </c>
    </row>
    <row r="117" spans="1:19" ht="24">
      <c r="A117" s="113" t="s">
        <v>1202</v>
      </c>
      <c r="B117" s="41" t="s">
        <v>155</v>
      </c>
      <c r="C117" s="42">
        <v>520286</v>
      </c>
      <c r="D117" s="38">
        <f>VLOOKUP($A$4:$A$525,[1]Лист4!A$7:C$460,3,0)</f>
        <v>46678</v>
      </c>
      <c r="E117" s="38">
        <f>VLOOKUP($A$4:$A$525,[2]Лист4!A$7:C$458,3,0)</f>
        <v>9957</v>
      </c>
      <c r="F117" s="38">
        <f>VLOOKUP($A$4:$A$525,[3]Лист4!A$7:C$486,3,0)</f>
        <v>11678</v>
      </c>
      <c r="H117" s="38">
        <f>VLOOKUP($A$4:$A$525,[5]Лист4!A$7:C$408,3,0)</f>
        <v>6419</v>
      </c>
      <c r="I117" s="38">
        <f>VLOOKUP($A$4:$A$525,[6]Лист4!A$7:C$437,3,0)</f>
        <v>2502</v>
      </c>
      <c r="J117" s="38">
        <f>VLOOKUP($A$4:$A$525,[7]Лист4!A$7:C$494,3,0)</f>
        <v>34139</v>
      </c>
      <c r="K117" s="38">
        <f>VLOOKUP($A$4:$A$525,[8]Лист4!A$7:C$454,3,0)</f>
        <v>11823</v>
      </c>
      <c r="L117" s="38">
        <f>VLOOKUP($A$4:$A$525,[9]Лист4!A$7:C$450,3,0)</f>
        <v>82941</v>
      </c>
      <c r="M117" s="38"/>
      <c r="N117" s="38">
        <f>VLOOKUP($A$4:$A$525,[11]Лист4!A$7:C$479,3,0)</f>
        <v>47423</v>
      </c>
      <c r="O117" s="38">
        <f>VLOOKUP($A$4:$A$525,[12]Лист4!A$7:C$472,3,0)</f>
        <v>25934</v>
      </c>
      <c r="P117" s="38">
        <f>VLOOKUP($A$4:$A$525,[13]Лист4!A$7:C$461,3,0)</f>
        <v>8177</v>
      </c>
      <c r="Q117" s="38">
        <f>VLOOKUP($A$4:$A$525,[14]Лист4!A$7:C$488,3,0)</f>
        <v>8429</v>
      </c>
      <c r="R117" s="38">
        <f>VLOOKUP($A$4:$A$525,[15]Лист4!A$7:C$482,3,0)</f>
        <v>77080</v>
      </c>
      <c r="S117" s="38">
        <f>VLOOKUP($A$4:$A$525,[16]Лист4!A$7:C$508,3,0)</f>
        <v>147106</v>
      </c>
    </row>
    <row r="118" spans="1:19" ht="24">
      <c r="A118" s="113" t="s">
        <v>1203</v>
      </c>
      <c r="B118" s="41" t="s">
        <v>156</v>
      </c>
      <c r="C118" s="42">
        <v>10504709</v>
      </c>
      <c r="D118" s="38">
        <f>VLOOKUP($A$4:$A$525,[1]Лист4!A$7:C$460,3,0)</f>
        <v>310134</v>
      </c>
      <c r="E118" s="38">
        <f>VLOOKUP($A$4:$A$525,[2]Лист4!A$7:C$458,3,0)</f>
        <v>5708596</v>
      </c>
      <c r="F118" s="38">
        <f>VLOOKUP($A$4:$A$525,[3]Лист4!A$7:C$486,3,0)</f>
        <v>597558</v>
      </c>
      <c r="G118" s="38">
        <f>VLOOKUP($A$4:$A$525,[4]Лист4!A$7:C$402,3,0)</f>
        <v>9479</v>
      </c>
      <c r="H118" s="38">
        <f>VLOOKUP($A$4:$A$525,[5]Лист4!A$7:C$408,3,0)</f>
        <v>173943</v>
      </c>
      <c r="I118" s="38">
        <f>VLOOKUP($A$4:$A$525,[6]Лист4!A$7:C$437,3,0)</f>
        <v>83445</v>
      </c>
      <c r="J118" s="38">
        <f>VLOOKUP($A$4:$A$525,[7]Лист4!A$7:C$494,3,0)</f>
        <v>333537</v>
      </c>
      <c r="K118" s="38">
        <f>VLOOKUP($A$4:$A$525,[8]Лист4!A$7:C$454,3,0)</f>
        <v>130734</v>
      </c>
      <c r="L118" s="38">
        <f>VLOOKUP($A$4:$A$525,[9]Лист4!A$7:C$450,3,0)</f>
        <v>890988</v>
      </c>
      <c r="M118" s="38">
        <f>VLOOKUP($A$4:$A$525,[10]Лист4!A$7:C$407,3,0)</f>
        <v>24400</v>
      </c>
      <c r="N118" s="38">
        <f>VLOOKUP($A$4:$A$525,[11]Лист4!A$7:C$479,3,0)</f>
        <v>303583</v>
      </c>
      <c r="O118" s="38">
        <f>VLOOKUP($A$4:$A$525,[12]Лист4!A$7:C$472,3,0)</f>
        <v>51605</v>
      </c>
      <c r="P118" s="38">
        <f>VLOOKUP($A$4:$A$525,[13]Лист4!A$7:C$461,3,0)</f>
        <v>132602</v>
      </c>
      <c r="Q118" s="38">
        <f>VLOOKUP($A$4:$A$525,[14]Лист4!A$7:C$488,3,0)</f>
        <v>1097488</v>
      </c>
      <c r="R118" s="38">
        <f>VLOOKUP($A$4:$A$525,[15]Лист4!A$7:C$482,3,0)</f>
        <v>89861</v>
      </c>
      <c r="S118" s="38">
        <f>VLOOKUP($A$4:$A$525,[16]Лист4!A$7:C$508,3,0)</f>
        <v>566756</v>
      </c>
    </row>
    <row r="119" spans="1:19">
      <c r="A119" s="126" t="s">
        <v>722</v>
      </c>
      <c r="B119" s="41" t="s">
        <v>157</v>
      </c>
      <c r="C119" s="42">
        <v>60872089</v>
      </c>
      <c r="D119" s="38">
        <f>VLOOKUP($A$4:$A$525,[1]Лист4!A$7:C$460,3,0)</f>
        <v>1487456</v>
      </c>
      <c r="E119" s="38">
        <f>VLOOKUP($A$4:$A$525,[2]Лист4!A$7:C$458,3,0)</f>
        <v>15571785</v>
      </c>
      <c r="F119" s="38">
        <f>VLOOKUP($A$4:$A$525,[3]Лист4!A$7:C$486,3,0)</f>
        <v>3286663</v>
      </c>
      <c r="G119" s="38">
        <f>VLOOKUP($A$4:$A$525,[4]Лист4!A$7:C$402,3,0)</f>
        <v>1425109</v>
      </c>
      <c r="H119" s="38">
        <f>VLOOKUP($A$4:$A$525,[5]Лист4!A$7:C$408,3,0)</f>
        <v>4585822</v>
      </c>
      <c r="I119" s="38">
        <f>VLOOKUP($A$4:$A$525,[6]Лист4!A$7:C$437,3,0)</f>
        <v>1727945</v>
      </c>
      <c r="J119" s="38">
        <f>VLOOKUP($A$4:$A$525,[7]Лист4!A$7:C$494,3,0)</f>
        <v>9527522</v>
      </c>
      <c r="K119" s="38">
        <f>VLOOKUP($A$4:$A$525,[8]Лист4!A$7:C$454,3,0)</f>
        <v>1751633</v>
      </c>
      <c r="L119" s="38">
        <f>VLOOKUP($A$4:$A$525,[9]Лист4!A$7:C$450,3,0)</f>
        <v>5440277</v>
      </c>
      <c r="M119" s="38">
        <f>VLOOKUP($A$4:$A$525,[10]Лист4!A$7:C$407,3,0)</f>
        <v>2818326</v>
      </c>
      <c r="N119" s="38">
        <f>VLOOKUP($A$4:$A$525,[11]Лист4!A$7:C$479,3,0)</f>
        <v>1808524</v>
      </c>
      <c r="O119" s="38">
        <f>VLOOKUP($A$4:$A$525,[12]Лист4!A$7:C$472,3,0)</f>
        <v>806791</v>
      </c>
      <c r="P119" s="38">
        <f>VLOOKUP($A$4:$A$525,[13]Лист4!A$7:C$461,3,0)</f>
        <v>881490</v>
      </c>
      <c r="Q119" s="38">
        <f>VLOOKUP($A$4:$A$525,[14]Лист4!A$7:C$488,3,0)</f>
        <v>3956933</v>
      </c>
      <c r="R119" s="38">
        <f>VLOOKUP($A$4:$A$525,[15]Лист4!A$7:C$482,3,0)</f>
        <v>1293989</v>
      </c>
      <c r="S119" s="38">
        <f>VLOOKUP($A$4:$A$525,[16]Лист4!A$7:C$508,3,0)</f>
        <v>4501824</v>
      </c>
    </row>
    <row r="120" spans="1:19" ht="24">
      <c r="A120" s="113" t="s">
        <v>1204</v>
      </c>
      <c r="B120" s="41" t="s">
        <v>158</v>
      </c>
      <c r="C120" s="42">
        <v>49996934</v>
      </c>
      <c r="D120" s="38">
        <f>VLOOKUP($A$4:$A$525,[1]Лист4!A$7:C$460,3,0)</f>
        <v>1435571</v>
      </c>
      <c r="E120" s="38">
        <f>VLOOKUP($A$4:$A$525,[2]Лист4!A$7:C$458,3,0)</f>
        <v>10284589</v>
      </c>
      <c r="F120" s="38">
        <f>VLOOKUP($A$4:$A$525,[3]Лист4!A$7:C$486,3,0)</f>
        <v>3282504</v>
      </c>
      <c r="G120" s="38">
        <f>VLOOKUP($A$4:$A$525,[4]Лист4!A$7:C$402,3,0)</f>
        <v>1421605</v>
      </c>
      <c r="H120" s="38">
        <f>VLOOKUP($A$4:$A$525,[5]Лист4!A$7:C$408,3,0)</f>
        <v>4446972</v>
      </c>
      <c r="I120" s="38">
        <f>VLOOKUP($A$4:$A$525,[6]Лист4!A$7:C$437,3,0)</f>
        <v>1707066</v>
      </c>
      <c r="J120" s="38">
        <f>VLOOKUP($A$4:$A$525,[7]Лист4!A$7:C$494,3,0)</f>
        <v>8682693</v>
      </c>
      <c r="K120" s="38">
        <f>VLOOKUP($A$4:$A$525,[8]Лист4!A$7:C$454,3,0)</f>
        <v>1518847</v>
      </c>
      <c r="L120" s="38">
        <f>VLOOKUP($A$4:$A$525,[9]Лист4!A$7:C$450,3,0)</f>
        <v>3059584</v>
      </c>
      <c r="M120" s="38">
        <f>VLOOKUP($A$4:$A$525,[10]Лист4!A$7:C$407,3,0)</f>
        <v>2699729</v>
      </c>
      <c r="N120" s="38">
        <f>VLOOKUP($A$4:$A$525,[11]Лист4!A$7:C$479,3,0)</f>
        <v>1139810</v>
      </c>
      <c r="O120" s="38">
        <f>VLOOKUP($A$4:$A$525,[12]Лист4!A$7:C$472,3,0)</f>
        <v>781711</v>
      </c>
      <c r="P120" s="38">
        <f>VLOOKUP($A$4:$A$525,[13]Лист4!A$7:C$461,3,0)</f>
        <v>775189</v>
      </c>
      <c r="Q120" s="38">
        <f>VLOOKUP($A$4:$A$525,[14]Лист4!A$7:C$488,3,0)</f>
        <v>3482951</v>
      </c>
      <c r="R120" s="38">
        <f>VLOOKUP($A$4:$A$525,[15]Лист4!A$7:C$482,3,0)</f>
        <v>1278491</v>
      </c>
      <c r="S120" s="38">
        <f>VLOOKUP($A$4:$A$525,[16]Лист4!A$7:C$508,3,0)</f>
        <v>3999622</v>
      </c>
    </row>
    <row r="121" spans="1:19" ht="24">
      <c r="A121" s="113" t="s">
        <v>1205</v>
      </c>
      <c r="B121" s="41" t="s">
        <v>159</v>
      </c>
      <c r="C121" s="42">
        <v>10875155</v>
      </c>
      <c r="D121" s="38">
        <f>VLOOKUP($A$4:$A$525,[1]Лист4!A$7:C$460,3,0)</f>
        <v>51885</v>
      </c>
      <c r="E121" s="38">
        <f>VLOOKUP($A$4:$A$525,[2]Лист4!A$7:C$458,3,0)</f>
        <v>5287196</v>
      </c>
      <c r="F121" s="38">
        <f>VLOOKUP($A$4:$A$525,[3]Лист4!A$7:C$486,3,0)</f>
        <v>4159</v>
      </c>
      <c r="G121" s="38">
        <f>VLOOKUP($A$4:$A$525,[4]Лист4!A$7:C$402,3,0)</f>
        <v>3504</v>
      </c>
      <c r="H121" s="38">
        <f>VLOOKUP($A$4:$A$525,[5]Лист4!A$7:C$408,3,0)</f>
        <v>138850</v>
      </c>
      <c r="I121" s="38">
        <f>VLOOKUP($A$4:$A$525,[6]Лист4!A$7:C$437,3,0)</f>
        <v>20879</v>
      </c>
      <c r="J121" s="38">
        <f>VLOOKUP($A$4:$A$525,[7]Лист4!A$7:C$494,3,0)</f>
        <v>844829</v>
      </c>
      <c r="K121" s="38">
        <f>VLOOKUP($A$4:$A$525,[8]Лист4!A$7:C$454,3,0)</f>
        <v>232786</v>
      </c>
      <c r="L121" s="38">
        <f>VLOOKUP($A$4:$A$525,[9]Лист4!A$7:C$450,3,0)</f>
        <v>2380693</v>
      </c>
      <c r="M121" s="38">
        <f>VLOOKUP($A$4:$A$525,[10]Лист4!A$7:C$407,3,0)</f>
        <v>118597</v>
      </c>
      <c r="N121" s="38">
        <f>VLOOKUP($A$4:$A$525,[11]Лист4!A$7:C$479,3,0)</f>
        <v>668714</v>
      </c>
      <c r="O121" s="38">
        <f>VLOOKUP($A$4:$A$525,[12]Лист4!A$7:C$472,3,0)</f>
        <v>25080</v>
      </c>
      <c r="P121" s="38">
        <f>VLOOKUP($A$4:$A$525,[13]Лист4!A$7:C$461,3,0)</f>
        <v>106301</v>
      </c>
      <c r="Q121" s="38">
        <f>VLOOKUP($A$4:$A$525,[14]Лист4!A$7:C$488,3,0)</f>
        <v>473982</v>
      </c>
      <c r="R121" s="38">
        <f>VLOOKUP($A$4:$A$525,[15]Лист4!A$7:C$482,3,0)</f>
        <v>15498</v>
      </c>
      <c r="S121" s="38">
        <f>VLOOKUP($A$4:$A$525,[16]Лист4!A$7:C$508,3,0)</f>
        <v>502202</v>
      </c>
    </row>
    <row r="122" spans="1:19" ht="24">
      <c r="A122" s="113" t="s">
        <v>1206</v>
      </c>
      <c r="B122" s="41" t="s">
        <v>160</v>
      </c>
      <c r="C122" s="42">
        <v>31634057</v>
      </c>
      <c r="D122" s="38">
        <f>VLOOKUP($A$4:$A$525,[1]Лист4!A$7:C$460,3,0)</f>
        <v>1035855</v>
      </c>
      <c r="E122" s="38">
        <f>VLOOKUP($A$4:$A$525,[2]Лист4!A$7:C$458,3,0)</f>
        <v>3726252</v>
      </c>
      <c r="F122" s="38">
        <f>VLOOKUP($A$4:$A$525,[3]Лист4!A$7:C$486,3,0)</f>
        <v>1725986</v>
      </c>
      <c r="G122" s="38">
        <f>VLOOKUP($A$4:$A$525,[4]Лист4!A$7:C$402,3,0)</f>
        <v>649740</v>
      </c>
      <c r="H122" s="38">
        <f>VLOOKUP($A$4:$A$525,[5]Лист4!A$7:C$408,3,0)</f>
        <v>2626226</v>
      </c>
      <c r="I122" s="38">
        <f>VLOOKUP($A$4:$A$525,[6]Лист4!A$7:C$437,3,0)</f>
        <v>1613127</v>
      </c>
      <c r="J122" s="38">
        <f>VLOOKUP($A$4:$A$525,[7]Лист4!A$7:C$494,3,0)</f>
        <v>3263551</v>
      </c>
      <c r="K122" s="38">
        <f>VLOOKUP($A$4:$A$525,[8]Лист4!A$7:C$454,3,0)</f>
        <v>1793294</v>
      </c>
      <c r="L122" s="38">
        <f>VLOOKUP($A$4:$A$525,[9]Лист4!A$7:C$450,3,0)</f>
        <v>2270294</v>
      </c>
      <c r="M122" s="38">
        <f>VLOOKUP($A$4:$A$525,[10]Лист4!A$7:C$407,3,0)</f>
        <v>493605</v>
      </c>
      <c r="N122" s="38">
        <f>VLOOKUP($A$4:$A$525,[11]Лист4!A$7:C$479,3,0)</f>
        <v>1151452</v>
      </c>
      <c r="O122" s="38">
        <f>VLOOKUP($A$4:$A$525,[12]Лист4!A$7:C$472,3,0)</f>
        <v>1275335</v>
      </c>
      <c r="P122" s="38">
        <f>VLOOKUP($A$4:$A$525,[13]Лист4!A$7:C$461,3,0)</f>
        <v>853510</v>
      </c>
      <c r="Q122" s="38">
        <f>VLOOKUP($A$4:$A$525,[14]Лист4!A$7:C$488,3,0)</f>
        <v>4100425</v>
      </c>
      <c r="R122" s="38">
        <f>VLOOKUP($A$4:$A$525,[15]Лист4!A$7:C$482,3,0)</f>
        <v>1428669</v>
      </c>
      <c r="S122" s="38">
        <f>VLOOKUP($A$4:$A$525,[16]Лист4!A$7:C$508,3,0)</f>
        <v>3626736</v>
      </c>
    </row>
    <row r="123" spans="1:19" ht="36">
      <c r="A123" s="113" t="s">
        <v>1207</v>
      </c>
      <c r="B123" s="41" t="s">
        <v>161</v>
      </c>
      <c r="C123" s="42">
        <v>113786631</v>
      </c>
      <c r="D123" s="38">
        <f>VLOOKUP($A$4:$A$525,[1]Лист4!A$7:C$460,3,0)</f>
        <v>992975</v>
      </c>
      <c r="E123" s="38">
        <f>VLOOKUP($A$4:$A$525,[2]Лист4!A$7:C$458,3,0)</f>
        <v>11157984</v>
      </c>
      <c r="F123" s="38">
        <f>VLOOKUP($A$4:$A$525,[3]Лист4!A$7:C$486,3,0)</f>
        <v>4626311</v>
      </c>
      <c r="G123" s="38">
        <f>VLOOKUP($A$4:$A$525,[4]Лист4!A$7:C$402,3,0)</f>
        <v>4121765</v>
      </c>
      <c r="H123" s="38">
        <f>VLOOKUP($A$4:$A$525,[5]Лист4!A$7:C$408,3,0)</f>
        <v>829655</v>
      </c>
      <c r="I123" s="38">
        <f>VLOOKUP($A$4:$A$525,[6]Лист4!A$7:C$437,3,0)</f>
        <v>5862625</v>
      </c>
      <c r="J123" s="38">
        <f>VLOOKUP($A$4:$A$525,[7]Лист4!A$7:C$494,3,0)</f>
        <v>9534790</v>
      </c>
      <c r="K123" s="38">
        <f>VLOOKUP($A$4:$A$525,[8]Лист4!A$7:C$454,3,0)</f>
        <v>6584716</v>
      </c>
      <c r="L123" s="38">
        <f>VLOOKUP($A$4:$A$525,[9]Лист4!A$7:C$450,3,0)</f>
        <v>1810932</v>
      </c>
      <c r="M123" s="38">
        <f>VLOOKUP($A$4:$A$525,[10]Лист4!A$7:C$407,3,0)</f>
        <v>654955</v>
      </c>
      <c r="N123" s="38">
        <f>VLOOKUP($A$4:$A$525,[11]Лист4!A$7:C$479,3,0)</f>
        <v>2596487</v>
      </c>
      <c r="O123" s="38">
        <f>VLOOKUP($A$4:$A$525,[12]Лист4!A$7:C$472,3,0)</f>
        <v>6555841</v>
      </c>
      <c r="P123" s="38">
        <f>VLOOKUP($A$4:$A$525,[13]Лист4!A$7:C$461,3,0)</f>
        <v>4629036</v>
      </c>
      <c r="Q123" s="38">
        <f>VLOOKUP($A$4:$A$525,[14]Лист4!A$7:C$488,3,0)</f>
        <v>11878249</v>
      </c>
      <c r="R123" s="38">
        <f>VLOOKUP($A$4:$A$525,[15]Лист4!A$7:C$482,3,0)</f>
        <v>28905633</v>
      </c>
      <c r="S123" s="38">
        <f>VLOOKUP($A$4:$A$525,[16]Лист4!A$7:C$508,3,0)</f>
        <v>13044677</v>
      </c>
    </row>
    <row r="124" spans="1:19" ht="36">
      <c r="A124" s="113" t="s">
        <v>1208</v>
      </c>
      <c r="B124" s="41" t="s">
        <v>162</v>
      </c>
      <c r="C124" s="42">
        <v>10369520</v>
      </c>
      <c r="D124" s="38">
        <f>VLOOKUP($A$4:$A$525,[1]Лист4!A$7:C$460,3,0)</f>
        <v>222750</v>
      </c>
      <c r="E124" s="38">
        <f>VLOOKUP($A$4:$A$525,[2]Лист4!A$7:C$458,3,0)</f>
        <v>27724</v>
      </c>
      <c r="F124" s="38">
        <f>VLOOKUP($A$4:$A$525,[3]Лист4!A$7:C$486,3,0)</f>
        <v>1069079</v>
      </c>
      <c r="G124" s="38">
        <f>VLOOKUP($A$4:$A$525,[4]Лист4!A$7:C$402,3,0)</f>
        <v>54237</v>
      </c>
      <c r="H124" s="38">
        <f>VLOOKUP($A$4:$A$525,[5]Лист4!A$7:C$408,3,0)</f>
        <v>46579</v>
      </c>
      <c r="I124" s="38">
        <f>VLOOKUP($A$4:$A$525,[6]Лист4!A$7:C$437,3,0)</f>
        <v>212603</v>
      </c>
      <c r="J124" s="38">
        <f>VLOOKUP($A$4:$A$525,[7]Лист4!A$7:C$494,3,0)</f>
        <v>1830641</v>
      </c>
      <c r="K124" s="38">
        <f>VLOOKUP($A$4:$A$525,[8]Лист4!A$7:C$454,3,0)</f>
        <v>224762</v>
      </c>
      <c r="L124" s="38">
        <f>VLOOKUP($A$4:$A$525,[9]Лист4!A$7:C$450,3,0)</f>
        <v>337895</v>
      </c>
      <c r="M124" s="38">
        <f>VLOOKUP($A$4:$A$525,[10]Лист4!A$7:C$407,3,0)</f>
        <v>143424</v>
      </c>
      <c r="N124" s="38">
        <f>VLOOKUP($A$4:$A$525,[11]Лист4!A$7:C$479,3,0)</f>
        <v>141763</v>
      </c>
      <c r="O124" s="38">
        <f>VLOOKUP($A$4:$A$525,[12]Лист4!A$7:C$472,3,0)</f>
        <v>397591</v>
      </c>
      <c r="P124" s="38">
        <f>VLOOKUP($A$4:$A$525,[13]Лист4!A$7:C$461,3,0)</f>
        <v>202352</v>
      </c>
      <c r="Q124" s="38">
        <f>VLOOKUP($A$4:$A$525,[14]Лист4!A$7:C$488,3,0)</f>
        <v>207443</v>
      </c>
      <c r="R124" s="38">
        <f>VLOOKUP($A$4:$A$525,[15]Лист4!A$7:C$482,3,0)</f>
        <v>969638</v>
      </c>
      <c r="S124" s="38">
        <f>VLOOKUP($A$4:$A$525,[16]Лист4!A$7:C$508,3,0)</f>
        <v>4281039</v>
      </c>
    </row>
    <row r="125" spans="1:19" ht="36">
      <c r="A125" s="113" t="s">
        <v>1209</v>
      </c>
      <c r="B125" s="41" t="s">
        <v>163</v>
      </c>
      <c r="C125" s="42">
        <v>14197404</v>
      </c>
      <c r="D125" s="38">
        <f>VLOOKUP($A$4:$A$525,[1]Лист4!A$7:C$460,3,0)</f>
        <v>120040</v>
      </c>
      <c r="E125" s="38">
        <f>VLOOKUP($A$4:$A$525,[2]Лист4!A$7:C$458,3,0)</f>
        <v>6585370</v>
      </c>
      <c r="F125" s="38">
        <f>VLOOKUP($A$4:$A$525,[3]Лист4!A$7:C$486,3,0)</f>
        <v>937029</v>
      </c>
      <c r="G125" s="38">
        <f>VLOOKUP($A$4:$A$525,[4]Лист4!A$7:C$402,3,0)</f>
        <v>1120</v>
      </c>
      <c r="H125" s="38">
        <f>VLOOKUP($A$4:$A$525,[5]Лист4!A$7:C$408,3,0)</f>
        <v>91923</v>
      </c>
      <c r="I125" s="38">
        <f>VLOOKUP($A$4:$A$525,[6]Лист4!A$7:C$437,3,0)</f>
        <v>66067</v>
      </c>
      <c r="J125" s="38">
        <f>VLOOKUP($A$4:$A$525,[7]Лист4!A$7:C$494,3,0)</f>
        <v>202742</v>
      </c>
      <c r="K125" s="38">
        <f>VLOOKUP($A$4:$A$525,[8]Лист4!A$7:C$454,3,0)</f>
        <v>54777</v>
      </c>
      <c r="L125" s="38">
        <f>VLOOKUP($A$4:$A$525,[9]Лист4!A$7:C$450,3,0)</f>
        <v>647230</v>
      </c>
      <c r="M125" s="38">
        <f>VLOOKUP($A$4:$A$525,[10]Лист4!A$7:C$407,3,0)</f>
        <v>49503</v>
      </c>
      <c r="N125" s="38">
        <f>VLOOKUP($A$4:$A$525,[11]Лист4!A$7:C$479,3,0)</f>
        <v>227745</v>
      </c>
      <c r="O125" s="38">
        <f>VLOOKUP($A$4:$A$525,[12]Лист4!A$7:C$472,3,0)</f>
        <v>1624265</v>
      </c>
      <c r="P125" s="38">
        <f>VLOOKUP($A$4:$A$525,[13]Лист4!A$7:C$461,3,0)</f>
        <v>84616</v>
      </c>
      <c r="Q125" s="38">
        <f>VLOOKUP($A$4:$A$525,[14]Лист4!A$7:C$488,3,0)</f>
        <v>1677680</v>
      </c>
      <c r="R125" s="38">
        <f>VLOOKUP($A$4:$A$525,[15]Лист4!A$7:C$482,3,0)</f>
        <v>1136598</v>
      </c>
      <c r="S125" s="38">
        <f>VLOOKUP($A$4:$A$525,[16]Лист4!A$7:C$508,3,0)</f>
        <v>690699</v>
      </c>
    </row>
    <row r="126" spans="1:19" ht="24">
      <c r="A126" s="113" t="s">
        <v>1210</v>
      </c>
      <c r="B126" s="41" t="s">
        <v>164</v>
      </c>
      <c r="C126" s="42">
        <v>89219707</v>
      </c>
      <c r="D126" s="38">
        <f>VLOOKUP($A$4:$A$525,[1]Лист4!A$7:C$460,3,0)</f>
        <v>650185</v>
      </c>
      <c r="E126" s="38">
        <f>VLOOKUP($A$4:$A$525,[2]Лист4!A$7:C$458,3,0)</f>
        <v>4544890</v>
      </c>
      <c r="F126" s="38">
        <f>VLOOKUP($A$4:$A$525,[3]Лист4!A$7:C$486,3,0)</f>
        <v>2620203</v>
      </c>
      <c r="G126" s="38">
        <f>VLOOKUP($A$4:$A$525,[4]Лист4!A$7:C$402,3,0)</f>
        <v>4066408</v>
      </c>
      <c r="H126" s="38">
        <f>VLOOKUP($A$4:$A$525,[5]Лист4!A$7:C$408,3,0)</f>
        <v>691153</v>
      </c>
      <c r="I126" s="38">
        <f>VLOOKUP($A$4:$A$525,[6]Лист4!A$7:C$437,3,0)</f>
        <v>5583955</v>
      </c>
      <c r="J126" s="38">
        <f>VLOOKUP($A$4:$A$525,[7]Лист4!A$7:C$494,3,0)</f>
        <v>7501407</v>
      </c>
      <c r="K126" s="38">
        <f>VLOOKUP($A$4:$A$525,[8]Лист4!A$7:C$454,3,0)</f>
        <v>6305177</v>
      </c>
      <c r="L126" s="38">
        <f>VLOOKUP($A$4:$A$525,[9]Лист4!A$7:C$450,3,0)</f>
        <v>825807</v>
      </c>
      <c r="M126" s="38">
        <f>VLOOKUP($A$4:$A$525,[10]Лист4!A$7:C$407,3,0)</f>
        <v>462028</v>
      </c>
      <c r="N126" s="38">
        <f>VLOOKUP($A$4:$A$525,[11]Лист4!A$7:C$479,3,0)</f>
        <v>2226979</v>
      </c>
      <c r="O126" s="38">
        <f>VLOOKUP($A$4:$A$525,[12]Лист4!A$7:C$472,3,0)</f>
        <v>4533985</v>
      </c>
      <c r="P126" s="38">
        <f>VLOOKUP($A$4:$A$525,[13]Лист4!A$7:C$461,3,0)</f>
        <v>4342068</v>
      </c>
      <c r="Q126" s="38">
        <f>VLOOKUP($A$4:$A$525,[14]Лист4!A$7:C$488,3,0)</f>
        <v>9993126</v>
      </c>
      <c r="R126" s="38">
        <f>VLOOKUP($A$4:$A$525,[15]Лист4!A$7:C$482,3,0)</f>
        <v>26799397</v>
      </c>
      <c r="S126" s="38">
        <f>VLOOKUP($A$4:$A$525,[16]Лист4!A$7:C$508,3,0)</f>
        <v>8072939</v>
      </c>
    </row>
    <row r="127" spans="1:19" ht="24">
      <c r="A127" s="112" t="s">
        <v>1211</v>
      </c>
      <c r="B127" s="41" t="s">
        <v>485</v>
      </c>
      <c r="C127" s="42">
        <v>262615510</v>
      </c>
      <c r="D127" s="38">
        <f>VLOOKUP($A$4:$A$525,[1]Лист4!A$7:C$460,3,0)</f>
        <v>16499402</v>
      </c>
      <c r="E127" s="38">
        <f>VLOOKUP($A$4:$A$525,[2]Лист4!A$7:C$458,3,0)</f>
        <v>14154622</v>
      </c>
      <c r="F127" s="38">
        <f>VLOOKUP($A$4:$A$525,[3]Лист4!A$7:C$486,3,0)</f>
        <v>6543949</v>
      </c>
      <c r="G127" s="38">
        <f>VLOOKUP($A$4:$A$525,[4]Лист4!A$7:C$402,3,0)</f>
        <v>3872608</v>
      </c>
      <c r="H127" s="38">
        <f>VLOOKUP($A$4:$A$525,[5]Лист4!A$7:C$408,3,0)</f>
        <v>11213698</v>
      </c>
      <c r="I127" s="38">
        <f>VLOOKUP($A$4:$A$525,[6]Лист4!A$7:C$437,3,0)</f>
        <v>7234755</v>
      </c>
      <c r="J127" s="38">
        <f>VLOOKUP($A$4:$A$525,[7]Лист4!A$7:C$494,3,0)</f>
        <v>28457183</v>
      </c>
      <c r="K127" s="38">
        <f>VLOOKUP($A$4:$A$525,[8]Лист4!A$7:C$454,3,0)</f>
        <v>19141565</v>
      </c>
      <c r="L127" s="38">
        <f>VLOOKUP($A$4:$A$525,[9]Лист4!A$7:C$450,3,0)</f>
        <v>3850818</v>
      </c>
      <c r="M127" s="38">
        <f>VLOOKUP($A$4:$A$525,[10]Лист4!A$7:C$407,3,0)</f>
        <v>3556292</v>
      </c>
      <c r="N127" s="38">
        <f>VLOOKUP($A$4:$A$525,[11]Лист4!A$7:C$479,3,0)</f>
        <v>17911006</v>
      </c>
      <c r="O127" s="38">
        <f>VLOOKUP($A$4:$A$525,[12]Лист4!A$7:C$472,3,0)</f>
        <v>21092288</v>
      </c>
      <c r="P127" s="38">
        <f>VLOOKUP($A$4:$A$525,[13]Лист4!A$7:C$461,3,0)</f>
        <v>13999609</v>
      </c>
      <c r="Q127" s="38">
        <f>VLOOKUP($A$4:$A$525,[14]Лист4!A$7:C$488,3,0)</f>
        <v>31645510</v>
      </c>
      <c r="R127" s="38">
        <f>VLOOKUP($A$4:$A$525,[15]Лист4!A$7:C$482,3,0)</f>
        <v>26568569</v>
      </c>
      <c r="S127" s="38">
        <f>VLOOKUP($A$4:$A$525,[16]Лист4!A$7:C$508,3,0)</f>
        <v>36873636</v>
      </c>
    </row>
    <row r="128" spans="1:19">
      <c r="A128" s="126" t="s">
        <v>731</v>
      </c>
      <c r="B128" s="41" t="s">
        <v>165</v>
      </c>
      <c r="C128" s="42">
        <v>45777361</v>
      </c>
      <c r="D128" s="38">
        <f>VLOOKUP($A$4:$A$525,[1]Лист4!A$7:C$460,3,0)</f>
        <v>2292144</v>
      </c>
      <c r="E128" s="38">
        <f>VLOOKUP($A$4:$A$525,[2]Лист4!A$7:C$458,3,0)</f>
        <v>3967389</v>
      </c>
      <c r="F128" s="38">
        <f>VLOOKUP($A$4:$A$525,[3]Лист4!A$7:C$486,3,0)</f>
        <v>1236549</v>
      </c>
      <c r="G128" s="38">
        <f>VLOOKUP($A$4:$A$525,[4]Лист4!A$7:C$402,3,0)</f>
        <v>382612</v>
      </c>
      <c r="H128" s="38">
        <f>VLOOKUP($A$4:$A$525,[5]Лист4!A$7:C$408,3,0)</f>
        <v>2406371</v>
      </c>
      <c r="I128" s="38">
        <f>VLOOKUP($A$4:$A$525,[6]Лист4!A$7:C$437,3,0)</f>
        <v>1115146</v>
      </c>
      <c r="J128" s="38">
        <f>VLOOKUP($A$4:$A$525,[7]Лист4!A$7:C$494,3,0)</f>
        <v>4991594</v>
      </c>
      <c r="K128" s="38">
        <f>VLOOKUP($A$4:$A$525,[8]Лист4!A$7:C$454,3,0)</f>
        <v>2406159</v>
      </c>
      <c r="L128" s="38">
        <f>VLOOKUP($A$4:$A$525,[9]Лист4!A$7:C$450,3,0)</f>
        <v>363448</v>
      </c>
      <c r="M128" s="38">
        <f>VLOOKUP($A$4:$A$525,[10]Лист4!A$7:C$407,3,0)</f>
        <v>1604512</v>
      </c>
      <c r="N128" s="38">
        <f>VLOOKUP($A$4:$A$525,[11]Лист4!A$7:C$479,3,0)</f>
        <v>1235436</v>
      </c>
      <c r="O128" s="38">
        <f>VLOOKUP($A$4:$A$525,[12]Лист4!A$7:C$472,3,0)</f>
        <v>3317583</v>
      </c>
      <c r="P128" s="38">
        <f>VLOOKUP($A$4:$A$525,[13]Лист4!A$7:C$461,3,0)</f>
        <v>1689215</v>
      </c>
      <c r="Q128" s="38">
        <f>VLOOKUP($A$4:$A$525,[14]Лист4!A$7:C$488,3,0)</f>
        <v>5845162</v>
      </c>
      <c r="R128" s="38">
        <f>VLOOKUP($A$4:$A$525,[15]Лист4!A$7:C$482,3,0)</f>
        <v>4782933</v>
      </c>
      <c r="S128" s="38">
        <f>VLOOKUP($A$4:$A$525,[16]Лист4!A$7:C$508,3,0)</f>
        <v>8141108</v>
      </c>
    </row>
    <row r="129" spans="1:19" ht="24">
      <c r="A129" s="113" t="s">
        <v>1212</v>
      </c>
      <c r="B129" s="41" t="s">
        <v>166</v>
      </c>
      <c r="C129" s="42">
        <v>28610512</v>
      </c>
      <c r="D129" s="38">
        <f>VLOOKUP($A$4:$A$525,[1]Лист4!A$7:C$460,3,0)</f>
        <v>1405129</v>
      </c>
      <c r="E129" s="38">
        <f>VLOOKUP($A$4:$A$525,[2]Лист4!A$7:C$458,3,0)</f>
        <v>1687325</v>
      </c>
      <c r="F129" s="38">
        <f>VLOOKUP($A$4:$A$525,[3]Лист4!A$7:C$486,3,0)</f>
        <v>824989</v>
      </c>
      <c r="G129" s="38">
        <f>VLOOKUP($A$4:$A$525,[4]Лист4!A$7:C$402,3,0)</f>
        <v>153995</v>
      </c>
      <c r="H129" s="38">
        <f>VLOOKUP($A$4:$A$525,[5]Лист4!A$7:C$408,3,0)</f>
        <v>1514091</v>
      </c>
      <c r="I129" s="38">
        <f>VLOOKUP($A$4:$A$525,[6]Лист4!A$7:C$437,3,0)</f>
        <v>728133</v>
      </c>
      <c r="J129" s="38">
        <f>VLOOKUP($A$4:$A$525,[7]Лист4!A$7:C$494,3,0)</f>
        <v>2806730</v>
      </c>
      <c r="K129" s="38">
        <f>VLOOKUP($A$4:$A$525,[8]Лист4!A$7:C$454,3,0)</f>
        <v>1833885</v>
      </c>
      <c r="L129" s="38">
        <f>VLOOKUP($A$4:$A$525,[9]Лист4!A$7:C$450,3,0)</f>
        <v>286666</v>
      </c>
      <c r="M129" s="38">
        <f>VLOOKUP($A$4:$A$525,[10]Лист4!A$7:C$407,3,0)</f>
        <v>1573519</v>
      </c>
      <c r="N129" s="38">
        <f>VLOOKUP($A$4:$A$525,[11]Лист4!A$7:C$479,3,0)</f>
        <v>304188</v>
      </c>
      <c r="O129" s="38">
        <f>VLOOKUP($A$4:$A$525,[12]Лист4!A$7:C$472,3,0)</f>
        <v>2657018</v>
      </c>
      <c r="P129" s="38">
        <f>VLOOKUP($A$4:$A$525,[13]Лист4!A$7:C$461,3,0)</f>
        <v>1008709</v>
      </c>
      <c r="Q129" s="38">
        <f>VLOOKUP($A$4:$A$525,[14]Лист4!A$7:C$488,3,0)</f>
        <v>3393274</v>
      </c>
      <c r="R129" s="38">
        <f>VLOOKUP($A$4:$A$525,[15]Лист4!A$7:C$482,3,0)</f>
        <v>3354754</v>
      </c>
      <c r="S129" s="38">
        <f>VLOOKUP($A$4:$A$525,[16]Лист4!A$7:C$508,3,0)</f>
        <v>5078107</v>
      </c>
    </row>
    <row r="130" spans="1:19" ht="24">
      <c r="A130" s="113" t="s">
        <v>1213</v>
      </c>
      <c r="B130" s="41" t="s">
        <v>167</v>
      </c>
      <c r="C130" s="42">
        <v>4654074</v>
      </c>
      <c r="D130" s="38">
        <f>VLOOKUP($A$4:$A$525,[1]Лист4!A$7:C$460,3,0)</f>
        <v>442562</v>
      </c>
      <c r="E130" s="38">
        <f>VLOOKUP($A$4:$A$525,[2]Лист4!A$7:C$458,3,0)</f>
        <v>618896</v>
      </c>
      <c r="F130" s="38">
        <f>VLOOKUP($A$4:$A$525,[3]Лист4!A$7:C$486,3,0)</f>
        <v>93079</v>
      </c>
      <c r="H130" s="38">
        <f>VLOOKUP($A$4:$A$525,[5]Лист4!A$7:C$408,3,0)</f>
        <v>201452</v>
      </c>
      <c r="I130" s="38">
        <f>VLOOKUP($A$4:$A$525,[6]Лист4!A$7:C$437,3,0)</f>
        <v>56906</v>
      </c>
      <c r="J130" s="38">
        <f>VLOOKUP($A$4:$A$525,[7]Лист4!A$7:C$494,3,0)</f>
        <v>269743</v>
      </c>
      <c r="K130" s="38">
        <f>VLOOKUP($A$4:$A$525,[8]Лист4!A$7:C$454,3,0)</f>
        <v>49208</v>
      </c>
      <c r="L130" s="38">
        <f>VLOOKUP($A$4:$A$525,[9]Лист4!A$7:C$450,3,0)</f>
        <v>35</v>
      </c>
      <c r="M130" s="38">
        <f>VLOOKUP($A$4:$A$525,[10]Лист4!A$7:C$407,3,0)</f>
        <v>5731</v>
      </c>
      <c r="N130" s="38">
        <f>VLOOKUP($A$4:$A$525,[11]Лист4!A$7:C$479,3,0)</f>
        <v>419703</v>
      </c>
      <c r="O130" s="38">
        <f>VLOOKUP($A$4:$A$525,[12]Лист4!A$7:C$472,3,0)</f>
        <v>272257</v>
      </c>
      <c r="P130" s="38">
        <f>VLOOKUP($A$4:$A$525,[13]Лист4!A$7:C$461,3,0)</f>
        <v>145666</v>
      </c>
      <c r="Q130" s="38">
        <f>VLOOKUP($A$4:$A$525,[14]Лист4!A$7:C$488,3,0)</f>
        <v>903792</v>
      </c>
      <c r="R130" s="38">
        <f>VLOOKUP($A$4:$A$525,[15]Лист4!A$7:C$482,3,0)</f>
        <v>632904</v>
      </c>
      <c r="S130" s="38">
        <f>VLOOKUP($A$4:$A$525,[16]Лист4!A$7:C$508,3,0)</f>
        <v>542140</v>
      </c>
    </row>
    <row r="131" spans="1:19" ht="24">
      <c r="A131" s="113" t="s">
        <v>1214</v>
      </c>
      <c r="B131" s="41" t="s">
        <v>168</v>
      </c>
      <c r="C131" s="42">
        <v>12512775</v>
      </c>
      <c r="D131" s="38">
        <f>VLOOKUP($A$4:$A$525,[1]Лист4!A$7:C$460,3,0)</f>
        <v>444453</v>
      </c>
      <c r="E131" s="38">
        <f>VLOOKUP($A$4:$A$525,[2]Лист4!A$7:C$458,3,0)</f>
        <v>1661168</v>
      </c>
      <c r="F131" s="38">
        <f>VLOOKUP($A$4:$A$525,[3]Лист4!A$7:C$486,3,0)</f>
        <v>318481</v>
      </c>
      <c r="G131" s="38">
        <f>VLOOKUP($A$4:$A$525,[4]Лист4!A$7:C$402,3,0)</f>
        <v>228617</v>
      </c>
      <c r="H131" s="38">
        <f>VLOOKUP($A$4:$A$525,[5]Лист4!A$7:C$408,3,0)</f>
        <v>690828</v>
      </c>
      <c r="I131" s="38">
        <f>VLOOKUP($A$4:$A$525,[6]Лист4!A$7:C$437,3,0)</f>
        <v>330107</v>
      </c>
      <c r="J131" s="38">
        <f>VLOOKUP($A$4:$A$525,[7]Лист4!A$7:C$494,3,0)</f>
        <v>1915121</v>
      </c>
      <c r="K131" s="38">
        <f>VLOOKUP($A$4:$A$525,[8]Лист4!A$7:C$454,3,0)</f>
        <v>523066</v>
      </c>
      <c r="L131" s="38">
        <f>VLOOKUP($A$4:$A$525,[9]Лист4!A$7:C$450,3,0)</f>
        <v>76747</v>
      </c>
      <c r="M131" s="38">
        <f>VLOOKUP($A$4:$A$525,[10]Лист4!A$7:C$407,3,0)</f>
        <v>25262</v>
      </c>
      <c r="N131" s="38">
        <f>VLOOKUP($A$4:$A$525,[11]Лист4!A$7:C$479,3,0)</f>
        <v>511545</v>
      </c>
      <c r="O131" s="38">
        <f>VLOOKUP($A$4:$A$525,[12]Лист4!A$7:C$472,3,0)</f>
        <v>388308</v>
      </c>
      <c r="P131" s="38">
        <f>VLOOKUP($A$4:$A$525,[13]Лист4!A$7:C$461,3,0)</f>
        <v>534840</v>
      </c>
      <c r="Q131" s="38">
        <f>VLOOKUP($A$4:$A$525,[14]Лист4!A$7:C$488,3,0)</f>
        <v>1548096</v>
      </c>
      <c r="R131" s="38">
        <f>VLOOKUP($A$4:$A$525,[15]Лист4!A$7:C$482,3,0)</f>
        <v>795275</v>
      </c>
      <c r="S131" s="38">
        <f>VLOOKUP($A$4:$A$525,[16]Лист4!A$7:C$508,3,0)</f>
        <v>2520861</v>
      </c>
    </row>
    <row r="132" spans="1:19">
      <c r="A132" s="126" t="s">
        <v>735</v>
      </c>
      <c r="B132" s="41" t="s">
        <v>169</v>
      </c>
      <c r="C132" s="42">
        <v>73696875</v>
      </c>
      <c r="D132" s="38">
        <f>VLOOKUP($A$4:$A$525,[1]Лист4!A$7:C$460,3,0)</f>
        <v>6469263</v>
      </c>
      <c r="E132" s="38">
        <f>VLOOKUP($A$4:$A$525,[2]Лист4!A$7:C$458,3,0)</f>
        <v>3842636</v>
      </c>
      <c r="F132" s="38">
        <f>VLOOKUP($A$4:$A$525,[3]Лист4!A$7:C$486,3,0)</f>
        <v>2470798</v>
      </c>
      <c r="G132" s="38">
        <f>VLOOKUP($A$4:$A$525,[4]Лист4!A$7:C$402,3,0)</f>
        <v>852188</v>
      </c>
      <c r="H132" s="38">
        <f>VLOOKUP($A$4:$A$525,[5]Лист4!A$7:C$408,3,0)</f>
        <v>3835958</v>
      </c>
      <c r="I132" s="38">
        <f>VLOOKUP($A$4:$A$525,[6]Лист4!A$7:C$437,3,0)</f>
        <v>2712006</v>
      </c>
      <c r="J132" s="38">
        <f>VLOOKUP($A$4:$A$525,[7]Лист4!A$7:C$494,3,0)</f>
        <v>10568688</v>
      </c>
      <c r="K132" s="38">
        <f>VLOOKUP($A$4:$A$525,[8]Лист4!A$7:C$454,3,0)</f>
        <v>6630812</v>
      </c>
      <c r="L132" s="38">
        <f>VLOOKUP($A$4:$A$525,[9]Лист4!A$7:C$450,3,0)</f>
        <v>1354952</v>
      </c>
      <c r="M132" s="38">
        <f>VLOOKUP($A$4:$A$525,[10]Лист4!A$7:C$407,3,0)</f>
        <v>593109</v>
      </c>
      <c r="N132" s="38">
        <f>VLOOKUP($A$4:$A$525,[11]Лист4!A$7:C$479,3,0)</f>
        <v>1360277</v>
      </c>
      <c r="O132" s="38">
        <f>VLOOKUP($A$4:$A$525,[12]Лист4!A$7:C$472,3,0)</f>
        <v>4957289</v>
      </c>
      <c r="P132" s="38">
        <f>VLOOKUP($A$4:$A$525,[13]Лист4!A$7:C$461,3,0)</f>
        <v>5902606</v>
      </c>
      <c r="Q132" s="38">
        <f>VLOOKUP($A$4:$A$525,[14]Лист4!A$7:C$488,3,0)</f>
        <v>9402216</v>
      </c>
      <c r="R132" s="38">
        <f>VLOOKUP($A$4:$A$525,[15]Лист4!A$7:C$482,3,0)</f>
        <v>3801598</v>
      </c>
      <c r="S132" s="38">
        <f>VLOOKUP($A$4:$A$525,[16]Лист4!A$7:C$508,3,0)</f>
        <v>8942479</v>
      </c>
    </row>
    <row r="133" spans="1:19" ht="24">
      <c r="A133" s="113" t="s">
        <v>1215</v>
      </c>
      <c r="B133" s="41" t="s">
        <v>170</v>
      </c>
      <c r="C133" s="42">
        <v>26691857</v>
      </c>
      <c r="D133" s="38">
        <f>VLOOKUP($A$4:$A$525,[1]Лист4!A$7:C$460,3,0)</f>
        <v>1992738</v>
      </c>
      <c r="E133" s="38">
        <f>VLOOKUP($A$4:$A$525,[2]Лист4!A$7:C$458,3,0)</f>
        <v>2782553</v>
      </c>
      <c r="F133" s="38">
        <f>VLOOKUP($A$4:$A$525,[3]Лист4!A$7:C$486,3,0)</f>
        <v>690231</v>
      </c>
      <c r="G133" s="38">
        <f>VLOOKUP($A$4:$A$525,[4]Лист4!A$7:C$402,3,0)</f>
        <v>444128</v>
      </c>
      <c r="H133" s="38">
        <f>VLOOKUP($A$4:$A$525,[5]Лист4!A$7:C$408,3,0)</f>
        <v>2672080</v>
      </c>
      <c r="I133" s="38">
        <f>VLOOKUP($A$4:$A$525,[6]Лист4!A$7:C$437,3,0)</f>
        <v>338274</v>
      </c>
      <c r="J133" s="38">
        <f>VLOOKUP($A$4:$A$525,[7]Лист4!A$7:C$494,3,0)</f>
        <v>2044007</v>
      </c>
      <c r="K133" s="38">
        <f>VLOOKUP($A$4:$A$525,[8]Лист4!A$7:C$454,3,0)</f>
        <v>1547448</v>
      </c>
      <c r="L133" s="38">
        <f>VLOOKUP($A$4:$A$525,[9]Лист4!A$7:C$450,3,0)</f>
        <v>308096</v>
      </c>
      <c r="M133" s="38">
        <f>VLOOKUP($A$4:$A$525,[10]Лист4!A$7:C$407,3,0)</f>
        <v>169738</v>
      </c>
      <c r="N133" s="38">
        <f>VLOOKUP($A$4:$A$525,[11]Лист4!A$7:C$479,3,0)</f>
        <v>669571</v>
      </c>
      <c r="O133" s="38">
        <f>VLOOKUP($A$4:$A$525,[12]Лист4!A$7:C$472,3,0)</f>
        <v>1643219</v>
      </c>
      <c r="P133" s="38">
        <f>VLOOKUP($A$4:$A$525,[13]Лист4!A$7:C$461,3,0)</f>
        <v>1406890</v>
      </c>
      <c r="Q133" s="38">
        <f>VLOOKUP($A$4:$A$525,[14]Лист4!A$7:C$488,3,0)</f>
        <v>2708670</v>
      </c>
      <c r="R133" s="38">
        <f>VLOOKUP($A$4:$A$525,[15]Лист4!A$7:C$482,3,0)</f>
        <v>2286431</v>
      </c>
      <c r="S133" s="38">
        <f>VLOOKUP($A$4:$A$525,[16]Лист4!A$7:C$508,3,0)</f>
        <v>4987783</v>
      </c>
    </row>
    <row r="134" spans="1:19">
      <c r="A134" s="126" t="s">
        <v>737</v>
      </c>
      <c r="B134" s="41" t="s">
        <v>171</v>
      </c>
      <c r="C134" s="42">
        <v>66128218</v>
      </c>
      <c r="D134" s="38">
        <f>VLOOKUP($A$4:$A$525,[1]Лист4!A$7:C$460,3,0)</f>
        <v>4778204</v>
      </c>
      <c r="E134" s="38">
        <f>VLOOKUP($A$4:$A$525,[2]Лист4!A$7:C$458,3,0)</f>
        <v>2676634</v>
      </c>
      <c r="F134" s="38">
        <f>VLOOKUP($A$4:$A$525,[3]Лист4!A$7:C$486,3,0)</f>
        <v>1762457</v>
      </c>
      <c r="G134" s="38">
        <f>VLOOKUP($A$4:$A$525,[4]Лист4!A$7:C$402,3,0)</f>
        <v>876273</v>
      </c>
      <c r="H134" s="38">
        <f>VLOOKUP($A$4:$A$525,[5]Лист4!A$7:C$408,3,0)</f>
        <v>2086784</v>
      </c>
      <c r="I134" s="38">
        <f>VLOOKUP($A$4:$A$525,[6]Лист4!A$7:C$437,3,0)</f>
        <v>2443117</v>
      </c>
      <c r="J134" s="38">
        <f>VLOOKUP($A$4:$A$525,[7]Лист4!A$7:C$494,3,0)</f>
        <v>8436350</v>
      </c>
      <c r="K134" s="38">
        <f>VLOOKUP($A$4:$A$525,[8]Лист4!A$7:C$454,3,0)</f>
        <v>6880409</v>
      </c>
      <c r="L134" s="38">
        <f>VLOOKUP($A$4:$A$525,[9]Лист4!A$7:C$450,3,0)</f>
        <v>1704878</v>
      </c>
      <c r="M134" s="38">
        <f>VLOOKUP($A$4:$A$525,[10]Лист4!A$7:C$407,3,0)</f>
        <v>346661</v>
      </c>
      <c r="N134" s="38">
        <f>VLOOKUP($A$4:$A$525,[11]Лист4!A$7:C$479,3,0)</f>
        <v>2414707</v>
      </c>
      <c r="O134" s="38">
        <f>VLOOKUP($A$4:$A$525,[12]Лист4!A$7:C$472,3,0)</f>
        <v>9835425</v>
      </c>
      <c r="P134" s="38">
        <f>VLOOKUP($A$4:$A$525,[13]Лист4!A$7:C$461,3,0)</f>
        <v>4402127</v>
      </c>
      <c r="Q134" s="38">
        <f>VLOOKUP($A$4:$A$525,[14]Лист4!A$7:C$488,3,0)</f>
        <v>4821852</v>
      </c>
      <c r="R134" s="38">
        <f>VLOOKUP($A$4:$A$525,[15]Лист4!A$7:C$482,3,0)</f>
        <v>8600061</v>
      </c>
      <c r="S134" s="38">
        <f>VLOOKUP($A$4:$A$525,[16]Лист4!A$7:C$508,3,0)</f>
        <v>4062279</v>
      </c>
    </row>
    <row r="135" spans="1:19" ht="24">
      <c r="A135" s="113" t="s">
        <v>1216</v>
      </c>
      <c r="B135" s="41" t="s">
        <v>172</v>
      </c>
      <c r="C135" s="42">
        <v>5588451</v>
      </c>
      <c r="D135" s="38">
        <f>VLOOKUP($A$4:$A$525,[1]Лист4!A$7:C$460,3,0)</f>
        <v>318991</v>
      </c>
      <c r="E135" s="38">
        <f>VLOOKUP($A$4:$A$525,[2]Лист4!A$7:C$458,3,0)</f>
        <v>54199</v>
      </c>
      <c r="F135" s="38">
        <f>VLOOKUP($A$4:$A$525,[3]Лист4!A$7:C$486,3,0)</f>
        <v>177153</v>
      </c>
      <c r="G135" s="38">
        <f>VLOOKUP($A$4:$A$525,[4]Лист4!A$7:C$402,3,0)</f>
        <v>222464</v>
      </c>
      <c r="H135" s="38">
        <f>VLOOKUP($A$4:$A$525,[5]Лист4!A$7:C$408,3,0)</f>
        <v>29795</v>
      </c>
      <c r="I135" s="38">
        <f>VLOOKUP($A$4:$A$525,[6]Лист4!A$7:C$437,3,0)</f>
        <v>204654</v>
      </c>
      <c r="J135" s="38">
        <f>VLOOKUP($A$4:$A$525,[7]Лист4!A$7:C$494,3,0)</f>
        <v>653299</v>
      </c>
      <c r="K135" s="38">
        <f>VLOOKUP($A$4:$A$525,[8]Лист4!A$7:C$454,3,0)</f>
        <v>148996</v>
      </c>
      <c r="L135" s="38">
        <f>VLOOKUP($A$4:$A$525,[9]Лист4!A$7:C$450,3,0)</f>
        <v>46750</v>
      </c>
      <c r="M135" s="38">
        <f>VLOOKUP($A$4:$A$525,[10]Лист4!A$7:C$407,3,0)</f>
        <v>379558</v>
      </c>
      <c r="N135" s="38">
        <f>VLOOKUP($A$4:$A$525,[11]Лист4!A$7:C$479,3,0)</f>
        <v>127516</v>
      </c>
      <c r="O135" s="38">
        <f>VLOOKUP($A$4:$A$525,[12]Лист4!A$7:C$472,3,0)</f>
        <v>210667</v>
      </c>
      <c r="P135" s="38">
        <f>VLOOKUP($A$4:$A$525,[13]Лист4!A$7:C$461,3,0)</f>
        <v>125440</v>
      </c>
      <c r="Q135" s="38">
        <f>VLOOKUP($A$4:$A$525,[14]Лист4!A$7:C$488,3,0)</f>
        <v>987652</v>
      </c>
      <c r="R135" s="38">
        <f>VLOOKUP($A$4:$A$525,[15]Лист4!A$7:C$482,3,0)</f>
        <v>398852</v>
      </c>
      <c r="S135" s="38">
        <f>VLOOKUP($A$4:$A$525,[16]Лист4!A$7:C$508,3,0)</f>
        <v>1502465</v>
      </c>
    </row>
    <row r="136" spans="1:19" ht="24">
      <c r="A136" s="113" t="s">
        <v>1217</v>
      </c>
      <c r="B136" s="41" t="s">
        <v>173</v>
      </c>
      <c r="C136" s="42">
        <v>44732748</v>
      </c>
      <c r="D136" s="38">
        <f>VLOOKUP($A$4:$A$525,[1]Лист4!A$7:C$460,3,0)</f>
        <v>648062</v>
      </c>
      <c r="E136" s="38">
        <f>VLOOKUP($A$4:$A$525,[2]Лист4!A$7:C$458,3,0)</f>
        <v>831211</v>
      </c>
      <c r="F136" s="38">
        <f>VLOOKUP($A$4:$A$525,[3]Лист4!A$7:C$486,3,0)</f>
        <v>206761</v>
      </c>
      <c r="G136" s="38">
        <f>VLOOKUP($A$4:$A$525,[4]Лист4!A$7:C$402,3,0)</f>
        <v>1094943</v>
      </c>
      <c r="H136" s="38">
        <f>VLOOKUP($A$4:$A$525,[5]Лист4!A$7:C$408,3,0)</f>
        <v>182710</v>
      </c>
      <c r="I136" s="38">
        <f>VLOOKUP($A$4:$A$525,[6]Лист4!A$7:C$437,3,0)</f>
        <v>421558</v>
      </c>
      <c r="J136" s="38">
        <f>VLOOKUP($A$4:$A$525,[7]Лист4!A$7:C$494,3,0)</f>
        <v>1763245</v>
      </c>
      <c r="K136" s="38">
        <f>VLOOKUP($A$4:$A$525,[8]Лист4!A$7:C$454,3,0)</f>
        <v>1527741</v>
      </c>
      <c r="L136" s="38">
        <f>VLOOKUP($A$4:$A$525,[9]Лист4!A$7:C$450,3,0)</f>
        <v>72694</v>
      </c>
      <c r="M136" s="38">
        <f>VLOOKUP($A$4:$A$525,[10]Лист4!A$7:C$407,3,0)</f>
        <v>462714</v>
      </c>
      <c r="N136" s="38">
        <f>VLOOKUP($A$4:$A$525,[11]Лист4!A$7:C$479,3,0)</f>
        <v>12103499</v>
      </c>
      <c r="O136" s="38">
        <f>VLOOKUP($A$4:$A$525,[12]Лист4!A$7:C$472,3,0)</f>
        <v>1128105</v>
      </c>
      <c r="P136" s="38">
        <f>VLOOKUP($A$4:$A$525,[13]Лист4!A$7:C$461,3,0)</f>
        <v>473331</v>
      </c>
      <c r="Q136" s="38">
        <f>VLOOKUP($A$4:$A$525,[14]Лист4!A$7:C$488,3,0)</f>
        <v>7879958</v>
      </c>
      <c r="R136" s="38">
        <f>VLOOKUP($A$4:$A$525,[15]Лист4!A$7:C$482,3,0)</f>
        <v>6698694</v>
      </c>
      <c r="S136" s="38">
        <f>VLOOKUP($A$4:$A$525,[16]Лист4!A$7:C$508,3,0)</f>
        <v>9237522</v>
      </c>
    </row>
    <row r="137" spans="1:19" ht="24">
      <c r="A137" s="112" t="s">
        <v>1218</v>
      </c>
      <c r="B137" s="41" t="s">
        <v>486</v>
      </c>
      <c r="C137" s="42">
        <v>124560819</v>
      </c>
      <c r="D137" s="38">
        <f>VLOOKUP($A$4:$A$525,[1]Лист4!A$7:C$460,3,0)</f>
        <v>4909999</v>
      </c>
      <c r="E137" s="38">
        <f>VLOOKUP($A$4:$A$525,[2]Лист4!A$7:C$458,3,0)</f>
        <v>5096834</v>
      </c>
      <c r="F137" s="38">
        <f>VLOOKUP($A$4:$A$525,[3]Лист4!A$7:C$486,3,0)</f>
        <v>7219900</v>
      </c>
      <c r="G137" s="38">
        <f>VLOOKUP($A$4:$A$525,[4]Лист4!A$7:C$402,3,0)</f>
        <v>2304114</v>
      </c>
      <c r="H137" s="38">
        <f>VLOOKUP($A$4:$A$525,[5]Лист4!A$7:C$408,3,0)</f>
        <v>2567056</v>
      </c>
      <c r="I137" s="38">
        <f>VLOOKUP($A$4:$A$525,[6]Лист4!A$7:C$437,3,0)</f>
        <v>7171862</v>
      </c>
      <c r="J137" s="38">
        <f>VLOOKUP($A$4:$A$525,[7]Лист4!A$7:C$494,3,0)</f>
        <v>8997360</v>
      </c>
      <c r="K137" s="38">
        <f>VLOOKUP($A$4:$A$525,[8]Лист4!A$7:C$454,3,0)</f>
        <v>3883106</v>
      </c>
      <c r="L137" s="38">
        <f>VLOOKUP($A$4:$A$525,[9]Лист4!A$7:C$450,3,0)</f>
        <v>5125774</v>
      </c>
      <c r="M137" s="38">
        <f>VLOOKUP($A$4:$A$525,[10]Лист4!A$7:C$407,3,0)</f>
        <v>3761141</v>
      </c>
      <c r="N137" s="38">
        <f>VLOOKUP($A$4:$A$525,[11]Лист4!A$7:C$479,3,0)</f>
        <v>7029705</v>
      </c>
      <c r="O137" s="38">
        <f>VLOOKUP($A$4:$A$525,[12]Лист4!A$7:C$472,3,0)</f>
        <v>4747485</v>
      </c>
      <c r="P137" s="38">
        <f>VLOOKUP($A$4:$A$525,[13]Лист4!A$7:C$461,3,0)</f>
        <v>2555000</v>
      </c>
      <c r="Q137" s="38">
        <f>VLOOKUP($A$4:$A$525,[14]Лист4!A$7:C$488,3,0)</f>
        <v>13613894</v>
      </c>
      <c r="R137" s="38">
        <f>VLOOKUP($A$4:$A$525,[15]Лист4!A$7:C$482,3,0)</f>
        <v>12974180</v>
      </c>
      <c r="S137" s="38">
        <f>VLOOKUP($A$4:$A$525,[16]Лист4!A$7:C$508,3,0)</f>
        <v>32603409</v>
      </c>
    </row>
    <row r="138" spans="1:19" ht="24">
      <c r="A138" s="113" t="s">
        <v>1219</v>
      </c>
      <c r="B138" s="41" t="s">
        <v>174</v>
      </c>
      <c r="C138" s="42">
        <v>32036497</v>
      </c>
      <c r="D138" s="38">
        <f>VLOOKUP($A$4:$A$525,[1]Лист4!A$7:C$460,3,0)</f>
        <v>1646113</v>
      </c>
      <c r="E138" s="38">
        <f>VLOOKUP($A$4:$A$525,[2]Лист4!A$7:C$458,3,0)</f>
        <v>1400064</v>
      </c>
      <c r="F138" s="38">
        <f>VLOOKUP($A$4:$A$525,[3]Лист4!A$7:C$486,3,0)</f>
        <v>968991</v>
      </c>
      <c r="G138" s="38">
        <f>VLOOKUP($A$4:$A$525,[4]Лист4!A$7:C$402,3,0)</f>
        <v>1194653</v>
      </c>
      <c r="H138" s="38">
        <f>VLOOKUP($A$4:$A$525,[5]Лист4!A$7:C$408,3,0)</f>
        <v>903508</v>
      </c>
      <c r="I138" s="38">
        <f>VLOOKUP($A$4:$A$525,[6]Лист4!A$7:C$437,3,0)</f>
        <v>568851</v>
      </c>
      <c r="J138" s="38">
        <f>VLOOKUP($A$4:$A$525,[7]Лист4!A$7:C$494,3,0)</f>
        <v>2426908</v>
      </c>
      <c r="K138" s="38">
        <f>VLOOKUP($A$4:$A$525,[8]Лист4!A$7:C$454,3,0)</f>
        <v>1031834</v>
      </c>
      <c r="L138" s="38">
        <f>VLOOKUP($A$4:$A$525,[9]Лист4!A$7:C$450,3,0)</f>
        <v>1801434</v>
      </c>
      <c r="M138" s="38">
        <f>VLOOKUP($A$4:$A$525,[10]Лист4!A$7:C$407,3,0)</f>
        <v>2989804</v>
      </c>
      <c r="N138" s="38">
        <f>VLOOKUP($A$4:$A$525,[11]Лист4!A$7:C$479,3,0)</f>
        <v>1682381</v>
      </c>
      <c r="O138" s="38">
        <f>VLOOKUP($A$4:$A$525,[12]Лист4!A$7:C$472,3,0)</f>
        <v>1251754</v>
      </c>
      <c r="P138" s="38">
        <f>VLOOKUP($A$4:$A$525,[13]Лист4!A$7:C$461,3,0)</f>
        <v>1054433</v>
      </c>
      <c r="Q138" s="38">
        <f>VLOOKUP($A$4:$A$525,[14]Лист4!A$7:C$488,3,0)</f>
        <v>3714066</v>
      </c>
      <c r="R138" s="38">
        <f>VLOOKUP($A$4:$A$525,[15]Лист4!A$7:C$482,3,0)</f>
        <v>3555353</v>
      </c>
      <c r="S138" s="38">
        <f>VLOOKUP($A$4:$A$525,[16]Лист4!A$7:C$508,3,0)</f>
        <v>5846350</v>
      </c>
    </row>
    <row r="139" spans="1:19" ht="24">
      <c r="A139" s="113" t="s">
        <v>1220</v>
      </c>
      <c r="B139" s="41" t="s">
        <v>175</v>
      </c>
      <c r="C139" s="42">
        <v>24667312</v>
      </c>
      <c r="D139" s="38">
        <f>VLOOKUP($A$4:$A$525,[1]Лист4!A$7:C$460,3,0)</f>
        <v>1583670</v>
      </c>
      <c r="E139" s="38">
        <f>VLOOKUP($A$4:$A$525,[2]Лист4!A$7:C$458,3,0)</f>
        <v>1310361</v>
      </c>
      <c r="F139" s="38">
        <f>VLOOKUP($A$4:$A$525,[3]Лист4!A$7:C$486,3,0)</f>
        <v>1273642</v>
      </c>
      <c r="G139" s="38">
        <f>VLOOKUP($A$4:$A$525,[4]Лист4!A$7:C$402,3,0)</f>
        <v>633077</v>
      </c>
      <c r="H139" s="38">
        <f>VLOOKUP($A$4:$A$525,[5]Лист4!A$7:C$408,3,0)</f>
        <v>470149</v>
      </c>
      <c r="I139" s="38">
        <f>VLOOKUP($A$4:$A$525,[6]Лист4!A$7:C$437,3,0)</f>
        <v>575652</v>
      </c>
      <c r="J139" s="38">
        <f>VLOOKUP($A$4:$A$525,[7]Лист4!A$7:C$494,3,0)</f>
        <v>1787622</v>
      </c>
      <c r="K139" s="38">
        <f>VLOOKUP($A$4:$A$525,[8]Лист4!A$7:C$454,3,0)</f>
        <v>385114</v>
      </c>
      <c r="L139" s="38">
        <f>VLOOKUP($A$4:$A$525,[9]Лист4!A$7:C$450,3,0)</f>
        <v>1184475</v>
      </c>
      <c r="M139" s="38">
        <f>VLOOKUP($A$4:$A$525,[10]Лист4!A$7:C$407,3,0)</f>
        <v>214894</v>
      </c>
      <c r="N139" s="38">
        <f>VLOOKUP($A$4:$A$525,[11]Лист4!A$7:C$479,3,0)</f>
        <v>1844999</v>
      </c>
      <c r="O139" s="38">
        <f>VLOOKUP($A$4:$A$525,[12]Лист4!A$7:C$472,3,0)</f>
        <v>1805547</v>
      </c>
      <c r="P139" s="38">
        <f>VLOOKUP($A$4:$A$525,[13]Лист4!A$7:C$461,3,0)</f>
        <v>627711</v>
      </c>
      <c r="Q139" s="38">
        <f>VLOOKUP($A$4:$A$525,[14]Лист4!A$7:C$488,3,0)</f>
        <v>3195834</v>
      </c>
      <c r="R139" s="38">
        <f>VLOOKUP($A$4:$A$525,[15]Лист4!A$7:C$482,3,0)</f>
        <v>2532036</v>
      </c>
      <c r="S139" s="38">
        <f>VLOOKUP($A$4:$A$525,[16]Лист4!A$7:C$508,3,0)</f>
        <v>5242529</v>
      </c>
    </row>
    <row r="140" spans="1:19" ht="24">
      <c r="A140" s="113" t="s">
        <v>1221</v>
      </c>
      <c r="B140" s="41" t="s">
        <v>176</v>
      </c>
      <c r="C140" s="42">
        <v>67857010</v>
      </c>
      <c r="D140" s="38">
        <f>VLOOKUP($A$4:$A$525,[1]Лист4!A$7:C$460,3,0)</f>
        <v>1680216</v>
      </c>
      <c r="E140" s="38">
        <f>VLOOKUP($A$4:$A$525,[2]Лист4!A$7:C$458,3,0)</f>
        <v>2386409</v>
      </c>
      <c r="F140" s="38">
        <f>VLOOKUP($A$4:$A$525,[3]Лист4!A$7:C$486,3,0)</f>
        <v>4977267</v>
      </c>
      <c r="G140" s="38">
        <f>VLOOKUP($A$4:$A$525,[4]Лист4!A$7:C$402,3,0)</f>
        <v>476384</v>
      </c>
      <c r="H140" s="38">
        <f>VLOOKUP($A$4:$A$525,[5]Лист4!A$7:C$408,3,0)</f>
        <v>1193399</v>
      </c>
      <c r="I140" s="38">
        <f>VLOOKUP($A$4:$A$525,[6]Лист4!A$7:C$437,3,0)</f>
        <v>6027359</v>
      </c>
      <c r="J140" s="38">
        <f>VLOOKUP($A$4:$A$525,[7]Лист4!A$7:C$494,3,0)</f>
        <v>4782830</v>
      </c>
      <c r="K140" s="38">
        <f>VLOOKUP($A$4:$A$525,[8]Лист4!A$7:C$454,3,0)</f>
        <v>2466158</v>
      </c>
      <c r="L140" s="38">
        <f>VLOOKUP($A$4:$A$525,[9]Лист4!A$7:C$450,3,0)</f>
        <v>2139865</v>
      </c>
      <c r="M140" s="38">
        <f>VLOOKUP($A$4:$A$525,[10]Лист4!A$7:C$407,3,0)</f>
        <v>556443</v>
      </c>
      <c r="N140" s="38">
        <f>VLOOKUP($A$4:$A$525,[11]Лист4!A$7:C$479,3,0)</f>
        <v>3502325</v>
      </c>
      <c r="O140" s="38">
        <f>VLOOKUP($A$4:$A$525,[12]Лист4!A$7:C$472,3,0)</f>
        <v>1690184</v>
      </c>
      <c r="P140" s="38">
        <f>VLOOKUP($A$4:$A$525,[13]Лист4!A$7:C$461,3,0)</f>
        <v>872856</v>
      </c>
      <c r="Q140" s="38">
        <f>VLOOKUP($A$4:$A$525,[14]Лист4!A$7:C$488,3,0)</f>
        <v>6703994</v>
      </c>
      <c r="R140" s="38">
        <f>VLOOKUP($A$4:$A$525,[15]Лист4!A$7:C$482,3,0)</f>
        <v>6886791</v>
      </c>
      <c r="S140" s="38">
        <f>VLOOKUP($A$4:$A$525,[16]Лист4!A$7:C$508,3,0)</f>
        <v>21514530</v>
      </c>
    </row>
    <row r="141" spans="1:19" ht="24">
      <c r="A141" s="112" t="s">
        <v>1222</v>
      </c>
      <c r="B141" s="41" t="s">
        <v>487</v>
      </c>
      <c r="C141" s="42">
        <v>66446091</v>
      </c>
      <c r="D141" s="38">
        <f>VLOOKUP($A$4:$A$525,[1]Лист4!A$7:C$460,3,0)</f>
        <v>3619774</v>
      </c>
      <c r="E141" s="38">
        <f>VLOOKUP($A$4:$A$525,[2]Лист4!A$7:C$458,3,0)</f>
        <v>2602147</v>
      </c>
      <c r="F141" s="38">
        <f>VLOOKUP($A$4:$A$525,[3]Лист4!A$7:C$486,3,0)</f>
        <v>3000063</v>
      </c>
      <c r="G141" s="38">
        <f>VLOOKUP($A$4:$A$525,[4]Лист4!A$7:C$402,3,0)</f>
        <v>986677</v>
      </c>
      <c r="H141" s="38">
        <f>VLOOKUP($A$4:$A$525,[5]Лист4!A$7:C$408,3,0)</f>
        <v>1262539</v>
      </c>
      <c r="I141" s="38">
        <f>VLOOKUP($A$4:$A$525,[6]Лист4!A$7:C$437,3,0)</f>
        <v>1025564</v>
      </c>
      <c r="J141" s="38">
        <f>VLOOKUP($A$4:$A$525,[7]Лист4!A$7:C$494,3,0)</f>
        <v>7838453</v>
      </c>
      <c r="K141" s="38">
        <f>VLOOKUP($A$4:$A$525,[8]Лист4!A$7:C$454,3,0)</f>
        <v>4274527</v>
      </c>
      <c r="L141" s="38">
        <f>VLOOKUP($A$4:$A$525,[9]Лист4!A$7:C$450,3,0)</f>
        <v>1475016</v>
      </c>
      <c r="M141" s="38">
        <f>VLOOKUP($A$4:$A$525,[10]Лист4!A$7:C$407,3,0)</f>
        <v>1957285</v>
      </c>
      <c r="N141" s="38">
        <f>VLOOKUP($A$4:$A$525,[11]Лист4!A$7:C$479,3,0)</f>
        <v>3248843</v>
      </c>
      <c r="O141" s="38">
        <f>VLOOKUP($A$4:$A$525,[12]Лист4!A$7:C$472,3,0)</f>
        <v>2771772</v>
      </c>
      <c r="P141" s="38">
        <f>VLOOKUP($A$4:$A$525,[13]Лист4!A$7:C$461,3,0)</f>
        <v>2910654</v>
      </c>
      <c r="Q141" s="38">
        <f>VLOOKUP($A$4:$A$525,[14]Лист4!A$7:C$488,3,0)</f>
        <v>9315102</v>
      </c>
      <c r="R141" s="38">
        <f>VLOOKUP($A$4:$A$525,[15]Лист4!A$7:C$482,3,0)</f>
        <v>3269953</v>
      </c>
      <c r="S141" s="38">
        <f>VLOOKUP($A$4:$A$525,[16]Лист4!A$7:C$508,3,0)</f>
        <v>16887722</v>
      </c>
    </row>
    <row r="142" spans="1:19" ht="24">
      <c r="A142" s="113" t="s">
        <v>1223</v>
      </c>
      <c r="B142" s="41" t="s">
        <v>177</v>
      </c>
      <c r="C142" s="42">
        <v>66446091</v>
      </c>
      <c r="D142" s="38">
        <f>VLOOKUP($A$4:$A$525,[1]Лист4!A$7:C$460,3,0)</f>
        <v>3619774</v>
      </c>
      <c r="E142" s="38">
        <f>VLOOKUP($A$4:$A$525,[2]Лист4!A$7:C$458,3,0)</f>
        <v>2602147</v>
      </c>
      <c r="F142" s="38">
        <f>VLOOKUP($A$4:$A$525,[3]Лист4!A$7:C$486,3,0)</f>
        <v>3000063</v>
      </c>
      <c r="G142" s="38">
        <f>VLOOKUP($A$4:$A$525,[4]Лист4!A$7:C$402,3,0)</f>
        <v>986677</v>
      </c>
      <c r="H142" s="38">
        <f>VLOOKUP($A$4:$A$525,[5]Лист4!A$7:C$408,3,0)</f>
        <v>1262539</v>
      </c>
      <c r="I142" s="38">
        <f>VLOOKUP($A$4:$A$525,[6]Лист4!A$7:C$437,3,0)</f>
        <v>1025564</v>
      </c>
      <c r="J142" s="38">
        <f>VLOOKUP($A$4:$A$525,[7]Лист4!A$7:C$494,3,0)</f>
        <v>7838453</v>
      </c>
      <c r="K142" s="38">
        <f>VLOOKUP($A$4:$A$525,[8]Лист4!A$7:C$454,3,0)</f>
        <v>4274527</v>
      </c>
      <c r="L142" s="38">
        <f>VLOOKUP($A$4:$A$525,[9]Лист4!A$7:C$450,3,0)</f>
        <v>1475016</v>
      </c>
      <c r="M142" s="38">
        <f>VLOOKUP($A$4:$A$525,[10]Лист4!A$7:C$407,3,0)</f>
        <v>1957285</v>
      </c>
      <c r="N142" s="38">
        <f>VLOOKUP($A$4:$A$525,[11]Лист4!A$7:C$479,3,0)</f>
        <v>3248843</v>
      </c>
      <c r="O142" s="38">
        <f>VLOOKUP($A$4:$A$525,[12]Лист4!A$7:C$472,3,0)</f>
        <v>2771772</v>
      </c>
      <c r="P142" s="38">
        <f>VLOOKUP($A$4:$A$525,[13]Лист4!A$7:C$461,3,0)</f>
        <v>2910654</v>
      </c>
      <c r="Q142" s="38">
        <f>VLOOKUP($A$4:$A$525,[14]Лист4!A$7:C$488,3,0)</f>
        <v>9315102</v>
      </c>
      <c r="R142" s="38">
        <f>VLOOKUP($A$4:$A$525,[15]Лист4!A$7:C$482,3,0)</f>
        <v>3269953</v>
      </c>
      <c r="S142" s="38">
        <f>VLOOKUP($A$4:$A$525,[16]Лист4!A$7:C$508,3,0)</f>
        <v>16887722</v>
      </c>
    </row>
    <row r="143" spans="1:19">
      <c r="A143" s="111" t="s">
        <v>1224</v>
      </c>
      <c r="B143" s="41" t="s">
        <v>1074</v>
      </c>
      <c r="C143" s="42">
        <v>5770155766</v>
      </c>
      <c r="D143" s="38">
        <f>VLOOKUP($A$4:$A$525,[1]Лист4!A$7:C$460,3,0)</f>
        <v>164866524</v>
      </c>
      <c r="E143" s="38">
        <f>VLOOKUP($A$4:$A$525,[2]Лист4!A$7:C$458,3,0)</f>
        <v>274361441</v>
      </c>
      <c r="F143" s="38">
        <f>VLOOKUP($A$4:$A$525,[3]Лист4!A$7:C$486,3,0)</f>
        <v>286651910</v>
      </c>
      <c r="G143" s="38">
        <f>VLOOKUP($A$4:$A$525,[4]Лист4!A$7:C$402,3,0)</f>
        <v>200819305</v>
      </c>
      <c r="H143" s="38">
        <f>VLOOKUP($A$4:$A$525,[5]Лист4!A$7:C$408,3,0)</f>
        <v>165391515</v>
      </c>
      <c r="I143" s="38">
        <f>VLOOKUP($A$4:$A$525,[6]Лист4!A$7:C$437,3,0)</f>
        <v>170265387</v>
      </c>
      <c r="J143" s="38">
        <f>VLOOKUP($A$4:$A$525,[7]Лист4!A$7:C$494,3,0)</f>
        <v>431045574</v>
      </c>
      <c r="K143" s="38">
        <f>VLOOKUP($A$4:$A$525,[8]Лист4!A$7:C$454,3,0)</f>
        <v>196264350</v>
      </c>
      <c r="L143" s="38">
        <f>VLOOKUP($A$4:$A$525,[9]Лист4!A$7:C$450,3,0)</f>
        <v>91407353</v>
      </c>
      <c r="M143" s="38">
        <f>VLOOKUP($A$4:$A$525,[10]Лист4!A$7:C$407,3,0)</f>
        <v>125700879</v>
      </c>
      <c r="N143" s="38">
        <f>VLOOKUP($A$4:$A$525,[11]Лист4!A$7:C$479,3,0)</f>
        <v>312926794</v>
      </c>
      <c r="O143" s="38">
        <f>VLOOKUP($A$4:$A$525,[12]Лист4!A$7:C$472,3,0)</f>
        <v>232867657</v>
      </c>
      <c r="P143" s="38">
        <f>VLOOKUP($A$4:$A$525,[13]Лист4!A$7:C$461,3,0)</f>
        <v>139705057</v>
      </c>
      <c r="Q143" s="38">
        <f>VLOOKUP($A$4:$A$525,[14]Лист4!A$7:C$488,3,0)</f>
        <v>470758976</v>
      </c>
      <c r="R143" s="38">
        <f>VLOOKUP($A$4:$A$525,[15]Лист4!A$7:C$482,3,0)</f>
        <v>689912087</v>
      </c>
      <c r="S143" s="38">
        <f>VLOOKUP($A$4:$A$525,[16]Лист4!A$7:C$508,3,0)</f>
        <v>1817210957</v>
      </c>
    </row>
    <row r="144" spans="1:19" ht="60">
      <c r="A144" s="112" t="s">
        <v>1225</v>
      </c>
      <c r="B144" s="41" t="s">
        <v>451</v>
      </c>
      <c r="C144" s="42">
        <v>312495622</v>
      </c>
      <c r="D144" s="38">
        <f>VLOOKUP($A$4:$A$525,[1]Лист4!A$7:C$460,3,0)</f>
        <v>1748310</v>
      </c>
      <c r="E144" s="38">
        <f>VLOOKUP($A$4:$A$525,[2]Лист4!A$7:C$458,3,0)</f>
        <v>29209363</v>
      </c>
      <c r="F144" s="38">
        <f>VLOOKUP($A$4:$A$525,[3]Лист4!A$7:C$486,3,0)</f>
        <v>1844149</v>
      </c>
      <c r="G144" s="38">
        <f>VLOOKUP($A$4:$A$525,[4]Лист4!A$7:C$402,3,0)</f>
        <v>12126821</v>
      </c>
      <c r="H144" s="38">
        <f>VLOOKUP($A$4:$A$525,[5]Лист4!A$7:C$408,3,0)</f>
        <v>11210182</v>
      </c>
      <c r="I144" s="38">
        <f>VLOOKUP($A$4:$A$525,[6]Лист4!A$7:C$437,3,0)</f>
        <v>92185</v>
      </c>
      <c r="J144" s="38">
        <f>VLOOKUP($A$4:$A$525,[7]Лист4!A$7:C$494,3,0)</f>
        <v>7248485</v>
      </c>
      <c r="K144" s="38">
        <f>VLOOKUP($A$4:$A$525,[8]Лист4!A$7:C$454,3,0)</f>
        <v>12591630</v>
      </c>
      <c r="L144" s="38">
        <f>VLOOKUP($A$4:$A$525,[9]Лист4!A$7:C$450,3,0)</f>
        <v>1289390</v>
      </c>
      <c r="M144" s="38">
        <f>VLOOKUP($A$4:$A$525,[10]Лист4!A$7:C$407,3,0)</f>
        <v>9738938</v>
      </c>
      <c r="N144" s="38">
        <f>VLOOKUP($A$4:$A$525,[11]Лист4!A$7:C$479,3,0)</f>
        <v>14723570</v>
      </c>
      <c r="O144" s="38">
        <f>VLOOKUP($A$4:$A$525,[12]Лист4!A$7:C$472,3,0)</f>
        <v>7431368</v>
      </c>
      <c r="P144" s="38">
        <f>VLOOKUP($A$4:$A$525,[13]Лист4!A$7:C$461,3,0)</f>
        <v>1931891</v>
      </c>
      <c r="Q144" s="38">
        <f>VLOOKUP($A$4:$A$525,[14]Лист4!A$7:C$488,3,0)</f>
        <v>8953202</v>
      </c>
      <c r="R144" s="38">
        <f>VLOOKUP($A$4:$A$525,[15]Лист4!A$7:C$482,3,0)</f>
        <v>59620010</v>
      </c>
      <c r="S144" s="38">
        <f>VLOOKUP($A$4:$A$525,[16]Лист4!A$7:C$508,3,0)</f>
        <v>132736128</v>
      </c>
    </row>
    <row r="145" spans="1:19" ht="36">
      <c r="A145" s="113" t="s">
        <v>1226</v>
      </c>
      <c r="B145" s="41" t="s">
        <v>18</v>
      </c>
      <c r="C145" s="42">
        <v>312495622</v>
      </c>
      <c r="D145" s="38">
        <f>VLOOKUP($A$4:$A$525,[1]Лист4!A$7:C$460,3,0)</f>
        <v>1748310</v>
      </c>
      <c r="E145" s="38">
        <f>VLOOKUP($A$4:$A$525,[2]Лист4!A$7:C$458,3,0)</f>
        <v>29209363</v>
      </c>
      <c r="F145" s="38">
        <f>VLOOKUP($A$4:$A$525,[3]Лист4!A$7:C$486,3,0)</f>
        <v>1844149</v>
      </c>
      <c r="G145" s="38">
        <f>VLOOKUP($A$4:$A$525,[4]Лист4!A$7:C$402,3,0)</f>
        <v>12126821</v>
      </c>
      <c r="H145" s="38">
        <f>VLOOKUP($A$4:$A$525,[5]Лист4!A$7:C$408,3,0)</f>
        <v>11210182</v>
      </c>
      <c r="I145" s="38">
        <f>VLOOKUP($A$4:$A$525,[6]Лист4!A$7:C$437,3,0)</f>
        <v>92185</v>
      </c>
      <c r="J145" s="38">
        <f>VLOOKUP($A$4:$A$525,[7]Лист4!A$7:C$494,3,0)</f>
        <v>7248485</v>
      </c>
      <c r="K145" s="38">
        <f>VLOOKUP($A$4:$A$525,[8]Лист4!A$7:C$454,3,0)</f>
        <v>12591630</v>
      </c>
      <c r="L145" s="38">
        <f>VLOOKUP($A$4:$A$525,[9]Лист4!A$7:C$450,3,0)</f>
        <v>1289390</v>
      </c>
      <c r="M145" s="38">
        <f>VLOOKUP($A$4:$A$525,[10]Лист4!A$7:C$407,3,0)</f>
        <v>9738938</v>
      </c>
      <c r="N145" s="38">
        <f>VLOOKUP($A$4:$A$525,[11]Лист4!A$7:C$479,3,0)</f>
        <v>14723570</v>
      </c>
      <c r="O145" s="38">
        <f>VLOOKUP($A$4:$A$525,[12]Лист4!A$7:C$472,3,0)</f>
        <v>7431368</v>
      </c>
      <c r="P145" s="38">
        <f>VLOOKUP($A$4:$A$525,[13]Лист4!A$7:C$461,3,0)</f>
        <v>1931891</v>
      </c>
      <c r="Q145" s="38">
        <f>VLOOKUP($A$4:$A$525,[14]Лист4!A$7:C$488,3,0)</f>
        <v>8953202</v>
      </c>
      <c r="R145" s="38">
        <f>VLOOKUP($A$4:$A$525,[15]Лист4!A$7:C$482,3,0)</f>
        <v>59620010</v>
      </c>
      <c r="S145" s="38">
        <f>VLOOKUP($A$4:$A$525,[16]Лист4!A$7:C$508,3,0)</f>
        <v>132736128</v>
      </c>
    </row>
    <row r="146" spans="1:19" ht="60">
      <c r="A146" s="112" t="s">
        <v>1227</v>
      </c>
      <c r="B146" s="41" t="s">
        <v>452</v>
      </c>
      <c r="C146" s="42">
        <v>1456208</v>
      </c>
      <c r="D146" s="38"/>
      <c r="E146" s="38">
        <f>VLOOKUP($A$4:$A$525,[2]Лист4!A$7:C$458,3,0)</f>
        <v>3638</v>
      </c>
      <c r="F146" s="38">
        <f>VLOOKUP($A$4:$A$525,[3]Лист4!A$7:C$486,3,0)</f>
        <v>7119</v>
      </c>
      <c r="H146" s="38"/>
      <c r="I146" s="38"/>
      <c r="J146" s="38">
        <f>VLOOKUP($A$4:$A$525,[7]Лист4!A$7:C$494,3,0)</f>
        <v>287397</v>
      </c>
      <c r="K146" s="38">
        <f>VLOOKUP($A$4:$A$525,[8]Лист4!A$7:C$454,3,0)</f>
        <v>203075</v>
      </c>
      <c r="L146" s="38"/>
      <c r="M146" s="38"/>
      <c r="N146" s="38"/>
      <c r="O146" s="38">
        <f>VLOOKUP($A$4:$A$525,[12]Лист4!A$7:C$472,3,0)</f>
        <v>133</v>
      </c>
      <c r="P146" s="38"/>
      <c r="Q146" s="38">
        <f>VLOOKUP($A$4:$A$525,[14]Лист4!A$7:C$488,3,0)</f>
        <v>328887</v>
      </c>
      <c r="R146" s="38">
        <f>VLOOKUP($A$4:$A$525,[15]Лист4!A$7:C$482,3,0)</f>
        <v>312471</v>
      </c>
      <c r="S146" s="38">
        <f>VLOOKUP($A$4:$A$525,[16]Лист4!A$7:C$508,3,0)</f>
        <v>313488</v>
      </c>
    </row>
    <row r="147" spans="1:19" ht="48">
      <c r="A147" s="113" t="s">
        <v>1228</v>
      </c>
      <c r="B147" s="41" t="s">
        <v>19</v>
      </c>
      <c r="C147" s="42">
        <v>1456208</v>
      </c>
      <c r="D147" s="38"/>
      <c r="E147" s="38">
        <f>VLOOKUP($A$4:$A$525,[2]Лист4!A$7:C$458,3,0)</f>
        <v>3638</v>
      </c>
      <c r="F147" s="38">
        <f>VLOOKUP($A$4:$A$525,[3]Лист4!A$7:C$486,3,0)</f>
        <v>7119</v>
      </c>
      <c r="H147" s="38"/>
      <c r="I147" s="38"/>
      <c r="J147" s="38">
        <f>VLOOKUP($A$4:$A$525,[7]Лист4!A$7:C$494,3,0)</f>
        <v>287397</v>
      </c>
      <c r="K147" s="38">
        <f>VLOOKUP($A$4:$A$525,[8]Лист4!A$7:C$454,3,0)</f>
        <v>203075</v>
      </c>
      <c r="L147" s="38"/>
      <c r="M147" s="38"/>
      <c r="N147" s="38"/>
      <c r="O147" s="38">
        <f>VLOOKUP($A$4:$A$525,[12]Лист4!A$7:C$472,3,0)</f>
        <v>133</v>
      </c>
      <c r="P147" s="38"/>
      <c r="Q147" s="38">
        <f>VLOOKUP($A$4:$A$525,[14]Лист4!A$7:C$488,3,0)</f>
        <v>328887</v>
      </c>
      <c r="R147" s="38">
        <f>VLOOKUP($A$4:$A$525,[15]Лист4!A$7:C$482,3,0)</f>
        <v>312471</v>
      </c>
      <c r="S147" s="38">
        <f>VLOOKUP($A$4:$A$525,[16]Лист4!A$7:C$508,3,0)</f>
        <v>313488</v>
      </c>
    </row>
    <row r="148" spans="1:19" ht="72">
      <c r="A148" s="112" t="s">
        <v>1229</v>
      </c>
      <c r="B148" s="41" t="s">
        <v>453</v>
      </c>
      <c r="C148" s="42">
        <v>5614965</v>
      </c>
      <c r="D148" s="38">
        <f>VLOOKUP($A$4:$A$525,[1]Лист4!A$7:C$460,3,0)</f>
        <v>19587</v>
      </c>
      <c r="E148" s="38"/>
      <c r="F148" s="38"/>
      <c r="G148" s="38">
        <f>VLOOKUP($A$4:$A$525,[4]Лист4!A$7:C$402,3,0)</f>
        <v>65785</v>
      </c>
      <c r="H148" s="38">
        <f>VLOOKUP($A$4:$A$525,[5]Лист4!A$7:C$408,3,0)</f>
        <v>1451302</v>
      </c>
      <c r="I148" s="38">
        <f>VLOOKUP($A$4:$A$525,[6]Лист4!A$7:C$437,3,0)</f>
        <v>129712</v>
      </c>
      <c r="J148" s="38">
        <f>VLOOKUP($A$4:$A$525,[7]Лист4!A$7:C$494,3,0)</f>
        <v>56313</v>
      </c>
      <c r="K148" s="38"/>
      <c r="L148" s="38"/>
      <c r="M148" s="38"/>
      <c r="N148" s="38">
        <f>VLOOKUP($A$4:$A$525,[11]Лист4!A$7:C$479,3,0)</f>
        <v>12243</v>
      </c>
      <c r="O148" s="38">
        <f>VLOOKUP($A$4:$A$525,[12]Лист4!A$7:C$472,3,0)</f>
        <v>35326</v>
      </c>
      <c r="P148" s="38"/>
      <c r="Q148" s="38">
        <f>VLOOKUP($A$4:$A$525,[14]Лист4!A$7:C$488,3,0)</f>
        <v>118394</v>
      </c>
      <c r="R148" s="38">
        <f>VLOOKUP($A$4:$A$525,[15]Лист4!A$7:C$482,3,0)</f>
        <v>102473</v>
      </c>
      <c r="S148" s="38">
        <f>VLOOKUP($A$4:$A$525,[16]Лист4!A$7:C$508,3,0)</f>
        <v>3623830</v>
      </c>
    </row>
    <row r="149" spans="1:19" ht="60">
      <c r="A149" s="113" t="s">
        <v>1230</v>
      </c>
      <c r="B149" s="41" t="s">
        <v>20</v>
      </c>
      <c r="C149" s="42">
        <v>3906323</v>
      </c>
      <c r="D149" s="38">
        <f>VLOOKUP($A$4:$A$525,[1]Лист4!A$7:C$460,3,0)</f>
        <v>19587</v>
      </c>
      <c r="E149" s="38"/>
      <c r="F149" s="38"/>
      <c r="G149" s="38">
        <f>VLOOKUP($A$4:$A$525,[4]Лист4!A$7:C$402,3,0)</f>
        <v>65785</v>
      </c>
      <c r="H149" s="38"/>
      <c r="I149" s="38">
        <f>VLOOKUP($A$4:$A$525,[6]Лист4!A$7:C$437,3,0)</f>
        <v>12063</v>
      </c>
      <c r="J149" s="38"/>
      <c r="K149" s="38"/>
      <c r="L149" s="38"/>
      <c r="M149" s="38"/>
      <c r="N149" s="38">
        <f>VLOOKUP($A$4:$A$525,[11]Лист4!A$7:C$479,3,0)</f>
        <v>12243</v>
      </c>
      <c r="O149" s="38">
        <f>VLOOKUP($A$4:$A$525,[12]Лист4!A$7:C$472,3,0)</f>
        <v>35326</v>
      </c>
      <c r="P149" s="38" t="e">
        <f>VLOOKUP($A$4:$A$525,[13]Лист4!A$7:C$461,3,0)</f>
        <v>#N/A</v>
      </c>
      <c r="Q149" s="38">
        <f>VLOOKUP($A$4:$A$525,[14]Лист4!A$7:C$488,3,0)</f>
        <v>43396</v>
      </c>
      <c r="R149" s="38">
        <f>VLOOKUP($A$4:$A$525,[15]Лист4!A$7:C$482,3,0)</f>
        <v>102473</v>
      </c>
      <c r="S149" s="38">
        <f>VLOOKUP($A$4:$A$525,[16]Лист4!A$7:C$508,3,0)</f>
        <v>3615450</v>
      </c>
    </row>
    <row r="150" spans="1:19" ht="60">
      <c r="A150" s="113" t="s">
        <v>1231</v>
      </c>
      <c r="B150" s="41" t="s">
        <v>21</v>
      </c>
      <c r="C150" s="42">
        <v>1708642</v>
      </c>
      <c r="D150" s="38"/>
      <c r="E150" s="38"/>
      <c r="F150" s="38"/>
      <c r="H150" s="38">
        <f>VLOOKUP($A$4:$A$525,[5]Лист4!A$7:C$408,3,0)</f>
        <v>1451302</v>
      </c>
      <c r="I150" s="38">
        <f>VLOOKUP($A$4:$A$525,[6]Лист4!A$7:C$437,3,0)</f>
        <v>117649</v>
      </c>
      <c r="J150" s="38">
        <f>VLOOKUP($A$4:$A$525,[7]Лист4!A$7:C$494,3,0)</f>
        <v>56313</v>
      </c>
      <c r="K150" s="38"/>
      <c r="L150" s="38"/>
      <c r="M150" s="38"/>
      <c r="N150" s="38"/>
      <c r="O150" s="38"/>
      <c r="P150" s="38"/>
      <c r="Q150" s="38">
        <f>VLOOKUP($A$4:$A$525,[14]Лист4!A$7:C$488,3,0)</f>
        <v>74998</v>
      </c>
      <c r="R150" s="38"/>
      <c r="S150" s="38">
        <f>VLOOKUP($A$4:$A$525,[16]Лист4!A$7:C$508,3,0)</f>
        <v>8380</v>
      </c>
    </row>
    <row r="151" spans="1:19" ht="72">
      <c r="A151" s="112" t="s">
        <v>1232</v>
      </c>
      <c r="B151" s="41" t="s">
        <v>454</v>
      </c>
      <c r="C151" s="42">
        <v>10192</v>
      </c>
      <c r="D151" s="38"/>
      <c r="E151" s="38"/>
      <c r="F151" s="38">
        <f>VLOOKUP($A$4:$A$525,[3]Лист4!A$7:C$486,3,0)</f>
        <v>580</v>
      </c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>
        <f>VLOOKUP($A$4:$A$525,[16]Лист4!A$7:C$508,3,0)</f>
        <v>9612</v>
      </c>
    </row>
    <row r="152" spans="1:19" ht="60">
      <c r="A152" s="113" t="s">
        <v>1233</v>
      </c>
      <c r="B152" s="41" t="s">
        <v>22</v>
      </c>
      <c r="C152" s="42">
        <v>9612</v>
      </c>
      <c r="D152" s="38"/>
      <c r="E152" s="38"/>
      <c r="F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>
        <f>VLOOKUP($A$4:$A$525,[16]Лист4!A$7:C$508,3,0)</f>
        <v>9612</v>
      </c>
    </row>
    <row r="153" spans="1:19" ht="72">
      <c r="A153" s="113" t="s">
        <v>1234</v>
      </c>
      <c r="B153" s="41" t="s">
        <v>23</v>
      </c>
      <c r="C153" s="42">
        <v>580</v>
      </c>
      <c r="D153" s="38"/>
      <c r="E153" s="38"/>
      <c r="F153" s="38">
        <f>VLOOKUP($A$4:$A$525,[3]Лист4!A$7:C$486,3,0)</f>
        <v>580</v>
      </c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</row>
    <row r="154" spans="1:19" ht="60">
      <c r="A154" s="112" t="s">
        <v>1235</v>
      </c>
      <c r="B154" s="41" t="s">
        <v>456</v>
      </c>
      <c r="C154" s="42">
        <v>21409</v>
      </c>
      <c r="D154" s="38"/>
      <c r="E154" s="38"/>
      <c r="F154" s="38">
        <f>VLOOKUP($A$4:$A$525,[3]Лист4!A$7:C$486,3,0)</f>
        <v>12000</v>
      </c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>
        <f>VLOOKUP($A$4:$A$525,[16]Лист4!A$7:C$508,3,0)</f>
        <v>9409</v>
      </c>
    </row>
    <row r="155" spans="1:19" ht="36">
      <c r="A155" s="113" t="s">
        <v>1236</v>
      </c>
      <c r="B155" s="41" t="s">
        <v>25</v>
      </c>
      <c r="C155" s="42">
        <v>9409</v>
      </c>
      <c r="D155" s="38"/>
      <c r="E155" s="38"/>
      <c r="F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>
        <f>VLOOKUP($A$4:$A$525,[16]Лист4!A$7:C$508,3,0)</f>
        <v>9409</v>
      </c>
    </row>
    <row r="156" spans="1:19" ht="48">
      <c r="A156" s="113" t="s">
        <v>1237</v>
      </c>
      <c r="B156" s="41" t="s">
        <v>26</v>
      </c>
      <c r="C156" s="42">
        <v>12000</v>
      </c>
      <c r="D156" s="38"/>
      <c r="E156" s="38"/>
      <c r="F156" s="38">
        <f>VLOOKUP($A$4:$A$525,[3]Лист4!A$7:C$486,3,0)</f>
        <v>12000</v>
      </c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</row>
    <row r="157" spans="1:19" ht="72">
      <c r="A157" s="112" t="s">
        <v>1238</v>
      </c>
      <c r="B157" s="41" t="s">
        <v>457</v>
      </c>
      <c r="C157" s="42">
        <v>10578951</v>
      </c>
      <c r="D157" s="38"/>
      <c r="E157" s="38">
        <f>VLOOKUP($A$4:$A$525,[2]Лист4!A$7:C$458,3,0)</f>
        <v>2866144</v>
      </c>
      <c r="F157" s="38">
        <f>VLOOKUP($A$4:$A$525,[3]Лист4!A$7:C$486,3,0)</f>
        <v>77270</v>
      </c>
      <c r="G157" s="38">
        <f>VLOOKUP($A$4:$A$525,[4]Лист4!A$7:C$402,3,0)</f>
        <v>5759</v>
      </c>
      <c r="H157" s="38"/>
      <c r="I157" s="38"/>
      <c r="J157" s="38">
        <f>VLOOKUP($A$4:$A$525,[7]Лист4!A$7:C$494,3,0)</f>
        <v>43459</v>
      </c>
      <c r="K157" s="38">
        <f>VLOOKUP($A$4:$A$525,[8]Лист4!A$7:C$454,3,0)</f>
        <v>23207</v>
      </c>
      <c r="L157" s="38">
        <f>VLOOKUP($A$4:$A$525,[9]Лист4!A$7:C$450,3,0)</f>
        <v>2523025</v>
      </c>
      <c r="M157" s="38"/>
      <c r="N157" s="38"/>
      <c r="O157" s="38">
        <f>VLOOKUP($A$4:$A$525,[12]Лист4!A$7:C$472,3,0)</f>
        <v>117</v>
      </c>
      <c r="P157" s="38"/>
      <c r="Q157" s="38">
        <f>VLOOKUP($A$4:$A$525,[14]Лист4!A$7:C$488,3,0)</f>
        <v>1898334</v>
      </c>
      <c r="R157" s="38">
        <f>VLOOKUP($A$4:$A$525,[15]Лист4!A$7:C$482,3,0)</f>
        <v>1573223</v>
      </c>
      <c r="S157" s="38">
        <f>VLOOKUP($A$4:$A$525,[16]Лист4!A$7:C$508,3,0)</f>
        <v>1568413</v>
      </c>
    </row>
    <row r="158" spans="1:19" ht="36">
      <c r="A158" s="113" t="s">
        <v>1239</v>
      </c>
      <c r="B158" s="41" t="s">
        <v>28</v>
      </c>
      <c r="C158" s="42">
        <v>2913447</v>
      </c>
      <c r="D158" s="38"/>
      <c r="E158" s="38">
        <f>VLOOKUP($A$4:$A$525,[2]Лист4!A$7:C$458,3,0)</f>
        <v>304230</v>
      </c>
      <c r="F158" s="38">
        <f>VLOOKUP($A$4:$A$525,[3]Лист4!A$7:C$486,3,0)</f>
        <v>35200</v>
      </c>
      <c r="H158" s="38"/>
      <c r="I158" s="38"/>
      <c r="J158" s="38"/>
      <c r="K158" s="38"/>
      <c r="L158" s="38"/>
      <c r="M158" s="38"/>
      <c r="N158" s="38"/>
      <c r="O158" s="38"/>
      <c r="P158" s="38"/>
      <c r="Q158" s="38">
        <f>VLOOKUP($A$4:$A$525,[14]Лист4!A$7:C$488,3,0)</f>
        <v>1513293</v>
      </c>
      <c r="R158" s="38"/>
      <c r="S158" s="38">
        <f>VLOOKUP($A$4:$A$525,[16]Лист4!A$7:C$508,3,0)</f>
        <v>1060724</v>
      </c>
    </row>
    <row r="159" spans="1:19" ht="36">
      <c r="A159" s="113" t="s">
        <v>1240</v>
      </c>
      <c r="B159" s="41" t="s">
        <v>29</v>
      </c>
      <c r="C159" s="42">
        <v>3045853</v>
      </c>
      <c r="D159" s="38"/>
      <c r="E159" s="38"/>
      <c r="F159" s="38">
        <f>VLOOKUP($A$4:$A$525,[3]Лист4!A$7:C$486,3,0)</f>
        <v>42000</v>
      </c>
      <c r="H159" s="38"/>
      <c r="I159" s="38"/>
      <c r="J159" s="38">
        <f>VLOOKUP($A$4:$A$525,[7]Лист4!A$7:C$494,3,0)</f>
        <v>12554</v>
      </c>
      <c r="K159" s="38"/>
      <c r="L159" s="38">
        <f>VLOOKUP($A$4:$A$525,[9]Лист4!A$7:C$450,3,0)</f>
        <v>2523025</v>
      </c>
      <c r="M159" s="38"/>
      <c r="N159" s="38"/>
      <c r="O159" s="38"/>
      <c r="P159" s="38"/>
      <c r="Q159" s="38">
        <f>VLOOKUP($A$4:$A$525,[14]Лист4!A$7:C$488,3,0)</f>
        <v>175406</v>
      </c>
      <c r="R159" s="38">
        <f>VLOOKUP($A$4:$A$525,[15]Лист4!A$7:C$482,3,0)</f>
        <v>148555</v>
      </c>
      <c r="S159" s="38">
        <f>VLOOKUP($A$4:$A$525,[16]Лист4!A$7:C$508,3,0)</f>
        <v>144313</v>
      </c>
    </row>
    <row r="160" spans="1:19" ht="60">
      <c r="A160" s="113" t="s">
        <v>1241</v>
      </c>
      <c r="B160" s="41" t="s">
        <v>1078</v>
      </c>
      <c r="C160" s="42">
        <v>2337360</v>
      </c>
      <c r="D160" s="38"/>
      <c r="E160" s="38">
        <f>VLOOKUP($A$4:$A$525,[2]Лист4!A$7:C$458,3,0)</f>
        <v>2030011</v>
      </c>
      <c r="F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>
        <f>VLOOKUP($A$4:$A$525,[16]Лист4!A$7:C$508,3,0)</f>
        <v>307349</v>
      </c>
    </row>
    <row r="161" spans="1:19" ht="60">
      <c r="A161" s="113" t="s">
        <v>1242</v>
      </c>
      <c r="B161" s="41" t="s">
        <v>1094</v>
      </c>
      <c r="C161" s="42">
        <v>23207</v>
      </c>
      <c r="D161" s="38"/>
      <c r="E161" s="38"/>
      <c r="F161" s="38"/>
      <c r="H161" s="38"/>
      <c r="I161" s="38"/>
      <c r="J161" s="38"/>
      <c r="K161" s="38">
        <f>VLOOKUP($A$4:$A$525,[8]Лист4!A$7:C$454,3,0)</f>
        <v>23207</v>
      </c>
      <c r="L161" s="38"/>
      <c r="M161" s="38"/>
      <c r="N161" s="38"/>
      <c r="O161" s="38"/>
      <c r="P161" s="38"/>
      <c r="Q161" s="38"/>
      <c r="R161" s="38"/>
      <c r="S161" s="38"/>
    </row>
    <row r="162" spans="1:19" ht="60">
      <c r="A162" s="113" t="s">
        <v>1243</v>
      </c>
      <c r="B162" s="41" t="s">
        <v>31</v>
      </c>
      <c r="C162" s="42">
        <v>120888</v>
      </c>
      <c r="D162" s="38"/>
      <c r="E162" s="38"/>
      <c r="F162" s="38">
        <f>VLOOKUP($A$4:$A$525,[3]Лист4!A$7:C$486,3,0)</f>
        <v>70</v>
      </c>
      <c r="H162" s="38"/>
      <c r="I162" s="38"/>
      <c r="J162" s="38">
        <f>VLOOKUP($A$4:$A$525,[7]Лист4!A$7:C$494,3,0)</f>
        <v>3133</v>
      </c>
      <c r="K162" s="38"/>
      <c r="L162" s="38"/>
      <c r="M162" s="38"/>
      <c r="N162" s="38"/>
      <c r="O162" s="38">
        <f>VLOOKUP($A$4:$A$525,[12]Лист4!A$7:C$472,3,0)</f>
        <v>117</v>
      </c>
      <c r="P162" s="38"/>
      <c r="Q162" s="38">
        <f>VLOOKUP($A$4:$A$525,[14]Лист4!A$7:C$488,3,0)</f>
        <v>117568</v>
      </c>
      <c r="R162" s="38"/>
      <c r="S162" s="38"/>
    </row>
    <row r="163" spans="1:19" ht="48">
      <c r="A163" s="113" t="s">
        <v>1244</v>
      </c>
      <c r="B163" s="41" t="s">
        <v>32</v>
      </c>
      <c r="C163" s="42">
        <v>2138196</v>
      </c>
      <c r="D163" s="38"/>
      <c r="E163" s="38">
        <f>VLOOKUP($A$4:$A$525,[2]Лист4!A$7:C$458,3,0)</f>
        <v>531903</v>
      </c>
      <c r="F163" s="38"/>
      <c r="G163" s="38">
        <f>VLOOKUP($A$4:$A$525,[4]Лист4!A$7:C$402,3,0)</f>
        <v>5759</v>
      </c>
      <c r="H163" s="38"/>
      <c r="I163" s="38"/>
      <c r="J163" s="38">
        <f>VLOOKUP($A$4:$A$525,[7]Лист4!A$7:C$494,3,0)</f>
        <v>27772</v>
      </c>
      <c r="K163" s="38"/>
      <c r="L163" s="38"/>
      <c r="M163" s="38"/>
      <c r="N163" s="38"/>
      <c r="O163" s="38"/>
      <c r="P163" s="38"/>
      <c r="Q163" s="38">
        <f>VLOOKUP($A$4:$A$525,[14]Лист4!A$7:C$488,3,0)</f>
        <v>92067</v>
      </c>
      <c r="R163" s="38">
        <f>VLOOKUP($A$4:$A$525,[15]Лист4!A$7:C$482,3,0)</f>
        <v>1424668</v>
      </c>
      <c r="S163" s="38">
        <f>VLOOKUP($A$4:$A$525,[16]Лист4!A$7:C$508,3,0)</f>
        <v>56027</v>
      </c>
    </row>
    <row r="164" spans="1:19" ht="60">
      <c r="A164" s="112" t="s">
        <v>1245</v>
      </c>
      <c r="B164" s="41" t="s">
        <v>459</v>
      </c>
      <c r="C164" s="42">
        <v>15066227</v>
      </c>
      <c r="D164" s="38">
        <f>VLOOKUP($A$4:$A$525,[1]Лист4!A$7:C$460,3,0)</f>
        <v>16718</v>
      </c>
      <c r="E164" s="38">
        <f>VLOOKUP($A$4:$A$525,[2]Лист4!A$7:C$458,3,0)</f>
        <v>338286</v>
      </c>
      <c r="F164" s="38">
        <f>VLOOKUP($A$4:$A$525,[3]Лист4!A$7:C$486,3,0)</f>
        <v>332880</v>
      </c>
      <c r="G164" s="38">
        <f>VLOOKUP($A$4:$A$525,[4]Лист4!A$7:C$402,3,0)</f>
        <v>4027707</v>
      </c>
      <c r="H164" s="38">
        <f>VLOOKUP($A$4:$A$525,[5]Лист4!A$7:C$408,3,0)</f>
        <v>1865469</v>
      </c>
      <c r="I164" s="38"/>
      <c r="J164" s="38">
        <f>VLOOKUP($A$4:$A$525,[7]Лист4!A$7:C$494,3,0)</f>
        <v>300188</v>
      </c>
      <c r="K164" s="38">
        <f>VLOOKUP($A$4:$A$525,[8]Лист4!A$7:C$454,3,0)</f>
        <v>816595</v>
      </c>
      <c r="L164" s="38">
        <f>VLOOKUP($A$4:$A$525,[9]Лист4!A$7:C$450,3,0)</f>
        <v>41489</v>
      </c>
      <c r="M164" s="38">
        <f>VLOOKUP($A$4:$A$525,[10]Лист4!A$7:C$407,3,0)</f>
        <v>220594</v>
      </c>
      <c r="N164" s="38">
        <f>VLOOKUP($A$4:$A$525,[11]Лист4!A$7:C$479,3,0)</f>
        <v>454877</v>
      </c>
      <c r="O164" s="38">
        <f>VLOOKUP($A$4:$A$525,[12]Лист4!A$7:C$472,3,0)</f>
        <v>158093</v>
      </c>
      <c r="P164" s="38">
        <f>VLOOKUP($A$4:$A$525,[13]Лист4!A$7:C$461,3,0)</f>
        <v>193029</v>
      </c>
      <c r="Q164" s="38">
        <f>VLOOKUP($A$4:$A$525,[14]Лист4!A$7:C$488,3,0)</f>
        <v>34934</v>
      </c>
      <c r="R164" s="38">
        <f>VLOOKUP($A$4:$A$525,[15]Лист4!A$7:C$482,3,0)</f>
        <v>2480870</v>
      </c>
      <c r="S164" s="38">
        <f>VLOOKUP($A$4:$A$525,[16]Лист4!A$7:C$508,3,0)</f>
        <v>3784498</v>
      </c>
    </row>
    <row r="165" spans="1:19" ht="48">
      <c r="A165" s="113" t="s">
        <v>1246</v>
      </c>
      <c r="B165" s="41" t="s">
        <v>33</v>
      </c>
      <c r="C165" s="42">
        <v>54723</v>
      </c>
      <c r="D165" s="38">
        <f>VLOOKUP($A$4:$A$525,[1]Лист4!A$7:C$460,3,0)</f>
        <v>6227</v>
      </c>
      <c r="E165" s="38"/>
      <c r="F165" s="38"/>
      <c r="H165" s="38"/>
      <c r="I165" s="38"/>
      <c r="J165" s="38">
        <f>VLOOKUP($A$4:$A$525,[7]Лист4!A$7:C$494,3,0)</f>
        <v>6035</v>
      </c>
      <c r="K165" s="38"/>
      <c r="L165" s="38"/>
      <c r="M165" s="38"/>
      <c r="N165" s="38"/>
      <c r="O165" s="38">
        <f>VLOOKUP($A$4:$A$525,[12]Лист4!A$7:C$472,3,0)</f>
        <v>13393</v>
      </c>
      <c r="P165" s="38">
        <f>VLOOKUP($A$4:$A$525,[13]Лист4!A$7:C$461,3,0)</f>
        <v>6588</v>
      </c>
      <c r="Q165" s="38"/>
      <c r="R165" s="38">
        <f>VLOOKUP($A$4:$A$525,[15]Лист4!A$7:C$482,3,0)</f>
        <v>22480</v>
      </c>
      <c r="S165" s="38"/>
    </row>
    <row r="166" spans="1:19" ht="36">
      <c r="A166" s="113" t="s">
        <v>1247</v>
      </c>
      <c r="B166" s="41" t="s">
        <v>34</v>
      </c>
      <c r="C166" s="42">
        <v>11550346</v>
      </c>
      <c r="D166" s="38">
        <f>VLOOKUP($A$4:$A$525,[1]Лист4!A$7:C$460,3,0)</f>
        <v>10491</v>
      </c>
      <c r="E166" s="38">
        <f>VLOOKUP($A$4:$A$525,[2]Лист4!A$7:C$458,3,0)</f>
        <v>308016</v>
      </c>
      <c r="F166" s="38">
        <f>VLOOKUP($A$4:$A$525,[3]Лист4!A$7:C$486,3,0)</f>
        <v>332880</v>
      </c>
      <c r="G166" s="38">
        <f>VLOOKUP($A$4:$A$525,[4]Лист4!A$7:C$402,3,0)</f>
        <v>3865494</v>
      </c>
      <c r="H166" s="38">
        <f>VLOOKUP($A$4:$A$525,[5]Лист4!A$7:C$408,3,0)</f>
        <v>1865469</v>
      </c>
      <c r="I166" s="38"/>
      <c r="J166" s="38">
        <f>VLOOKUP($A$4:$A$525,[7]Лист4!A$7:C$494,3,0)</f>
        <v>254378</v>
      </c>
      <c r="K166" s="38">
        <f>VLOOKUP($A$4:$A$525,[8]Лист4!A$7:C$454,3,0)</f>
        <v>544649</v>
      </c>
      <c r="L166" s="38">
        <f>VLOOKUP($A$4:$A$525,[9]Лист4!A$7:C$450,3,0)</f>
        <v>39718</v>
      </c>
      <c r="M166" s="38">
        <f>VLOOKUP($A$4:$A$525,[10]Лист4!A$7:C$407,3,0)</f>
        <v>220594</v>
      </c>
      <c r="N166" s="38">
        <f>VLOOKUP($A$4:$A$525,[11]Лист4!A$7:C$479,3,0)</f>
        <v>454877</v>
      </c>
      <c r="O166" s="38">
        <f>VLOOKUP($A$4:$A$525,[12]Лист4!A$7:C$472,3,0)</f>
        <v>120494</v>
      </c>
      <c r="P166" s="38">
        <f>VLOOKUP($A$4:$A$525,[13]Лист4!A$7:C$461,3,0)</f>
        <v>124817</v>
      </c>
      <c r="Q166" s="38"/>
      <c r="R166" s="38">
        <f>VLOOKUP($A$4:$A$525,[15]Лист4!A$7:C$482,3,0)</f>
        <v>2452140</v>
      </c>
      <c r="S166" s="38">
        <f>VLOOKUP($A$4:$A$525,[16]Лист4!A$7:C$508,3,0)</f>
        <v>956329</v>
      </c>
    </row>
    <row r="167" spans="1:19" ht="48">
      <c r="A167" s="113" t="s">
        <v>1248</v>
      </c>
      <c r="B167" s="41" t="s">
        <v>35</v>
      </c>
      <c r="C167" s="42">
        <v>2950775</v>
      </c>
      <c r="D167" s="38"/>
      <c r="E167" s="38">
        <f>VLOOKUP($A$4:$A$525,[2]Лист4!A$7:C$458,3,0)</f>
        <v>23217</v>
      </c>
      <c r="F167" s="38"/>
      <c r="H167" s="38"/>
      <c r="I167" s="38"/>
      <c r="J167" s="38">
        <f>VLOOKUP($A$4:$A$525,[7]Лист4!A$7:C$494,3,0)</f>
        <v>22114</v>
      </c>
      <c r="K167" s="38"/>
      <c r="L167" s="38"/>
      <c r="M167" s="38"/>
      <c r="N167" s="38"/>
      <c r="O167" s="38">
        <f>VLOOKUP($A$4:$A$525,[12]Лист4!A$7:C$472,3,0)</f>
        <v>17455</v>
      </c>
      <c r="P167" s="38">
        <f>VLOOKUP($A$4:$A$525,[13]Лист4!A$7:C$461,3,0)</f>
        <v>53570</v>
      </c>
      <c r="Q167" s="38"/>
      <c r="R167" s="38">
        <f>VLOOKUP($A$4:$A$525,[15]Лист4!A$7:C$482,3,0)</f>
        <v>6250</v>
      </c>
      <c r="S167" s="38">
        <f>VLOOKUP($A$4:$A$525,[16]Лист4!A$7:C$508,3,0)</f>
        <v>2828169</v>
      </c>
    </row>
    <row r="168" spans="1:19" ht="36">
      <c r="A168" s="113" t="s">
        <v>1249</v>
      </c>
      <c r="B168" s="41" t="s">
        <v>36</v>
      </c>
      <c r="C168" s="42">
        <v>510383</v>
      </c>
      <c r="D168" s="38"/>
      <c r="E168" s="38">
        <f>VLOOKUP($A$4:$A$525,[2]Лист4!A$7:C$458,3,0)</f>
        <v>7053</v>
      </c>
      <c r="F168" s="38"/>
      <c r="G168" s="38">
        <f>VLOOKUP($A$4:$A$525,[4]Лист4!A$7:C$402,3,0)</f>
        <v>162213</v>
      </c>
      <c r="H168" s="38"/>
      <c r="I168" s="38"/>
      <c r="J168" s="38">
        <f>VLOOKUP($A$4:$A$525,[7]Лист4!A$7:C$494,3,0)</f>
        <v>17661</v>
      </c>
      <c r="K168" s="38">
        <f>VLOOKUP($A$4:$A$525,[8]Лист4!A$7:C$454,3,0)</f>
        <v>271946</v>
      </c>
      <c r="L168" s="38">
        <f>VLOOKUP($A$4:$A$525,[9]Лист4!A$7:C$450,3,0)</f>
        <v>1771</v>
      </c>
      <c r="M168" s="38"/>
      <c r="N168" s="38"/>
      <c r="O168" s="38">
        <f>VLOOKUP($A$4:$A$525,[12]Лист4!A$7:C$472,3,0)</f>
        <v>6751</v>
      </c>
      <c r="P168" s="38">
        <f>VLOOKUP($A$4:$A$525,[13]Лист4!A$7:C$461,3,0)</f>
        <v>8054</v>
      </c>
      <c r="Q168" s="38">
        <f>VLOOKUP($A$4:$A$525,[14]Лист4!A$7:C$488,3,0)</f>
        <v>34934</v>
      </c>
      <c r="R168" s="38"/>
      <c r="S168" s="38"/>
    </row>
    <row r="169" spans="1:19" ht="60">
      <c r="A169" s="112" t="s">
        <v>1250</v>
      </c>
      <c r="B169" s="41" t="s">
        <v>460</v>
      </c>
      <c r="C169" s="42">
        <v>10219880</v>
      </c>
      <c r="D169" s="38"/>
      <c r="E169" s="38">
        <f>VLOOKUP($A$4:$A$525,[2]Лист4!A$7:C$458,3,0)</f>
        <v>10219880</v>
      </c>
      <c r="F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</row>
    <row r="170" spans="1:19" ht="48">
      <c r="A170" s="113" t="s">
        <v>1251</v>
      </c>
      <c r="B170" s="41" t="s">
        <v>37</v>
      </c>
      <c r="C170" s="42">
        <v>10219880</v>
      </c>
      <c r="D170" s="38"/>
      <c r="E170" s="38">
        <f>VLOOKUP($A$4:$A$525,[2]Лист4!A$7:C$458,3,0)</f>
        <v>10219880</v>
      </c>
      <c r="F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</row>
    <row r="171" spans="1:19" ht="48">
      <c r="A171" s="112" t="s">
        <v>1252</v>
      </c>
      <c r="B171" s="41" t="s">
        <v>462</v>
      </c>
      <c r="C171" s="42">
        <v>930301</v>
      </c>
      <c r="D171" s="38"/>
      <c r="E171" s="38"/>
      <c r="F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>
        <f>VLOOKUP($A$4:$A$525,[16]Лист4!A$7:C$508,3,0)</f>
        <v>930301</v>
      </c>
    </row>
    <row r="172" spans="1:19" ht="24">
      <c r="A172" s="113" t="s">
        <v>1253</v>
      </c>
      <c r="B172" s="41" t="s">
        <v>1080</v>
      </c>
      <c r="C172" s="42">
        <v>930301</v>
      </c>
      <c r="D172" s="38"/>
      <c r="E172" s="38"/>
      <c r="F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>
        <f>VLOOKUP($A$4:$A$525,[16]Лист4!A$7:C$508,3,0)</f>
        <v>930301</v>
      </c>
    </row>
    <row r="173" spans="1:19" ht="48">
      <c r="A173" s="112" t="s">
        <v>1254</v>
      </c>
      <c r="B173" s="41" t="s">
        <v>463</v>
      </c>
      <c r="C173" s="42">
        <v>11083365</v>
      </c>
      <c r="D173" s="38">
        <f>VLOOKUP($A$4:$A$525,[1]Лист4!A$7:C$460,3,0)</f>
        <v>11741</v>
      </c>
      <c r="E173" s="38">
        <f>VLOOKUP($A$4:$A$525,[2]Лист4!A$7:C$458,3,0)</f>
        <v>1461681</v>
      </c>
      <c r="F173" s="38">
        <f>VLOOKUP($A$4:$A$525,[3]Лист4!A$7:C$486,3,0)</f>
        <v>155733</v>
      </c>
      <c r="G173" s="38">
        <f>VLOOKUP($A$4:$A$525,[4]Лист4!A$7:C$402,3,0)</f>
        <v>80517</v>
      </c>
      <c r="H173" s="38"/>
      <c r="I173" s="38">
        <f>VLOOKUP($A$4:$A$525,[6]Лист4!A$7:C$437,3,0)</f>
        <v>4429</v>
      </c>
      <c r="J173" s="38">
        <f>VLOOKUP($A$4:$A$525,[7]Лист4!A$7:C$494,3,0)</f>
        <v>53649</v>
      </c>
      <c r="K173" s="38">
        <f>VLOOKUP($A$4:$A$525,[8]Лист4!A$7:C$454,3,0)</f>
        <v>17902</v>
      </c>
      <c r="L173" s="38"/>
      <c r="M173" s="38"/>
      <c r="N173" s="38">
        <f>VLOOKUP($A$4:$A$525,[11]Лист4!A$7:C$479,3,0)</f>
        <v>66135</v>
      </c>
      <c r="O173" s="38">
        <f>VLOOKUP($A$4:$A$525,[12]Лист4!A$7:C$472,3,0)</f>
        <v>8733</v>
      </c>
      <c r="P173" s="38" t="e">
        <f>VLOOKUP($A$4:$A$525,[13]Лист4!A$7:C$461,3,0)</f>
        <v>#N/A</v>
      </c>
      <c r="Q173" s="38">
        <f>VLOOKUP($A$4:$A$525,[14]Лист4!A$7:C$488,3,0)</f>
        <v>586182</v>
      </c>
      <c r="R173" s="38">
        <f>VLOOKUP($A$4:$A$525,[15]Лист4!A$7:C$482,3,0)</f>
        <v>7959368</v>
      </c>
      <c r="S173" s="38">
        <f>VLOOKUP($A$4:$A$525,[16]Лист4!A$7:C$508,3,0)</f>
        <v>677295</v>
      </c>
    </row>
    <row r="174" spans="1:19" ht="36">
      <c r="A174" s="113" t="s">
        <v>1255</v>
      </c>
      <c r="B174" s="41" t="s">
        <v>1101</v>
      </c>
      <c r="C174" s="42">
        <v>64403</v>
      </c>
      <c r="D174" s="38"/>
      <c r="E174" s="38"/>
      <c r="F174" s="38"/>
      <c r="H174" s="38"/>
      <c r="I174" s="38">
        <f>VLOOKUP($A$4:$A$525,[6]Лист4!A$7:C$437,3,0)</f>
        <v>4429</v>
      </c>
      <c r="J174" s="38"/>
      <c r="K174" s="38"/>
      <c r="L174" s="38"/>
      <c r="M174" s="38"/>
      <c r="N174" s="38"/>
      <c r="O174" s="38"/>
      <c r="P174" s="38"/>
      <c r="Q174" s="38"/>
      <c r="R174" s="38"/>
      <c r="S174" s="38">
        <f>VLOOKUP($A$4:$A$525,[16]Лист4!A$7:C$508,3,0)</f>
        <v>59974</v>
      </c>
    </row>
    <row r="175" spans="1:19" ht="24">
      <c r="A175" s="113" t="s">
        <v>1256</v>
      </c>
      <c r="B175" s="41" t="s">
        <v>39</v>
      </c>
      <c r="C175" s="42">
        <v>3165231</v>
      </c>
      <c r="D175" s="38"/>
      <c r="E175" s="38">
        <f>VLOOKUP($A$4:$A$525,[2]Лист4!A$7:C$458,3,0)</f>
        <v>59319</v>
      </c>
      <c r="F175" s="38">
        <f>VLOOKUP($A$4:$A$525,[3]Лист4!A$7:C$486,3,0)</f>
        <v>155733</v>
      </c>
      <c r="H175" s="38"/>
      <c r="I175" s="38"/>
      <c r="J175" s="38"/>
      <c r="K175" s="38"/>
      <c r="L175" s="38"/>
      <c r="M175" s="38"/>
      <c r="N175" s="38"/>
      <c r="O175" s="38"/>
      <c r="P175" s="38"/>
      <c r="Q175" s="38">
        <f>VLOOKUP($A$4:$A$525,[14]Лист4!A$7:C$488,3,0)</f>
        <v>140050</v>
      </c>
      <c r="R175" s="38">
        <f>VLOOKUP($A$4:$A$525,[15]Лист4!A$7:C$482,3,0)</f>
        <v>2733356</v>
      </c>
      <c r="S175" s="38">
        <f>VLOOKUP($A$4:$A$525,[16]Лист4!A$7:C$508,3,0)</f>
        <v>76773</v>
      </c>
    </row>
    <row r="176" spans="1:19" ht="36">
      <c r="A176" s="113" t="s">
        <v>1257</v>
      </c>
      <c r="B176" s="41" t="s">
        <v>40</v>
      </c>
      <c r="C176" s="42">
        <v>7171134</v>
      </c>
      <c r="D176" s="38"/>
      <c r="E176" s="38">
        <f>VLOOKUP($A$4:$A$525,[2]Лист4!A$7:C$458,3,0)</f>
        <v>1402362</v>
      </c>
      <c r="F176" s="38"/>
      <c r="G176" s="38">
        <f>VLOOKUP($A$4:$A$525,[4]Лист4!A$7:C$402,3,0)</f>
        <v>80517</v>
      </c>
      <c r="H176" s="38"/>
      <c r="I176" s="38"/>
      <c r="J176" s="38"/>
      <c r="K176" s="38"/>
      <c r="L176" s="38"/>
      <c r="M176" s="38"/>
      <c r="N176" s="38">
        <f>VLOOKUP($A$4:$A$525,[11]Лист4!A$7:C$479,3,0)</f>
        <v>66135</v>
      </c>
      <c r="O176" s="38"/>
      <c r="P176" s="38"/>
      <c r="Q176" s="38"/>
      <c r="R176" s="38">
        <f>VLOOKUP($A$4:$A$525,[15]Лист4!A$7:C$482,3,0)</f>
        <v>5218687</v>
      </c>
      <c r="S176" s="38">
        <f>VLOOKUP($A$4:$A$525,[16]Лист4!A$7:C$508,3,0)</f>
        <v>403433</v>
      </c>
    </row>
    <row r="177" spans="1:19" ht="24">
      <c r="A177" s="113" t="s">
        <v>1258</v>
      </c>
      <c r="B177" s="41" t="s">
        <v>41</v>
      </c>
      <c r="C177" s="42">
        <v>245075</v>
      </c>
      <c r="D177" s="38">
        <f>VLOOKUP($A$4:$A$525,[1]Лист4!A$7:C$460,3,0)</f>
        <v>11741</v>
      </c>
      <c r="E177" s="38"/>
      <c r="F177" s="38"/>
      <c r="H177" s="38"/>
      <c r="I177" s="38"/>
      <c r="J177" s="38">
        <f>VLOOKUP($A$4:$A$525,[7]Лист4!A$7:C$494,3,0)</f>
        <v>53649</v>
      </c>
      <c r="K177" s="38">
        <f>VLOOKUP($A$4:$A$525,[8]Лист4!A$7:C$454,3,0)</f>
        <v>17902</v>
      </c>
      <c r="L177" s="38"/>
      <c r="M177" s="38"/>
      <c r="N177" s="38"/>
      <c r="O177" s="38"/>
      <c r="P177" s="38"/>
      <c r="Q177" s="38"/>
      <c r="R177" s="38"/>
      <c r="S177" s="38">
        <f>VLOOKUP($A$4:$A$525,[16]Лист4!A$7:C$508,3,0)</f>
        <v>137115</v>
      </c>
    </row>
    <row r="178" spans="1:19" ht="36">
      <c r="A178" s="113" t="s">
        <v>1259</v>
      </c>
      <c r="B178" s="41" t="s">
        <v>42</v>
      </c>
      <c r="C178" s="42">
        <v>437522</v>
      </c>
      <c r="D178" s="38"/>
      <c r="E178" s="38"/>
      <c r="F178" s="38"/>
      <c r="H178" s="38"/>
      <c r="I178" s="38"/>
      <c r="J178" s="38"/>
      <c r="K178" s="38"/>
      <c r="L178" s="38"/>
      <c r="M178" s="38"/>
      <c r="N178" s="38"/>
      <c r="O178" s="38">
        <f>VLOOKUP($A$4:$A$525,[12]Лист4!A$7:C$472,3,0)</f>
        <v>8733</v>
      </c>
      <c r="P178" s="38"/>
      <c r="Q178" s="38"/>
      <c r="R178" s="38"/>
      <c r="S178" s="38" t="e">
        <f>VLOOKUP($A$4:$A$525,[16]Лист4!A$7:C$508,3,0)</f>
        <v>#N/A</v>
      </c>
    </row>
    <row r="179" spans="1:19" ht="48">
      <c r="A179" s="112" t="s">
        <v>1260</v>
      </c>
      <c r="B179" s="41" t="s">
        <v>465</v>
      </c>
      <c r="C179" s="42">
        <v>55610063</v>
      </c>
      <c r="D179" s="38">
        <f>VLOOKUP($A$4:$A$525,[1]Лист4!A$7:C$460,3,0)</f>
        <v>546954</v>
      </c>
      <c r="E179" s="38">
        <f>VLOOKUP($A$4:$A$525,[2]Лист4!A$7:C$458,3,0)</f>
        <v>2671893</v>
      </c>
      <c r="F179" s="38">
        <f>VLOOKUP($A$4:$A$525,[3]Лист4!A$7:C$486,3,0)</f>
        <v>506506</v>
      </c>
      <c r="G179" s="38">
        <f>VLOOKUP($A$4:$A$525,[4]Лист4!A$7:C$402,3,0)</f>
        <v>546445</v>
      </c>
      <c r="H179" s="38">
        <f>VLOOKUP($A$4:$A$525,[5]Лист4!A$7:C$408,3,0)</f>
        <v>6685444</v>
      </c>
      <c r="I179" s="38">
        <f>VLOOKUP($A$4:$A$525,[6]Лист4!A$7:C$437,3,0)</f>
        <v>1774327</v>
      </c>
      <c r="J179" s="38">
        <f>VLOOKUP($A$4:$A$525,[7]Лист4!A$7:C$494,3,0)</f>
        <v>4111954</v>
      </c>
      <c r="K179" s="38">
        <f>VLOOKUP($A$4:$A$525,[8]Лист4!A$7:C$454,3,0)</f>
        <v>3513314</v>
      </c>
      <c r="L179" s="38">
        <f>VLOOKUP($A$4:$A$525,[9]Лист4!A$7:C$450,3,0)</f>
        <v>225384</v>
      </c>
      <c r="M179" s="38">
        <f>VLOOKUP($A$4:$A$525,[10]Лист4!A$7:C$407,3,0)</f>
        <v>3427727</v>
      </c>
      <c r="N179" s="38">
        <f>VLOOKUP($A$4:$A$525,[11]Лист4!A$7:C$479,3,0)</f>
        <v>2515052</v>
      </c>
      <c r="O179" s="38">
        <f>VLOOKUP($A$4:$A$525,[12]Лист4!A$7:C$472,3,0)</f>
        <v>1384949</v>
      </c>
      <c r="P179" s="38">
        <f>VLOOKUP($A$4:$A$525,[13]Лист4!A$7:C$461,3,0)</f>
        <v>863494</v>
      </c>
      <c r="Q179" s="38">
        <f>VLOOKUP($A$4:$A$525,[14]Лист4!A$7:C$488,3,0)</f>
        <v>3387339</v>
      </c>
      <c r="R179" s="38">
        <f>VLOOKUP($A$4:$A$525,[15]Лист4!A$7:C$482,3,0)</f>
        <v>2668535</v>
      </c>
      <c r="S179" s="38">
        <f>VLOOKUP($A$4:$A$525,[16]Лист4!A$7:C$508,3,0)</f>
        <v>20780746</v>
      </c>
    </row>
    <row r="180" spans="1:19" ht="36">
      <c r="A180" s="113" t="s">
        <v>1261</v>
      </c>
      <c r="B180" s="41" t="s">
        <v>43</v>
      </c>
      <c r="C180" s="42">
        <v>43569122</v>
      </c>
      <c r="D180" s="38">
        <f>VLOOKUP($A$4:$A$525,[1]Лист4!A$7:C$460,3,0)</f>
        <v>515282</v>
      </c>
      <c r="E180" s="38">
        <f>VLOOKUP($A$4:$A$525,[2]Лист4!A$7:C$458,3,0)</f>
        <v>2400540</v>
      </c>
      <c r="F180" s="38">
        <f>VLOOKUP($A$4:$A$525,[3]Лист4!A$7:C$486,3,0)</f>
        <v>298046</v>
      </c>
      <c r="G180" s="38">
        <f>VLOOKUP($A$4:$A$525,[4]Лист4!A$7:C$402,3,0)</f>
        <v>386674</v>
      </c>
      <c r="H180" s="38">
        <f>VLOOKUP($A$4:$A$525,[5]Лист4!A$7:C$408,3,0)</f>
        <v>6369961</v>
      </c>
      <c r="I180" s="38">
        <f>VLOOKUP($A$4:$A$525,[6]Лист4!A$7:C$437,3,0)</f>
        <v>667195</v>
      </c>
      <c r="J180" s="38">
        <f>VLOOKUP($A$4:$A$525,[7]Лист4!A$7:C$494,3,0)</f>
        <v>3407770</v>
      </c>
      <c r="K180" s="38">
        <f>VLOOKUP($A$4:$A$525,[8]Лист4!A$7:C$454,3,0)</f>
        <v>2394368</v>
      </c>
      <c r="L180" s="38">
        <f>VLOOKUP($A$4:$A$525,[9]Лист4!A$7:C$450,3,0)</f>
        <v>73917</v>
      </c>
      <c r="M180" s="38">
        <f>VLOOKUP($A$4:$A$525,[10]Лист4!A$7:C$407,3,0)</f>
        <v>725050</v>
      </c>
      <c r="N180" s="38">
        <f>VLOOKUP($A$4:$A$525,[11]Лист4!A$7:C$479,3,0)</f>
        <v>1083069</v>
      </c>
      <c r="O180" s="38">
        <f>VLOOKUP($A$4:$A$525,[12]Лист4!A$7:C$472,3,0)</f>
        <v>518383</v>
      </c>
      <c r="P180" s="38">
        <f>VLOOKUP($A$4:$A$525,[13]Лист4!A$7:C$461,3,0)</f>
        <v>765445</v>
      </c>
      <c r="Q180" s="38">
        <f>VLOOKUP($A$4:$A$525,[14]Лист4!A$7:C$488,3,0)</f>
        <v>2268447</v>
      </c>
      <c r="R180" s="38">
        <f>VLOOKUP($A$4:$A$525,[15]Лист4!A$7:C$482,3,0)</f>
        <v>2090877</v>
      </c>
      <c r="S180" s="38">
        <f>VLOOKUP($A$4:$A$525,[16]Лист4!A$7:C$508,3,0)</f>
        <v>19604098</v>
      </c>
    </row>
    <row r="181" spans="1:19" ht="36">
      <c r="A181" s="113" t="s">
        <v>1262</v>
      </c>
      <c r="B181" s="41" t="s">
        <v>44</v>
      </c>
      <c r="C181" s="42">
        <v>6219224</v>
      </c>
      <c r="D181" s="38">
        <f>VLOOKUP($A$4:$A$525,[1]Лист4!A$7:C$460,3,0)</f>
        <v>24146</v>
      </c>
      <c r="E181" s="38">
        <f>VLOOKUP($A$4:$A$525,[2]Лист4!A$7:C$458,3,0)</f>
        <v>213030</v>
      </c>
      <c r="F181" s="38">
        <f>VLOOKUP($A$4:$A$525,[3]Лист4!A$7:C$486,3,0)</f>
        <v>57879</v>
      </c>
      <c r="G181" s="38">
        <f>VLOOKUP($A$4:$A$525,[4]Лист4!A$7:C$402,3,0)</f>
        <v>158826</v>
      </c>
      <c r="H181" s="38">
        <f>VLOOKUP($A$4:$A$525,[5]Лист4!A$7:C$408,3,0)</f>
        <v>315483</v>
      </c>
      <c r="I181" s="38">
        <f>VLOOKUP($A$4:$A$525,[6]Лист4!A$7:C$437,3,0)</f>
        <v>1082100</v>
      </c>
      <c r="J181" s="38">
        <f>VLOOKUP($A$4:$A$525,[7]Лист4!A$7:C$494,3,0)</f>
        <v>581358</v>
      </c>
      <c r="K181" s="38">
        <f>VLOOKUP($A$4:$A$525,[8]Лист4!A$7:C$454,3,0)</f>
        <v>595907</v>
      </c>
      <c r="L181" s="38">
        <f>VLOOKUP($A$4:$A$525,[9]Лист4!A$7:C$450,3,0)</f>
        <v>78968</v>
      </c>
      <c r="M181" s="38">
        <f>VLOOKUP($A$4:$A$525,[10]Лист4!A$7:C$407,3,0)</f>
        <v>324618</v>
      </c>
      <c r="N181" s="38">
        <f>VLOOKUP($A$4:$A$525,[11]Лист4!A$7:C$479,3,0)</f>
        <v>1273904</v>
      </c>
      <c r="O181" s="38">
        <f>VLOOKUP($A$4:$A$525,[12]Лист4!A$7:C$472,3,0)</f>
        <v>261384</v>
      </c>
      <c r="P181" s="38">
        <f>VLOOKUP($A$4:$A$525,[13]Лист4!A$7:C$461,3,0)</f>
        <v>35065</v>
      </c>
      <c r="Q181" s="38">
        <f>VLOOKUP($A$4:$A$525,[14]Лист4!A$7:C$488,3,0)</f>
        <v>215356</v>
      </c>
      <c r="R181" s="38">
        <f>VLOOKUP($A$4:$A$525,[15]Лист4!A$7:C$482,3,0)</f>
        <v>380011</v>
      </c>
      <c r="S181" s="38">
        <f>VLOOKUP($A$4:$A$525,[16]Лист4!A$7:C$508,3,0)</f>
        <v>621189</v>
      </c>
    </row>
    <row r="182" spans="1:19" ht="24">
      <c r="A182" s="113" t="s">
        <v>1263</v>
      </c>
      <c r="B182" s="41" t="s">
        <v>45</v>
      </c>
      <c r="C182" s="42">
        <v>5821717</v>
      </c>
      <c r="D182" s="38">
        <f>VLOOKUP($A$4:$A$525,[1]Лист4!A$7:C$460,3,0)</f>
        <v>7526</v>
      </c>
      <c r="E182" s="38">
        <f>VLOOKUP($A$4:$A$525,[2]Лист4!A$7:C$458,3,0)</f>
        <v>58323</v>
      </c>
      <c r="F182" s="38">
        <f>VLOOKUP($A$4:$A$525,[3]Лист4!A$7:C$486,3,0)</f>
        <v>150581</v>
      </c>
      <c r="G182" s="38">
        <f>VLOOKUP($A$4:$A$525,[4]Лист4!A$7:C$402,3,0)</f>
        <v>945</v>
      </c>
      <c r="H182" s="38"/>
      <c r="I182" s="38">
        <f>VLOOKUP($A$4:$A$525,[6]Лист4!A$7:C$437,3,0)</f>
        <v>25032</v>
      </c>
      <c r="J182" s="38">
        <f>VLOOKUP($A$4:$A$525,[7]Лист4!A$7:C$494,3,0)</f>
        <v>122826</v>
      </c>
      <c r="K182" s="38">
        <f>VLOOKUP($A$4:$A$525,[8]Лист4!A$7:C$454,3,0)</f>
        <v>523039</v>
      </c>
      <c r="L182" s="38">
        <f>VLOOKUP($A$4:$A$525,[9]Лист4!A$7:C$450,3,0)</f>
        <v>72499</v>
      </c>
      <c r="M182" s="38">
        <f>VLOOKUP($A$4:$A$525,[10]Лист4!A$7:C$407,3,0)</f>
        <v>2378059</v>
      </c>
      <c r="N182" s="38">
        <f>VLOOKUP($A$4:$A$525,[11]Лист4!A$7:C$479,3,0)</f>
        <v>158079</v>
      </c>
      <c r="O182" s="38">
        <f>VLOOKUP($A$4:$A$525,[12]Лист4!A$7:C$472,3,0)</f>
        <v>605182</v>
      </c>
      <c r="P182" s="38">
        <f>VLOOKUP($A$4:$A$525,[13]Лист4!A$7:C$461,3,0)</f>
        <v>62984</v>
      </c>
      <c r="Q182" s="38">
        <f>VLOOKUP($A$4:$A$525,[14]Лист4!A$7:C$488,3,0)</f>
        <v>903536</v>
      </c>
      <c r="R182" s="38">
        <f>VLOOKUP($A$4:$A$525,[15]Лист4!A$7:C$482,3,0)</f>
        <v>197647</v>
      </c>
      <c r="S182" s="38">
        <f>VLOOKUP($A$4:$A$525,[16]Лист4!A$7:C$508,3,0)</f>
        <v>555459</v>
      </c>
    </row>
    <row r="183" spans="1:19" ht="60">
      <c r="A183" s="112" t="s">
        <v>1264</v>
      </c>
      <c r="B183" s="41" t="s">
        <v>466</v>
      </c>
      <c r="C183" s="42">
        <v>192596469</v>
      </c>
      <c r="D183" s="38">
        <f>VLOOKUP($A$4:$A$525,[1]Лист4!A$7:C$460,3,0)</f>
        <v>5237268</v>
      </c>
      <c r="E183" s="38">
        <f>VLOOKUP($A$4:$A$525,[2]Лист4!A$7:C$458,3,0)</f>
        <v>15013511</v>
      </c>
      <c r="F183" s="38">
        <f>VLOOKUP($A$4:$A$525,[3]Лист4!A$7:C$486,3,0)</f>
        <v>2278458</v>
      </c>
      <c r="G183" s="38">
        <f>VLOOKUP($A$4:$A$525,[4]Лист4!A$7:C$402,3,0)</f>
        <v>2767474</v>
      </c>
      <c r="H183" s="38">
        <f>VLOOKUP($A$4:$A$525,[5]Лист4!A$7:C$408,3,0)</f>
        <v>21320839</v>
      </c>
      <c r="I183" s="38">
        <f>VLOOKUP($A$4:$A$525,[6]Лист4!A$7:C$437,3,0)</f>
        <v>2724605</v>
      </c>
      <c r="J183" s="38">
        <f>VLOOKUP($A$4:$A$525,[7]Лист4!A$7:C$494,3,0)</f>
        <v>15478194</v>
      </c>
      <c r="K183" s="38">
        <f>VLOOKUP($A$4:$A$525,[8]Лист4!A$7:C$454,3,0)</f>
        <v>9211965</v>
      </c>
      <c r="L183" s="38">
        <f>VLOOKUP($A$4:$A$525,[9]Лист4!A$7:C$450,3,0)</f>
        <v>1282628</v>
      </c>
      <c r="M183" s="38">
        <f>VLOOKUP($A$4:$A$525,[10]Лист4!A$7:C$407,3,0)</f>
        <v>12537040</v>
      </c>
      <c r="N183" s="38">
        <f>VLOOKUP($A$4:$A$525,[11]Лист4!A$7:C$479,3,0)</f>
        <v>5063473</v>
      </c>
      <c r="O183" s="38">
        <f>VLOOKUP($A$4:$A$525,[12]Лист4!A$7:C$472,3,0)</f>
        <v>10990745</v>
      </c>
      <c r="P183" s="38">
        <f>VLOOKUP($A$4:$A$525,[13]Лист4!A$7:C$461,3,0)</f>
        <v>5327770</v>
      </c>
      <c r="Q183" s="38">
        <f>VLOOKUP($A$4:$A$525,[14]Лист4!A$7:C$488,3,0)</f>
        <v>15451250</v>
      </c>
      <c r="R183" s="38">
        <f>VLOOKUP($A$4:$A$525,[15]Лист4!A$7:C$482,3,0)</f>
        <v>13376714</v>
      </c>
      <c r="S183" s="38">
        <f>VLOOKUP($A$4:$A$525,[16]Лист4!A$7:C$508,3,0)</f>
        <v>54534535</v>
      </c>
    </row>
    <row r="184" spans="1:19" ht="36">
      <c r="A184" s="113" t="s">
        <v>1265</v>
      </c>
      <c r="B184" s="41" t="s">
        <v>46</v>
      </c>
      <c r="C184" s="42">
        <v>192596469</v>
      </c>
      <c r="D184" s="38">
        <f>VLOOKUP($A$4:$A$525,[1]Лист4!A$7:C$460,3,0)</f>
        <v>5237268</v>
      </c>
      <c r="E184" s="38">
        <f>VLOOKUP($A$4:$A$525,[2]Лист4!A$7:C$458,3,0)</f>
        <v>15013511</v>
      </c>
      <c r="F184" s="38">
        <f>VLOOKUP($A$4:$A$525,[3]Лист4!A$7:C$486,3,0)</f>
        <v>2278458</v>
      </c>
      <c r="G184" s="38">
        <f>VLOOKUP($A$4:$A$525,[4]Лист4!A$7:C$402,3,0)</f>
        <v>2767474</v>
      </c>
      <c r="H184" s="38">
        <f>VLOOKUP($A$4:$A$525,[5]Лист4!A$7:C$408,3,0)</f>
        <v>21320839</v>
      </c>
      <c r="I184" s="38">
        <f>VLOOKUP($A$4:$A$525,[6]Лист4!A$7:C$437,3,0)</f>
        <v>2724605</v>
      </c>
      <c r="J184" s="38">
        <f>VLOOKUP($A$4:$A$525,[7]Лист4!A$7:C$494,3,0)</f>
        <v>15478194</v>
      </c>
      <c r="K184" s="38">
        <f>VLOOKUP($A$4:$A$525,[8]Лист4!A$7:C$454,3,0)</f>
        <v>9211965</v>
      </c>
      <c r="L184" s="38">
        <f>VLOOKUP($A$4:$A$525,[9]Лист4!A$7:C$450,3,0)</f>
        <v>1282628</v>
      </c>
      <c r="M184" s="38">
        <f>VLOOKUP($A$4:$A$525,[10]Лист4!A$7:C$407,3,0)</f>
        <v>12537040</v>
      </c>
      <c r="N184" s="38">
        <f>VLOOKUP($A$4:$A$525,[11]Лист4!A$7:C$479,3,0)</f>
        <v>5063473</v>
      </c>
      <c r="O184" s="38">
        <f>VLOOKUP($A$4:$A$525,[12]Лист4!A$7:C$472,3,0)</f>
        <v>10990745</v>
      </c>
      <c r="P184" s="38">
        <f>VLOOKUP($A$4:$A$525,[13]Лист4!A$7:C$461,3,0)</f>
        <v>5327770</v>
      </c>
      <c r="Q184" s="38">
        <f>VLOOKUP($A$4:$A$525,[14]Лист4!A$7:C$488,3,0)</f>
        <v>15451250</v>
      </c>
      <c r="R184" s="38">
        <f>VLOOKUP($A$4:$A$525,[15]Лист4!A$7:C$482,3,0)</f>
        <v>13376714</v>
      </c>
      <c r="S184" s="38">
        <f>VLOOKUP($A$4:$A$525,[16]Лист4!A$7:C$508,3,0)</f>
        <v>54534535</v>
      </c>
    </row>
    <row r="185" spans="1:19" ht="60">
      <c r="A185" s="112" t="s">
        <v>1266</v>
      </c>
      <c r="B185" s="41" t="s">
        <v>468</v>
      </c>
      <c r="C185" s="42">
        <v>504329</v>
      </c>
      <c r="D185" s="38"/>
      <c r="E185" s="38"/>
      <c r="F185" s="38"/>
      <c r="H185" s="38"/>
      <c r="I185" s="38"/>
      <c r="J185" s="38">
        <f>VLOOKUP($A$4:$A$525,[7]Лист4!A$7:C$494,3,0)</f>
        <v>175</v>
      </c>
      <c r="K185" s="38">
        <f>VLOOKUP($A$4:$A$525,[8]Лист4!A$7:C$454,3,0)</f>
        <v>280207</v>
      </c>
      <c r="L185" s="38"/>
      <c r="M185" s="38"/>
      <c r="N185" s="38"/>
      <c r="O185" s="38"/>
      <c r="P185" s="38"/>
      <c r="Q185" s="38">
        <f>VLOOKUP($A$4:$A$525,[14]Лист4!A$7:C$488,3,0)</f>
        <v>1927</v>
      </c>
      <c r="R185" s="38">
        <f>VLOOKUP($A$4:$A$525,[15]Лист4!A$7:C$482,3,0)</f>
        <v>26844</v>
      </c>
      <c r="S185" s="38">
        <f>VLOOKUP($A$4:$A$525,[16]Лист4!A$7:C$508,3,0)</f>
        <v>195176</v>
      </c>
    </row>
    <row r="186" spans="1:19" ht="36">
      <c r="A186" s="113" t="s">
        <v>1267</v>
      </c>
      <c r="B186" s="41" t="s">
        <v>47</v>
      </c>
      <c r="C186" s="42">
        <v>504329</v>
      </c>
      <c r="D186" s="38"/>
      <c r="E186" s="38"/>
      <c r="F186" s="38"/>
      <c r="H186" s="38"/>
      <c r="I186" s="38"/>
      <c r="J186" s="38">
        <f>VLOOKUP($A$4:$A$525,[7]Лист4!A$7:C$494,3,0)</f>
        <v>175</v>
      </c>
      <c r="K186" s="38">
        <f>VLOOKUP($A$4:$A$525,[8]Лист4!A$7:C$454,3,0)</f>
        <v>280207</v>
      </c>
      <c r="L186" s="38"/>
      <c r="M186" s="38"/>
      <c r="N186" s="38"/>
      <c r="O186" s="38"/>
      <c r="P186" s="38"/>
      <c r="Q186" s="38">
        <f>VLOOKUP($A$4:$A$525,[14]Лист4!A$7:C$488,3,0)</f>
        <v>1927</v>
      </c>
      <c r="R186" s="38">
        <f>VLOOKUP($A$4:$A$525,[15]Лист4!A$7:C$482,3,0)</f>
        <v>26844</v>
      </c>
      <c r="S186" s="38">
        <f>VLOOKUP($A$4:$A$525,[16]Лист4!A$7:C$508,3,0)</f>
        <v>195176</v>
      </c>
    </row>
    <row r="187" spans="1:19" ht="60">
      <c r="A187" s="112" t="s">
        <v>1268</v>
      </c>
      <c r="B187" s="41" t="s">
        <v>469</v>
      </c>
      <c r="C187" s="42">
        <v>487102</v>
      </c>
      <c r="D187" s="38"/>
      <c r="E187" s="38"/>
      <c r="F187" s="38"/>
      <c r="H187" s="38"/>
      <c r="I187" s="38"/>
      <c r="J187" s="38">
        <f>VLOOKUP($A$4:$A$525,[7]Лист4!A$7:C$494,3,0)</f>
        <v>58795</v>
      </c>
      <c r="K187" s="38">
        <f>VLOOKUP($A$4:$A$525,[8]Лист4!A$7:C$454,3,0)</f>
        <v>19868</v>
      </c>
      <c r="L187" s="38"/>
      <c r="M187" s="38"/>
      <c r="N187" s="38"/>
      <c r="O187" s="38"/>
      <c r="P187" s="38"/>
      <c r="Q187" s="38"/>
      <c r="R187" s="38"/>
      <c r="S187" s="38">
        <f>VLOOKUP($A$4:$A$525,[16]Лист4!A$7:C$508,3,0)</f>
        <v>408439</v>
      </c>
    </row>
    <row r="188" spans="1:19" ht="36">
      <c r="A188" s="113" t="s">
        <v>1269</v>
      </c>
      <c r="B188" s="41" t="s">
        <v>48</v>
      </c>
      <c r="C188" s="42">
        <v>487102</v>
      </c>
      <c r="D188" s="38"/>
      <c r="E188" s="38"/>
      <c r="F188" s="38"/>
      <c r="H188" s="38"/>
      <c r="I188" s="38"/>
      <c r="J188" s="38">
        <f>VLOOKUP($A$4:$A$525,[7]Лист4!A$7:C$494,3,0)</f>
        <v>58795</v>
      </c>
      <c r="K188" s="38">
        <f>VLOOKUP($A$4:$A$525,[8]Лист4!A$7:C$454,3,0)</f>
        <v>19868</v>
      </c>
      <c r="L188" s="38"/>
      <c r="M188" s="38"/>
      <c r="N188" s="38"/>
      <c r="O188" s="38"/>
      <c r="P188" s="38"/>
      <c r="Q188" s="38"/>
      <c r="R188" s="38"/>
      <c r="S188" s="38">
        <f>VLOOKUP($A$4:$A$525,[16]Лист4!A$7:C$508,3,0)</f>
        <v>408439</v>
      </c>
    </row>
    <row r="189" spans="1:19" ht="60">
      <c r="A189" s="112" t="s">
        <v>1270</v>
      </c>
      <c r="B189" s="41" t="s">
        <v>470</v>
      </c>
      <c r="C189" s="42">
        <v>40209490</v>
      </c>
      <c r="D189" s="38">
        <f>VLOOKUP($A$4:$A$525,[1]Лист4!A$7:C$460,3,0)</f>
        <v>433001</v>
      </c>
      <c r="E189" s="38">
        <f>VLOOKUP($A$4:$A$525,[2]Лист4!A$7:C$458,3,0)</f>
        <v>2219640</v>
      </c>
      <c r="F189" s="38">
        <f>VLOOKUP($A$4:$A$525,[3]Лист4!A$7:C$486,3,0)</f>
        <v>2134772</v>
      </c>
      <c r="G189" s="38">
        <f>VLOOKUP($A$4:$A$525,[4]Лист4!A$7:C$402,3,0)</f>
        <v>1122161</v>
      </c>
      <c r="H189" s="38">
        <f>VLOOKUP($A$4:$A$525,[5]Лист4!A$7:C$408,3,0)</f>
        <v>53748</v>
      </c>
      <c r="I189" s="38">
        <f>VLOOKUP($A$4:$A$525,[6]Лист4!A$7:C$437,3,0)</f>
        <v>1367477</v>
      </c>
      <c r="J189" s="38">
        <f>VLOOKUP($A$4:$A$525,[7]Лист4!A$7:C$494,3,0)</f>
        <v>4266141</v>
      </c>
      <c r="K189" s="38">
        <f>VLOOKUP($A$4:$A$525,[8]Лист4!A$7:C$454,3,0)</f>
        <v>2031009</v>
      </c>
      <c r="L189" s="38">
        <f>VLOOKUP($A$4:$A$525,[9]Лист4!A$7:C$450,3,0)</f>
        <v>354233</v>
      </c>
      <c r="M189" s="38">
        <f>VLOOKUP($A$4:$A$525,[10]Лист4!A$7:C$407,3,0)</f>
        <v>20377</v>
      </c>
      <c r="N189" s="38">
        <f>VLOOKUP($A$4:$A$525,[11]Лист4!A$7:C$479,3,0)</f>
        <v>2349576</v>
      </c>
      <c r="O189" s="38">
        <f>VLOOKUP($A$4:$A$525,[12]Лист4!A$7:C$472,3,0)</f>
        <v>2475423</v>
      </c>
      <c r="P189" s="38">
        <f>VLOOKUP($A$4:$A$525,[13]Лист4!A$7:C$461,3,0)</f>
        <v>3338222</v>
      </c>
      <c r="Q189" s="38">
        <f>VLOOKUP($A$4:$A$525,[14]Лист4!A$7:C$488,3,0)</f>
        <v>5306068</v>
      </c>
      <c r="R189" s="38">
        <f>VLOOKUP($A$4:$A$525,[15]Лист4!A$7:C$482,3,0)</f>
        <v>2326686</v>
      </c>
      <c r="S189" s="38">
        <f>VLOOKUP($A$4:$A$525,[16]Лист4!A$7:C$508,3,0)</f>
        <v>10410956</v>
      </c>
    </row>
    <row r="190" spans="1:19" ht="48">
      <c r="A190" s="113" t="s">
        <v>1271</v>
      </c>
      <c r="B190" s="41" t="s">
        <v>49</v>
      </c>
      <c r="C190" s="42">
        <v>36061695</v>
      </c>
      <c r="D190" s="38">
        <f>VLOOKUP($A$4:$A$525,[1]Лист4!A$7:C$460,3,0)</f>
        <v>432808</v>
      </c>
      <c r="E190" s="38">
        <f>VLOOKUP($A$4:$A$525,[2]Лист4!A$7:C$458,3,0)</f>
        <v>2197591</v>
      </c>
      <c r="F190" s="38">
        <f>VLOOKUP($A$4:$A$525,[3]Лист4!A$7:C$486,3,0)</f>
        <v>2134770</v>
      </c>
      <c r="G190" s="38">
        <f>VLOOKUP($A$4:$A$525,[4]Лист4!A$7:C$402,3,0)</f>
        <v>1122161</v>
      </c>
      <c r="H190" s="38">
        <f>VLOOKUP($A$4:$A$525,[5]Лист4!A$7:C$408,3,0)</f>
        <v>53748</v>
      </c>
      <c r="I190" s="38">
        <f>VLOOKUP($A$4:$A$525,[6]Лист4!A$7:C$437,3,0)</f>
        <v>1283005</v>
      </c>
      <c r="J190" s="38">
        <f>VLOOKUP($A$4:$A$525,[7]Лист4!A$7:C$494,3,0)</f>
        <v>4263526</v>
      </c>
      <c r="K190" s="38">
        <f>VLOOKUP($A$4:$A$525,[8]Лист4!A$7:C$454,3,0)</f>
        <v>1953635</v>
      </c>
      <c r="L190" s="38">
        <f>VLOOKUP($A$4:$A$525,[9]Лист4!A$7:C$450,3,0)</f>
        <v>354233</v>
      </c>
      <c r="M190" s="38">
        <f>VLOOKUP($A$4:$A$525,[10]Лист4!A$7:C$407,3,0)</f>
        <v>20377</v>
      </c>
      <c r="N190" s="38">
        <f>VLOOKUP($A$4:$A$525,[11]Лист4!A$7:C$479,3,0)</f>
        <v>2291492</v>
      </c>
      <c r="O190" s="38">
        <f>VLOOKUP($A$4:$A$525,[12]Лист4!A$7:C$472,3,0)</f>
        <v>2475423</v>
      </c>
      <c r="P190" s="38">
        <f>VLOOKUP($A$4:$A$525,[13]Лист4!A$7:C$461,3,0)</f>
        <v>3338222</v>
      </c>
      <c r="Q190" s="38">
        <f>VLOOKUP($A$4:$A$525,[14]Лист4!A$7:C$488,3,0)</f>
        <v>2884590</v>
      </c>
      <c r="R190" s="38">
        <f>VLOOKUP($A$4:$A$525,[15]Лист4!A$7:C$482,3,0)</f>
        <v>2326106</v>
      </c>
      <c r="S190" s="38">
        <f>VLOOKUP($A$4:$A$525,[16]Лист4!A$7:C$508,3,0)</f>
        <v>8930008</v>
      </c>
    </row>
    <row r="191" spans="1:19" ht="24">
      <c r="A191" s="113" t="s">
        <v>1272</v>
      </c>
      <c r="B191" s="41" t="s">
        <v>50</v>
      </c>
      <c r="C191" s="42">
        <v>11433265</v>
      </c>
      <c r="D191" s="38">
        <f>VLOOKUP($A$4:$A$525,[1]Лист4!A$7:C$460,3,0)</f>
        <v>284693</v>
      </c>
      <c r="E191" s="38">
        <f>VLOOKUP($A$4:$A$525,[2]Лист4!A$7:C$458,3,0)</f>
        <v>1182023</v>
      </c>
      <c r="F191" s="38">
        <f>VLOOKUP($A$4:$A$525,[3]Лист4!A$7:C$486,3,0)</f>
        <v>49012</v>
      </c>
      <c r="G191" s="38">
        <f>VLOOKUP($A$4:$A$525,[4]Лист4!A$7:C$402,3,0)</f>
        <v>204998</v>
      </c>
      <c r="H191" s="38">
        <f>VLOOKUP($A$4:$A$525,[5]Лист4!A$7:C$408,3,0)</f>
        <v>53748</v>
      </c>
      <c r="I191" s="38">
        <f>VLOOKUP($A$4:$A$525,[6]Лист4!A$7:C$437,3,0)</f>
        <v>972659</v>
      </c>
      <c r="J191" s="38">
        <f>VLOOKUP($A$4:$A$525,[7]Лист4!A$7:C$494,3,0)</f>
        <v>1378532</v>
      </c>
      <c r="K191" s="38">
        <f>VLOOKUP($A$4:$A$525,[8]Лист4!A$7:C$454,3,0)</f>
        <v>347245</v>
      </c>
      <c r="L191" s="38">
        <f>VLOOKUP($A$4:$A$525,[9]Лист4!A$7:C$450,3,0)</f>
        <v>354233</v>
      </c>
      <c r="M191" s="38">
        <f>VLOOKUP($A$4:$A$525,[10]Лист4!A$7:C$407,3,0)</f>
        <v>15645</v>
      </c>
      <c r="N191" s="38">
        <f>VLOOKUP($A$4:$A$525,[11]Лист4!A$7:C$479,3,0)</f>
        <v>247048</v>
      </c>
      <c r="O191" s="38">
        <f>VLOOKUP($A$4:$A$525,[12]Лист4!A$7:C$472,3,0)</f>
        <v>683248</v>
      </c>
      <c r="P191" s="38">
        <f>VLOOKUP($A$4:$A$525,[13]Лист4!A$7:C$461,3,0)</f>
        <v>433936</v>
      </c>
      <c r="Q191" s="38">
        <f>VLOOKUP($A$4:$A$525,[14]Лист4!A$7:C$488,3,0)</f>
        <v>1340232</v>
      </c>
      <c r="R191" s="38">
        <f>VLOOKUP($A$4:$A$525,[15]Лист4!A$7:C$482,3,0)</f>
        <v>434051</v>
      </c>
      <c r="S191" s="38">
        <f>VLOOKUP($A$4:$A$525,[16]Лист4!A$7:C$508,3,0)</f>
        <v>3451962</v>
      </c>
    </row>
    <row r="192" spans="1:19" ht="36">
      <c r="A192" s="113" t="s">
        <v>1273</v>
      </c>
      <c r="B192" s="41" t="s">
        <v>51</v>
      </c>
      <c r="C192" s="42">
        <v>24628430</v>
      </c>
      <c r="D192" s="38">
        <f>VLOOKUP($A$4:$A$525,[1]Лист4!A$7:C$460,3,0)</f>
        <v>148115</v>
      </c>
      <c r="E192" s="38">
        <f>VLOOKUP($A$4:$A$525,[2]Лист4!A$7:C$458,3,0)</f>
        <v>1015568</v>
      </c>
      <c r="F192" s="38">
        <f>VLOOKUP($A$4:$A$525,[3]Лист4!A$7:C$486,3,0)</f>
        <v>2085758</v>
      </c>
      <c r="G192" s="38">
        <f>VLOOKUP($A$4:$A$525,[4]Лист4!A$7:C$402,3,0)</f>
        <v>917163</v>
      </c>
      <c r="H192" s="38"/>
      <c r="I192" s="38">
        <f>VLOOKUP($A$4:$A$525,[6]Лист4!A$7:C$437,3,0)</f>
        <v>310346</v>
      </c>
      <c r="J192" s="38">
        <f>VLOOKUP($A$4:$A$525,[7]Лист4!A$7:C$494,3,0)</f>
        <v>2884994</v>
      </c>
      <c r="K192" s="38">
        <f>VLOOKUP($A$4:$A$525,[8]Лист4!A$7:C$454,3,0)</f>
        <v>1606390</v>
      </c>
      <c r="L192" s="38"/>
      <c r="M192" s="38">
        <f>VLOOKUP($A$4:$A$525,[10]Лист4!A$7:C$407,3,0)</f>
        <v>4732</v>
      </c>
      <c r="N192" s="38">
        <f>VLOOKUP($A$4:$A$525,[11]Лист4!A$7:C$479,3,0)</f>
        <v>2044444</v>
      </c>
      <c r="O192" s="38">
        <f>VLOOKUP($A$4:$A$525,[12]Лист4!A$7:C$472,3,0)</f>
        <v>1792175</v>
      </c>
      <c r="P192" s="38">
        <f>VLOOKUP($A$4:$A$525,[13]Лист4!A$7:C$461,3,0)</f>
        <v>2904286</v>
      </c>
      <c r="Q192" s="38">
        <f>VLOOKUP($A$4:$A$525,[14]Лист4!A$7:C$488,3,0)</f>
        <v>1544358</v>
      </c>
      <c r="R192" s="38">
        <f>VLOOKUP($A$4:$A$525,[15]Лист4!A$7:C$482,3,0)</f>
        <v>1892055</v>
      </c>
      <c r="S192" s="38">
        <f>VLOOKUP($A$4:$A$525,[16]Лист4!A$7:C$508,3,0)</f>
        <v>5478046</v>
      </c>
    </row>
    <row r="193" spans="1:19" ht="24">
      <c r="A193" s="113" t="s">
        <v>1274</v>
      </c>
      <c r="B193" s="41" t="s">
        <v>52</v>
      </c>
      <c r="C193" s="42">
        <v>4147795</v>
      </c>
      <c r="D193" s="38">
        <f>VLOOKUP($A$4:$A$525,[1]Лист4!A$7:C$460,3,0)</f>
        <v>193</v>
      </c>
      <c r="E193" s="38">
        <f>VLOOKUP($A$4:$A$525,[2]Лист4!A$7:C$458,3,0)</f>
        <v>22049</v>
      </c>
      <c r="F193" s="38">
        <f>VLOOKUP($A$4:$A$525,[3]Лист4!A$7:C$486,3,0)</f>
        <v>2</v>
      </c>
      <c r="H193" s="38"/>
      <c r="I193" s="38">
        <f>VLOOKUP($A$4:$A$525,[6]Лист4!A$7:C$437,3,0)</f>
        <v>84472</v>
      </c>
      <c r="J193" s="38">
        <f>VLOOKUP($A$4:$A$525,[7]Лист4!A$7:C$494,3,0)</f>
        <v>2615</v>
      </c>
      <c r="K193" s="38">
        <f>VLOOKUP($A$4:$A$525,[8]Лист4!A$7:C$454,3,0)</f>
        <v>77374</v>
      </c>
      <c r="L193" s="38"/>
      <c r="M193" s="38"/>
      <c r="N193" s="38">
        <f>VLOOKUP($A$4:$A$525,[11]Лист4!A$7:C$479,3,0)</f>
        <v>58084</v>
      </c>
      <c r="O193" s="38"/>
      <c r="P193" s="38"/>
      <c r="Q193" s="38">
        <f>VLOOKUP($A$4:$A$525,[14]Лист4!A$7:C$488,3,0)</f>
        <v>2421478</v>
      </c>
      <c r="R193" s="38">
        <f>VLOOKUP($A$4:$A$525,[15]Лист4!A$7:C$482,3,0)</f>
        <v>580</v>
      </c>
      <c r="S193" s="38">
        <f>VLOOKUP($A$4:$A$525,[16]Лист4!A$7:C$508,3,0)</f>
        <v>1480948</v>
      </c>
    </row>
    <row r="194" spans="1:19" ht="72">
      <c r="A194" s="112" t="s">
        <v>1275</v>
      </c>
      <c r="B194" s="41" t="s">
        <v>472</v>
      </c>
      <c r="C194" s="42">
        <v>1001978</v>
      </c>
      <c r="D194" s="38">
        <f>VLOOKUP($A$4:$A$525,[1]Лист4!A$7:C$460,3,0)</f>
        <v>79837</v>
      </c>
      <c r="E194" s="38">
        <f>VLOOKUP($A$4:$A$525,[2]Лист4!A$7:C$458,3,0)</f>
        <v>78342</v>
      </c>
      <c r="F194" s="38"/>
      <c r="H194" s="38"/>
      <c r="I194" s="38"/>
      <c r="J194" s="38">
        <f>VLOOKUP($A$4:$A$525,[7]Лист4!A$7:C$494,3,0)</f>
        <v>27067</v>
      </c>
      <c r="K194" s="38">
        <f>VLOOKUP($A$4:$A$525,[8]Лист4!A$7:C$454,3,0)</f>
        <v>9194</v>
      </c>
      <c r="L194" s="38">
        <f>VLOOKUP($A$4:$A$525,[9]Лист4!A$7:C$450,3,0)</f>
        <v>19117</v>
      </c>
      <c r="M194" s="38"/>
      <c r="N194" s="38">
        <f>VLOOKUP($A$4:$A$525,[11]Лист4!A$7:C$479,3,0)</f>
        <v>13027</v>
      </c>
      <c r="O194" s="38">
        <f>VLOOKUP($A$4:$A$525,[12]Лист4!A$7:C$472,3,0)</f>
        <v>19370</v>
      </c>
      <c r="P194" s="38">
        <f>VLOOKUP($A$4:$A$525,[13]Лист4!A$7:C$461,3,0)</f>
        <v>48384</v>
      </c>
      <c r="Q194" s="38">
        <f>VLOOKUP($A$4:$A$525,[14]Лист4!A$7:C$488,3,0)</f>
        <v>126617</v>
      </c>
      <c r="R194" s="38">
        <f>VLOOKUP($A$4:$A$525,[15]Лист4!A$7:C$482,3,0)</f>
        <v>133534</v>
      </c>
      <c r="S194" s="38">
        <f>VLOOKUP($A$4:$A$525,[16]Лист4!A$7:C$508,3,0)</f>
        <v>447489</v>
      </c>
    </row>
    <row r="195" spans="1:19" ht="36">
      <c r="A195" s="113" t="s">
        <v>1276</v>
      </c>
      <c r="B195" s="41" t="s">
        <v>53</v>
      </c>
      <c r="C195" s="42">
        <v>772640</v>
      </c>
      <c r="D195" s="38">
        <f>VLOOKUP($A$4:$A$525,[1]Лист4!A$7:C$460,3,0)</f>
        <v>30000</v>
      </c>
      <c r="E195" s="38">
        <f>VLOOKUP($A$4:$A$525,[2]Лист4!A$7:C$458,3,0)</f>
        <v>8364</v>
      </c>
      <c r="F195" s="38"/>
      <c r="H195" s="38"/>
      <c r="I195" s="38"/>
      <c r="J195" s="38">
        <f>VLOOKUP($A$4:$A$525,[7]Лист4!A$7:C$494,3,0)</f>
        <v>25430</v>
      </c>
      <c r="K195" s="38">
        <f>VLOOKUP($A$4:$A$525,[8]Лист4!A$7:C$454,3,0)</f>
        <v>9194</v>
      </c>
      <c r="L195" s="38">
        <f>VLOOKUP($A$4:$A$525,[9]Лист4!A$7:C$450,3,0)</f>
        <v>2974</v>
      </c>
      <c r="M195" s="38"/>
      <c r="N195" s="38">
        <f>VLOOKUP($A$4:$A$525,[11]Лист4!A$7:C$479,3,0)</f>
        <v>12425</v>
      </c>
      <c r="O195" s="38">
        <f>VLOOKUP($A$4:$A$525,[12]Лист4!A$7:C$472,3,0)</f>
        <v>15899</v>
      </c>
      <c r="P195" s="38">
        <f>VLOOKUP($A$4:$A$525,[13]Лист4!A$7:C$461,3,0)</f>
        <v>17554</v>
      </c>
      <c r="Q195" s="38">
        <f>VLOOKUP($A$4:$A$525,[14]Лист4!A$7:C$488,3,0)</f>
        <v>122676</v>
      </c>
      <c r="R195" s="38">
        <f>VLOOKUP($A$4:$A$525,[15]Лист4!A$7:C$482,3,0)</f>
        <v>113786</v>
      </c>
      <c r="S195" s="38">
        <f>VLOOKUP($A$4:$A$525,[16]Лист4!A$7:C$508,3,0)</f>
        <v>414338</v>
      </c>
    </row>
    <row r="196" spans="1:19" ht="36">
      <c r="A196" s="113" t="s">
        <v>1277</v>
      </c>
      <c r="B196" s="41" t="s">
        <v>54</v>
      </c>
      <c r="C196" s="42">
        <v>229338</v>
      </c>
      <c r="D196" s="38">
        <f>VLOOKUP($A$4:$A$525,[1]Лист4!A$7:C$460,3,0)</f>
        <v>49837</v>
      </c>
      <c r="E196" s="38">
        <f>VLOOKUP($A$4:$A$525,[2]Лист4!A$7:C$458,3,0)</f>
        <v>69978</v>
      </c>
      <c r="F196" s="38"/>
      <c r="H196" s="38"/>
      <c r="I196" s="38"/>
      <c r="J196" s="38">
        <f>VLOOKUP($A$4:$A$525,[7]Лист4!A$7:C$494,3,0)</f>
        <v>1637</v>
      </c>
      <c r="K196" s="38"/>
      <c r="L196" s="38">
        <f>VLOOKUP($A$4:$A$525,[9]Лист4!A$7:C$450,3,0)</f>
        <v>16143</v>
      </c>
      <c r="M196" s="38"/>
      <c r="N196" s="38">
        <f>VLOOKUP($A$4:$A$525,[11]Лист4!A$7:C$479,3,0)</f>
        <v>602</v>
      </c>
      <c r="O196" s="38">
        <f>VLOOKUP($A$4:$A$525,[12]Лист4!A$7:C$472,3,0)</f>
        <v>3471</v>
      </c>
      <c r="P196" s="38">
        <f>VLOOKUP($A$4:$A$525,[13]Лист4!A$7:C$461,3,0)</f>
        <v>30830</v>
      </c>
      <c r="Q196" s="38">
        <f>VLOOKUP($A$4:$A$525,[14]Лист4!A$7:C$488,3,0)</f>
        <v>3941</v>
      </c>
      <c r="R196" s="38">
        <f>VLOOKUP($A$4:$A$525,[15]Лист4!A$7:C$482,3,0)</f>
        <v>19748</v>
      </c>
      <c r="S196" s="38">
        <f>VLOOKUP($A$4:$A$525,[16]Лист4!A$7:C$508,3,0)</f>
        <v>33151</v>
      </c>
    </row>
    <row r="197" spans="1:19" ht="60">
      <c r="A197" s="112" t="s">
        <v>1278</v>
      </c>
      <c r="B197" s="41" t="s">
        <v>474</v>
      </c>
      <c r="C197" s="42">
        <v>1021523</v>
      </c>
      <c r="D197" s="38"/>
      <c r="E197" s="38"/>
      <c r="F197" s="38">
        <f>VLOOKUP($A$4:$A$525,[3]Лист4!A$7:C$486,3,0)</f>
        <v>4079</v>
      </c>
      <c r="H197" s="38"/>
      <c r="I197" s="38">
        <f>VLOOKUP($A$4:$A$525,[6]Лист4!A$7:C$437,3,0)</f>
        <v>4200</v>
      </c>
      <c r="J197" s="38">
        <f>VLOOKUP($A$4:$A$525,[7]Лист4!A$7:C$494,3,0)</f>
        <v>41302</v>
      </c>
      <c r="K197" s="38"/>
      <c r="L197" s="38"/>
      <c r="M197" s="38"/>
      <c r="N197" s="38">
        <f>VLOOKUP($A$4:$A$525,[11]Лист4!A$7:C$479,3,0)</f>
        <v>12753</v>
      </c>
      <c r="O197" s="38">
        <f>VLOOKUP($A$4:$A$525,[12]Лист4!A$7:C$472,3,0)</f>
        <v>12176</v>
      </c>
      <c r="P197" s="38"/>
      <c r="Q197" s="38">
        <f>VLOOKUP($A$4:$A$525,[14]Лист4!A$7:C$488,3,0)</f>
        <v>114886</v>
      </c>
      <c r="R197" s="38">
        <f>VLOOKUP($A$4:$A$525,[15]Лист4!A$7:C$482,3,0)</f>
        <v>122903</v>
      </c>
      <c r="S197" s="38">
        <f>VLOOKUP($A$4:$A$525,[16]Лист4!A$7:C$508,3,0)</f>
        <v>709224</v>
      </c>
    </row>
    <row r="198" spans="1:19" ht="24">
      <c r="A198" s="113" t="s">
        <v>1279</v>
      </c>
      <c r="B198" s="41" t="s">
        <v>55</v>
      </c>
      <c r="C198" s="42">
        <v>868892</v>
      </c>
      <c r="D198" s="38"/>
      <c r="E198" s="38"/>
      <c r="F198" s="38"/>
      <c r="H198" s="38"/>
      <c r="I198" s="38"/>
      <c r="J198" s="38">
        <f>VLOOKUP($A$4:$A$525,[7]Лист4!A$7:C$494,3,0)</f>
        <v>32148</v>
      </c>
      <c r="K198" s="38"/>
      <c r="L198" s="38"/>
      <c r="M198" s="38"/>
      <c r="N198" s="38"/>
      <c r="O198" s="38">
        <f>VLOOKUP($A$4:$A$525,[12]Лист4!A$7:C$472,3,0)</f>
        <v>12176</v>
      </c>
      <c r="P198" s="38"/>
      <c r="Q198" s="38">
        <f>VLOOKUP($A$4:$A$525,[14]Лист4!A$7:C$488,3,0)</f>
        <v>112123</v>
      </c>
      <c r="R198" s="38">
        <f>VLOOKUP($A$4:$A$525,[15]Лист4!A$7:C$482,3,0)</f>
        <v>15167</v>
      </c>
      <c r="S198" s="38">
        <f>VLOOKUP($A$4:$A$525,[16]Лист4!A$7:C$508,3,0)</f>
        <v>697278</v>
      </c>
    </row>
    <row r="199" spans="1:19" ht="36">
      <c r="A199" s="113" t="s">
        <v>1280</v>
      </c>
      <c r="B199" s="41" t="s">
        <v>56</v>
      </c>
      <c r="C199" s="42">
        <v>152631</v>
      </c>
      <c r="D199" s="38"/>
      <c r="E199" s="38"/>
      <c r="F199" s="38">
        <f>VLOOKUP($A$4:$A$525,[3]Лист4!A$7:C$486,3,0)</f>
        <v>4079</v>
      </c>
      <c r="H199" s="38"/>
      <c r="I199" s="38">
        <f>VLOOKUP($A$4:$A$525,[6]Лист4!A$7:C$437,3,0)</f>
        <v>4200</v>
      </c>
      <c r="J199" s="38">
        <f>VLOOKUP($A$4:$A$525,[7]Лист4!A$7:C$494,3,0)</f>
        <v>9154</v>
      </c>
      <c r="K199" s="38"/>
      <c r="L199" s="38"/>
      <c r="M199" s="38"/>
      <c r="N199" s="38">
        <f>VLOOKUP($A$4:$A$525,[11]Лист4!A$7:C$479,3,0)</f>
        <v>12753</v>
      </c>
      <c r="O199" s="38"/>
      <c r="P199" s="38"/>
      <c r="Q199" s="38">
        <f>VLOOKUP($A$4:$A$525,[14]Лист4!A$7:C$488,3,0)</f>
        <v>2763</v>
      </c>
      <c r="R199" s="38">
        <f>VLOOKUP($A$4:$A$525,[15]Лист4!A$7:C$482,3,0)</f>
        <v>107736</v>
      </c>
      <c r="S199" s="38">
        <f>VLOOKUP($A$4:$A$525,[16]Лист4!A$7:C$508,3,0)</f>
        <v>11946</v>
      </c>
    </row>
    <row r="200" spans="1:19" ht="48">
      <c r="A200" s="112" t="s">
        <v>1281</v>
      </c>
      <c r="B200" s="41" t="s">
        <v>489</v>
      </c>
      <c r="C200" s="42">
        <v>125304946</v>
      </c>
      <c r="D200" s="38">
        <f>VLOOKUP($A$4:$A$525,[1]Лист4!A$7:C$460,3,0)</f>
        <v>2493502</v>
      </c>
      <c r="E200" s="38">
        <f>VLOOKUP($A$4:$A$525,[2]Лист4!A$7:C$458,3,0)</f>
        <v>4392164</v>
      </c>
      <c r="F200" s="38">
        <f>VLOOKUP($A$4:$A$525,[3]Лист4!A$7:C$486,3,0)</f>
        <v>2797344</v>
      </c>
      <c r="G200" s="38">
        <f>VLOOKUP($A$4:$A$525,[4]Лист4!A$7:C$402,3,0)</f>
        <v>3389732</v>
      </c>
      <c r="H200" s="38">
        <f>VLOOKUP($A$4:$A$525,[5]Лист4!A$7:C$408,3,0)</f>
        <v>4269227</v>
      </c>
      <c r="I200" s="38">
        <f>VLOOKUP($A$4:$A$525,[6]Лист4!A$7:C$437,3,0)</f>
        <v>5067304</v>
      </c>
      <c r="J200" s="38">
        <f>VLOOKUP($A$4:$A$525,[7]Лист4!A$7:C$494,3,0)</f>
        <v>16989189</v>
      </c>
      <c r="K200" s="38">
        <f>VLOOKUP($A$4:$A$525,[8]Лист4!A$7:C$454,3,0)</f>
        <v>4832295</v>
      </c>
      <c r="L200" s="38">
        <f>VLOOKUP($A$4:$A$525,[9]Лист4!A$7:C$450,3,0)</f>
        <v>1624963</v>
      </c>
      <c r="M200" s="38">
        <f>VLOOKUP($A$4:$A$525,[10]Лист4!A$7:C$407,3,0)</f>
        <v>2854955</v>
      </c>
      <c r="N200" s="38">
        <f>VLOOKUP($A$4:$A$525,[11]Лист4!A$7:C$479,3,0)</f>
        <v>7172659</v>
      </c>
      <c r="O200" s="38">
        <f>VLOOKUP($A$4:$A$525,[12]Лист4!A$7:C$472,3,0)</f>
        <v>7499131</v>
      </c>
      <c r="P200" s="38">
        <f>VLOOKUP($A$4:$A$525,[13]Лист4!A$7:C$461,3,0)</f>
        <v>3973761</v>
      </c>
      <c r="Q200" s="38">
        <f>VLOOKUP($A$4:$A$525,[14]Лист4!A$7:C$488,3,0)</f>
        <v>6489477</v>
      </c>
      <c r="R200" s="38">
        <f>VLOOKUP($A$4:$A$525,[15]Лист4!A$7:C$482,3,0)</f>
        <v>8098144</v>
      </c>
      <c r="S200" s="38">
        <f>VLOOKUP($A$4:$A$525,[16]Лист4!A$7:C$508,3,0)</f>
        <v>43361099</v>
      </c>
    </row>
    <row r="201" spans="1:19" ht="24">
      <c r="A201" s="113" t="s">
        <v>1282</v>
      </c>
      <c r="B201" s="41" t="s">
        <v>178</v>
      </c>
      <c r="C201" s="42">
        <v>82565558</v>
      </c>
      <c r="D201" s="38">
        <f>VLOOKUP($A$4:$A$525,[1]Лист4!A$7:C$460,3,0)</f>
        <v>1665557</v>
      </c>
      <c r="E201" s="38">
        <f>VLOOKUP($A$4:$A$525,[2]Лист4!A$7:C$458,3,0)</f>
        <v>2401490</v>
      </c>
      <c r="F201" s="38">
        <f>VLOOKUP($A$4:$A$525,[3]Лист4!A$7:C$486,3,0)</f>
        <v>1117081</v>
      </c>
      <c r="G201" s="38">
        <f>VLOOKUP($A$4:$A$525,[4]Лист4!A$7:C$402,3,0)</f>
        <v>1512341</v>
      </c>
      <c r="H201" s="38">
        <f>VLOOKUP($A$4:$A$525,[5]Лист4!A$7:C$408,3,0)</f>
        <v>3741424</v>
      </c>
      <c r="I201" s="38">
        <f>VLOOKUP($A$4:$A$525,[6]Лист4!A$7:C$437,3,0)</f>
        <v>3333115</v>
      </c>
      <c r="J201" s="38">
        <f>VLOOKUP($A$4:$A$525,[7]Лист4!A$7:C$494,3,0)</f>
        <v>11607648</v>
      </c>
      <c r="K201" s="38">
        <f>VLOOKUP($A$4:$A$525,[8]Лист4!A$7:C$454,3,0)</f>
        <v>3068173</v>
      </c>
      <c r="L201" s="38">
        <f>VLOOKUP($A$4:$A$525,[9]Лист4!A$7:C$450,3,0)</f>
        <v>1459952</v>
      </c>
      <c r="M201" s="38">
        <f>VLOOKUP($A$4:$A$525,[10]Лист4!A$7:C$407,3,0)</f>
        <v>2209722</v>
      </c>
      <c r="N201" s="38">
        <f>VLOOKUP($A$4:$A$525,[11]Лист4!A$7:C$479,3,0)</f>
        <v>4827548</v>
      </c>
      <c r="O201" s="38">
        <f>VLOOKUP($A$4:$A$525,[12]Лист4!A$7:C$472,3,0)</f>
        <v>3054799</v>
      </c>
      <c r="P201" s="38">
        <f>VLOOKUP($A$4:$A$525,[13]Лист4!A$7:C$461,3,0)</f>
        <v>2430161</v>
      </c>
      <c r="Q201" s="38">
        <f>VLOOKUP($A$4:$A$525,[14]Лист4!A$7:C$488,3,0)</f>
        <v>4610444</v>
      </c>
      <c r="R201" s="38">
        <f>VLOOKUP($A$4:$A$525,[15]Лист4!A$7:C$482,3,0)</f>
        <v>2918353</v>
      </c>
      <c r="S201" s="38">
        <f>VLOOKUP($A$4:$A$525,[16]Лист4!A$7:C$508,3,0)</f>
        <v>32607750</v>
      </c>
    </row>
    <row r="202" spans="1:19" ht="24">
      <c r="A202" s="113" t="s">
        <v>1283</v>
      </c>
      <c r="B202" s="41" t="s">
        <v>179</v>
      </c>
      <c r="C202" s="42">
        <v>29324695</v>
      </c>
      <c r="D202" s="38">
        <f>VLOOKUP($A$4:$A$525,[1]Лист4!A$7:C$460,3,0)</f>
        <v>689877</v>
      </c>
      <c r="E202" s="38">
        <f>VLOOKUP($A$4:$A$525,[2]Лист4!A$7:C$458,3,0)</f>
        <v>1338048</v>
      </c>
      <c r="F202" s="38">
        <f>VLOOKUP($A$4:$A$525,[3]Лист4!A$7:C$486,3,0)</f>
        <v>516103</v>
      </c>
      <c r="G202" s="38">
        <f>VLOOKUP($A$4:$A$525,[4]Лист4!A$7:C$402,3,0)</f>
        <v>624304</v>
      </c>
      <c r="H202" s="38">
        <f>VLOOKUP($A$4:$A$525,[5]Лист4!A$7:C$408,3,0)</f>
        <v>1981983</v>
      </c>
      <c r="I202" s="38">
        <f>VLOOKUP($A$4:$A$525,[6]Лист4!A$7:C$437,3,0)</f>
        <v>2724771</v>
      </c>
      <c r="J202" s="38">
        <f>VLOOKUP($A$4:$A$525,[7]Лист4!A$7:C$494,3,0)</f>
        <v>1899697</v>
      </c>
      <c r="K202" s="38">
        <f>VLOOKUP($A$4:$A$525,[8]Лист4!A$7:C$454,3,0)</f>
        <v>1426086</v>
      </c>
      <c r="L202" s="38">
        <f>VLOOKUP($A$4:$A$525,[9]Лист4!A$7:C$450,3,0)</f>
        <v>1015264</v>
      </c>
      <c r="M202" s="38">
        <f>VLOOKUP($A$4:$A$525,[10]Лист4!A$7:C$407,3,0)</f>
        <v>1472995</v>
      </c>
      <c r="N202" s="38">
        <f>VLOOKUP($A$4:$A$525,[11]Лист4!A$7:C$479,3,0)</f>
        <v>2167236</v>
      </c>
      <c r="O202" s="38">
        <f>VLOOKUP($A$4:$A$525,[12]Лист4!A$7:C$472,3,0)</f>
        <v>592049</v>
      </c>
      <c r="P202" s="38">
        <f>VLOOKUP($A$4:$A$525,[13]Лист4!A$7:C$461,3,0)</f>
        <v>503849</v>
      </c>
      <c r="Q202" s="38">
        <f>VLOOKUP($A$4:$A$525,[14]Лист4!A$7:C$488,3,0)</f>
        <v>2323326</v>
      </c>
      <c r="R202" s="38">
        <f>VLOOKUP($A$4:$A$525,[15]Лист4!A$7:C$482,3,0)</f>
        <v>1522140</v>
      </c>
      <c r="S202" s="38">
        <f>VLOOKUP($A$4:$A$525,[16]Лист4!A$7:C$508,3,0)</f>
        <v>8526967</v>
      </c>
    </row>
    <row r="203" spans="1:19" ht="48">
      <c r="A203" s="113" t="s">
        <v>1284</v>
      </c>
      <c r="B203" s="41" t="s">
        <v>180</v>
      </c>
      <c r="C203" s="42">
        <v>53240863</v>
      </c>
      <c r="D203" s="38">
        <f>VLOOKUP($A$4:$A$525,[1]Лист4!A$7:C$460,3,0)</f>
        <v>975680</v>
      </c>
      <c r="E203" s="38">
        <f>VLOOKUP($A$4:$A$525,[2]Лист4!A$7:C$458,3,0)</f>
        <v>1063442</v>
      </c>
      <c r="F203" s="38">
        <f>VLOOKUP($A$4:$A$525,[3]Лист4!A$7:C$486,3,0)</f>
        <v>600978</v>
      </c>
      <c r="G203" s="38">
        <f>VLOOKUP($A$4:$A$525,[4]Лист4!A$7:C$402,3,0)</f>
        <v>888037</v>
      </c>
      <c r="H203" s="38">
        <f>VLOOKUP($A$4:$A$525,[5]Лист4!A$7:C$408,3,0)</f>
        <v>1759441</v>
      </c>
      <c r="I203" s="38">
        <f>VLOOKUP($A$4:$A$525,[6]Лист4!A$7:C$437,3,0)</f>
        <v>608344</v>
      </c>
      <c r="J203" s="38">
        <f>VLOOKUP($A$4:$A$525,[7]Лист4!A$7:C$494,3,0)</f>
        <v>9707951</v>
      </c>
      <c r="K203" s="38">
        <f>VLOOKUP($A$4:$A$525,[8]Лист4!A$7:C$454,3,0)</f>
        <v>1642087</v>
      </c>
      <c r="L203" s="38">
        <f>VLOOKUP($A$4:$A$525,[9]Лист4!A$7:C$450,3,0)</f>
        <v>444688</v>
      </c>
      <c r="M203" s="38">
        <f>VLOOKUP($A$4:$A$525,[10]Лист4!A$7:C$407,3,0)</f>
        <v>736727</v>
      </c>
      <c r="N203" s="38">
        <f>VLOOKUP($A$4:$A$525,[11]Лист4!A$7:C$479,3,0)</f>
        <v>2660312</v>
      </c>
      <c r="O203" s="38">
        <f>VLOOKUP($A$4:$A$525,[12]Лист4!A$7:C$472,3,0)</f>
        <v>2462750</v>
      </c>
      <c r="P203" s="38">
        <f>VLOOKUP($A$4:$A$525,[13]Лист4!A$7:C$461,3,0)</f>
        <v>1926312</v>
      </c>
      <c r="Q203" s="38">
        <f>VLOOKUP($A$4:$A$525,[14]Лист4!A$7:C$488,3,0)</f>
        <v>2287118</v>
      </c>
      <c r="R203" s="38">
        <f>VLOOKUP($A$4:$A$525,[15]Лист4!A$7:C$482,3,0)</f>
        <v>1396213</v>
      </c>
      <c r="S203" s="38">
        <f>VLOOKUP($A$4:$A$525,[16]Лист4!A$7:C$508,3,0)</f>
        <v>24080783</v>
      </c>
    </row>
    <row r="204" spans="1:19" ht="48">
      <c r="A204" s="113" t="s">
        <v>1285</v>
      </c>
      <c r="B204" s="41" t="s">
        <v>181</v>
      </c>
      <c r="C204" s="42">
        <v>37060274</v>
      </c>
      <c r="D204" s="38">
        <f>VLOOKUP($A$4:$A$525,[1]Лист4!A$7:C$460,3,0)</f>
        <v>748465</v>
      </c>
      <c r="E204" s="38">
        <f>VLOOKUP($A$4:$A$525,[2]Лист4!A$7:C$458,3,0)</f>
        <v>1235019</v>
      </c>
      <c r="F204" s="38">
        <f>VLOOKUP($A$4:$A$525,[3]Лист4!A$7:C$486,3,0)</f>
        <v>1291766</v>
      </c>
      <c r="G204" s="38">
        <f>VLOOKUP($A$4:$A$525,[4]Лист4!A$7:C$402,3,0)</f>
        <v>1805438</v>
      </c>
      <c r="H204" s="38">
        <f>VLOOKUP($A$4:$A$525,[5]Лист4!A$7:C$408,3,0)</f>
        <v>286811</v>
      </c>
      <c r="I204" s="38">
        <f>VLOOKUP($A$4:$A$525,[6]Лист4!A$7:C$437,3,0)</f>
        <v>1275103</v>
      </c>
      <c r="J204" s="38">
        <f>VLOOKUP($A$4:$A$525,[7]Лист4!A$7:C$494,3,0)</f>
        <v>4774650</v>
      </c>
      <c r="K204" s="38">
        <f>VLOOKUP($A$4:$A$525,[8]Лист4!A$7:C$454,3,0)</f>
        <v>1720213</v>
      </c>
      <c r="L204" s="38">
        <f>VLOOKUP($A$4:$A$525,[9]Лист4!A$7:C$450,3,0)</f>
        <v>47723</v>
      </c>
      <c r="M204" s="38">
        <f>VLOOKUP($A$4:$A$525,[10]Лист4!A$7:C$407,3,0)</f>
        <v>580975</v>
      </c>
      <c r="N204" s="38">
        <f>VLOOKUP($A$4:$A$525,[11]Лист4!A$7:C$479,3,0)</f>
        <v>2134462</v>
      </c>
      <c r="O204" s="38">
        <f>VLOOKUP($A$4:$A$525,[12]Лист4!A$7:C$472,3,0)</f>
        <v>4372509</v>
      </c>
      <c r="P204" s="38">
        <f>VLOOKUP($A$4:$A$525,[13]Лист4!A$7:C$461,3,0)</f>
        <v>1452895</v>
      </c>
      <c r="Q204" s="38">
        <f>VLOOKUP($A$4:$A$525,[14]Лист4!A$7:C$488,3,0)</f>
        <v>1672949</v>
      </c>
      <c r="R204" s="38">
        <f>VLOOKUP($A$4:$A$525,[15]Лист4!A$7:C$482,3,0)</f>
        <v>4699234</v>
      </c>
      <c r="S204" s="38">
        <f>VLOOKUP($A$4:$A$525,[16]Лист4!A$7:C$508,3,0)</f>
        <v>8962062</v>
      </c>
    </row>
    <row r="205" spans="1:19" ht="24">
      <c r="A205" s="113" t="s">
        <v>1286</v>
      </c>
      <c r="B205" s="41" t="s">
        <v>182</v>
      </c>
      <c r="C205" s="42">
        <v>4228763</v>
      </c>
      <c r="D205" s="38">
        <f>VLOOKUP($A$4:$A$525,[1]Лист4!A$7:C$460,3,0)</f>
        <v>122596</v>
      </c>
      <c r="E205" s="38">
        <f>VLOOKUP($A$4:$A$525,[2]Лист4!A$7:C$458,3,0)</f>
        <v>120784</v>
      </c>
      <c r="F205" s="38">
        <f>VLOOKUP($A$4:$A$525,[3]Лист4!A$7:C$486,3,0)</f>
        <v>8358</v>
      </c>
      <c r="G205" s="38">
        <f>VLOOKUP($A$4:$A$525,[4]Лист4!A$7:C$402,3,0)</f>
        <v>27502</v>
      </c>
      <c r="H205" s="38">
        <f>VLOOKUP($A$4:$A$525,[5]Лист4!A$7:C$408,3,0)</f>
        <v>5000</v>
      </c>
      <c r="I205" s="38">
        <f>VLOOKUP($A$4:$A$525,[6]Лист4!A$7:C$437,3,0)</f>
        <v>152592</v>
      </c>
      <c r="J205" s="38">
        <f>VLOOKUP($A$4:$A$525,[7]Лист4!A$7:C$494,3,0)</f>
        <v>1320119</v>
      </c>
      <c r="K205" s="38">
        <f>VLOOKUP($A$4:$A$525,[8]Лист4!A$7:C$454,3,0)</f>
        <v>47307</v>
      </c>
      <c r="L205" s="38">
        <f>VLOOKUP($A$4:$A$525,[9]Лист4!A$7:C$450,3,0)</f>
        <v>12841</v>
      </c>
      <c r="M205" s="38">
        <f>VLOOKUP($A$4:$A$525,[10]Лист4!A$7:C$407,3,0)</f>
        <v>38900</v>
      </c>
      <c r="N205" s="38">
        <f>VLOOKUP($A$4:$A$525,[11]Лист4!A$7:C$479,3,0)</f>
        <v>281389</v>
      </c>
      <c r="O205" s="38">
        <f>VLOOKUP($A$4:$A$525,[12]Лист4!A$7:C$472,3,0)</f>
        <v>74479</v>
      </c>
      <c r="P205" s="38">
        <f>VLOOKUP($A$4:$A$525,[13]Лист4!A$7:C$461,3,0)</f>
        <v>527086</v>
      </c>
      <c r="Q205" s="38">
        <f>VLOOKUP($A$4:$A$525,[14]Лист4!A$7:C$488,3,0)</f>
        <v>100199</v>
      </c>
      <c r="R205" s="38">
        <f>VLOOKUP($A$4:$A$525,[15]Лист4!A$7:C$482,3,0)</f>
        <v>101884</v>
      </c>
      <c r="S205" s="38">
        <f>VLOOKUP($A$4:$A$525,[16]Лист4!A$7:C$508,3,0)</f>
        <v>1287727</v>
      </c>
    </row>
    <row r="206" spans="1:19" ht="36">
      <c r="A206" s="113" t="s">
        <v>1287</v>
      </c>
      <c r="B206" s="41" t="s">
        <v>183</v>
      </c>
      <c r="C206" s="42">
        <v>20158407</v>
      </c>
      <c r="D206" s="38">
        <f>VLOOKUP($A$4:$A$525,[1]Лист4!A$7:C$460,3,0)</f>
        <v>533747</v>
      </c>
      <c r="E206" s="38">
        <f>VLOOKUP($A$4:$A$525,[2]Лист4!A$7:C$458,3,0)</f>
        <v>748462</v>
      </c>
      <c r="F206" s="38">
        <f>VLOOKUP($A$4:$A$525,[3]Лист4!A$7:C$486,3,0)</f>
        <v>471813</v>
      </c>
      <c r="G206" s="38">
        <f>VLOOKUP($A$4:$A$525,[4]Лист4!A$7:C$402,3,0)</f>
        <v>1529894</v>
      </c>
      <c r="H206" s="38">
        <f>VLOOKUP($A$4:$A$525,[5]Лист4!A$7:C$408,3,0)</f>
        <v>187300</v>
      </c>
      <c r="I206" s="38">
        <f>VLOOKUP($A$4:$A$525,[6]Лист4!A$7:C$437,3,0)</f>
        <v>1122511</v>
      </c>
      <c r="J206" s="38">
        <f>VLOOKUP($A$4:$A$525,[7]Лист4!A$7:C$494,3,0)</f>
        <v>455481</v>
      </c>
      <c r="K206" s="38">
        <f>VLOOKUP($A$4:$A$525,[8]Лист4!A$7:C$454,3,0)</f>
        <v>1471640</v>
      </c>
      <c r="L206" s="38">
        <f>VLOOKUP($A$4:$A$525,[9]Лист4!A$7:C$450,3,0)</f>
        <v>25597</v>
      </c>
      <c r="M206" s="38">
        <f>VLOOKUP($A$4:$A$525,[10]Лист4!A$7:C$407,3,0)</f>
        <v>108019</v>
      </c>
      <c r="N206" s="38">
        <f>VLOOKUP($A$4:$A$525,[11]Лист4!A$7:C$479,3,0)</f>
        <v>792965</v>
      </c>
      <c r="O206" s="38">
        <f>VLOOKUP($A$4:$A$525,[12]Лист4!A$7:C$472,3,0)</f>
        <v>4009697</v>
      </c>
      <c r="P206" s="38">
        <f>VLOOKUP($A$4:$A$525,[13]Лист4!A$7:C$461,3,0)</f>
        <v>686520</v>
      </c>
      <c r="Q206" s="38">
        <f>VLOOKUP($A$4:$A$525,[14]Лист4!A$7:C$488,3,0)</f>
        <v>528088</v>
      </c>
      <c r="R206" s="38">
        <f>VLOOKUP($A$4:$A$525,[15]Лист4!A$7:C$482,3,0)</f>
        <v>3146950</v>
      </c>
      <c r="S206" s="38">
        <f>VLOOKUP($A$4:$A$525,[16]Лист4!A$7:C$508,3,0)</f>
        <v>4339723</v>
      </c>
    </row>
    <row r="207" spans="1:19" ht="24">
      <c r="A207" s="113" t="s">
        <v>1288</v>
      </c>
      <c r="B207" s="41" t="s">
        <v>184</v>
      </c>
      <c r="C207" s="42">
        <v>12673104</v>
      </c>
      <c r="D207" s="38">
        <f>VLOOKUP($A$4:$A$525,[1]Лист4!A$7:C$460,3,0)</f>
        <v>92122</v>
      </c>
      <c r="E207" s="38">
        <f>VLOOKUP($A$4:$A$525,[2]Лист4!A$7:C$458,3,0)</f>
        <v>365773</v>
      </c>
      <c r="F207" s="38">
        <f>VLOOKUP($A$4:$A$525,[3]Лист4!A$7:C$486,3,0)</f>
        <v>811595</v>
      </c>
      <c r="G207" s="38">
        <f>VLOOKUP($A$4:$A$525,[4]Лист4!A$7:C$402,3,0)</f>
        <v>248042</v>
      </c>
      <c r="H207" s="38">
        <f>VLOOKUP($A$4:$A$525,[5]Лист4!A$7:C$408,3,0)</f>
        <v>94511</v>
      </c>
      <c r="I207" s="38"/>
      <c r="J207" s="38">
        <f>VLOOKUP($A$4:$A$525,[7]Лист4!A$7:C$494,3,0)</f>
        <v>2999050</v>
      </c>
      <c r="K207" s="38">
        <f>VLOOKUP($A$4:$A$525,[8]Лист4!A$7:C$454,3,0)</f>
        <v>201266</v>
      </c>
      <c r="L207" s="38">
        <f>VLOOKUP($A$4:$A$525,[9]Лист4!A$7:C$450,3,0)</f>
        <v>9285</v>
      </c>
      <c r="M207" s="38">
        <f>VLOOKUP($A$4:$A$525,[10]Лист4!A$7:C$407,3,0)</f>
        <v>434056</v>
      </c>
      <c r="N207" s="38">
        <f>VLOOKUP($A$4:$A$525,[11]Лист4!A$7:C$479,3,0)</f>
        <v>1060108</v>
      </c>
      <c r="O207" s="38">
        <f>VLOOKUP($A$4:$A$525,[12]Лист4!A$7:C$472,3,0)</f>
        <v>288333</v>
      </c>
      <c r="P207" s="38">
        <f>VLOOKUP($A$4:$A$525,[13]Лист4!A$7:C$461,3,0)</f>
        <v>239289</v>
      </c>
      <c r="Q207" s="38">
        <f>VLOOKUP($A$4:$A$525,[14]Лист4!A$7:C$488,3,0)</f>
        <v>1044662</v>
      </c>
      <c r="R207" s="38">
        <f>VLOOKUP($A$4:$A$525,[15]Лист4!A$7:C$482,3,0)</f>
        <v>1450400</v>
      </c>
      <c r="S207" s="38">
        <f>VLOOKUP($A$4:$A$525,[16]Лист4!A$7:C$508,3,0)</f>
        <v>3334612</v>
      </c>
    </row>
    <row r="208" spans="1:19" ht="24">
      <c r="A208" s="113" t="s">
        <v>1289</v>
      </c>
      <c r="B208" s="41" t="s">
        <v>185</v>
      </c>
      <c r="C208" s="42">
        <v>5679114</v>
      </c>
      <c r="D208" s="38">
        <f>VLOOKUP($A$4:$A$525,[1]Лист4!A$7:C$460,3,0)</f>
        <v>79480</v>
      </c>
      <c r="E208" s="38">
        <f>VLOOKUP($A$4:$A$525,[2]Лист4!A$7:C$458,3,0)</f>
        <v>755655</v>
      </c>
      <c r="F208" s="38">
        <f>VLOOKUP($A$4:$A$525,[3]Лист4!A$7:C$486,3,0)</f>
        <v>388497</v>
      </c>
      <c r="G208" s="38">
        <f>VLOOKUP($A$4:$A$525,[4]Лист4!A$7:C$402,3,0)</f>
        <v>71953</v>
      </c>
      <c r="H208" s="38">
        <f>VLOOKUP($A$4:$A$525,[5]Лист4!A$7:C$408,3,0)</f>
        <v>240992</v>
      </c>
      <c r="I208" s="38">
        <f>VLOOKUP($A$4:$A$525,[6]Лист4!A$7:C$437,3,0)</f>
        <v>459086</v>
      </c>
      <c r="J208" s="38">
        <f>VLOOKUP($A$4:$A$525,[7]Лист4!A$7:C$494,3,0)</f>
        <v>606891</v>
      </c>
      <c r="K208" s="38">
        <f>VLOOKUP($A$4:$A$525,[8]Лист4!A$7:C$454,3,0)</f>
        <v>43909</v>
      </c>
      <c r="L208" s="38">
        <f>VLOOKUP($A$4:$A$525,[9]Лист4!A$7:C$450,3,0)</f>
        <v>117288</v>
      </c>
      <c r="M208" s="38">
        <f>VLOOKUP($A$4:$A$525,[10]Лист4!A$7:C$407,3,0)</f>
        <v>64258</v>
      </c>
      <c r="N208" s="38">
        <f>VLOOKUP($A$4:$A$525,[11]Лист4!A$7:C$479,3,0)</f>
        <v>210649</v>
      </c>
      <c r="O208" s="38">
        <f>VLOOKUP($A$4:$A$525,[12]Лист4!A$7:C$472,3,0)</f>
        <v>71823</v>
      </c>
      <c r="P208" s="38">
        <f>VLOOKUP($A$4:$A$525,[13]Лист4!A$7:C$461,3,0)</f>
        <v>90705</v>
      </c>
      <c r="Q208" s="38">
        <f>VLOOKUP($A$4:$A$525,[14]Лист4!A$7:C$488,3,0)</f>
        <v>206084</v>
      </c>
      <c r="R208" s="38">
        <f>VLOOKUP($A$4:$A$525,[15]Лист4!A$7:C$482,3,0)</f>
        <v>480557</v>
      </c>
      <c r="S208" s="38">
        <f>VLOOKUP($A$4:$A$525,[16]Лист4!A$7:C$508,3,0)</f>
        <v>1791287</v>
      </c>
    </row>
    <row r="209" spans="1:19" ht="24">
      <c r="A209" s="112" t="s">
        <v>1290</v>
      </c>
      <c r="B209" s="41" t="s">
        <v>490</v>
      </c>
      <c r="C209" s="42">
        <v>146425268</v>
      </c>
      <c r="D209" s="38">
        <f>VLOOKUP($A$4:$A$525,[1]Лист4!A$7:C$460,3,0)</f>
        <v>2464807</v>
      </c>
      <c r="E209" s="38">
        <f>VLOOKUP($A$4:$A$525,[2]Лист4!A$7:C$458,3,0)</f>
        <v>18610296</v>
      </c>
      <c r="F209" s="38">
        <f>VLOOKUP($A$4:$A$525,[3]Лист4!A$7:C$486,3,0)</f>
        <v>5655922</v>
      </c>
      <c r="G209" s="38">
        <f>VLOOKUP($A$4:$A$525,[4]Лист4!A$7:C$402,3,0)</f>
        <v>8046352</v>
      </c>
      <c r="H209" s="38">
        <f>VLOOKUP($A$4:$A$525,[5]Лист4!A$7:C$408,3,0)</f>
        <v>3320487</v>
      </c>
      <c r="I209" s="38">
        <f>VLOOKUP($A$4:$A$525,[6]Лист4!A$7:C$437,3,0)</f>
        <v>4029437</v>
      </c>
      <c r="J209" s="38">
        <f>VLOOKUP($A$4:$A$525,[7]Лист4!A$7:C$494,3,0)</f>
        <v>10754480</v>
      </c>
      <c r="K209" s="38">
        <f>VLOOKUP($A$4:$A$525,[8]Лист4!A$7:C$454,3,0)</f>
        <v>4902006</v>
      </c>
      <c r="L209" s="38">
        <f>VLOOKUP($A$4:$A$525,[9]Лист4!A$7:C$450,3,0)</f>
        <v>2789500</v>
      </c>
      <c r="M209" s="38">
        <f>VLOOKUP($A$4:$A$525,[10]Лист4!A$7:C$407,3,0)</f>
        <v>7518560</v>
      </c>
      <c r="N209" s="38">
        <f>VLOOKUP($A$4:$A$525,[11]Лист4!A$7:C$479,3,0)</f>
        <v>12084210</v>
      </c>
      <c r="O209" s="38">
        <f>VLOOKUP($A$4:$A$525,[12]Лист4!A$7:C$472,3,0)</f>
        <v>4410113</v>
      </c>
      <c r="P209" s="38">
        <f>VLOOKUP($A$4:$A$525,[13]Лист4!A$7:C$461,3,0)</f>
        <v>1926789</v>
      </c>
      <c r="Q209" s="38">
        <f>VLOOKUP($A$4:$A$525,[14]Лист4!A$7:C$488,3,0)</f>
        <v>7342522</v>
      </c>
      <c r="R209" s="38">
        <f>VLOOKUP($A$4:$A$525,[15]Лист4!A$7:C$482,3,0)</f>
        <v>15923970</v>
      </c>
      <c r="S209" s="38">
        <f>VLOOKUP($A$4:$A$525,[16]Лист4!A$7:C$508,3,0)</f>
        <v>36645817</v>
      </c>
    </row>
    <row r="210" spans="1:19" ht="24">
      <c r="A210" s="113" t="s">
        <v>1291</v>
      </c>
      <c r="B210" s="41" t="s">
        <v>186</v>
      </c>
      <c r="C210" s="42">
        <v>1218147</v>
      </c>
      <c r="D210" s="38">
        <f>VLOOKUP($A$4:$A$525,[1]Лист4!A$7:C$460,3,0)</f>
        <v>543</v>
      </c>
      <c r="E210" s="38">
        <f>VLOOKUP($A$4:$A$525,[2]Лист4!A$7:C$458,3,0)</f>
        <v>48564</v>
      </c>
      <c r="F210" s="38">
        <f>VLOOKUP($A$4:$A$525,[3]Лист4!A$7:C$486,3,0)</f>
        <v>55</v>
      </c>
      <c r="G210" s="38">
        <f>VLOOKUP($A$4:$A$525,[4]Лист4!A$7:C$402,3,0)</f>
        <v>52136</v>
      </c>
      <c r="H210" s="38"/>
      <c r="I210" s="38"/>
      <c r="J210" s="38">
        <f>VLOOKUP($A$4:$A$525,[7]Лист4!A$7:C$494,3,0)</f>
        <v>105478</v>
      </c>
      <c r="K210" s="38">
        <f>VLOOKUP($A$4:$A$525,[8]Лист4!A$7:C$454,3,0)</f>
        <v>149197</v>
      </c>
      <c r="L210" s="38">
        <f>VLOOKUP($A$4:$A$525,[9]Лист4!A$7:C$450,3,0)</f>
        <v>12819</v>
      </c>
      <c r="M210" s="38"/>
      <c r="N210" s="38">
        <f>VLOOKUP($A$4:$A$525,[11]Лист4!A$7:C$479,3,0)</f>
        <v>110362</v>
      </c>
      <c r="O210" s="38">
        <f>VLOOKUP($A$4:$A$525,[12]Лист4!A$7:C$472,3,0)</f>
        <v>35298</v>
      </c>
      <c r="P210" s="38">
        <f>VLOOKUP($A$4:$A$525,[13]Лист4!A$7:C$461,3,0)</f>
        <v>19410</v>
      </c>
      <c r="Q210" s="38">
        <f>VLOOKUP($A$4:$A$525,[14]Лист4!A$7:C$488,3,0)</f>
        <v>42755</v>
      </c>
      <c r="R210" s="38">
        <f>VLOOKUP($A$4:$A$525,[15]Лист4!A$7:C$482,3,0)</f>
        <v>190557</v>
      </c>
      <c r="S210" s="38">
        <f>VLOOKUP($A$4:$A$525,[16]Лист4!A$7:C$508,3,0)</f>
        <v>450973</v>
      </c>
    </row>
    <row r="211" spans="1:19" ht="36">
      <c r="A211" s="113" t="s">
        <v>1292</v>
      </c>
      <c r="B211" s="41" t="s">
        <v>187</v>
      </c>
      <c r="C211" s="42">
        <v>134750573</v>
      </c>
      <c r="D211" s="38">
        <f>VLOOKUP($A$4:$A$525,[1]Лист4!A$7:C$460,3,0)</f>
        <v>2368020</v>
      </c>
      <c r="E211" s="38">
        <f>VLOOKUP($A$4:$A$525,[2]Лист4!A$7:C$458,3,0)</f>
        <v>18407509</v>
      </c>
      <c r="F211" s="38">
        <f>VLOOKUP($A$4:$A$525,[3]Лист4!A$7:C$486,3,0)</f>
        <v>5500960</v>
      </c>
      <c r="G211" s="38">
        <f>VLOOKUP($A$4:$A$525,[4]Лист4!A$7:C$402,3,0)</f>
        <v>7478491</v>
      </c>
      <c r="H211" s="38">
        <f>VLOOKUP($A$4:$A$525,[5]Лист4!A$7:C$408,3,0)</f>
        <v>3044019</v>
      </c>
      <c r="I211" s="38">
        <f>VLOOKUP($A$4:$A$525,[6]Лист4!A$7:C$437,3,0)</f>
        <v>3819928</v>
      </c>
      <c r="J211" s="38">
        <f>VLOOKUP($A$4:$A$525,[7]Лист4!A$7:C$494,3,0)</f>
        <v>10194789</v>
      </c>
      <c r="K211" s="38">
        <f>VLOOKUP($A$4:$A$525,[8]Лист4!A$7:C$454,3,0)</f>
        <v>4694671</v>
      </c>
      <c r="L211" s="38">
        <f>VLOOKUP($A$4:$A$525,[9]Лист4!A$7:C$450,3,0)</f>
        <v>2554819</v>
      </c>
      <c r="M211" s="38">
        <f>VLOOKUP($A$4:$A$525,[10]Лист4!A$7:C$407,3,0)</f>
        <v>7433674</v>
      </c>
      <c r="N211" s="38">
        <f>VLOOKUP($A$4:$A$525,[11]Лист4!A$7:C$479,3,0)</f>
        <v>9931372</v>
      </c>
      <c r="O211" s="38">
        <f>VLOOKUP($A$4:$A$525,[12]Лист4!A$7:C$472,3,0)</f>
        <v>4346991</v>
      </c>
      <c r="P211" s="38">
        <f>VLOOKUP($A$4:$A$525,[13]Лист4!A$7:C$461,3,0)</f>
        <v>1829342</v>
      </c>
      <c r="Q211" s="38">
        <f>VLOOKUP($A$4:$A$525,[14]Лист4!A$7:C$488,3,0)</f>
        <v>7157330</v>
      </c>
      <c r="R211" s="38">
        <f>VLOOKUP($A$4:$A$525,[15]Лист4!A$7:C$482,3,0)</f>
        <v>15283455</v>
      </c>
      <c r="S211" s="38">
        <f>VLOOKUP($A$4:$A$525,[16]Лист4!A$7:C$508,3,0)</f>
        <v>30705203</v>
      </c>
    </row>
    <row r="212" spans="1:19" ht="36">
      <c r="A212" s="113" t="s">
        <v>1293</v>
      </c>
      <c r="B212" s="41" t="s">
        <v>188</v>
      </c>
      <c r="C212" s="42">
        <v>3730585</v>
      </c>
      <c r="D212" s="38">
        <f>VLOOKUP($A$4:$A$525,[1]Лист4!A$7:C$460,3,0)</f>
        <v>93426</v>
      </c>
      <c r="E212" s="38">
        <f>VLOOKUP($A$4:$A$525,[2]Лист4!A$7:C$458,3,0)</f>
        <v>75696</v>
      </c>
      <c r="F212" s="38">
        <f>VLOOKUP($A$4:$A$525,[3]Лист4!A$7:C$486,3,0)</f>
        <v>142274</v>
      </c>
      <c r="G212" s="38">
        <f>VLOOKUP($A$4:$A$525,[4]Лист4!A$7:C$402,3,0)</f>
        <v>42059</v>
      </c>
      <c r="H212" s="38">
        <f>VLOOKUP($A$4:$A$525,[5]Лист4!A$7:C$408,3,0)</f>
        <v>59665</v>
      </c>
      <c r="I212" s="38">
        <f>VLOOKUP($A$4:$A$525,[6]Лист4!A$7:C$437,3,0)</f>
        <v>208352</v>
      </c>
      <c r="J212" s="38">
        <f>VLOOKUP($A$4:$A$525,[7]Лист4!A$7:C$494,3,0)</f>
        <v>393362</v>
      </c>
      <c r="K212" s="38">
        <f>VLOOKUP($A$4:$A$525,[8]Лист4!A$7:C$454,3,0)</f>
        <v>15226</v>
      </c>
      <c r="L212" s="38">
        <f>VLOOKUP($A$4:$A$525,[9]Лист4!A$7:C$450,3,0)</f>
        <v>65489</v>
      </c>
      <c r="M212" s="38">
        <f>VLOOKUP($A$4:$A$525,[10]Лист4!A$7:C$407,3,0)</f>
        <v>51462</v>
      </c>
      <c r="N212" s="38">
        <f>VLOOKUP($A$4:$A$525,[11]Лист4!A$7:C$479,3,0)</f>
        <v>567759</v>
      </c>
      <c r="O212" s="38">
        <f>VLOOKUP($A$4:$A$525,[12]Лист4!A$7:C$472,3,0)</f>
        <v>5955</v>
      </c>
      <c r="P212" s="38">
        <f>VLOOKUP($A$4:$A$525,[13]Лист4!A$7:C$461,3,0)</f>
        <v>70952</v>
      </c>
      <c r="Q212" s="38">
        <f>VLOOKUP($A$4:$A$525,[14]Лист4!A$7:C$488,3,0)</f>
        <v>126431</v>
      </c>
      <c r="R212" s="38">
        <f>VLOOKUP($A$4:$A$525,[15]Лист4!A$7:C$482,3,0)</f>
        <v>447419</v>
      </c>
      <c r="S212" s="38">
        <f>VLOOKUP($A$4:$A$525,[16]Лист4!A$7:C$508,3,0)</f>
        <v>1365058</v>
      </c>
    </row>
    <row r="213" spans="1:19" ht="24">
      <c r="A213" s="113" t="s">
        <v>1294</v>
      </c>
      <c r="B213" s="41" t="s">
        <v>189</v>
      </c>
      <c r="C213" s="42">
        <v>220131</v>
      </c>
      <c r="D213" s="38">
        <f>VLOOKUP($A$4:$A$525,[1]Лист4!A$7:C$460,3,0)</f>
        <v>2639</v>
      </c>
      <c r="E213" s="38">
        <f>VLOOKUP($A$4:$A$525,[2]Лист4!A$7:C$458,3,0)</f>
        <v>39324</v>
      </c>
      <c r="F213" s="38"/>
      <c r="H213" s="38">
        <f>VLOOKUP($A$4:$A$525,[5]Лист4!A$7:C$408,3,0)</f>
        <v>92184</v>
      </c>
      <c r="I213" s="38">
        <f>VLOOKUP($A$4:$A$525,[6]Лист4!A$7:C$437,3,0)</f>
        <v>1157</v>
      </c>
      <c r="J213" s="38">
        <f>VLOOKUP($A$4:$A$525,[7]Лист4!A$7:C$494,3,0)</f>
        <v>4628</v>
      </c>
      <c r="K213" s="38"/>
      <c r="L213" s="38">
        <f>VLOOKUP($A$4:$A$525,[9]Лист4!A$7:C$450,3,0)</f>
        <v>2559</v>
      </c>
      <c r="M213" s="38">
        <f>VLOOKUP($A$4:$A$525,[10]Лист4!A$7:C$407,3,0)</f>
        <v>33424</v>
      </c>
      <c r="N213" s="38">
        <f>VLOOKUP($A$4:$A$525,[11]Лист4!A$7:C$479,3,0)</f>
        <v>20381</v>
      </c>
      <c r="O213" s="38">
        <f>VLOOKUP($A$4:$A$525,[12]Лист4!A$7:C$472,3,0)</f>
        <v>96</v>
      </c>
      <c r="P213" s="38">
        <f>VLOOKUP($A$4:$A$525,[13]Лист4!A$7:C$461,3,0)</f>
        <v>5150</v>
      </c>
      <c r="Q213" s="38">
        <f>VLOOKUP($A$4:$A$525,[14]Лист4!A$7:C$488,3,0)</f>
        <v>36</v>
      </c>
      <c r="R213" s="38">
        <f>VLOOKUP($A$4:$A$525,[15]Лист4!A$7:C$482,3,0)</f>
        <v>835</v>
      </c>
      <c r="S213" s="38">
        <f>VLOOKUP($A$4:$A$525,[16]Лист4!A$7:C$508,3,0)</f>
        <v>17718</v>
      </c>
    </row>
    <row r="214" spans="1:19" ht="24">
      <c r="A214" s="113" t="s">
        <v>1295</v>
      </c>
      <c r="B214" s="41" t="s">
        <v>190</v>
      </c>
      <c r="C214" s="42">
        <v>6505832</v>
      </c>
      <c r="D214" s="38">
        <f>VLOOKUP($A$4:$A$525,[1]Лист4!A$7:C$460,3,0)</f>
        <v>179</v>
      </c>
      <c r="E214" s="38">
        <f>VLOOKUP($A$4:$A$525,[2]Лист4!A$7:C$458,3,0)</f>
        <v>39203</v>
      </c>
      <c r="F214" s="38">
        <f>VLOOKUP($A$4:$A$525,[3]Лист4!A$7:C$486,3,0)</f>
        <v>12633</v>
      </c>
      <c r="G214" s="38">
        <f>VLOOKUP($A$4:$A$525,[4]Лист4!A$7:C$402,3,0)</f>
        <v>473666</v>
      </c>
      <c r="H214" s="38">
        <f>VLOOKUP($A$4:$A$525,[5]Лист4!A$7:C$408,3,0)</f>
        <v>124619</v>
      </c>
      <c r="I214" s="38"/>
      <c r="J214" s="38">
        <f>VLOOKUP($A$4:$A$525,[7]Лист4!A$7:C$494,3,0)</f>
        <v>56223</v>
      </c>
      <c r="K214" s="38">
        <f>VLOOKUP($A$4:$A$525,[8]Лист4!A$7:C$454,3,0)</f>
        <v>42912</v>
      </c>
      <c r="L214" s="38">
        <f>VLOOKUP($A$4:$A$525,[9]Лист4!A$7:C$450,3,0)</f>
        <v>153814</v>
      </c>
      <c r="M214" s="38"/>
      <c r="N214" s="38">
        <f>VLOOKUP($A$4:$A$525,[11]Лист4!A$7:C$479,3,0)</f>
        <v>1454336</v>
      </c>
      <c r="O214" s="38">
        <f>VLOOKUP($A$4:$A$525,[12]Лист4!A$7:C$472,3,0)</f>
        <v>21773</v>
      </c>
      <c r="P214" s="38">
        <f>VLOOKUP($A$4:$A$525,[13]Лист4!A$7:C$461,3,0)</f>
        <v>1935</v>
      </c>
      <c r="Q214" s="38">
        <f>VLOOKUP($A$4:$A$525,[14]Лист4!A$7:C$488,3,0)</f>
        <v>15970</v>
      </c>
      <c r="R214" s="38">
        <f>VLOOKUP($A$4:$A$525,[15]Лист4!A$7:C$482,3,0)</f>
        <v>1704</v>
      </c>
      <c r="S214" s="38">
        <f>VLOOKUP($A$4:$A$525,[16]Лист4!A$7:C$508,3,0)</f>
        <v>4106865</v>
      </c>
    </row>
    <row r="215" spans="1:19" ht="24">
      <c r="A215" s="112" t="s">
        <v>1296</v>
      </c>
      <c r="B215" s="41" t="s">
        <v>491</v>
      </c>
      <c r="C215" s="42">
        <v>89749966</v>
      </c>
      <c r="D215" s="38">
        <f>VLOOKUP($A$4:$A$525,[1]Лист4!A$7:C$460,3,0)</f>
        <v>2125081</v>
      </c>
      <c r="E215" s="38">
        <f>VLOOKUP($A$4:$A$525,[2]Лист4!A$7:C$458,3,0)</f>
        <v>3452168</v>
      </c>
      <c r="F215" s="38">
        <f>VLOOKUP($A$4:$A$525,[3]Лист4!A$7:C$486,3,0)</f>
        <v>3202747</v>
      </c>
      <c r="G215" s="38">
        <f>VLOOKUP($A$4:$A$525,[4]Лист4!A$7:C$402,3,0)</f>
        <v>3276643</v>
      </c>
      <c r="H215" s="38">
        <f>VLOOKUP($A$4:$A$525,[5]Лист4!A$7:C$408,3,0)</f>
        <v>3359676</v>
      </c>
      <c r="I215" s="38">
        <f>VLOOKUP($A$4:$A$525,[6]Лист4!A$7:C$437,3,0)</f>
        <v>3556464</v>
      </c>
      <c r="J215" s="38">
        <f>VLOOKUP($A$4:$A$525,[7]Лист4!A$7:C$494,3,0)</f>
        <v>9423622</v>
      </c>
      <c r="K215" s="38">
        <f>VLOOKUP($A$4:$A$525,[8]Лист4!A$7:C$454,3,0)</f>
        <v>3203663</v>
      </c>
      <c r="L215" s="38">
        <f>VLOOKUP($A$4:$A$525,[9]Лист4!A$7:C$450,3,0)</f>
        <v>3208174</v>
      </c>
      <c r="M215" s="38">
        <f>VLOOKUP($A$4:$A$525,[10]Лист4!A$7:C$407,3,0)</f>
        <v>2965184</v>
      </c>
      <c r="N215" s="38">
        <f>VLOOKUP($A$4:$A$525,[11]Лист4!A$7:C$479,3,0)</f>
        <v>7174096</v>
      </c>
      <c r="O215" s="38">
        <f>VLOOKUP($A$4:$A$525,[12]Лист4!A$7:C$472,3,0)</f>
        <v>5919552</v>
      </c>
      <c r="P215" s="38">
        <f>VLOOKUP($A$4:$A$525,[13]Лист4!A$7:C$461,3,0)</f>
        <v>2366874</v>
      </c>
      <c r="Q215" s="38">
        <f>VLOOKUP($A$4:$A$525,[14]Лист4!A$7:C$488,3,0)</f>
        <v>6761180</v>
      </c>
      <c r="R215" s="38">
        <f>VLOOKUP($A$4:$A$525,[15]Лист4!A$7:C$482,3,0)</f>
        <v>8108296</v>
      </c>
      <c r="S215" s="38">
        <f>VLOOKUP($A$4:$A$525,[16]Лист4!A$7:C$508,3,0)</f>
        <v>21646546</v>
      </c>
    </row>
    <row r="216" spans="1:19" ht="24">
      <c r="A216" s="113" t="s">
        <v>1297</v>
      </c>
      <c r="B216" s="41" t="s">
        <v>191</v>
      </c>
      <c r="C216" s="42">
        <v>3190764</v>
      </c>
      <c r="D216" s="38">
        <f>VLOOKUP($A$4:$A$525,[1]Лист4!A$7:C$460,3,0)</f>
        <v>36323</v>
      </c>
      <c r="E216" s="38">
        <f>VLOOKUP($A$4:$A$525,[2]Лист4!A$7:C$458,3,0)</f>
        <v>129821</v>
      </c>
      <c r="F216" s="38">
        <f>VLOOKUP($A$4:$A$525,[3]Лист4!A$7:C$486,3,0)</f>
        <v>41376</v>
      </c>
      <c r="G216" s="38">
        <f>VLOOKUP($A$4:$A$525,[4]Лист4!A$7:C$402,3,0)</f>
        <v>8806</v>
      </c>
      <c r="H216" s="38"/>
      <c r="I216" s="38">
        <f>VLOOKUP($A$4:$A$525,[6]Лист4!A$7:C$437,3,0)</f>
        <v>411130</v>
      </c>
      <c r="J216" s="38">
        <f>VLOOKUP($A$4:$A$525,[7]Лист4!A$7:C$494,3,0)</f>
        <v>1672986</v>
      </c>
      <c r="K216" s="38">
        <f>VLOOKUP($A$4:$A$525,[8]Лист4!A$7:C$454,3,0)</f>
        <v>16046</v>
      </c>
      <c r="L216" s="38">
        <f>VLOOKUP($A$4:$A$525,[9]Лист4!A$7:C$450,3,0)</f>
        <v>31383</v>
      </c>
      <c r="M216" s="38"/>
      <c r="N216" s="38">
        <f>VLOOKUP($A$4:$A$525,[11]Лист4!A$7:C$479,3,0)</f>
        <v>223985</v>
      </c>
      <c r="O216" s="38">
        <f>VLOOKUP($A$4:$A$525,[12]Лист4!A$7:C$472,3,0)</f>
        <v>85036</v>
      </c>
      <c r="P216" s="38">
        <f>VLOOKUP($A$4:$A$525,[13]Лист4!A$7:C$461,3,0)</f>
        <v>26460</v>
      </c>
      <c r="Q216" s="38">
        <f>VLOOKUP($A$4:$A$525,[14]Лист4!A$7:C$488,3,0)</f>
        <v>34137</v>
      </c>
      <c r="R216" s="38">
        <f>VLOOKUP($A$4:$A$525,[15]Лист4!A$7:C$482,3,0)</f>
        <v>49182</v>
      </c>
      <c r="S216" s="38">
        <f>VLOOKUP($A$4:$A$525,[16]Лист4!A$7:C$508,3,0)</f>
        <v>424093</v>
      </c>
    </row>
    <row r="217" spans="1:19" ht="24">
      <c r="A217" s="113" t="s">
        <v>1298</v>
      </c>
      <c r="B217" s="41" t="s">
        <v>192</v>
      </c>
      <c r="C217" s="42">
        <v>610722</v>
      </c>
      <c r="D217" s="38">
        <f>VLOOKUP($A$4:$A$525,[1]Лист4!A$7:C$460,3,0)</f>
        <v>11903</v>
      </c>
      <c r="E217" s="38">
        <f>VLOOKUP($A$4:$A$525,[2]Лист4!A$7:C$458,3,0)</f>
        <v>85250</v>
      </c>
      <c r="F217" s="38">
        <f>VLOOKUP($A$4:$A$525,[3]Лист4!A$7:C$486,3,0)</f>
        <v>21345</v>
      </c>
      <c r="G217" s="38">
        <f>VLOOKUP($A$4:$A$525,[4]Лист4!A$7:C$402,3,0)</f>
        <v>8806</v>
      </c>
      <c r="H217" s="38"/>
      <c r="I217" s="38">
        <f>VLOOKUP($A$4:$A$525,[6]Лист4!A$7:C$437,3,0)</f>
        <v>50809</v>
      </c>
      <c r="J217" s="38">
        <f>VLOOKUP($A$4:$A$525,[7]Лист4!A$7:C$494,3,0)</f>
        <v>77908</v>
      </c>
      <c r="K217" s="38">
        <f>VLOOKUP($A$4:$A$525,[8]Лист4!A$7:C$454,3,0)</f>
        <v>16046</v>
      </c>
      <c r="L217" s="38">
        <f>VLOOKUP($A$4:$A$525,[9]Лист4!A$7:C$450,3,0)</f>
        <v>27479</v>
      </c>
      <c r="M217" s="38"/>
      <c r="N217" s="38">
        <f>VLOOKUP($A$4:$A$525,[11]Лист4!A$7:C$479,3,0)</f>
        <v>182515</v>
      </c>
      <c r="O217" s="38">
        <f>VLOOKUP($A$4:$A$525,[12]Лист4!A$7:C$472,3,0)</f>
        <v>6967</v>
      </c>
      <c r="P217" s="38">
        <f>VLOOKUP($A$4:$A$525,[13]Лист4!A$7:C$461,3,0)</f>
        <v>13649</v>
      </c>
      <c r="Q217" s="38">
        <f>VLOOKUP($A$4:$A$525,[14]Лист4!A$7:C$488,3,0)</f>
        <v>14562</v>
      </c>
      <c r="R217" s="38">
        <f>VLOOKUP($A$4:$A$525,[15]Лист4!A$7:C$482,3,0)</f>
        <v>17372</v>
      </c>
      <c r="S217" s="38">
        <f>VLOOKUP($A$4:$A$525,[16]Лист4!A$7:C$508,3,0)</f>
        <v>76111</v>
      </c>
    </row>
    <row r="218" spans="1:19" ht="24">
      <c r="A218" s="113" t="s">
        <v>1299</v>
      </c>
      <c r="B218" s="41" t="s">
        <v>193</v>
      </c>
      <c r="C218" s="42">
        <v>2580042</v>
      </c>
      <c r="D218" s="38">
        <f>VLOOKUP($A$4:$A$525,[1]Лист4!A$7:C$460,3,0)</f>
        <v>24420</v>
      </c>
      <c r="E218" s="38">
        <f>VLOOKUP($A$4:$A$525,[2]Лист4!A$7:C$458,3,0)</f>
        <v>44571</v>
      </c>
      <c r="F218" s="38">
        <f>VLOOKUP($A$4:$A$525,[3]Лист4!A$7:C$486,3,0)</f>
        <v>20031</v>
      </c>
      <c r="H218" s="38"/>
      <c r="I218" s="38">
        <f>VLOOKUP($A$4:$A$525,[6]Лист4!A$7:C$437,3,0)</f>
        <v>360321</v>
      </c>
      <c r="J218" s="38">
        <f>VLOOKUP($A$4:$A$525,[7]Лист4!A$7:C$494,3,0)</f>
        <v>1595078</v>
      </c>
      <c r="K218" s="38"/>
      <c r="L218" s="38">
        <f>VLOOKUP($A$4:$A$525,[9]Лист4!A$7:C$450,3,0)</f>
        <v>3904</v>
      </c>
      <c r="M218" s="38"/>
      <c r="N218" s="38">
        <f>VLOOKUP($A$4:$A$525,[11]Лист4!A$7:C$479,3,0)</f>
        <v>41470</v>
      </c>
      <c r="O218" s="38">
        <f>VLOOKUP($A$4:$A$525,[12]Лист4!A$7:C$472,3,0)</f>
        <v>78069</v>
      </c>
      <c r="P218" s="38">
        <f>VLOOKUP($A$4:$A$525,[13]Лист4!A$7:C$461,3,0)</f>
        <v>12811</v>
      </c>
      <c r="Q218" s="38">
        <f>VLOOKUP($A$4:$A$525,[14]Лист4!A$7:C$488,3,0)</f>
        <v>19575</v>
      </c>
      <c r="R218" s="38">
        <f>VLOOKUP($A$4:$A$525,[15]Лист4!A$7:C$482,3,0)</f>
        <v>31810</v>
      </c>
      <c r="S218" s="38">
        <f>VLOOKUP($A$4:$A$525,[16]Лист4!A$7:C$508,3,0)</f>
        <v>347982</v>
      </c>
    </row>
    <row r="219" spans="1:19" ht="24">
      <c r="A219" s="113" t="s">
        <v>1300</v>
      </c>
      <c r="B219" s="41" t="s">
        <v>194</v>
      </c>
      <c r="C219" s="42">
        <v>67497466</v>
      </c>
      <c r="D219" s="38">
        <f>VLOOKUP($A$4:$A$525,[1]Лист4!A$7:C$460,3,0)</f>
        <v>1962427</v>
      </c>
      <c r="E219" s="38">
        <f>VLOOKUP($A$4:$A$525,[2]Лист4!A$7:C$458,3,0)</f>
        <v>2703733</v>
      </c>
      <c r="F219" s="38">
        <f>VLOOKUP($A$4:$A$525,[3]Лист4!A$7:C$486,3,0)</f>
        <v>2045582</v>
      </c>
      <c r="G219" s="38">
        <f>VLOOKUP($A$4:$A$525,[4]Лист4!A$7:C$402,3,0)</f>
        <v>2491211</v>
      </c>
      <c r="H219" s="38">
        <f>VLOOKUP($A$4:$A$525,[5]Лист4!A$7:C$408,3,0)</f>
        <v>3017383</v>
      </c>
      <c r="I219" s="38">
        <f>VLOOKUP($A$4:$A$525,[6]Лист4!A$7:C$437,3,0)</f>
        <v>2785573</v>
      </c>
      <c r="J219" s="38">
        <f>VLOOKUP($A$4:$A$525,[7]Лист4!A$7:C$494,3,0)</f>
        <v>3917438</v>
      </c>
      <c r="K219" s="38">
        <f>VLOOKUP($A$4:$A$525,[8]Лист4!A$7:C$454,3,0)</f>
        <v>2889215</v>
      </c>
      <c r="L219" s="38">
        <f>VLOOKUP($A$4:$A$525,[9]Лист4!A$7:C$450,3,0)</f>
        <v>2289927</v>
      </c>
      <c r="M219" s="38">
        <f>VLOOKUP($A$4:$A$525,[10]Лист4!A$7:C$407,3,0)</f>
        <v>2726095</v>
      </c>
      <c r="N219" s="38">
        <f>VLOOKUP($A$4:$A$525,[11]Лист4!A$7:C$479,3,0)</f>
        <v>6015228</v>
      </c>
      <c r="O219" s="38">
        <f>VLOOKUP($A$4:$A$525,[12]Лист4!A$7:C$472,3,0)</f>
        <v>3455428</v>
      </c>
      <c r="P219" s="38">
        <f>VLOOKUP($A$4:$A$525,[13]Лист4!A$7:C$461,3,0)</f>
        <v>2213791</v>
      </c>
      <c r="Q219" s="38">
        <f>VLOOKUP($A$4:$A$525,[14]Лист4!A$7:C$488,3,0)</f>
        <v>4765309</v>
      </c>
      <c r="R219" s="38">
        <f>VLOOKUP($A$4:$A$525,[15]Лист4!A$7:C$482,3,0)</f>
        <v>7384740</v>
      </c>
      <c r="S219" s="38">
        <f>VLOOKUP($A$4:$A$525,[16]Лист4!A$7:C$508,3,0)</f>
        <v>16834386</v>
      </c>
    </row>
    <row r="220" spans="1:19" ht="24">
      <c r="A220" s="113" t="s">
        <v>1301</v>
      </c>
      <c r="B220" s="41" t="s">
        <v>195</v>
      </c>
      <c r="C220" s="42">
        <v>5010515</v>
      </c>
      <c r="D220" s="38">
        <f>VLOOKUP($A$4:$A$525,[1]Лист4!A$7:C$460,3,0)</f>
        <v>19811</v>
      </c>
      <c r="E220" s="38">
        <f>VLOOKUP($A$4:$A$525,[2]Лист4!A$7:C$458,3,0)</f>
        <v>147661</v>
      </c>
      <c r="F220" s="38">
        <f>VLOOKUP($A$4:$A$525,[3]Лист4!A$7:C$486,3,0)</f>
        <v>103866</v>
      </c>
      <c r="G220" s="38">
        <f>VLOOKUP($A$4:$A$525,[4]Лист4!A$7:C$402,3,0)</f>
        <v>31560</v>
      </c>
      <c r="H220" s="38">
        <f>VLOOKUP($A$4:$A$525,[5]Лист4!A$7:C$408,3,0)</f>
        <v>53080</v>
      </c>
      <c r="I220" s="38">
        <f>VLOOKUP($A$4:$A$525,[6]Лист4!A$7:C$437,3,0)</f>
        <v>42282</v>
      </c>
      <c r="J220" s="38">
        <f>VLOOKUP($A$4:$A$525,[7]Лист4!A$7:C$494,3,0)</f>
        <v>2115665</v>
      </c>
      <c r="K220" s="38">
        <f>VLOOKUP($A$4:$A$525,[8]Лист4!A$7:C$454,3,0)</f>
        <v>52905</v>
      </c>
      <c r="L220" s="38">
        <f>VLOOKUP($A$4:$A$525,[9]Лист4!A$7:C$450,3,0)</f>
        <v>360675</v>
      </c>
      <c r="M220" s="38">
        <f>VLOOKUP($A$4:$A$525,[10]Лист4!A$7:C$407,3,0)</f>
        <v>43205</v>
      </c>
      <c r="N220" s="38">
        <f>VLOOKUP($A$4:$A$525,[11]Лист4!A$7:C$479,3,0)</f>
        <v>214065</v>
      </c>
      <c r="O220" s="38">
        <f>VLOOKUP($A$4:$A$525,[12]Лист4!A$7:C$472,3,0)</f>
        <v>967682</v>
      </c>
      <c r="P220" s="38">
        <f>VLOOKUP($A$4:$A$525,[13]Лист4!A$7:C$461,3,0)</f>
        <v>30825</v>
      </c>
      <c r="Q220" s="38">
        <f>VLOOKUP($A$4:$A$525,[14]Лист4!A$7:C$488,3,0)</f>
        <v>71974</v>
      </c>
      <c r="R220" s="38">
        <f>VLOOKUP($A$4:$A$525,[15]Лист4!A$7:C$482,3,0)</f>
        <v>65293</v>
      </c>
      <c r="S220" s="38">
        <f>VLOOKUP($A$4:$A$525,[16]Лист4!A$7:C$508,3,0)</f>
        <v>689966</v>
      </c>
    </row>
    <row r="221" spans="1:19" ht="24">
      <c r="A221" s="113" t="s">
        <v>1302</v>
      </c>
      <c r="B221" s="41" t="s">
        <v>196</v>
      </c>
      <c r="C221" s="42">
        <v>6311448</v>
      </c>
      <c r="D221" s="38">
        <f>VLOOKUP($A$4:$A$525,[1]Лист4!A$7:C$460,3,0)</f>
        <v>51235</v>
      </c>
      <c r="E221" s="38">
        <f>VLOOKUP($A$4:$A$525,[2]Лист4!A$7:C$458,3,0)</f>
        <v>109148</v>
      </c>
      <c r="F221" s="38">
        <f>VLOOKUP($A$4:$A$525,[3]Лист4!A$7:C$486,3,0)</f>
        <v>115043</v>
      </c>
      <c r="G221" s="38">
        <f>VLOOKUP($A$4:$A$525,[4]Лист4!A$7:C$402,3,0)</f>
        <v>65266</v>
      </c>
      <c r="H221" s="38">
        <f>VLOOKUP($A$4:$A$525,[5]Лист4!A$7:C$408,3,0)</f>
        <v>94578</v>
      </c>
      <c r="I221" s="38">
        <f>VLOOKUP($A$4:$A$525,[6]Лист4!A$7:C$437,3,0)</f>
        <v>54911</v>
      </c>
      <c r="J221" s="38">
        <f>VLOOKUP($A$4:$A$525,[7]Лист4!A$7:C$494,3,0)</f>
        <v>1286473</v>
      </c>
      <c r="K221" s="38">
        <f>VLOOKUP($A$4:$A$525,[8]Лист4!A$7:C$454,3,0)</f>
        <v>124299</v>
      </c>
      <c r="L221" s="38">
        <f>VLOOKUP($A$4:$A$525,[9]Лист4!A$7:C$450,3,0)</f>
        <v>324500</v>
      </c>
      <c r="M221" s="38">
        <f>VLOOKUP($A$4:$A$525,[10]Лист4!A$7:C$407,3,0)</f>
        <v>54000</v>
      </c>
      <c r="N221" s="38">
        <f>VLOOKUP($A$4:$A$525,[11]Лист4!A$7:C$479,3,0)</f>
        <v>383964</v>
      </c>
      <c r="O221" s="38">
        <f>VLOOKUP($A$4:$A$525,[12]Лист4!A$7:C$472,3,0)</f>
        <v>1267343</v>
      </c>
      <c r="P221" s="38">
        <f>VLOOKUP($A$4:$A$525,[13]Лист4!A$7:C$461,3,0)</f>
        <v>26340</v>
      </c>
      <c r="Q221" s="38">
        <f>VLOOKUP($A$4:$A$525,[14]Лист4!A$7:C$488,3,0)</f>
        <v>1205918</v>
      </c>
      <c r="R221" s="38">
        <f>VLOOKUP($A$4:$A$525,[15]Лист4!A$7:C$482,3,0)</f>
        <v>253820</v>
      </c>
      <c r="S221" s="38">
        <f>VLOOKUP($A$4:$A$525,[16]Лист4!A$7:C$508,3,0)</f>
        <v>894610</v>
      </c>
    </row>
    <row r="222" spans="1:19" ht="24">
      <c r="A222" s="113" t="s">
        <v>1303</v>
      </c>
      <c r="B222" s="41" t="s">
        <v>197</v>
      </c>
      <c r="C222" s="42">
        <v>574907</v>
      </c>
      <c r="D222" s="38"/>
      <c r="E222" s="38"/>
      <c r="F222" s="38"/>
      <c r="H222" s="38"/>
      <c r="I222" s="38"/>
      <c r="J222" s="38">
        <f>VLOOKUP($A$4:$A$525,[7]Лист4!A$7:C$494,3,0)</f>
        <v>81698</v>
      </c>
      <c r="K222" s="38"/>
      <c r="L222" s="38">
        <f>VLOOKUP($A$4:$A$525,[9]Лист4!A$7:C$450,3,0)</f>
        <v>15454</v>
      </c>
      <c r="M222" s="38"/>
      <c r="N222" s="38">
        <f>VLOOKUP($A$4:$A$525,[11]Лист4!A$7:C$479,3,0)</f>
        <v>40179</v>
      </c>
      <c r="O222" s="38">
        <f>VLOOKUP($A$4:$A$525,[12]Лист4!A$7:C$472,3,0)</f>
        <v>55566</v>
      </c>
      <c r="P222" s="38"/>
      <c r="Q222" s="38">
        <f>VLOOKUP($A$4:$A$525,[14]Лист4!A$7:C$488,3,0)</f>
        <v>772</v>
      </c>
      <c r="R222" s="38">
        <f>VLOOKUP($A$4:$A$525,[15]Лист4!A$7:C$482,3,0)</f>
        <v>5328</v>
      </c>
      <c r="S222" s="38">
        <f>VLOOKUP($A$4:$A$525,[16]Лист4!A$7:C$508,3,0)</f>
        <v>375910</v>
      </c>
    </row>
    <row r="223" spans="1:19" ht="24">
      <c r="A223" s="113" t="s">
        <v>1304</v>
      </c>
      <c r="B223" s="41" t="s">
        <v>198</v>
      </c>
      <c r="C223" s="42">
        <v>1573824</v>
      </c>
      <c r="D223" s="38">
        <f>VLOOKUP($A$4:$A$525,[1]Лист4!A$7:C$460,3,0)</f>
        <v>1015</v>
      </c>
      <c r="E223" s="38">
        <f>VLOOKUP($A$4:$A$525,[2]Лист4!A$7:C$458,3,0)</f>
        <v>3888</v>
      </c>
      <c r="F223" s="38">
        <f>VLOOKUP($A$4:$A$525,[3]Лист4!A$7:C$486,3,0)</f>
        <v>366701</v>
      </c>
      <c r="G223" s="38">
        <f>VLOOKUP($A$4:$A$525,[4]Лист4!A$7:C$402,3,0)</f>
        <v>5777</v>
      </c>
      <c r="H223" s="38">
        <f>VLOOKUP($A$4:$A$525,[5]Лист4!A$7:C$408,3,0)</f>
        <v>4121</v>
      </c>
      <c r="I223" s="38">
        <f>VLOOKUP($A$4:$A$525,[6]Лист4!A$7:C$437,3,0)</f>
        <v>128070</v>
      </c>
      <c r="J223" s="38">
        <f>VLOOKUP($A$4:$A$525,[7]Лист4!A$7:C$494,3,0)</f>
        <v>99283</v>
      </c>
      <c r="K223" s="38"/>
      <c r="L223" s="38">
        <f>VLOOKUP($A$4:$A$525,[9]Лист4!A$7:C$450,3,0)</f>
        <v>6883</v>
      </c>
      <c r="M223" s="38"/>
      <c r="N223" s="38">
        <f>VLOOKUP($A$4:$A$525,[11]Лист4!A$7:C$479,3,0)</f>
        <v>35678</v>
      </c>
      <c r="O223" s="38">
        <f>VLOOKUP($A$4:$A$525,[12]Лист4!A$7:C$472,3,0)</f>
        <v>2191</v>
      </c>
      <c r="P223" s="38">
        <f>VLOOKUP($A$4:$A$525,[13]Лист4!A$7:C$461,3,0)</f>
        <v>29589</v>
      </c>
      <c r="Q223" s="38"/>
      <c r="R223" s="38">
        <f>VLOOKUP($A$4:$A$525,[15]Лист4!A$7:C$482,3,0)</f>
        <v>4604</v>
      </c>
      <c r="S223" s="38">
        <f>VLOOKUP($A$4:$A$525,[16]Лист4!A$7:C$508,3,0)</f>
        <v>886024</v>
      </c>
    </row>
    <row r="224" spans="1:19" ht="24">
      <c r="A224" s="113" t="s">
        <v>1305</v>
      </c>
      <c r="B224" s="41" t="s">
        <v>199</v>
      </c>
      <c r="C224" s="42">
        <v>5591042</v>
      </c>
      <c r="D224" s="38">
        <f>VLOOKUP($A$4:$A$525,[1]Лист4!A$7:C$460,3,0)</f>
        <v>54270</v>
      </c>
      <c r="E224" s="38">
        <f>VLOOKUP($A$4:$A$525,[2]Лист4!A$7:C$458,3,0)</f>
        <v>357917</v>
      </c>
      <c r="F224" s="38">
        <f>VLOOKUP($A$4:$A$525,[3]Лист4!A$7:C$486,3,0)</f>
        <v>530179</v>
      </c>
      <c r="G224" s="38">
        <f>VLOOKUP($A$4:$A$525,[4]Лист4!A$7:C$402,3,0)</f>
        <v>674023</v>
      </c>
      <c r="H224" s="38">
        <f>VLOOKUP($A$4:$A$525,[5]Лист4!A$7:C$408,3,0)</f>
        <v>190514</v>
      </c>
      <c r="I224" s="38">
        <f>VLOOKUP($A$4:$A$525,[6]Лист4!A$7:C$437,3,0)</f>
        <v>134498</v>
      </c>
      <c r="J224" s="38">
        <f>VLOOKUP($A$4:$A$525,[7]Лист4!A$7:C$494,3,0)</f>
        <v>250079</v>
      </c>
      <c r="K224" s="38">
        <f>VLOOKUP($A$4:$A$525,[8]Лист4!A$7:C$454,3,0)</f>
        <v>121198</v>
      </c>
      <c r="L224" s="38">
        <f>VLOOKUP($A$4:$A$525,[9]Лист4!A$7:C$450,3,0)</f>
        <v>179352</v>
      </c>
      <c r="M224" s="38">
        <f>VLOOKUP($A$4:$A$525,[10]Лист4!A$7:C$407,3,0)</f>
        <v>141884</v>
      </c>
      <c r="N224" s="38">
        <f>VLOOKUP($A$4:$A$525,[11]Лист4!A$7:C$479,3,0)</f>
        <v>260997</v>
      </c>
      <c r="O224" s="38">
        <f>VLOOKUP($A$4:$A$525,[12]Лист4!A$7:C$472,3,0)</f>
        <v>86306</v>
      </c>
      <c r="P224" s="38">
        <f>VLOOKUP($A$4:$A$525,[13]Лист4!A$7:C$461,3,0)</f>
        <v>39869</v>
      </c>
      <c r="Q224" s="38">
        <f>VLOOKUP($A$4:$A$525,[14]Лист4!A$7:C$488,3,0)</f>
        <v>683070</v>
      </c>
      <c r="R224" s="38">
        <f>VLOOKUP($A$4:$A$525,[15]Лист4!A$7:C$482,3,0)</f>
        <v>345329</v>
      </c>
      <c r="S224" s="38">
        <f>VLOOKUP($A$4:$A$525,[16]Лист4!A$7:C$508,3,0)</f>
        <v>1541557</v>
      </c>
    </row>
    <row r="225" spans="1:19" ht="24">
      <c r="A225" s="112" t="s">
        <v>1306</v>
      </c>
      <c r="B225" s="41" t="s">
        <v>493</v>
      </c>
      <c r="C225" s="42">
        <v>28121570</v>
      </c>
      <c r="D225" s="38">
        <f>VLOOKUP($A$4:$A$525,[1]Лист4!A$7:C$460,3,0)</f>
        <v>1016076</v>
      </c>
      <c r="E225" s="38">
        <f>VLOOKUP($A$4:$A$525,[2]Лист4!A$7:C$458,3,0)</f>
        <v>4435509</v>
      </c>
      <c r="F225" s="38">
        <f>VLOOKUP($A$4:$A$525,[3]Лист4!A$7:C$486,3,0)</f>
        <v>1316851</v>
      </c>
      <c r="G225" s="38">
        <f>VLOOKUP($A$4:$A$525,[4]Лист4!A$7:C$402,3,0)</f>
        <v>389445</v>
      </c>
      <c r="H225" s="38">
        <f>VLOOKUP($A$4:$A$525,[5]Лист4!A$7:C$408,3,0)</f>
        <v>614954</v>
      </c>
      <c r="I225" s="38">
        <f>VLOOKUP($A$4:$A$525,[6]Лист4!A$7:C$437,3,0)</f>
        <v>490780</v>
      </c>
      <c r="J225" s="38">
        <f>VLOOKUP($A$4:$A$525,[7]Лист4!A$7:C$494,3,0)</f>
        <v>2937788</v>
      </c>
      <c r="K225" s="38">
        <f>VLOOKUP($A$4:$A$525,[8]Лист4!A$7:C$454,3,0)</f>
        <v>899189</v>
      </c>
      <c r="L225" s="38">
        <f>VLOOKUP($A$4:$A$525,[9]Лист4!A$7:C$450,3,0)</f>
        <v>230360</v>
      </c>
      <c r="M225" s="38">
        <f>VLOOKUP($A$4:$A$525,[10]Лист4!A$7:C$407,3,0)</f>
        <v>601219</v>
      </c>
      <c r="N225" s="38">
        <f>VLOOKUP($A$4:$A$525,[11]Лист4!A$7:C$479,3,0)</f>
        <v>920708</v>
      </c>
      <c r="O225" s="38">
        <f>VLOOKUP($A$4:$A$525,[12]Лист4!A$7:C$472,3,0)</f>
        <v>357938</v>
      </c>
      <c r="P225" s="38">
        <f>VLOOKUP($A$4:$A$525,[13]Лист4!A$7:C$461,3,0)</f>
        <v>399384</v>
      </c>
      <c r="Q225" s="38">
        <f>VLOOKUP($A$4:$A$525,[14]Лист4!A$7:C$488,3,0)</f>
        <v>4549195</v>
      </c>
      <c r="R225" s="38">
        <f>VLOOKUP($A$4:$A$525,[15]Лист4!A$7:C$482,3,0)</f>
        <v>2842828</v>
      </c>
      <c r="S225" s="38">
        <f>VLOOKUP($A$4:$A$525,[16]Лист4!A$7:C$508,3,0)</f>
        <v>6119346</v>
      </c>
    </row>
    <row r="226" spans="1:19" ht="36">
      <c r="A226" s="113" t="s">
        <v>1307</v>
      </c>
      <c r="B226" s="41" t="s">
        <v>200</v>
      </c>
      <c r="C226" s="42">
        <v>15685595</v>
      </c>
      <c r="D226" s="38">
        <f>VLOOKUP($A$4:$A$525,[1]Лист4!A$7:C$460,3,0)</f>
        <v>302590</v>
      </c>
      <c r="E226" s="38">
        <f>VLOOKUP($A$4:$A$525,[2]Лист4!A$7:C$458,3,0)</f>
        <v>3257928</v>
      </c>
      <c r="F226" s="38">
        <f>VLOOKUP($A$4:$A$525,[3]Лист4!A$7:C$486,3,0)</f>
        <v>336843</v>
      </c>
      <c r="H226" s="38">
        <f>VLOOKUP($A$4:$A$525,[5]Лист4!A$7:C$408,3,0)</f>
        <v>542354</v>
      </c>
      <c r="I226" s="38">
        <f>VLOOKUP($A$4:$A$525,[6]Лист4!A$7:C$437,3,0)</f>
        <v>191222</v>
      </c>
      <c r="J226" s="38">
        <f>VLOOKUP($A$4:$A$525,[7]Лист4!A$7:C$494,3,0)</f>
        <v>2206027</v>
      </c>
      <c r="K226" s="38">
        <f>VLOOKUP($A$4:$A$525,[8]Лист4!A$7:C$454,3,0)</f>
        <v>426832</v>
      </c>
      <c r="L226" s="38">
        <f>VLOOKUP($A$4:$A$525,[9]Лист4!A$7:C$450,3,0)</f>
        <v>82757</v>
      </c>
      <c r="M226" s="38">
        <f>VLOOKUP($A$4:$A$525,[10]Лист4!A$7:C$407,3,0)</f>
        <v>594999</v>
      </c>
      <c r="N226" s="38">
        <f>VLOOKUP($A$4:$A$525,[11]Лист4!A$7:C$479,3,0)</f>
        <v>426448</v>
      </c>
      <c r="O226" s="38">
        <f>VLOOKUP($A$4:$A$525,[12]Лист4!A$7:C$472,3,0)</f>
        <v>140101</v>
      </c>
      <c r="P226" s="38">
        <f>VLOOKUP($A$4:$A$525,[13]Лист4!A$7:C$461,3,0)</f>
        <v>289977</v>
      </c>
      <c r="Q226" s="38">
        <f>VLOOKUP($A$4:$A$525,[14]Лист4!A$7:C$488,3,0)</f>
        <v>3865979</v>
      </c>
      <c r="R226" s="38">
        <f>VLOOKUP($A$4:$A$525,[15]Лист4!A$7:C$482,3,0)</f>
        <v>975828</v>
      </c>
      <c r="S226" s="38">
        <f>VLOOKUP($A$4:$A$525,[16]Лист4!A$7:C$508,3,0)</f>
        <v>2045710</v>
      </c>
    </row>
    <row r="227" spans="1:19" ht="36">
      <c r="A227" s="113" t="s">
        <v>1308</v>
      </c>
      <c r="B227" s="41" t="s">
        <v>201</v>
      </c>
      <c r="C227" s="42">
        <v>2875304</v>
      </c>
      <c r="D227" s="38">
        <f>VLOOKUP($A$4:$A$525,[1]Лист4!A$7:C$460,3,0)</f>
        <v>96316</v>
      </c>
      <c r="E227" s="38">
        <f>VLOOKUP($A$4:$A$525,[2]Лист4!A$7:C$458,3,0)</f>
        <v>255</v>
      </c>
      <c r="F227" s="38">
        <f>VLOOKUP($A$4:$A$525,[3]Лист4!A$7:C$486,3,0)</f>
        <v>3770</v>
      </c>
      <c r="G227" s="38">
        <f>VLOOKUP($A$4:$A$525,[4]Лист4!A$7:C$402,3,0)</f>
        <v>15615</v>
      </c>
      <c r="H227" s="38">
        <f>VLOOKUP($A$4:$A$525,[5]Лист4!A$7:C$408,3,0)</f>
        <v>2011</v>
      </c>
      <c r="I227" s="38">
        <f>VLOOKUP($A$4:$A$525,[6]Лист4!A$7:C$437,3,0)</f>
        <v>81806</v>
      </c>
      <c r="J227" s="38">
        <f>VLOOKUP($A$4:$A$525,[7]Лист4!A$7:C$494,3,0)</f>
        <v>113495</v>
      </c>
      <c r="K227" s="38">
        <f>VLOOKUP($A$4:$A$525,[8]Лист4!A$7:C$454,3,0)</f>
        <v>50590</v>
      </c>
      <c r="L227" s="38">
        <f>VLOOKUP($A$4:$A$525,[9]Лист4!A$7:C$450,3,0)</f>
        <v>7962</v>
      </c>
      <c r="M227" s="38">
        <f>VLOOKUP($A$4:$A$525,[10]Лист4!A$7:C$407,3,0)</f>
        <v>4520</v>
      </c>
      <c r="N227" s="38">
        <f>VLOOKUP($A$4:$A$525,[11]Лист4!A$7:C$479,3,0)</f>
        <v>301666</v>
      </c>
      <c r="O227" s="38">
        <f>VLOOKUP($A$4:$A$525,[12]Лист4!A$7:C$472,3,0)</f>
        <v>77859</v>
      </c>
      <c r="P227" s="38">
        <f>VLOOKUP($A$4:$A$525,[13]Лист4!A$7:C$461,3,0)</f>
        <v>17146</v>
      </c>
      <c r="Q227" s="38">
        <f>VLOOKUP($A$4:$A$525,[14]Лист4!A$7:C$488,3,0)</f>
        <v>403965</v>
      </c>
      <c r="R227" s="38">
        <f>VLOOKUP($A$4:$A$525,[15]Лист4!A$7:C$482,3,0)</f>
        <v>657909</v>
      </c>
      <c r="S227" s="38">
        <f>VLOOKUP($A$4:$A$525,[16]Лист4!A$7:C$508,3,0)</f>
        <v>1040419</v>
      </c>
    </row>
    <row r="228" spans="1:19" ht="36">
      <c r="A228" s="113" t="s">
        <v>1309</v>
      </c>
      <c r="B228" s="41" t="s">
        <v>202</v>
      </c>
      <c r="C228" s="42">
        <v>9560671</v>
      </c>
      <c r="D228" s="38">
        <f>VLOOKUP($A$4:$A$525,[1]Лист4!A$7:C$460,3,0)</f>
        <v>617170</v>
      </c>
      <c r="E228" s="38">
        <f>VLOOKUP($A$4:$A$525,[2]Лист4!A$7:C$458,3,0)</f>
        <v>1177326</v>
      </c>
      <c r="F228" s="38">
        <f>VLOOKUP($A$4:$A$525,[3]Лист4!A$7:C$486,3,0)</f>
        <v>976238</v>
      </c>
      <c r="G228" s="38">
        <f>VLOOKUP($A$4:$A$525,[4]Лист4!A$7:C$402,3,0)</f>
        <v>373830</v>
      </c>
      <c r="H228" s="38">
        <f>VLOOKUP($A$4:$A$525,[5]Лист4!A$7:C$408,3,0)</f>
        <v>70589</v>
      </c>
      <c r="I228" s="38">
        <f>VLOOKUP($A$4:$A$525,[6]Лист4!A$7:C$437,3,0)</f>
        <v>217752</v>
      </c>
      <c r="J228" s="38">
        <f>VLOOKUP($A$4:$A$525,[7]Лист4!A$7:C$494,3,0)</f>
        <v>618266</v>
      </c>
      <c r="K228" s="38">
        <f>VLOOKUP($A$4:$A$525,[8]Лист4!A$7:C$454,3,0)</f>
        <v>421767</v>
      </c>
      <c r="L228" s="38">
        <f>VLOOKUP($A$4:$A$525,[9]Лист4!A$7:C$450,3,0)</f>
        <v>139641</v>
      </c>
      <c r="M228" s="38">
        <f>VLOOKUP($A$4:$A$525,[10]Лист4!A$7:C$407,3,0)</f>
        <v>1700</v>
      </c>
      <c r="N228" s="38">
        <f>VLOOKUP($A$4:$A$525,[11]Лист4!A$7:C$479,3,0)</f>
        <v>192594</v>
      </c>
      <c r="O228" s="38">
        <f>VLOOKUP($A$4:$A$525,[12]Лист4!A$7:C$472,3,0)</f>
        <v>139978</v>
      </c>
      <c r="P228" s="38">
        <f>VLOOKUP($A$4:$A$525,[13]Лист4!A$7:C$461,3,0)</f>
        <v>92261</v>
      </c>
      <c r="Q228" s="38">
        <f>VLOOKUP($A$4:$A$525,[14]Лист4!A$7:C$488,3,0)</f>
        <v>279251</v>
      </c>
      <c r="R228" s="38">
        <f>VLOOKUP($A$4:$A$525,[15]Лист4!A$7:C$482,3,0)</f>
        <v>1209091</v>
      </c>
      <c r="S228" s="38">
        <f>VLOOKUP($A$4:$A$525,[16]Лист4!A$7:C$508,3,0)</f>
        <v>3033217</v>
      </c>
    </row>
    <row r="229" spans="1:19" ht="24">
      <c r="A229" s="112" t="s">
        <v>1310</v>
      </c>
      <c r="B229" s="41" t="s">
        <v>494</v>
      </c>
      <c r="C229" s="42">
        <v>47855087</v>
      </c>
      <c r="D229" s="38">
        <f>VLOOKUP($A$4:$A$525,[1]Лист4!A$7:C$460,3,0)</f>
        <v>1492814</v>
      </c>
      <c r="E229" s="38">
        <f>VLOOKUP($A$4:$A$525,[2]Лист4!A$7:C$458,3,0)</f>
        <v>5543968</v>
      </c>
      <c r="F229" s="38">
        <f>VLOOKUP($A$4:$A$525,[3]Лист4!A$7:C$486,3,0)</f>
        <v>1491830</v>
      </c>
      <c r="G229" s="38">
        <f>VLOOKUP($A$4:$A$525,[4]Лист4!A$7:C$402,3,0)</f>
        <v>940944</v>
      </c>
      <c r="H229" s="38">
        <f>VLOOKUP($A$4:$A$525,[5]Лист4!A$7:C$408,3,0)</f>
        <v>2720975</v>
      </c>
      <c r="I229" s="38">
        <f>VLOOKUP($A$4:$A$525,[6]Лист4!A$7:C$437,3,0)</f>
        <v>825250</v>
      </c>
      <c r="J229" s="38">
        <f>VLOOKUP($A$4:$A$525,[7]Лист4!A$7:C$494,3,0)</f>
        <v>3909669</v>
      </c>
      <c r="K229" s="38">
        <f>VLOOKUP($A$4:$A$525,[8]Лист4!A$7:C$454,3,0)</f>
        <v>2099019</v>
      </c>
      <c r="L229" s="38">
        <f>VLOOKUP($A$4:$A$525,[9]Лист4!A$7:C$450,3,0)</f>
        <v>873060</v>
      </c>
      <c r="M229" s="38">
        <f>VLOOKUP($A$4:$A$525,[10]Лист4!A$7:C$407,3,0)</f>
        <v>170681</v>
      </c>
      <c r="N229" s="38">
        <f>VLOOKUP($A$4:$A$525,[11]Лист4!A$7:C$479,3,0)</f>
        <v>2380188</v>
      </c>
      <c r="O229" s="38">
        <f>VLOOKUP($A$4:$A$525,[12]Лист4!A$7:C$472,3,0)</f>
        <v>2114958</v>
      </c>
      <c r="P229" s="38">
        <f>VLOOKUP($A$4:$A$525,[13]Лист4!A$7:C$461,3,0)</f>
        <v>1145978</v>
      </c>
      <c r="Q229" s="38">
        <f>VLOOKUP($A$4:$A$525,[14]Лист4!A$7:C$488,3,0)</f>
        <v>8806642</v>
      </c>
      <c r="R229" s="38">
        <f>VLOOKUP($A$4:$A$525,[15]Лист4!A$7:C$482,3,0)</f>
        <v>2505050</v>
      </c>
      <c r="S229" s="38">
        <f>VLOOKUP($A$4:$A$525,[16]Лист4!A$7:C$508,3,0)</f>
        <v>10834061</v>
      </c>
    </row>
    <row r="230" spans="1:19" ht="36">
      <c r="A230" s="113" t="s">
        <v>1311</v>
      </c>
      <c r="B230" s="41" t="s">
        <v>203</v>
      </c>
      <c r="C230" s="42">
        <v>33950124</v>
      </c>
      <c r="D230" s="38">
        <f>VLOOKUP($A$4:$A$525,[1]Лист4!A$7:C$460,3,0)</f>
        <v>989800</v>
      </c>
      <c r="E230" s="38">
        <f>VLOOKUP($A$4:$A$525,[2]Лист4!A$7:C$458,3,0)</f>
        <v>5360936</v>
      </c>
      <c r="F230" s="38">
        <f>VLOOKUP($A$4:$A$525,[3]Лист4!A$7:C$486,3,0)</f>
        <v>777369</v>
      </c>
      <c r="G230" s="38">
        <f>VLOOKUP($A$4:$A$525,[4]Лист4!A$7:C$402,3,0)</f>
        <v>785998</v>
      </c>
      <c r="H230" s="38">
        <f>VLOOKUP($A$4:$A$525,[5]Лист4!A$7:C$408,3,0)</f>
        <v>1635960</v>
      </c>
      <c r="I230" s="38">
        <f>VLOOKUP($A$4:$A$525,[6]Лист4!A$7:C$437,3,0)</f>
        <v>745993</v>
      </c>
      <c r="J230" s="38">
        <f>VLOOKUP($A$4:$A$525,[7]Лист4!A$7:C$494,3,0)</f>
        <v>3126860</v>
      </c>
      <c r="K230" s="38">
        <f>VLOOKUP($A$4:$A$525,[8]Лист4!A$7:C$454,3,0)</f>
        <v>1767508</v>
      </c>
      <c r="L230" s="38">
        <f>VLOOKUP($A$4:$A$525,[9]Лист4!A$7:C$450,3,0)</f>
        <v>544523</v>
      </c>
      <c r="M230" s="38">
        <f>VLOOKUP($A$4:$A$525,[10]Лист4!A$7:C$407,3,0)</f>
        <v>61953</v>
      </c>
      <c r="N230" s="38">
        <f>VLOOKUP($A$4:$A$525,[11]Лист4!A$7:C$479,3,0)</f>
        <v>1941115</v>
      </c>
      <c r="O230" s="38">
        <f>VLOOKUP($A$4:$A$525,[12]Лист4!A$7:C$472,3,0)</f>
        <v>1908760</v>
      </c>
      <c r="P230" s="38">
        <f>VLOOKUP($A$4:$A$525,[13]Лист4!A$7:C$461,3,0)</f>
        <v>940293</v>
      </c>
      <c r="Q230" s="38">
        <f>VLOOKUP($A$4:$A$525,[14]Лист4!A$7:C$488,3,0)</f>
        <v>4706058</v>
      </c>
      <c r="R230" s="38">
        <f>VLOOKUP($A$4:$A$525,[15]Лист4!A$7:C$482,3,0)</f>
        <v>1720925</v>
      </c>
      <c r="S230" s="38">
        <f>VLOOKUP($A$4:$A$525,[16]Лист4!A$7:C$508,3,0)</f>
        <v>6936073</v>
      </c>
    </row>
    <row r="231" spans="1:19" ht="36">
      <c r="A231" s="113" t="s">
        <v>1312</v>
      </c>
      <c r="B231" s="41" t="s">
        <v>204</v>
      </c>
      <c r="C231" s="42">
        <v>6423405</v>
      </c>
      <c r="D231" s="38">
        <f>VLOOKUP($A$4:$A$525,[1]Лист4!A$7:C$460,3,0)</f>
        <v>244042</v>
      </c>
      <c r="E231" s="38">
        <f>VLOOKUP($A$4:$A$525,[2]Лист4!A$7:C$458,3,0)</f>
        <v>8000</v>
      </c>
      <c r="F231" s="38">
        <f>VLOOKUP($A$4:$A$525,[3]Лист4!A$7:C$486,3,0)</f>
        <v>176118</v>
      </c>
      <c r="G231" s="38">
        <f>VLOOKUP($A$4:$A$525,[4]Лист4!A$7:C$402,3,0)</f>
        <v>20839</v>
      </c>
      <c r="H231" s="38">
        <f>VLOOKUP($A$4:$A$525,[5]Лист4!A$7:C$408,3,0)</f>
        <v>1078875</v>
      </c>
      <c r="I231" s="38">
        <f>VLOOKUP($A$4:$A$525,[6]Лист4!A$7:C$437,3,0)</f>
        <v>71170</v>
      </c>
      <c r="J231" s="38">
        <f>VLOOKUP($A$4:$A$525,[7]Лист4!A$7:C$494,3,0)</f>
        <v>140457</v>
      </c>
      <c r="K231" s="38">
        <f>VLOOKUP($A$4:$A$525,[8]Лист4!A$7:C$454,3,0)</f>
        <v>53828</v>
      </c>
      <c r="L231" s="38">
        <f>VLOOKUP($A$4:$A$525,[9]Лист4!A$7:C$450,3,0)</f>
        <v>18596</v>
      </c>
      <c r="M231" s="38">
        <f>VLOOKUP($A$4:$A$525,[10]Лист4!A$7:C$407,3,0)</f>
        <v>13362</v>
      </c>
      <c r="N231" s="38">
        <f>VLOOKUP($A$4:$A$525,[11]Лист4!A$7:C$479,3,0)</f>
        <v>151013</v>
      </c>
      <c r="O231" s="38">
        <f>VLOOKUP($A$4:$A$525,[12]Лист4!A$7:C$472,3,0)</f>
        <v>127810</v>
      </c>
      <c r="P231" s="38">
        <f>VLOOKUP($A$4:$A$525,[13]Лист4!A$7:C$461,3,0)</f>
        <v>42794</v>
      </c>
      <c r="Q231" s="38">
        <f>VLOOKUP($A$4:$A$525,[14]Лист4!A$7:C$488,3,0)</f>
        <v>3625311</v>
      </c>
      <c r="R231" s="38">
        <f>VLOOKUP($A$4:$A$525,[15]Лист4!A$7:C$482,3,0)</f>
        <v>3481</v>
      </c>
      <c r="S231" s="38">
        <f>VLOOKUP($A$4:$A$525,[16]Лист4!A$7:C$508,3,0)</f>
        <v>647709</v>
      </c>
    </row>
    <row r="232" spans="1:19" ht="24">
      <c r="A232" s="113" t="s">
        <v>1313</v>
      </c>
      <c r="B232" s="41" t="s">
        <v>205</v>
      </c>
      <c r="C232" s="42">
        <v>7481558</v>
      </c>
      <c r="D232" s="38">
        <f>VLOOKUP($A$4:$A$525,[1]Лист4!A$7:C$460,3,0)</f>
        <v>258972</v>
      </c>
      <c r="E232" s="38">
        <f>VLOOKUP($A$4:$A$525,[2]Лист4!A$7:C$458,3,0)</f>
        <v>175032</v>
      </c>
      <c r="F232" s="38">
        <f>VLOOKUP($A$4:$A$525,[3]Лист4!A$7:C$486,3,0)</f>
        <v>538343</v>
      </c>
      <c r="G232" s="38">
        <f>VLOOKUP($A$4:$A$525,[4]Лист4!A$7:C$402,3,0)</f>
        <v>134107</v>
      </c>
      <c r="H232" s="38">
        <f>VLOOKUP($A$4:$A$525,[5]Лист4!A$7:C$408,3,0)</f>
        <v>6140</v>
      </c>
      <c r="I232" s="38">
        <f>VLOOKUP($A$4:$A$525,[6]Лист4!A$7:C$437,3,0)</f>
        <v>8087</v>
      </c>
      <c r="J232" s="38">
        <f>VLOOKUP($A$4:$A$525,[7]Лист4!A$7:C$494,3,0)</f>
        <v>642352</v>
      </c>
      <c r="K232" s="38">
        <f>VLOOKUP($A$4:$A$525,[8]Лист4!A$7:C$454,3,0)</f>
        <v>277683</v>
      </c>
      <c r="L232" s="38">
        <f>VLOOKUP($A$4:$A$525,[9]Лист4!A$7:C$450,3,0)</f>
        <v>309941</v>
      </c>
      <c r="M232" s="38">
        <f>VLOOKUP($A$4:$A$525,[10]Лист4!A$7:C$407,3,0)</f>
        <v>95366</v>
      </c>
      <c r="N232" s="38">
        <f>VLOOKUP($A$4:$A$525,[11]Лист4!A$7:C$479,3,0)</f>
        <v>288060</v>
      </c>
      <c r="O232" s="38">
        <f>VLOOKUP($A$4:$A$525,[12]Лист4!A$7:C$472,3,0)</f>
        <v>78388</v>
      </c>
      <c r="P232" s="38">
        <f>VLOOKUP($A$4:$A$525,[13]Лист4!A$7:C$461,3,0)</f>
        <v>162891</v>
      </c>
      <c r="Q232" s="38">
        <f>VLOOKUP($A$4:$A$525,[14]Лист4!A$7:C$488,3,0)</f>
        <v>475273</v>
      </c>
      <c r="R232" s="38">
        <f>VLOOKUP($A$4:$A$525,[15]Лист4!A$7:C$482,3,0)</f>
        <v>780644</v>
      </c>
      <c r="S232" s="38">
        <f>VLOOKUP($A$4:$A$525,[16]Лист4!A$7:C$508,3,0)</f>
        <v>3250279</v>
      </c>
    </row>
    <row r="233" spans="1:19" ht="24">
      <c r="A233" s="112" t="s">
        <v>1314</v>
      </c>
      <c r="B233" s="41" t="s">
        <v>495</v>
      </c>
      <c r="C233" s="42">
        <v>3722104</v>
      </c>
      <c r="D233" s="38">
        <f>VLOOKUP($A$4:$A$525,[1]Лист4!A$7:C$460,3,0)</f>
        <v>515358</v>
      </c>
      <c r="E233" s="38">
        <f>VLOOKUP($A$4:$A$525,[2]Лист4!A$7:C$458,3,0)</f>
        <v>1005</v>
      </c>
      <c r="F233" s="38">
        <f>VLOOKUP($A$4:$A$525,[3]Лист4!A$7:C$486,3,0)</f>
        <v>80116</v>
      </c>
      <c r="G233" s="38">
        <f>VLOOKUP($A$4:$A$525,[4]Лист4!A$7:C$402,3,0)</f>
        <v>405677</v>
      </c>
      <c r="H233" s="38"/>
      <c r="I233" s="38">
        <f>VLOOKUP($A$4:$A$525,[6]Лист4!A$7:C$437,3,0)</f>
        <v>81315</v>
      </c>
      <c r="J233" s="38">
        <f>VLOOKUP($A$4:$A$525,[7]Лист4!A$7:C$494,3,0)</f>
        <v>23986</v>
      </c>
      <c r="K233" s="38">
        <f>VLOOKUP($A$4:$A$525,[8]Лист4!A$7:C$454,3,0)</f>
        <v>131769</v>
      </c>
      <c r="L233" s="38">
        <f>VLOOKUP($A$4:$A$525,[9]Лист4!A$7:C$450,3,0)</f>
        <v>10521</v>
      </c>
      <c r="M233" s="38">
        <f>VLOOKUP($A$4:$A$525,[10]Лист4!A$7:C$407,3,0)</f>
        <v>1200</v>
      </c>
      <c r="N233" s="38">
        <f>VLOOKUP($A$4:$A$525,[11]Лист4!A$7:C$479,3,0)</f>
        <v>178850</v>
      </c>
      <c r="O233" s="38">
        <f>VLOOKUP($A$4:$A$525,[12]Лист4!A$7:C$472,3,0)</f>
        <v>66329</v>
      </c>
      <c r="P233" s="38">
        <f>VLOOKUP($A$4:$A$525,[13]Лист4!A$7:C$461,3,0)</f>
        <v>1145</v>
      </c>
      <c r="Q233" s="38">
        <f>VLOOKUP($A$4:$A$525,[14]Лист4!A$7:C$488,3,0)</f>
        <v>1775077</v>
      </c>
      <c r="R233" s="38">
        <f>VLOOKUP($A$4:$A$525,[15]Лист4!A$7:C$482,3,0)</f>
        <v>208665</v>
      </c>
      <c r="S233" s="38">
        <f>VLOOKUP($A$4:$A$525,[16]Лист4!A$7:C$508,3,0)</f>
        <v>241091</v>
      </c>
    </row>
    <row r="234" spans="1:19" ht="24">
      <c r="A234" s="113" t="s">
        <v>1315</v>
      </c>
      <c r="B234" s="41" t="s">
        <v>206</v>
      </c>
      <c r="C234" s="42">
        <v>3722104</v>
      </c>
      <c r="D234" s="38">
        <f>VLOOKUP($A$4:$A$525,[1]Лист4!A$7:C$460,3,0)</f>
        <v>515358</v>
      </c>
      <c r="E234" s="38">
        <f>VLOOKUP($A$4:$A$525,[2]Лист4!A$7:C$458,3,0)</f>
        <v>1005</v>
      </c>
      <c r="F234" s="38">
        <f>VLOOKUP($A$4:$A$525,[3]Лист4!A$7:C$486,3,0)</f>
        <v>80116</v>
      </c>
      <c r="G234" s="38">
        <f>VLOOKUP($A$4:$A$525,[4]Лист4!A$7:C$402,3,0)</f>
        <v>405677</v>
      </c>
      <c r="H234" s="38"/>
      <c r="I234" s="38">
        <f>VLOOKUP($A$4:$A$525,[6]Лист4!A$7:C$437,3,0)</f>
        <v>81315</v>
      </c>
      <c r="J234" s="38">
        <f>VLOOKUP($A$4:$A$525,[7]Лист4!A$7:C$494,3,0)</f>
        <v>23986</v>
      </c>
      <c r="K234" s="38">
        <f>VLOOKUP($A$4:$A$525,[8]Лист4!A$7:C$454,3,0)</f>
        <v>131769</v>
      </c>
      <c r="L234" s="38">
        <f>VLOOKUP($A$4:$A$525,[9]Лист4!A$7:C$450,3,0)</f>
        <v>10521</v>
      </c>
      <c r="M234" s="38">
        <f>VLOOKUP($A$4:$A$525,[10]Лист4!A$7:C$407,3,0)</f>
        <v>1200</v>
      </c>
      <c r="N234" s="38">
        <f>VLOOKUP($A$4:$A$525,[11]Лист4!A$7:C$479,3,0)</f>
        <v>178850</v>
      </c>
      <c r="O234" s="38">
        <f>VLOOKUP($A$4:$A$525,[12]Лист4!A$7:C$472,3,0)</f>
        <v>66329</v>
      </c>
      <c r="P234" s="38">
        <f>VLOOKUP($A$4:$A$525,[13]Лист4!A$7:C$461,3,0)</f>
        <v>1145</v>
      </c>
      <c r="Q234" s="38">
        <f>VLOOKUP($A$4:$A$525,[14]Лист4!A$7:C$488,3,0)</f>
        <v>1775077</v>
      </c>
      <c r="R234" s="38">
        <f>VLOOKUP($A$4:$A$525,[15]Лист4!A$7:C$482,3,0)</f>
        <v>208665</v>
      </c>
      <c r="S234" s="38">
        <f>VLOOKUP($A$4:$A$525,[16]Лист4!A$7:C$508,3,0)</f>
        <v>241091</v>
      </c>
    </row>
    <row r="235" spans="1:19" ht="24">
      <c r="A235" s="112" t="s">
        <v>1316</v>
      </c>
      <c r="B235" s="41" t="s">
        <v>496</v>
      </c>
      <c r="C235" s="42">
        <v>3319381</v>
      </c>
      <c r="D235" s="38">
        <f>VLOOKUP($A$4:$A$525,[1]Лист4!A$7:C$460,3,0)</f>
        <v>61530</v>
      </c>
      <c r="E235" s="38">
        <f>VLOOKUP($A$4:$A$525,[2]Лист4!A$7:C$458,3,0)</f>
        <v>1502750</v>
      </c>
      <c r="F235" s="38">
        <f>VLOOKUP($A$4:$A$525,[3]Лист4!A$7:C$486,3,0)</f>
        <v>35520</v>
      </c>
      <c r="G235" s="38">
        <f>VLOOKUP($A$4:$A$525,[4]Лист4!A$7:C$402,3,0)</f>
        <v>1832</v>
      </c>
      <c r="H235" s="38">
        <f>VLOOKUP($A$4:$A$525,[5]Лист4!A$7:C$408,3,0)</f>
        <v>1331</v>
      </c>
      <c r="I235" s="38">
        <f>VLOOKUP($A$4:$A$525,[6]Лист4!A$7:C$437,3,0)</f>
        <v>252668</v>
      </c>
      <c r="J235" s="38">
        <f>VLOOKUP($A$4:$A$525,[7]Лист4!A$7:C$494,3,0)</f>
        <v>3928</v>
      </c>
      <c r="K235" s="38">
        <f>VLOOKUP($A$4:$A$525,[8]Лист4!A$7:C$454,3,0)</f>
        <v>105808</v>
      </c>
      <c r="L235" s="38">
        <f>VLOOKUP($A$4:$A$525,[9]Лист4!A$7:C$450,3,0)</f>
        <v>140</v>
      </c>
      <c r="M235" s="38">
        <f>VLOOKUP($A$4:$A$525,[10]Лист4!A$7:C$407,3,0)</f>
        <v>2700</v>
      </c>
      <c r="N235" s="38">
        <f>VLOOKUP($A$4:$A$525,[11]Лист4!A$7:C$479,3,0)</f>
        <v>13049</v>
      </c>
      <c r="O235" s="38">
        <f>VLOOKUP($A$4:$A$525,[12]Лист4!A$7:C$472,3,0)</f>
        <v>109467</v>
      </c>
      <c r="P235" s="38">
        <f>VLOOKUP($A$4:$A$525,[13]Лист4!A$7:C$461,3,0)</f>
        <v>28703</v>
      </c>
      <c r="Q235" s="38">
        <f>VLOOKUP($A$4:$A$525,[14]Лист4!A$7:C$488,3,0)</f>
        <v>550842</v>
      </c>
      <c r="R235" s="38">
        <f>VLOOKUP($A$4:$A$525,[15]Лист4!A$7:C$482,3,0)</f>
        <v>18277</v>
      </c>
      <c r="S235" s="38">
        <f>VLOOKUP($A$4:$A$525,[16]Лист4!A$7:C$508,3,0)</f>
        <v>630836</v>
      </c>
    </row>
    <row r="236" spans="1:19" ht="24">
      <c r="A236" s="113" t="s">
        <v>1316</v>
      </c>
      <c r="B236" s="41" t="s">
        <v>207</v>
      </c>
      <c r="C236" s="42">
        <v>3319381</v>
      </c>
      <c r="D236" s="38">
        <f>VLOOKUP($A$4:$A$525,[1]Лист4!A$7:C$460,3,0)</f>
        <v>61530</v>
      </c>
      <c r="E236" s="38">
        <f>VLOOKUP($A$4:$A$525,[2]Лист4!A$7:C$458,3,0)</f>
        <v>1502750</v>
      </c>
      <c r="F236" s="38">
        <f>VLOOKUP($A$4:$A$525,[3]Лист4!A$7:C$486,3,0)</f>
        <v>35520</v>
      </c>
      <c r="G236" s="38">
        <f>VLOOKUP($A$4:$A$525,[4]Лист4!A$7:C$402,3,0)</f>
        <v>1832</v>
      </c>
      <c r="H236" s="38">
        <f>VLOOKUP($A$4:$A$525,[5]Лист4!A$7:C$408,3,0)</f>
        <v>1331</v>
      </c>
      <c r="I236" s="38">
        <f>VLOOKUP($A$4:$A$525,[6]Лист4!A$7:C$437,3,0)</f>
        <v>252668</v>
      </c>
      <c r="J236" s="38">
        <f>VLOOKUP($A$4:$A$525,[7]Лист4!A$7:C$494,3,0)</f>
        <v>3928</v>
      </c>
      <c r="K236" s="38">
        <f>VLOOKUP($A$4:$A$525,[8]Лист4!A$7:C$454,3,0)</f>
        <v>105808</v>
      </c>
      <c r="L236" s="38">
        <f>VLOOKUP($A$4:$A$525,[9]Лист4!A$7:C$450,3,0)</f>
        <v>140</v>
      </c>
      <c r="M236" s="38">
        <f>VLOOKUP($A$4:$A$525,[10]Лист4!A$7:C$407,3,0)</f>
        <v>2700</v>
      </c>
      <c r="N236" s="38">
        <f>VLOOKUP($A$4:$A$525,[11]Лист4!A$7:C$479,3,0)</f>
        <v>13049</v>
      </c>
      <c r="O236" s="38">
        <f>VLOOKUP($A$4:$A$525,[12]Лист4!A$7:C$472,3,0)</f>
        <v>109467</v>
      </c>
      <c r="P236" s="38">
        <f>VLOOKUP($A$4:$A$525,[13]Лист4!A$7:C$461,3,0)</f>
        <v>28703</v>
      </c>
      <c r="Q236" s="38">
        <f>VLOOKUP($A$4:$A$525,[14]Лист4!A$7:C$488,3,0)</f>
        <v>550842</v>
      </c>
      <c r="R236" s="38">
        <f>VLOOKUP($A$4:$A$525,[15]Лист4!A$7:C$482,3,0)</f>
        <v>18277</v>
      </c>
      <c r="S236" s="38">
        <f>VLOOKUP($A$4:$A$525,[16]Лист4!A$7:C$508,3,0)</f>
        <v>630836</v>
      </c>
    </row>
    <row r="237" spans="1:19" ht="48">
      <c r="A237" s="112" t="s">
        <v>1317</v>
      </c>
      <c r="B237" s="41" t="s">
        <v>497</v>
      </c>
      <c r="C237" s="42">
        <v>81197444</v>
      </c>
      <c r="D237" s="38">
        <f>VLOOKUP($A$4:$A$525,[1]Лист4!A$7:C$460,3,0)</f>
        <v>590999</v>
      </c>
      <c r="E237" s="38">
        <f>VLOOKUP($A$4:$A$525,[2]Лист4!A$7:C$458,3,0)</f>
        <v>7597643</v>
      </c>
      <c r="F237" s="38">
        <f>VLOOKUP($A$4:$A$525,[3]Лист4!A$7:C$486,3,0)</f>
        <v>1367021</v>
      </c>
      <c r="G237" s="38">
        <f>VLOOKUP($A$4:$A$525,[4]Лист4!A$7:C$402,3,0)</f>
        <v>242885</v>
      </c>
      <c r="H237" s="38">
        <f>VLOOKUP($A$4:$A$525,[5]Лист4!A$7:C$408,3,0)</f>
        <v>1503464</v>
      </c>
      <c r="I237" s="38">
        <f>VLOOKUP($A$4:$A$525,[6]Лист4!A$7:C$437,3,0)</f>
        <v>575081</v>
      </c>
      <c r="J237" s="38">
        <f>VLOOKUP($A$4:$A$525,[7]Лист4!A$7:C$494,3,0)</f>
        <v>7332909</v>
      </c>
      <c r="K237" s="38">
        <f>VLOOKUP($A$4:$A$525,[8]Лист4!A$7:C$454,3,0)</f>
        <v>2153236</v>
      </c>
      <c r="L237" s="38">
        <f>VLOOKUP($A$4:$A$525,[9]Лист4!A$7:C$450,3,0)</f>
        <v>740977</v>
      </c>
      <c r="M237" s="38">
        <f>VLOOKUP($A$4:$A$525,[10]Лист4!A$7:C$407,3,0)</f>
        <v>1923520</v>
      </c>
      <c r="N237" s="38">
        <f>VLOOKUP($A$4:$A$525,[11]Лист4!A$7:C$479,3,0)</f>
        <v>1926116</v>
      </c>
      <c r="O237" s="38">
        <f>VLOOKUP($A$4:$A$525,[12]Лист4!A$7:C$472,3,0)</f>
        <v>1311776</v>
      </c>
      <c r="P237" s="38">
        <f>VLOOKUP($A$4:$A$525,[13]Лист4!A$7:C$461,3,0)</f>
        <v>2449327</v>
      </c>
      <c r="Q237" s="38">
        <f>VLOOKUP($A$4:$A$525,[14]Лист4!A$7:C$488,3,0)</f>
        <v>7703158</v>
      </c>
      <c r="R237" s="38">
        <f>VLOOKUP($A$4:$A$525,[15]Лист4!A$7:C$482,3,0)</f>
        <v>6097831</v>
      </c>
      <c r="S237" s="38">
        <f>VLOOKUP($A$4:$A$525,[16]Лист4!A$7:C$508,3,0)</f>
        <v>37681501</v>
      </c>
    </row>
    <row r="238" spans="1:19" ht="36">
      <c r="A238" s="113" t="s">
        <v>1318</v>
      </c>
      <c r="B238" s="41" t="s">
        <v>208</v>
      </c>
      <c r="C238" s="42">
        <v>47291084</v>
      </c>
      <c r="D238" s="38">
        <f>VLOOKUP($A$4:$A$525,[1]Лист4!A$7:C$460,3,0)</f>
        <v>341139</v>
      </c>
      <c r="E238" s="38">
        <f>VLOOKUP($A$4:$A$525,[2]Лист4!A$7:C$458,3,0)</f>
        <v>3860937</v>
      </c>
      <c r="F238" s="38">
        <f>VLOOKUP($A$4:$A$525,[3]Лист4!A$7:C$486,3,0)</f>
        <v>612860</v>
      </c>
      <c r="G238" s="38">
        <f>VLOOKUP($A$4:$A$525,[4]Лист4!A$7:C$402,3,0)</f>
        <v>103439</v>
      </c>
      <c r="H238" s="38">
        <f>VLOOKUP($A$4:$A$525,[5]Лист4!A$7:C$408,3,0)</f>
        <v>452125</v>
      </c>
      <c r="I238" s="38">
        <f>VLOOKUP($A$4:$A$525,[6]Лист4!A$7:C$437,3,0)</f>
        <v>333083</v>
      </c>
      <c r="J238" s="38">
        <f>VLOOKUP($A$4:$A$525,[7]Лист4!A$7:C$494,3,0)</f>
        <v>4574610</v>
      </c>
      <c r="K238" s="38">
        <f>VLOOKUP($A$4:$A$525,[8]Лист4!A$7:C$454,3,0)</f>
        <v>404453</v>
      </c>
      <c r="L238" s="38">
        <f>VLOOKUP($A$4:$A$525,[9]Лист4!A$7:C$450,3,0)</f>
        <v>53457</v>
      </c>
      <c r="M238" s="38">
        <f>VLOOKUP($A$4:$A$525,[10]Лист4!A$7:C$407,3,0)</f>
        <v>89740</v>
      </c>
      <c r="N238" s="38">
        <f>VLOOKUP($A$4:$A$525,[11]Лист4!A$7:C$479,3,0)</f>
        <v>408438</v>
      </c>
      <c r="O238" s="38">
        <f>VLOOKUP($A$4:$A$525,[12]Лист4!A$7:C$472,3,0)</f>
        <v>588954</v>
      </c>
      <c r="P238" s="38">
        <f>VLOOKUP($A$4:$A$525,[13]Лист4!A$7:C$461,3,0)</f>
        <v>927790</v>
      </c>
      <c r="Q238" s="38">
        <f>VLOOKUP($A$4:$A$525,[14]Лист4!A$7:C$488,3,0)</f>
        <v>738697</v>
      </c>
      <c r="R238" s="38">
        <f>VLOOKUP($A$4:$A$525,[15]Лист4!A$7:C$482,3,0)</f>
        <v>805113</v>
      </c>
      <c r="S238" s="38">
        <f>VLOOKUP($A$4:$A$525,[16]Лист4!A$7:C$508,3,0)</f>
        <v>32996249</v>
      </c>
    </row>
    <row r="239" spans="1:19" ht="36">
      <c r="A239" s="113" t="s">
        <v>1319</v>
      </c>
      <c r="B239" s="41" t="s">
        <v>209</v>
      </c>
      <c r="C239" s="42">
        <v>15992168</v>
      </c>
      <c r="D239" s="38">
        <f>VLOOKUP($A$4:$A$525,[1]Лист4!A$7:C$460,3,0)</f>
        <v>95154</v>
      </c>
      <c r="E239" s="38">
        <f>VLOOKUP($A$4:$A$525,[2]Лист4!A$7:C$458,3,0)</f>
        <v>1713288</v>
      </c>
      <c r="F239" s="38">
        <f>VLOOKUP($A$4:$A$525,[3]Лист4!A$7:C$486,3,0)</f>
        <v>548394</v>
      </c>
      <c r="G239" s="38">
        <f>VLOOKUP($A$4:$A$525,[4]Лист4!A$7:C$402,3,0)</f>
        <v>11524</v>
      </c>
      <c r="H239" s="38">
        <f>VLOOKUP($A$4:$A$525,[5]Лист4!A$7:C$408,3,0)</f>
        <v>1049339</v>
      </c>
      <c r="I239" s="38">
        <f>VLOOKUP($A$4:$A$525,[6]Лист4!A$7:C$437,3,0)</f>
        <v>82355</v>
      </c>
      <c r="J239" s="38">
        <f>VLOOKUP($A$4:$A$525,[7]Лист4!A$7:C$494,3,0)</f>
        <v>1310494</v>
      </c>
      <c r="K239" s="38">
        <f>VLOOKUP($A$4:$A$525,[8]Лист4!A$7:C$454,3,0)</f>
        <v>707079</v>
      </c>
      <c r="L239" s="38">
        <f>VLOOKUP($A$4:$A$525,[9]Лист4!A$7:C$450,3,0)</f>
        <v>571989</v>
      </c>
      <c r="M239" s="38">
        <f>VLOOKUP($A$4:$A$525,[10]Лист4!A$7:C$407,3,0)</f>
        <v>191212</v>
      </c>
      <c r="N239" s="38">
        <f>VLOOKUP($A$4:$A$525,[11]Лист4!A$7:C$479,3,0)</f>
        <v>1333604</v>
      </c>
      <c r="O239" s="38">
        <f>VLOOKUP($A$4:$A$525,[12]Лист4!A$7:C$472,3,0)</f>
        <v>328530</v>
      </c>
      <c r="P239" s="38">
        <f>VLOOKUP($A$4:$A$525,[13]Лист4!A$7:C$461,3,0)</f>
        <v>1273397</v>
      </c>
      <c r="Q239" s="38">
        <f>VLOOKUP($A$4:$A$525,[14]Лист4!A$7:C$488,3,0)</f>
        <v>1315562</v>
      </c>
      <c r="R239" s="38">
        <f>VLOOKUP($A$4:$A$525,[15]Лист4!A$7:C$482,3,0)</f>
        <v>2594588</v>
      </c>
      <c r="S239" s="38">
        <f>VLOOKUP($A$4:$A$525,[16]Лист4!A$7:C$508,3,0)</f>
        <v>2865659</v>
      </c>
    </row>
    <row r="240" spans="1:19" ht="24">
      <c r="A240" s="113" t="s">
        <v>1320</v>
      </c>
      <c r="B240" s="41" t="s">
        <v>210</v>
      </c>
      <c r="C240" s="42">
        <v>10199635</v>
      </c>
      <c r="D240" s="38">
        <f>VLOOKUP($A$4:$A$525,[1]Лист4!A$7:C$460,3,0)</f>
        <v>126309</v>
      </c>
      <c r="E240" s="38">
        <f>VLOOKUP($A$4:$A$525,[2]Лист4!A$7:C$458,3,0)</f>
        <v>1396627</v>
      </c>
      <c r="F240" s="38">
        <f>VLOOKUP($A$4:$A$525,[3]Лист4!A$7:C$486,3,0)</f>
        <v>177030</v>
      </c>
      <c r="G240" s="38">
        <f>VLOOKUP($A$4:$A$525,[4]Лист4!A$7:C$402,3,0)</f>
        <v>127207</v>
      </c>
      <c r="H240" s="38"/>
      <c r="I240" s="38">
        <f>VLOOKUP($A$4:$A$525,[6]Лист4!A$7:C$437,3,0)</f>
        <v>78617</v>
      </c>
      <c r="J240" s="38">
        <f>VLOOKUP($A$4:$A$525,[7]Лист4!A$7:C$494,3,0)</f>
        <v>1070545</v>
      </c>
      <c r="K240" s="38">
        <f>VLOOKUP($A$4:$A$525,[8]Лист4!A$7:C$454,3,0)</f>
        <v>349321</v>
      </c>
      <c r="L240" s="38">
        <f>VLOOKUP($A$4:$A$525,[9]Лист4!A$7:C$450,3,0)</f>
        <v>112182</v>
      </c>
      <c r="M240" s="38">
        <f>VLOOKUP($A$4:$A$525,[10]Лист4!A$7:C$407,3,0)</f>
        <v>1411319</v>
      </c>
      <c r="N240" s="38"/>
      <c r="O240" s="38">
        <f>VLOOKUP($A$4:$A$525,[12]Лист4!A$7:C$472,3,0)</f>
        <v>157080</v>
      </c>
      <c r="P240" s="38">
        <f>VLOOKUP($A$4:$A$525,[13]Лист4!A$7:C$461,3,0)</f>
        <v>141565</v>
      </c>
      <c r="Q240" s="38">
        <f>VLOOKUP($A$4:$A$525,[14]Лист4!A$7:C$488,3,0)</f>
        <v>3395261</v>
      </c>
      <c r="R240" s="38">
        <f>VLOOKUP($A$4:$A$525,[15]Лист4!A$7:C$482,3,0)</f>
        <v>471425</v>
      </c>
      <c r="S240" s="38">
        <f>VLOOKUP($A$4:$A$525,[16]Лист4!A$7:C$508,3,0)</f>
        <v>1185147</v>
      </c>
    </row>
    <row r="241" spans="1:19" ht="36">
      <c r="A241" s="113" t="s">
        <v>1321</v>
      </c>
      <c r="B241" s="41" t="s">
        <v>211</v>
      </c>
      <c r="C241" s="42">
        <v>7714557</v>
      </c>
      <c r="D241" s="38">
        <f>VLOOKUP($A$4:$A$525,[1]Лист4!A$7:C$460,3,0)</f>
        <v>28397</v>
      </c>
      <c r="E241" s="38">
        <f>VLOOKUP($A$4:$A$525,[2]Лист4!A$7:C$458,3,0)</f>
        <v>626791</v>
      </c>
      <c r="F241" s="38">
        <f>VLOOKUP($A$4:$A$525,[3]Лист4!A$7:C$486,3,0)</f>
        <v>28737</v>
      </c>
      <c r="G241" s="38">
        <f>VLOOKUP($A$4:$A$525,[4]Лист4!A$7:C$402,3,0)</f>
        <v>715</v>
      </c>
      <c r="H241" s="38">
        <f>VLOOKUP($A$4:$A$525,[5]Лист4!A$7:C$408,3,0)</f>
        <v>2000</v>
      </c>
      <c r="I241" s="38">
        <f>VLOOKUP($A$4:$A$525,[6]Лист4!A$7:C$437,3,0)</f>
        <v>81026</v>
      </c>
      <c r="J241" s="38">
        <f>VLOOKUP($A$4:$A$525,[7]Лист4!A$7:C$494,3,0)</f>
        <v>377260</v>
      </c>
      <c r="K241" s="38">
        <f>VLOOKUP($A$4:$A$525,[8]Лист4!A$7:C$454,3,0)</f>
        <v>692383</v>
      </c>
      <c r="L241" s="38">
        <f>VLOOKUP($A$4:$A$525,[9]Лист4!A$7:C$450,3,0)</f>
        <v>3349</v>
      </c>
      <c r="M241" s="38">
        <f>VLOOKUP($A$4:$A$525,[10]Лист4!A$7:C$407,3,0)</f>
        <v>231249</v>
      </c>
      <c r="N241" s="38">
        <f>VLOOKUP($A$4:$A$525,[11]Лист4!A$7:C$479,3,0)</f>
        <v>184074</v>
      </c>
      <c r="O241" s="38">
        <f>VLOOKUP($A$4:$A$525,[12]Лист4!A$7:C$472,3,0)</f>
        <v>237212</v>
      </c>
      <c r="P241" s="38">
        <f>VLOOKUP($A$4:$A$525,[13]Лист4!A$7:C$461,3,0)</f>
        <v>106575</v>
      </c>
      <c r="Q241" s="38">
        <f>VLOOKUP($A$4:$A$525,[14]Лист4!A$7:C$488,3,0)</f>
        <v>2253638</v>
      </c>
      <c r="R241" s="38">
        <f>VLOOKUP($A$4:$A$525,[15]Лист4!A$7:C$482,3,0)</f>
        <v>2226705</v>
      </c>
      <c r="S241" s="38">
        <f>VLOOKUP($A$4:$A$525,[16]Лист4!A$7:C$508,3,0)</f>
        <v>634446</v>
      </c>
    </row>
    <row r="242" spans="1:19" ht="24">
      <c r="A242" s="112" t="s">
        <v>1322</v>
      </c>
      <c r="B242" s="41" t="s">
        <v>498</v>
      </c>
      <c r="C242" s="42">
        <v>53571061</v>
      </c>
      <c r="D242" s="38">
        <f>VLOOKUP($A$4:$A$525,[1]Лист4!A$7:C$460,3,0)</f>
        <v>1894208</v>
      </c>
      <c r="E242" s="38">
        <f>VLOOKUP($A$4:$A$525,[2]Лист4!A$7:C$458,3,0)</f>
        <v>2074179</v>
      </c>
      <c r="F242" s="38">
        <f>VLOOKUP($A$4:$A$525,[3]Лист4!A$7:C$486,3,0)</f>
        <v>1637583</v>
      </c>
      <c r="G242" s="38">
        <f>VLOOKUP($A$4:$A$525,[4]Лист4!A$7:C$402,3,0)</f>
        <v>1235803</v>
      </c>
      <c r="H242" s="38">
        <f>VLOOKUP($A$4:$A$525,[5]Лист4!A$7:C$408,3,0)</f>
        <v>1375263</v>
      </c>
      <c r="I242" s="38">
        <f>VLOOKUP($A$4:$A$525,[6]Лист4!A$7:C$437,3,0)</f>
        <v>756484</v>
      </c>
      <c r="J242" s="38">
        <f>VLOOKUP($A$4:$A$525,[7]Лист4!A$7:C$494,3,0)</f>
        <v>3095043</v>
      </c>
      <c r="K242" s="38">
        <f>VLOOKUP($A$4:$A$525,[8]Лист4!A$7:C$454,3,0)</f>
        <v>14098135</v>
      </c>
      <c r="L242" s="38">
        <f>VLOOKUP($A$4:$A$525,[9]Лист4!A$7:C$450,3,0)</f>
        <v>604509</v>
      </c>
      <c r="M242" s="38">
        <f>VLOOKUP($A$4:$A$525,[10]Лист4!A$7:C$407,3,0)</f>
        <v>4298356</v>
      </c>
      <c r="N242" s="38">
        <f>VLOOKUP($A$4:$A$525,[11]Лист4!A$7:C$479,3,0)</f>
        <v>4678488</v>
      </c>
      <c r="O242" s="38">
        <f>VLOOKUP($A$4:$A$525,[12]Лист4!A$7:C$472,3,0)</f>
        <v>2156258</v>
      </c>
      <c r="P242" s="38">
        <f>VLOOKUP($A$4:$A$525,[13]Лист4!A$7:C$461,3,0)</f>
        <v>802811</v>
      </c>
      <c r="Q242" s="38">
        <f>VLOOKUP($A$4:$A$525,[14]Лист4!A$7:C$488,3,0)</f>
        <v>3181385</v>
      </c>
      <c r="R242" s="38">
        <f>VLOOKUP($A$4:$A$525,[15]Лист4!A$7:C$482,3,0)</f>
        <v>7483284</v>
      </c>
      <c r="S242" s="38">
        <f>VLOOKUP($A$4:$A$525,[16]Лист4!A$7:C$508,3,0)</f>
        <v>4199272</v>
      </c>
    </row>
    <row r="243" spans="1:19" ht="60">
      <c r="A243" s="113" t="s">
        <v>1323</v>
      </c>
      <c r="B243" s="41" t="s">
        <v>212</v>
      </c>
      <c r="C243" s="42">
        <v>22264273</v>
      </c>
      <c r="D243" s="38">
        <f>VLOOKUP($A$4:$A$525,[1]Лист4!A$7:C$460,3,0)</f>
        <v>390315</v>
      </c>
      <c r="E243" s="38">
        <f>VLOOKUP($A$4:$A$525,[2]Лист4!A$7:C$458,3,0)</f>
        <v>664942</v>
      </c>
      <c r="F243" s="38">
        <f>VLOOKUP($A$4:$A$525,[3]Лист4!A$7:C$486,3,0)</f>
        <v>1158805</v>
      </c>
      <c r="G243" s="38">
        <f>VLOOKUP($A$4:$A$525,[4]Лист4!A$7:C$402,3,0)</f>
        <v>405653</v>
      </c>
      <c r="H243" s="38">
        <f>VLOOKUP($A$4:$A$525,[5]Лист4!A$7:C$408,3,0)</f>
        <v>469015</v>
      </c>
      <c r="I243" s="38">
        <f>VLOOKUP($A$4:$A$525,[6]Лист4!A$7:C$437,3,0)</f>
        <v>25635</v>
      </c>
      <c r="J243" s="38">
        <f>VLOOKUP($A$4:$A$525,[7]Лист4!A$7:C$494,3,0)</f>
        <v>1032201</v>
      </c>
      <c r="K243" s="38">
        <f>VLOOKUP($A$4:$A$525,[8]Лист4!A$7:C$454,3,0)</f>
        <v>7059267</v>
      </c>
      <c r="L243" s="38">
        <f>VLOOKUP($A$4:$A$525,[9]Лист4!A$7:C$450,3,0)</f>
        <v>360054</v>
      </c>
      <c r="M243" s="38">
        <f>VLOOKUP($A$4:$A$525,[10]Лист4!A$7:C$407,3,0)</f>
        <v>4065735</v>
      </c>
      <c r="N243" s="38">
        <f>VLOOKUP($A$4:$A$525,[11]Лист4!A$7:C$479,3,0)</f>
        <v>1003174</v>
      </c>
      <c r="O243" s="38">
        <f>VLOOKUP($A$4:$A$525,[12]Лист4!A$7:C$472,3,0)</f>
        <v>1150376</v>
      </c>
      <c r="P243" s="38">
        <f>VLOOKUP($A$4:$A$525,[13]Лист4!A$7:C$461,3,0)</f>
        <v>452430</v>
      </c>
      <c r="Q243" s="38">
        <f>VLOOKUP($A$4:$A$525,[14]Лист4!A$7:C$488,3,0)</f>
        <v>905120</v>
      </c>
      <c r="R243" s="38">
        <f>VLOOKUP($A$4:$A$525,[15]Лист4!A$7:C$482,3,0)</f>
        <v>401230</v>
      </c>
      <c r="S243" s="38">
        <f>VLOOKUP($A$4:$A$525,[16]Лист4!A$7:C$508,3,0)</f>
        <v>2720321</v>
      </c>
    </row>
    <row r="244" spans="1:19" ht="36">
      <c r="A244" s="113" t="s">
        <v>1324</v>
      </c>
      <c r="B244" s="41" t="s">
        <v>213</v>
      </c>
      <c r="C244" s="42">
        <v>13974740</v>
      </c>
      <c r="D244" s="38">
        <f>VLOOKUP($A$4:$A$525,[1]Лист4!A$7:C$460,3,0)</f>
        <v>141245</v>
      </c>
      <c r="E244" s="38">
        <f>VLOOKUP($A$4:$A$525,[2]Лист4!A$7:C$458,3,0)</f>
        <v>442986</v>
      </c>
      <c r="F244" s="38">
        <f>VLOOKUP($A$4:$A$525,[3]Лист4!A$7:C$486,3,0)</f>
        <v>28013</v>
      </c>
      <c r="G244" s="38">
        <f>VLOOKUP($A$4:$A$525,[4]Лист4!A$7:C$402,3,0)</f>
        <v>466312</v>
      </c>
      <c r="H244" s="38">
        <f>VLOOKUP($A$4:$A$525,[5]Лист4!A$7:C$408,3,0)</f>
        <v>881904</v>
      </c>
      <c r="I244" s="38">
        <f>VLOOKUP($A$4:$A$525,[6]Лист4!A$7:C$437,3,0)</f>
        <v>10155</v>
      </c>
      <c r="J244" s="38">
        <f>VLOOKUP($A$4:$A$525,[7]Лист4!A$7:C$494,3,0)</f>
        <v>1033416</v>
      </c>
      <c r="K244" s="38">
        <f>VLOOKUP($A$4:$A$525,[8]Лист4!A$7:C$454,3,0)</f>
        <v>321092</v>
      </c>
      <c r="L244" s="38">
        <f>VLOOKUP($A$4:$A$525,[9]Лист4!A$7:C$450,3,0)</f>
        <v>22958</v>
      </c>
      <c r="M244" s="38">
        <f>VLOOKUP($A$4:$A$525,[10]Лист4!A$7:C$407,3,0)</f>
        <v>23934</v>
      </c>
      <c r="N244" s="38">
        <f>VLOOKUP($A$4:$A$525,[11]Лист4!A$7:C$479,3,0)</f>
        <v>2688450</v>
      </c>
      <c r="O244" s="38">
        <f>VLOOKUP($A$4:$A$525,[12]Лист4!A$7:C$472,3,0)</f>
        <v>482290</v>
      </c>
      <c r="P244" s="38">
        <f>VLOOKUP($A$4:$A$525,[13]Лист4!A$7:C$461,3,0)</f>
        <v>264400</v>
      </c>
      <c r="Q244" s="38">
        <f>VLOOKUP($A$4:$A$525,[14]Лист4!A$7:C$488,3,0)</f>
        <v>1190745</v>
      </c>
      <c r="R244" s="38">
        <f>VLOOKUP($A$4:$A$525,[15]Лист4!A$7:C$482,3,0)</f>
        <v>5776656</v>
      </c>
      <c r="S244" s="38">
        <f>VLOOKUP($A$4:$A$525,[16]Лист4!A$7:C$508,3,0)</f>
        <v>200184</v>
      </c>
    </row>
    <row r="245" spans="1:19" ht="60">
      <c r="A245" s="113" t="s">
        <v>1325</v>
      </c>
      <c r="B245" s="41" t="s">
        <v>214</v>
      </c>
      <c r="C245" s="42">
        <v>12590745</v>
      </c>
      <c r="D245" s="38">
        <f>VLOOKUP($A$4:$A$525,[1]Лист4!A$7:C$460,3,0)</f>
        <v>586347</v>
      </c>
      <c r="E245" s="38">
        <f>VLOOKUP($A$4:$A$525,[2]Лист4!A$7:C$458,3,0)</f>
        <v>99990</v>
      </c>
      <c r="F245" s="38">
        <f>VLOOKUP($A$4:$A$525,[3]Лист4!A$7:C$486,3,0)</f>
        <v>13431</v>
      </c>
      <c r="G245" s="38">
        <f>VLOOKUP($A$4:$A$525,[4]Лист4!A$7:C$402,3,0)</f>
        <v>202785</v>
      </c>
      <c r="H245" s="38">
        <f>VLOOKUP($A$4:$A$525,[5]Лист4!A$7:C$408,3,0)</f>
        <v>14777</v>
      </c>
      <c r="I245" s="38">
        <f>VLOOKUP($A$4:$A$525,[6]Лист4!A$7:C$437,3,0)</f>
        <v>653576</v>
      </c>
      <c r="J245" s="38">
        <f>VLOOKUP($A$4:$A$525,[7]Лист4!A$7:C$494,3,0)</f>
        <v>750340</v>
      </c>
      <c r="K245" s="38">
        <f>VLOOKUP($A$4:$A$525,[8]Лист4!A$7:C$454,3,0)</f>
        <v>6624393</v>
      </c>
      <c r="L245" s="38">
        <f>VLOOKUP($A$4:$A$525,[9]Лист4!A$7:C$450,3,0)</f>
        <v>35141</v>
      </c>
      <c r="M245" s="38">
        <f>VLOOKUP($A$4:$A$525,[10]Лист4!A$7:C$407,3,0)</f>
        <v>127273</v>
      </c>
      <c r="N245" s="38">
        <f>VLOOKUP($A$4:$A$525,[11]Лист4!A$7:C$479,3,0)</f>
        <v>922156</v>
      </c>
      <c r="O245" s="38">
        <f>VLOOKUP($A$4:$A$525,[12]Лист4!A$7:C$472,3,0)</f>
        <v>50807</v>
      </c>
      <c r="P245" s="38">
        <f>VLOOKUP($A$4:$A$525,[13]Лист4!A$7:C$461,3,0)</f>
        <v>48581</v>
      </c>
      <c r="Q245" s="38">
        <f>VLOOKUP($A$4:$A$525,[14]Лист4!A$7:C$488,3,0)</f>
        <v>619734</v>
      </c>
      <c r="R245" s="38">
        <f>VLOOKUP($A$4:$A$525,[15]Лист4!A$7:C$482,3,0)</f>
        <v>1180784</v>
      </c>
      <c r="S245" s="38">
        <f>VLOOKUP($A$4:$A$525,[16]Лист4!A$7:C$508,3,0)</f>
        <v>660630</v>
      </c>
    </row>
    <row r="246" spans="1:19" ht="36">
      <c r="A246" s="113" t="s">
        <v>1326</v>
      </c>
      <c r="B246" s="41" t="s">
        <v>215</v>
      </c>
      <c r="C246" s="42">
        <v>4741303</v>
      </c>
      <c r="D246" s="38">
        <f>VLOOKUP($A$4:$A$525,[1]Лист4!A$7:C$460,3,0)</f>
        <v>776301</v>
      </c>
      <c r="E246" s="38">
        <f>VLOOKUP($A$4:$A$525,[2]Лист4!A$7:C$458,3,0)</f>
        <v>866261</v>
      </c>
      <c r="F246" s="38">
        <f>VLOOKUP($A$4:$A$525,[3]Лист4!A$7:C$486,3,0)</f>
        <v>437334</v>
      </c>
      <c r="G246" s="38">
        <f>VLOOKUP($A$4:$A$525,[4]Лист4!A$7:C$402,3,0)</f>
        <v>161053</v>
      </c>
      <c r="H246" s="38">
        <f>VLOOKUP($A$4:$A$525,[5]Лист4!A$7:C$408,3,0)</f>
        <v>9567</v>
      </c>
      <c r="I246" s="38">
        <f>VLOOKUP($A$4:$A$525,[6]Лист4!A$7:C$437,3,0)</f>
        <v>67118</v>
      </c>
      <c r="J246" s="38">
        <f>VLOOKUP($A$4:$A$525,[7]Лист4!A$7:C$494,3,0)</f>
        <v>279086</v>
      </c>
      <c r="K246" s="38">
        <f>VLOOKUP($A$4:$A$525,[8]Лист4!A$7:C$454,3,0)</f>
        <v>93383</v>
      </c>
      <c r="L246" s="38">
        <f>VLOOKUP($A$4:$A$525,[9]Лист4!A$7:C$450,3,0)</f>
        <v>186356</v>
      </c>
      <c r="M246" s="38">
        <f>VLOOKUP($A$4:$A$525,[10]Лист4!A$7:C$407,3,0)</f>
        <v>81414</v>
      </c>
      <c r="N246" s="38">
        <f>VLOOKUP($A$4:$A$525,[11]Лист4!A$7:C$479,3,0)</f>
        <v>64708</v>
      </c>
      <c r="O246" s="38">
        <f>VLOOKUP($A$4:$A$525,[12]Лист4!A$7:C$472,3,0)</f>
        <v>472785</v>
      </c>
      <c r="P246" s="38">
        <f>VLOOKUP($A$4:$A$525,[13]Лист4!A$7:C$461,3,0)</f>
        <v>37400</v>
      </c>
      <c r="Q246" s="38">
        <f>VLOOKUP($A$4:$A$525,[14]Лист4!A$7:C$488,3,0)</f>
        <v>465786</v>
      </c>
      <c r="R246" s="38">
        <f>VLOOKUP($A$4:$A$525,[15]Лист4!A$7:C$482,3,0)</f>
        <v>124614</v>
      </c>
      <c r="S246" s="38">
        <f>VLOOKUP($A$4:$A$525,[16]Лист4!A$7:C$508,3,0)</f>
        <v>618137</v>
      </c>
    </row>
    <row r="247" spans="1:19" ht="24">
      <c r="A247" s="112" t="s">
        <v>1327</v>
      </c>
      <c r="B247" s="41" t="s">
        <v>499</v>
      </c>
      <c r="C247" s="42">
        <v>22418569</v>
      </c>
      <c r="D247" s="38">
        <f>VLOOKUP($A$4:$A$525,[1]Лист4!A$7:C$460,3,0)</f>
        <v>232158</v>
      </c>
      <c r="E247" s="38">
        <f>VLOOKUP($A$4:$A$525,[2]Лист4!A$7:C$458,3,0)</f>
        <v>193564</v>
      </c>
      <c r="F247" s="38">
        <f>VLOOKUP($A$4:$A$525,[3]Лист4!A$7:C$486,3,0)</f>
        <v>360165</v>
      </c>
      <c r="G247" s="38">
        <f>VLOOKUP($A$4:$A$525,[4]Лист4!A$7:C$402,3,0)</f>
        <v>5573249</v>
      </c>
      <c r="H247" s="38">
        <f>VLOOKUP($A$4:$A$525,[5]Лист4!A$7:C$408,3,0)</f>
        <v>410810</v>
      </c>
      <c r="I247" s="38">
        <f>VLOOKUP($A$4:$A$525,[6]Лист4!A$7:C$437,3,0)</f>
        <v>334459</v>
      </c>
      <c r="J247" s="38">
        <f>VLOOKUP($A$4:$A$525,[7]Лист4!A$7:C$494,3,0)</f>
        <v>2660743</v>
      </c>
      <c r="K247" s="38">
        <f>VLOOKUP($A$4:$A$525,[8]Лист4!A$7:C$454,3,0)</f>
        <v>808103</v>
      </c>
      <c r="L247" s="38">
        <f>VLOOKUP($A$4:$A$525,[9]Лист4!A$7:C$450,3,0)</f>
        <v>318154</v>
      </c>
      <c r="M247" s="38">
        <f>VLOOKUP($A$4:$A$525,[10]Лист4!A$7:C$407,3,0)</f>
        <v>95855</v>
      </c>
      <c r="N247" s="38">
        <f>VLOOKUP($A$4:$A$525,[11]Лист4!A$7:C$479,3,0)</f>
        <v>1262904</v>
      </c>
      <c r="O247" s="38">
        <f>VLOOKUP($A$4:$A$525,[12]Лист4!A$7:C$472,3,0)</f>
        <v>475412</v>
      </c>
      <c r="P247" s="38">
        <f>VLOOKUP($A$4:$A$525,[13]Лист4!A$7:C$461,3,0)</f>
        <v>1813139</v>
      </c>
      <c r="Q247" s="38">
        <f>VLOOKUP($A$4:$A$525,[14]Лист4!A$7:C$488,3,0)</f>
        <v>1532511</v>
      </c>
      <c r="R247" s="38">
        <f>VLOOKUP($A$4:$A$525,[15]Лист4!A$7:C$482,3,0)</f>
        <v>2159475</v>
      </c>
      <c r="S247" s="38">
        <f>VLOOKUP($A$4:$A$525,[16]Лист4!A$7:C$508,3,0)</f>
        <v>4187868</v>
      </c>
    </row>
    <row r="248" spans="1:19" ht="24">
      <c r="A248" s="113" t="s">
        <v>1327</v>
      </c>
      <c r="B248" s="41" t="s">
        <v>216</v>
      </c>
      <c r="C248" s="42">
        <v>22418569</v>
      </c>
      <c r="D248" s="38">
        <f>VLOOKUP($A$4:$A$525,[1]Лист4!A$7:C$460,3,0)</f>
        <v>232158</v>
      </c>
      <c r="E248" s="38">
        <f>VLOOKUP($A$4:$A$525,[2]Лист4!A$7:C$458,3,0)</f>
        <v>193564</v>
      </c>
      <c r="F248" s="38">
        <f>VLOOKUP($A$4:$A$525,[3]Лист4!A$7:C$486,3,0)</f>
        <v>360165</v>
      </c>
      <c r="G248" s="38">
        <f>VLOOKUP($A$4:$A$525,[4]Лист4!A$7:C$402,3,0)</f>
        <v>5573249</v>
      </c>
      <c r="H248" s="38">
        <f>VLOOKUP($A$4:$A$525,[5]Лист4!A$7:C$408,3,0)</f>
        <v>410810</v>
      </c>
      <c r="I248" s="38">
        <f>VLOOKUP($A$4:$A$525,[6]Лист4!A$7:C$437,3,0)</f>
        <v>334459</v>
      </c>
      <c r="J248" s="38">
        <f>VLOOKUP($A$4:$A$525,[7]Лист4!A$7:C$494,3,0)</f>
        <v>2660743</v>
      </c>
      <c r="K248" s="38">
        <f>VLOOKUP($A$4:$A$525,[8]Лист4!A$7:C$454,3,0)</f>
        <v>808103</v>
      </c>
      <c r="L248" s="38">
        <f>VLOOKUP($A$4:$A$525,[9]Лист4!A$7:C$450,3,0)</f>
        <v>318154</v>
      </c>
      <c r="M248" s="38">
        <f>VLOOKUP($A$4:$A$525,[10]Лист4!A$7:C$407,3,0)</f>
        <v>95855</v>
      </c>
      <c r="N248" s="38">
        <f>VLOOKUP($A$4:$A$525,[11]Лист4!A$7:C$479,3,0)</f>
        <v>1262904</v>
      </c>
      <c r="O248" s="38">
        <f>VLOOKUP($A$4:$A$525,[12]Лист4!A$7:C$472,3,0)</f>
        <v>475412</v>
      </c>
      <c r="P248" s="38">
        <f>VLOOKUP($A$4:$A$525,[13]Лист4!A$7:C$461,3,0)</f>
        <v>1813139</v>
      </c>
      <c r="Q248" s="38">
        <f>VLOOKUP($A$4:$A$525,[14]Лист4!A$7:C$488,3,0)</f>
        <v>1532511</v>
      </c>
      <c r="R248" s="38">
        <f>VLOOKUP($A$4:$A$525,[15]Лист4!A$7:C$482,3,0)</f>
        <v>2159475</v>
      </c>
      <c r="S248" s="38">
        <f>VLOOKUP($A$4:$A$525,[16]Лист4!A$7:C$508,3,0)</f>
        <v>4187868</v>
      </c>
    </row>
    <row r="249" spans="1:19" ht="36">
      <c r="A249" s="112" t="s">
        <v>1328</v>
      </c>
      <c r="B249" s="41" t="s">
        <v>500</v>
      </c>
      <c r="C249" s="42">
        <v>369596321</v>
      </c>
      <c r="D249" s="38">
        <f>VLOOKUP($A$4:$A$525,[1]Лист4!A$7:C$460,3,0)</f>
        <v>20964691</v>
      </c>
      <c r="E249" s="38">
        <f>VLOOKUP($A$4:$A$525,[2]Лист4!A$7:C$458,3,0)</f>
        <v>27905734</v>
      </c>
      <c r="F249" s="38">
        <f>VLOOKUP($A$4:$A$525,[3]Лист4!A$7:C$486,3,0)</f>
        <v>12256198</v>
      </c>
      <c r="G249" s="38">
        <f>VLOOKUP($A$4:$A$525,[4]Лист4!A$7:C$402,3,0)</f>
        <v>13793565</v>
      </c>
      <c r="H249" s="38">
        <f>VLOOKUP($A$4:$A$525,[5]Лист4!A$7:C$408,3,0)</f>
        <v>13007695</v>
      </c>
      <c r="I249" s="38">
        <f>VLOOKUP($A$4:$A$525,[6]Лист4!A$7:C$437,3,0)</f>
        <v>8259732</v>
      </c>
      <c r="J249" s="38">
        <f>VLOOKUP($A$4:$A$525,[7]Лист4!A$7:C$494,3,0)</f>
        <v>36477614</v>
      </c>
      <c r="K249" s="38">
        <f>VLOOKUP($A$4:$A$525,[8]Лист4!A$7:C$454,3,0)</f>
        <v>6535512</v>
      </c>
      <c r="L249" s="38">
        <f>VLOOKUP($A$4:$A$525,[9]Лист4!A$7:C$450,3,0)</f>
        <v>10410923</v>
      </c>
      <c r="M249" s="38">
        <f>VLOOKUP($A$4:$A$525,[10]Лист4!A$7:C$407,3,0)</f>
        <v>5079213</v>
      </c>
      <c r="N249" s="38">
        <f>VLOOKUP($A$4:$A$525,[11]Лист4!A$7:C$479,3,0)</f>
        <v>17076935</v>
      </c>
      <c r="O249" s="38">
        <f>VLOOKUP($A$4:$A$525,[12]Лист4!A$7:C$472,3,0)</f>
        <v>7131302</v>
      </c>
      <c r="P249" s="38">
        <f>VLOOKUP($A$4:$A$525,[13]Лист4!A$7:C$461,3,0)</f>
        <v>8334515</v>
      </c>
      <c r="Q249" s="38">
        <f>VLOOKUP($A$4:$A$525,[14]Лист4!A$7:C$488,3,0)</f>
        <v>37045170</v>
      </c>
      <c r="R249" s="38">
        <f>VLOOKUP($A$4:$A$525,[15]Лист4!A$7:C$482,3,0)</f>
        <v>41135874</v>
      </c>
      <c r="S249" s="38">
        <f>VLOOKUP($A$4:$A$525,[16]Лист4!A$7:C$508,3,0)</f>
        <v>104181648</v>
      </c>
    </row>
    <row r="250" spans="1:19" ht="60">
      <c r="A250" s="113" t="s">
        <v>1329</v>
      </c>
      <c r="B250" s="41" t="s">
        <v>217</v>
      </c>
      <c r="C250" s="42">
        <v>68769491</v>
      </c>
      <c r="D250" s="38">
        <f>VLOOKUP($A$4:$A$525,[1]Лист4!A$7:C$460,3,0)</f>
        <v>1025594</v>
      </c>
      <c r="E250" s="38">
        <f>VLOOKUP($A$4:$A$525,[2]Лист4!A$7:C$458,3,0)</f>
        <v>3613194</v>
      </c>
      <c r="F250" s="38">
        <f>VLOOKUP($A$4:$A$525,[3]Лист4!A$7:C$486,3,0)</f>
        <v>5998376</v>
      </c>
      <c r="G250" s="38">
        <f>VLOOKUP($A$4:$A$525,[4]Лист4!A$7:C$402,3,0)</f>
        <v>3220929</v>
      </c>
      <c r="H250" s="38">
        <f>VLOOKUP($A$4:$A$525,[5]Лист4!A$7:C$408,3,0)</f>
        <v>1333694</v>
      </c>
      <c r="I250" s="38">
        <f>VLOOKUP($A$4:$A$525,[6]Лист4!A$7:C$437,3,0)</f>
        <v>2341978</v>
      </c>
      <c r="J250" s="38">
        <f>VLOOKUP($A$4:$A$525,[7]Лист4!A$7:C$494,3,0)</f>
        <v>4070254</v>
      </c>
      <c r="K250" s="38">
        <f>VLOOKUP($A$4:$A$525,[8]Лист4!A$7:C$454,3,0)</f>
        <v>1066236</v>
      </c>
      <c r="L250" s="38">
        <f>VLOOKUP($A$4:$A$525,[9]Лист4!A$7:C$450,3,0)</f>
        <v>843065</v>
      </c>
      <c r="M250" s="38">
        <f>VLOOKUP($A$4:$A$525,[10]Лист4!A$7:C$407,3,0)</f>
        <v>1166390</v>
      </c>
      <c r="N250" s="38">
        <f>VLOOKUP($A$4:$A$525,[11]Лист4!A$7:C$479,3,0)</f>
        <v>3792926</v>
      </c>
      <c r="O250" s="38">
        <f>VLOOKUP($A$4:$A$525,[12]Лист4!A$7:C$472,3,0)</f>
        <v>962941</v>
      </c>
      <c r="P250" s="38">
        <f>VLOOKUP($A$4:$A$525,[13]Лист4!A$7:C$461,3,0)</f>
        <v>1018159</v>
      </c>
      <c r="Q250" s="38">
        <f>VLOOKUP($A$4:$A$525,[14]Лист4!A$7:C$488,3,0)</f>
        <v>6178953</v>
      </c>
      <c r="R250" s="38">
        <f>VLOOKUP($A$4:$A$525,[15]Лист4!A$7:C$482,3,0)</f>
        <v>5257851</v>
      </c>
      <c r="S250" s="38">
        <f>VLOOKUP($A$4:$A$525,[16]Лист4!A$7:C$508,3,0)</f>
        <v>26878951</v>
      </c>
    </row>
    <row r="251" spans="1:19" ht="24">
      <c r="A251" s="113" t="s">
        <v>1330</v>
      </c>
      <c r="B251" s="41" t="s">
        <v>218</v>
      </c>
      <c r="C251" s="42">
        <v>4497967</v>
      </c>
      <c r="D251" s="38"/>
      <c r="E251" s="38"/>
      <c r="F251" s="38">
        <f>VLOOKUP($A$4:$A$525,[3]Лист4!A$7:C$486,3,0)</f>
        <v>54586</v>
      </c>
      <c r="G251" s="38">
        <f>VLOOKUP($A$4:$A$525,[4]Лист4!A$7:C$402,3,0)</f>
        <v>749869</v>
      </c>
      <c r="H251" s="38">
        <f>VLOOKUP($A$4:$A$525,[5]Лист4!A$7:C$408,3,0)</f>
        <v>868</v>
      </c>
      <c r="I251" s="38">
        <f>VLOOKUP($A$4:$A$525,[6]Лист4!A$7:C$437,3,0)</f>
        <v>4919</v>
      </c>
      <c r="J251" s="38">
        <f>VLOOKUP($A$4:$A$525,[7]Лист4!A$7:C$494,3,0)</f>
        <v>40502</v>
      </c>
      <c r="K251" s="38"/>
      <c r="L251" s="38">
        <f>VLOOKUP($A$4:$A$525,[9]Лист4!A$7:C$450,3,0)</f>
        <v>250672</v>
      </c>
      <c r="M251" s="38">
        <f>VLOOKUP($A$4:$A$525,[10]Лист4!A$7:C$407,3,0)</f>
        <v>2600</v>
      </c>
      <c r="N251" s="38">
        <f>VLOOKUP($A$4:$A$525,[11]Лист4!A$7:C$479,3,0)</f>
        <v>390426</v>
      </c>
      <c r="O251" s="38">
        <f>VLOOKUP($A$4:$A$525,[12]Лист4!A$7:C$472,3,0)</f>
        <v>204865</v>
      </c>
      <c r="P251" s="38">
        <f>VLOOKUP($A$4:$A$525,[13]Лист4!A$7:C$461,3,0)</f>
        <v>3137</v>
      </c>
      <c r="Q251" s="38">
        <f>VLOOKUP($A$4:$A$525,[14]Лист4!A$7:C$488,3,0)</f>
        <v>651919</v>
      </c>
      <c r="R251" s="38">
        <f>VLOOKUP($A$4:$A$525,[15]Лист4!A$7:C$482,3,0)</f>
        <v>289361</v>
      </c>
      <c r="S251" s="38">
        <f>VLOOKUP($A$4:$A$525,[16]Лист4!A$7:C$508,3,0)</f>
        <v>1854243</v>
      </c>
    </row>
    <row r="252" spans="1:19" ht="24">
      <c r="A252" s="113" t="s">
        <v>1331</v>
      </c>
      <c r="B252" s="41" t="s">
        <v>219</v>
      </c>
      <c r="C252" s="42">
        <v>4309229</v>
      </c>
      <c r="D252" s="38">
        <f>VLOOKUP($A$4:$A$525,[1]Лист4!A$7:C$460,3,0)</f>
        <v>27101</v>
      </c>
      <c r="E252" s="38">
        <f>VLOOKUP($A$4:$A$525,[2]Лист4!A$7:C$458,3,0)</f>
        <v>18266</v>
      </c>
      <c r="F252" s="38">
        <f>VLOOKUP($A$4:$A$525,[3]Лист4!A$7:C$486,3,0)</f>
        <v>200636</v>
      </c>
      <c r="G252" s="38">
        <f>VLOOKUP($A$4:$A$525,[4]Лист4!A$7:C$402,3,0)</f>
        <v>421624</v>
      </c>
      <c r="H252" s="38">
        <f>VLOOKUP($A$4:$A$525,[5]Лист4!A$7:C$408,3,0)</f>
        <v>149820</v>
      </c>
      <c r="I252" s="38">
        <f>VLOOKUP($A$4:$A$525,[6]Лист4!A$7:C$437,3,0)</f>
        <v>165652</v>
      </c>
      <c r="J252" s="38">
        <f>VLOOKUP($A$4:$A$525,[7]Лист4!A$7:C$494,3,0)</f>
        <v>72776</v>
      </c>
      <c r="K252" s="38">
        <f>VLOOKUP($A$4:$A$525,[8]Лист4!A$7:C$454,3,0)</f>
        <v>17675</v>
      </c>
      <c r="L252" s="38">
        <f>VLOOKUP($A$4:$A$525,[9]Лист4!A$7:C$450,3,0)</f>
        <v>187035</v>
      </c>
      <c r="M252" s="38">
        <f>VLOOKUP($A$4:$A$525,[10]Лист4!A$7:C$407,3,0)</f>
        <v>7003</v>
      </c>
      <c r="N252" s="38">
        <f>VLOOKUP($A$4:$A$525,[11]Лист4!A$7:C$479,3,0)</f>
        <v>475931</v>
      </c>
      <c r="O252" s="38">
        <f>VLOOKUP($A$4:$A$525,[12]Лист4!A$7:C$472,3,0)</f>
        <v>7946</v>
      </c>
      <c r="P252" s="38">
        <f>VLOOKUP($A$4:$A$525,[13]Лист4!A$7:C$461,3,0)</f>
        <v>264692</v>
      </c>
      <c r="Q252" s="38">
        <f>VLOOKUP($A$4:$A$525,[14]Лист4!A$7:C$488,3,0)</f>
        <v>1726742</v>
      </c>
      <c r="R252" s="38">
        <f>VLOOKUP($A$4:$A$525,[15]Лист4!A$7:C$482,3,0)</f>
        <v>17111</v>
      </c>
      <c r="S252" s="38">
        <f>VLOOKUP($A$4:$A$525,[16]Лист4!A$7:C$508,3,0)</f>
        <v>549219</v>
      </c>
    </row>
    <row r="253" spans="1:19" ht="24">
      <c r="A253" s="113" t="s">
        <v>1332</v>
      </c>
      <c r="B253" s="41" t="s">
        <v>220</v>
      </c>
      <c r="C253" s="42">
        <v>4628416</v>
      </c>
      <c r="D253" s="38"/>
      <c r="E253" s="38"/>
      <c r="F253" s="38">
        <f>VLOOKUP($A$4:$A$525,[3]Лист4!A$7:C$486,3,0)</f>
        <v>61337</v>
      </c>
      <c r="G253" s="38">
        <f>VLOOKUP($A$4:$A$525,[4]Лист4!A$7:C$402,3,0)</f>
        <v>731606</v>
      </c>
      <c r="H253" s="38"/>
      <c r="I253" s="38">
        <f>VLOOKUP($A$4:$A$525,[6]Лист4!A$7:C$437,3,0)</f>
        <v>55694</v>
      </c>
      <c r="J253" s="38">
        <f>VLOOKUP($A$4:$A$525,[7]Лист4!A$7:C$494,3,0)</f>
        <v>118567</v>
      </c>
      <c r="K253" s="38">
        <f>VLOOKUP($A$4:$A$525,[8]Лист4!A$7:C$454,3,0)</f>
        <v>98163</v>
      </c>
      <c r="L253" s="38"/>
      <c r="M253" s="38">
        <f>VLOOKUP($A$4:$A$525,[10]Лист4!A$7:C$407,3,0)</f>
        <v>12528</v>
      </c>
      <c r="N253" s="38">
        <f>VLOOKUP($A$4:$A$525,[11]Лист4!A$7:C$479,3,0)</f>
        <v>180125</v>
      </c>
      <c r="O253" s="38">
        <f>VLOOKUP($A$4:$A$525,[12]Лист4!A$7:C$472,3,0)</f>
        <v>35821</v>
      </c>
      <c r="P253" s="38"/>
      <c r="Q253" s="38">
        <f>VLOOKUP($A$4:$A$525,[14]Лист4!A$7:C$488,3,0)</f>
        <v>341455</v>
      </c>
      <c r="R253" s="38">
        <f>VLOOKUP($A$4:$A$525,[15]Лист4!A$7:C$482,3,0)</f>
        <v>312695</v>
      </c>
      <c r="S253" s="38">
        <f>VLOOKUP($A$4:$A$525,[16]Лист4!A$7:C$508,3,0)</f>
        <v>2680425</v>
      </c>
    </row>
    <row r="254" spans="1:19" ht="60">
      <c r="A254" s="113" t="s">
        <v>1333</v>
      </c>
      <c r="B254" s="41" t="s">
        <v>221</v>
      </c>
      <c r="C254" s="42">
        <v>2952546</v>
      </c>
      <c r="D254" s="38">
        <f>VLOOKUP($A$4:$A$525,[1]Лист4!A$7:C$460,3,0)</f>
        <v>37326</v>
      </c>
      <c r="E254" s="38">
        <f>VLOOKUP($A$4:$A$525,[2]Лист4!A$7:C$458,3,0)</f>
        <v>17672</v>
      </c>
      <c r="F254" s="38">
        <f>VLOOKUP($A$4:$A$525,[3]Лист4!A$7:C$486,3,0)</f>
        <v>181357</v>
      </c>
      <c r="H254" s="38"/>
      <c r="I254" s="38">
        <f>VLOOKUP($A$4:$A$525,[6]Лист4!A$7:C$437,3,0)</f>
        <v>428865</v>
      </c>
      <c r="J254" s="38">
        <f>VLOOKUP($A$4:$A$525,[7]Лист4!A$7:C$494,3,0)</f>
        <v>27945</v>
      </c>
      <c r="K254" s="38">
        <f>VLOOKUP($A$4:$A$525,[8]Лист4!A$7:C$454,3,0)</f>
        <v>212852</v>
      </c>
      <c r="L254" s="38">
        <f>VLOOKUP($A$4:$A$525,[9]Лист4!A$7:C$450,3,0)</f>
        <v>57353</v>
      </c>
      <c r="M254" s="38">
        <f>VLOOKUP($A$4:$A$525,[10]Лист4!A$7:C$407,3,0)</f>
        <v>5926</v>
      </c>
      <c r="N254" s="38">
        <f>VLOOKUP($A$4:$A$525,[11]Лист4!A$7:C$479,3,0)</f>
        <v>30081</v>
      </c>
      <c r="O254" s="38">
        <f>VLOOKUP($A$4:$A$525,[12]Лист4!A$7:C$472,3,0)</f>
        <v>13376</v>
      </c>
      <c r="P254" s="38">
        <f>VLOOKUP($A$4:$A$525,[13]Лист4!A$7:C$461,3,0)</f>
        <v>108352</v>
      </c>
      <c r="Q254" s="38">
        <f>VLOOKUP($A$4:$A$525,[14]Лист4!A$7:C$488,3,0)</f>
        <v>556020</v>
      </c>
      <c r="R254" s="38">
        <f>VLOOKUP($A$4:$A$525,[15]Лист4!A$7:C$482,3,0)</f>
        <v>1275294</v>
      </c>
      <c r="S254" s="38">
        <f>VLOOKUP($A$4:$A$525,[16]Лист4!A$7:C$508,3,0)</f>
        <v>127</v>
      </c>
    </row>
    <row r="255" spans="1:19" ht="48">
      <c r="A255" s="113" t="s">
        <v>1334</v>
      </c>
      <c r="B255" s="41" t="s">
        <v>222</v>
      </c>
      <c r="C255" s="42">
        <v>29830338</v>
      </c>
      <c r="D255" s="38">
        <f>VLOOKUP($A$4:$A$525,[1]Лист4!A$7:C$460,3,0)</f>
        <v>750366</v>
      </c>
      <c r="E255" s="38">
        <f>VLOOKUP($A$4:$A$525,[2]Лист4!A$7:C$458,3,0)</f>
        <v>2817147</v>
      </c>
      <c r="F255" s="38">
        <f>VLOOKUP($A$4:$A$525,[3]Лист4!A$7:C$486,3,0)</f>
        <v>522053</v>
      </c>
      <c r="G255" s="38">
        <f>VLOOKUP($A$4:$A$525,[4]Лист4!A$7:C$402,3,0)</f>
        <v>875120</v>
      </c>
      <c r="H255" s="38">
        <f>VLOOKUP($A$4:$A$525,[5]Лист4!A$7:C$408,3,0)</f>
        <v>257232</v>
      </c>
      <c r="I255" s="38">
        <f>VLOOKUP($A$4:$A$525,[6]Лист4!A$7:C$437,3,0)</f>
        <v>1166435</v>
      </c>
      <c r="J255" s="38">
        <f>VLOOKUP($A$4:$A$525,[7]Лист4!A$7:C$494,3,0)</f>
        <v>1101432</v>
      </c>
      <c r="K255" s="38">
        <f>VLOOKUP($A$4:$A$525,[8]Лист4!A$7:C$454,3,0)</f>
        <v>434853</v>
      </c>
      <c r="L255" s="38">
        <f>VLOOKUP($A$4:$A$525,[9]Лист4!A$7:C$450,3,0)</f>
        <v>133761</v>
      </c>
      <c r="M255" s="38">
        <f>VLOOKUP($A$4:$A$525,[10]Лист4!A$7:C$407,3,0)</f>
        <v>149922</v>
      </c>
      <c r="N255" s="38">
        <f>VLOOKUP($A$4:$A$525,[11]Лист4!A$7:C$479,3,0)</f>
        <v>940194</v>
      </c>
      <c r="O255" s="38">
        <f>VLOOKUP($A$4:$A$525,[12]Лист4!A$7:C$472,3,0)</f>
        <v>596090</v>
      </c>
      <c r="P255" s="38">
        <f>VLOOKUP($A$4:$A$525,[13]Лист4!A$7:C$461,3,0)</f>
        <v>401004</v>
      </c>
      <c r="Q255" s="38">
        <f>VLOOKUP($A$4:$A$525,[14]Лист4!A$7:C$488,3,0)</f>
        <v>943495</v>
      </c>
      <c r="R255" s="38">
        <f>VLOOKUP($A$4:$A$525,[15]Лист4!A$7:C$482,3,0)</f>
        <v>2876158</v>
      </c>
      <c r="S255" s="38">
        <f>VLOOKUP($A$4:$A$525,[16]Лист4!A$7:C$508,3,0)</f>
        <v>15865076</v>
      </c>
    </row>
    <row r="256" spans="1:19" ht="36">
      <c r="A256" s="113" t="s">
        <v>1335</v>
      </c>
      <c r="B256" s="41" t="s">
        <v>223</v>
      </c>
      <c r="C256" s="42">
        <v>17177551</v>
      </c>
      <c r="D256" s="38">
        <f>VLOOKUP($A$4:$A$525,[1]Лист4!A$7:C$460,3,0)</f>
        <v>94052</v>
      </c>
      <c r="E256" s="38">
        <f>VLOOKUP($A$4:$A$525,[2]Лист4!A$7:C$458,3,0)</f>
        <v>451634</v>
      </c>
      <c r="F256" s="38">
        <f>VLOOKUP($A$4:$A$525,[3]Лист4!A$7:C$486,3,0)</f>
        <v>4178864</v>
      </c>
      <c r="G256" s="38">
        <f>VLOOKUP($A$4:$A$525,[4]Лист4!A$7:C$402,3,0)</f>
        <v>416624</v>
      </c>
      <c r="H256" s="38">
        <f>VLOOKUP($A$4:$A$525,[5]Лист4!A$7:C$408,3,0)</f>
        <v>925774</v>
      </c>
      <c r="I256" s="38">
        <f>VLOOKUP($A$4:$A$525,[6]Лист4!A$7:C$437,3,0)</f>
        <v>438567</v>
      </c>
      <c r="J256" s="38">
        <f>VLOOKUP($A$4:$A$525,[7]Лист4!A$7:C$494,3,0)</f>
        <v>2306407</v>
      </c>
      <c r="K256" s="38">
        <f>VLOOKUP($A$4:$A$525,[8]Лист4!A$7:C$454,3,0)</f>
        <v>57477</v>
      </c>
      <c r="L256" s="38">
        <f>VLOOKUP($A$4:$A$525,[9]Лист4!A$7:C$450,3,0)</f>
        <v>54203</v>
      </c>
      <c r="M256" s="38">
        <f>VLOOKUP($A$4:$A$525,[10]Лист4!A$7:C$407,3,0)</f>
        <v>22589</v>
      </c>
      <c r="N256" s="38">
        <f>VLOOKUP($A$4:$A$525,[11]Лист4!A$7:C$479,3,0)</f>
        <v>1200393</v>
      </c>
      <c r="O256" s="38">
        <f>VLOOKUP($A$4:$A$525,[12]Лист4!A$7:C$472,3,0)</f>
        <v>36125</v>
      </c>
      <c r="P256" s="38">
        <f>VLOOKUP($A$4:$A$525,[13]Лист4!A$7:C$461,3,0)</f>
        <v>131708</v>
      </c>
      <c r="Q256" s="38">
        <f>VLOOKUP($A$4:$A$525,[14]Лист4!A$7:C$488,3,0)</f>
        <v>1556416</v>
      </c>
      <c r="R256" s="38">
        <f>VLOOKUP($A$4:$A$525,[15]Лист4!A$7:C$482,3,0)</f>
        <v>377022</v>
      </c>
      <c r="S256" s="38">
        <f>VLOOKUP($A$4:$A$525,[16]Лист4!A$7:C$508,3,0)</f>
        <v>4929696</v>
      </c>
    </row>
    <row r="257" spans="1:19" ht="36">
      <c r="A257" s="113" t="s">
        <v>1336</v>
      </c>
      <c r="B257" s="41" t="s">
        <v>224</v>
      </c>
      <c r="C257" s="42">
        <v>289347</v>
      </c>
      <c r="D257" s="38"/>
      <c r="E257" s="38">
        <f>VLOOKUP($A$4:$A$525,[2]Лист4!A$7:C$458,3,0)</f>
        <v>39460</v>
      </c>
      <c r="F257" s="38">
        <f>VLOOKUP($A$4:$A$525,[3]Лист4!A$7:C$486,3,0)</f>
        <v>13788</v>
      </c>
      <c r="H257" s="38"/>
      <c r="I257" s="38">
        <f>VLOOKUP($A$4:$A$525,[6]Лист4!A$7:C$437,3,0)</f>
        <v>81247</v>
      </c>
      <c r="J257" s="38"/>
      <c r="K257" s="38"/>
      <c r="L257" s="38">
        <f>VLOOKUP($A$4:$A$525,[9]Лист4!A$7:C$450,3,0)</f>
        <v>128841</v>
      </c>
      <c r="M257" s="38"/>
      <c r="N257" s="38"/>
      <c r="O257" s="38">
        <f>VLOOKUP($A$4:$A$525,[12]Лист4!A$7:C$472,3,0)</f>
        <v>2690</v>
      </c>
      <c r="P257" s="38"/>
      <c r="Q257" s="38"/>
      <c r="R257" s="38"/>
      <c r="S257" s="38">
        <f>VLOOKUP($A$4:$A$525,[16]Лист4!A$7:C$508,3,0)</f>
        <v>23321</v>
      </c>
    </row>
    <row r="258" spans="1:19" ht="36">
      <c r="A258" s="113" t="s">
        <v>1337</v>
      </c>
      <c r="B258" s="41" t="s">
        <v>225</v>
      </c>
      <c r="C258" s="42">
        <v>111922</v>
      </c>
      <c r="D258" s="38"/>
      <c r="E258" s="38"/>
      <c r="F258" s="38">
        <f>VLOOKUP($A$4:$A$525,[3]Лист4!A$7:C$486,3,0)</f>
        <v>44742</v>
      </c>
      <c r="H258" s="38"/>
      <c r="I258" s="38"/>
      <c r="J258" s="38"/>
      <c r="K258" s="38">
        <f>VLOOKUP($A$4:$A$525,[8]Лист4!A$7:C$454,3,0)</f>
        <v>1384</v>
      </c>
      <c r="L258" s="38"/>
      <c r="M258" s="38"/>
      <c r="N258" s="38"/>
      <c r="O258" s="38">
        <f>VLOOKUP($A$4:$A$525,[12]Лист4!A$7:C$472,3,0)</f>
        <v>63362</v>
      </c>
      <c r="P258" s="38">
        <f>VLOOKUP($A$4:$A$525,[13]Лист4!A$7:C$461,3,0)</f>
        <v>1593</v>
      </c>
      <c r="Q258" s="38"/>
      <c r="R258" s="38"/>
      <c r="S258" s="38">
        <f>VLOOKUP($A$4:$A$525,[16]Лист4!A$7:C$508,3,0)</f>
        <v>841</v>
      </c>
    </row>
    <row r="259" spans="1:19" ht="60">
      <c r="A259" s="113" t="s">
        <v>1338</v>
      </c>
      <c r="B259" s="41" t="s">
        <v>226</v>
      </c>
      <c r="C259" s="42">
        <v>4972175</v>
      </c>
      <c r="D259" s="38">
        <f>VLOOKUP($A$4:$A$525,[1]Лист4!A$7:C$460,3,0)</f>
        <v>116749</v>
      </c>
      <c r="E259" s="38">
        <f>VLOOKUP($A$4:$A$525,[2]Лист4!A$7:C$458,3,0)</f>
        <v>269015</v>
      </c>
      <c r="F259" s="38">
        <f>VLOOKUP($A$4:$A$525,[3]Лист4!A$7:C$486,3,0)</f>
        <v>741013</v>
      </c>
      <c r="G259" s="38">
        <f>VLOOKUP($A$4:$A$525,[4]Лист4!A$7:C$402,3,0)</f>
        <v>26086</v>
      </c>
      <c r="H259" s="38"/>
      <c r="I259" s="38">
        <f>VLOOKUP($A$4:$A$525,[6]Лист4!A$7:C$437,3,0)</f>
        <v>599</v>
      </c>
      <c r="J259" s="38">
        <f>VLOOKUP($A$4:$A$525,[7]Лист4!A$7:C$494,3,0)</f>
        <v>402625</v>
      </c>
      <c r="K259" s="38">
        <f>VLOOKUP($A$4:$A$525,[8]Лист4!A$7:C$454,3,0)</f>
        <v>243832</v>
      </c>
      <c r="L259" s="38">
        <f>VLOOKUP($A$4:$A$525,[9]Лист4!A$7:C$450,3,0)</f>
        <v>31200</v>
      </c>
      <c r="M259" s="38">
        <f>VLOOKUP($A$4:$A$525,[10]Лист4!A$7:C$407,3,0)</f>
        <v>965822</v>
      </c>
      <c r="N259" s="38">
        <f>VLOOKUP($A$4:$A$525,[11]Лист4!A$7:C$479,3,0)</f>
        <v>575776</v>
      </c>
      <c r="O259" s="38">
        <f>VLOOKUP($A$4:$A$525,[12]Лист4!A$7:C$472,3,0)</f>
        <v>2666</v>
      </c>
      <c r="P259" s="38">
        <f>VLOOKUP($A$4:$A$525,[13]Лист4!A$7:C$461,3,0)</f>
        <v>107673</v>
      </c>
      <c r="Q259" s="38">
        <f>VLOOKUP($A$4:$A$525,[14]Лист4!A$7:C$488,3,0)</f>
        <v>402906</v>
      </c>
      <c r="R259" s="38">
        <f>VLOOKUP($A$4:$A$525,[15]Лист4!A$7:C$482,3,0)</f>
        <v>110210</v>
      </c>
      <c r="S259" s="38">
        <f>VLOOKUP($A$4:$A$525,[16]Лист4!A$7:C$508,3,0)</f>
        <v>976003</v>
      </c>
    </row>
    <row r="260" spans="1:19" ht="24">
      <c r="A260" s="113" t="s">
        <v>1339</v>
      </c>
      <c r="B260" s="41" t="s">
        <v>227</v>
      </c>
      <c r="C260" s="42">
        <v>42241636</v>
      </c>
      <c r="D260" s="38">
        <f>VLOOKUP($A$4:$A$525,[1]Лист4!A$7:C$460,3,0)</f>
        <v>1583221</v>
      </c>
      <c r="E260" s="38">
        <f>VLOOKUP($A$4:$A$525,[2]Лист4!A$7:C$458,3,0)</f>
        <v>21046939</v>
      </c>
      <c r="F260" s="38">
        <f>VLOOKUP($A$4:$A$525,[3]Лист4!A$7:C$486,3,0)</f>
        <v>550898</v>
      </c>
      <c r="G260" s="38">
        <f>VLOOKUP($A$4:$A$525,[4]Лист4!A$7:C$402,3,0)</f>
        <v>392059</v>
      </c>
      <c r="H260" s="38">
        <f>VLOOKUP($A$4:$A$525,[5]Лист4!A$7:C$408,3,0)</f>
        <v>2774491</v>
      </c>
      <c r="I260" s="38">
        <f>VLOOKUP($A$4:$A$525,[6]Лист4!A$7:C$437,3,0)</f>
        <v>797835</v>
      </c>
      <c r="J260" s="38">
        <f>VLOOKUP($A$4:$A$525,[7]Лист4!A$7:C$494,3,0)</f>
        <v>413365</v>
      </c>
      <c r="K260" s="38">
        <f>VLOOKUP($A$4:$A$525,[8]Лист4!A$7:C$454,3,0)</f>
        <v>918965</v>
      </c>
      <c r="L260" s="38">
        <f>VLOOKUP($A$4:$A$525,[9]Лист4!A$7:C$450,3,0)</f>
        <v>1608815</v>
      </c>
      <c r="M260" s="38">
        <f>VLOOKUP($A$4:$A$525,[10]Лист4!A$7:C$407,3,0)</f>
        <v>1081676</v>
      </c>
      <c r="N260" s="38">
        <f>VLOOKUP($A$4:$A$525,[11]Лист4!A$7:C$479,3,0)</f>
        <v>461800</v>
      </c>
      <c r="O260" s="38">
        <f>VLOOKUP($A$4:$A$525,[12]Лист4!A$7:C$472,3,0)</f>
        <v>561858</v>
      </c>
      <c r="P260" s="38">
        <f>VLOOKUP($A$4:$A$525,[13]Лист4!A$7:C$461,3,0)</f>
        <v>676768</v>
      </c>
      <c r="Q260" s="38">
        <f>VLOOKUP($A$4:$A$525,[14]Лист4!A$7:C$488,3,0)</f>
        <v>5139242</v>
      </c>
      <c r="R260" s="38">
        <f>VLOOKUP($A$4:$A$525,[15]Лист4!A$7:C$482,3,0)</f>
        <v>1430744</v>
      </c>
      <c r="S260" s="38">
        <f>VLOOKUP($A$4:$A$525,[16]Лист4!A$7:C$508,3,0)</f>
        <v>2802960</v>
      </c>
    </row>
    <row r="261" spans="1:19">
      <c r="A261" s="126" t="s">
        <v>809</v>
      </c>
      <c r="B261" s="41" t="s">
        <v>228</v>
      </c>
      <c r="C261" s="42">
        <v>38451740</v>
      </c>
      <c r="D261" s="38">
        <f>VLOOKUP($A$4:$A$525,[1]Лист4!A$7:C$460,3,0)</f>
        <v>1294378</v>
      </c>
      <c r="E261" s="38">
        <f>VLOOKUP($A$4:$A$525,[2]Лист4!A$7:C$458,3,0)</f>
        <v>21046309</v>
      </c>
      <c r="F261" s="38">
        <f>VLOOKUP($A$4:$A$525,[3]Лист4!A$7:C$486,3,0)</f>
        <v>526843</v>
      </c>
      <c r="G261" s="38">
        <f>VLOOKUP($A$4:$A$525,[4]Лист4!A$7:C$402,3,0)</f>
        <v>34779</v>
      </c>
      <c r="H261" s="38">
        <f>VLOOKUP($A$4:$A$525,[5]Лист4!A$7:C$408,3,0)</f>
        <v>2646822</v>
      </c>
      <c r="I261" s="38">
        <f>VLOOKUP($A$4:$A$525,[6]Лист4!A$7:C$437,3,0)</f>
        <v>332699</v>
      </c>
      <c r="J261" s="38">
        <f>VLOOKUP($A$4:$A$525,[7]Лист4!A$7:C$494,3,0)</f>
        <v>339093</v>
      </c>
      <c r="K261" s="38">
        <f>VLOOKUP($A$4:$A$525,[8]Лист4!A$7:C$454,3,0)</f>
        <v>591781</v>
      </c>
      <c r="L261" s="38">
        <f>VLOOKUP($A$4:$A$525,[9]Лист4!A$7:C$450,3,0)</f>
        <v>1390157</v>
      </c>
      <c r="M261" s="38">
        <f>VLOOKUP($A$4:$A$525,[10]Лист4!A$7:C$407,3,0)</f>
        <v>1017750</v>
      </c>
      <c r="N261" s="38">
        <f>VLOOKUP($A$4:$A$525,[11]Лист4!A$7:C$479,3,0)</f>
        <v>195235</v>
      </c>
      <c r="O261" s="38">
        <f>VLOOKUP($A$4:$A$525,[12]Лист4!A$7:C$472,3,0)</f>
        <v>484237</v>
      </c>
      <c r="P261" s="38">
        <f>VLOOKUP($A$4:$A$525,[13]Лист4!A$7:C$461,3,0)</f>
        <v>497673</v>
      </c>
      <c r="Q261" s="38">
        <f>VLOOKUP($A$4:$A$525,[14]Лист4!A$7:C$488,3,0)</f>
        <v>4614916</v>
      </c>
      <c r="R261" s="38">
        <f>VLOOKUP($A$4:$A$525,[15]Лист4!A$7:C$482,3,0)</f>
        <v>644206</v>
      </c>
      <c r="S261" s="38">
        <f>VLOOKUP($A$4:$A$525,[16]Лист4!A$7:C$508,3,0)</f>
        <v>2794862</v>
      </c>
    </row>
    <row r="262" spans="1:19" ht="24">
      <c r="A262" s="113" t="s">
        <v>1340</v>
      </c>
      <c r="B262" s="41" t="s">
        <v>229</v>
      </c>
      <c r="C262" s="42">
        <v>1739658</v>
      </c>
      <c r="D262" s="38">
        <f>VLOOKUP($A$4:$A$525,[1]Лист4!A$7:C$460,3,0)</f>
        <v>124878</v>
      </c>
      <c r="E262" s="38">
        <f>VLOOKUP($A$4:$A$525,[2]Лист4!A$7:C$458,3,0)</f>
        <v>155</v>
      </c>
      <c r="F262" s="38">
        <f>VLOOKUP($A$4:$A$525,[3]Лист4!A$7:C$486,3,0)</f>
        <v>8402</v>
      </c>
      <c r="H262" s="38">
        <f>VLOOKUP($A$4:$A$525,[5]Лист4!A$7:C$408,3,0)</f>
        <v>119806</v>
      </c>
      <c r="I262" s="38">
        <f>VLOOKUP($A$4:$A$525,[6]Лист4!A$7:C$437,3,0)</f>
        <v>49</v>
      </c>
      <c r="J262" s="38">
        <f>VLOOKUP($A$4:$A$525,[7]Лист4!A$7:C$494,3,0)</f>
        <v>25857</v>
      </c>
      <c r="K262" s="38">
        <f>VLOOKUP($A$4:$A$525,[8]Лист4!A$7:C$454,3,0)</f>
        <v>80684</v>
      </c>
      <c r="L262" s="38">
        <f>VLOOKUP($A$4:$A$525,[9]Лист4!A$7:C$450,3,0)</f>
        <v>169803</v>
      </c>
      <c r="M262" s="38">
        <f>VLOOKUP($A$4:$A$525,[10]Лист4!A$7:C$407,3,0)</f>
        <v>1100</v>
      </c>
      <c r="N262" s="38">
        <f>VLOOKUP($A$4:$A$525,[11]Лист4!A$7:C$479,3,0)</f>
        <v>136739</v>
      </c>
      <c r="O262" s="38">
        <f>VLOOKUP($A$4:$A$525,[12]Лист4!A$7:C$472,3,0)</f>
        <v>64930</v>
      </c>
      <c r="P262" s="38">
        <f>VLOOKUP($A$4:$A$525,[13]Лист4!A$7:C$461,3,0)</f>
        <v>129757</v>
      </c>
      <c r="Q262" s="38">
        <f>VLOOKUP($A$4:$A$525,[14]Лист4!A$7:C$488,3,0)</f>
        <v>321049</v>
      </c>
      <c r="R262" s="38">
        <f>VLOOKUP($A$4:$A$525,[15]Лист4!A$7:C$482,3,0)</f>
        <v>551696</v>
      </c>
      <c r="S262" s="38">
        <f>VLOOKUP($A$4:$A$525,[16]Лист4!A$7:C$508,3,0)</f>
        <v>4753</v>
      </c>
    </row>
    <row r="263" spans="1:19">
      <c r="A263" s="126" t="s">
        <v>811</v>
      </c>
      <c r="B263" s="41" t="s">
        <v>230</v>
      </c>
      <c r="C263" s="42">
        <v>2050238</v>
      </c>
      <c r="D263" s="38">
        <f>VLOOKUP($A$4:$A$525,[1]Лист4!A$7:C$460,3,0)</f>
        <v>163965</v>
      </c>
      <c r="E263" s="38">
        <f>VLOOKUP($A$4:$A$525,[2]Лист4!A$7:C$458,3,0)</f>
        <v>475</v>
      </c>
      <c r="F263" s="38">
        <f>VLOOKUP($A$4:$A$525,[3]Лист4!A$7:C$486,3,0)</f>
        <v>15653</v>
      </c>
      <c r="G263" s="38">
        <f>VLOOKUP($A$4:$A$525,[4]Лист4!A$7:C$402,3,0)</f>
        <v>357280</v>
      </c>
      <c r="H263" s="38">
        <f>VLOOKUP($A$4:$A$525,[5]Лист4!A$7:C$408,3,0)</f>
        <v>7863</v>
      </c>
      <c r="I263" s="38">
        <f>VLOOKUP($A$4:$A$525,[6]Лист4!A$7:C$437,3,0)</f>
        <v>465087</v>
      </c>
      <c r="J263" s="38">
        <f>VLOOKUP($A$4:$A$525,[7]Лист4!A$7:C$494,3,0)</f>
        <v>48415</v>
      </c>
      <c r="K263" s="38">
        <f>VLOOKUP($A$4:$A$525,[8]Лист4!A$7:C$454,3,0)</f>
        <v>246500</v>
      </c>
      <c r="L263" s="38">
        <f>VLOOKUP($A$4:$A$525,[9]Лист4!A$7:C$450,3,0)</f>
        <v>48855</v>
      </c>
      <c r="M263" s="38">
        <f>VLOOKUP($A$4:$A$525,[10]Лист4!A$7:C$407,3,0)</f>
        <v>62826</v>
      </c>
      <c r="N263" s="38">
        <f>VLOOKUP($A$4:$A$525,[11]Лист4!A$7:C$479,3,0)</f>
        <v>129826</v>
      </c>
      <c r="O263" s="38">
        <f>VLOOKUP($A$4:$A$525,[12]Лист4!A$7:C$472,3,0)</f>
        <v>12691</v>
      </c>
      <c r="P263" s="38">
        <f>VLOOKUP($A$4:$A$525,[13]Лист4!A$7:C$461,3,0)</f>
        <v>49338</v>
      </c>
      <c r="Q263" s="38">
        <f>VLOOKUP($A$4:$A$525,[14]Лист4!A$7:C$488,3,0)</f>
        <v>203277</v>
      </c>
      <c r="R263" s="38">
        <f>VLOOKUP($A$4:$A$525,[15]Лист4!A$7:C$482,3,0)</f>
        <v>234842</v>
      </c>
      <c r="S263" s="38">
        <f>VLOOKUP($A$4:$A$525,[16]Лист4!A$7:C$508,3,0)</f>
        <v>3345</v>
      </c>
    </row>
    <row r="264" spans="1:19" ht="24">
      <c r="A264" s="113" t="s">
        <v>1341</v>
      </c>
      <c r="B264" s="41" t="s">
        <v>231</v>
      </c>
      <c r="C264" s="42">
        <v>6516861</v>
      </c>
      <c r="D264" s="38">
        <f>VLOOKUP($A$4:$A$525,[1]Лист4!A$7:C$460,3,0)</f>
        <v>52215</v>
      </c>
      <c r="E264" s="38">
        <f>VLOOKUP($A$4:$A$525,[2]Лист4!A$7:C$458,3,0)</f>
        <v>52566</v>
      </c>
      <c r="F264" s="38">
        <f>VLOOKUP($A$4:$A$525,[3]Лист4!A$7:C$486,3,0)</f>
        <v>81004</v>
      </c>
      <c r="G264" s="38">
        <f>VLOOKUP($A$4:$A$525,[4]Лист4!A$7:C$402,3,0)</f>
        <v>15045</v>
      </c>
      <c r="H264" s="38">
        <f>VLOOKUP($A$4:$A$525,[5]Лист4!A$7:C$408,3,0)</f>
        <v>110571</v>
      </c>
      <c r="I264" s="38">
        <f>VLOOKUP($A$4:$A$525,[6]Лист4!A$7:C$437,3,0)</f>
        <v>20725</v>
      </c>
      <c r="J264" s="38">
        <f>VLOOKUP($A$4:$A$525,[7]Лист4!A$7:C$494,3,0)</f>
        <v>139399</v>
      </c>
      <c r="K264" s="38">
        <f>VLOOKUP($A$4:$A$525,[8]Лист4!A$7:C$454,3,0)</f>
        <v>73840</v>
      </c>
      <c r="L264" s="38">
        <f>VLOOKUP($A$4:$A$525,[9]Лист4!A$7:C$450,3,0)</f>
        <v>205611</v>
      </c>
      <c r="M264" s="38"/>
      <c r="N264" s="38">
        <f>VLOOKUP($A$4:$A$525,[11]Лист4!A$7:C$479,3,0)</f>
        <v>269950</v>
      </c>
      <c r="O264" s="38">
        <f>VLOOKUP($A$4:$A$525,[12]Лист4!A$7:C$472,3,0)</f>
        <v>91118</v>
      </c>
      <c r="P264" s="38">
        <f>VLOOKUP($A$4:$A$525,[13]Лист4!A$7:C$461,3,0)</f>
        <v>10036</v>
      </c>
      <c r="Q264" s="38">
        <f>VLOOKUP($A$4:$A$525,[14]Лист4!A$7:C$488,3,0)</f>
        <v>3408571</v>
      </c>
      <c r="R264" s="38">
        <f>VLOOKUP($A$4:$A$525,[15]Лист4!A$7:C$482,3,0)</f>
        <v>945095</v>
      </c>
      <c r="S264" s="38">
        <f>VLOOKUP($A$4:$A$525,[16]Лист4!A$7:C$508,3,0)</f>
        <v>1041115</v>
      </c>
    </row>
    <row r="265" spans="1:19" ht="36">
      <c r="A265" s="113" t="s">
        <v>1342</v>
      </c>
      <c r="B265" s="41" t="s">
        <v>232</v>
      </c>
      <c r="C265" s="42">
        <v>88118085</v>
      </c>
      <c r="D265" s="38">
        <f>VLOOKUP($A$4:$A$525,[1]Лист4!A$7:C$460,3,0)</f>
        <v>3818678</v>
      </c>
      <c r="E265" s="38">
        <f>VLOOKUP($A$4:$A$525,[2]Лист4!A$7:C$458,3,0)</f>
        <v>1233967</v>
      </c>
      <c r="F265" s="38">
        <f>VLOOKUP($A$4:$A$525,[3]Лист4!A$7:C$486,3,0)</f>
        <v>723043</v>
      </c>
      <c r="G265" s="38">
        <f>VLOOKUP($A$4:$A$525,[4]Лист4!A$7:C$402,3,0)</f>
        <v>3438081</v>
      </c>
      <c r="H265" s="38">
        <f>VLOOKUP($A$4:$A$525,[5]Лист4!A$7:C$408,3,0)</f>
        <v>6961295</v>
      </c>
      <c r="I265" s="38">
        <f>VLOOKUP($A$4:$A$525,[6]Лист4!A$7:C$437,3,0)</f>
        <v>211890</v>
      </c>
      <c r="J265" s="38">
        <f>VLOOKUP($A$4:$A$525,[7]Лист4!A$7:C$494,3,0)</f>
        <v>23000172</v>
      </c>
      <c r="K265" s="38">
        <f>VLOOKUP($A$4:$A$525,[8]Лист4!A$7:C$454,3,0)</f>
        <v>621577</v>
      </c>
      <c r="L265" s="38">
        <f>VLOOKUP($A$4:$A$525,[9]Лист4!A$7:C$450,3,0)</f>
        <v>3972584</v>
      </c>
      <c r="M265" s="38">
        <f>VLOOKUP($A$4:$A$525,[10]Лист4!A$7:C$407,3,0)</f>
        <v>1245501</v>
      </c>
      <c r="N265" s="38">
        <f>VLOOKUP($A$4:$A$525,[11]Лист4!A$7:C$479,3,0)</f>
        <v>3737375</v>
      </c>
      <c r="O265" s="38">
        <f>VLOOKUP($A$4:$A$525,[12]Лист4!A$7:C$472,3,0)</f>
        <v>534386</v>
      </c>
      <c r="P265" s="38">
        <f>VLOOKUP($A$4:$A$525,[13]Лист4!A$7:C$461,3,0)</f>
        <v>1468295</v>
      </c>
      <c r="Q265" s="38">
        <f>VLOOKUP($A$4:$A$525,[14]Лист4!A$7:C$488,3,0)</f>
        <v>4037570</v>
      </c>
      <c r="R265" s="38">
        <f>VLOOKUP($A$4:$A$525,[15]Лист4!A$7:C$482,3,0)</f>
        <v>4069014</v>
      </c>
      <c r="S265" s="38">
        <f>VLOOKUP($A$4:$A$525,[16]Лист4!A$7:C$508,3,0)</f>
        <v>29044657</v>
      </c>
    </row>
    <row r="266" spans="1:19" ht="24">
      <c r="A266" s="113" t="s">
        <v>1343</v>
      </c>
      <c r="B266" s="41" t="s">
        <v>233</v>
      </c>
      <c r="C266" s="42">
        <v>3928399</v>
      </c>
      <c r="D266" s="38">
        <f>VLOOKUP($A$4:$A$525,[1]Лист4!A$7:C$460,3,0)</f>
        <v>1155236</v>
      </c>
      <c r="E266" s="38">
        <f>VLOOKUP($A$4:$A$525,[2]Лист4!A$7:C$458,3,0)</f>
        <v>112369</v>
      </c>
      <c r="F266" s="38">
        <f>VLOOKUP($A$4:$A$525,[3]Лист4!A$7:C$486,3,0)</f>
        <v>325807</v>
      </c>
      <c r="G266" s="38">
        <f>VLOOKUP($A$4:$A$525,[4]Лист4!A$7:C$402,3,0)</f>
        <v>137191</v>
      </c>
      <c r="H266" s="38">
        <f>VLOOKUP($A$4:$A$525,[5]Лист4!A$7:C$408,3,0)</f>
        <v>62161</v>
      </c>
      <c r="I266" s="38"/>
      <c r="J266" s="38">
        <f>VLOOKUP($A$4:$A$525,[7]Лист4!A$7:C$494,3,0)</f>
        <v>72775</v>
      </c>
      <c r="K266" s="38">
        <f>VLOOKUP($A$4:$A$525,[8]Лист4!A$7:C$454,3,0)</f>
        <v>51177</v>
      </c>
      <c r="L266" s="38">
        <f>VLOOKUP($A$4:$A$525,[9]Лист4!A$7:C$450,3,0)</f>
        <v>455263</v>
      </c>
      <c r="M266" s="38">
        <f>VLOOKUP($A$4:$A$525,[10]Лист4!A$7:C$407,3,0)</f>
        <v>6588</v>
      </c>
      <c r="N266" s="38">
        <f>VLOOKUP($A$4:$A$525,[11]Лист4!A$7:C$479,3,0)</f>
        <v>44114</v>
      </c>
      <c r="O266" s="38"/>
      <c r="P266" s="38">
        <f>VLOOKUP($A$4:$A$525,[13]Лист4!A$7:C$461,3,0)</f>
        <v>96611</v>
      </c>
      <c r="Q266" s="38">
        <f>VLOOKUP($A$4:$A$525,[14]Лист4!A$7:C$488,3,0)</f>
        <v>880995</v>
      </c>
      <c r="R266" s="38">
        <f>VLOOKUP($A$4:$A$525,[15]Лист4!A$7:C$482,3,0)</f>
        <v>237357</v>
      </c>
      <c r="S266" s="38">
        <f>VLOOKUP($A$4:$A$525,[16]Лист4!A$7:C$508,3,0)</f>
        <v>290755</v>
      </c>
    </row>
    <row r="267" spans="1:19" ht="24">
      <c r="A267" s="113" t="s">
        <v>1344</v>
      </c>
      <c r="B267" s="41" t="s">
        <v>234</v>
      </c>
      <c r="C267" s="42">
        <v>70101809</v>
      </c>
      <c r="D267" s="38">
        <f>VLOOKUP($A$4:$A$525,[1]Лист4!A$7:C$460,3,0)</f>
        <v>998400</v>
      </c>
      <c r="E267" s="38">
        <f>VLOOKUP($A$4:$A$525,[2]Лист4!A$7:C$458,3,0)</f>
        <v>1036079</v>
      </c>
      <c r="F267" s="38">
        <f>VLOOKUP($A$4:$A$525,[3]Лист4!A$7:C$486,3,0)</f>
        <v>267241</v>
      </c>
      <c r="G267" s="38">
        <f>VLOOKUP($A$4:$A$525,[4]Лист4!A$7:C$402,3,0)</f>
        <v>2046329</v>
      </c>
      <c r="H267" s="38">
        <f>VLOOKUP($A$4:$A$525,[5]Лист4!A$7:C$408,3,0)</f>
        <v>3128448</v>
      </c>
      <c r="I267" s="38">
        <f>VLOOKUP($A$4:$A$525,[6]Лист4!A$7:C$437,3,0)</f>
        <v>209348</v>
      </c>
      <c r="J267" s="38">
        <f>VLOOKUP($A$4:$A$525,[7]Лист4!A$7:C$494,3,0)</f>
        <v>22887726</v>
      </c>
      <c r="K267" s="38">
        <f>VLOOKUP($A$4:$A$525,[8]Лист4!A$7:C$454,3,0)</f>
        <v>492972</v>
      </c>
      <c r="L267" s="38">
        <f>VLOOKUP($A$4:$A$525,[9]Лист4!A$7:C$450,3,0)</f>
        <v>1152319</v>
      </c>
      <c r="M267" s="38">
        <f>VLOOKUP($A$4:$A$525,[10]Лист4!A$7:C$407,3,0)</f>
        <v>824844</v>
      </c>
      <c r="N267" s="38">
        <f>VLOOKUP($A$4:$A$525,[11]Лист4!A$7:C$479,3,0)</f>
        <v>3071566</v>
      </c>
      <c r="O267" s="38">
        <f>VLOOKUP($A$4:$A$525,[12]Лист4!A$7:C$472,3,0)</f>
        <v>504665</v>
      </c>
      <c r="P267" s="38">
        <f>VLOOKUP($A$4:$A$525,[13]Лист4!A$7:C$461,3,0)</f>
        <v>1304888</v>
      </c>
      <c r="Q267" s="38">
        <f>VLOOKUP($A$4:$A$525,[14]Лист4!A$7:C$488,3,0)</f>
        <v>1251901</v>
      </c>
      <c r="R267" s="38">
        <f>VLOOKUP($A$4:$A$525,[15]Лист4!A$7:C$482,3,0)</f>
        <v>3522691</v>
      </c>
      <c r="S267" s="38">
        <f>VLOOKUP($A$4:$A$525,[16]Лист4!A$7:C$508,3,0)</f>
        <v>27402392</v>
      </c>
    </row>
    <row r="268" spans="1:19" ht="24">
      <c r="A268" s="113" t="s">
        <v>1345</v>
      </c>
      <c r="B268" s="41" t="s">
        <v>235</v>
      </c>
      <c r="C268" s="42">
        <v>14087877</v>
      </c>
      <c r="D268" s="38">
        <f>VLOOKUP($A$4:$A$525,[1]Лист4!A$7:C$460,3,0)</f>
        <v>1665042</v>
      </c>
      <c r="E268" s="38">
        <f>VLOOKUP($A$4:$A$525,[2]Лист4!A$7:C$458,3,0)</f>
        <v>85519</v>
      </c>
      <c r="F268" s="38">
        <f>VLOOKUP($A$4:$A$525,[3]Лист4!A$7:C$486,3,0)</f>
        <v>129995</v>
      </c>
      <c r="G268" s="38">
        <f>VLOOKUP($A$4:$A$525,[4]Лист4!A$7:C$402,3,0)</f>
        <v>1254561</v>
      </c>
      <c r="H268" s="38">
        <f>VLOOKUP($A$4:$A$525,[5]Лист4!A$7:C$408,3,0)</f>
        <v>3770686</v>
      </c>
      <c r="I268" s="38">
        <f>VLOOKUP($A$4:$A$525,[6]Лист4!A$7:C$437,3,0)</f>
        <v>2542</v>
      </c>
      <c r="J268" s="38">
        <f>VLOOKUP($A$4:$A$525,[7]Лист4!A$7:C$494,3,0)</f>
        <v>39671</v>
      </c>
      <c r="K268" s="38">
        <f>VLOOKUP($A$4:$A$525,[8]Лист4!A$7:C$454,3,0)</f>
        <v>77428</v>
      </c>
      <c r="L268" s="38">
        <f>VLOOKUP($A$4:$A$525,[9]Лист4!A$7:C$450,3,0)</f>
        <v>2365002</v>
      </c>
      <c r="M268" s="38">
        <f>VLOOKUP($A$4:$A$525,[10]Лист4!A$7:C$407,3,0)</f>
        <v>414069</v>
      </c>
      <c r="N268" s="38">
        <f>VLOOKUP($A$4:$A$525,[11]Лист4!A$7:C$479,3,0)</f>
        <v>621695</v>
      </c>
      <c r="O268" s="38">
        <f>VLOOKUP($A$4:$A$525,[12]Лист4!A$7:C$472,3,0)</f>
        <v>29721</v>
      </c>
      <c r="P268" s="38">
        <f>VLOOKUP($A$4:$A$525,[13]Лист4!A$7:C$461,3,0)</f>
        <v>66796</v>
      </c>
      <c r="Q268" s="38">
        <f>VLOOKUP($A$4:$A$525,[14]Лист4!A$7:C$488,3,0)</f>
        <v>1904674</v>
      </c>
      <c r="R268" s="38">
        <f>VLOOKUP($A$4:$A$525,[15]Лист4!A$7:C$482,3,0)</f>
        <v>308966</v>
      </c>
      <c r="S268" s="38">
        <f>VLOOKUP($A$4:$A$525,[16]Лист4!A$7:C$508,3,0)</f>
        <v>1351510</v>
      </c>
    </row>
    <row r="269" spans="1:19" ht="48">
      <c r="A269" s="113" t="s">
        <v>1346</v>
      </c>
      <c r="B269" s="41" t="s">
        <v>236</v>
      </c>
      <c r="C269" s="42">
        <v>26367743</v>
      </c>
      <c r="D269" s="38">
        <f>VLOOKUP($A$4:$A$525,[1]Лист4!A$7:C$460,3,0)</f>
        <v>1604142</v>
      </c>
      <c r="E269" s="38">
        <f>VLOOKUP($A$4:$A$525,[2]Лист4!A$7:C$458,3,0)</f>
        <v>537524</v>
      </c>
      <c r="F269" s="38">
        <f>VLOOKUP($A$4:$A$525,[3]Лист4!A$7:C$486,3,0)</f>
        <v>703902</v>
      </c>
      <c r="G269" s="38">
        <f>VLOOKUP($A$4:$A$525,[4]Лист4!A$7:C$402,3,0)</f>
        <v>642998</v>
      </c>
      <c r="H269" s="38"/>
      <c r="I269" s="38">
        <f>VLOOKUP($A$4:$A$525,[6]Лист4!A$7:C$437,3,0)</f>
        <v>180918</v>
      </c>
      <c r="J269" s="38">
        <f>VLOOKUP($A$4:$A$525,[7]Лист4!A$7:C$494,3,0)</f>
        <v>3387698</v>
      </c>
      <c r="K269" s="38">
        <f>VLOOKUP($A$4:$A$525,[8]Лист4!A$7:C$454,3,0)</f>
        <v>816313</v>
      </c>
      <c r="L269" s="38">
        <f>VLOOKUP($A$4:$A$525,[9]Лист4!A$7:C$450,3,0)</f>
        <v>769786</v>
      </c>
      <c r="M269" s="38">
        <f>VLOOKUP($A$4:$A$525,[10]Лист4!A$7:C$407,3,0)</f>
        <v>7669</v>
      </c>
      <c r="N269" s="38">
        <f>VLOOKUP($A$4:$A$525,[11]Лист4!A$7:C$479,3,0)</f>
        <v>2415809</v>
      </c>
      <c r="O269" s="38">
        <f>VLOOKUP($A$4:$A$525,[12]Лист4!A$7:C$472,3,0)</f>
        <v>251225</v>
      </c>
      <c r="P269" s="38">
        <f>VLOOKUP($A$4:$A$525,[13]Лист4!A$7:C$461,3,0)</f>
        <v>458046</v>
      </c>
      <c r="Q269" s="38">
        <f>VLOOKUP($A$4:$A$525,[14]Лист4!A$7:C$488,3,0)</f>
        <v>2568598</v>
      </c>
      <c r="R269" s="38">
        <f>VLOOKUP($A$4:$A$525,[15]Лист4!A$7:C$482,3,0)</f>
        <v>8518634</v>
      </c>
      <c r="S269" s="38">
        <f>VLOOKUP($A$4:$A$525,[16]Лист4!A$7:C$508,3,0)</f>
        <v>3504481</v>
      </c>
    </row>
    <row r="270" spans="1:19" ht="24">
      <c r="A270" s="113" t="s">
        <v>1347</v>
      </c>
      <c r="B270" s="41" t="s">
        <v>237</v>
      </c>
      <c r="C270" s="42">
        <v>2328320</v>
      </c>
      <c r="D270" s="38">
        <f>VLOOKUP($A$4:$A$525,[1]Лист4!A$7:C$460,3,0)</f>
        <v>729724</v>
      </c>
      <c r="E270" s="38">
        <f>VLOOKUP($A$4:$A$525,[2]Лист4!A$7:C$458,3,0)</f>
        <v>71127</v>
      </c>
      <c r="F270" s="38">
        <f>VLOOKUP($A$4:$A$525,[3]Лист4!A$7:C$486,3,0)</f>
        <v>1283</v>
      </c>
      <c r="G270" s="38">
        <f>VLOOKUP($A$4:$A$525,[4]Лист4!A$7:C$402,3,0)</f>
        <v>114983</v>
      </c>
      <c r="H270" s="38"/>
      <c r="I270" s="38"/>
      <c r="J270" s="38">
        <f>VLOOKUP($A$4:$A$525,[7]Лист4!A$7:C$494,3,0)</f>
        <v>55766</v>
      </c>
      <c r="K270" s="38">
        <f>VLOOKUP($A$4:$A$525,[8]Лист4!A$7:C$454,3,0)</f>
        <v>54357</v>
      </c>
      <c r="L270" s="38"/>
      <c r="M270" s="38"/>
      <c r="N270" s="38">
        <f>VLOOKUP($A$4:$A$525,[11]Лист4!A$7:C$479,3,0)</f>
        <v>24184</v>
      </c>
      <c r="O270" s="38">
        <f>VLOOKUP($A$4:$A$525,[12]Лист4!A$7:C$472,3,0)</f>
        <v>6040</v>
      </c>
      <c r="P270" s="38">
        <f>VLOOKUP($A$4:$A$525,[13]Лист4!A$7:C$461,3,0)</f>
        <v>21932</v>
      </c>
      <c r="Q270" s="38">
        <f>VLOOKUP($A$4:$A$525,[14]Лист4!A$7:C$488,3,0)</f>
        <v>715801</v>
      </c>
      <c r="R270" s="38">
        <f>VLOOKUP($A$4:$A$525,[15]Лист4!A$7:C$482,3,0)</f>
        <v>512985</v>
      </c>
      <c r="S270" s="38">
        <f>VLOOKUP($A$4:$A$525,[16]Лист4!A$7:C$508,3,0)</f>
        <v>20138</v>
      </c>
    </row>
    <row r="271" spans="1:19" ht="48">
      <c r="A271" s="113" t="s">
        <v>1348</v>
      </c>
      <c r="B271" s="41" t="s">
        <v>238</v>
      </c>
      <c r="C271" s="42">
        <v>24039423</v>
      </c>
      <c r="D271" s="38">
        <f>VLOOKUP($A$4:$A$525,[1]Лист4!A$7:C$460,3,0)</f>
        <v>874418</v>
      </c>
      <c r="E271" s="38">
        <f>VLOOKUP($A$4:$A$525,[2]Лист4!A$7:C$458,3,0)</f>
        <v>466397</v>
      </c>
      <c r="F271" s="38">
        <f>VLOOKUP($A$4:$A$525,[3]Лист4!A$7:C$486,3,0)</f>
        <v>702619</v>
      </c>
      <c r="G271" s="38">
        <f>VLOOKUP($A$4:$A$525,[4]Лист4!A$7:C$402,3,0)</f>
        <v>528015</v>
      </c>
      <c r="H271" s="38"/>
      <c r="I271" s="38">
        <f>VLOOKUP($A$4:$A$525,[6]Лист4!A$7:C$437,3,0)</f>
        <v>180918</v>
      </c>
      <c r="J271" s="38">
        <f>VLOOKUP($A$4:$A$525,[7]Лист4!A$7:C$494,3,0)</f>
        <v>3331932</v>
      </c>
      <c r="K271" s="38">
        <f>VLOOKUP($A$4:$A$525,[8]Лист4!A$7:C$454,3,0)</f>
        <v>761956</v>
      </c>
      <c r="L271" s="38">
        <f>VLOOKUP($A$4:$A$525,[9]Лист4!A$7:C$450,3,0)</f>
        <v>769786</v>
      </c>
      <c r="M271" s="38">
        <f>VLOOKUP($A$4:$A$525,[10]Лист4!A$7:C$407,3,0)</f>
        <v>7669</v>
      </c>
      <c r="N271" s="38">
        <f>VLOOKUP($A$4:$A$525,[11]Лист4!A$7:C$479,3,0)</f>
        <v>2391625</v>
      </c>
      <c r="O271" s="38">
        <f>VLOOKUP($A$4:$A$525,[12]Лист4!A$7:C$472,3,0)</f>
        <v>245185</v>
      </c>
      <c r="P271" s="38">
        <f>VLOOKUP($A$4:$A$525,[13]Лист4!A$7:C$461,3,0)</f>
        <v>436114</v>
      </c>
      <c r="Q271" s="38">
        <f>VLOOKUP($A$4:$A$525,[14]Лист4!A$7:C$488,3,0)</f>
        <v>1852797</v>
      </c>
      <c r="R271" s="38">
        <f>VLOOKUP($A$4:$A$525,[15]Лист4!A$7:C$482,3,0)</f>
        <v>8005649</v>
      </c>
      <c r="S271" s="38">
        <f>VLOOKUP($A$4:$A$525,[16]Лист4!A$7:C$508,3,0)</f>
        <v>3484343</v>
      </c>
    </row>
    <row r="272" spans="1:19" ht="48">
      <c r="A272" s="113" t="s">
        <v>1349</v>
      </c>
      <c r="B272" s="41" t="s">
        <v>239</v>
      </c>
      <c r="C272" s="42">
        <v>10855392</v>
      </c>
      <c r="D272" s="38">
        <f>VLOOKUP($A$4:$A$525,[1]Лист4!A$7:C$460,3,0)</f>
        <v>1143956</v>
      </c>
      <c r="E272" s="38">
        <f>VLOOKUP($A$4:$A$525,[2]Лист4!A$7:C$458,3,0)</f>
        <v>302328</v>
      </c>
      <c r="F272" s="38">
        <f>VLOOKUP($A$4:$A$525,[3]Лист4!A$7:C$486,3,0)</f>
        <v>1230479</v>
      </c>
      <c r="G272" s="38">
        <f>VLOOKUP($A$4:$A$525,[4]Лист4!A$7:C$402,3,0)</f>
        <v>25052</v>
      </c>
      <c r="H272" s="38">
        <f>VLOOKUP($A$4:$A$525,[5]Лист4!A$7:C$408,3,0)</f>
        <v>275651</v>
      </c>
      <c r="I272" s="38">
        <f>VLOOKUP($A$4:$A$525,[6]Лист4!A$7:C$437,3,0)</f>
        <v>363807</v>
      </c>
      <c r="J272" s="38">
        <f>VLOOKUP($A$4:$A$525,[7]Лист4!A$7:C$494,3,0)</f>
        <v>510992</v>
      </c>
      <c r="K272" s="38">
        <f>VLOOKUP($A$4:$A$525,[8]Лист4!A$7:C$454,3,0)</f>
        <v>143053</v>
      </c>
      <c r="L272" s="38">
        <f>VLOOKUP($A$4:$A$525,[9]Лист4!A$7:C$450,3,0)</f>
        <v>296513</v>
      </c>
      <c r="M272" s="38">
        <f>VLOOKUP($A$4:$A$525,[10]Лист4!A$7:C$407,3,0)</f>
        <v>50915</v>
      </c>
      <c r="N272" s="38">
        <f>VLOOKUP($A$4:$A$525,[11]Лист4!A$7:C$479,3,0)</f>
        <v>1722263</v>
      </c>
      <c r="O272" s="38">
        <f>VLOOKUP($A$4:$A$525,[12]Лист4!A$7:C$472,3,0)</f>
        <v>153712</v>
      </c>
      <c r="P272" s="38">
        <f>VLOOKUP($A$4:$A$525,[13]Лист4!A$7:C$461,3,0)</f>
        <v>232232</v>
      </c>
      <c r="Q272" s="38">
        <f>VLOOKUP($A$4:$A$525,[14]Лист4!A$7:C$488,3,0)</f>
        <v>810123</v>
      </c>
      <c r="R272" s="38">
        <f>VLOOKUP($A$4:$A$525,[15]Лист4!A$7:C$482,3,0)</f>
        <v>1722408</v>
      </c>
      <c r="S272" s="38">
        <f>VLOOKUP($A$4:$A$525,[16]Лист4!A$7:C$508,3,0)</f>
        <v>1871908</v>
      </c>
    </row>
    <row r="273" spans="1:19" ht="36">
      <c r="A273" s="113" t="s">
        <v>1350</v>
      </c>
      <c r="B273" s="41" t="s">
        <v>240</v>
      </c>
      <c r="C273" s="42">
        <v>23267919</v>
      </c>
      <c r="D273" s="38">
        <f>VLOOKUP($A$4:$A$525,[1]Лист4!A$7:C$460,3,0)</f>
        <v>44514</v>
      </c>
      <c r="E273" s="38">
        <f>VLOOKUP($A$4:$A$525,[2]Лист4!A$7:C$458,3,0)</f>
        <v>241272</v>
      </c>
      <c r="F273" s="38">
        <f>VLOOKUP($A$4:$A$525,[3]Лист4!A$7:C$486,3,0)</f>
        <v>179031</v>
      </c>
      <c r="G273" s="38">
        <f>VLOOKUP($A$4:$A$525,[4]Лист4!A$7:C$402,3,0)</f>
        <v>252812</v>
      </c>
      <c r="H273" s="38">
        <f>VLOOKUP($A$4:$A$525,[5]Лист4!A$7:C$408,3,0)</f>
        <v>677913</v>
      </c>
      <c r="I273" s="38">
        <f>VLOOKUP($A$4:$A$525,[6]Лист4!A$7:C$437,3,0)</f>
        <v>1652825</v>
      </c>
      <c r="J273" s="38">
        <f>VLOOKUP($A$4:$A$525,[7]Лист4!A$7:C$494,3,0)</f>
        <v>414108</v>
      </c>
      <c r="K273" s="38">
        <f>VLOOKUP($A$4:$A$525,[8]Лист4!A$7:C$454,3,0)</f>
        <v>245498</v>
      </c>
      <c r="L273" s="38">
        <f>VLOOKUP($A$4:$A$525,[9]Лист4!A$7:C$450,3,0)</f>
        <v>1118544</v>
      </c>
      <c r="M273" s="38">
        <f>VLOOKUP($A$4:$A$525,[10]Лист4!A$7:C$407,3,0)</f>
        <v>698127</v>
      </c>
      <c r="N273" s="38">
        <f>VLOOKUP($A$4:$A$525,[11]Лист4!A$7:C$479,3,0)</f>
        <v>941024</v>
      </c>
      <c r="O273" s="38">
        <f>VLOOKUP($A$4:$A$525,[12]Лист4!A$7:C$472,3,0)</f>
        <v>1921051</v>
      </c>
      <c r="P273" s="38">
        <f>VLOOKUP($A$4:$A$525,[13]Лист4!A$7:C$461,3,0)</f>
        <v>326566</v>
      </c>
      <c r="Q273" s="38">
        <f>VLOOKUP($A$4:$A$525,[14]Лист4!A$7:C$488,3,0)</f>
        <v>6593580</v>
      </c>
      <c r="R273" s="38">
        <f>VLOOKUP($A$4:$A$525,[15]Лист4!A$7:C$482,3,0)</f>
        <v>2265907</v>
      </c>
      <c r="S273" s="38">
        <f>VLOOKUP($A$4:$A$525,[16]Лист4!A$7:C$508,3,0)</f>
        <v>5695147</v>
      </c>
    </row>
    <row r="274" spans="1:19" ht="36">
      <c r="A274" s="113" t="s">
        <v>1351</v>
      </c>
      <c r="B274" s="41" t="s">
        <v>241</v>
      </c>
      <c r="C274" s="42">
        <v>103459194</v>
      </c>
      <c r="D274" s="38">
        <f>VLOOKUP($A$4:$A$525,[1]Лист4!A$7:C$460,3,0)</f>
        <v>11692371</v>
      </c>
      <c r="E274" s="38">
        <f>VLOOKUP($A$4:$A$525,[2]Лист4!A$7:C$458,3,0)</f>
        <v>877944</v>
      </c>
      <c r="F274" s="38">
        <f>VLOOKUP($A$4:$A$525,[3]Лист4!A$7:C$486,3,0)</f>
        <v>2789465</v>
      </c>
      <c r="G274" s="38">
        <f>VLOOKUP($A$4:$A$525,[4]Лист4!A$7:C$402,3,0)</f>
        <v>5806589</v>
      </c>
      <c r="H274" s="38">
        <f>VLOOKUP($A$4:$A$525,[5]Лист4!A$7:C$408,3,0)</f>
        <v>874080</v>
      </c>
      <c r="I274" s="38">
        <f>VLOOKUP($A$4:$A$525,[6]Лист4!A$7:C$437,3,0)</f>
        <v>2689754</v>
      </c>
      <c r="J274" s="38">
        <f>VLOOKUP($A$4:$A$525,[7]Лист4!A$7:C$494,3,0)</f>
        <v>4541626</v>
      </c>
      <c r="K274" s="38">
        <f>VLOOKUP($A$4:$A$525,[8]Лист4!A$7:C$454,3,0)</f>
        <v>2650030</v>
      </c>
      <c r="L274" s="38">
        <f>VLOOKUP($A$4:$A$525,[9]Лист4!A$7:C$450,3,0)</f>
        <v>1596005</v>
      </c>
      <c r="M274" s="38">
        <f>VLOOKUP($A$4:$A$525,[10]Лист4!A$7:C$407,3,0)</f>
        <v>828935</v>
      </c>
      <c r="N274" s="38">
        <f>VLOOKUP($A$4:$A$525,[11]Лист4!A$7:C$479,3,0)</f>
        <v>3735788</v>
      </c>
      <c r="O274" s="38">
        <f>VLOOKUP($A$4:$A$525,[12]Лист4!A$7:C$472,3,0)</f>
        <v>2655011</v>
      </c>
      <c r="P274" s="38">
        <f>VLOOKUP($A$4:$A$525,[13]Лист4!A$7:C$461,3,0)</f>
        <v>4144413</v>
      </c>
      <c r="Q274" s="38">
        <f>VLOOKUP($A$4:$A$525,[14]Лист4!A$7:C$488,3,0)</f>
        <v>8308533</v>
      </c>
      <c r="R274" s="38">
        <f>VLOOKUP($A$4:$A$525,[15]Лист4!A$7:C$482,3,0)</f>
        <v>16926221</v>
      </c>
      <c r="S274" s="38">
        <f>VLOOKUP($A$4:$A$525,[16]Лист4!A$7:C$508,3,0)</f>
        <v>33342429</v>
      </c>
    </row>
    <row r="275" spans="1:19" ht="24">
      <c r="A275" s="112" t="s">
        <v>1352</v>
      </c>
      <c r="B275" s="41" t="s">
        <v>502</v>
      </c>
      <c r="C275" s="42">
        <v>53354546</v>
      </c>
      <c r="D275" s="38">
        <f>VLOOKUP($A$4:$A$525,[1]Лист4!A$7:C$460,3,0)</f>
        <v>1156685</v>
      </c>
      <c r="E275" s="38">
        <f>VLOOKUP($A$4:$A$525,[2]Лист4!A$7:C$458,3,0)</f>
        <v>617329</v>
      </c>
      <c r="F275" s="38">
        <f>VLOOKUP($A$4:$A$525,[3]Лист4!A$7:C$486,3,0)</f>
        <v>1709055</v>
      </c>
      <c r="G275" s="38">
        <f>VLOOKUP($A$4:$A$525,[4]Лист4!A$7:C$402,3,0)</f>
        <v>129493</v>
      </c>
      <c r="H275" s="38">
        <f>VLOOKUP($A$4:$A$525,[5]Лист4!A$7:C$408,3,0)</f>
        <v>1218575</v>
      </c>
      <c r="I275" s="38">
        <f>VLOOKUP($A$4:$A$525,[6]Лист4!A$7:C$437,3,0)</f>
        <v>316121</v>
      </c>
      <c r="J275" s="38">
        <f>VLOOKUP($A$4:$A$525,[7]Лист4!A$7:C$494,3,0)</f>
        <v>4823752</v>
      </c>
      <c r="K275" s="38">
        <f>VLOOKUP($A$4:$A$525,[8]Лист4!A$7:C$454,3,0)</f>
        <v>4100145</v>
      </c>
      <c r="L275" s="38">
        <f>VLOOKUP($A$4:$A$525,[9]Лист4!A$7:C$450,3,0)</f>
        <v>793284</v>
      </c>
      <c r="M275" s="38">
        <f>VLOOKUP($A$4:$A$525,[10]Лист4!A$7:C$407,3,0)</f>
        <v>212970</v>
      </c>
      <c r="N275" s="38">
        <f>VLOOKUP($A$4:$A$525,[11]Лист4!A$7:C$479,3,0)</f>
        <v>3387804</v>
      </c>
      <c r="O275" s="38">
        <f>VLOOKUP($A$4:$A$525,[12]Лист4!A$7:C$472,3,0)</f>
        <v>1875814</v>
      </c>
      <c r="P275" s="38">
        <f>VLOOKUP($A$4:$A$525,[13]Лист4!A$7:C$461,3,0)</f>
        <v>1342169</v>
      </c>
      <c r="Q275" s="38">
        <f>VLOOKUP($A$4:$A$525,[14]Лист4!A$7:C$488,3,0)</f>
        <v>2748986</v>
      </c>
      <c r="R275" s="38">
        <f>VLOOKUP($A$4:$A$525,[15]Лист4!A$7:C$482,3,0)</f>
        <v>8792256</v>
      </c>
      <c r="S275" s="38">
        <f>VLOOKUP($A$4:$A$525,[16]Лист4!A$7:C$508,3,0)</f>
        <v>20130108</v>
      </c>
    </row>
    <row r="276" spans="1:19">
      <c r="A276" s="126" t="s">
        <v>825</v>
      </c>
      <c r="B276" s="41" t="s">
        <v>242</v>
      </c>
      <c r="C276" s="42">
        <v>1779835</v>
      </c>
      <c r="D276" s="38">
        <f>VLOOKUP($A$4:$A$525,[1]Лист4!A$7:C$460,3,0)</f>
        <v>512089</v>
      </c>
      <c r="E276" s="38">
        <f>VLOOKUP($A$4:$A$525,[2]Лист4!A$7:C$458,3,0)</f>
        <v>3375</v>
      </c>
      <c r="F276" s="38">
        <f>VLOOKUP($A$4:$A$525,[3]Лист4!A$7:C$486,3,0)</f>
        <v>10367</v>
      </c>
      <c r="H276" s="38">
        <f>VLOOKUP($A$4:$A$525,[5]Лист4!A$7:C$408,3,0)</f>
        <v>500</v>
      </c>
      <c r="I276" s="38">
        <f>VLOOKUP($A$4:$A$525,[6]Лист4!A$7:C$437,3,0)</f>
        <v>75854</v>
      </c>
      <c r="J276" s="38">
        <f>VLOOKUP($A$4:$A$525,[7]Лист4!A$7:C$494,3,0)</f>
        <v>371223</v>
      </c>
      <c r="K276" s="38">
        <f>VLOOKUP($A$4:$A$525,[8]Лист4!A$7:C$454,3,0)</f>
        <v>8941</v>
      </c>
      <c r="L276" s="38">
        <f>VLOOKUP($A$4:$A$525,[9]Лист4!A$7:C$450,3,0)</f>
        <v>3795</v>
      </c>
      <c r="M276" s="38">
        <f>VLOOKUP($A$4:$A$525,[10]Лист4!A$7:C$407,3,0)</f>
        <v>5031</v>
      </c>
      <c r="N276" s="38">
        <f>VLOOKUP($A$4:$A$525,[11]Лист4!A$7:C$479,3,0)</f>
        <v>188475</v>
      </c>
      <c r="O276" s="38">
        <f>VLOOKUP($A$4:$A$525,[12]Лист4!A$7:C$472,3,0)</f>
        <v>41348</v>
      </c>
      <c r="P276" s="38">
        <f>VLOOKUP($A$4:$A$525,[13]Лист4!A$7:C$461,3,0)</f>
        <v>44710</v>
      </c>
      <c r="Q276" s="38">
        <f>VLOOKUP($A$4:$A$525,[14]Лист4!A$7:C$488,3,0)</f>
        <v>100</v>
      </c>
      <c r="R276" s="38">
        <f>VLOOKUP($A$4:$A$525,[15]Лист4!A$7:C$482,3,0)</f>
        <v>49555</v>
      </c>
      <c r="S276" s="38">
        <f>VLOOKUP($A$4:$A$525,[16]Лист4!A$7:C$508,3,0)</f>
        <v>464472</v>
      </c>
    </row>
    <row r="277" spans="1:19">
      <c r="A277" s="126" t="s">
        <v>826</v>
      </c>
      <c r="B277" s="41" t="s">
        <v>243</v>
      </c>
      <c r="C277" s="42">
        <v>18046359</v>
      </c>
      <c r="D277" s="38">
        <f>VLOOKUP($A$4:$A$525,[1]Лист4!A$7:C$460,3,0)</f>
        <v>89179</v>
      </c>
      <c r="E277" s="38">
        <f>VLOOKUP($A$4:$A$525,[2]Лист4!A$7:C$458,3,0)</f>
        <v>240086</v>
      </c>
      <c r="F277" s="38">
        <f>VLOOKUP($A$4:$A$525,[3]Лист4!A$7:C$486,3,0)</f>
        <v>1326847</v>
      </c>
      <c r="G277" s="38">
        <f>VLOOKUP($A$4:$A$525,[4]Лист4!A$7:C$402,3,0)</f>
        <v>63938</v>
      </c>
      <c r="H277" s="38">
        <f>VLOOKUP($A$4:$A$525,[5]Лист4!A$7:C$408,3,0)</f>
        <v>967436</v>
      </c>
      <c r="I277" s="38">
        <f>VLOOKUP($A$4:$A$525,[6]Лист4!A$7:C$437,3,0)</f>
        <v>125232</v>
      </c>
      <c r="J277" s="38">
        <f>VLOOKUP($A$4:$A$525,[7]Лист4!A$7:C$494,3,0)</f>
        <v>1563978</v>
      </c>
      <c r="K277" s="38">
        <f>VLOOKUP($A$4:$A$525,[8]Лист4!A$7:C$454,3,0)</f>
        <v>1265715</v>
      </c>
      <c r="L277" s="38">
        <f>VLOOKUP($A$4:$A$525,[9]Лист4!A$7:C$450,3,0)</f>
        <v>500743</v>
      </c>
      <c r="M277" s="38">
        <f>VLOOKUP($A$4:$A$525,[10]Лист4!A$7:C$407,3,0)</f>
        <v>112571</v>
      </c>
      <c r="N277" s="38">
        <f>VLOOKUP($A$4:$A$525,[11]Лист4!A$7:C$479,3,0)</f>
        <v>1804062</v>
      </c>
      <c r="O277" s="38">
        <f>VLOOKUP($A$4:$A$525,[12]Лист4!A$7:C$472,3,0)</f>
        <v>251577</v>
      </c>
      <c r="P277" s="38">
        <f>VLOOKUP($A$4:$A$525,[13]Лист4!A$7:C$461,3,0)</f>
        <v>679651</v>
      </c>
      <c r="Q277" s="38">
        <f>VLOOKUP($A$4:$A$525,[14]Лист4!A$7:C$488,3,0)</f>
        <v>1514326</v>
      </c>
      <c r="R277" s="38">
        <f>VLOOKUP($A$4:$A$525,[15]Лист4!A$7:C$482,3,0)</f>
        <v>6997577</v>
      </c>
      <c r="S277" s="38">
        <f>VLOOKUP($A$4:$A$525,[16]Лист4!A$7:C$508,3,0)</f>
        <v>543441</v>
      </c>
    </row>
    <row r="278" spans="1:19" ht="24">
      <c r="A278" s="113" t="s">
        <v>1353</v>
      </c>
      <c r="B278" s="41" t="s">
        <v>244</v>
      </c>
      <c r="C278" s="42">
        <v>4050253</v>
      </c>
      <c r="D278" s="38">
        <f>VLOOKUP($A$4:$A$525,[1]Лист4!A$7:C$460,3,0)</f>
        <v>6550</v>
      </c>
      <c r="E278" s="38">
        <f>VLOOKUP($A$4:$A$525,[2]Лист4!A$7:C$458,3,0)</f>
        <v>520</v>
      </c>
      <c r="F278" s="38">
        <f>VLOOKUP($A$4:$A$525,[3]Лист4!A$7:C$486,3,0)</f>
        <v>446443</v>
      </c>
      <c r="H278" s="38">
        <f>VLOOKUP($A$4:$A$525,[5]Лист4!A$7:C$408,3,0)</f>
        <v>813869</v>
      </c>
      <c r="I278" s="38">
        <f>VLOOKUP($A$4:$A$525,[6]Лист4!A$7:C$437,3,0)</f>
        <v>8390</v>
      </c>
      <c r="J278" s="38">
        <f>VLOOKUP($A$4:$A$525,[7]Лист4!A$7:C$494,3,0)</f>
        <v>776484</v>
      </c>
      <c r="K278" s="38">
        <f>VLOOKUP($A$4:$A$525,[8]Лист4!A$7:C$454,3,0)</f>
        <v>105199</v>
      </c>
      <c r="L278" s="38">
        <f>VLOOKUP($A$4:$A$525,[9]Лист4!A$7:C$450,3,0)</f>
        <v>85230</v>
      </c>
      <c r="M278" s="38">
        <f>VLOOKUP($A$4:$A$525,[10]Лист4!A$7:C$407,3,0)</f>
        <v>57167</v>
      </c>
      <c r="N278" s="38">
        <f>VLOOKUP($A$4:$A$525,[11]Лист4!A$7:C$479,3,0)</f>
        <v>652889</v>
      </c>
      <c r="O278" s="38">
        <f>VLOOKUP($A$4:$A$525,[12]Лист4!A$7:C$472,3,0)</f>
        <v>20297</v>
      </c>
      <c r="P278" s="38">
        <f>VLOOKUP($A$4:$A$525,[13]Лист4!A$7:C$461,3,0)</f>
        <v>290214</v>
      </c>
      <c r="Q278" s="38">
        <f>VLOOKUP($A$4:$A$525,[14]Лист4!A$7:C$488,3,0)</f>
        <v>434214</v>
      </c>
      <c r="R278" s="38">
        <f>VLOOKUP($A$4:$A$525,[15]Лист4!A$7:C$482,3,0)</f>
        <v>242485</v>
      </c>
      <c r="S278" s="38">
        <f>VLOOKUP($A$4:$A$525,[16]Лист4!A$7:C$508,3,0)</f>
        <v>110302</v>
      </c>
    </row>
    <row r="279" spans="1:19" ht="24">
      <c r="A279" s="113" t="s">
        <v>1354</v>
      </c>
      <c r="B279" s="41" t="s">
        <v>245</v>
      </c>
      <c r="C279" s="42">
        <v>1401862</v>
      </c>
      <c r="D279" s="38">
        <f>VLOOKUP($A$4:$A$525,[1]Лист4!A$7:C$460,3,0)</f>
        <v>2703</v>
      </c>
      <c r="E279" s="38"/>
      <c r="F279" s="38">
        <f>VLOOKUP($A$4:$A$525,[3]Лист4!A$7:C$486,3,0)</f>
        <v>48163</v>
      </c>
      <c r="H279" s="38">
        <f>VLOOKUP($A$4:$A$525,[5]Лист4!A$7:C$408,3,0)</f>
        <v>4766</v>
      </c>
      <c r="I279" s="38">
        <f>VLOOKUP($A$4:$A$525,[6]Лист4!A$7:C$437,3,0)</f>
        <v>25362</v>
      </c>
      <c r="J279" s="38">
        <f>VLOOKUP($A$4:$A$525,[7]Лист4!A$7:C$494,3,0)</f>
        <v>104635</v>
      </c>
      <c r="K279" s="38">
        <f>VLOOKUP($A$4:$A$525,[8]Лист4!A$7:C$454,3,0)</f>
        <v>97188</v>
      </c>
      <c r="L279" s="38">
        <f>VLOOKUP($A$4:$A$525,[9]Лист4!A$7:C$450,3,0)</f>
        <v>45191</v>
      </c>
      <c r="M279" s="38"/>
      <c r="N279" s="38">
        <f>VLOOKUP($A$4:$A$525,[11]Лист4!A$7:C$479,3,0)</f>
        <v>106713</v>
      </c>
      <c r="O279" s="38">
        <f>VLOOKUP($A$4:$A$525,[12]Лист4!A$7:C$472,3,0)</f>
        <v>31233</v>
      </c>
      <c r="P279" s="38"/>
      <c r="Q279" s="38">
        <f>VLOOKUP($A$4:$A$525,[14]Лист4!A$7:C$488,3,0)</f>
        <v>12718</v>
      </c>
      <c r="R279" s="38">
        <f>VLOOKUP($A$4:$A$525,[15]Лист4!A$7:C$482,3,0)</f>
        <v>911732</v>
      </c>
      <c r="S279" s="38">
        <f>VLOOKUP($A$4:$A$525,[16]Лист4!A$7:C$508,3,0)</f>
        <v>11458</v>
      </c>
    </row>
    <row r="280" spans="1:19" ht="24">
      <c r="A280" s="113" t="s">
        <v>1355</v>
      </c>
      <c r="B280" s="41" t="s">
        <v>246</v>
      </c>
      <c r="C280" s="42">
        <v>1195838</v>
      </c>
      <c r="D280" s="38">
        <f>VLOOKUP($A$4:$A$525,[1]Лист4!A$7:C$460,3,0)</f>
        <v>3415</v>
      </c>
      <c r="E280" s="38"/>
      <c r="F280" s="38">
        <f>VLOOKUP($A$4:$A$525,[3]Лист4!A$7:C$486,3,0)</f>
        <v>601604</v>
      </c>
      <c r="H280" s="38">
        <f>VLOOKUP($A$4:$A$525,[5]Лист4!A$7:C$408,3,0)</f>
        <v>98980</v>
      </c>
      <c r="I280" s="38">
        <f>VLOOKUP($A$4:$A$525,[6]Лист4!A$7:C$437,3,0)</f>
        <v>46721</v>
      </c>
      <c r="J280" s="38">
        <f>VLOOKUP($A$4:$A$525,[7]Лист4!A$7:C$494,3,0)</f>
        <v>52609</v>
      </c>
      <c r="K280" s="38">
        <f>VLOOKUP($A$4:$A$525,[8]Лист4!A$7:C$454,3,0)</f>
        <v>94486</v>
      </c>
      <c r="L280" s="38">
        <f>VLOOKUP($A$4:$A$525,[9]Лист4!A$7:C$450,3,0)</f>
        <v>48219</v>
      </c>
      <c r="M280" s="38"/>
      <c r="N280" s="38">
        <f>VLOOKUP($A$4:$A$525,[11]Лист4!A$7:C$479,3,0)</f>
        <v>150400</v>
      </c>
      <c r="O280" s="38"/>
      <c r="P280" s="38">
        <f>VLOOKUP($A$4:$A$525,[13]Лист4!A$7:C$461,3,0)</f>
        <v>75394</v>
      </c>
      <c r="Q280" s="38">
        <f>VLOOKUP($A$4:$A$525,[14]Лист4!A$7:C$488,3,0)</f>
        <v>24010</v>
      </c>
      <c r="R280" s="38"/>
      <c r="S280" s="38"/>
    </row>
    <row r="281" spans="1:19" ht="24">
      <c r="A281" s="113" t="s">
        <v>1356</v>
      </c>
      <c r="B281" s="41" t="s">
        <v>247</v>
      </c>
      <c r="C281" s="42">
        <v>11398406</v>
      </c>
      <c r="D281" s="38">
        <f>VLOOKUP($A$4:$A$525,[1]Лист4!A$7:C$460,3,0)</f>
        <v>76511</v>
      </c>
      <c r="E281" s="38">
        <f>VLOOKUP($A$4:$A$525,[2]Лист4!A$7:C$458,3,0)</f>
        <v>239566</v>
      </c>
      <c r="F281" s="38">
        <f>VLOOKUP($A$4:$A$525,[3]Лист4!A$7:C$486,3,0)</f>
        <v>230637</v>
      </c>
      <c r="G281" s="38">
        <f>VLOOKUP($A$4:$A$525,[4]Лист4!A$7:C$402,3,0)</f>
        <v>63938</v>
      </c>
      <c r="H281" s="38">
        <f>VLOOKUP($A$4:$A$525,[5]Лист4!A$7:C$408,3,0)</f>
        <v>49821</v>
      </c>
      <c r="I281" s="38">
        <f>VLOOKUP($A$4:$A$525,[6]Лист4!A$7:C$437,3,0)</f>
        <v>44759</v>
      </c>
      <c r="J281" s="38">
        <f>VLOOKUP($A$4:$A$525,[7]Лист4!A$7:C$494,3,0)</f>
        <v>630250</v>
      </c>
      <c r="K281" s="38">
        <f>VLOOKUP($A$4:$A$525,[8]Лист4!A$7:C$454,3,0)</f>
        <v>968842</v>
      </c>
      <c r="L281" s="38">
        <f>VLOOKUP($A$4:$A$525,[9]Лист4!A$7:C$450,3,0)</f>
        <v>322103</v>
      </c>
      <c r="M281" s="38">
        <f>VLOOKUP($A$4:$A$525,[10]Лист4!A$7:C$407,3,0)</f>
        <v>55404</v>
      </c>
      <c r="N281" s="38">
        <f>VLOOKUP($A$4:$A$525,[11]Лист4!A$7:C$479,3,0)</f>
        <v>894060</v>
      </c>
      <c r="O281" s="38">
        <f>VLOOKUP($A$4:$A$525,[12]Лист4!A$7:C$472,3,0)</f>
        <v>200047</v>
      </c>
      <c r="P281" s="38">
        <f>VLOOKUP($A$4:$A$525,[13]Лист4!A$7:C$461,3,0)</f>
        <v>314043</v>
      </c>
      <c r="Q281" s="38">
        <f>VLOOKUP($A$4:$A$525,[14]Лист4!A$7:C$488,3,0)</f>
        <v>1043384</v>
      </c>
      <c r="R281" s="38">
        <f>VLOOKUP($A$4:$A$525,[15]Лист4!A$7:C$482,3,0)</f>
        <v>5843360</v>
      </c>
      <c r="S281" s="38">
        <f>VLOOKUP($A$4:$A$525,[16]Лист4!A$7:C$508,3,0)</f>
        <v>421681</v>
      </c>
    </row>
    <row r="282" spans="1:19" ht="36">
      <c r="A282" s="113" t="s">
        <v>1357</v>
      </c>
      <c r="B282" s="41" t="s">
        <v>248</v>
      </c>
      <c r="C282" s="42">
        <v>15982289</v>
      </c>
      <c r="D282" s="38">
        <f>VLOOKUP($A$4:$A$525,[1]Лист4!A$7:C$460,3,0)</f>
        <v>238474</v>
      </c>
      <c r="E282" s="38">
        <f>VLOOKUP($A$4:$A$525,[2]Лист4!A$7:C$458,3,0)</f>
        <v>348196</v>
      </c>
      <c r="F282" s="38">
        <f>VLOOKUP($A$4:$A$525,[3]Лист4!A$7:C$486,3,0)</f>
        <v>302058</v>
      </c>
      <c r="G282" s="38">
        <f>VLOOKUP($A$4:$A$525,[4]Лист4!A$7:C$402,3,0)</f>
        <v>24750</v>
      </c>
      <c r="H282" s="38">
        <f>VLOOKUP($A$4:$A$525,[5]Лист4!A$7:C$408,3,0)</f>
        <v>213441</v>
      </c>
      <c r="I282" s="38">
        <f>VLOOKUP($A$4:$A$525,[6]Лист4!A$7:C$437,3,0)</f>
        <v>192</v>
      </c>
      <c r="J282" s="38">
        <f>VLOOKUP($A$4:$A$525,[7]Лист4!A$7:C$494,3,0)</f>
        <v>2702827</v>
      </c>
      <c r="K282" s="38">
        <f>VLOOKUP($A$4:$A$525,[8]Лист4!A$7:C$454,3,0)</f>
        <v>2188097</v>
      </c>
      <c r="L282" s="38">
        <f>VLOOKUP($A$4:$A$525,[9]Лист4!A$7:C$450,3,0)</f>
        <v>126831</v>
      </c>
      <c r="M282" s="38">
        <f>VLOOKUP($A$4:$A$525,[10]Лист4!A$7:C$407,3,0)</f>
        <v>23111</v>
      </c>
      <c r="N282" s="38">
        <f>VLOOKUP($A$4:$A$525,[11]Лист4!A$7:C$479,3,0)</f>
        <v>1279906</v>
      </c>
      <c r="O282" s="38">
        <f>VLOOKUP($A$4:$A$525,[12]Лист4!A$7:C$472,3,0)</f>
        <v>788730</v>
      </c>
      <c r="P282" s="38">
        <f>VLOOKUP($A$4:$A$525,[13]Лист4!A$7:C$461,3,0)</f>
        <v>495559</v>
      </c>
      <c r="Q282" s="38">
        <f>VLOOKUP($A$4:$A$525,[14]Лист4!A$7:C$488,3,0)</f>
        <v>1080913</v>
      </c>
      <c r="R282" s="38">
        <f>VLOOKUP($A$4:$A$525,[15]Лист4!A$7:C$482,3,0)</f>
        <v>984336</v>
      </c>
      <c r="S282" s="38">
        <f>VLOOKUP($A$4:$A$525,[16]Лист4!A$7:C$508,3,0)</f>
        <v>5184868</v>
      </c>
    </row>
    <row r="283" spans="1:19" ht="24">
      <c r="A283" s="113" t="s">
        <v>1358</v>
      </c>
      <c r="B283" s="41" t="s">
        <v>249</v>
      </c>
      <c r="C283" s="42">
        <v>17546063</v>
      </c>
      <c r="D283" s="38">
        <f>VLOOKUP($A$4:$A$525,[1]Лист4!A$7:C$460,3,0)</f>
        <v>316943</v>
      </c>
      <c r="E283" s="38">
        <f>VLOOKUP($A$4:$A$525,[2]Лист4!A$7:C$458,3,0)</f>
        <v>25672</v>
      </c>
      <c r="F283" s="38">
        <f>VLOOKUP($A$4:$A$525,[3]Лист4!A$7:C$486,3,0)</f>
        <v>69783</v>
      </c>
      <c r="G283" s="38">
        <f>VLOOKUP($A$4:$A$525,[4]Лист4!A$7:C$402,3,0)</f>
        <v>40805</v>
      </c>
      <c r="H283" s="38">
        <f>VLOOKUP($A$4:$A$525,[5]Лист4!A$7:C$408,3,0)</f>
        <v>37198</v>
      </c>
      <c r="I283" s="38">
        <f>VLOOKUP($A$4:$A$525,[6]Лист4!A$7:C$437,3,0)</f>
        <v>114843</v>
      </c>
      <c r="J283" s="38">
        <f>VLOOKUP($A$4:$A$525,[7]Лист4!A$7:C$494,3,0)</f>
        <v>185724</v>
      </c>
      <c r="K283" s="38">
        <f>VLOOKUP($A$4:$A$525,[8]Лист4!A$7:C$454,3,0)</f>
        <v>637392</v>
      </c>
      <c r="L283" s="38">
        <f>VLOOKUP($A$4:$A$525,[9]Лист4!A$7:C$450,3,0)</f>
        <v>161915</v>
      </c>
      <c r="M283" s="38">
        <f>VLOOKUP($A$4:$A$525,[10]Лист4!A$7:C$407,3,0)</f>
        <v>72257</v>
      </c>
      <c r="N283" s="38">
        <f>VLOOKUP($A$4:$A$525,[11]Лист4!A$7:C$479,3,0)</f>
        <v>115361</v>
      </c>
      <c r="O283" s="38">
        <f>VLOOKUP($A$4:$A$525,[12]Лист4!A$7:C$472,3,0)</f>
        <v>794159</v>
      </c>
      <c r="P283" s="38">
        <f>VLOOKUP($A$4:$A$525,[13]Лист4!A$7:C$461,3,0)</f>
        <v>122249</v>
      </c>
      <c r="Q283" s="38">
        <f>VLOOKUP($A$4:$A$525,[14]Лист4!A$7:C$488,3,0)</f>
        <v>153647</v>
      </c>
      <c r="R283" s="38">
        <f>VLOOKUP($A$4:$A$525,[15]Лист4!A$7:C$482,3,0)</f>
        <v>760788</v>
      </c>
      <c r="S283" s="38">
        <f>VLOOKUP($A$4:$A$525,[16]Лист4!A$7:C$508,3,0)</f>
        <v>13937327</v>
      </c>
    </row>
    <row r="284" spans="1:19" ht="24">
      <c r="A284" s="112" t="s">
        <v>1359</v>
      </c>
      <c r="B284" s="41" t="s">
        <v>503</v>
      </c>
      <c r="C284" s="42">
        <v>36394753</v>
      </c>
      <c r="D284" s="38">
        <f>VLOOKUP($A$4:$A$525,[1]Лист4!A$7:C$460,3,0)</f>
        <v>110990</v>
      </c>
      <c r="E284" s="38">
        <f>VLOOKUP($A$4:$A$525,[2]Лист4!A$7:C$458,3,0)</f>
        <v>100543</v>
      </c>
      <c r="F284" s="38">
        <f>VLOOKUP($A$4:$A$525,[3]Лист4!A$7:C$486,3,0)</f>
        <v>2339759</v>
      </c>
      <c r="G284" s="38">
        <f>VLOOKUP($A$4:$A$525,[4]Лист4!A$7:C$402,3,0)</f>
        <v>14048</v>
      </c>
      <c r="H284" s="38">
        <f>VLOOKUP($A$4:$A$525,[5]Лист4!A$7:C$408,3,0)</f>
        <v>70657</v>
      </c>
      <c r="I284" s="38">
        <f>VLOOKUP($A$4:$A$525,[6]Лист4!A$7:C$437,3,0)</f>
        <v>131172</v>
      </c>
      <c r="J284" s="38">
        <f>VLOOKUP($A$4:$A$525,[7]Лист4!A$7:C$494,3,0)</f>
        <v>3007068</v>
      </c>
      <c r="K284" s="38">
        <f>VLOOKUP($A$4:$A$525,[8]Лист4!A$7:C$454,3,0)</f>
        <v>26822</v>
      </c>
      <c r="L284" s="38">
        <f>VLOOKUP($A$4:$A$525,[9]Лист4!A$7:C$450,3,0)</f>
        <v>254606</v>
      </c>
      <c r="M284" s="38">
        <f>VLOOKUP($A$4:$A$525,[10]Лист4!A$7:C$407,3,0)</f>
        <v>626864</v>
      </c>
      <c r="N284" s="38">
        <f>VLOOKUP($A$4:$A$525,[11]Лист4!A$7:C$479,3,0)</f>
        <v>424503</v>
      </c>
      <c r="O284" s="38">
        <f>VLOOKUP($A$4:$A$525,[12]Лист4!A$7:C$472,3,0)</f>
        <v>234441</v>
      </c>
      <c r="P284" s="38">
        <f>VLOOKUP($A$4:$A$525,[13]Лист4!A$7:C$461,3,0)</f>
        <v>234</v>
      </c>
      <c r="Q284" s="38">
        <f>VLOOKUP($A$4:$A$525,[14]Лист4!A$7:C$488,3,0)</f>
        <v>1309205</v>
      </c>
      <c r="R284" s="38">
        <f>VLOOKUP($A$4:$A$525,[15]Лист4!A$7:C$482,3,0)</f>
        <v>24828</v>
      </c>
      <c r="S284" s="38">
        <f>VLOOKUP($A$4:$A$525,[16]Лист4!A$7:C$508,3,0)</f>
        <v>27719013</v>
      </c>
    </row>
    <row r="285" spans="1:19" ht="24">
      <c r="A285" s="113" t="s">
        <v>1359</v>
      </c>
      <c r="B285" s="41" t="s">
        <v>250</v>
      </c>
      <c r="C285" s="42">
        <v>36394753</v>
      </c>
      <c r="D285" s="38">
        <f>VLOOKUP($A$4:$A$525,[1]Лист4!A$7:C$460,3,0)</f>
        <v>110990</v>
      </c>
      <c r="E285" s="38">
        <f>VLOOKUP($A$4:$A$525,[2]Лист4!A$7:C$458,3,0)</f>
        <v>100543</v>
      </c>
      <c r="F285" s="38">
        <f>VLOOKUP($A$4:$A$525,[3]Лист4!A$7:C$486,3,0)</f>
        <v>2339759</v>
      </c>
      <c r="G285" s="38">
        <f>VLOOKUP($A$4:$A$525,[4]Лист4!A$7:C$402,3,0)</f>
        <v>14048</v>
      </c>
      <c r="H285" s="38">
        <f>VLOOKUP($A$4:$A$525,[5]Лист4!A$7:C$408,3,0)</f>
        <v>70657</v>
      </c>
      <c r="I285" s="38">
        <f>VLOOKUP($A$4:$A$525,[6]Лист4!A$7:C$437,3,0)</f>
        <v>131172</v>
      </c>
      <c r="J285" s="38">
        <f>VLOOKUP($A$4:$A$525,[7]Лист4!A$7:C$494,3,0)</f>
        <v>3007068</v>
      </c>
      <c r="K285" s="38">
        <f>VLOOKUP($A$4:$A$525,[8]Лист4!A$7:C$454,3,0)</f>
        <v>26822</v>
      </c>
      <c r="L285" s="38">
        <f>VLOOKUP($A$4:$A$525,[9]Лист4!A$7:C$450,3,0)</f>
        <v>254606</v>
      </c>
      <c r="M285" s="38">
        <f>VLOOKUP($A$4:$A$525,[10]Лист4!A$7:C$407,3,0)</f>
        <v>626864</v>
      </c>
      <c r="N285" s="38">
        <f>VLOOKUP($A$4:$A$525,[11]Лист4!A$7:C$479,3,0)</f>
        <v>424503</v>
      </c>
      <c r="O285" s="38">
        <f>VLOOKUP($A$4:$A$525,[12]Лист4!A$7:C$472,3,0)</f>
        <v>234441</v>
      </c>
      <c r="P285" s="38">
        <f>VLOOKUP($A$4:$A$525,[13]Лист4!A$7:C$461,3,0)</f>
        <v>234</v>
      </c>
      <c r="Q285" s="38">
        <f>VLOOKUP($A$4:$A$525,[14]Лист4!A$7:C$488,3,0)</f>
        <v>1309205</v>
      </c>
      <c r="R285" s="38">
        <f>VLOOKUP($A$4:$A$525,[15]Лист4!A$7:C$482,3,0)</f>
        <v>24828</v>
      </c>
      <c r="S285" s="38">
        <f>VLOOKUP($A$4:$A$525,[16]Лист4!A$7:C$508,3,0)</f>
        <v>27719013</v>
      </c>
    </row>
    <row r="286" spans="1:19" ht="36">
      <c r="A286" s="112" t="s">
        <v>1360</v>
      </c>
      <c r="B286" s="41" t="s">
        <v>504</v>
      </c>
      <c r="C286" s="42">
        <v>104337097</v>
      </c>
      <c r="D286" s="38">
        <f>VLOOKUP($A$4:$A$525,[1]Лист4!A$7:C$460,3,0)</f>
        <v>2347537</v>
      </c>
      <c r="E286" s="38">
        <f>VLOOKUP($A$4:$A$525,[2]Лист4!A$7:C$458,3,0)</f>
        <v>1443759</v>
      </c>
      <c r="F286" s="38">
        <f>VLOOKUP($A$4:$A$525,[3]Лист4!A$7:C$486,3,0)</f>
        <v>2281804</v>
      </c>
      <c r="G286" s="38">
        <f>VLOOKUP($A$4:$A$525,[4]Лист4!A$7:C$402,3,0)</f>
        <v>2064939</v>
      </c>
      <c r="H286" s="38">
        <f>VLOOKUP($A$4:$A$525,[5]Лист4!A$7:C$408,3,0)</f>
        <v>7799275</v>
      </c>
      <c r="I286" s="38">
        <f>VLOOKUP($A$4:$A$525,[6]Лист4!A$7:C$437,3,0)</f>
        <v>1019694</v>
      </c>
      <c r="J286" s="38">
        <f>VLOOKUP($A$4:$A$525,[7]Лист4!A$7:C$494,3,0)</f>
        <v>6028486</v>
      </c>
      <c r="K286" s="38">
        <f>VLOOKUP($A$4:$A$525,[8]Лист4!A$7:C$454,3,0)</f>
        <v>4165585</v>
      </c>
      <c r="L286" s="38">
        <f>VLOOKUP($A$4:$A$525,[9]Лист4!A$7:C$450,3,0)</f>
        <v>2881175</v>
      </c>
      <c r="M286" s="38">
        <f>VLOOKUP($A$4:$A$525,[10]Лист4!A$7:C$407,3,0)</f>
        <v>892700</v>
      </c>
      <c r="N286" s="38">
        <f>VLOOKUP($A$4:$A$525,[11]Лист4!A$7:C$479,3,0)</f>
        <v>7299576</v>
      </c>
      <c r="O286" s="38">
        <f>VLOOKUP($A$4:$A$525,[12]Лист4!A$7:C$472,3,0)</f>
        <v>3489265</v>
      </c>
      <c r="P286" s="38">
        <f>VLOOKUP($A$4:$A$525,[13]Лист4!A$7:C$461,3,0)</f>
        <v>1736675</v>
      </c>
      <c r="Q286" s="38">
        <f>VLOOKUP($A$4:$A$525,[14]Лист4!A$7:C$488,3,0)</f>
        <v>9137345</v>
      </c>
      <c r="R286" s="38">
        <f>VLOOKUP($A$4:$A$525,[15]Лист4!A$7:C$482,3,0)</f>
        <v>9761853</v>
      </c>
      <c r="S286" s="38">
        <f>VLOOKUP($A$4:$A$525,[16]Лист4!A$7:C$508,3,0)</f>
        <v>41987429</v>
      </c>
    </row>
    <row r="287" spans="1:19">
      <c r="A287" s="126" t="s">
        <v>836</v>
      </c>
      <c r="B287" s="41" t="s">
        <v>251</v>
      </c>
      <c r="C287" s="42">
        <v>54331005</v>
      </c>
      <c r="D287" s="38">
        <f>VLOOKUP($A$4:$A$525,[1]Лист4!A$7:C$460,3,0)</f>
        <v>349534</v>
      </c>
      <c r="E287" s="38">
        <f>VLOOKUP($A$4:$A$525,[2]Лист4!A$7:C$458,3,0)</f>
        <v>924165</v>
      </c>
      <c r="F287" s="38">
        <f>VLOOKUP($A$4:$A$525,[3]Лист4!A$7:C$486,3,0)</f>
        <v>406074</v>
      </c>
      <c r="G287" s="38">
        <f>VLOOKUP($A$4:$A$525,[4]Лист4!A$7:C$402,3,0)</f>
        <v>515163</v>
      </c>
      <c r="H287" s="38">
        <f>VLOOKUP($A$4:$A$525,[5]Лист4!A$7:C$408,3,0)</f>
        <v>2236298</v>
      </c>
      <c r="I287" s="38">
        <f>VLOOKUP($A$4:$A$525,[6]Лист4!A$7:C$437,3,0)</f>
        <v>739644</v>
      </c>
      <c r="J287" s="38">
        <f>VLOOKUP($A$4:$A$525,[7]Лист4!A$7:C$494,3,0)</f>
        <v>2455197</v>
      </c>
      <c r="K287" s="38">
        <f>VLOOKUP($A$4:$A$525,[8]Лист4!A$7:C$454,3,0)</f>
        <v>2706799</v>
      </c>
      <c r="L287" s="38">
        <f>VLOOKUP($A$4:$A$525,[9]Лист4!A$7:C$450,3,0)</f>
        <v>975789</v>
      </c>
      <c r="M287" s="38">
        <f>VLOOKUP($A$4:$A$525,[10]Лист4!A$7:C$407,3,0)</f>
        <v>229090</v>
      </c>
      <c r="N287" s="38">
        <f>VLOOKUP($A$4:$A$525,[11]Лист4!A$7:C$479,3,0)</f>
        <v>2505482</v>
      </c>
      <c r="O287" s="38">
        <f>VLOOKUP($A$4:$A$525,[12]Лист4!A$7:C$472,3,0)</f>
        <v>1095364</v>
      </c>
      <c r="P287" s="38">
        <f>VLOOKUP($A$4:$A$525,[13]Лист4!A$7:C$461,3,0)</f>
        <v>983796</v>
      </c>
      <c r="Q287" s="38">
        <f>VLOOKUP($A$4:$A$525,[14]Лист4!A$7:C$488,3,0)</f>
        <v>2767663</v>
      </c>
      <c r="R287" s="38">
        <f>VLOOKUP($A$4:$A$525,[15]Лист4!A$7:C$482,3,0)</f>
        <v>2764196</v>
      </c>
      <c r="S287" s="38">
        <f>VLOOKUP($A$4:$A$525,[16]Лист4!A$7:C$508,3,0)</f>
        <v>32676751</v>
      </c>
    </row>
    <row r="288" spans="1:19" ht="24">
      <c r="A288" s="113" t="s">
        <v>1361</v>
      </c>
      <c r="B288" s="41" t="s">
        <v>252</v>
      </c>
      <c r="C288" s="42">
        <v>32162352</v>
      </c>
      <c r="D288" s="38">
        <f>VLOOKUP($A$4:$A$525,[1]Лист4!A$7:C$460,3,0)</f>
        <v>1952812</v>
      </c>
      <c r="E288" s="38">
        <f>VLOOKUP($A$4:$A$525,[2]Лист4!A$7:C$458,3,0)</f>
        <v>519594</v>
      </c>
      <c r="F288" s="38">
        <f>VLOOKUP($A$4:$A$525,[3]Лист4!A$7:C$486,3,0)</f>
        <v>1146283</v>
      </c>
      <c r="G288" s="38">
        <f>VLOOKUP($A$4:$A$525,[4]Лист4!A$7:C$402,3,0)</f>
        <v>1549776</v>
      </c>
      <c r="H288" s="38">
        <f>VLOOKUP($A$4:$A$525,[5]Лист4!A$7:C$408,3,0)</f>
        <v>5321325</v>
      </c>
      <c r="I288" s="38">
        <f>VLOOKUP($A$4:$A$525,[6]Лист4!A$7:C$437,3,0)</f>
        <v>83942</v>
      </c>
      <c r="J288" s="38">
        <f>VLOOKUP($A$4:$A$525,[7]Лист4!A$7:C$494,3,0)</f>
        <v>3198382</v>
      </c>
      <c r="K288" s="38">
        <f>VLOOKUP($A$4:$A$525,[8]Лист4!A$7:C$454,3,0)</f>
        <v>1412092</v>
      </c>
      <c r="L288" s="38">
        <f>VLOOKUP($A$4:$A$525,[9]Лист4!A$7:C$450,3,0)</f>
        <v>915149</v>
      </c>
      <c r="M288" s="38">
        <f>VLOOKUP($A$4:$A$525,[10]Лист4!A$7:C$407,3,0)</f>
        <v>267304</v>
      </c>
      <c r="N288" s="38">
        <f>VLOOKUP($A$4:$A$525,[11]Лист4!A$7:C$479,3,0)</f>
        <v>2619828</v>
      </c>
      <c r="O288" s="38">
        <f>VLOOKUP($A$4:$A$525,[12]Лист4!A$7:C$472,3,0)</f>
        <v>1247375</v>
      </c>
      <c r="P288" s="38">
        <f>VLOOKUP($A$4:$A$525,[13]Лист4!A$7:C$461,3,0)</f>
        <v>720820</v>
      </c>
      <c r="Q288" s="38">
        <f>VLOOKUP($A$4:$A$525,[14]Лист4!A$7:C$488,3,0)</f>
        <v>2586542</v>
      </c>
      <c r="R288" s="38">
        <f>VLOOKUP($A$4:$A$525,[15]Лист4!A$7:C$482,3,0)</f>
        <v>4979721</v>
      </c>
      <c r="S288" s="38">
        <f>VLOOKUP($A$4:$A$525,[16]Лист4!A$7:C$508,3,0)</f>
        <v>3641407</v>
      </c>
    </row>
    <row r="289" spans="1:19" ht="24">
      <c r="A289" s="113" t="s">
        <v>1362</v>
      </c>
      <c r="B289" s="41" t="s">
        <v>253</v>
      </c>
      <c r="C289" s="42">
        <v>18251241</v>
      </c>
      <c r="D289" s="38">
        <f>VLOOKUP($A$4:$A$525,[1]Лист4!A$7:C$460,3,0)</f>
        <v>1737025</v>
      </c>
      <c r="E289" s="38">
        <f>VLOOKUP($A$4:$A$525,[2]Лист4!A$7:C$458,3,0)</f>
        <v>84629</v>
      </c>
      <c r="F289" s="38">
        <f>VLOOKUP($A$4:$A$525,[3]Лист4!A$7:C$486,3,0)</f>
        <v>751332</v>
      </c>
      <c r="G289" s="38">
        <f>VLOOKUP($A$4:$A$525,[4]Лист4!A$7:C$402,3,0)</f>
        <v>1136107</v>
      </c>
      <c r="H289" s="38">
        <f>VLOOKUP($A$4:$A$525,[5]Лист4!A$7:C$408,3,0)</f>
        <v>4849377</v>
      </c>
      <c r="I289" s="38">
        <f>VLOOKUP($A$4:$A$525,[6]Лист4!A$7:C$437,3,0)</f>
        <v>77867</v>
      </c>
      <c r="J289" s="38">
        <f>VLOOKUP($A$4:$A$525,[7]Лист4!A$7:C$494,3,0)</f>
        <v>2892677</v>
      </c>
      <c r="K289" s="38">
        <f>VLOOKUP($A$4:$A$525,[8]Лист4!A$7:C$454,3,0)</f>
        <v>873596</v>
      </c>
      <c r="L289" s="38">
        <f>VLOOKUP($A$4:$A$525,[9]Лист4!A$7:C$450,3,0)</f>
        <v>201276</v>
      </c>
      <c r="M289" s="38">
        <f>VLOOKUP($A$4:$A$525,[10]Лист4!A$7:C$407,3,0)</f>
        <v>68022</v>
      </c>
      <c r="N289" s="38">
        <f>VLOOKUP($A$4:$A$525,[11]Лист4!A$7:C$479,3,0)</f>
        <v>749258</v>
      </c>
      <c r="O289" s="38">
        <f>VLOOKUP($A$4:$A$525,[12]Лист4!A$7:C$472,3,0)</f>
        <v>896025</v>
      </c>
      <c r="P289" s="38">
        <f>VLOOKUP($A$4:$A$525,[13]Лист4!A$7:C$461,3,0)</f>
        <v>647566</v>
      </c>
      <c r="Q289" s="38">
        <f>VLOOKUP($A$4:$A$525,[14]Лист4!A$7:C$488,3,0)</f>
        <v>1748640</v>
      </c>
      <c r="R289" s="38">
        <f>VLOOKUP($A$4:$A$525,[15]Лист4!A$7:C$482,3,0)</f>
        <v>961080</v>
      </c>
      <c r="S289" s="38">
        <f>VLOOKUP($A$4:$A$525,[16]Лист4!A$7:C$508,3,0)</f>
        <v>576764</v>
      </c>
    </row>
    <row r="290" spans="1:19" ht="24">
      <c r="A290" s="113" t="s">
        <v>1363</v>
      </c>
      <c r="B290" s="41" t="s">
        <v>254</v>
      </c>
      <c r="C290" s="42">
        <v>9625958</v>
      </c>
      <c r="D290" s="38">
        <f>VLOOKUP($A$4:$A$525,[1]Лист4!A$7:C$460,3,0)</f>
        <v>181932</v>
      </c>
      <c r="E290" s="38">
        <f>VLOOKUP($A$4:$A$525,[2]Лист4!A$7:C$458,3,0)</f>
        <v>145357</v>
      </c>
      <c r="F290" s="38">
        <f>VLOOKUP($A$4:$A$525,[3]Лист4!A$7:C$486,3,0)</f>
        <v>206805</v>
      </c>
      <c r="G290" s="38">
        <f>VLOOKUP($A$4:$A$525,[4]Лист4!A$7:C$402,3,0)</f>
        <v>93078</v>
      </c>
      <c r="H290" s="38">
        <f>VLOOKUP($A$4:$A$525,[5]Лист4!A$7:C$408,3,0)</f>
        <v>230000</v>
      </c>
      <c r="I290" s="38">
        <f>VLOOKUP($A$4:$A$525,[6]Лист4!A$7:C$437,3,0)</f>
        <v>6075</v>
      </c>
      <c r="J290" s="38">
        <f>VLOOKUP($A$4:$A$525,[7]Лист4!A$7:C$494,3,0)</f>
        <v>257935</v>
      </c>
      <c r="K290" s="38">
        <f>VLOOKUP($A$4:$A$525,[8]Лист4!A$7:C$454,3,0)</f>
        <v>442919</v>
      </c>
      <c r="L290" s="38">
        <f>VLOOKUP($A$4:$A$525,[9]Лист4!A$7:C$450,3,0)</f>
        <v>24219</v>
      </c>
      <c r="M290" s="38">
        <f>VLOOKUP($A$4:$A$525,[10]Лист4!A$7:C$407,3,0)</f>
        <v>172499</v>
      </c>
      <c r="N290" s="38">
        <f>VLOOKUP($A$4:$A$525,[11]Лист4!A$7:C$479,3,0)</f>
        <v>1737074</v>
      </c>
      <c r="O290" s="38">
        <f>VLOOKUP($A$4:$A$525,[12]Лист4!A$7:C$472,3,0)</f>
        <v>77180</v>
      </c>
      <c r="P290" s="38">
        <f>VLOOKUP($A$4:$A$525,[13]Лист4!A$7:C$461,3,0)</f>
        <v>50401</v>
      </c>
      <c r="Q290" s="38">
        <f>VLOOKUP($A$4:$A$525,[14]Лист4!A$7:C$488,3,0)</f>
        <v>10195</v>
      </c>
      <c r="R290" s="38">
        <f>VLOOKUP($A$4:$A$525,[15]Лист4!A$7:C$482,3,0)</f>
        <v>3262863</v>
      </c>
      <c r="S290" s="38">
        <f>VLOOKUP($A$4:$A$525,[16]Лист4!A$7:C$508,3,0)</f>
        <v>2727426</v>
      </c>
    </row>
    <row r="291" spans="1:19" ht="24">
      <c r="A291" s="113" t="s">
        <v>1364</v>
      </c>
      <c r="B291" s="41" t="s">
        <v>255</v>
      </c>
      <c r="C291" s="42">
        <v>4285153</v>
      </c>
      <c r="D291" s="38">
        <f>VLOOKUP($A$4:$A$525,[1]Лист4!A$7:C$460,3,0)</f>
        <v>33855</v>
      </c>
      <c r="E291" s="38">
        <f>VLOOKUP($A$4:$A$525,[2]Лист4!A$7:C$458,3,0)</f>
        <v>289608</v>
      </c>
      <c r="F291" s="38">
        <f>VLOOKUP($A$4:$A$525,[3]Лист4!A$7:C$486,3,0)</f>
        <v>188146</v>
      </c>
      <c r="G291" s="38">
        <f>VLOOKUP($A$4:$A$525,[4]Лист4!A$7:C$402,3,0)</f>
        <v>320591</v>
      </c>
      <c r="H291" s="38">
        <f>VLOOKUP($A$4:$A$525,[5]Лист4!A$7:C$408,3,0)</f>
        <v>241948</v>
      </c>
      <c r="I291" s="38"/>
      <c r="J291" s="38">
        <f>VLOOKUP($A$4:$A$525,[7]Лист4!A$7:C$494,3,0)</f>
        <v>47770</v>
      </c>
      <c r="K291" s="38">
        <f>VLOOKUP($A$4:$A$525,[8]Лист4!A$7:C$454,3,0)</f>
        <v>95577</v>
      </c>
      <c r="L291" s="38">
        <f>VLOOKUP($A$4:$A$525,[9]Лист4!A$7:C$450,3,0)</f>
        <v>689654</v>
      </c>
      <c r="M291" s="38">
        <f>VLOOKUP($A$4:$A$525,[10]Лист4!A$7:C$407,3,0)</f>
        <v>26783</v>
      </c>
      <c r="N291" s="38">
        <f>VLOOKUP($A$4:$A$525,[11]Лист4!A$7:C$479,3,0)</f>
        <v>133496</v>
      </c>
      <c r="O291" s="38">
        <f>VLOOKUP($A$4:$A$525,[12]Лист4!A$7:C$472,3,0)</f>
        <v>274170</v>
      </c>
      <c r="P291" s="38">
        <f>VLOOKUP($A$4:$A$525,[13]Лист4!A$7:C$461,3,0)</f>
        <v>22853</v>
      </c>
      <c r="Q291" s="38">
        <f>VLOOKUP($A$4:$A$525,[14]Лист4!A$7:C$488,3,0)</f>
        <v>827707</v>
      </c>
      <c r="R291" s="38">
        <f>VLOOKUP($A$4:$A$525,[15]Лист4!A$7:C$482,3,0)</f>
        <v>755778</v>
      </c>
      <c r="S291" s="38">
        <f>VLOOKUP($A$4:$A$525,[16]Лист4!A$7:C$508,3,0)</f>
        <v>337217</v>
      </c>
    </row>
    <row r="292" spans="1:19" ht="24">
      <c r="A292" s="113" t="s">
        <v>1365</v>
      </c>
      <c r="B292" s="41" t="s">
        <v>256</v>
      </c>
      <c r="C292" s="42">
        <v>17843740</v>
      </c>
      <c r="D292" s="38">
        <f>VLOOKUP($A$4:$A$525,[1]Лист4!A$7:C$460,3,0)</f>
        <v>45191</v>
      </c>
      <c r="E292" s="38"/>
      <c r="F292" s="38">
        <f>VLOOKUP($A$4:$A$525,[3]Лист4!A$7:C$486,3,0)</f>
        <v>729447</v>
      </c>
      <c r="H292" s="38">
        <f>VLOOKUP($A$4:$A$525,[5]Лист4!A$7:C$408,3,0)</f>
        <v>241652</v>
      </c>
      <c r="I292" s="38">
        <f>VLOOKUP($A$4:$A$525,[6]Лист4!A$7:C$437,3,0)</f>
        <v>196108</v>
      </c>
      <c r="J292" s="38">
        <f>VLOOKUP($A$4:$A$525,[7]Лист4!A$7:C$494,3,0)</f>
        <v>374907</v>
      </c>
      <c r="K292" s="38">
        <f>VLOOKUP($A$4:$A$525,[8]Лист4!A$7:C$454,3,0)</f>
        <v>46694</v>
      </c>
      <c r="L292" s="38">
        <f>VLOOKUP($A$4:$A$525,[9]Лист4!A$7:C$450,3,0)</f>
        <v>990237</v>
      </c>
      <c r="M292" s="38">
        <f>VLOOKUP($A$4:$A$525,[10]Лист4!A$7:C$407,3,0)</f>
        <v>396306</v>
      </c>
      <c r="N292" s="38">
        <f>VLOOKUP($A$4:$A$525,[11]Лист4!A$7:C$479,3,0)</f>
        <v>2174266</v>
      </c>
      <c r="O292" s="38">
        <f>VLOOKUP($A$4:$A$525,[12]Лист4!A$7:C$472,3,0)</f>
        <v>1146526</v>
      </c>
      <c r="P292" s="38">
        <f>VLOOKUP($A$4:$A$525,[13]Лист4!A$7:C$461,3,0)</f>
        <v>32059</v>
      </c>
      <c r="Q292" s="38">
        <f>VLOOKUP($A$4:$A$525,[14]Лист4!A$7:C$488,3,0)</f>
        <v>3783140</v>
      </c>
      <c r="R292" s="38">
        <f>VLOOKUP($A$4:$A$525,[15]Лист4!A$7:C$482,3,0)</f>
        <v>2017936</v>
      </c>
      <c r="S292" s="38">
        <f>VLOOKUP($A$4:$A$525,[16]Лист4!A$7:C$508,3,0)</f>
        <v>5669271</v>
      </c>
    </row>
    <row r="293" spans="1:19" ht="24">
      <c r="A293" s="112" t="s">
        <v>1366</v>
      </c>
      <c r="B293" s="41" t="s">
        <v>505</v>
      </c>
      <c r="C293" s="42">
        <v>315698834</v>
      </c>
      <c r="D293" s="38">
        <f>VLOOKUP($A$4:$A$525,[1]Лист4!A$7:C$460,3,0)</f>
        <v>5459294</v>
      </c>
      <c r="E293" s="38">
        <f>VLOOKUP($A$4:$A$525,[2]Лист4!A$7:C$458,3,0)</f>
        <v>8342230</v>
      </c>
      <c r="F293" s="38">
        <f>VLOOKUP($A$4:$A$525,[3]Лист4!A$7:C$486,3,0)</f>
        <v>47804361</v>
      </c>
      <c r="G293" s="38">
        <f>VLOOKUP($A$4:$A$525,[4]Лист4!A$7:C$402,3,0)</f>
        <v>8969469</v>
      </c>
      <c r="H293" s="38">
        <f>VLOOKUP($A$4:$A$525,[5]Лист4!A$7:C$408,3,0)</f>
        <v>6741857</v>
      </c>
      <c r="I293" s="38">
        <f>VLOOKUP($A$4:$A$525,[6]Лист4!A$7:C$437,3,0)</f>
        <v>18350404</v>
      </c>
      <c r="J293" s="38">
        <f>VLOOKUP($A$4:$A$525,[7]Лист4!A$7:C$494,3,0)</f>
        <v>16852533</v>
      </c>
      <c r="K293" s="38">
        <f>VLOOKUP($A$4:$A$525,[8]Лист4!A$7:C$454,3,0)</f>
        <v>7500341</v>
      </c>
      <c r="L293" s="38">
        <f>VLOOKUP($A$4:$A$525,[9]Лист4!A$7:C$450,3,0)</f>
        <v>4507865</v>
      </c>
      <c r="M293" s="38">
        <f>VLOOKUP($A$4:$A$525,[10]Лист4!A$7:C$407,3,0)</f>
        <v>12656696</v>
      </c>
      <c r="N293" s="38">
        <f>VLOOKUP($A$4:$A$525,[11]Лист4!A$7:C$479,3,0)</f>
        <v>14276422</v>
      </c>
      <c r="O293" s="38">
        <f>VLOOKUP($A$4:$A$525,[12]Лист4!A$7:C$472,3,0)</f>
        <v>19569385</v>
      </c>
      <c r="P293" s="38">
        <f>VLOOKUP($A$4:$A$525,[13]Лист4!A$7:C$461,3,0)</f>
        <v>6966016</v>
      </c>
      <c r="Q293" s="38">
        <f>VLOOKUP($A$4:$A$525,[14]Лист4!A$7:C$488,3,0)</f>
        <v>25027454</v>
      </c>
      <c r="R293" s="38">
        <f>VLOOKUP($A$4:$A$525,[15]Лист4!A$7:C$482,3,0)</f>
        <v>29337579</v>
      </c>
      <c r="S293" s="38">
        <f>VLOOKUP($A$4:$A$525,[16]Лист4!A$7:C$508,3,0)</f>
        <v>83336928</v>
      </c>
    </row>
    <row r="294" spans="1:19" ht="36">
      <c r="A294" s="113" t="s">
        <v>1367</v>
      </c>
      <c r="B294" s="41" t="s">
        <v>257</v>
      </c>
      <c r="C294" s="42">
        <v>50544968</v>
      </c>
      <c r="D294" s="38">
        <f>VLOOKUP($A$4:$A$525,[1]Лист4!A$7:C$460,3,0)</f>
        <v>867279</v>
      </c>
      <c r="E294" s="38">
        <f>VLOOKUP($A$4:$A$525,[2]Лист4!A$7:C$458,3,0)</f>
        <v>2334620</v>
      </c>
      <c r="F294" s="38">
        <f>VLOOKUP($A$4:$A$525,[3]Лист4!A$7:C$486,3,0)</f>
        <v>1640378</v>
      </c>
      <c r="G294" s="38">
        <f>VLOOKUP($A$4:$A$525,[4]Лист4!A$7:C$402,3,0)</f>
        <v>1630305</v>
      </c>
      <c r="H294" s="38">
        <f>VLOOKUP($A$4:$A$525,[5]Лист4!A$7:C$408,3,0)</f>
        <v>2870782</v>
      </c>
      <c r="I294" s="38">
        <f>VLOOKUP($A$4:$A$525,[6]Лист4!A$7:C$437,3,0)</f>
        <v>4849435</v>
      </c>
      <c r="J294" s="38">
        <f>VLOOKUP($A$4:$A$525,[7]Лист4!A$7:C$494,3,0)</f>
        <v>2954687</v>
      </c>
      <c r="K294" s="38">
        <f>VLOOKUP($A$4:$A$525,[8]Лист4!A$7:C$454,3,0)</f>
        <v>1536126</v>
      </c>
      <c r="L294" s="38">
        <f>VLOOKUP($A$4:$A$525,[9]Лист4!A$7:C$450,3,0)</f>
        <v>999220</v>
      </c>
      <c r="M294" s="38">
        <f>VLOOKUP($A$4:$A$525,[10]Лист4!A$7:C$407,3,0)</f>
        <v>3476301</v>
      </c>
      <c r="N294" s="38">
        <f>VLOOKUP($A$4:$A$525,[11]Лист4!A$7:C$479,3,0)</f>
        <v>3472008</v>
      </c>
      <c r="O294" s="38">
        <f>VLOOKUP($A$4:$A$525,[12]Лист4!A$7:C$472,3,0)</f>
        <v>4498244</v>
      </c>
      <c r="P294" s="38">
        <f>VLOOKUP($A$4:$A$525,[13]Лист4!A$7:C$461,3,0)</f>
        <v>1819649</v>
      </c>
      <c r="Q294" s="38">
        <f>VLOOKUP($A$4:$A$525,[14]Лист4!A$7:C$488,3,0)</f>
        <v>3310688</v>
      </c>
      <c r="R294" s="38">
        <f>VLOOKUP($A$4:$A$525,[15]Лист4!A$7:C$482,3,0)</f>
        <v>4994410</v>
      </c>
      <c r="S294" s="38">
        <f>VLOOKUP($A$4:$A$525,[16]Лист4!A$7:C$508,3,0)</f>
        <v>9290836</v>
      </c>
    </row>
    <row r="295" spans="1:19" ht="36">
      <c r="A295" s="113" t="s">
        <v>1368</v>
      </c>
      <c r="B295" s="41" t="s">
        <v>258</v>
      </c>
      <c r="C295" s="42">
        <v>31014640</v>
      </c>
      <c r="D295" s="38">
        <f>VLOOKUP($A$4:$A$525,[1]Лист4!A$7:C$460,3,0)</f>
        <v>820984</v>
      </c>
      <c r="E295" s="38">
        <f>VLOOKUP($A$4:$A$525,[2]Лист4!A$7:C$458,3,0)</f>
        <v>1046477</v>
      </c>
      <c r="F295" s="38">
        <f>VLOOKUP($A$4:$A$525,[3]Лист4!A$7:C$486,3,0)</f>
        <v>1377721</v>
      </c>
      <c r="G295" s="38">
        <f>VLOOKUP($A$4:$A$525,[4]Лист4!A$7:C$402,3,0)</f>
        <v>985046</v>
      </c>
      <c r="H295" s="38">
        <f>VLOOKUP($A$4:$A$525,[5]Лист4!A$7:C$408,3,0)</f>
        <v>963518</v>
      </c>
      <c r="I295" s="38">
        <f>VLOOKUP($A$4:$A$525,[6]Лист4!A$7:C$437,3,0)</f>
        <v>3395242</v>
      </c>
      <c r="J295" s="38">
        <f>VLOOKUP($A$4:$A$525,[7]Лист4!A$7:C$494,3,0)</f>
        <v>1525727</v>
      </c>
      <c r="K295" s="38">
        <f>VLOOKUP($A$4:$A$525,[8]Лист4!A$7:C$454,3,0)</f>
        <v>1059236</v>
      </c>
      <c r="L295" s="38">
        <f>VLOOKUP($A$4:$A$525,[9]Лист4!A$7:C$450,3,0)</f>
        <v>529661</v>
      </c>
      <c r="M295" s="38">
        <f>VLOOKUP($A$4:$A$525,[10]Лист4!A$7:C$407,3,0)</f>
        <v>1459295</v>
      </c>
      <c r="N295" s="38">
        <f>VLOOKUP($A$4:$A$525,[11]Лист4!A$7:C$479,3,0)</f>
        <v>2652590</v>
      </c>
      <c r="O295" s="38">
        <f>VLOOKUP($A$4:$A$525,[12]Лист4!A$7:C$472,3,0)</f>
        <v>3114783</v>
      </c>
      <c r="P295" s="38">
        <f>VLOOKUP($A$4:$A$525,[13]Лист4!A$7:C$461,3,0)</f>
        <v>1220620</v>
      </c>
      <c r="Q295" s="38">
        <f>VLOOKUP($A$4:$A$525,[14]Лист4!A$7:C$488,3,0)</f>
        <v>3325318</v>
      </c>
      <c r="R295" s="38">
        <f>VLOOKUP($A$4:$A$525,[15]Лист4!A$7:C$482,3,0)</f>
        <v>3040204</v>
      </c>
      <c r="S295" s="38">
        <f>VLOOKUP($A$4:$A$525,[16]Лист4!A$7:C$508,3,0)</f>
        <v>4498218</v>
      </c>
    </row>
    <row r="296" spans="1:19" ht="24">
      <c r="A296" s="113" t="s">
        <v>1369</v>
      </c>
      <c r="B296" s="41" t="s">
        <v>259</v>
      </c>
      <c r="C296" s="42">
        <v>2855872</v>
      </c>
      <c r="D296" s="38">
        <f>VLOOKUP($A$4:$A$525,[1]Лист4!A$7:C$460,3,0)</f>
        <v>47391</v>
      </c>
      <c r="E296" s="38">
        <f>VLOOKUP($A$4:$A$525,[2]Лист4!A$7:C$458,3,0)</f>
        <v>762880</v>
      </c>
      <c r="F296" s="38">
        <f>VLOOKUP($A$4:$A$525,[3]Лист4!A$7:C$486,3,0)</f>
        <v>25032</v>
      </c>
      <c r="G296" s="38">
        <f>VLOOKUP($A$4:$A$525,[4]Лист4!A$7:C$402,3,0)</f>
        <v>5705</v>
      </c>
      <c r="H296" s="38">
        <f>VLOOKUP($A$4:$A$525,[5]Лист4!A$7:C$408,3,0)</f>
        <v>20382</v>
      </c>
      <c r="I296" s="38">
        <f>VLOOKUP($A$4:$A$525,[6]Лист4!A$7:C$437,3,0)</f>
        <v>223603</v>
      </c>
      <c r="J296" s="38">
        <f>VLOOKUP($A$4:$A$525,[7]Лист4!A$7:C$494,3,0)</f>
        <v>91456</v>
      </c>
      <c r="K296" s="38">
        <f>VLOOKUP($A$4:$A$525,[8]Лист4!A$7:C$454,3,0)</f>
        <v>39253</v>
      </c>
      <c r="L296" s="38">
        <f>VLOOKUP($A$4:$A$525,[9]Лист4!A$7:C$450,3,0)</f>
        <v>49823</v>
      </c>
      <c r="M296" s="38">
        <f>VLOOKUP($A$4:$A$525,[10]Лист4!A$7:C$407,3,0)</f>
        <v>35675</v>
      </c>
      <c r="N296" s="38">
        <f>VLOOKUP($A$4:$A$525,[11]Лист4!A$7:C$479,3,0)</f>
        <v>83261</v>
      </c>
      <c r="O296" s="38">
        <f>VLOOKUP($A$4:$A$525,[12]Лист4!A$7:C$472,3,0)</f>
        <v>134541</v>
      </c>
      <c r="P296" s="38">
        <f>VLOOKUP($A$4:$A$525,[13]Лист4!A$7:C$461,3,0)</f>
        <v>16252</v>
      </c>
      <c r="Q296" s="38">
        <f>VLOOKUP($A$4:$A$525,[14]Лист4!A$7:C$488,3,0)</f>
        <v>448043</v>
      </c>
      <c r="R296" s="38">
        <f>VLOOKUP($A$4:$A$525,[15]Лист4!A$7:C$482,3,0)</f>
        <v>341095</v>
      </c>
      <c r="S296" s="38">
        <f>VLOOKUP($A$4:$A$525,[16]Лист4!A$7:C$508,3,0)</f>
        <v>531480</v>
      </c>
    </row>
    <row r="297" spans="1:19" ht="24">
      <c r="A297" s="113" t="s">
        <v>1370</v>
      </c>
      <c r="B297" s="41" t="s">
        <v>260</v>
      </c>
      <c r="C297" s="42">
        <v>1653958</v>
      </c>
      <c r="D297" s="38">
        <f>VLOOKUP($A$4:$A$525,[1]Лист4!A$7:C$460,3,0)</f>
        <v>67348</v>
      </c>
      <c r="E297" s="38">
        <f>VLOOKUP($A$4:$A$525,[2]Лист4!A$7:C$458,3,0)</f>
        <v>37669</v>
      </c>
      <c r="F297" s="38">
        <f>VLOOKUP($A$4:$A$525,[3]Лист4!A$7:C$486,3,0)</f>
        <v>33918</v>
      </c>
      <c r="G297" s="38">
        <f>VLOOKUP($A$4:$A$525,[4]Лист4!A$7:C$402,3,0)</f>
        <v>4645</v>
      </c>
      <c r="H297" s="38">
        <f>VLOOKUP($A$4:$A$525,[5]Лист4!A$7:C$408,3,0)</f>
        <v>10000</v>
      </c>
      <c r="I297" s="38">
        <f>VLOOKUP($A$4:$A$525,[6]Лист4!A$7:C$437,3,0)</f>
        <v>29087</v>
      </c>
      <c r="J297" s="38">
        <f>VLOOKUP($A$4:$A$525,[7]Лист4!A$7:C$494,3,0)</f>
        <v>98699</v>
      </c>
      <c r="K297" s="38">
        <f>VLOOKUP($A$4:$A$525,[8]Лист4!A$7:C$454,3,0)</f>
        <v>58709</v>
      </c>
      <c r="L297" s="38">
        <f>VLOOKUP($A$4:$A$525,[9]Лист4!A$7:C$450,3,0)</f>
        <v>76903</v>
      </c>
      <c r="M297" s="38">
        <f>VLOOKUP($A$4:$A$525,[10]Лист4!A$7:C$407,3,0)</f>
        <v>102285</v>
      </c>
      <c r="N297" s="38">
        <f>VLOOKUP($A$4:$A$525,[11]Лист4!A$7:C$479,3,0)</f>
        <v>157837</v>
      </c>
      <c r="O297" s="38">
        <f>VLOOKUP($A$4:$A$525,[12]Лист4!A$7:C$472,3,0)</f>
        <v>89050</v>
      </c>
      <c r="P297" s="38">
        <f>VLOOKUP($A$4:$A$525,[13]Лист4!A$7:C$461,3,0)</f>
        <v>127467</v>
      </c>
      <c r="Q297" s="38">
        <f>VLOOKUP($A$4:$A$525,[14]Лист4!A$7:C$488,3,0)</f>
        <v>451632</v>
      </c>
      <c r="R297" s="38">
        <f>VLOOKUP($A$4:$A$525,[15]Лист4!A$7:C$482,3,0)</f>
        <v>187190</v>
      </c>
      <c r="S297" s="38">
        <f>VLOOKUP($A$4:$A$525,[16]Лист4!A$7:C$508,3,0)</f>
        <v>121519</v>
      </c>
    </row>
    <row r="298" spans="1:19" ht="24">
      <c r="A298" s="113" t="s">
        <v>1371</v>
      </c>
      <c r="B298" s="41" t="s">
        <v>261</v>
      </c>
      <c r="C298" s="42">
        <v>19947015</v>
      </c>
      <c r="D298" s="38">
        <f>VLOOKUP($A$4:$A$525,[1]Лист4!A$7:C$460,3,0)</f>
        <v>719111</v>
      </c>
      <c r="E298" s="38">
        <f>VLOOKUP($A$4:$A$525,[2]Лист4!A$7:C$458,3,0)</f>
        <v>532430</v>
      </c>
      <c r="F298" s="38">
        <f>VLOOKUP($A$4:$A$525,[3]Лист4!A$7:C$486,3,0)</f>
        <v>866173</v>
      </c>
      <c r="G298" s="38">
        <f>VLOOKUP($A$4:$A$525,[4]Лист4!A$7:C$402,3,0)</f>
        <v>409338</v>
      </c>
      <c r="H298" s="38">
        <f>VLOOKUP($A$4:$A$525,[5]Лист4!A$7:C$408,3,0)</f>
        <v>360047</v>
      </c>
      <c r="I298" s="38">
        <f>VLOOKUP($A$4:$A$525,[6]Лист4!A$7:C$437,3,0)</f>
        <v>1789463</v>
      </c>
      <c r="J298" s="38">
        <f>VLOOKUP($A$4:$A$525,[7]Лист4!A$7:C$494,3,0)</f>
        <v>1476130</v>
      </c>
      <c r="K298" s="38">
        <f>VLOOKUP($A$4:$A$525,[8]Лист4!A$7:C$454,3,0)</f>
        <v>476124</v>
      </c>
      <c r="L298" s="38">
        <f>VLOOKUP($A$4:$A$525,[9]Лист4!A$7:C$450,3,0)</f>
        <v>590840</v>
      </c>
      <c r="M298" s="38">
        <f>VLOOKUP($A$4:$A$525,[10]Лист4!A$7:C$407,3,0)</f>
        <v>616959</v>
      </c>
      <c r="N298" s="38">
        <f>VLOOKUP($A$4:$A$525,[11]Лист4!A$7:C$479,3,0)</f>
        <v>1349774</v>
      </c>
      <c r="O298" s="38">
        <f>VLOOKUP($A$4:$A$525,[12]Лист4!A$7:C$472,3,0)</f>
        <v>1467198</v>
      </c>
      <c r="P298" s="38">
        <f>VLOOKUP($A$4:$A$525,[13]Лист4!A$7:C$461,3,0)</f>
        <v>1246698</v>
      </c>
      <c r="Q298" s="38">
        <f>VLOOKUP($A$4:$A$525,[14]Лист4!A$7:C$488,3,0)</f>
        <v>3000214</v>
      </c>
      <c r="R298" s="38">
        <f>VLOOKUP($A$4:$A$525,[15]Лист4!A$7:C$482,3,0)</f>
        <v>1707368</v>
      </c>
      <c r="S298" s="38">
        <f>VLOOKUP($A$4:$A$525,[16]Лист4!A$7:C$508,3,0)</f>
        <v>3339148</v>
      </c>
    </row>
    <row r="299" spans="1:19" ht="24">
      <c r="A299" s="113" t="s">
        <v>1372</v>
      </c>
      <c r="B299" s="41" t="s">
        <v>262</v>
      </c>
      <c r="C299" s="42">
        <v>7193997</v>
      </c>
      <c r="D299" s="38">
        <f>VLOOKUP($A$4:$A$525,[1]Лист4!A$7:C$460,3,0)</f>
        <v>226453</v>
      </c>
      <c r="E299" s="38">
        <f>VLOOKUP($A$4:$A$525,[2]Лист4!A$7:C$458,3,0)</f>
        <v>104618</v>
      </c>
      <c r="F299" s="38">
        <f>VLOOKUP($A$4:$A$525,[3]Лист4!A$7:C$486,3,0)</f>
        <v>330485</v>
      </c>
      <c r="G299" s="38">
        <f>VLOOKUP($A$4:$A$525,[4]Лист4!A$7:C$402,3,0)</f>
        <v>375426</v>
      </c>
      <c r="H299" s="38">
        <f>VLOOKUP($A$4:$A$525,[5]Лист4!A$7:C$408,3,0)</f>
        <v>89931</v>
      </c>
      <c r="I299" s="38">
        <f>VLOOKUP($A$4:$A$525,[6]Лист4!A$7:C$437,3,0)</f>
        <v>91566</v>
      </c>
      <c r="J299" s="38">
        <f>VLOOKUP($A$4:$A$525,[7]Лист4!A$7:C$494,3,0)</f>
        <v>430413</v>
      </c>
      <c r="K299" s="38">
        <f>VLOOKUP($A$4:$A$525,[8]Лист4!A$7:C$454,3,0)</f>
        <v>109840</v>
      </c>
      <c r="L299" s="38">
        <f>VLOOKUP($A$4:$A$525,[9]Лист4!A$7:C$450,3,0)</f>
        <v>269836</v>
      </c>
      <c r="M299" s="38">
        <f>VLOOKUP($A$4:$A$525,[10]Лист4!A$7:C$407,3,0)</f>
        <v>234718</v>
      </c>
      <c r="N299" s="38">
        <f>VLOOKUP($A$4:$A$525,[11]Лист4!A$7:C$479,3,0)</f>
        <v>382024</v>
      </c>
      <c r="O299" s="38">
        <f>VLOOKUP($A$4:$A$525,[12]Лист4!A$7:C$472,3,0)</f>
        <v>338745</v>
      </c>
      <c r="P299" s="38">
        <f>VLOOKUP($A$4:$A$525,[13]Лист4!A$7:C$461,3,0)</f>
        <v>540206</v>
      </c>
      <c r="Q299" s="38">
        <f>VLOOKUP($A$4:$A$525,[14]Лист4!A$7:C$488,3,0)</f>
        <v>1456087</v>
      </c>
      <c r="R299" s="38">
        <f>VLOOKUP($A$4:$A$525,[15]Лист4!A$7:C$482,3,0)</f>
        <v>549999</v>
      </c>
      <c r="S299" s="38">
        <f>VLOOKUP($A$4:$A$525,[16]Лист4!A$7:C$508,3,0)</f>
        <v>1663650</v>
      </c>
    </row>
    <row r="300" spans="1:19" ht="24">
      <c r="A300" s="113" t="s">
        <v>1373</v>
      </c>
      <c r="B300" s="41" t="s">
        <v>263</v>
      </c>
      <c r="C300" s="42">
        <v>12753018</v>
      </c>
      <c r="D300" s="38">
        <f>VLOOKUP($A$4:$A$525,[1]Лист4!A$7:C$460,3,0)</f>
        <v>492658</v>
      </c>
      <c r="E300" s="38">
        <f>VLOOKUP($A$4:$A$525,[2]Лист4!A$7:C$458,3,0)</f>
        <v>427812</v>
      </c>
      <c r="F300" s="38">
        <f>VLOOKUP($A$4:$A$525,[3]Лист4!A$7:C$486,3,0)</f>
        <v>535688</v>
      </c>
      <c r="G300" s="38">
        <f>VLOOKUP($A$4:$A$525,[4]Лист4!A$7:C$402,3,0)</f>
        <v>33912</v>
      </c>
      <c r="H300" s="38">
        <f>VLOOKUP($A$4:$A$525,[5]Лист4!A$7:C$408,3,0)</f>
        <v>270116</v>
      </c>
      <c r="I300" s="38">
        <f>VLOOKUP($A$4:$A$525,[6]Лист4!A$7:C$437,3,0)</f>
        <v>1697897</v>
      </c>
      <c r="J300" s="38">
        <f>VLOOKUP($A$4:$A$525,[7]Лист4!A$7:C$494,3,0)</f>
        <v>1045717</v>
      </c>
      <c r="K300" s="38">
        <f>VLOOKUP($A$4:$A$525,[8]Лист4!A$7:C$454,3,0)</f>
        <v>366284</v>
      </c>
      <c r="L300" s="38">
        <f>VLOOKUP($A$4:$A$525,[9]Лист4!A$7:C$450,3,0)</f>
        <v>321004</v>
      </c>
      <c r="M300" s="38">
        <f>VLOOKUP($A$4:$A$525,[10]Лист4!A$7:C$407,3,0)</f>
        <v>382241</v>
      </c>
      <c r="N300" s="38">
        <f>VLOOKUP($A$4:$A$525,[11]Лист4!A$7:C$479,3,0)</f>
        <v>967750</v>
      </c>
      <c r="O300" s="38">
        <f>VLOOKUP($A$4:$A$525,[12]Лист4!A$7:C$472,3,0)</f>
        <v>1128453</v>
      </c>
      <c r="P300" s="38">
        <f>VLOOKUP($A$4:$A$525,[13]Лист4!A$7:C$461,3,0)</f>
        <v>706492</v>
      </c>
      <c r="Q300" s="38">
        <f>VLOOKUP($A$4:$A$525,[14]Лист4!A$7:C$488,3,0)</f>
        <v>1544127</v>
      </c>
      <c r="R300" s="38">
        <f>VLOOKUP($A$4:$A$525,[15]Лист4!A$7:C$482,3,0)</f>
        <v>1157369</v>
      </c>
      <c r="S300" s="38">
        <f>VLOOKUP($A$4:$A$525,[16]Лист4!A$7:C$508,3,0)</f>
        <v>1675498</v>
      </c>
    </row>
    <row r="301" spans="1:19" ht="24">
      <c r="A301" s="113" t="s">
        <v>1374</v>
      </c>
      <c r="B301" s="41" t="s">
        <v>264</v>
      </c>
      <c r="C301" s="42">
        <v>13191920</v>
      </c>
      <c r="D301" s="38">
        <f>VLOOKUP($A$4:$A$525,[1]Лист4!A$7:C$460,3,0)</f>
        <v>348146</v>
      </c>
      <c r="E301" s="38">
        <f>VLOOKUP($A$4:$A$525,[2]Лист4!A$7:C$458,3,0)</f>
        <v>401232</v>
      </c>
      <c r="F301" s="38">
        <f>VLOOKUP($A$4:$A$525,[3]Лист4!A$7:C$486,3,0)</f>
        <v>457053</v>
      </c>
      <c r="G301" s="38">
        <f>VLOOKUP($A$4:$A$525,[4]Лист4!A$7:C$402,3,0)</f>
        <v>608949</v>
      </c>
      <c r="H301" s="38">
        <f>VLOOKUP($A$4:$A$525,[5]Лист4!A$7:C$408,3,0)</f>
        <v>227222</v>
      </c>
      <c r="I301" s="38">
        <f>VLOOKUP($A$4:$A$525,[6]Лист4!A$7:C$437,3,0)</f>
        <v>2225765</v>
      </c>
      <c r="J301" s="38">
        <f>VLOOKUP($A$4:$A$525,[7]Лист4!A$7:C$494,3,0)</f>
        <v>705338</v>
      </c>
      <c r="K301" s="38">
        <f>VLOOKUP($A$4:$A$525,[8]Лист4!A$7:C$454,3,0)</f>
        <v>309165</v>
      </c>
      <c r="L301" s="38">
        <f>VLOOKUP($A$4:$A$525,[9]Лист4!A$7:C$450,3,0)</f>
        <v>415352</v>
      </c>
      <c r="M301" s="38">
        <f>VLOOKUP($A$4:$A$525,[10]Лист4!A$7:C$407,3,0)</f>
        <v>706063</v>
      </c>
      <c r="N301" s="38">
        <f>VLOOKUP($A$4:$A$525,[11]Лист4!A$7:C$479,3,0)</f>
        <v>870989</v>
      </c>
      <c r="O301" s="38">
        <f>VLOOKUP($A$4:$A$525,[12]Лист4!A$7:C$472,3,0)</f>
        <v>461272</v>
      </c>
      <c r="P301" s="38">
        <f>VLOOKUP($A$4:$A$525,[13]Лист4!A$7:C$461,3,0)</f>
        <v>395527</v>
      </c>
      <c r="Q301" s="38">
        <f>VLOOKUP($A$4:$A$525,[14]Лист4!A$7:C$488,3,0)</f>
        <v>1112757</v>
      </c>
      <c r="R301" s="38">
        <f>VLOOKUP($A$4:$A$525,[15]Лист4!A$7:C$482,3,0)</f>
        <v>1964501</v>
      </c>
      <c r="S301" s="38">
        <f>VLOOKUP($A$4:$A$525,[16]Лист4!A$7:C$508,3,0)</f>
        <v>1982589</v>
      </c>
    </row>
    <row r="302" spans="1:19" ht="48">
      <c r="A302" s="113" t="s">
        <v>1375</v>
      </c>
      <c r="B302" s="41" t="s">
        <v>265</v>
      </c>
      <c r="C302" s="42">
        <v>9591200</v>
      </c>
      <c r="D302" s="38">
        <f>VLOOKUP($A$4:$A$525,[1]Лист4!A$7:C$460,3,0)</f>
        <v>782322</v>
      </c>
      <c r="E302" s="38">
        <f>VLOOKUP($A$4:$A$525,[2]Лист4!A$7:C$458,3,0)</f>
        <v>109376</v>
      </c>
      <c r="F302" s="38">
        <f>VLOOKUP($A$4:$A$525,[3]Лист4!A$7:C$486,3,0)</f>
        <v>431849</v>
      </c>
      <c r="G302" s="38">
        <f>VLOOKUP($A$4:$A$525,[4]Лист4!A$7:C$402,3,0)</f>
        <v>115565</v>
      </c>
      <c r="H302" s="38">
        <f>VLOOKUP($A$4:$A$525,[5]Лист4!A$7:C$408,3,0)</f>
        <v>106045</v>
      </c>
      <c r="I302" s="38">
        <f>VLOOKUP($A$4:$A$525,[6]Лист4!A$7:C$437,3,0)</f>
        <v>857276</v>
      </c>
      <c r="J302" s="38">
        <f>VLOOKUP($A$4:$A$525,[7]Лист4!A$7:C$494,3,0)</f>
        <v>1120344</v>
      </c>
      <c r="K302" s="38">
        <f>VLOOKUP($A$4:$A$525,[8]Лист4!A$7:C$454,3,0)</f>
        <v>57532</v>
      </c>
      <c r="L302" s="38">
        <f>VLOOKUP($A$4:$A$525,[9]Лист4!A$7:C$450,3,0)</f>
        <v>32444</v>
      </c>
      <c r="M302" s="38">
        <f>VLOOKUP($A$4:$A$525,[10]Лист4!A$7:C$407,3,0)</f>
        <v>495279</v>
      </c>
      <c r="N302" s="38">
        <f>VLOOKUP($A$4:$A$525,[11]Лист4!A$7:C$479,3,0)</f>
        <v>245105</v>
      </c>
      <c r="O302" s="38">
        <f>VLOOKUP($A$4:$A$525,[12]Лист4!A$7:C$472,3,0)</f>
        <v>699709</v>
      </c>
      <c r="P302" s="38">
        <f>VLOOKUP($A$4:$A$525,[13]Лист4!A$7:C$461,3,0)</f>
        <v>207954</v>
      </c>
      <c r="Q302" s="38">
        <f>VLOOKUP($A$4:$A$525,[14]Лист4!A$7:C$488,3,0)</f>
        <v>1661033</v>
      </c>
      <c r="R302" s="38">
        <f>VLOOKUP($A$4:$A$525,[15]Лист4!A$7:C$482,3,0)</f>
        <v>595200</v>
      </c>
      <c r="S302" s="38">
        <f>VLOOKUP($A$4:$A$525,[16]Лист4!A$7:C$508,3,0)</f>
        <v>2074167</v>
      </c>
    </row>
    <row r="303" spans="1:19" ht="48">
      <c r="A303" s="113" t="s">
        <v>1376</v>
      </c>
      <c r="B303" s="41" t="s">
        <v>266</v>
      </c>
      <c r="C303" s="42">
        <v>17915764</v>
      </c>
      <c r="D303" s="38">
        <f>VLOOKUP($A$4:$A$525,[1]Лист4!A$7:C$460,3,0)</f>
        <v>226949</v>
      </c>
      <c r="E303" s="38">
        <f>VLOOKUP($A$4:$A$525,[2]Лист4!A$7:C$458,3,0)</f>
        <v>326727</v>
      </c>
      <c r="F303" s="38">
        <f>VLOOKUP($A$4:$A$525,[3]Лист4!A$7:C$486,3,0)</f>
        <v>434321</v>
      </c>
      <c r="G303" s="38">
        <f>VLOOKUP($A$4:$A$525,[4]Лист4!A$7:C$402,3,0)</f>
        <v>286355</v>
      </c>
      <c r="H303" s="38">
        <f>VLOOKUP($A$4:$A$525,[5]Лист4!A$7:C$408,3,0)</f>
        <v>891692</v>
      </c>
      <c r="I303" s="38">
        <f>VLOOKUP($A$4:$A$525,[6]Лист4!A$7:C$437,3,0)</f>
        <v>1839516</v>
      </c>
      <c r="J303" s="38">
        <f>VLOOKUP($A$4:$A$525,[7]Лист4!A$7:C$494,3,0)</f>
        <v>461546</v>
      </c>
      <c r="K303" s="38">
        <f>VLOOKUP($A$4:$A$525,[8]Лист4!A$7:C$454,3,0)</f>
        <v>93308</v>
      </c>
      <c r="L303" s="38">
        <f>VLOOKUP($A$4:$A$525,[9]Лист4!A$7:C$450,3,0)</f>
        <v>453592</v>
      </c>
      <c r="M303" s="38">
        <f>VLOOKUP($A$4:$A$525,[10]Лист4!A$7:C$407,3,0)</f>
        <v>1929884</v>
      </c>
      <c r="N303" s="38">
        <f>VLOOKUP($A$4:$A$525,[11]Лист4!A$7:C$479,3,0)</f>
        <v>1271747</v>
      </c>
      <c r="O303" s="38">
        <f>VLOOKUP($A$4:$A$525,[12]Лист4!A$7:C$472,3,0)</f>
        <v>353367</v>
      </c>
      <c r="P303" s="38">
        <f>VLOOKUP($A$4:$A$525,[13]Лист4!A$7:C$461,3,0)</f>
        <v>149156</v>
      </c>
      <c r="Q303" s="38">
        <f>VLOOKUP($A$4:$A$525,[14]Лист4!A$7:C$488,3,0)</f>
        <v>3219705</v>
      </c>
      <c r="R303" s="38">
        <f>VLOOKUP($A$4:$A$525,[15]Лист4!A$7:C$482,3,0)</f>
        <v>2617732</v>
      </c>
      <c r="S303" s="38">
        <f>VLOOKUP($A$4:$A$525,[16]Лист4!A$7:C$508,3,0)</f>
        <v>3360167</v>
      </c>
    </row>
    <row r="304" spans="1:19" ht="24">
      <c r="A304" s="113" t="s">
        <v>1377</v>
      </c>
      <c r="B304" s="41" t="s">
        <v>267</v>
      </c>
      <c r="C304" s="42">
        <v>5148192</v>
      </c>
      <c r="D304" s="38">
        <f>VLOOKUP($A$4:$A$525,[1]Лист4!A$7:C$460,3,0)</f>
        <v>101845</v>
      </c>
      <c r="E304" s="38">
        <f>VLOOKUP($A$4:$A$525,[2]Лист4!A$7:C$458,3,0)</f>
        <v>14218</v>
      </c>
      <c r="F304" s="38">
        <f>VLOOKUP($A$4:$A$525,[3]Лист4!A$7:C$486,3,0)</f>
        <v>28650</v>
      </c>
      <c r="G304" s="38">
        <f>VLOOKUP($A$4:$A$525,[4]Лист4!A$7:C$402,3,0)</f>
        <v>13183</v>
      </c>
      <c r="H304" s="38">
        <f>VLOOKUP($A$4:$A$525,[5]Лист4!A$7:C$408,3,0)</f>
        <v>3716</v>
      </c>
      <c r="I304" s="38">
        <f>VLOOKUP($A$4:$A$525,[6]Лист4!A$7:C$437,3,0)</f>
        <v>385883</v>
      </c>
      <c r="J304" s="38">
        <f>VLOOKUP($A$4:$A$525,[7]Лист4!A$7:C$494,3,0)</f>
        <v>125415</v>
      </c>
      <c r="K304" s="38">
        <f>VLOOKUP($A$4:$A$525,[8]Лист4!A$7:C$454,3,0)</f>
        <v>15421</v>
      </c>
      <c r="L304" s="38">
        <f>VLOOKUP($A$4:$A$525,[9]Лист4!A$7:C$450,3,0)</f>
        <v>73520</v>
      </c>
      <c r="M304" s="38">
        <f>VLOOKUP($A$4:$A$525,[10]Лист4!A$7:C$407,3,0)</f>
        <v>1030003</v>
      </c>
      <c r="N304" s="38">
        <f>VLOOKUP($A$4:$A$525,[11]Лист4!A$7:C$479,3,0)</f>
        <v>148668</v>
      </c>
      <c r="O304" s="38">
        <f>VLOOKUP($A$4:$A$525,[12]Лист4!A$7:C$472,3,0)</f>
        <v>112502</v>
      </c>
      <c r="P304" s="38">
        <f>VLOOKUP($A$4:$A$525,[13]Лист4!A$7:C$461,3,0)</f>
        <v>67083</v>
      </c>
      <c r="Q304" s="38">
        <f>VLOOKUP($A$4:$A$525,[14]Лист4!A$7:C$488,3,0)</f>
        <v>1594962</v>
      </c>
      <c r="R304" s="38">
        <f>VLOOKUP($A$4:$A$525,[15]Лист4!A$7:C$482,3,0)</f>
        <v>595586</v>
      </c>
      <c r="S304" s="38">
        <f>VLOOKUP($A$4:$A$525,[16]Лист4!A$7:C$508,3,0)</f>
        <v>837537</v>
      </c>
    </row>
    <row r="305" spans="1:19" ht="36">
      <c r="A305" s="113" t="s">
        <v>1378</v>
      </c>
      <c r="B305" s="41" t="s">
        <v>268</v>
      </c>
      <c r="C305" s="42">
        <v>12767572</v>
      </c>
      <c r="D305" s="38">
        <f>VLOOKUP($A$4:$A$525,[1]Лист4!A$7:C$460,3,0)</f>
        <v>125104</v>
      </c>
      <c r="E305" s="38">
        <f>VLOOKUP($A$4:$A$525,[2]Лист4!A$7:C$458,3,0)</f>
        <v>312509</v>
      </c>
      <c r="F305" s="38">
        <f>VLOOKUP($A$4:$A$525,[3]Лист4!A$7:C$486,3,0)</f>
        <v>405671</v>
      </c>
      <c r="G305" s="38">
        <f>VLOOKUP($A$4:$A$525,[4]Лист4!A$7:C$402,3,0)</f>
        <v>273172</v>
      </c>
      <c r="H305" s="38">
        <f>VLOOKUP($A$4:$A$525,[5]Лист4!A$7:C$408,3,0)</f>
        <v>887976</v>
      </c>
      <c r="I305" s="38">
        <f>VLOOKUP($A$4:$A$525,[6]Лист4!A$7:C$437,3,0)</f>
        <v>1453633</v>
      </c>
      <c r="J305" s="38">
        <f>VLOOKUP($A$4:$A$525,[7]Лист4!A$7:C$494,3,0)</f>
        <v>336131</v>
      </c>
      <c r="K305" s="38">
        <f>VLOOKUP($A$4:$A$525,[8]Лист4!A$7:C$454,3,0)</f>
        <v>77887</v>
      </c>
      <c r="L305" s="38">
        <f>VLOOKUP($A$4:$A$525,[9]Лист4!A$7:C$450,3,0)</f>
        <v>380072</v>
      </c>
      <c r="M305" s="38">
        <f>VLOOKUP($A$4:$A$525,[10]Лист4!A$7:C$407,3,0)</f>
        <v>899881</v>
      </c>
      <c r="N305" s="38">
        <f>VLOOKUP($A$4:$A$525,[11]Лист4!A$7:C$479,3,0)</f>
        <v>1123079</v>
      </c>
      <c r="O305" s="38">
        <f>VLOOKUP($A$4:$A$525,[12]Лист4!A$7:C$472,3,0)</f>
        <v>240865</v>
      </c>
      <c r="P305" s="38">
        <f>VLOOKUP($A$4:$A$525,[13]Лист4!A$7:C$461,3,0)</f>
        <v>82073</v>
      </c>
      <c r="Q305" s="38">
        <f>VLOOKUP($A$4:$A$525,[14]Лист4!A$7:C$488,3,0)</f>
        <v>1624743</v>
      </c>
      <c r="R305" s="38">
        <f>VLOOKUP($A$4:$A$525,[15]Лист4!A$7:C$482,3,0)</f>
        <v>2022146</v>
      </c>
      <c r="S305" s="38">
        <f>VLOOKUP($A$4:$A$525,[16]Лист4!A$7:C$508,3,0)</f>
        <v>2522630</v>
      </c>
    </row>
    <row r="306" spans="1:19" ht="48">
      <c r="A306" s="113" t="s">
        <v>1379</v>
      </c>
      <c r="B306" s="41" t="s">
        <v>269</v>
      </c>
      <c r="C306" s="42">
        <v>168983497</v>
      </c>
      <c r="D306" s="38">
        <f>VLOOKUP($A$4:$A$525,[1]Лист4!A$7:C$460,3,0)</f>
        <v>1579764</v>
      </c>
      <c r="E306" s="38">
        <f>VLOOKUP($A$4:$A$525,[2]Лист4!A$7:C$458,3,0)</f>
        <v>2790819</v>
      </c>
      <c r="F306" s="38">
        <f>VLOOKUP($A$4:$A$525,[3]Лист4!A$7:C$486,3,0)</f>
        <v>42537916</v>
      </c>
      <c r="G306" s="38">
        <f>VLOOKUP($A$4:$A$525,[4]Лист4!A$7:C$402,3,0)</f>
        <v>4923561</v>
      </c>
      <c r="H306" s="38">
        <f>VLOOKUP($A$4:$A$525,[5]Лист4!A$7:C$408,3,0)</f>
        <v>1292169</v>
      </c>
      <c r="I306" s="38">
        <f>VLOOKUP($A$4:$A$525,[6]Лист4!A$7:C$437,3,0)</f>
        <v>3141017</v>
      </c>
      <c r="J306" s="38">
        <f>VLOOKUP($A$4:$A$525,[7]Лист4!A$7:C$494,3,0)</f>
        <v>8418606</v>
      </c>
      <c r="K306" s="38">
        <f>VLOOKUP($A$4:$A$525,[8]Лист4!A$7:C$454,3,0)</f>
        <v>3870888</v>
      </c>
      <c r="L306" s="38">
        <f>VLOOKUP($A$4:$A$525,[9]Лист4!A$7:C$450,3,0)</f>
        <v>1360030</v>
      </c>
      <c r="M306" s="38">
        <f>VLOOKUP($A$4:$A$525,[10]Лист4!A$7:C$407,3,0)</f>
        <v>3834955</v>
      </c>
      <c r="N306" s="38">
        <f>VLOOKUP($A$4:$A$525,[11]Лист4!A$7:C$479,3,0)</f>
        <v>4173111</v>
      </c>
      <c r="O306" s="38">
        <f>VLOOKUP($A$4:$A$525,[12]Лист4!A$7:C$472,3,0)</f>
        <v>8751221</v>
      </c>
      <c r="P306" s="38">
        <f>VLOOKUP($A$4:$A$525,[13]Лист4!A$7:C$461,3,0)</f>
        <v>1782693</v>
      </c>
      <c r="Q306" s="38">
        <f>VLOOKUP($A$4:$A$525,[14]Лист4!A$7:C$488,3,0)</f>
        <v>8498064</v>
      </c>
      <c r="R306" s="38">
        <f>VLOOKUP($A$4:$A$525,[15]Лист4!A$7:C$482,3,0)</f>
        <v>13889879</v>
      </c>
      <c r="S306" s="38">
        <f>VLOOKUP($A$4:$A$525,[16]Лист4!A$7:C$508,3,0)</f>
        <v>58138804</v>
      </c>
    </row>
    <row r="307" spans="1:19" ht="24">
      <c r="A307" s="113" t="s">
        <v>1380</v>
      </c>
      <c r="B307" s="41" t="s">
        <v>270</v>
      </c>
      <c r="C307" s="42">
        <v>60802857</v>
      </c>
      <c r="D307" s="38">
        <f>VLOOKUP($A$4:$A$525,[1]Лист4!A$7:C$460,3,0)</f>
        <v>430328</v>
      </c>
      <c r="E307" s="38">
        <f>VLOOKUP($A$4:$A$525,[2]Лист4!A$7:C$458,3,0)</f>
        <v>1159737</v>
      </c>
      <c r="F307" s="38">
        <f>VLOOKUP($A$4:$A$525,[3]Лист4!A$7:C$486,3,0)</f>
        <v>39908471</v>
      </c>
      <c r="G307" s="38">
        <f>VLOOKUP($A$4:$A$525,[4]Лист4!A$7:C$402,3,0)</f>
        <v>8450</v>
      </c>
      <c r="H307" s="38">
        <f>VLOOKUP($A$4:$A$525,[5]Лист4!A$7:C$408,3,0)</f>
        <v>120159</v>
      </c>
      <c r="I307" s="38">
        <f>VLOOKUP($A$4:$A$525,[6]Лист4!A$7:C$437,3,0)</f>
        <v>91759</v>
      </c>
      <c r="J307" s="38">
        <f>VLOOKUP($A$4:$A$525,[7]Лист4!A$7:C$494,3,0)</f>
        <v>3102203</v>
      </c>
      <c r="K307" s="38">
        <f>VLOOKUP($A$4:$A$525,[8]Лист4!A$7:C$454,3,0)</f>
        <v>295331</v>
      </c>
      <c r="L307" s="38">
        <f>VLOOKUP($A$4:$A$525,[9]Лист4!A$7:C$450,3,0)</f>
        <v>126280</v>
      </c>
      <c r="M307" s="38">
        <f>VLOOKUP($A$4:$A$525,[10]Лист4!A$7:C$407,3,0)</f>
        <v>928943</v>
      </c>
      <c r="N307" s="38">
        <f>VLOOKUP($A$4:$A$525,[11]Лист4!A$7:C$479,3,0)</f>
        <v>122911</v>
      </c>
      <c r="O307" s="38">
        <f>VLOOKUP($A$4:$A$525,[12]Лист4!A$7:C$472,3,0)</f>
        <v>3521054</v>
      </c>
      <c r="P307" s="38">
        <f>VLOOKUP($A$4:$A$525,[13]Лист4!A$7:C$461,3,0)</f>
        <v>1023438</v>
      </c>
      <c r="Q307" s="38">
        <f>VLOOKUP($A$4:$A$525,[14]Лист4!A$7:C$488,3,0)</f>
        <v>2030840</v>
      </c>
      <c r="R307" s="38">
        <f>VLOOKUP($A$4:$A$525,[15]Лист4!A$7:C$482,3,0)</f>
        <v>6851699</v>
      </c>
      <c r="S307" s="38">
        <f>VLOOKUP($A$4:$A$525,[16]Лист4!A$7:C$508,3,0)</f>
        <v>1081254</v>
      </c>
    </row>
    <row r="308" spans="1:19" ht="48">
      <c r="A308" s="113" t="s">
        <v>1381</v>
      </c>
      <c r="B308" s="41" t="s">
        <v>271</v>
      </c>
      <c r="C308" s="42">
        <v>24736395</v>
      </c>
      <c r="D308" s="38">
        <f>VLOOKUP($A$4:$A$525,[1]Лист4!A$7:C$460,3,0)</f>
        <v>431750</v>
      </c>
      <c r="E308" s="38">
        <f>VLOOKUP($A$4:$A$525,[2]Лист4!A$7:C$458,3,0)</f>
        <v>88725</v>
      </c>
      <c r="F308" s="38">
        <f>VLOOKUP($A$4:$A$525,[3]Лист4!A$7:C$486,3,0)</f>
        <v>493891</v>
      </c>
      <c r="G308" s="38">
        <f>VLOOKUP($A$4:$A$525,[4]Лист4!A$7:C$402,3,0)</f>
        <v>2112538</v>
      </c>
      <c r="H308" s="38">
        <f>VLOOKUP($A$4:$A$525,[5]Лист4!A$7:C$408,3,0)</f>
        <v>312115</v>
      </c>
      <c r="I308" s="38">
        <f>VLOOKUP($A$4:$A$525,[6]Лист4!A$7:C$437,3,0)</f>
        <v>1488013</v>
      </c>
      <c r="J308" s="38">
        <f>VLOOKUP($A$4:$A$525,[7]Лист4!A$7:C$494,3,0)</f>
        <v>1237532</v>
      </c>
      <c r="K308" s="38">
        <f>VLOOKUP($A$4:$A$525,[8]Лист4!A$7:C$454,3,0)</f>
        <v>1047266</v>
      </c>
      <c r="L308" s="38">
        <f>VLOOKUP($A$4:$A$525,[9]Лист4!A$7:C$450,3,0)</f>
        <v>462346</v>
      </c>
      <c r="M308" s="38">
        <f>VLOOKUP($A$4:$A$525,[10]Лист4!A$7:C$407,3,0)</f>
        <v>2160008</v>
      </c>
      <c r="N308" s="38">
        <f>VLOOKUP($A$4:$A$525,[11]Лист4!A$7:C$479,3,0)</f>
        <v>1790221</v>
      </c>
      <c r="O308" s="38">
        <f>VLOOKUP($A$4:$A$525,[12]Лист4!A$7:C$472,3,0)</f>
        <v>1651284</v>
      </c>
      <c r="P308" s="38">
        <f>VLOOKUP($A$4:$A$525,[13]Лист4!A$7:C$461,3,0)</f>
        <v>215859</v>
      </c>
      <c r="Q308" s="38">
        <f>VLOOKUP($A$4:$A$525,[14]Лист4!A$7:C$488,3,0)</f>
        <v>2211668</v>
      </c>
      <c r="R308" s="38">
        <f>VLOOKUP($A$4:$A$525,[15]Лист4!A$7:C$482,3,0)</f>
        <v>2444205</v>
      </c>
      <c r="S308" s="38">
        <f>VLOOKUP($A$4:$A$525,[16]Лист4!A$7:C$508,3,0)</f>
        <v>6588974</v>
      </c>
    </row>
    <row r="309" spans="1:19" ht="60">
      <c r="A309" s="113" t="s">
        <v>1382</v>
      </c>
      <c r="B309" s="41" t="s">
        <v>272</v>
      </c>
      <c r="C309" s="42">
        <v>83444245</v>
      </c>
      <c r="D309" s="38">
        <f>VLOOKUP($A$4:$A$525,[1]Лист4!A$7:C$460,3,0)</f>
        <v>717686</v>
      </c>
      <c r="E309" s="38">
        <f>VLOOKUP($A$4:$A$525,[2]Лист4!A$7:C$458,3,0)</f>
        <v>1542357</v>
      </c>
      <c r="F309" s="38">
        <f>VLOOKUP($A$4:$A$525,[3]Лист4!A$7:C$486,3,0)</f>
        <v>2135554</v>
      </c>
      <c r="G309" s="38">
        <f>VLOOKUP($A$4:$A$525,[4]Лист4!A$7:C$402,3,0)</f>
        <v>2802573</v>
      </c>
      <c r="H309" s="38">
        <f>VLOOKUP($A$4:$A$525,[5]Лист4!A$7:C$408,3,0)</f>
        <v>859895</v>
      </c>
      <c r="I309" s="38">
        <f>VLOOKUP($A$4:$A$525,[6]Лист4!A$7:C$437,3,0)</f>
        <v>1561245</v>
      </c>
      <c r="J309" s="38">
        <f>VLOOKUP($A$4:$A$525,[7]Лист4!A$7:C$494,3,0)</f>
        <v>4078871</v>
      </c>
      <c r="K309" s="38">
        <f>VLOOKUP($A$4:$A$525,[8]Лист4!A$7:C$454,3,0)</f>
        <v>2528291</v>
      </c>
      <c r="L309" s="38">
        <f>VLOOKUP($A$4:$A$525,[9]Лист4!A$7:C$450,3,0)</f>
        <v>771404</v>
      </c>
      <c r="M309" s="38">
        <f>VLOOKUP($A$4:$A$525,[10]Лист4!A$7:C$407,3,0)</f>
        <v>746004</v>
      </c>
      <c r="N309" s="38">
        <f>VLOOKUP($A$4:$A$525,[11]Лист4!A$7:C$479,3,0)</f>
        <v>2259979</v>
      </c>
      <c r="O309" s="38">
        <f>VLOOKUP($A$4:$A$525,[12]Лист4!A$7:C$472,3,0)</f>
        <v>3578883</v>
      </c>
      <c r="P309" s="38">
        <f>VLOOKUP($A$4:$A$525,[13]Лист4!A$7:C$461,3,0)</f>
        <v>543396</v>
      </c>
      <c r="Q309" s="38">
        <f>VLOOKUP($A$4:$A$525,[14]Лист4!A$7:C$488,3,0)</f>
        <v>4255556</v>
      </c>
      <c r="R309" s="38">
        <f>VLOOKUP($A$4:$A$525,[15]Лист4!A$7:C$482,3,0)</f>
        <v>4593975</v>
      </c>
      <c r="S309" s="38">
        <f>VLOOKUP($A$4:$A$525,[16]Лист4!A$7:C$508,3,0)</f>
        <v>50468576</v>
      </c>
    </row>
    <row r="310" spans="1:19">
      <c r="A310" s="110" t="s">
        <v>1068</v>
      </c>
      <c r="B310" s="41" t="s">
        <v>544</v>
      </c>
      <c r="C310" s="42">
        <v>264749084</v>
      </c>
      <c r="D310" s="38">
        <f>VLOOKUP($A$4:$A$525,[1]Лист4!A$7:C$460,3,0)</f>
        <v>10802268</v>
      </c>
      <c r="E310" s="38">
        <f>VLOOKUP($A$4:$A$525,[2]Лист4!A$7:C$458,3,0)</f>
        <v>11001442</v>
      </c>
      <c r="F310" s="38">
        <f>VLOOKUP($A$4:$A$525,[3]Лист4!A$7:C$486,3,0)</f>
        <v>6056079</v>
      </c>
      <c r="G310" s="38">
        <f>VLOOKUP($A$4:$A$525,[4]Лист4!A$7:C$402,3,0)</f>
        <v>7422458</v>
      </c>
      <c r="H310" s="38">
        <f>VLOOKUP($A$4:$A$525,[5]Лист4!A$7:C$408,3,0)</f>
        <v>5018239</v>
      </c>
      <c r="I310" s="38">
        <f>VLOOKUP($A$4:$A$525,[6]Лист4!A$7:C$437,3,0)</f>
        <v>28041740</v>
      </c>
      <c r="J310" s="38">
        <f>VLOOKUP($A$4:$A$525,[7]Лист4!A$7:C$494,3,0)</f>
        <v>20117027</v>
      </c>
      <c r="K310" s="38">
        <f>VLOOKUP($A$4:$A$525,[8]Лист4!A$7:C$454,3,0)</f>
        <v>5544850</v>
      </c>
      <c r="L310" s="38">
        <f>VLOOKUP($A$4:$A$525,[9]Лист4!A$7:C$450,3,0)</f>
        <v>2446521</v>
      </c>
      <c r="M310" s="38">
        <f>VLOOKUP($A$4:$A$525,[10]Лист4!A$7:C$407,3,0)</f>
        <v>6383481</v>
      </c>
      <c r="N310" s="38">
        <f>VLOOKUP($A$4:$A$525,[11]Лист4!A$7:C$479,3,0)</f>
        <v>16008898</v>
      </c>
      <c r="O310" s="38">
        <f>VLOOKUP($A$4:$A$525,[12]Лист4!A$7:C$472,3,0)</f>
        <v>11753106</v>
      </c>
      <c r="P310" s="38">
        <f>VLOOKUP($A$4:$A$525,[13]Лист4!A$7:C$461,3,0)</f>
        <v>12862070</v>
      </c>
      <c r="Q310" s="38">
        <f>VLOOKUP($A$4:$A$525,[14]Лист4!A$7:C$488,3,0)</f>
        <v>12587114</v>
      </c>
      <c r="R310" s="38">
        <f>VLOOKUP($A$4:$A$525,[15]Лист4!A$7:C$482,3,0)</f>
        <v>26509497</v>
      </c>
      <c r="S310" s="38">
        <f>VLOOKUP($A$4:$A$525,[16]Лист4!A$7:C$508,3,0)</f>
        <v>82194294</v>
      </c>
    </row>
    <row r="311" spans="1:19" ht="36">
      <c r="A311" s="113" t="s">
        <v>1383</v>
      </c>
      <c r="B311" s="41" t="s">
        <v>273</v>
      </c>
      <c r="C311" s="42">
        <v>155369612</v>
      </c>
      <c r="D311" s="38">
        <f>VLOOKUP($A$4:$A$525,[1]Лист4!A$7:C$460,3,0)</f>
        <v>1189460</v>
      </c>
      <c r="E311" s="38">
        <f>VLOOKUP($A$4:$A$525,[2]Лист4!A$7:C$458,3,0)</f>
        <v>5251537</v>
      </c>
      <c r="F311" s="38">
        <f>VLOOKUP($A$4:$A$525,[3]Лист4!A$7:C$486,3,0)</f>
        <v>4459479</v>
      </c>
      <c r="G311" s="38">
        <f>VLOOKUP($A$4:$A$525,[4]Лист4!A$7:C$402,3,0)</f>
        <v>1832992</v>
      </c>
      <c r="H311" s="38">
        <f>VLOOKUP($A$4:$A$525,[5]Лист4!A$7:C$408,3,0)</f>
        <v>698674</v>
      </c>
      <c r="I311" s="38">
        <f>VLOOKUP($A$4:$A$525,[6]Лист4!A$7:C$437,3,0)</f>
        <v>27365690</v>
      </c>
      <c r="J311" s="38">
        <f>VLOOKUP($A$4:$A$525,[7]Лист4!A$7:C$494,3,0)</f>
        <v>14012700</v>
      </c>
      <c r="K311" s="38">
        <f>VLOOKUP($A$4:$A$525,[8]Лист4!A$7:C$454,3,0)</f>
        <v>1101837</v>
      </c>
      <c r="L311" s="38">
        <f>VLOOKUP($A$4:$A$525,[9]Лист4!A$7:C$450,3,0)</f>
        <v>782536</v>
      </c>
      <c r="M311" s="38">
        <f>VLOOKUP($A$4:$A$525,[10]Лист4!A$7:C$407,3,0)</f>
        <v>2635985</v>
      </c>
      <c r="N311" s="38">
        <f>VLOOKUP($A$4:$A$525,[11]Лист4!A$7:C$479,3,0)</f>
        <v>7954183</v>
      </c>
      <c r="O311" s="38">
        <f>VLOOKUP($A$4:$A$525,[12]Лист4!A$7:C$472,3,0)</f>
        <v>4045726</v>
      </c>
      <c r="P311" s="38">
        <f>VLOOKUP($A$4:$A$525,[13]Лист4!A$7:C$461,3,0)</f>
        <v>8777251</v>
      </c>
      <c r="Q311" s="38">
        <f>VLOOKUP($A$4:$A$525,[14]Лист4!A$7:C$488,3,0)</f>
        <v>3980876</v>
      </c>
      <c r="R311" s="38">
        <f>VLOOKUP($A$4:$A$525,[15]Лист4!A$7:C$482,3,0)</f>
        <v>6371227</v>
      </c>
      <c r="S311" s="38">
        <f>VLOOKUP($A$4:$A$525,[16]Лист4!A$7:C$508,3,0)</f>
        <v>64909459</v>
      </c>
    </row>
    <row r="312" spans="1:19" ht="24">
      <c r="A312" s="113" t="s">
        <v>1384</v>
      </c>
      <c r="B312" s="41" t="s">
        <v>274</v>
      </c>
      <c r="C312" s="42">
        <v>19905556</v>
      </c>
      <c r="D312" s="38">
        <f>VLOOKUP($A$4:$A$525,[1]Лист4!A$7:C$460,3,0)</f>
        <v>455021</v>
      </c>
      <c r="E312" s="38">
        <f>VLOOKUP($A$4:$A$525,[2]Лист4!A$7:C$458,3,0)</f>
        <v>2067223</v>
      </c>
      <c r="F312" s="38">
        <f>VLOOKUP($A$4:$A$525,[3]Лист4!A$7:C$486,3,0)</f>
        <v>359196</v>
      </c>
      <c r="G312" s="38">
        <f>VLOOKUP($A$4:$A$525,[4]Лист4!A$7:C$402,3,0)</f>
        <v>572146</v>
      </c>
      <c r="H312" s="38">
        <f>VLOOKUP($A$4:$A$525,[5]Лист4!A$7:C$408,3,0)</f>
        <v>543218</v>
      </c>
      <c r="I312" s="38">
        <f>VLOOKUP($A$4:$A$525,[6]Лист4!A$7:C$437,3,0)</f>
        <v>12501</v>
      </c>
      <c r="J312" s="38">
        <f>VLOOKUP($A$4:$A$525,[7]Лист4!A$7:C$494,3,0)</f>
        <v>651061</v>
      </c>
      <c r="K312" s="38">
        <f>VLOOKUP($A$4:$A$525,[8]Лист4!A$7:C$454,3,0)</f>
        <v>623381</v>
      </c>
      <c r="L312" s="38">
        <f>VLOOKUP($A$4:$A$525,[9]Лист4!A$7:C$450,3,0)</f>
        <v>686299</v>
      </c>
      <c r="M312" s="38">
        <f>VLOOKUP($A$4:$A$525,[10]Лист4!A$7:C$407,3,0)</f>
        <v>533757</v>
      </c>
      <c r="N312" s="38">
        <f>VLOOKUP($A$4:$A$525,[11]Лист4!A$7:C$479,3,0)</f>
        <v>359436</v>
      </c>
      <c r="O312" s="38">
        <f>VLOOKUP($A$4:$A$525,[12]Лист4!A$7:C$472,3,0)</f>
        <v>651466</v>
      </c>
      <c r="P312" s="38">
        <f>VLOOKUP($A$4:$A$525,[13]Лист4!A$7:C$461,3,0)</f>
        <v>770826</v>
      </c>
      <c r="Q312" s="38">
        <f>VLOOKUP($A$4:$A$525,[14]Лист4!A$7:C$488,3,0)</f>
        <v>918877</v>
      </c>
      <c r="R312" s="38">
        <f>VLOOKUP($A$4:$A$525,[15]Лист4!A$7:C$482,3,0)</f>
        <v>6794091</v>
      </c>
      <c r="S312" s="38">
        <f>VLOOKUP($A$4:$A$525,[16]Лист4!A$7:C$508,3,0)</f>
        <v>3907057</v>
      </c>
    </row>
    <row r="313" spans="1:19" ht="24">
      <c r="A313" s="113" t="s">
        <v>1385</v>
      </c>
      <c r="B313" s="41" t="s">
        <v>275</v>
      </c>
      <c r="C313" s="42">
        <v>30092952</v>
      </c>
      <c r="D313" s="38">
        <f>VLOOKUP($A$4:$A$525,[1]Лист4!A$7:C$460,3,0)</f>
        <v>759235</v>
      </c>
      <c r="E313" s="38">
        <f>VLOOKUP($A$4:$A$525,[2]Лист4!A$7:C$458,3,0)</f>
        <v>976378</v>
      </c>
      <c r="F313" s="38">
        <f>VLOOKUP($A$4:$A$525,[3]Лист4!A$7:C$486,3,0)</f>
        <v>225664</v>
      </c>
      <c r="G313" s="38">
        <f>VLOOKUP($A$4:$A$525,[4]Лист4!A$7:C$402,3,0)</f>
        <v>154696</v>
      </c>
      <c r="H313" s="38">
        <f>VLOOKUP($A$4:$A$525,[5]Лист4!A$7:C$408,3,0)</f>
        <v>1441295</v>
      </c>
      <c r="I313" s="38">
        <f>VLOOKUP($A$4:$A$525,[6]Лист4!A$7:C$437,3,0)</f>
        <v>127389</v>
      </c>
      <c r="J313" s="38">
        <f>VLOOKUP($A$4:$A$525,[7]Лист4!A$7:C$494,3,0)</f>
        <v>1818838</v>
      </c>
      <c r="K313" s="38">
        <f>VLOOKUP($A$4:$A$525,[8]Лист4!A$7:C$454,3,0)</f>
        <v>1569176</v>
      </c>
      <c r="L313" s="38">
        <f>VLOOKUP($A$4:$A$525,[9]Лист4!A$7:C$450,3,0)</f>
        <v>499612</v>
      </c>
      <c r="M313" s="38">
        <f>VLOOKUP($A$4:$A$525,[10]Лист4!A$7:C$407,3,0)</f>
        <v>930498</v>
      </c>
      <c r="N313" s="38">
        <f>VLOOKUP($A$4:$A$525,[11]Лист4!A$7:C$479,3,0)</f>
        <v>4550486</v>
      </c>
      <c r="O313" s="38">
        <f>VLOOKUP($A$4:$A$525,[12]Лист4!A$7:C$472,3,0)</f>
        <v>3554587</v>
      </c>
      <c r="P313" s="38">
        <f>VLOOKUP($A$4:$A$525,[13]Лист4!A$7:C$461,3,0)</f>
        <v>1501998</v>
      </c>
      <c r="Q313" s="38">
        <f>VLOOKUP($A$4:$A$525,[14]Лист4!A$7:C$488,3,0)</f>
        <v>2857894</v>
      </c>
      <c r="R313" s="38">
        <f>VLOOKUP($A$4:$A$525,[15]Лист4!A$7:C$482,3,0)</f>
        <v>5876406</v>
      </c>
      <c r="S313" s="38">
        <f>VLOOKUP($A$4:$A$525,[16]Лист4!A$7:C$508,3,0)</f>
        <v>3248800</v>
      </c>
    </row>
    <row r="314" spans="1:19" ht="24">
      <c r="A314" s="113" t="s">
        <v>1386</v>
      </c>
      <c r="B314" s="41" t="s">
        <v>276</v>
      </c>
      <c r="C314" s="42">
        <v>11298783</v>
      </c>
      <c r="D314" s="38">
        <f>VLOOKUP($A$4:$A$525,[1]Лист4!A$7:C$460,3,0)</f>
        <v>114434</v>
      </c>
      <c r="E314" s="38">
        <f>VLOOKUP($A$4:$A$525,[2]Лист4!A$7:C$458,3,0)</f>
        <v>196172</v>
      </c>
      <c r="F314" s="38">
        <f>VLOOKUP($A$4:$A$525,[3]Лист4!A$7:C$486,3,0)</f>
        <v>221766</v>
      </c>
      <c r="G314" s="38">
        <f>VLOOKUP($A$4:$A$525,[4]Лист4!A$7:C$402,3,0)</f>
        <v>1476503</v>
      </c>
      <c r="H314" s="38">
        <f>VLOOKUP($A$4:$A$525,[5]Лист4!A$7:C$408,3,0)</f>
        <v>210130</v>
      </c>
      <c r="I314" s="38">
        <f>VLOOKUP($A$4:$A$525,[6]Лист4!A$7:C$437,3,0)</f>
        <v>61944</v>
      </c>
      <c r="J314" s="38">
        <f>VLOOKUP($A$4:$A$525,[7]Лист4!A$7:C$494,3,0)</f>
        <v>1330682</v>
      </c>
      <c r="K314" s="38">
        <f>VLOOKUP($A$4:$A$525,[8]Лист4!A$7:C$454,3,0)</f>
        <v>161990</v>
      </c>
      <c r="L314" s="38">
        <f>VLOOKUP($A$4:$A$525,[9]Лист4!A$7:C$450,3,0)</f>
        <v>452199</v>
      </c>
      <c r="M314" s="38">
        <f>VLOOKUP($A$4:$A$525,[10]Лист4!A$7:C$407,3,0)</f>
        <v>539793</v>
      </c>
      <c r="N314" s="38">
        <f>VLOOKUP($A$4:$A$525,[11]Лист4!A$7:C$479,3,0)</f>
        <v>570143</v>
      </c>
      <c r="O314" s="38">
        <f>VLOOKUP($A$4:$A$525,[12]Лист4!A$7:C$472,3,0)</f>
        <v>881625</v>
      </c>
      <c r="P314" s="38">
        <f>VLOOKUP($A$4:$A$525,[13]Лист4!A$7:C$461,3,0)</f>
        <v>41679</v>
      </c>
      <c r="Q314" s="38">
        <f>VLOOKUP($A$4:$A$525,[14]Лист4!A$7:C$488,3,0)</f>
        <v>505622</v>
      </c>
      <c r="R314" s="38">
        <f>VLOOKUP($A$4:$A$525,[15]Лист4!A$7:C$482,3,0)</f>
        <v>1180856</v>
      </c>
      <c r="S314" s="38">
        <f>VLOOKUP($A$4:$A$525,[16]Лист4!A$7:C$508,3,0)</f>
        <v>3353245</v>
      </c>
    </row>
    <row r="315" spans="1:19" ht="60">
      <c r="A315" s="113" t="s">
        <v>1387</v>
      </c>
      <c r="B315" s="41" t="s">
        <v>277</v>
      </c>
      <c r="C315" s="42">
        <v>3948272</v>
      </c>
      <c r="D315" s="38"/>
      <c r="E315" s="38">
        <f>VLOOKUP($A$4:$A$525,[2]Лист4!A$7:C$458,3,0)</f>
        <v>19115</v>
      </c>
      <c r="F315" s="38">
        <f>VLOOKUP($A$4:$A$525,[3]Лист4!A$7:C$486,3,0)</f>
        <v>34152</v>
      </c>
      <c r="G315" s="38">
        <f>VLOOKUP($A$4:$A$525,[4]Лист4!A$7:C$402,3,0)</f>
        <v>864610</v>
      </c>
      <c r="H315" s="38">
        <f>VLOOKUP($A$4:$A$525,[5]Лист4!A$7:C$408,3,0)</f>
        <v>1230409</v>
      </c>
      <c r="I315" s="38">
        <f>VLOOKUP($A$4:$A$525,[6]Лист4!A$7:C$437,3,0)</f>
        <v>3725</v>
      </c>
      <c r="J315" s="38">
        <f>VLOOKUP($A$4:$A$525,[7]Лист4!A$7:C$494,3,0)</f>
        <v>75725</v>
      </c>
      <c r="K315" s="38">
        <f>VLOOKUP($A$4:$A$525,[8]Лист4!A$7:C$454,3,0)</f>
        <v>15685</v>
      </c>
      <c r="L315" s="38"/>
      <c r="M315" s="38">
        <f>VLOOKUP($A$4:$A$525,[10]Лист4!A$7:C$407,3,0)</f>
        <v>6500</v>
      </c>
      <c r="N315" s="38">
        <f>VLOOKUP($A$4:$A$525,[11]Лист4!A$7:C$479,3,0)</f>
        <v>88206</v>
      </c>
      <c r="O315" s="38">
        <f>VLOOKUP($A$4:$A$525,[12]Лист4!A$7:C$472,3,0)</f>
        <v>43266</v>
      </c>
      <c r="P315" s="38">
        <f>VLOOKUP($A$4:$A$525,[13]Лист4!A$7:C$461,3,0)</f>
        <v>127914</v>
      </c>
      <c r="Q315" s="38">
        <f>VLOOKUP($A$4:$A$525,[14]Лист4!A$7:C$488,3,0)</f>
        <v>53082</v>
      </c>
      <c r="R315" s="38">
        <f>VLOOKUP($A$4:$A$525,[15]Лист4!A$7:C$482,3,0)</f>
        <v>36657</v>
      </c>
      <c r="S315" s="38">
        <f>VLOOKUP($A$4:$A$525,[16]Лист4!A$7:C$508,3,0)</f>
        <v>1349226</v>
      </c>
    </row>
    <row r="316" spans="1:19" ht="24">
      <c r="A316" s="113" t="s">
        <v>1388</v>
      </c>
      <c r="B316" s="41" t="s">
        <v>278</v>
      </c>
      <c r="C316" s="42">
        <v>4010744</v>
      </c>
      <c r="D316" s="38">
        <f>VLOOKUP($A$4:$A$525,[1]Лист4!A$7:C$460,3,0)</f>
        <v>74402</v>
      </c>
      <c r="E316" s="38">
        <f>VLOOKUP($A$4:$A$525,[2]Лист4!A$7:C$458,3,0)</f>
        <v>271129</v>
      </c>
      <c r="F316" s="38">
        <f>VLOOKUP($A$4:$A$525,[3]Лист4!A$7:C$486,3,0)</f>
        <v>3337</v>
      </c>
      <c r="G316" s="38">
        <f>VLOOKUP($A$4:$A$525,[4]Лист4!A$7:C$402,3,0)</f>
        <v>39333</v>
      </c>
      <c r="H316" s="38">
        <f>VLOOKUP($A$4:$A$525,[5]Лист4!A$7:C$408,3,0)</f>
        <v>20418</v>
      </c>
      <c r="I316" s="38">
        <f>VLOOKUP($A$4:$A$525,[6]Лист4!A$7:C$437,3,0)</f>
        <v>5193</v>
      </c>
      <c r="J316" s="38">
        <f>VLOOKUP($A$4:$A$525,[7]Лист4!A$7:C$494,3,0)</f>
        <v>785346</v>
      </c>
      <c r="K316" s="38">
        <f>VLOOKUP($A$4:$A$525,[8]Лист4!A$7:C$454,3,0)</f>
        <v>61431</v>
      </c>
      <c r="L316" s="38">
        <f>VLOOKUP($A$4:$A$525,[9]Лист4!A$7:C$450,3,0)</f>
        <v>4670</v>
      </c>
      <c r="M316" s="38">
        <f>VLOOKUP($A$4:$A$525,[10]Лист4!A$7:C$407,3,0)</f>
        <v>37727</v>
      </c>
      <c r="N316" s="38">
        <f>VLOOKUP($A$4:$A$525,[11]Лист4!A$7:C$479,3,0)</f>
        <v>403042</v>
      </c>
      <c r="O316" s="38">
        <f>VLOOKUP($A$4:$A$525,[12]Лист4!A$7:C$472,3,0)</f>
        <v>148557</v>
      </c>
      <c r="P316" s="38">
        <f>VLOOKUP($A$4:$A$525,[13]Лист4!A$7:C$461,3,0)</f>
        <v>669333</v>
      </c>
      <c r="Q316" s="38">
        <f>VLOOKUP($A$4:$A$525,[14]Лист4!A$7:C$488,3,0)</f>
        <v>268062</v>
      </c>
      <c r="R316" s="38">
        <f>VLOOKUP($A$4:$A$525,[15]Лист4!A$7:C$482,3,0)</f>
        <v>501192</v>
      </c>
      <c r="S316" s="38">
        <f>VLOOKUP($A$4:$A$525,[16]Лист4!A$7:C$508,3,0)</f>
        <v>717572</v>
      </c>
    </row>
    <row r="317" spans="1:19" ht="24">
      <c r="A317" s="113" t="s">
        <v>1389</v>
      </c>
      <c r="B317" s="41" t="s">
        <v>279</v>
      </c>
      <c r="C317" s="42">
        <v>14964512</v>
      </c>
      <c r="D317" s="38">
        <f>VLOOKUP($A$4:$A$525,[1]Лист4!A$7:C$460,3,0)</f>
        <v>8122375</v>
      </c>
      <c r="E317" s="38"/>
      <c r="F317" s="38">
        <f>VLOOKUP($A$4:$A$525,[3]Лист4!A$7:C$486,3,0)</f>
        <v>87974</v>
      </c>
      <c r="G317" s="38">
        <f>VLOOKUP($A$4:$A$525,[4]Лист4!A$7:C$402,3,0)</f>
        <v>4256</v>
      </c>
      <c r="H317" s="38">
        <f>VLOOKUP($A$4:$A$525,[5]Лист4!A$7:C$408,3,0)</f>
        <v>455231</v>
      </c>
      <c r="I317" s="38">
        <f>VLOOKUP($A$4:$A$525,[6]Лист4!A$7:C$437,3,0)</f>
        <v>179537</v>
      </c>
      <c r="J317" s="38">
        <f>VLOOKUP($A$4:$A$525,[7]Лист4!A$7:C$494,3,0)</f>
        <v>41961</v>
      </c>
      <c r="K317" s="38">
        <f>VLOOKUP($A$4:$A$525,[8]Лист4!A$7:C$454,3,0)</f>
        <v>957583</v>
      </c>
      <c r="L317" s="38"/>
      <c r="M317" s="38">
        <f>VLOOKUP($A$4:$A$525,[10]Лист4!A$7:C$407,3,0)</f>
        <v>100952</v>
      </c>
      <c r="N317" s="38">
        <f>VLOOKUP($A$4:$A$525,[11]Лист4!A$7:C$479,3,0)</f>
        <v>59710</v>
      </c>
      <c r="O317" s="38">
        <f>VLOOKUP($A$4:$A$525,[12]Лист4!A$7:C$472,3,0)</f>
        <v>58997</v>
      </c>
      <c r="P317" s="38">
        <f>VLOOKUP($A$4:$A$525,[13]Лист4!A$7:C$461,3,0)</f>
        <v>341674</v>
      </c>
      <c r="Q317" s="38">
        <f>VLOOKUP($A$4:$A$525,[14]Лист4!A$7:C$488,3,0)</f>
        <v>2454904</v>
      </c>
      <c r="R317" s="38">
        <f>VLOOKUP($A$4:$A$525,[15]Лист4!A$7:C$482,3,0)</f>
        <v>417882</v>
      </c>
      <c r="S317" s="38">
        <f>VLOOKUP($A$4:$A$525,[16]Лист4!A$7:C$508,3,0)</f>
        <v>1681476</v>
      </c>
    </row>
    <row r="318" spans="1:19" ht="24">
      <c r="A318" s="113" t="s">
        <v>1390</v>
      </c>
      <c r="B318" s="41" t="s">
        <v>280</v>
      </c>
      <c r="C318" s="42">
        <v>25158653</v>
      </c>
      <c r="D318" s="38">
        <f>VLOOKUP($A$4:$A$525,[1]Лист4!A$7:C$460,3,0)</f>
        <v>87341</v>
      </c>
      <c r="E318" s="38">
        <f>VLOOKUP($A$4:$A$525,[2]Лист4!A$7:C$458,3,0)</f>
        <v>2219888</v>
      </c>
      <c r="F318" s="38">
        <f>VLOOKUP($A$4:$A$525,[3]Лист4!A$7:C$486,3,0)</f>
        <v>664511</v>
      </c>
      <c r="G318" s="38">
        <f>VLOOKUP($A$4:$A$525,[4]Лист4!A$7:C$402,3,0)</f>
        <v>2477922</v>
      </c>
      <c r="H318" s="38">
        <f>VLOOKUP($A$4:$A$525,[5]Лист4!A$7:C$408,3,0)</f>
        <v>418864</v>
      </c>
      <c r="I318" s="38">
        <f>VLOOKUP($A$4:$A$525,[6]Лист4!A$7:C$437,3,0)</f>
        <v>285761</v>
      </c>
      <c r="J318" s="38">
        <f>VLOOKUP($A$4:$A$525,[7]Лист4!A$7:C$494,3,0)</f>
        <v>1400714</v>
      </c>
      <c r="K318" s="38">
        <f>VLOOKUP($A$4:$A$525,[8]Лист4!A$7:C$454,3,0)</f>
        <v>1053767</v>
      </c>
      <c r="L318" s="38">
        <f>VLOOKUP($A$4:$A$525,[9]Лист4!A$7:C$450,3,0)</f>
        <v>21205</v>
      </c>
      <c r="M318" s="38">
        <f>VLOOKUP($A$4:$A$525,[10]Лист4!A$7:C$407,3,0)</f>
        <v>1598269</v>
      </c>
      <c r="N318" s="38">
        <f>VLOOKUP($A$4:$A$525,[11]Лист4!A$7:C$479,3,0)</f>
        <v>2023692</v>
      </c>
      <c r="O318" s="38">
        <f>VLOOKUP($A$4:$A$525,[12]Лист4!A$7:C$472,3,0)</f>
        <v>2368882</v>
      </c>
      <c r="P318" s="38">
        <f>VLOOKUP($A$4:$A$525,[13]Лист4!A$7:C$461,3,0)</f>
        <v>631395</v>
      </c>
      <c r="Q318" s="38">
        <f>VLOOKUP($A$4:$A$525,[14]Лист4!A$7:C$488,3,0)</f>
        <v>1547797</v>
      </c>
      <c r="R318" s="38">
        <f>VLOOKUP($A$4:$A$525,[15]Лист4!A$7:C$482,3,0)</f>
        <v>5331186</v>
      </c>
      <c r="S318" s="38">
        <f>VLOOKUP($A$4:$A$525,[16]Лист4!A$7:C$508,3,0)</f>
        <v>3027459</v>
      </c>
    </row>
    <row r="319" spans="1:19" ht="24">
      <c r="A319" s="112" t="s">
        <v>1391</v>
      </c>
      <c r="B319" s="41" t="s">
        <v>545</v>
      </c>
      <c r="C319" s="42">
        <v>62209416</v>
      </c>
      <c r="D319" s="38">
        <f>VLOOKUP($A$4:$A$525,[1]Лист4!A$7:C$460,3,0)</f>
        <v>4000928</v>
      </c>
      <c r="E319" s="38">
        <f>VLOOKUP($A$4:$A$525,[2]Лист4!A$7:C$458,3,0)</f>
        <v>2958359</v>
      </c>
      <c r="F319" s="38">
        <f>VLOOKUP($A$4:$A$525,[3]Лист4!A$7:C$486,3,0)</f>
        <v>3206849</v>
      </c>
      <c r="G319" s="38">
        <f>VLOOKUP($A$4:$A$525,[4]Лист4!A$7:C$402,3,0)</f>
        <v>1104413</v>
      </c>
      <c r="H319" s="38">
        <f>VLOOKUP($A$4:$A$525,[5]Лист4!A$7:C$408,3,0)</f>
        <v>1722704</v>
      </c>
      <c r="I319" s="38">
        <f>VLOOKUP($A$4:$A$525,[6]Лист4!A$7:C$437,3,0)</f>
        <v>3042094</v>
      </c>
      <c r="J319" s="38">
        <f>VLOOKUP($A$4:$A$525,[7]Лист4!A$7:C$494,3,0)</f>
        <v>4748431</v>
      </c>
      <c r="K319" s="38">
        <f>VLOOKUP($A$4:$A$525,[8]Лист4!A$7:C$454,3,0)</f>
        <v>699483</v>
      </c>
      <c r="L319" s="38">
        <f>VLOOKUP($A$4:$A$525,[9]Лист4!A$7:C$450,3,0)</f>
        <v>862111</v>
      </c>
      <c r="M319" s="38">
        <f>VLOOKUP($A$4:$A$525,[10]Лист4!A$7:C$407,3,0)</f>
        <v>3679381</v>
      </c>
      <c r="N319" s="38">
        <f>VLOOKUP($A$4:$A$525,[11]Лист4!A$7:C$479,3,0)</f>
        <v>1868041</v>
      </c>
      <c r="O319" s="38">
        <f>VLOOKUP($A$4:$A$525,[12]Лист4!A$7:C$472,3,0)</f>
        <v>4080646</v>
      </c>
      <c r="P319" s="38">
        <f>VLOOKUP($A$4:$A$525,[13]Лист4!A$7:C$461,3,0)</f>
        <v>1578360</v>
      </c>
      <c r="Q319" s="38">
        <f>VLOOKUP($A$4:$A$525,[14]Лист4!A$7:C$488,3,0)</f>
        <v>3768824</v>
      </c>
      <c r="R319" s="38">
        <f>VLOOKUP($A$4:$A$525,[15]Лист4!A$7:C$482,3,0)</f>
        <v>5692033</v>
      </c>
      <c r="S319" s="38">
        <f>VLOOKUP($A$4:$A$525,[16]Лист4!A$7:C$508,3,0)</f>
        <v>19196759</v>
      </c>
    </row>
    <row r="320" spans="1:19" ht="24">
      <c r="A320" s="113" t="s">
        <v>1392</v>
      </c>
      <c r="B320" s="41" t="s">
        <v>281</v>
      </c>
      <c r="C320" s="42">
        <v>22546488</v>
      </c>
      <c r="D320" s="38">
        <f>VLOOKUP($A$4:$A$525,[1]Лист4!A$7:C$460,3,0)</f>
        <v>1728967</v>
      </c>
      <c r="E320" s="38">
        <f>VLOOKUP($A$4:$A$525,[2]Лист4!A$7:C$458,3,0)</f>
        <v>1836956</v>
      </c>
      <c r="F320" s="38">
        <f>VLOOKUP($A$4:$A$525,[3]Лист4!A$7:C$486,3,0)</f>
        <v>2019630</v>
      </c>
      <c r="G320" s="38">
        <f>VLOOKUP($A$4:$A$525,[4]Лист4!A$7:C$402,3,0)</f>
        <v>75378</v>
      </c>
      <c r="H320" s="38">
        <f>VLOOKUP($A$4:$A$525,[5]Лист4!A$7:C$408,3,0)</f>
        <v>1410519</v>
      </c>
      <c r="I320" s="38">
        <f>VLOOKUP($A$4:$A$525,[6]Лист4!A$7:C$437,3,0)</f>
        <v>728108</v>
      </c>
      <c r="J320" s="38">
        <f>VLOOKUP($A$4:$A$525,[7]Лист4!A$7:C$494,3,0)</f>
        <v>1225587</v>
      </c>
      <c r="K320" s="38">
        <f>VLOOKUP($A$4:$A$525,[8]Лист4!A$7:C$454,3,0)</f>
        <v>129311</v>
      </c>
      <c r="L320" s="38">
        <f>VLOOKUP($A$4:$A$525,[9]Лист4!A$7:C$450,3,0)</f>
        <v>144563</v>
      </c>
      <c r="M320" s="38">
        <f>VLOOKUP($A$4:$A$525,[10]Лист4!A$7:C$407,3,0)</f>
        <v>655489</v>
      </c>
      <c r="N320" s="38">
        <f>VLOOKUP($A$4:$A$525,[11]Лист4!A$7:C$479,3,0)</f>
        <v>1013277</v>
      </c>
      <c r="O320" s="38">
        <f>VLOOKUP($A$4:$A$525,[12]Лист4!A$7:C$472,3,0)</f>
        <v>1774102</v>
      </c>
      <c r="P320" s="38">
        <f>VLOOKUP($A$4:$A$525,[13]Лист4!A$7:C$461,3,0)</f>
        <v>349941</v>
      </c>
      <c r="Q320" s="38">
        <f>VLOOKUP($A$4:$A$525,[14]Лист4!A$7:C$488,3,0)</f>
        <v>1982520</v>
      </c>
      <c r="R320" s="38">
        <f>VLOOKUP($A$4:$A$525,[15]Лист4!A$7:C$482,3,0)</f>
        <v>640216</v>
      </c>
      <c r="S320" s="38">
        <f>VLOOKUP($A$4:$A$525,[16]Лист4!A$7:C$508,3,0)</f>
        <v>6831924</v>
      </c>
    </row>
    <row r="321" spans="1:19" ht="36">
      <c r="A321" s="113" t="s">
        <v>1393</v>
      </c>
      <c r="B321" s="41" t="s">
        <v>282</v>
      </c>
      <c r="C321" s="42">
        <v>1164687</v>
      </c>
      <c r="D321" s="38">
        <f>VLOOKUP($A$4:$A$525,[1]Лист4!A$7:C$460,3,0)</f>
        <v>142246</v>
      </c>
      <c r="E321" s="38">
        <f>VLOOKUP($A$4:$A$525,[2]Лист4!A$7:C$458,3,0)</f>
        <v>907</v>
      </c>
      <c r="F321" s="38">
        <f>VLOOKUP($A$4:$A$525,[3]Лист4!A$7:C$486,3,0)</f>
        <v>144373</v>
      </c>
      <c r="G321" s="38">
        <f>VLOOKUP($A$4:$A$525,[4]Лист4!A$7:C$402,3,0)</f>
        <v>1087</v>
      </c>
      <c r="H321" s="38">
        <f>VLOOKUP($A$4:$A$525,[5]Лист4!A$7:C$408,3,0)</f>
        <v>33252</v>
      </c>
      <c r="I321" s="38"/>
      <c r="J321" s="38">
        <f>VLOOKUP($A$4:$A$525,[7]Лист4!A$7:C$494,3,0)</f>
        <v>33921</v>
      </c>
      <c r="K321" s="38">
        <f>VLOOKUP($A$4:$A$525,[8]Лист4!A$7:C$454,3,0)</f>
        <v>11908</v>
      </c>
      <c r="L321" s="38">
        <f>VLOOKUP($A$4:$A$525,[9]Лист4!A$7:C$450,3,0)</f>
        <v>8865</v>
      </c>
      <c r="M321" s="38">
        <f>VLOOKUP($A$4:$A$525,[10]Лист4!A$7:C$407,3,0)</f>
        <v>51902</v>
      </c>
      <c r="N321" s="38">
        <f>VLOOKUP($A$4:$A$525,[11]Лист4!A$7:C$479,3,0)</f>
        <v>2033</v>
      </c>
      <c r="O321" s="38">
        <f>VLOOKUP($A$4:$A$525,[12]Лист4!A$7:C$472,3,0)</f>
        <v>24533</v>
      </c>
      <c r="P321" s="38">
        <f>VLOOKUP($A$4:$A$525,[13]Лист4!A$7:C$461,3,0)</f>
        <v>5971</v>
      </c>
      <c r="Q321" s="38">
        <f>VLOOKUP($A$4:$A$525,[14]Лист4!A$7:C$488,3,0)</f>
        <v>155461</v>
      </c>
      <c r="R321" s="38">
        <f>VLOOKUP($A$4:$A$525,[15]Лист4!A$7:C$482,3,0)</f>
        <v>78978</v>
      </c>
      <c r="S321" s="38">
        <f>VLOOKUP($A$4:$A$525,[16]Лист4!A$7:C$508,3,0)</f>
        <v>469250</v>
      </c>
    </row>
    <row r="322" spans="1:19" ht="36">
      <c r="A322" s="113" t="s">
        <v>1394</v>
      </c>
      <c r="B322" s="41" t="s">
        <v>283</v>
      </c>
      <c r="C322" s="42">
        <v>2868766</v>
      </c>
      <c r="D322" s="38">
        <f>VLOOKUP($A$4:$A$525,[1]Лист4!A$7:C$460,3,0)</f>
        <v>20529</v>
      </c>
      <c r="E322" s="38">
        <f>VLOOKUP($A$4:$A$525,[2]Лист4!A$7:C$458,3,0)</f>
        <v>1049134</v>
      </c>
      <c r="F322" s="38">
        <f>VLOOKUP($A$4:$A$525,[3]Лист4!A$7:C$486,3,0)</f>
        <v>680254</v>
      </c>
      <c r="G322" s="38" t="e">
        <f>VLOOKUP($A$4:$A$525,[4]Лист4!A$7:C$402,3,0)</f>
        <v>#N/A</v>
      </c>
      <c r="H322" s="38">
        <f>VLOOKUP($A$4:$A$525,[5]Лист4!A$7:C$408,3,0)</f>
        <v>28845</v>
      </c>
      <c r="I322" s="38">
        <f>VLOOKUP($A$4:$A$525,[6]Лист4!A$7:C$437,3,0)</f>
        <v>10203</v>
      </c>
      <c r="J322" s="38">
        <f>VLOOKUP($A$4:$A$525,[7]Лист4!A$7:C$494,3,0)</f>
        <v>62652</v>
      </c>
      <c r="K322" s="38">
        <f>VLOOKUP($A$4:$A$525,[8]Лист4!A$7:C$454,3,0)</f>
        <v>1796</v>
      </c>
      <c r="L322" s="38">
        <f>VLOOKUP($A$4:$A$525,[9]Лист4!A$7:C$450,3,0)</f>
        <v>25109</v>
      </c>
      <c r="M322" s="38">
        <f>VLOOKUP($A$4:$A$525,[10]Лист4!A$7:C$407,3,0)</f>
        <v>15910</v>
      </c>
      <c r="N322" s="38">
        <f>VLOOKUP($A$4:$A$525,[11]Лист4!A$7:C$479,3,0)</f>
        <v>10285</v>
      </c>
      <c r="O322" s="38">
        <f>VLOOKUP($A$4:$A$525,[12]Лист4!A$7:C$472,3,0)</f>
        <v>245723</v>
      </c>
      <c r="P322" s="38">
        <f>VLOOKUP($A$4:$A$525,[13]Лист4!A$7:C$461,3,0)</f>
        <v>16294</v>
      </c>
      <c r="Q322" s="38">
        <f>VLOOKUP($A$4:$A$525,[14]Лист4!A$7:C$488,3,0)</f>
        <v>24934</v>
      </c>
      <c r="R322" s="38">
        <f>VLOOKUP($A$4:$A$525,[15]Лист4!A$7:C$482,3,0)</f>
        <v>207874</v>
      </c>
      <c r="S322" s="38">
        <f>VLOOKUP($A$4:$A$525,[16]Лист4!A$7:C$508,3,0)</f>
        <v>469224</v>
      </c>
    </row>
    <row r="323" spans="1:19" ht="36">
      <c r="A323" s="113" t="s">
        <v>1395</v>
      </c>
      <c r="B323" s="41" t="s">
        <v>284</v>
      </c>
      <c r="C323" s="42">
        <v>8123876</v>
      </c>
      <c r="D323" s="38">
        <f>VLOOKUP($A$4:$A$525,[1]Лист4!A$7:C$460,3,0)</f>
        <v>812137</v>
      </c>
      <c r="E323" s="38">
        <f>VLOOKUP($A$4:$A$525,[2]Лист4!A$7:C$458,3,0)</f>
        <v>489077</v>
      </c>
      <c r="F323" s="38">
        <f>VLOOKUP($A$4:$A$525,[3]Лист4!A$7:C$486,3,0)</f>
        <v>491819</v>
      </c>
      <c r="G323" s="38">
        <f>VLOOKUP($A$4:$A$525,[4]Лист4!A$7:C$402,3,0)</f>
        <v>10438</v>
      </c>
      <c r="H323" s="38">
        <f>VLOOKUP($A$4:$A$525,[5]Лист4!A$7:C$408,3,0)</f>
        <v>1348422</v>
      </c>
      <c r="I323" s="38">
        <f>VLOOKUP($A$4:$A$525,[6]Лист4!A$7:C$437,3,0)</f>
        <v>414367</v>
      </c>
      <c r="J323" s="38">
        <f>VLOOKUP($A$4:$A$525,[7]Лист4!A$7:C$494,3,0)</f>
        <v>934184</v>
      </c>
      <c r="K323" s="38">
        <f>VLOOKUP($A$4:$A$525,[8]Лист4!A$7:C$454,3,0)</f>
        <v>108241</v>
      </c>
      <c r="L323" s="38">
        <f>VLOOKUP($A$4:$A$525,[9]Лист4!A$7:C$450,3,0)</f>
        <v>44469</v>
      </c>
      <c r="M323" s="38">
        <f>VLOOKUP($A$4:$A$525,[10]Лист4!A$7:C$407,3,0)</f>
        <v>76729</v>
      </c>
      <c r="N323" s="38">
        <f>VLOOKUP($A$4:$A$525,[11]Лист4!A$7:C$479,3,0)</f>
        <v>592035</v>
      </c>
      <c r="O323" s="38">
        <f>VLOOKUP($A$4:$A$525,[12]Лист4!A$7:C$472,3,0)</f>
        <v>763754</v>
      </c>
      <c r="P323" s="38">
        <f>VLOOKUP($A$4:$A$525,[13]Лист4!A$7:C$461,3,0)</f>
        <v>7357</v>
      </c>
      <c r="Q323" s="38">
        <f>VLOOKUP($A$4:$A$525,[14]Лист4!A$7:C$488,3,0)</f>
        <v>507972</v>
      </c>
      <c r="R323" s="38">
        <f>VLOOKUP($A$4:$A$525,[15]Лист4!A$7:C$482,3,0)</f>
        <v>135051</v>
      </c>
      <c r="S323" s="38">
        <f>VLOOKUP($A$4:$A$525,[16]Лист4!A$7:C$508,3,0)</f>
        <v>1387824</v>
      </c>
    </row>
    <row r="324" spans="1:19" ht="24">
      <c r="A324" s="113" t="s">
        <v>1396</v>
      </c>
      <c r="B324" s="41" t="s">
        <v>285</v>
      </c>
      <c r="C324" s="42">
        <v>1178206</v>
      </c>
      <c r="D324" s="38">
        <f>VLOOKUP($A$4:$A$525,[1]Лист4!A$7:C$460,3,0)</f>
        <v>521</v>
      </c>
      <c r="E324" s="38">
        <f>VLOOKUP($A$4:$A$525,[2]Лист4!A$7:C$458,3,0)</f>
        <v>124579</v>
      </c>
      <c r="F324" s="38">
        <f>VLOOKUP($A$4:$A$525,[3]Лист4!A$7:C$486,3,0)</f>
        <v>86906</v>
      </c>
      <c r="G324" s="38">
        <f>VLOOKUP($A$4:$A$525,[4]Лист4!A$7:C$402,3,0)</f>
        <v>63</v>
      </c>
      <c r="H324" s="38"/>
      <c r="I324" s="38">
        <f>VLOOKUP($A$4:$A$525,[6]Лист4!A$7:C$437,3,0)</f>
        <v>13496</v>
      </c>
      <c r="J324" s="38">
        <f>VLOOKUP($A$4:$A$525,[7]Лист4!A$7:C$494,3,0)</f>
        <v>18920</v>
      </c>
      <c r="K324" s="38"/>
      <c r="L324" s="38">
        <f>VLOOKUP($A$4:$A$525,[9]Лист4!A$7:C$450,3,0)</f>
        <v>55491</v>
      </c>
      <c r="M324" s="38">
        <f>VLOOKUP($A$4:$A$525,[10]Лист4!A$7:C$407,3,0)</f>
        <v>294821</v>
      </c>
      <c r="N324" s="38">
        <f>VLOOKUP($A$4:$A$525,[11]Лист4!A$7:C$479,3,0)</f>
        <v>29788</v>
      </c>
      <c r="O324" s="38">
        <f>VLOOKUP($A$4:$A$525,[12]Лист4!A$7:C$472,3,0)</f>
        <v>33306</v>
      </c>
      <c r="P324" s="38">
        <f>VLOOKUP($A$4:$A$525,[13]Лист4!A$7:C$461,3,0)</f>
        <v>95715</v>
      </c>
      <c r="Q324" s="38">
        <f>VLOOKUP($A$4:$A$525,[14]Лист4!A$7:C$488,3,0)</f>
        <v>255754</v>
      </c>
      <c r="R324" s="38">
        <f>VLOOKUP($A$4:$A$525,[15]Лист4!A$7:C$482,3,0)</f>
        <v>52485</v>
      </c>
      <c r="S324" s="38">
        <f>VLOOKUP($A$4:$A$525,[16]Лист4!A$7:C$508,3,0)</f>
        <v>116361</v>
      </c>
    </row>
    <row r="325" spans="1:19" ht="24">
      <c r="A325" s="113" t="s">
        <v>1397</v>
      </c>
      <c r="B325" s="41" t="s">
        <v>286</v>
      </c>
      <c r="C325" s="42">
        <v>9210953</v>
      </c>
      <c r="D325" s="38">
        <f>VLOOKUP($A$4:$A$525,[1]Лист4!A$7:C$460,3,0)</f>
        <v>753534</v>
      </c>
      <c r="E325" s="38">
        <f>VLOOKUP($A$4:$A$525,[2]Лист4!A$7:C$458,3,0)</f>
        <v>173259</v>
      </c>
      <c r="F325" s="38">
        <f>VLOOKUP($A$4:$A$525,[3]Лист4!A$7:C$486,3,0)</f>
        <v>616278</v>
      </c>
      <c r="G325" s="38">
        <f>VLOOKUP($A$4:$A$525,[4]Лист4!A$7:C$402,3,0)</f>
        <v>63790</v>
      </c>
      <c r="H325" s="38"/>
      <c r="I325" s="38">
        <f>VLOOKUP($A$4:$A$525,[6]Лист4!A$7:C$437,3,0)</f>
        <v>290042</v>
      </c>
      <c r="J325" s="38">
        <f>VLOOKUP($A$4:$A$525,[7]Лист4!A$7:C$494,3,0)</f>
        <v>175910</v>
      </c>
      <c r="K325" s="38">
        <f>VLOOKUP($A$4:$A$525,[8]Лист4!A$7:C$454,3,0)</f>
        <v>7366</v>
      </c>
      <c r="L325" s="38">
        <f>VLOOKUP($A$4:$A$525,[9]Лист4!A$7:C$450,3,0)</f>
        <v>10629</v>
      </c>
      <c r="M325" s="38">
        <f>VLOOKUP($A$4:$A$525,[10]Лист4!A$7:C$407,3,0)</f>
        <v>216127</v>
      </c>
      <c r="N325" s="38">
        <f>VLOOKUP($A$4:$A$525,[11]Лист4!A$7:C$479,3,0)</f>
        <v>379136</v>
      </c>
      <c r="O325" s="38">
        <f>VLOOKUP($A$4:$A$525,[12]Лист4!A$7:C$472,3,0)</f>
        <v>706786</v>
      </c>
      <c r="P325" s="38">
        <f>VLOOKUP($A$4:$A$525,[13]Лист4!A$7:C$461,3,0)</f>
        <v>224604</v>
      </c>
      <c r="Q325" s="38">
        <f>VLOOKUP($A$4:$A$525,[14]Лист4!A$7:C$488,3,0)</f>
        <v>1038399</v>
      </c>
      <c r="R325" s="38">
        <f>VLOOKUP($A$4:$A$525,[15]Лист4!A$7:C$482,3,0)</f>
        <v>165828</v>
      </c>
      <c r="S325" s="38">
        <f>VLOOKUP($A$4:$A$525,[16]Лист4!A$7:C$508,3,0)</f>
        <v>4389265</v>
      </c>
    </row>
    <row r="326" spans="1:19">
      <c r="A326" s="126" t="s">
        <v>873</v>
      </c>
      <c r="B326" s="41" t="s">
        <v>287</v>
      </c>
      <c r="C326" s="42">
        <v>8204058</v>
      </c>
      <c r="D326" s="38">
        <f>VLOOKUP($A$4:$A$525,[1]Лист4!A$7:C$460,3,0)</f>
        <v>747872</v>
      </c>
      <c r="E326" s="38">
        <f>VLOOKUP($A$4:$A$525,[2]Лист4!A$7:C$458,3,0)</f>
        <v>102229</v>
      </c>
      <c r="F326" s="38">
        <f>VLOOKUP($A$4:$A$525,[3]Лист4!A$7:C$486,3,0)</f>
        <v>729972</v>
      </c>
      <c r="G326" s="38">
        <f>VLOOKUP($A$4:$A$525,[4]Лист4!A$7:C$402,3,0)</f>
        <v>22371</v>
      </c>
      <c r="H326" s="38">
        <f>VLOOKUP($A$4:$A$525,[5]Лист4!A$7:C$408,3,0)</f>
        <v>41699</v>
      </c>
      <c r="I326" s="38">
        <f>VLOOKUP($A$4:$A$525,[6]Лист4!A$7:C$437,3,0)</f>
        <v>1340985</v>
      </c>
      <c r="J326" s="38">
        <f>VLOOKUP($A$4:$A$525,[7]Лист4!A$7:C$494,3,0)</f>
        <v>815610</v>
      </c>
      <c r="K326" s="38">
        <f>VLOOKUP($A$4:$A$525,[8]Лист4!A$7:C$454,3,0)</f>
        <v>15280</v>
      </c>
      <c r="L326" s="38">
        <f>VLOOKUP($A$4:$A$525,[9]Лист4!A$7:C$450,3,0)</f>
        <v>235510</v>
      </c>
      <c r="M326" s="38">
        <f>VLOOKUP($A$4:$A$525,[10]Лист4!A$7:C$407,3,0)</f>
        <v>197217</v>
      </c>
      <c r="N326" s="38">
        <f>VLOOKUP($A$4:$A$525,[11]Лист4!A$7:C$479,3,0)</f>
        <v>195044</v>
      </c>
      <c r="O326" s="38">
        <f>VLOOKUP($A$4:$A$525,[12]Лист4!A$7:C$472,3,0)</f>
        <v>1008574</v>
      </c>
      <c r="P326" s="38">
        <f>VLOOKUP($A$4:$A$525,[13]Лист4!A$7:C$461,3,0)</f>
        <v>301720</v>
      </c>
      <c r="Q326" s="38">
        <f>VLOOKUP($A$4:$A$525,[14]Лист4!A$7:C$488,3,0)</f>
        <v>773938</v>
      </c>
      <c r="R326" s="38">
        <f>VLOOKUP($A$4:$A$525,[15]Лист4!A$7:C$482,3,0)</f>
        <v>185993</v>
      </c>
      <c r="S326" s="38">
        <f>VLOOKUP($A$4:$A$525,[16]Лист4!A$7:C$508,3,0)</f>
        <v>1490044</v>
      </c>
    </row>
    <row r="327" spans="1:19" ht="24">
      <c r="A327" s="113" t="s">
        <v>1398</v>
      </c>
      <c r="B327" s="41" t="s">
        <v>288</v>
      </c>
      <c r="C327" s="42">
        <v>817275</v>
      </c>
      <c r="D327" s="38">
        <f>VLOOKUP($A$4:$A$525,[1]Лист4!A$7:C$460,3,0)</f>
        <v>55653</v>
      </c>
      <c r="E327" s="38"/>
      <c r="F327" s="38">
        <f>VLOOKUP($A$4:$A$525,[3]Лист4!A$7:C$486,3,0)</f>
        <v>73</v>
      </c>
      <c r="G327" s="38">
        <f>VLOOKUP($A$4:$A$525,[4]Лист4!A$7:C$402,3,0)</f>
        <v>1256</v>
      </c>
      <c r="H327" s="38">
        <f>VLOOKUP($A$4:$A$525,[5]Лист4!A$7:C$408,3,0)</f>
        <v>1053</v>
      </c>
      <c r="I327" s="38">
        <f>VLOOKUP($A$4:$A$525,[6]Лист4!A$7:C$437,3,0)</f>
        <v>49318</v>
      </c>
      <c r="J327" s="38">
        <f>VLOOKUP($A$4:$A$525,[7]Лист4!A$7:C$494,3,0)</f>
        <v>52988</v>
      </c>
      <c r="K327" s="38"/>
      <c r="L327" s="38">
        <f>VLOOKUP($A$4:$A$525,[9]Лист4!A$7:C$450,3,0)</f>
        <v>79827</v>
      </c>
      <c r="M327" s="38"/>
      <c r="N327" s="38">
        <f>VLOOKUP($A$4:$A$525,[11]Лист4!A$7:C$479,3,0)</f>
        <v>24129</v>
      </c>
      <c r="O327" s="38">
        <f>VLOOKUP($A$4:$A$525,[12]Лист4!A$7:C$472,3,0)</f>
        <v>76253</v>
      </c>
      <c r="P327" s="38">
        <f>VLOOKUP($A$4:$A$525,[13]Лист4!A$7:C$461,3,0)</f>
        <v>12174</v>
      </c>
      <c r="Q327" s="38">
        <f>VLOOKUP($A$4:$A$525,[14]Лист4!A$7:C$488,3,0)</f>
        <v>40648</v>
      </c>
      <c r="R327" s="38">
        <f>VLOOKUP($A$4:$A$525,[15]Лист4!A$7:C$482,3,0)</f>
        <v>4244</v>
      </c>
      <c r="S327" s="38">
        <f>VLOOKUP($A$4:$A$525,[16]Лист4!A$7:C$508,3,0)</f>
        <v>419659</v>
      </c>
    </row>
    <row r="328" spans="1:19" ht="24">
      <c r="A328" s="113" t="s">
        <v>1399</v>
      </c>
      <c r="B328" s="41" t="s">
        <v>289</v>
      </c>
      <c r="C328" s="42">
        <v>1444577</v>
      </c>
      <c r="D328" s="38">
        <f>VLOOKUP($A$4:$A$525,[1]Лист4!A$7:C$460,3,0)</f>
        <v>380970</v>
      </c>
      <c r="E328" s="38">
        <f>VLOOKUP($A$4:$A$525,[2]Лист4!A$7:C$458,3,0)</f>
        <v>10744</v>
      </c>
      <c r="F328" s="38">
        <f>VLOOKUP($A$4:$A$525,[3]Лист4!A$7:C$486,3,0)</f>
        <v>197503</v>
      </c>
      <c r="G328" s="38">
        <f>VLOOKUP($A$4:$A$525,[4]Лист4!A$7:C$402,3,0)</f>
        <v>619</v>
      </c>
      <c r="H328" s="38">
        <f>VLOOKUP($A$4:$A$525,[5]Лист4!A$7:C$408,3,0)</f>
        <v>1594</v>
      </c>
      <c r="I328" s="38">
        <f>VLOOKUP($A$4:$A$525,[6]Лист4!A$7:C$437,3,0)</f>
        <v>46295</v>
      </c>
      <c r="J328" s="38">
        <f>VLOOKUP($A$4:$A$525,[7]Лист4!A$7:C$494,3,0)</f>
        <v>305845</v>
      </c>
      <c r="K328" s="38">
        <f>VLOOKUP($A$4:$A$525,[8]Лист4!A$7:C$454,3,0)</f>
        <v>1519</v>
      </c>
      <c r="L328" s="38">
        <f>VLOOKUP($A$4:$A$525,[9]Лист4!A$7:C$450,3,0)</f>
        <v>79</v>
      </c>
      <c r="M328" s="38">
        <f>VLOOKUP($A$4:$A$525,[10]Лист4!A$7:C$407,3,0)</f>
        <v>67465</v>
      </c>
      <c r="N328" s="38">
        <f>VLOOKUP($A$4:$A$525,[11]Лист4!A$7:C$479,3,0)</f>
        <v>55118</v>
      </c>
      <c r="O328" s="38">
        <f>VLOOKUP($A$4:$A$525,[12]Лист4!A$7:C$472,3,0)</f>
        <v>90101</v>
      </c>
      <c r="P328" s="38">
        <f>VLOOKUP($A$4:$A$525,[13]Лист4!A$7:C$461,3,0)</f>
        <v>950</v>
      </c>
      <c r="Q328" s="38">
        <f>VLOOKUP($A$4:$A$525,[14]Лист4!A$7:C$488,3,0)</f>
        <v>28590</v>
      </c>
      <c r="R328" s="38">
        <f>VLOOKUP($A$4:$A$525,[15]Лист4!A$7:C$482,3,0)</f>
        <v>5584</v>
      </c>
      <c r="S328" s="38">
        <f>VLOOKUP($A$4:$A$525,[16]Лист4!A$7:C$508,3,0)</f>
        <v>251601</v>
      </c>
    </row>
    <row r="329" spans="1:19" ht="24">
      <c r="A329" s="113" t="s">
        <v>1400</v>
      </c>
      <c r="B329" s="41" t="s">
        <v>290</v>
      </c>
      <c r="C329" s="42">
        <v>3367396</v>
      </c>
      <c r="D329" s="38">
        <f>VLOOKUP($A$4:$A$525,[1]Лист4!A$7:C$460,3,0)</f>
        <v>186969</v>
      </c>
      <c r="E329" s="38">
        <f>VLOOKUP($A$4:$A$525,[2]Лист4!A$7:C$458,3,0)</f>
        <v>12697</v>
      </c>
      <c r="F329" s="38">
        <f>VLOOKUP($A$4:$A$525,[3]Лист4!A$7:C$486,3,0)</f>
        <v>449896</v>
      </c>
      <c r="G329" s="38">
        <f>VLOOKUP($A$4:$A$525,[4]Лист4!A$7:C$402,3,0)</f>
        <v>19761</v>
      </c>
      <c r="H329" s="38">
        <f>VLOOKUP($A$4:$A$525,[5]Лист4!A$7:C$408,3,0)</f>
        <v>6825</v>
      </c>
      <c r="I329" s="38">
        <f>VLOOKUP($A$4:$A$525,[6]Лист4!A$7:C$437,3,0)</f>
        <v>1170789</v>
      </c>
      <c r="J329" s="38">
        <f>VLOOKUP($A$4:$A$525,[7]Лист4!A$7:C$494,3,0)</f>
        <v>202348</v>
      </c>
      <c r="K329" s="38">
        <f>VLOOKUP($A$4:$A$525,[8]Лист4!A$7:C$454,3,0)</f>
        <v>9254</v>
      </c>
      <c r="L329" s="38">
        <f>VLOOKUP($A$4:$A$525,[9]Лист4!A$7:C$450,3,0)</f>
        <v>74698</v>
      </c>
      <c r="M329" s="38">
        <f>VLOOKUP($A$4:$A$525,[10]Лист4!A$7:C$407,3,0)</f>
        <v>99151</v>
      </c>
      <c r="N329" s="38">
        <f>VLOOKUP($A$4:$A$525,[11]Лист4!A$7:C$479,3,0)</f>
        <v>96712</v>
      </c>
      <c r="O329" s="38">
        <f>VLOOKUP($A$4:$A$525,[12]Лист4!A$7:C$472,3,0)</f>
        <v>243963</v>
      </c>
      <c r="P329" s="38">
        <f>VLOOKUP($A$4:$A$525,[13]Лист4!A$7:C$461,3,0)</f>
        <v>2142</v>
      </c>
      <c r="Q329" s="38">
        <f>VLOOKUP($A$4:$A$525,[14]Лист4!A$7:C$488,3,0)</f>
        <v>312942</v>
      </c>
      <c r="R329" s="38">
        <f>VLOOKUP($A$4:$A$525,[15]Лист4!A$7:C$482,3,0)</f>
        <v>24345</v>
      </c>
      <c r="S329" s="38">
        <f>VLOOKUP($A$4:$A$525,[16]Лист4!A$7:C$508,3,0)</f>
        <v>454904</v>
      </c>
    </row>
    <row r="330" spans="1:19" ht="24">
      <c r="A330" s="113" t="s">
        <v>1401</v>
      </c>
      <c r="B330" s="41" t="s">
        <v>291</v>
      </c>
      <c r="C330" s="42">
        <v>2574810</v>
      </c>
      <c r="D330" s="38">
        <f>VLOOKUP($A$4:$A$525,[1]Лист4!A$7:C$460,3,0)</f>
        <v>124280</v>
      </c>
      <c r="E330" s="38">
        <f>VLOOKUP($A$4:$A$525,[2]Лист4!A$7:C$458,3,0)</f>
        <v>78788</v>
      </c>
      <c r="F330" s="38">
        <f>VLOOKUP($A$4:$A$525,[3]Лист4!A$7:C$486,3,0)</f>
        <v>82500</v>
      </c>
      <c r="G330" s="38">
        <f>VLOOKUP($A$4:$A$525,[4]Лист4!A$7:C$402,3,0)</f>
        <v>735</v>
      </c>
      <c r="H330" s="38">
        <f>VLOOKUP($A$4:$A$525,[5]Лист4!A$7:C$408,3,0)</f>
        <v>32227</v>
      </c>
      <c r="I330" s="38">
        <f>VLOOKUP($A$4:$A$525,[6]Лист4!A$7:C$437,3,0)</f>
        <v>74583</v>
      </c>
      <c r="J330" s="38">
        <f>VLOOKUP($A$4:$A$525,[7]Лист4!A$7:C$494,3,0)</f>
        <v>254429</v>
      </c>
      <c r="K330" s="38">
        <f>VLOOKUP($A$4:$A$525,[8]Лист4!A$7:C$454,3,0)</f>
        <v>4507</v>
      </c>
      <c r="L330" s="38">
        <f>VLOOKUP($A$4:$A$525,[9]Лист4!A$7:C$450,3,0)</f>
        <v>80906</v>
      </c>
      <c r="M330" s="38">
        <f>VLOOKUP($A$4:$A$525,[10]Лист4!A$7:C$407,3,0)</f>
        <v>30601</v>
      </c>
      <c r="N330" s="38">
        <f>VLOOKUP($A$4:$A$525,[11]Лист4!A$7:C$479,3,0)</f>
        <v>19085</v>
      </c>
      <c r="O330" s="38">
        <f>VLOOKUP($A$4:$A$525,[12]Лист4!A$7:C$472,3,0)</f>
        <v>598257</v>
      </c>
      <c r="P330" s="38">
        <f>VLOOKUP($A$4:$A$525,[13]Лист4!A$7:C$461,3,0)</f>
        <v>286454</v>
      </c>
      <c r="Q330" s="38">
        <f>VLOOKUP($A$4:$A$525,[14]Лист4!A$7:C$488,3,0)</f>
        <v>391758</v>
      </c>
      <c r="R330" s="38">
        <f>VLOOKUP($A$4:$A$525,[15]Лист4!A$7:C$482,3,0)</f>
        <v>151820</v>
      </c>
      <c r="S330" s="38">
        <f>VLOOKUP($A$4:$A$525,[16]Лист4!A$7:C$508,3,0)</f>
        <v>363880</v>
      </c>
    </row>
    <row r="331" spans="1:19" ht="36">
      <c r="A331" s="113" t="s">
        <v>1402</v>
      </c>
      <c r="B331" s="41" t="s">
        <v>292</v>
      </c>
      <c r="C331" s="42">
        <v>21152349</v>
      </c>
      <c r="D331" s="38">
        <f>VLOOKUP($A$4:$A$525,[1]Лист4!A$7:C$460,3,0)</f>
        <v>1494206</v>
      </c>
      <c r="E331" s="38">
        <f>VLOOKUP($A$4:$A$525,[2]Лист4!A$7:C$458,3,0)</f>
        <v>241992</v>
      </c>
      <c r="F331" s="38">
        <f>VLOOKUP($A$4:$A$525,[3]Лист4!A$7:C$486,3,0)</f>
        <v>388119</v>
      </c>
      <c r="G331" s="38">
        <f>VLOOKUP($A$4:$A$525,[4]Лист4!A$7:C$402,3,0)</f>
        <v>603754</v>
      </c>
      <c r="H331" s="38">
        <f>VLOOKUP($A$4:$A$525,[5]Лист4!A$7:C$408,3,0)</f>
        <v>254201</v>
      </c>
      <c r="I331" s="38">
        <f>VLOOKUP($A$4:$A$525,[6]Лист4!A$7:C$437,3,0)</f>
        <v>863970</v>
      </c>
      <c r="J331" s="38">
        <f>VLOOKUP($A$4:$A$525,[7]Лист4!A$7:C$494,3,0)</f>
        <v>1673192</v>
      </c>
      <c r="K331" s="38">
        <f>VLOOKUP($A$4:$A$525,[8]Лист4!A$7:C$454,3,0)</f>
        <v>179134</v>
      </c>
      <c r="L331" s="38">
        <f>VLOOKUP($A$4:$A$525,[9]Лист4!A$7:C$450,3,0)</f>
        <v>32129</v>
      </c>
      <c r="M331" s="38">
        <f>VLOOKUP($A$4:$A$525,[10]Лист4!A$7:C$407,3,0)</f>
        <v>2391276</v>
      </c>
      <c r="N331" s="38">
        <f>VLOOKUP($A$4:$A$525,[11]Лист4!A$7:C$479,3,0)</f>
        <v>494335</v>
      </c>
      <c r="O331" s="38">
        <f>VLOOKUP($A$4:$A$525,[12]Лист4!A$7:C$472,3,0)</f>
        <v>799450</v>
      </c>
      <c r="P331" s="38">
        <f>VLOOKUP($A$4:$A$525,[13]Лист4!A$7:C$461,3,0)</f>
        <v>842839</v>
      </c>
      <c r="Q331" s="38">
        <f>VLOOKUP($A$4:$A$525,[14]Лист4!A$7:C$488,3,0)</f>
        <v>641395</v>
      </c>
      <c r="R331" s="38">
        <f>VLOOKUP($A$4:$A$525,[15]Лист4!A$7:C$482,3,0)</f>
        <v>3870447</v>
      </c>
      <c r="S331" s="38">
        <f>VLOOKUP($A$4:$A$525,[16]Лист4!A$7:C$508,3,0)</f>
        <v>6381910</v>
      </c>
    </row>
    <row r="332" spans="1:19" ht="24">
      <c r="A332" s="113" t="s">
        <v>1403</v>
      </c>
      <c r="B332" s="41" t="s">
        <v>293</v>
      </c>
      <c r="C332" s="42">
        <v>10306521</v>
      </c>
      <c r="D332" s="38">
        <f>VLOOKUP($A$4:$A$525,[1]Лист4!A$7:C$460,3,0)</f>
        <v>29883</v>
      </c>
      <c r="E332" s="38">
        <f>VLOOKUP($A$4:$A$525,[2]Лист4!A$7:C$458,3,0)</f>
        <v>777182</v>
      </c>
      <c r="F332" s="38">
        <f>VLOOKUP($A$4:$A$525,[3]Лист4!A$7:C$486,3,0)</f>
        <v>69128</v>
      </c>
      <c r="G332" s="38">
        <f>VLOOKUP($A$4:$A$525,[4]Лист4!A$7:C$402,3,0)</f>
        <v>402910</v>
      </c>
      <c r="H332" s="38">
        <f>VLOOKUP($A$4:$A$525,[5]Лист4!A$7:C$408,3,0)</f>
        <v>16285</v>
      </c>
      <c r="I332" s="38">
        <f>VLOOKUP($A$4:$A$525,[6]Лист4!A$7:C$437,3,0)</f>
        <v>109031</v>
      </c>
      <c r="J332" s="38">
        <f>VLOOKUP($A$4:$A$525,[7]Лист4!A$7:C$494,3,0)</f>
        <v>1034042</v>
      </c>
      <c r="K332" s="38">
        <f>VLOOKUP($A$4:$A$525,[8]Лист4!A$7:C$454,3,0)</f>
        <v>375758</v>
      </c>
      <c r="L332" s="38">
        <f>VLOOKUP($A$4:$A$525,[9]Лист4!A$7:C$450,3,0)</f>
        <v>449909</v>
      </c>
      <c r="M332" s="38">
        <f>VLOOKUP($A$4:$A$525,[10]Лист4!A$7:C$407,3,0)</f>
        <v>435399</v>
      </c>
      <c r="N332" s="38">
        <f>VLOOKUP($A$4:$A$525,[11]Лист4!A$7:C$479,3,0)</f>
        <v>165385</v>
      </c>
      <c r="O332" s="38">
        <f>VLOOKUP($A$4:$A$525,[12]Лист4!A$7:C$472,3,0)</f>
        <v>498520</v>
      </c>
      <c r="P332" s="38">
        <f>VLOOKUP($A$4:$A$525,[13]Лист4!A$7:C$461,3,0)</f>
        <v>83860</v>
      </c>
      <c r="Q332" s="38">
        <f>VLOOKUP($A$4:$A$525,[14]Лист4!A$7:C$488,3,0)</f>
        <v>370971</v>
      </c>
      <c r="R332" s="38">
        <f>VLOOKUP($A$4:$A$525,[15]Лист4!A$7:C$482,3,0)</f>
        <v>995377</v>
      </c>
      <c r="S332" s="38">
        <f>VLOOKUP($A$4:$A$525,[16]Лист4!A$7:C$508,3,0)</f>
        <v>4492881</v>
      </c>
    </row>
    <row r="333" spans="1:19" ht="24">
      <c r="A333" s="112" t="s">
        <v>1404</v>
      </c>
      <c r="B333" s="41" t="s">
        <v>546</v>
      </c>
      <c r="C333" s="42">
        <v>4151155</v>
      </c>
      <c r="D333" s="38">
        <f>VLOOKUP($A$4:$A$525,[1]Лист4!A$7:C$460,3,0)</f>
        <v>191645</v>
      </c>
      <c r="E333" s="38">
        <f>VLOOKUP($A$4:$A$525,[2]Лист4!A$7:C$458,3,0)</f>
        <v>69124</v>
      </c>
      <c r="F333" s="38">
        <f>VLOOKUP($A$4:$A$525,[3]Лист4!A$7:C$486,3,0)</f>
        <v>259411</v>
      </c>
      <c r="H333" s="38"/>
      <c r="I333" s="38">
        <f>VLOOKUP($A$4:$A$525,[6]Лист4!A$7:C$437,3,0)</f>
        <v>452</v>
      </c>
      <c r="J333" s="38">
        <f>VLOOKUP($A$4:$A$525,[7]Лист4!A$7:C$494,3,0)</f>
        <v>136929</v>
      </c>
      <c r="K333" s="38">
        <f>VLOOKUP($A$4:$A$525,[8]Лист4!A$7:C$454,3,0)</f>
        <v>41020</v>
      </c>
      <c r="L333" s="38">
        <f>VLOOKUP($A$4:$A$525,[9]Лист4!A$7:C$450,3,0)</f>
        <v>8269</v>
      </c>
      <c r="M333" s="38"/>
      <c r="N333" s="38">
        <f>VLOOKUP($A$4:$A$525,[11]Лист4!A$7:C$479,3,0)</f>
        <v>232913</v>
      </c>
      <c r="O333" s="38">
        <f>VLOOKUP($A$4:$A$525,[12]Лист4!A$7:C$472,3,0)</f>
        <v>33134</v>
      </c>
      <c r="P333" s="38">
        <f>VLOOKUP($A$4:$A$525,[13]Лист4!A$7:C$461,3,0)</f>
        <v>22022</v>
      </c>
      <c r="Q333" s="38">
        <f>VLOOKUP($A$4:$A$525,[14]Лист4!A$7:C$488,3,0)</f>
        <v>1705870</v>
      </c>
      <c r="R333" s="38">
        <f>VLOOKUP($A$4:$A$525,[15]Лист4!A$7:C$482,3,0)</f>
        <v>192514</v>
      </c>
      <c r="S333" s="38">
        <f>VLOOKUP($A$4:$A$525,[16]Лист4!A$7:C$508,3,0)</f>
        <v>1257852</v>
      </c>
    </row>
    <row r="334" spans="1:19" ht="24">
      <c r="A334" s="113" t="s">
        <v>1405</v>
      </c>
      <c r="B334" s="41" t="s">
        <v>294</v>
      </c>
      <c r="C334" s="42">
        <v>588681</v>
      </c>
      <c r="D334" s="38"/>
      <c r="E334" s="38">
        <f>VLOOKUP($A$4:$A$525,[2]Лист4!A$7:C$458,3,0)</f>
        <v>66885</v>
      </c>
      <c r="F334" s="38">
        <f>VLOOKUP($A$4:$A$525,[3]Лист4!A$7:C$486,3,0)</f>
        <v>31046</v>
      </c>
      <c r="H334" s="38"/>
      <c r="I334" s="38"/>
      <c r="J334" s="38">
        <f>VLOOKUP($A$4:$A$525,[7]Лист4!A$7:C$494,3,0)</f>
        <v>5683</v>
      </c>
      <c r="K334" s="38">
        <f>VLOOKUP($A$4:$A$525,[8]Лист4!A$7:C$454,3,0)</f>
        <v>103</v>
      </c>
      <c r="L334" s="38">
        <f>VLOOKUP($A$4:$A$525,[9]Лист4!A$7:C$450,3,0)</f>
        <v>1958</v>
      </c>
      <c r="M334" s="38"/>
      <c r="N334" s="38">
        <f>VLOOKUP($A$4:$A$525,[11]Лист4!A$7:C$479,3,0)</f>
        <v>2423</v>
      </c>
      <c r="O334" s="38"/>
      <c r="P334" s="38">
        <f>VLOOKUP($A$4:$A$525,[13]Лист4!A$7:C$461,3,0)</f>
        <v>8146</v>
      </c>
      <c r="Q334" s="38">
        <f>VLOOKUP($A$4:$A$525,[14]Лист4!A$7:C$488,3,0)</f>
        <v>7566</v>
      </c>
      <c r="R334" s="38">
        <f>VLOOKUP($A$4:$A$525,[15]Лист4!A$7:C$482,3,0)</f>
        <v>21699</v>
      </c>
      <c r="S334" s="38">
        <f>VLOOKUP($A$4:$A$525,[16]Лист4!A$7:C$508,3,0)</f>
        <v>443172</v>
      </c>
    </row>
    <row r="335" spans="1:19" ht="24">
      <c r="A335" s="113" t="s">
        <v>1406</v>
      </c>
      <c r="B335" s="41" t="s">
        <v>295</v>
      </c>
      <c r="C335" s="42">
        <v>115582</v>
      </c>
      <c r="D335" s="38"/>
      <c r="E335" s="38"/>
      <c r="F335" s="38">
        <f>VLOOKUP($A$4:$A$525,[3]Лист4!A$7:C$486,3,0)</f>
        <v>13876</v>
      </c>
      <c r="H335" s="38"/>
      <c r="I335" s="38"/>
      <c r="J335" s="38">
        <f>VLOOKUP($A$4:$A$525,[7]Лист4!A$7:C$494,3,0)</f>
        <v>7910</v>
      </c>
      <c r="K335" s="38"/>
      <c r="L335" s="38"/>
      <c r="M335" s="38"/>
      <c r="N335" s="38"/>
      <c r="O335" s="38">
        <f>VLOOKUP($A$4:$A$525,[12]Лист4!A$7:C$472,3,0)</f>
        <v>44</v>
      </c>
      <c r="P335" s="38"/>
      <c r="Q335" s="38">
        <f>VLOOKUP($A$4:$A$525,[14]Лист4!A$7:C$488,3,0)</f>
        <v>217</v>
      </c>
      <c r="R335" s="38">
        <f>VLOOKUP($A$4:$A$525,[15]Лист4!A$7:C$482,3,0)</f>
        <v>93535</v>
      </c>
      <c r="S335" s="38"/>
    </row>
    <row r="336" spans="1:19" ht="24">
      <c r="A336" s="113" t="s">
        <v>1407</v>
      </c>
      <c r="B336" s="41" t="s">
        <v>1084</v>
      </c>
      <c r="C336" s="42">
        <v>90889</v>
      </c>
      <c r="D336" s="38"/>
      <c r="E336" s="38">
        <f>VLOOKUP($A$4:$A$525,[2]Лист4!A$7:C$458,3,0)</f>
        <v>2239</v>
      </c>
      <c r="F336" s="38"/>
      <c r="H336" s="38"/>
      <c r="I336" s="38"/>
      <c r="J336" s="38"/>
      <c r="K336" s="38">
        <f>VLOOKUP($A$4:$A$525,[8]Лист4!A$7:C$454,3,0)</f>
        <v>253</v>
      </c>
      <c r="L336" s="38"/>
      <c r="M336" s="38"/>
      <c r="N336" s="38">
        <f>VLOOKUP($A$4:$A$525,[11]Лист4!A$7:C$479,3,0)</f>
        <v>50695</v>
      </c>
      <c r="O336" s="38"/>
      <c r="P336" s="38"/>
      <c r="Q336" s="38"/>
      <c r="R336" s="38">
        <f>VLOOKUP($A$4:$A$525,[15]Лист4!A$7:C$482,3,0)</f>
        <v>37702</v>
      </c>
      <c r="S336" s="38"/>
    </row>
    <row r="337" spans="1:19" ht="24">
      <c r="A337" s="113" t="s">
        <v>1408</v>
      </c>
      <c r="B337" s="41" t="s">
        <v>296</v>
      </c>
      <c r="C337" s="42">
        <v>3356003</v>
      </c>
      <c r="D337" s="38">
        <f>VLOOKUP($A$4:$A$525,[1]Лист4!A$7:C$460,3,0)</f>
        <v>191645</v>
      </c>
      <c r="E337" s="38"/>
      <c r="F337" s="38">
        <f>VLOOKUP($A$4:$A$525,[3]Лист4!A$7:C$486,3,0)</f>
        <v>214489</v>
      </c>
      <c r="H337" s="38"/>
      <c r="I337" s="38">
        <f>VLOOKUP($A$4:$A$525,[6]Лист4!A$7:C$437,3,0)</f>
        <v>452</v>
      </c>
      <c r="J337" s="38">
        <f>VLOOKUP($A$4:$A$525,[7]Лист4!A$7:C$494,3,0)</f>
        <v>123336</v>
      </c>
      <c r="K337" s="38">
        <f>VLOOKUP($A$4:$A$525,[8]Лист4!A$7:C$454,3,0)</f>
        <v>40664</v>
      </c>
      <c r="L337" s="38">
        <f>VLOOKUP($A$4:$A$525,[9]Лист4!A$7:C$450,3,0)</f>
        <v>6311</v>
      </c>
      <c r="M337" s="38"/>
      <c r="N337" s="38">
        <f>VLOOKUP($A$4:$A$525,[11]Лист4!A$7:C$479,3,0)</f>
        <v>179795</v>
      </c>
      <c r="O337" s="38">
        <f>VLOOKUP($A$4:$A$525,[12]Лист4!A$7:C$472,3,0)</f>
        <v>33090</v>
      </c>
      <c r="P337" s="38">
        <f>VLOOKUP($A$4:$A$525,[13]Лист4!A$7:C$461,3,0)</f>
        <v>13876</v>
      </c>
      <c r="Q337" s="38">
        <f>VLOOKUP($A$4:$A$525,[14]Лист4!A$7:C$488,3,0)</f>
        <v>1698087</v>
      </c>
      <c r="R337" s="38">
        <f>VLOOKUP($A$4:$A$525,[15]Лист4!A$7:C$482,3,0)</f>
        <v>39578</v>
      </c>
      <c r="S337" s="38">
        <f>VLOOKUP($A$4:$A$525,[16]Лист4!A$7:C$508,3,0)</f>
        <v>814680</v>
      </c>
    </row>
    <row r="338" spans="1:19" ht="36">
      <c r="A338" s="112" t="s">
        <v>1409</v>
      </c>
      <c r="B338" s="41" t="s">
        <v>547</v>
      </c>
      <c r="C338" s="42">
        <v>3499043</v>
      </c>
      <c r="D338" s="38">
        <f>VLOOKUP($A$4:$A$525,[1]Лист4!A$7:C$460,3,0)</f>
        <v>314037</v>
      </c>
      <c r="E338" s="38"/>
      <c r="F338" s="38">
        <f>VLOOKUP($A$4:$A$525,[3]Лист4!A$7:C$486,3,0)</f>
        <v>139182</v>
      </c>
      <c r="H338" s="38">
        <f>VLOOKUP($A$4:$A$525,[5]Лист4!A$7:C$408,3,0)</f>
        <v>389369</v>
      </c>
      <c r="I338" s="38">
        <f>VLOOKUP($A$4:$A$525,[6]Лист4!A$7:C$437,3,0)</f>
        <v>354847</v>
      </c>
      <c r="J338" s="38">
        <f>VLOOKUP($A$4:$A$525,[7]Лист4!A$7:C$494,3,0)</f>
        <v>26570</v>
      </c>
      <c r="K338" s="38">
        <f>VLOOKUP($A$4:$A$525,[8]Лист4!A$7:C$454,3,0)</f>
        <v>26067</v>
      </c>
      <c r="L338" s="38">
        <f>VLOOKUP($A$4:$A$525,[9]Лист4!A$7:C$450,3,0)</f>
        <v>109905</v>
      </c>
      <c r="M338" s="38">
        <f>VLOOKUP($A$4:$A$525,[10]Лист4!A$7:C$407,3,0)</f>
        <v>26269</v>
      </c>
      <c r="N338" s="38">
        <f>VLOOKUP($A$4:$A$525,[11]Лист4!A$7:C$479,3,0)</f>
        <v>19608</v>
      </c>
      <c r="O338" s="38">
        <f>VLOOKUP($A$4:$A$525,[12]Лист4!A$7:C$472,3,0)</f>
        <v>84897</v>
      </c>
      <c r="P338" s="38">
        <f>VLOOKUP($A$4:$A$525,[13]Лист4!A$7:C$461,3,0)</f>
        <v>502336</v>
      </c>
      <c r="Q338" s="38">
        <f>VLOOKUP($A$4:$A$525,[14]Лист4!A$7:C$488,3,0)</f>
        <v>8492</v>
      </c>
      <c r="R338" s="38">
        <f>VLOOKUP($A$4:$A$525,[15]Лист4!A$7:C$482,3,0)</f>
        <v>427082</v>
      </c>
      <c r="S338" s="38">
        <f>VLOOKUP($A$4:$A$525,[16]Лист4!A$7:C$508,3,0)</f>
        <v>1070382</v>
      </c>
    </row>
    <row r="339" spans="1:19" ht="24">
      <c r="A339" s="113" t="s">
        <v>1410</v>
      </c>
      <c r="B339" s="41" t="s">
        <v>297</v>
      </c>
      <c r="C339" s="42">
        <v>3497669</v>
      </c>
      <c r="D339" s="38">
        <f>VLOOKUP($A$4:$A$525,[1]Лист4!A$7:C$460,3,0)</f>
        <v>314037</v>
      </c>
      <c r="E339" s="38"/>
      <c r="F339" s="38">
        <f>VLOOKUP($A$4:$A$525,[3]Лист4!A$7:C$486,3,0)</f>
        <v>139140</v>
      </c>
      <c r="H339" s="38">
        <f>VLOOKUP($A$4:$A$525,[5]Лист4!A$7:C$408,3,0)</f>
        <v>389369</v>
      </c>
      <c r="I339" s="38">
        <f>VLOOKUP($A$4:$A$525,[6]Лист4!A$7:C$437,3,0)</f>
        <v>354847</v>
      </c>
      <c r="J339" s="38">
        <f>VLOOKUP($A$4:$A$525,[7]Лист4!A$7:C$494,3,0)</f>
        <v>25238</v>
      </c>
      <c r="K339" s="38">
        <f>VLOOKUP($A$4:$A$525,[8]Лист4!A$7:C$454,3,0)</f>
        <v>26067</v>
      </c>
      <c r="L339" s="38">
        <f>VLOOKUP($A$4:$A$525,[9]Лист4!A$7:C$450,3,0)</f>
        <v>109905</v>
      </c>
      <c r="M339" s="38">
        <f>VLOOKUP($A$4:$A$525,[10]Лист4!A$7:C$407,3,0)</f>
        <v>26269</v>
      </c>
      <c r="N339" s="38">
        <f>VLOOKUP($A$4:$A$525,[11]Лист4!A$7:C$479,3,0)</f>
        <v>19608</v>
      </c>
      <c r="O339" s="38">
        <f>VLOOKUP($A$4:$A$525,[12]Лист4!A$7:C$472,3,0)</f>
        <v>84897</v>
      </c>
      <c r="P339" s="38">
        <f>VLOOKUP($A$4:$A$525,[13]Лист4!A$7:C$461,3,0)</f>
        <v>502336</v>
      </c>
      <c r="Q339" s="38">
        <f>VLOOKUP($A$4:$A$525,[14]Лист4!A$7:C$488,3,0)</f>
        <v>8492</v>
      </c>
      <c r="R339" s="38">
        <f>VLOOKUP($A$4:$A$525,[15]Лист4!A$7:C$482,3,0)</f>
        <v>427082</v>
      </c>
      <c r="S339" s="38">
        <f>VLOOKUP($A$4:$A$525,[16]Лист4!A$7:C$508,3,0)</f>
        <v>1070382</v>
      </c>
    </row>
    <row r="340" spans="1:19" ht="24">
      <c r="A340" s="113" t="s">
        <v>1411</v>
      </c>
      <c r="B340" s="41" t="s">
        <v>1086</v>
      </c>
      <c r="C340" s="42">
        <v>1374</v>
      </c>
      <c r="D340" s="38"/>
      <c r="E340" s="38"/>
      <c r="F340" s="38">
        <f>VLOOKUP($A$4:$A$525,[3]Лист4!A$7:C$486,3,0)</f>
        <v>42</v>
      </c>
      <c r="H340" s="38"/>
      <c r="I340" s="38"/>
      <c r="J340" s="38">
        <f>VLOOKUP($A$4:$A$525,[7]Лист4!A$7:C$494,3,0)</f>
        <v>1332</v>
      </c>
      <c r="K340" s="38"/>
      <c r="L340" s="38"/>
      <c r="M340" s="38"/>
      <c r="N340" s="38"/>
      <c r="O340" s="38"/>
      <c r="P340" s="38"/>
      <c r="Q340" s="38"/>
      <c r="R340" s="38"/>
      <c r="S340" s="38"/>
    </row>
    <row r="341" spans="1:19" ht="72">
      <c r="A341" s="112" t="s">
        <v>1412</v>
      </c>
      <c r="B341" s="41" t="s">
        <v>506</v>
      </c>
      <c r="C341" s="42">
        <v>89028960</v>
      </c>
      <c r="D341" s="38">
        <f>VLOOKUP($A$4:$A$525,[1]Лист4!A$7:C$460,3,0)</f>
        <v>2090412</v>
      </c>
      <c r="E341" s="38">
        <f>VLOOKUP($A$4:$A$525,[2]Лист4!A$7:C$458,3,0)</f>
        <v>5577572</v>
      </c>
      <c r="F341" s="38">
        <f>VLOOKUP($A$4:$A$525,[3]Лист4!A$7:C$486,3,0)</f>
        <v>2485929</v>
      </c>
      <c r="G341" s="38">
        <f>VLOOKUP($A$4:$A$525,[4]Лист4!A$7:C$402,3,0)</f>
        <v>7691503</v>
      </c>
      <c r="H341" s="38">
        <f>VLOOKUP($A$4:$A$525,[5]Лист4!A$7:C$408,3,0)</f>
        <v>2813737</v>
      </c>
      <c r="I341" s="38">
        <f>VLOOKUP($A$4:$A$525,[6]Лист4!A$7:C$437,3,0)</f>
        <v>1866590</v>
      </c>
      <c r="J341" s="38">
        <f>VLOOKUP($A$4:$A$525,[7]Лист4!A$7:C$494,3,0)</f>
        <v>9042856</v>
      </c>
      <c r="K341" s="38">
        <f>VLOOKUP($A$4:$A$525,[8]Лист4!A$7:C$454,3,0)</f>
        <v>2982059</v>
      </c>
      <c r="L341" s="38">
        <f>VLOOKUP($A$4:$A$525,[9]Лист4!A$7:C$450,3,0)</f>
        <v>480531</v>
      </c>
      <c r="M341" s="38">
        <f>VLOOKUP($A$4:$A$525,[10]Лист4!A$7:C$407,3,0)</f>
        <v>354528</v>
      </c>
      <c r="N341" s="38">
        <f>VLOOKUP($A$4:$A$525,[11]Лист4!A$7:C$479,3,0)</f>
        <v>2732279</v>
      </c>
      <c r="O341" s="38">
        <f>VLOOKUP($A$4:$A$525,[12]Лист4!A$7:C$472,3,0)</f>
        <v>6882651</v>
      </c>
      <c r="P341" s="38">
        <f>VLOOKUP($A$4:$A$525,[13]Лист4!A$7:C$461,3,0)</f>
        <v>2105483</v>
      </c>
      <c r="Q341" s="38">
        <f>VLOOKUP($A$4:$A$525,[14]Лист4!A$7:C$488,3,0)</f>
        <v>7216842</v>
      </c>
      <c r="R341" s="38">
        <f>VLOOKUP($A$4:$A$525,[15]Лист4!A$7:C$482,3,0)</f>
        <v>9048361</v>
      </c>
      <c r="S341" s="38">
        <f>VLOOKUP($A$4:$A$525,[16]Лист4!A$7:C$508,3,0)</f>
        <v>25657627</v>
      </c>
    </row>
    <row r="342" spans="1:19" ht="60">
      <c r="A342" s="113" t="s">
        <v>1413</v>
      </c>
      <c r="B342" s="41" t="s">
        <v>298</v>
      </c>
      <c r="C342" s="42">
        <v>60917429</v>
      </c>
      <c r="D342" s="38">
        <f>VLOOKUP($A$4:$A$525,[1]Лист4!A$7:C$460,3,0)</f>
        <v>2033944</v>
      </c>
      <c r="E342" s="38">
        <f>VLOOKUP($A$4:$A$525,[2]Лист4!A$7:C$458,3,0)</f>
        <v>5485851</v>
      </c>
      <c r="F342" s="38">
        <f>VLOOKUP($A$4:$A$525,[3]Лист4!A$7:C$486,3,0)</f>
        <v>1849122</v>
      </c>
      <c r="G342" s="38">
        <f>VLOOKUP($A$4:$A$525,[4]Лист4!A$7:C$402,3,0)</f>
        <v>7623213</v>
      </c>
      <c r="H342" s="38">
        <f>VLOOKUP($A$4:$A$525,[5]Лист4!A$7:C$408,3,0)</f>
        <v>2755086</v>
      </c>
      <c r="I342" s="38">
        <f>VLOOKUP($A$4:$A$525,[6]Лист4!A$7:C$437,3,0)</f>
        <v>1494297</v>
      </c>
      <c r="J342" s="38">
        <f>VLOOKUP($A$4:$A$525,[7]Лист4!A$7:C$494,3,0)</f>
        <v>7526585</v>
      </c>
      <c r="K342" s="38">
        <f>VLOOKUP($A$4:$A$525,[8]Лист4!A$7:C$454,3,0)</f>
        <v>2727427</v>
      </c>
      <c r="L342" s="38">
        <f>VLOOKUP($A$4:$A$525,[9]Лист4!A$7:C$450,3,0)</f>
        <v>419823</v>
      </c>
      <c r="M342" s="38">
        <f>VLOOKUP($A$4:$A$525,[10]Лист4!A$7:C$407,3,0)</f>
        <v>350855</v>
      </c>
      <c r="N342" s="38">
        <f>VLOOKUP($A$4:$A$525,[11]Лист4!A$7:C$479,3,0)</f>
        <v>2132251</v>
      </c>
      <c r="O342" s="38">
        <f>VLOOKUP($A$4:$A$525,[12]Лист4!A$7:C$472,3,0)</f>
        <v>4032167</v>
      </c>
      <c r="P342" s="38">
        <f>VLOOKUP($A$4:$A$525,[13]Лист4!A$7:C$461,3,0)</f>
        <v>1858965</v>
      </c>
      <c r="Q342" s="38">
        <f>VLOOKUP($A$4:$A$525,[14]Лист4!A$7:C$488,3,0)</f>
        <v>5267470</v>
      </c>
      <c r="R342" s="38">
        <f>VLOOKUP($A$4:$A$525,[15]Лист4!A$7:C$482,3,0)</f>
        <v>8117236</v>
      </c>
      <c r="S342" s="38">
        <f>VLOOKUP($A$4:$A$525,[16]Лист4!A$7:C$508,3,0)</f>
        <v>7243137</v>
      </c>
    </row>
    <row r="343" spans="1:19" ht="24">
      <c r="A343" s="113" t="s">
        <v>1414</v>
      </c>
      <c r="B343" s="41" t="s">
        <v>299</v>
      </c>
      <c r="C343" s="42">
        <v>10127395</v>
      </c>
      <c r="D343" s="38">
        <f>VLOOKUP($A$4:$A$525,[1]Лист4!A$7:C$460,3,0)</f>
        <v>126801</v>
      </c>
      <c r="E343" s="38">
        <f>VLOOKUP($A$4:$A$525,[2]Лист4!A$7:C$458,3,0)</f>
        <v>1375064</v>
      </c>
      <c r="F343" s="38">
        <f>VLOOKUP($A$4:$A$525,[3]Лист4!A$7:C$486,3,0)</f>
        <v>192643</v>
      </c>
      <c r="G343" s="38">
        <f>VLOOKUP($A$4:$A$525,[4]Лист4!A$7:C$402,3,0)</f>
        <v>241359</v>
      </c>
      <c r="H343" s="38">
        <f>VLOOKUP($A$4:$A$525,[5]Лист4!A$7:C$408,3,0)</f>
        <v>1581637</v>
      </c>
      <c r="I343" s="38">
        <f>VLOOKUP($A$4:$A$525,[6]Лист4!A$7:C$437,3,0)</f>
        <v>775341</v>
      </c>
      <c r="J343" s="38">
        <f>VLOOKUP($A$4:$A$525,[7]Лист4!A$7:C$494,3,0)</f>
        <v>607204</v>
      </c>
      <c r="K343" s="38">
        <f>VLOOKUP($A$4:$A$525,[8]Лист4!A$7:C$454,3,0)</f>
        <v>173391</v>
      </c>
      <c r="L343" s="38">
        <f>VLOOKUP($A$4:$A$525,[9]Лист4!A$7:C$450,3,0)</f>
        <v>26379</v>
      </c>
      <c r="M343" s="38">
        <f>VLOOKUP($A$4:$A$525,[10]Лист4!A$7:C$407,3,0)</f>
        <v>67184</v>
      </c>
      <c r="N343" s="38">
        <f>VLOOKUP($A$4:$A$525,[11]Лист4!A$7:C$479,3,0)</f>
        <v>299845</v>
      </c>
      <c r="O343" s="38">
        <f>VLOOKUP($A$4:$A$525,[12]Лист4!A$7:C$472,3,0)</f>
        <v>886160</v>
      </c>
      <c r="P343" s="38">
        <f>VLOOKUP($A$4:$A$525,[13]Лист4!A$7:C$461,3,0)</f>
        <v>110189</v>
      </c>
      <c r="Q343" s="38">
        <f>VLOOKUP($A$4:$A$525,[14]Лист4!A$7:C$488,3,0)</f>
        <v>20839</v>
      </c>
      <c r="R343" s="38">
        <f>VLOOKUP($A$4:$A$525,[15]Лист4!A$7:C$482,3,0)</f>
        <v>1537042</v>
      </c>
      <c r="S343" s="38">
        <f>VLOOKUP($A$4:$A$525,[16]Лист4!A$7:C$508,3,0)</f>
        <v>2106317</v>
      </c>
    </row>
    <row r="344" spans="1:19" ht="24">
      <c r="A344" s="113" t="s">
        <v>1415</v>
      </c>
      <c r="B344" s="41" t="s">
        <v>300</v>
      </c>
      <c r="C344" s="42">
        <v>4683862</v>
      </c>
      <c r="D344" s="38">
        <f>VLOOKUP($A$4:$A$525,[1]Лист4!A$7:C$460,3,0)</f>
        <v>226525</v>
      </c>
      <c r="E344" s="38">
        <f>VLOOKUP($A$4:$A$525,[2]Лист4!A$7:C$458,3,0)</f>
        <v>3161</v>
      </c>
      <c r="F344" s="38">
        <f>VLOOKUP($A$4:$A$525,[3]Лист4!A$7:C$486,3,0)</f>
        <v>439538</v>
      </c>
      <c r="G344" s="38">
        <f>VLOOKUP($A$4:$A$525,[4]Лист4!A$7:C$402,3,0)</f>
        <v>73331</v>
      </c>
      <c r="H344" s="38">
        <f>VLOOKUP($A$4:$A$525,[5]Лист4!A$7:C$408,3,0)</f>
        <v>130618</v>
      </c>
      <c r="I344" s="38">
        <f>VLOOKUP($A$4:$A$525,[6]Лист4!A$7:C$437,3,0)</f>
        <v>142384</v>
      </c>
      <c r="J344" s="38">
        <f>VLOOKUP($A$4:$A$525,[7]Лист4!A$7:C$494,3,0)</f>
        <v>749068</v>
      </c>
      <c r="K344" s="38">
        <f>VLOOKUP($A$4:$A$525,[8]Лист4!A$7:C$454,3,0)</f>
        <v>2980</v>
      </c>
      <c r="L344" s="38">
        <f>VLOOKUP($A$4:$A$525,[9]Лист4!A$7:C$450,3,0)</f>
        <v>81557</v>
      </c>
      <c r="M344" s="38">
        <f>VLOOKUP($A$4:$A$525,[10]Лист4!A$7:C$407,3,0)</f>
        <v>6886</v>
      </c>
      <c r="N344" s="38">
        <f>VLOOKUP($A$4:$A$525,[11]Лист4!A$7:C$479,3,0)</f>
        <v>366272</v>
      </c>
      <c r="O344" s="38">
        <f>VLOOKUP($A$4:$A$525,[12]Лист4!A$7:C$472,3,0)</f>
        <v>897738</v>
      </c>
      <c r="P344" s="38">
        <f>VLOOKUP($A$4:$A$525,[13]Лист4!A$7:C$461,3,0)</f>
        <v>41776</v>
      </c>
      <c r="Q344" s="38">
        <f>VLOOKUP($A$4:$A$525,[14]Лист4!A$7:C$488,3,0)</f>
        <v>170328</v>
      </c>
      <c r="R344" s="38">
        <f>VLOOKUP($A$4:$A$525,[15]Лист4!A$7:C$482,3,0)</f>
        <v>182138</v>
      </c>
      <c r="S344" s="38">
        <f>VLOOKUP($A$4:$A$525,[16]Лист4!A$7:C$508,3,0)</f>
        <v>1169562</v>
      </c>
    </row>
    <row r="345" spans="1:19" ht="24">
      <c r="A345" s="113" t="s">
        <v>1416</v>
      </c>
      <c r="B345" s="41" t="s">
        <v>301</v>
      </c>
      <c r="C345" s="42">
        <v>9788208</v>
      </c>
      <c r="D345" s="38">
        <f>VLOOKUP($A$4:$A$525,[1]Лист4!A$7:C$460,3,0)</f>
        <v>288174</v>
      </c>
      <c r="E345" s="38">
        <f>VLOOKUP($A$4:$A$525,[2]Лист4!A$7:C$458,3,0)</f>
        <v>3712669</v>
      </c>
      <c r="F345" s="38">
        <f>VLOOKUP($A$4:$A$525,[3]Лист4!A$7:C$486,3,0)</f>
        <v>514759</v>
      </c>
      <c r="G345" s="38">
        <f>VLOOKUP($A$4:$A$525,[4]Лист4!A$7:C$402,3,0)</f>
        <v>25346</v>
      </c>
      <c r="H345" s="38">
        <f>VLOOKUP($A$4:$A$525,[5]Лист4!A$7:C$408,3,0)</f>
        <v>650435</v>
      </c>
      <c r="I345" s="38">
        <f>VLOOKUP($A$4:$A$525,[6]Лист4!A$7:C$437,3,0)</f>
        <v>185</v>
      </c>
      <c r="J345" s="38">
        <f>VLOOKUP($A$4:$A$525,[7]Лист4!A$7:C$494,3,0)</f>
        <v>711652</v>
      </c>
      <c r="K345" s="38">
        <f>VLOOKUP($A$4:$A$525,[8]Лист4!A$7:C$454,3,0)</f>
        <v>174855</v>
      </c>
      <c r="L345" s="38">
        <f>VLOOKUP($A$4:$A$525,[9]Лист4!A$7:C$450,3,0)</f>
        <v>27556</v>
      </c>
      <c r="M345" s="38">
        <f>VLOOKUP($A$4:$A$525,[10]Лист4!A$7:C$407,3,0)</f>
        <v>3077</v>
      </c>
      <c r="N345" s="38">
        <f>VLOOKUP($A$4:$A$525,[11]Лист4!A$7:C$479,3,0)</f>
        <v>107810</v>
      </c>
      <c r="O345" s="38">
        <f>VLOOKUP($A$4:$A$525,[12]Лист4!A$7:C$472,3,0)</f>
        <v>1019451</v>
      </c>
      <c r="P345" s="38">
        <f>VLOOKUP($A$4:$A$525,[13]Лист4!A$7:C$461,3,0)</f>
        <v>756143</v>
      </c>
      <c r="Q345" s="38">
        <f>VLOOKUP($A$4:$A$525,[14]Лист4!A$7:C$488,3,0)</f>
        <v>439814</v>
      </c>
      <c r="R345" s="38">
        <f>VLOOKUP($A$4:$A$525,[15]Лист4!A$7:C$482,3,0)</f>
        <v>399136</v>
      </c>
      <c r="S345" s="38">
        <f>VLOOKUP($A$4:$A$525,[16]Лист4!A$7:C$508,3,0)</f>
        <v>957146</v>
      </c>
    </row>
    <row r="346" spans="1:19" ht="24">
      <c r="A346" s="113" t="s">
        <v>1417</v>
      </c>
      <c r="B346" s="41" t="s">
        <v>302</v>
      </c>
      <c r="C346" s="42">
        <v>3587769</v>
      </c>
      <c r="D346" s="38">
        <f>VLOOKUP($A$4:$A$525,[1]Лист4!A$7:C$460,3,0)</f>
        <v>214061</v>
      </c>
      <c r="E346" s="38">
        <f>VLOOKUP($A$4:$A$525,[2]Лист4!A$7:C$458,3,0)</f>
        <v>152466</v>
      </c>
      <c r="F346" s="38">
        <f>VLOOKUP($A$4:$A$525,[3]Лист4!A$7:C$486,3,0)</f>
        <v>160226</v>
      </c>
      <c r="H346" s="38">
        <f>VLOOKUP($A$4:$A$525,[5]Лист4!A$7:C$408,3,0)</f>
        <v>9096</v>
      </c>
      <c r="I346" s="38">
        <f>VLOOKUP($A$4:$A$525,[6]Лист4!A$7:C$437,3,0)</f>
        <v>2567</v>
      </c>
      <c r="J346" s="38">
        <f>VLOOKUP($A$4:$A$525,[7]Лист4!A$7:C$494,3,0)</f>
        <v>655353</v>
      </c>
      <c r="K346" s="38">
        <f>VLOOKUP($A$4:$A$525,[8]Лист4!A$7:C$454,3,0)</f>
        <v>245367</v>
      </c>
      <c r="L346" s="38">
        <f>VLOOKUP($A$4:$A$525,[9]Лист4!A$7:C$450,3,0)</f>
        <v>57787</v>
      </c>
      <c r="M346" s="38">
        <f>VLOOKUP($A$4:$A$525,[10]Лист4!A$7:C$407,3,0)</f>
        <v>2516</v>
      </c>
      <c r="N346" s="38">
        <f>VLOOKUP($A$4:$A$525,[11]Лист4!A$7:C$479,3,0)</f>
        <v>195491</v>
      </c>
      <c r="O346" s="38">
        <f>VLOOKUP($A$4:$A$525,[12]Лист4!A$7:C$472,3,0)</f>
        <v>111500</v>
      </c>
      <c r="P346" s="38">
        <f>VLOOKUP($A$4:$A$525,[13]Лист4!A$7:C$461,3,0)</f>
        <v>346203</v>
      </c>
      <c r="Q346" s="38">
        <f>VLOOKUP($A$4:$A$525,[14]Лист4!A$7:C$488,3,0)</f>
        <v>953549</v>
      </c>
      <c r="R346" s="38">
        <f>VLOOKUP($A$4:$A$525,[15]Лист4!A$7:C$482,3,0)</f>
        <v>202523</v>
      </c>
      <c r="S346" s="38">
        <f>VLOOKUP($A$4:$A$525,[16]Лист4!A$7:C$508,3,0)</f>
        <v>279064</v>
      </c>
    </row>
    <row r="347" spans="1:19" ht="24">
      <c r="A347" s="113" t="s">
        <v>1418</v>
      </c>
      <c r="B347" s="41" t="s">
        <v>303</v>
      </c>
      <c r="C347" s="42">
        <v>8017770</v>
      </c>
      <c r="D347" s="38">
        <f>VLOOKUP($A$4:$A$525,[1]Лист4!A$7:C$460,3,0)</f>
        <v>306994</v>
      </c>
      <c r="E347" s="38">
        <f>VLOOKUP($A$4:$A$525,[2]Лист4!A$7:C$458,3,0)</f>
        <v>189777</v>
      </c>
      <c r="F347" s="38">
        <f>VLOOKUP($A$4:$A$525,[3]Лист4!A$7:C$486,3,0)</f>
        <v>266118</v>
      </c>
      <c r="G347" s="38">
        <f>VLOOKUP($A$4:$A$525,[4]Лист4!A$7:C$402,3,0)</f>
        <v>443</v>
      </c>
      <c r="H347" s="38">
        <f>VLOOKUP($A$4:$A$525,[5]Лист4!A$7:C$408,3,0)</f>
        <v>98</v>
      </c>
      <c r="I347" s="38">
        <f>VLOOKUP($A$4:$A$525,[6]Лист4!A$7:C$437,3,0)</f>
        <v>143957</v>
      </c>
      <c r="J347" s="38">
        <f>VLOOKUP($A$4:$A$525,[7]Лист4!A$7:C$494,3,0)</f>
        <v>182950</v>
      </c>
      <c r="K347" s="38">
        <f>VLOOKUP($A$4:$A$525,[8]Лист4!A$7:C$454,3,0)</f>
        <v>91361</v>
      </c>
      <c r="L347" s="38">
        <f>VLOOKUP($A$4:$A$525,[9]Лист4!A$7:C$450,3,0)</f>
        <v>61440</v>
      </c>
      <c r="M347" s="38">
        <f>VLOOKUP($A$4:$A$525,[10]Лист4!A$7:C$407,3,0)</f>
        <v>10178</v>
      </c>
      <c r="N347" s="38">
        <f>VLOOKUP($A$4:$A$525,[11]Лист4!A$7:C$479,3,0)</f>
        <v>150848</v>
      </c>
      <c r="O347" s="38">
        <f>VLOOKUP($A$4:$A$525,[12]Лист4!A$7:C$472,3,0)</f>
        <v>551053</v>
      </c>
      <c r="P347" s="38">
        <f>VLOOKUP($A$4:$A$525,[13]Лист4!A$7:C$461,3,0)</f>
        <v>93841</v>
      </c>
      <c r="Q347" s="38">
        <f>VLOOKUP($A$4:$A$525,[14]Лист4!A$7:C$488,3,0)</f>
        <v>875814</v>
      </c>
      <c r="R347" s="38">
        <f>VLOOKUP($A$4:$A$525,[15]Лист4!A$7:C$482,3,0)</f>
        <v>4582087</v>
      </c>
      <c r="S347" s="38">
        <f>VLOOKUP($A$4:$A$525,[16]Лист4!A$7:C$508,3,0)</f>
        <v>510811</v>
      </c>
    </row>
    <row r="348" spans="1:19" ht="48">
      <c r="A348" s="113" t="s">
        <v>1419</v>
      </c>
      <c r="B348" s="41" t="s">
        <v>304</v>
      </c>
      <c r="C348" s="42">
        <v>24712425</v>
      </c>
      <c r="D348" s="38">
        <f>VLOOKUP($A$4:$A$525,[1]Лист4!A$7:C$460,3,0)</f>
        <v>871389</v>
      </c>
      <c r="E348" s="38">
        <f>VLOOKUP($A$4:$A$525,[2]Лист4!A$7:C$458,3,0)</f>
        <v>52714</v>
      </c>
      <c r="F348" s="38">
        <f>VLOOKUP($A$4:$A$525,[3]Лист4!A$7:C$486,3,0)</f>
        <v>275838</v>
      </c>
      <c r="G348" s="38">
        <f>VLOOKUP($A$4:$A$525,[4]Лист4!A$7:C$402,3,0)</f>
        <v>7282734</v>
      </c>
      <c r="H348" s="38">
        <f>VLOOKUP($A$4:$A$525,[5]Лист4!A$7:C$408,3,0)</f>
        <v>383202</v>
      </c>
      <c r="I348" s="38">
        <f>VLOOKUP($A$4:$A$525,[6]Лист4!A$7:C$437,3,0)</f>
        <v>429863</v>
      </c>
      <c r="J348" s="38">
        <f>VLOOKUP($A$4:$A$525,[7]Лист4!A$7:C$494,3,0)</f>
        <v>4620358</v>
      </c>
      <c r="K348" s="38">
        <f>VLOOKUP($A$4:$A$525,[8]Лист4!A$7:C$454,3,0)</f>
        <v>2039473</v>
      </c>
      <c r="L348" s="38">
        <f>VLOOKUP($A$4:$A$525,[9]Лист4!A$7:C$450,3,0)</f>
        <v>165104</v>
      </c>
      <c r="M348" s="38">
        <f>VLOOKUP($A$4:$A$525,[10]Лист4!A$7:C$407,3,0)</f>
        <v>261014</v>
      </c>
      <c r="N348" s="38">
        <f>VLOOKUP($A$4:$A$525,[11]Лист4!A$7:C$479,3,0)</f>
        <v>1011985</v>
      </c>
      <c r="O348" s="38">
        <f>VLOOKUP($A$4:$A$525,[12]Лист4!A$7:C$472,3,0)</f>
        <v>566265</v>
      </c>
      <c r="P348" s="38">
        <f>VLOOKUP($A$4:$A$525,[13]Лист4!A$7:C$461,3,0)</f>
        <v>510813</v>
      </c>
      <c r="Q348" s="38">
        <f>VLOOKUP($A$4:$A$525,[14]Лист4!A$7:C$488,3,0)</f>
        <v>2807126</v>
      </c>
      <c r="R348" s="38">
        <f>VLOOKUP($A$4:$A$525,[15]Лист4!A$7:C$482,3,0)</f>
        <v>1214310</v>
      </c>
      <c r="S348" s="38">
        <f>VLOOKUP($A$4:$A$525,[16]Лист4!A$7:C$508,3,0)</f>
        <v>2220237</v>
      </c>
    </row>
    <row r="349" spans="1:19" ht="48">
      <c r="A349" s="113" t="s">
        <v>1420</v>
      </c>
      <c r="B349" s="41" t="s">
        <v>305</v>
      </c>
      <c r="C349" s="42">
        <v>2797613</v>
      </c>
      <c r="D349" s="38">
        <f>VLOOKUP($A$4:$A$525,[1]Лист4!A$7:C$460,3,0)</f>
        <v>35785</v>
      </c>
      <c r="E349" s="38">
        <f>VLOOKUP($A$4:$A$525,[2]Лист4!A$7:C$458,3,0)</f>
        <v>89232</v>
      </c>
      <c r="F349" s="38">
        <f>VLOOKUP($A$4:$A$525,[3]Лист4!A$7:C$486,3,0)</f>
        <v>7681</v>
      </c>
      <c r="H349" s="38">
        <f>VLOOKUP($A$4:$A$525,[5]Лист4!A$7:C$408,3,0)</f>
        <v>14298</v>
      </c>
      <c r="I349" s="38" t="e">
        <f>VLOOKUP($A$4:$A$525,[6]Лист4!A$7:C$437,3,0)</f>
        <v>#N/A</v>
      </c>
      <c r="J349" s="38">
        <f>VLOOKUP($A$4:$A$525,[7]Лист4!A$7:C$494,3,0)</f>
        <v>38673</v>
      </c>
      <c r="K349" s="38">
        <f>VLOOKUP($A$4:$A$525,[8]Лист4!A$7:C$454,3,0)</f>
        <v>148682</v>
      </c>
      <c r="L349" s="38">
        <f>VLOOKUP($A$4:$A$525,[9]Лист4!A$7:C$450,3,0)</f>
        <v>8697</v>
      </c>
      <c r="M349" s="38"/>
      <c r="N349" s="38">
        <f>VLOOKUP($A$4:$A$525,[11]Лист4!A$7:C$479,3,0)</f>
        <v>140654</v>
      </c>
      <c r="O349" s="38">
        <f>VLOOKUP($A$4:$A$525,[12]Лист4!A$7:C$472,3,0)</f>
        <v>1479878</v>
      </c>
      <c r="P349" s="38">
        <f>VLOOKUP($A$4:$A$525,[13]Лист4!A$7:C$461,3,0)</f>
        <v>43749</v>
      </c>
      <c r="Q349" s="38">
        <f>VLOOKUP($A$4:$A$525,[14]Лист4!A$7:C$488,3,0)</f>
        <v>496454</v>
      </c>
      <c r="R349" s="38">
        <f>VLOOKUP($A$4:$A$525,[15]Лист4!A$7:C$482,3,0)</f>
        <v>12775</v>
      </c>
      <c r="S349" s="38">
        <f>VLOOKUP($A$4:$A$525,[16]Лист4!A$7:C$508,3,0)</f>
        <v>281055</v>
      </c>
    </row>
    <row r="350" spans="1:19" ht="24">
      <c r="A350" s="113" t="s">
        <v>1421</v>
      </c>
      <c r="B350" s="41" t="s">
        <v>306</v>
      </c>
      <c r="C350" s="42">
        <v>15246948</v>
      </c>
      <c r="D350" s="38">
        <f>VLOOKUP($A$4:$A$525,[1]Лист4!A$7:C$460,3,0)</f>
        <v>12459</v>
      </c>
      <c r="E350" s="38">
        <f>VLOOKUP($A$4:$A$525,[2]Лист4!A$7:C$458,3,0)</f>
        <v>291</v>
      </c>
      <c r="F350" s="38">
        <f>VLOOKUP($A$4:$A$525,[3]Лист4!A$7:C$486,3,0)</f>
        <v>21850</v>
      </c>
      <c r="H350" s="38">
        <f>VLOOKUP($A$4:$A$525,[5]Лист4!A$7:C$408,3,0)</f>
        <v>39932</v>
      </c>
      <c r="I350" s="38">
        <f>VLOOKUP($A$4:$A$525,[6]Лист4!A$7:C$437,3,0)</f>
        <v>29876</v>
      </c>
      <c r="J350" s="38">
        <f>VLOOKUP($A$4:$A$525,[7]Лист4!A$7:C$494,3,0)</f>
        <v>341784</v>
      </c>
      <c r="K350" s="38">
        <f>VLOOKUP($A$4:$A$525,[8]Лист4!A$7:C$454,3,0)</f>
        <v>16846</v>
      </c>
      <c r="L350" s="38">
        <f>VLOOKUP($A$4:$A$525,[9]Лист4!A$7:C$450,3,0)</f>
        <v>4910</v>
      </c>
      <c r="M350" s="38"/>
      <c r="N350" s="38">
        <f>VLOOKUP($A$4:$A$525,[11]Лист4!A$7:C$479,3,0)</f>
        <v>173937</v>
      </c>
      <c r="O350" s="38">
        <f>VLOOKUP($A$4:$A$525,[12]Лист4!A$7:C$472,3,0)</f>
        <v>109244</v>
      </c>
      <c r="P350" s="38">
        <f>VLOOKUP($A$4:$A$525,[13]Лист4!A$7:C$461,3,0)</f>
        <v>52543</v>
      </c>
      <c r="Q350" s="38">
        <f>VLOOKUP($A$4:$A$525,[14]Лист4!A$7:C$488,3,0)</f>
        <v>466101</v>
      </c>
      <c r="R350" s="38">
        <f>VLOOKUP($A$4:$A$525,[15]Лист4!A$7:C$482,3,0)</f>
        <v>147699</v>
      </c>
      <c r="S350" s="38">
        <f>VLOOKUP($A$4:$A$525,[16]Лист4!A$7:C$508,3,0)</f>
        <v>13829476</v>
      </c>
    </row>
    <row r="351" spans="1:19" ht="60">
      <c r="A351" s="113" t="s">
        <v>1422</v>
      </c>
      <c r="B351" s="41" t="s">
        <v>307</v>
      </c>
      <c r="C351" s="42">
        <v>10066970</v>
      </c>
      <c r="D351" s="38">
        <f>VLOOKUP($A$4:$A$525,[1]Лист4!A$7:C$460,3,0)</f>
        <v>8224</v>
      </c>
      <c r="E351" s="38">
        <f>VLOOKUP($A$4:$A$525,[2]Лист4!A$7:C$458,3,0)</f>
        <v>2198</v>
      </c>
      <c r="F351" s="38">
        <f>VLOOKUP($A$4:$A$525,[3]Лист4!A$7:C$486,3,0)</f>
        <v>607276</v>
      </c>
      <c r="G351" s="38">
        <f>VLOOKUP($A$4:$A$525,[4]Лист4!A$7:C$402,3,0)</f>
        <v>68290</v>
      </c>
      <c r="H351" s="38">
        <f>VLOOKUP($A$4:$A$525,[5]Лист4!A$7:C$408,3,0)</f>
        <v>4421</v>
      </c>
      <c r="I351" s="38">
        <f>VLOOKUP($A$4:$A$525,[6]Лист4!A$7:C$437,3,0)</f>
        <v>342417</v>
      </c>
      <c r="J351" s="38">
        <f>VLOOKUP($A$4:$A$525,[7]Лист4!A$7:C$494,3,0)</f>
        <v>1135814</v>
      </c>
      <c r="K351" s="38">
        <f>VLOOKUP($A$4:$A$525,[8]Лист4!A$7:C$454,3,0)</f>
        <v>89104</v>
      </c>
      <c r="L351" s="38">
        <f>VLOOKUP($A$4:$A$525,[9]Лист4!A$7:C$450,3,0)</f>
        <v>47101</v>
      </c>
      <c r="M351" s="38">
        <f>VLOOKUP($A$4:$A$525,[10]Лист4!A$7:C$407,3,0)</f>
        <v>3673</v>
      </c>
      <c r="N351" s="38">
        <f>VLOOKUP($A$4:$A$525,[11]Лист4!A$7:C$479,3,0)</f>
        <v>285437</v>
      </c>
      <c r="O351" s="38">
        <f>VLOOKUP($A$4:$A$525,[12]Лист4!A$7:C$472,3,0)</f>
        <v>1261362</v>
      </c>
      <c r="P351" s="38">
        <f>VLOOKUP($A$4:$A$525,[13]Лист4!A$7:C$461,3,0)</f>
        <v>150226</v>
      </c>
      <c r="Q351" s="38">
        <f>VLOOKUP($A$4:$A$525,[14]Лист4!A$7:C$488,3,0)</f>
        <v>986817</v>
      </c>
      <c r="R351" s="38">
        <f>VLOOKUP($A$4:$A$525,[15]Лист4!A$7:C$482,3,0)</f>
        <v>770651</v>
      </c>
      <c r="S351" s="38">
        <f>VLOOKUP($A$4:$A$525,[16]Лист4!A$7:C$508,3,0)</f>
        <v>4303959</v>
      </c>
    </row>
    <row r="352" spans="1:19" ht="48">
      <c r="A352" s="113" t="s">
        <v>1423</v>
      </c>
      <c r="B352" s="41" t="s">
        <v>308</v>
      </c>
      <c r="C352" s="42">
        <v>6469831</v>
      </c>
      <c r="D352" s="38">
        <f>VLOOKUP($A$4:$A$525,[1]Лист4!A$7:C$460,3,0)</f>
        <v>4457</v>
      </c>
      <c r="E352" s="38"/>
      <c r="F352" s="38">
        <f>VLOOKUP($A$4:$A$525,[3]Лист4!A$7:C$486,3,0)</f>
        <v>541502</v>
      </c>
      <c r="G352" s="38">
        <f>VLOOKUP($A$4:$A$525,[4]Лист4!A$7:C$402,3,0)</f>
        <v>68290</v>
      </c>
      <c r="H352" s="38">
        <f>VLOOKUP($A$4:$A$525,[5]Лист4!A$7:C$408,3,0)</f>
        <v>4421</v>
      </c>
      <c r="I352" s="38">
        <f>VLOOKUP($A$4:$A$525,[6]Лист4!A$7:C$437,3,0)</f>
        <v>217240</v>
      </c>
      <c r="J352" s="38">
        <f>VLOOKUP($A$4:$A$525,[7]Лист4!A$7:C$494,3,0)</f>
        <v>476940</v>
      </c>
      <c r="K352" s="38">
        <f>VLOOKUP($A$4:$A$525,[8]Лист4!A$7:C$454,3,0)</f>
        <v>7092</v>
      </c>
      <c r="L352" s="38">
        <f>VLOOKUP($A$4:$A$525,[9]Лист4!A$7:C$450,3,0)</f>
        <v>18704</v>
      </c>
      <c r="M352" s="38"/>
      <c r="N352" s="38">
        <f>VLOOKUP($A$4:$A$525,[11]Лист4!A$7:C$479,3,0)</f>
        <v>24296</v>
      </c>
      <c r="O352" s="38">
        <f>VLOOKUP($A$4:$A$525,[12]Лист4!A$7:C$472,3,0)</f>
        <v>417319</v>
      </c>
      <c r="P352" s="38">
        <f>VLOOKUP($A$4:$A$525,[13]Лист4!A$7:C$461,3,0)</f>
        <v>90490</v>
      </c>
      <c r="Q352" s="38">
        <f>VLOOKUP($A$4:$A$525,[14]Лист4!A$7:C$488,3,0)</f>
        <v>230111</v>
      </c>
      <c r="R352" s="38">
        <f>VLOOKUP($A$4:$A$525,[15]Лист4!A$7:C$482,3,0)</f>
        <v>142531</v>
      </c>
      <c r="S352" s="38">
        <f>VLOOKUP($A$4:$A$525,[16]Лист4!A$7:C$508,3,0)</f>
        <v>4226438</v>
      </c>
    </row>
    <row r="353" spans="1:19" ht="36">
      <c r="A353" s="113" t="s">
        <v>1424</v>
      </c>
      <c r="B353" s="41" t="s">
        <v>309</v>
      </c>
      <c r="C353" s="42">
        <v>1947722</v>
      </c>
      <c r="D353" s="38">
        <f>VLOOKUP($A$4:$A$525,[1]Лист4!A$7:C$460,3,0)</f>
        <v>1740</v>
      </c>
      <c r="E353" s="38"/>
      <c r="F353" s="38">
        <f>VLOOKUP($A$4:$A$525,[3]Лист4!A$7:C$486,3,0)</f>
        <v>2236</v>
      </c>
      <c r="H353" s="38"/>
      <c r="I353" s="38"/>
      <c r="J353" s="38">
        <f>VLOOKUP($A$4:$A$525,[7]Лист4!A$7:C$494,3,0)</f>
        <v>365605</v>
      </c>
      <c r="K353" s="38">
        <f>VLOOKUP($A$4:$A$525,[8]Лист4!A$7:C$454,3,0)</f>
        <v>15240</v>
      </c>
      <c r="L353" s="38">
        <f>VLOOKUP($A$4:$A$525,[9]Лист4!A$7:C$450,3,0)</f>
        <v>6442</v>
      </c>
      <c r="M353" s="38"/>
      <c r="N353" s="38">
        <f>VLOOKUP($A$4:$A$525,[11]Лист4!A$7:C$479,3,0)</f>
        <v>178914</v>
      </c>
      <c r="O353" s="38">
        <f>VLOOKUP($A$4:$A$525,[12]Лист4!A$7:C$472,3,0)</f>
        <v>792814</v>
      </c>
      <c r="P353" s="38">
        <f>VLOOKUP($A$4:$A$525,[13]Лист4!A$7:C$461,3,0)</f>
        <v>13468</v>
      </c>
      <c r="Q353" s="38">
        <f>VLOOKUP($A$4:$A$525,[14]Лист4!A$7:C$488,3,0)</f>
        <v>9173</v>
      </c>
      <c r="R353" s="38">
        <f>VLOOKUP($A$4:$A$525,[15]Лист4!A$7:C$482,3,0)</f>
        <v>528482</v>
      </c>
      <c r="S353" s="38">
        <f>VLOOKUP($A$4:$A$525,[16]Лист4!A$7:C$508,3,0)</f>
        <v>33608</v>
      </c>
    </row>
    <row r="354" spans="1:19" ht="36">
      <c r="A354" s="113" t="s">
        <v>1425</v>
      </c>
      <c r="B354" s="41" t="s">
        <v>310</v>
      </c>
      <c r="C354" s="42">
        <v>1649417</v>
      </c>
      <c r="D354" s="38">
        <f>VLOOKUP($A$4:$A$525,[1]Лист4!A$7:C$460,3,0)</f>
        <v>2027</v>
      </c>
      <c r="E354" s="38">
        <f>VLOOKUP($A$4:$A$525,[2]Лист4!A$7:C$458,3,0)</f>
        <v>2198</v>
      </c>
      <c r="F354" s="38">
        <f>VLOOKUP($A$4:$A$525,[3]Лист4!A$7:C$486,3,0)</f>
        <v>63538</v>
      </c>
      <c r="H354" s="38"/>
      <c r="I354" s="38">
        <f>VLOOKUP($A$4:$A$525,[6]Лист4!A$7:C$437,3,0)</f>
        <v>125177</v>
      </c>
      <c r="J354" s="38">
        <f>VLOOKUP($A$4:$A$525,[7]Лист4!A$7:C$494,3,0)</f>
        <v>293269</v>
      </c>
      <c r="K354" s="38">
        <f>VLOOKUP($A$4:$A$525,[8]Лист4!A$7:C$454,3,0)</f>
        <v>66772</v>
      </c>
      <c r="L354" s="38">
        <f>VLOOKUP($A$4:$A$525,[9]Лист4!A$7:C$450,3,0)</f>
        <v>21955</v>
      </c>
      <c r="M354" s="38">
        <f>VLOOKUP($A$4:$A$525,[10]Лист4!A$7:C$407,3,0)</f>
        <v>3673</v>
      </c>
      <c r="N354" s="38">
        <f>VLOOKUP($A$4:$A$525,[11]Лист4!A$7:C$479,3,0)</f>
        <v>82227</v>
      </c>
      <c r="O354" s="38">
        <f>VLOOKUP($A$4:$A$525,[12]Лист4!A$7:C$472,3,0)</f>
        <v>51229</v>
      </c>
      <c r="P354" s="38">
        <f>VLOOKUP($A$4:$A$525,[13]Лист4!A$7:C$461,3,0)</f>
        <v>46268</v>
      </c>
      <c r="Q354" s="38">
        <f>VLOOKUP($A$4:$A$525,[14]Лист4!A$7:C$488,3,0)</f>
        <v>747533</v>
      </c>
      <c r="R354" s="38">
        <f>VLOOKUP($A$4:$A$525,[15]Лист4!A$7:C$482,3,0)</f>
        <v>99638</v>
      </c>
      <c r="S354" s="38">
        <f>VLOOKUP($A$4:$A$525,[16]Лист4!A$7:C$508,3,0)</f>
        <v>43913</v>
      </c>
    </row>
    <row r="355" spans="1:19">
      <c r="A355" s="110" t="s">
        <v>899</v>
      </c>
      <c r="B355" s="41" t="s">
        <v>508</v>
      </c>
      <c r="C355" s="42">
        <v>12746613</v>
      </c>
      <c r="D355" s="38">
        <f>VLOOKUP($A$4:$A$525,[1]Лист4!A$7:C$460,3,0)</f>
        <v>186519</v>
      </c>
      <c r="E355" s="38">
        <f>VLOOKUP($A$4:$A$525,[2]Лист4!A$7:C$458,3,0)</f>
        <v>620722</v>
      </c>
      <c r="F355" s="38">
        <f>VLOOKUP($A$4:$A$525,[3]Лист4!A$7:C$486,3,0)</f>
        <v>771770</v>
      </c>
      <c r="G355" s="38">
        <f>VLOOKUP($A$4:$A$525,[4]Лист4!A$7:C$402,3,0)</f>
        <v>36180</v>
      </c>
      <c r="H355" s="38">
        <f>VLOOKUP($A$4:$A$525,[5]Лист4!A$7:C$408,3,0)</f>
        <v>42889</v>
      </c>
      <c r="I355" s="38">
        <f>VLOOKUP($A$4:$A$525,[6]Лист4!A$7:C$437,3,0)</f>
        <v>345823</v>
      </c>
      <c r="J355" s="38">
        <f>VLOOKUP($A$4:$A$525,[7]Лист4!A$7:C$494,3,0)</f>
        <v>876790</v>
      </c>
      <c r="K355" s="38">
        <f>VLOOKUP($A$4:$A$525,[8]Лист4!A$7:C$454,3,0)</f>
        <v>179935</v>
      </c>
      <c r="L355" s="38">
        <f>VLOOKUP($A$4:$A$525,[9]Лист4!A$7:C$450,3,0)</f>
        <v>56878</v>
      </c>
      <c r="M355" s="38">
        <f>VLOOKUP($A$4:$A$525,[10]Лист4!A$7:C$407,3,0)</f>
        <v>205150</v>
      </c>
      <c r="N355" s="38">
        <f>VLOOKUP($A$4:$A$525,[11]Лист4!A$7:C$479,3,0)</f>
        <v>634784</v>
      </c>
      <c r="O355" s="38">
        <f>VLOOKUP($A$4:$A$525,[12]Лист4!A$7:C$472,3,0)</f>
        <v>482965</v>
      </c>
      <c r="P355" s="38">
        <f>VLOOKUP($A$4:$A$525,[13]Лист4!A$7:C$461,3,0)</f>
        <v>159710</v>
      </c>
      <c r="Q355" s="38">
        <f>VLOOKUP($A$4:$A$525,[14]Лист4!A$7:C$488,3,0)</f>
        <v>1826624</v>
      </c>
      <c r="R355" s="38">
        <f>VLOOKUP($A$4:$A$525,[15]Лист4!A$7:C$482,3,0)</f>
        <v>811785</v>
      </c>
      <c r="S355" s="38">
        <f>VLOOKUP($A$4:$A$525,[16]Лист4!A$7:C$508,3,0)</f>
        <v>5508089</v>
      </c>
    </row>
    <row r="356" spans="1:19">
      <c r="A356" s="126" t="s">
        <v>900</v>
      </c>
      <c r="B356" s="41" t="s">
        <v>311</v>
      </c>
      <c r="C356" s="42">
        <v>12746613</v>
      </c>
      <c r="D356" s="38">
        <f>VLOOKUP($A$4:$A$525,[1]Лист4!A$7:C$460,3,0)</f>
        <v>186519</v>
      </c>
      <c r="E356" s="38">
        <f>VLOOKUP($A$4:$A$525,[2]Лист4!A$7:C$458,3,0)</f>
        <v>620722</v>
      </c>
      <c r="F356" s="38">
        <f>VLOOKUP($A$4:$A$525,[3]Лист4!A$7:C$486,3,0)</f>
        <v>771770</v>
      </c>
      <c r="G356" s="38">
        <f>VLOOKUP($A$4:$A$525,[4]Лист4!A$7:C$402,3,0)</f>
        <v>36180</v>
      </c>
      <c r="H356" s="38">
        <f>VLOOKUP($A$4:$A$525,[5]Лист4!A$7:C$408,3,0)</f>
        <v>42889</v>
      </c>
      <c r="I356" s="38">
        <f>VLOOKUP($A$4:$A$525,[6]Лист4!A$7:C$437,3,0)</f>
        <v>345823</v>
      </c>
      <c r="J356" s="38">
        <f>VLOOKUP($A$4:$A$525,[7]Лист4!A$7:C$494,3,0)</f>
        <v>876790</v>
      </c>
      <c r="K356" s="38">
        <f>VLOOKUP($A$4:$A$525,[8]Лист4!A$7:C$454,3,0)</f>
        <v>179935</v>
      </c>
      <c r="L356" s="38">
        <f>VLOOKUP($A$4:$A$525,[9]Лист4!A$7:C$450,3,0)</f>
        <v>56878</v>
      </c>
      <c r="M356" s="38">
        <f>VLOOKUP($A$4:$A$525,[10]Лист4!A$7:C$407,3,0)</f>
        <v>205150</v>
      </c>
      <c r="N356" s="38">
        <f>VLOOKUP($A$4:$A$525,[11]Лист4!A$7:C$479,3,0)</f>
        <v>634784</v>
      </c>
      <c r="O356" s="38">
        <f>VLOOKUP($A$4:$A$525,[12]Лист4!A$7:C$472,3,0)</f>
        <v>482965</v>
      </c>
      <c r="P356" s="38">
        <f>VLOOKUP($A$4:$A$525,[13]Лист4!A$7:C$461,3,0)</f>
        <v>159710</v>
      </c>
      <c r="Q356" s="38">
        <f>VLOOKUP($A$4:$A$525,[14]Лист4!A$7:C$488,3,0)</f>
        <v>1826624</v>
      </c>
      <c r="R356" s="38">
        <f>VLOOKUP($A$4:$A$525,[15]Лист4!A$7:C$482,3,0)</f>
        <v>811785</v>
      </c>
      <c r="S356" s="38">
        <f>VLOOKUP($A$4:$A$525,[16]Лист4!A$7:C$508,3,0)</f>
        <v>5508089</v>
      </c>
    </row>
    <row r="357" spans="1:19" ht="24">
      <c r="A357" s="112" t="s">
        <v>1426</v>
      </c>
      <c r="B357" s="41" t="s">
        <v>509</v>
      </c>
      <c r="C357" s="42">
        <v>3579401</v>
      </c>
      <c r="D357" s="38">
        <f>VLOOKUP($A$4:$A$525,[1]Лист4!A$7:C$460,3,0)</f>
        <v>64952</v>
      </c>
      <c r="E357" s="38">
        <f>VLOOKUP($A$4:$A$525,[2]Лист4!A$7:C$458,3,0)</f>
        <v>280282</v>
      </c>
      <c r="F357" s="38">
        <f>VLOOKUP($A$4:$A$525,[3]Лист4!A$7:C$486,3,0)</f>
        <v>501002</v>
      </c>
      <c r="G357" s="38">
        <f>VLOOKUP($A$4:$A$525,[4]Лист4!A$7:C$402,3,0)</f>
        <v>39951</v>
      </c>
      <c r="H357" s="38">
        <f>VLOOKUP($A$4:$A$525,[5]Лист4!A$7:C$408,3,0)</f>
        <v>265768</v>
      </c>
      <c r="I357" s="38">
        <f>VLOOKUP($A$4:$A$525,[6]Лист4!A$7:C$437,3,0)</f>
        <v>76713</v>
      </c>
      <c r="J357" s="38">
        <f>VLOOKUP($A$4:$A$525,[7]Лист4!A$7:C$494,3,0)</f>
        <v>358919</v>
      </c>
      <c r="K357" s="38">
        <f>VLOOKUP($A$4:$A$525,[8]Лист4!A$7:C$454,3,0)</f>
        <v>3496</v>
      </c>
      <c r="L357" s="38">
        <f>VLOOKUP($A$4:$A$525,[9]Лист4!A$7:C$450,3,0)</f>
        <v>135290</v>
      </c>
      <c r="M357" s="38">
        <f>VLOOKUP($A$4:$A$525,[10]Лист4!A$7:C$407,3,0)</f>
        <v>88295</v>
      </c>
      <c r="N357" s="38">
        <f>VLOOKUP($A$4:$A$525,[11]Лист4!A$7:C$479,3,0)</f>
        <v>284216</v>
      </c>
      <c r="O357" s="38">
        <f>VLOOKUP($A$4:$A$525,[12]Лист4!A$7:C$472,3,0)</f>
        <v>18116</v>
      </c>
      <c r="P357" s="38">
        <f>VLOOKUP($A$4:$A$525,[13]Лист4!A$7:C$461,3,0)</f>
        <v>93975</v>
      </c>
      <c r="Q357" s="38">
        <f>VLOOKUP($A$4:$A$525,[14]Лист4!A$7:C$488,3,0)</f>
        <v>917247</v>
      </c>
      <c r="R357" s="38">
        <f>VLOOKUP($A$4:$A$525,[15]Лист4!A$7:C$482,3,0)</f>
        <v>214834</v>
      </c>
      <c r="S357" s="38">
        <f>VLOOKUP($A$4:$A$525,[16]Лист4!A$7:C$508,3,0)</f>
        <v>236345</v>
      </c>
    </row>
    <row r="358" spans="1:19" ht="24">
      <c r="A358" s="113" t="s">
        <v>1427</v>
      </c>
      <c r="B358" s="41" t="s">
        <v>312</v>
      </c>
      <c r="C358" s="42">
        <v>3579401</v>
      </c>
      <c r="D358" s="38">
        <f>VLOOKUP($A$4:$A$525,[1]Лист4!A$7:C$460,3,0)</f>
        <v>64952</v>
      </c>
      <c r="E358" s="38">
        <f>VLOOKUP($A$4:$A$525,[2]Лист4!A$7:C$458,3,0)</f>
        <v>280282</v>
      </c>
      <c r="F358" s="38">
        <f>VLOOKUP($A$4:$A$525,[3]Лист4!A$7:C$486,3,0)</f>
        <v>501002</v>
      </c>
      <c r="G358" s="38">
        <f>VLOOKUP($A$4:$A$525,[4]Лист4!A$7:C$402,3,0)</f>
        <v>39951</v>
      </c>
      <c r="H358" s="38">
        <f>VLOOKUP($A$4:$A$525,[5]Лист4!A$7:C$408,3,0)</f>
        <v>265768</v>
      </c>
      <c r="I358" s="38">
        <f>VLOOKUP($A$4:$A$525,[6]Лист4!A$7:C$437,3,0)</f>
        <v>76713</v>
      </c>
      <c r="J358" s="38">
        <f>VLOOKUP($A$4:$A$525,[7]Лист4!A$7:C$494,3,0)</f>
        <v>358919</v>
      </c>
      <c r="K358" s="38">
        <f>VLOOKUP($A$4:$A$525,[8]Лист4!A$7:C$454,3,0)</f>
        <v>3496</v>
      </c>
      <c r="L358" s="38">
        <f>VLOOKUP($A$4:$A$525,[9]Лист4!A$7:C$450,3,0)</f>
        <v>135290</v>
      </c>
      <c r="M358" s="38">
        <f>VLOOKUP($A$4:$A$525,[10]Лист4!A$7:C$407,3,0)</f>
        <v>88295</v>
      </c>
      <c r="N358" s="38">
        <f>VLOOKUP($A$4:$A$525,[11]Лист4!A$7:C$479,3,0)</f>
        <v>284216</v>
      </c>
      <c r="O358" s="38">
        <f>VLOOKUP($A$4:$A$525,[12]Лист4!A$7:C$472,3,0)</f>
        <v>18116</v>
      </c>
      <c r="P358" s="38">
        <f>VLOOKUP($A$4:$A$525,[13]Лист4!A$7:C$461,3,0)</f>
        <v>93975</v>
      </c>
      <c r="Q358" s="38">
        <f>VLOOKUP($A$4:$A$525,[14]Лист4!A$7:C$488,3,0)</f>
        <v>917247</v>
      </c>
      <c r="R358" s="38">
        <f>VLOOKUP($A$4:$A$525,[15]Лист4!A$7:C$482,3,0)</f>
        <v>214834</v>
      </c>
      <c r="S358" s="38">
        <f>VLOOKUP($A$4:$A$525,[16]Лист4!A$7:C$508,3,0)</f>
        <v>236345</v>
      </c>
    </row>
    <row r="359" spans="1:19" ht="24">
      <c r="A359" s="112" t="s">
        <v>1428</v>
      </c>
      <c r="B359" s="41" t="s">
        <v>510</v>
      </c>
      <c r="C359" s="42">
        <v>70369391</v>
      </c>
      <c r="D359" s="38">
        <f>VLOOKUP($A$4:$A$525,[1]Лист4!A$7:C$460,3,0)</f>
        <v>1701603</v>
      </c>
      <c r="E359" s="38">
        <f>VLOOKUP($A$4:$A$525,[2]Лист4!A$7:C$458,3,0)</f>
        <v>4203189</v>
      </c>
      <c r="F359" s="38">
        <f>VLOOKUP($A$4:$A$525,[3]Лист4!A$7:C$486,3,0)</f>
        <v>2870571</v>
      </c>
      <c r="G359" s="38">
        <f>VLOOKUP($A$4:$A$525,[4]Лист4!A$7:C$402,3,0)</f>
        <v>2572443</v>
      </c>
      <c r="H359" s="38">
        <f>VLOOKUP($A$4:$A$525,[5]Лист4!A$7:C$408,3,0)</f>
        <v>1367192</v>
      </c>
      <c r="I359" s="38">
        <f>VLOOKUP($A$4:$A$525,[6]Лист4!A$7:C$437,3,0)</f>
        <v>1064831</v>
      </c>
      <c r="J359" s="38">
        <f>VLOOKUP($A$4:$A$525,[7]Лист4!A$7:C$494,3,0)</f>
        <v>4866091</v>
      </c>
      <c r="K359" s="38">
        <f>VLOOKUP($A$4:$A$525,[8]Лист4!A$7:C$454,3,0)</f>
        <v>3910064</v>
      </c>
      <c r="L359" s="38">
        <f>VLOOKUP($A$4:$A$525,[9]Лист4!A$7:C$450,3,0)</f>
        <v>1030634</v>
      </c>
      <c r="M359" s="38">
        <f>VLOOKUP($A$4:$A$525,[10]Лист4!A$7:C$407,3,0)</f>
        <v>1633023</v>
      </c>
      <c r="N359" s="38">
        <f>VLOOKUP($A$4:$A$525,[11]Лист4!A$7:C$479,3,0)</f>
        <v>3869921</v>
      </c>
      <c r="O359" s="38">
        <f>VLOOKUP($A$4:$A$525,[12]Лист4!A$7:C$472,3,0)</f>
        <v>5894570</v>
      </c>
      <c r="P359" s="38">
        <f>VLOOKUP($A$4:$A$525,[13]Лист4!A$7:C$461,3,0)</f>
        <v>1005166</v>
      </c>
      <c r="Q359" s="38">
        <f>VLOOKUP($A$4:$A$525,[14]Лист4!A$7:C$488,3,0)</f>
        <v>13731048</v>
      </c>
      <c r="R359" s="38">
        <f>VLOOKUP($A$4:$A$525,[15]Лист4!A$7:C$482,3,0)</f>
        <v>6168477</v>
      </c>
      <c r="S359" s="38">
        <f>VLOOKUP($A$4:$A$525,[16]Лист4!A$7:C$508,3,0)</f>
        <v>14480568</v>
      </c>
    </row>
    <row r="360" spans="1:19" ht="36">
      <c r="A360" s="113" t="s">
        <v>1429</v>
      </c>
      <c r="B360" s="41" t="s">
        <v>313</v>
      </c>
      <c r="C360" s="42">
        <v>54704507</v>
      </c>
      <c r="D360" s="38">
        <f>VLOOKUP($A$4:$A$525,[1]Лист4!A$7:C$460,3,0)</f>
        <v>1393525</v>
      </c>
      <c r="E360" s="38">
        <f>VLOOKUP($A$4:$A$525,[2]Лист4!A$7:C$458,3,0)</f>
        <v>3164631</v>
      </c>
      <c r="F360" s="38">
        <f>VLOOKUP($A$4:$A$525,[3]Лист4!A$7:C$486,3,0)</f>
        <v>2581623</v>
      </c>
      <c r="G360" s="38">
        <f>VLOOKUP($A$4:$A$525,[4]Лист4!A$7:C$402,3,0)</f>
        <v>2268295</v>
      </c>
      <c r="H360" s="38">
        <f>VLOOKUP($A$4:$A$525,[5]Лист4!A$7:C$408,3,0)</f>
        <v>1171479</v>
      </c>
      <c r="I360" s="38">
        <f>VLOOKUP($A$4:$A$525,[6]Лист4!A$7:C$437,3,0)</f>
        <v>954926</v>
      </c>
      <c r="J360" s="38">
        <f>VLOOKUP($A$4:$A$525,[7]Лист4!A$7:C$494,3,0)</f>
        <v>3596134</v>
      </c>
      <c r="K360" s="38">
        <f>VLOOKUP($A$4:$A$525,[8]Лист4!A$7:C$454,3,0)</f>
        <v>3088201</v>
      </c>
      <c r="L360" s="38">
        <f>VLOOKUP($A$4:$A$525,[9]Лист4!A$7:C$450,3,0)</f>
        <v>471329</v>
      </c>
      <c r="M360" s="38">
        <f>VLOOKUP($A$4:$A$525,[10]Лист4!A$7:C$407,3,0)</f>
        <v>1321809</v>
      </c>
      <c r="N360" s="38">
        <f>VLOOKUP($A$4:$A$525,[11]Лист4!A$7:C$479,3,0)</f>
        <v>2625996</v>
      </c>
      <c r="O360" s="38">
        <f>VLOOKUP($A$4:$A$525,[12]Лист4!A$7:C$472,3,0)</f>
        <v>4978303</v>
      </c>
      <c r="P360" s="38">
        <f>VLOOKUP($A$4:$A$525,[13]Лист4!A$7:C$461,3,0)</f>
        <v>780810</v>
      </c>
      <c r="Q360" s="38">
        <f>VLOOKUP($A$4:$A$525,[14]Лист4!A$7:C$488,3,0)</f>
        <v>12597925</v>
      </c>
      <c r="R360" s="38">
        <f>VLOOKUP($A$4:$A$525,[15]Лист4!A$7:C$482,3,0)</f>
        <v>3646237</v>
      </c>
      <c r="S360" s="38">
        <f>VLOOKUP($A$4:$A$525,[16]Лист4!A$7:C$508,3,0)</f>
        <v>10063284</v>
      </c>
    </row>
    <row r="361" spans="1:19" ht="36">
      <c r="A361" s="113" t="s">
        <v>1430</v>
      </c>
      <c r="B361" s="41" t="s">
        <v>314</v>
      </c>
      <c r="C361" s="42">
        <v>9223021</v>
      </c>
      <c r="D361" s="38">
        <f>VLOOKUP($A$4:$A$525,[1]Лист4!A$7:C$460,3,0)</f>
        <v>110391</v>
      </c>
      <c r="E361" s="38">
        <f>VLOOKUP($A$4:$A$525,[2]Лист4!A$7:C$458,3,0)</f>
        <v>50478</v>
      </c>
      <c r="F361" s="38">
        <f>VLOOKUP($A$4:$A$525,[3]Лист4!A$7:C$486,3,0)</f>
        <v>360258</v>
      </c>
      <c r="G361" s="38">
        <f>VLOOKUP($A$4:$A$525,[4]Лист4!A$7:C$402,3,0)</f>
        <v>386737</v>
      </c>
      <c r="H361" s="38">
        <f>VLOOKUP($A$4:$A$525,[5]Лист4!A$7:C$408,3,0)</f>
        <v>64360</v>
      </c>
      <c r="I361" s="38">
        <f>VLOOKUP($A$4:$A$525,[6]Лист4!A$7:C$437,3,0)</f>
        <v>122122</v>
      </c>
      <c r="J361" s="38">
        <f>VLOOKUP($A$4:$A$525,[7]Лист4!A$7:C$494,3,0)</f>
        <v>1133801</v>
      </c>
      <c r="K361" s="38">
        <f>VLOOKUP($A$4:$A$525,[8]Лист4!A$7:C$454,3,0)</f>
        <v>117568</v>
      </c>
      <c r="L361" s="38">
        <f>VLOOKUP($A$4:$A$525,[9]Лист4!A$7:C$450,3,0)</f>
        <v>81743</v>
      </c>
      <c r="M361" s="38">
        <f>VLOOKUP($A$4:$A$525,[10]Лист4!A$7:C$407,3,0)</f>
        <v>99094</v>
      </c>
      <c r="N361" s="38">
        <f>VLOOKUP($A$4:$A$525,[11]Лист4!A$7:C$479,3,0)</f>
        <v>736544</v>
      </c>
      <c r="O361" s="38">
        <f>VLOOKUP($A$4:$A$525,[12]Лист4!A$7:C$472,3,0)</f>
        <v>622778</v>
      </c>
      <c r="P361" s="38">
        <f>VLOOKUP($A$4:$A$525,[13]Лист4!A$7:C$461,3,0)</f>
        <v>130019</v>
      </c>
      <c r="Q361" s="38">
        <f>VLOOKUP($A$4:$A$525,[14]Лист4!A$7:C$488,3,0)</f>
        <v>449129</v>
      </c>
      <c r="R361" s="38">
        <f>VLOOKUP($A$4:$A$525,[15]Лист4!A$7:C$482,3,0)</f>
        <v>717193</v>
      </c>
      <c r="S361" s="38">
        <f>VLOOKUP($A$4:$A$525,[16]Лист4!A$7:C$508,3,0)</f>
        <v>4040806</v>
      </c>
    </row>
    <row r="362" spans="1:19" ht="24">
      <c r="A362" s="113" t="s">
        <v>1431</v>
      </c>
      <c r="B362" s="41" t="s">
        <v>315</v>
      </c>
      <c r="C362" s="42">
        <v>1288836</v>
      </c>
      <c r="D362" s="38">
        <f>VLOOKUP($A$4:$A$525,[1]Лист4!A$7:C$460,3,0)</f>
        <v>41218</v>
      </c>
      <c r="E362" s="38">
        <f>VLOOKUP($A$4:$A$525,[2]Лист4!A$7:C$458,3,0)</f>
        <v>74266</v>
      </c>
      <c r="F362" s="38">
        <f>VLOOKUP($A$4:$A$525,[3]Лист4!A$7:C$486,3,0)</f>
        <v>112711</v>
      </c>
      <c r="H362" s="38">
        <f>VLOOKUP($A$4:$A$525,[5]Лист4!A$7:C$408,3,0)</f>
        <v>5154</v>
      </c>
      <c r="I362" s="38">
        <f>VLOOKUP($A$4:$A$525,[6]Лист4!A$7:C$437,3,0)</f>
        <v>51726</v>
      </c>
      <c r="J362" s="38">
        <f>VLOOKUP($A$4:$A$525,[7]Лист4!A$7:C$494,3,0)</f>
        <v>66955</v>
      </c>
      <c r="K362" s="38">
        <f>VLOOKUP($A$4:$A$525,[8]Лист4!A$7:C$454,3,0)</f>
        <v>173950</v>
      </c>
      <c r="L362" s="38">
        <f>VLOOKUP($A$4:$A$525,[9]Лист4!A$7:C$450,3,0)</f>
        <v>15672</v>
      </c>
      <c r="M362" s="38">
        <f>VLOOKUP($A$4:$A$525,[10]Лист4!A$7:C$407,3,0)</f>
        <v>99442</v>
      </c>
      <c r="N362" s="38">
        <f>VLOOKUP($A$4:$A$525,[11]Лист4!A$7:C$479,3,0)</f>
        <v>73180</v>
      </c>
      <c r="O362" s="38">
        <f>VLOOKUP($A$4:$A$525,[12]Лист4!A$7:C$472,3,0)</f>
        <v>26189</v>
      </c>
      <c r="P362" s="38">
        <f>VLOOKUP($A$4:$A$525,[13]Лист4!A$7:C$461,3,0)</f>
        <v>23836</v>
      </c>
      <c r="Q362" s="38">
        <f>VLOOKUP($A$4:$A$525,[14]Лист4!A$7:C$488,3,0)</f>
        <v>305151</v>
      </c>
      <c r="R362" s="38">
        <f>VLOOKUP($A$4:$A$525,[15]Лист4!A$7:C$482,3,0)</f>
        <v>147949</v>
      </c>
      <c r="S362" s="38">
        <f>VLOOKUP($A$4:$A$525,[16]Лист4!A$7:C$508,3,0)</f>
        <v>71437</v>
      </c>
    </row>
    <row r="363" spans="1:19" ht="36">
      <c r="A363" s="113" t="s">
        <v>1432</v>
      </c>
      <c r="B363" s="41" t="s">
        <v>316</v>
      </c>
      <c r="C363" s="42">
        <v>1656662</v>
      </c>
      <c r="D363" s="38">
        <f>VLOOKUP($A$4:$A$525,[1]Лист4!A$7:C$460,3,0)</f>
        <v>55453</v>
      </c>
      <c r="E363" s="38">
        <f>VLOOKUP($A$4:$A$525,[2]Лист4!A$7:C$458,3,0)</f>
        <v>105895</v>
      </c>
      <c r="F363" s="38">
        <f>VLOOKUP($A$4:$A$525,[3]Лист4!A$7:C$486,3,0)</f>
        <v>57938</v>
      </c>
      <c r="H363" s="38">
        <f>VLOOKUP($A$4:$A$525,[5]Лист4!A$7:C$408,3,0)</f>
        <v>3772</v>
      </c>
      <c r="I363" s="38">
        <f>VLOOKUP($A$4:$A$525,[6]Лист4!A$7:C$437,3,0)</f>
        <v>5682</v>
      </c>
      <c r="J363" s="38">
        <f>VLOOKUP($A$4:$A$525,[7]Лист4!A$7:C$494,3,0)</f>
        <v>95675</v>
      </c>
      <c r="K363" s="38">
        <f>VLOOKUP($A$4:$A$525,[8]Лист4!A$7:C$454,3,0)</f>
        <v>364997</v>
      </c>
      <c r="L363" s="38">
        <f>VLOOKUP($A$4:$A$525,[9]Лист4!A$7:C$450,3,0)</f>
        <v>49175</v>
      </c>
      <c r="M363" s="38">
        <f>VLOOKUP($A$4:$A$525,[10]Лист4!A$7:C$407,3,0)</f>
        <v>67155</v>
      </c>
      <c r="N363" s="38">
        <f>VLOOKUP($A$4:$A$525,[11]Лист4!A$7:C$479,3,0)</f>
        <v>160632</v>
      </c>
      <c r="O363" s="38">
        <f>VLOOKUP($A$4:$A$525,[12]Лист4!A$7:C$472,3,0)</f>
        <v>26176</v>
      </c>
      <c r="P363" s="38">
        <f>VLOOKUP($A$4:$A$525,[13]Лист4!A$7:C$461,3,0)</f>
        <v>60232</v>
      </c>
      <c r="Q363" s="38">
        <f>VLOOKUP($A$4:$A$525,[14]Лист4!A$7:C$488,3,0)</f>
        <v>225473</v>
      </c>
      <c r="R363" s="38">
        <f>VLOOKUP($A$4:$A$525,[15]Лист4!A$7:C$482,3,0)</f>
        <v>321793</v>
      </c>
      <c r="S363" s="38">
        <f>VLOOKUP($A$4:$A$525,[16]Лист4!A$7:C$508,3,0)</f>
        <v>56614</v>
      </c>
    </row>
    <row r="364" spans="1:19" ht="36">
      <c r="A364" s="113" t="s">
        <v>1433</v>
      </c>
      <c r="B364" s="41" t="s">
        <v>317</v>
      </c>
      <c r="C364" s="42">
        <v>5816697</v>
      </c>
      <c r="D364" s="38">
        <f>VLOOKUP($A$4:$A$525,[1]Лист4!A$7:C$460,3,0)</f>
        <v>146690</v>
      </c>
      <c r="E364" s="38">
        <f>VLOOKUP($A$4:$A$525,[2]Лист4!A$7:C$458,3,0)</f>
        <v>133430</v>
      </c>
      <c r="F364" s="38">
        <f>VLOOKUP($A$4:$A$525,[3]Лист4!A$7:C$486,3,0)</f>
        <v>429439</v>
      </c>
      <c r="G364" s="38">
        <f>VLOOKUP($A$4:$A$525,[4]Лист4!A$7:C$402,3,0)</f>
        <v>1205432</v>
      </c>
      <c r="H364" s="38">
        <f>VLOOKUP($A$4:$A$525,[5]Лист4!A$7:C$408,3,0)</f>
        <v>289362</v>
      </c>
      <c r="I364" s="38">
        <f>VLOOKUP($A$4:$A$525,[6]Лист4!A$7:C$437,3,0)</f>
        <v>29479</v>
      </c>
      <c r="J364" s="38">
        <f>VLOOKUP($A$4:$A$525,[7]Лист4!A$7:C$494,3,0)</f>
        <v>368495</v>
      </c>
      <c r="K364" s="38">
        <f>VLOOKUP($A$4:$A$525,[8]Лист4!A$7:C$454,3,0)</f>
        <v>320548</v>
      </c>
      <c r="L364" s="38">
        <f>VLOOKUP($A$4:$A$525,[9]Лист4!A$7:C$450,3,0)</f>
        <v>71421</v>
      </c>
      <c r="M364" s="38">
        <f>VLOOKUP($A$4:$A$525,[10]Лист4!A$7:C$407,3,0)</f>
        <v>163353</v>
      </c>
      <c r="N364" s="38">
        <f>VLOOKUP($A$4:$A$525,[11]Лист4!A$7:C$479,3,0)</f>
        <v>359990</v>
      </c>
      <c r="O364" s="38">
        <f>VLOOKUP($A$4:$A$525,[12]Лист4!A$7:C$472,3,0)</f>
        <v>492798</v>
      </c>
      <c r="P364" s="38">
        <f>VLOOKUP($A$4:$A$525,[13]Лист4!A$7:C$461,3,0)</f>
        <v>55659</v>
      </c>
      <c r="Q364" s="38">
        <f>VLOOKUP($A$4:$A$525,[14]Лист4!A$7:C$488,3,0)</f>
        <v>847622</v>
      </c>
      <c r="R364" s="38">
        <f>VLOOKUP($A$4:$A$525,[15]Лист4!A$7:C$482,3,0)</f>
        <v>449982</v>
      </c>
      <c r="S364" s="38">
        <f>VLOOKUP($A$4:$A$525,[16]Лист4!A$7:C$508,3,0)</f>
        <v>452997</v>
      </c>
    </row>
    <row r="365" spans="1:19" ht="24">
      <c r="A365" s="113" t="s">
        <v>1434</v>
      </c>
      <c r="B365" s="41" t="s">
        <v>318</v>
      </c>
      <c r="C365" s="42">
        <v>36719291</v>
      </c>
      <c r="D365" s="38">
        <f>VLOOKUP($A$4:$A$525,[1]Лист4!A$7:C$460,3,0)</f>
        <v>1039773</v>
      </c>
      <c r="E365" s="38">
        <f>VLOOKUP($A$4:$A$525,[2]Лист4!A$7:C$458,3,0)</f>
        <v>2800562</v>
      </c>
      <c r="F365" s="38">
        <f>VLOOKUP($A$4:$A$525,[3]Лист4!A$7:C$486,3,0)</f>
        <v>1621277</v>
      </c>
      <c r="G365" s="38">
        <f>VLOOKUP($A$4:$A$525,[4]Лист4!A$7:C$402,3,0)</f>
        <v>676126</v>
      </c>
      <c r="H365" s="38">
        <f>VLOOKUP($A$4:$A$525,[5]Лист4!A$7:C$408,3,0)</f>
        <v>808831</v>
      </c>
      <c r="I365" s="38">
        <f>VLOOKUP($A$4:$A$525,[6]Лист4!A$7:C$437,3,0)</f>
        <v>745917</v>
      </c>
      <c r="J365" s="38">
        <f>VLOOKUP($A$4:$A$525,[7]Лист4!A$7:C$494,3,0)</f>
        <v>1931208</v>
      </c>
      <c r="K365" s="38">
        <f>VLOOKUP($A$4:$A$525,[8]Лист4!A$7:C$454,3,0)</f>
        <v>2111138</v>
      </c>
      <c r="L365" s="38">
        <f>VLOOKUP($A$4:$A$525,[9]Лист4!A$7:C$450,3,0)</f>
        <v>253318</v>
      </c>
      <c r="M365" s="38">
        <f>VLOOKUP($A$4:$A$525,[10]Лист4!A$7:C$407,3,0)</f>
        <v>892765</v>
      </c>
      <c r="N365" s="38">
        <f>VLOOKUP($A$4:$A$525,[11]Лист4!A$7:C$479,3,0)</f>
        <v>1295650</v>
      </c>
      <c r="O365" s="38">
        <f>VLOOKUP($A$4:$A$525,[12]Лист4!A$7:C$472,3,0)</f>
        <v>3810362</v>
      </c>
      <c r="P365" s="38">
        <f>VLOOKUP($A$4:$A$525,[13]Лист4!A$7:C$461,3,0)</f>
        <v>511064</v>
      </c>
      <c r="Q365" s="38">
        <f>VLOOKUP($A$4:$A$525,[14]Лист4!A$7:C$488,3,0)</f>
        <v>10770550</v>
      </c>
      <c r="R365" s="38">
        <f>VLOOKUP($A$4:$A$525,[15]Лист4!A$7:C$482,3,0)</f>
        <v>2009320</v>
      </c>
      <c r="S365" s="38">
        <f>VLOOKUP($A$4:$A$525,[16]Лист4!A$7:C$508,3,0)</f>
        <v>5441430</v>
      </c>
    </row>
    <row r="366" spans="1:19" ht="24">
      <c r="A366" s="113" t="s">
        <v>1435</v>
      </c>
      <c r="B366" s="41" t="s">
        <v>319</v>
      </c>
      <c r="C366" s="42">
        <v>15664884</v>
      </c>
      <c r="D366" s="38">
        <f>VLOOKUP($A$4:$A$525,[1]Лист4!A$7:C$460,3,0)</f>
        <v>308078</v>
      </c>
      <c r="E366" s="38">
        <f>VLOOKUP($A$4:$A$525,[2]Лист4!A$7:C$458,3,0)</f>
        <v>1038558</v>
      </c>
      <c r="F366" s="38">
        <f>VLOOKUP($A$4:$A$525,[3]Лист4!A$7:C$486,3,0)</f>
        <v>288948</v>
      </c>
      <c r="G366" s="38">
        <f>VLOOKUP($A$4:$A$525,[4]Лист4!A$7:C$402,3,0)</f>
        <v>304148</v>
      </c>
      <c r="H366" s="38">
        <f>VLOOKUP($A$4:$A$525,[5]Лист4!A$7:C$408,3,0)</f>
        <v>195713</v>
      </c>
      <c r="I366" s="38">
        <f>VLOOKUP($A$4:$A$525,[6]Лист4!A$7:C$437,3,0)</f>
        <v>109905</v>
      </c>
      <c r="J366" s="38">
        <f>VLOOKUP($A$4:$A$525,[7]Лист4!A$7:C$494,3,0)</f>
        <v>1269957</v>
      </c>
      <c r="K366" s="38">
        <f>VLOOKUP($A$4:$A$525,[8]Лист4!A$7:C$454,3,0)</f>
        <v>821863</v>
      </c>
      <c r="L366" s="38">
        <f>VLOOKUP($A$4:$A$525,[9]Лист4!A$7:C$450,3,0)</f>
        <v>559305</v>
      </c>
      <c r="M366" s="38">
        <f>VLOOKUP($A$4:$A$525,[10]Лист4!A$7:C$407,3,0)</f>
        <v>311214</v>
      </c>
      <c r="N366" s="38">
        <f>VLOOKUP($A$4:$A$525,[11]Лист4!A$7:C$479,3,0)</f>
        <v>1243925</v>
      </c>
      <c r="O366" s="38">
        <f>VLOOKUP($A$4:$A$525,[12]Лист4!A$7:C$472,3,0)</f>
        <v>916267</v>
      </c>
      <c r="P366" s="38">
        <f>VLOOKUP($A$4:$A$525,[13]Лист4!A$7:C$461,3,0)</f>
        <v>224356</v>
      </c>
      <c r="Q366" s="38">
        <f>VLOOKUP($A$4:$A$525,[14]Лист4!A$7:C$488,3,0)</f>
        <v>1133123</v>
      </c>
      <c r="R366" s="38">
        <f>VLOOKUP($A$4:$A$525,[15]Лист4!A$7:C$482,3,0)</f>
        <v>2522240</v>
      </c>
      <c r="S366" s="38">
        <f>VLOOKUP($A$4:$A$525,[16]Лист4!A$7:C$508,3,0)</f>
        <v>4417284</v>
      </c>
    </row>
    <row r="367" spans="1:19" ht="24">
      <c r="A367" s="113" t="s">
        <v>1436</v>
      </c>
      <c r="B367" s="41" t="s">
        <v>320</v>
      </c>
      <c r="C367" s="42">
        <v>11737748</v>
      </c>
      <c r="D367" s="38">
        <f>VLOOKUP($A$4:$A$525,[1]Лист4!A$7:C$460,3,0)</f>
        <v>61316</v>
      </c>
      <c r="E367" s="38">
        <f>VLOOKUP($A$4:$A$525,[2]Лист4!A$7:C$458,3,0)</f>
        <v>674067</v>
      </c>
      <c r="F367" s="38">
        <f>VLOOKUP($A$4:$A$525,[3]Лист4!A$7:C$486,3,0)</f>
        <v>271305</v>
      </c>
      <c r="G367" s="38">
        <f>VLOOKUP($A$4:$A$525,[4]Лист4!A$7:C$402,3,0)</f>
        <v>304148</v>
      </c>
      <c r="H367" s="38">
        <f>VLOOKUP($A$4:$A$525,[5]Лист4!A$7:C$408,3,0)</f>
        <v>195566</v>
      </c>
      <c r="I367" s="38">
        <f>VLOOKUP($A$4:$A$525,[6]Лист4!A$7:C$437,3,0)</f>
        <v>21709</v>
      </c>
      <c r="J367" s="38">
        <f>VLOOKUP($A$4:$A$525,[7]Лист4!A$7:C$494,3,0)</f>
        <v>684344</v>
      </c>
      <c r="K367" s="38">
        <f>VLOOKUP($A$4:$A$525,[8]Лист4!A$7:C$454,3,0)</f>
        <v>544339</v>
      </c>
      <c r="L367" s="38">
        <f>VLOOKUP($A$4:$A$525,[9]Лист4!A$7:C$450,3,0)</f>
        <v>393623</v>
      </c>
      <c r="M367" s="38">
        <f>VLOOKUP($A$4:$A$525,[10]Лист4!A$7:C$407,3,0)</f>
        <v>190313</v>
      </c>
      <c r="N367" s="38">
        <f>VLOOKUP($A$4:$A$525,[11]Лист4!A$7:C$479,3,0)</f>
        <v>770224</v>
      </c>
      <c r="O367" s="38">
        <f>VLOOKUP($A$4:$A$525,[12]Лист4!A$7:C$472,3,0)</f>
        <v>657814</v>
      </c>
      <c r="P367" s="38">
        <f>VLOOKUP($A$4:$A$525,[13]Лист4!A$7:C$461,3,0)</f>
        <v>193232</v>
      </c>
      <c r="Q367" s="38">
        <f>VLOOKUP($A$4:$A$525,[14]Лист4!A$7:C$488,3,0)</f>
        <v>931835</v>
      </c>
      <c r="R367" s="38">
        <f>VLOOKUP($A$4:$A$525,[15]Лист4!A$7:C$482,3,0)</f>
        <v>1680519</v>
      </c>
      <c r="S367" s="38">
        <f>VLOOKUP($A$4:$A$525,[16]Лист4!A$7:C$508,3,0)</f>
        <v>4163394</v>
      </c>
    </row>
    <row r="368" spans="1:19" ht="24">
      <c r="A368" s="113" t="s">
        <v>1437</v>
      </c>
      <c r="B368" s="41" t="s">
        <v>321</v>
      </c>
      <c r="C368" s="42">
        <v>3927136</v>
      </c>
      <c r="D368" s="38">
        <f>VLOOKUP($A$4:$A$525,[1]Лист4!A$7:C$460,3,0)</f>
        <v>246762</v>
      </c>
      <c r="E368" s="38">
        <f>VLOOKUP($A$4:$A$525,[2]Лист4!A$7:C$458,3,0)</f>
        <v>364491</v>
      </c>
      <c r="F368" s="38">
        <f>VLOOKUP($A$4:$A$525,[3]Лист4!A$7:C$486,3,0)</f>
        <v>17643</v>
      </c>
      <c r="H368" s="38">
        <f>VLOOKUP($A$4:$A$525,[5]Лист4!A$7:C$408,3,0)</f>
        <v>147</v>
      </c>
      <c r="I368" s="38">
        <f>VLOOKUP($A$4:$A$525,[6]Лист4!A$7:C$437,3,0)</f>
        <v>88196</v>
      </c>
      <c r="J368" s="38">
        <f>VLOOKUP($A$4:$A$525,[7]Лист4!A$7:C$494,3,0)</f>
        <v>585613</v>
      </c>
      <c r="K368" s="38">
        <f>VLOOKUP($A$4:$A$525,[8]Лист4!A$7:C$454,3,0)</f>
        <v>277524</v>
      </c>
      <c r="L368" s="38">
        <f>VLOOKUP($A$4:$A$525,[9]Лист4!A$7:C$450,3,0)</f>
        <v>165682</v>
      </c>
      <c r="M368" s="38">
        <f>VLOOKUP($A$4:$A$525,[10]Лист4!A$7:C$407,3,0)</f>
        <v>120901</v>
      </c>
      <c r="N368" s="38">
        <f>VLOOKUP($A$4:$A$525,[11]Лист4!A$7:C$479,3,0)</f>
        <v>473701</v>
      </c>
      <c r="O368" s="38">
        <f>VLOOKUP($A$4:$A$525,[12]Лист4!A$7:C$472,3,0)</f>
        <v>258453</v>
      </c>
      <c r="P368" s="38">
        <f>VLOOKUP($A$4:$A$525,[13]Лист4!A$7:C$461,3,0)</f>
        <v>31124</v>
      </c>
      <c r="Q368" s="38">
        <f>VLOOKUP($A$4:$A$525,[14]Лист4!A$7:C$488,3,0)</f>
        <v>201288</v>
      </c>
      <c r="R368" s="38">
        <f>VLOOKUP($A$4:$A$525,[15]Лист4!A$7:C$482,3,0)</f>
        <v>841721</v>
      </c>
      <c r="S368" s="38">
        <f>VLOOKUP($A$4:$A$525,[16]Лист4!A$7:C$508,3,0)</f>
        <v>253890</v>
      </c>
    </row>
    <row r="369" spans="1:19" ht="24">
      <c r="A369" s="112" t="s">
        <v>1438</v>
      </c>
      <c r="B369" s="41" t="s">
        <v>511</v>
      </c>
      <c r="C369" s="42">
        <v>4589082</v>
      </c>
      <c r="D369" s="38">
        <f>VLOOKUP($A$4:$A$525,[1]Лист4!A$7:C$460,3,0)</f>
        <v>1982</v>
      </c>
      <c r="E369" s="38">
        <f>VLOOKUP($A$4:$A$525,[2]Лист4!A$7:C$458,3,0)</f>
        <v>40675</v>
      </c>
      <c r="F369" s="38">
        <f>VLOOKUP($A$4:$A$525,[3]Лист4!A$7:C$486,3,0)</f>
        <v>822686</v>
      </c>
      <c r="G369" s="38">
        <f>VLOOKUP($A$4:$A$525,[4]Лист4!A$7:C$402,3,0)</f>
        <v>867</v>
      </c>
      <c r="H369" s="38">
        <f>VLOOKUP($A$4:$A$525,[5]Лист4!A$7:C$408,3,0)</f>
        <v>16743</v>
      </c>
      <c r="I369" s="38">
        <f>VLOOKUP($A$4:$A$525,[6]Лист4!A$7:C$437,3,0)</f>
        <v>91162</v>
      </c>
      <c r="J369" s="38">
        <f>VLOOKUP($A$4:$A$525,[7]Лист4!A$7:C$494,3,0)</f>
        <v>1425943</v>
      </c>
      <c r="K369" s="38">
        <f>VLOOKUP($A$4:$A$525,[8]Лист4!A$7:C$454,3,0)</f>
        <v>48324</v>
      </c>
      <c r="L369" s="38">
        <f>VLOOKUP($A$4:$A$525,[9]Лист4!A$7:C$450,3,0)</f>
        <v>37054</v>
      </c>
      <c r="M369" s="38">
        <f>VLOOKUP($A$4:$A$525,[10]Лист4!A$7:C$407,3,0)</f>
        <v>1209</v>
      </c>
      <c r="N369" s="38">
        <f>VLOOKUP($A$4:$A$525,[11]Лист4!A$7:C$479,3,0)</f>
        <v>331090</v>
      </c>
      <c r="O369" s="38">
        <f>VLOOKUP($A$4:$A$525,[12]Лист4!A$7:C$472,3,0)</f>
        <v>35046</v>
      </c>
      <c r="P369" s="38">
        <f>VLOOKUP($A$4:$A$525,[13]Лист4!A$7:C$461,3,0)</f>
        <v>10568</v>
      </c>
      <c r="Q369" s="38">
        <f>VLOOKUP($A$4:$A$525,[14]Лист4!A$7:C$488,3,0)</f>
        <v>998341</v>
      </c>
      <c r="R369" s="38">
        <f>VLOOKUP($A$4:$A$525,[15]Лист4!A$7:C$482,3,0)</f>
        <v>258524</v>
      </c>
      <c r="S369" s="38">
        <f>VLOOKUP($A$4:$A$525,[16]Лист4!A$7:C$508,3,0)</f>
        <v>468868</v>
      </c>
    </row>
    <row r="370" spans="1:19" ht="48">
      <c r="A370" s="113" t="s">
        <v>1439</v>
      </c>
      <c r="B370" s="41" t="s">
        <v>322</v>
      </c>
      <c r="C370" s="42">
        <v>982426</v>
      </c>
      <c r="D370" s="38">
        <f>VLOOKUP($A$4:$A$525,[1]Лист4!A$7:C$460,3,0)</f>
        <v>254</v>
      </c>
      <c r="E370" s="38">
        <f>VLOOKUP($A$4:$A$525,[2]Лист4!A$7:C$458,3,0)</f>
        <v>12341</v>
      </c>
      <c r="F370" s="38">
        <f>VLOOKUP($A$4:$A$525,[3]Лист4!A$7:C$486,3,0)</f>
        <v>106604</v>
      </c>
      <c r="G370" s="38">
        <f>VLOOKUP($A$4:$A$525,[4]Лист4!A$7:C$402,3,0)</f>
        <v>867</v>
      </c>
      <c r="H370" s="38">
        <f>VLOOKUP($A$4:$A$525,[5]Лист4!A$7:C$408,3,0)</f>
        <v>14705</v>
      </c>
      <c r="I370" s="38">
        <f>VLOOKUP($A$4:$A$525,[6]Лист4!A$7:C$437,3,0)</f>
        <v>17964</v>
      </c>
      <c r="J370" s="38">
        <f>VLOOKUP($A$4:$A$525,[7]Лист4!A$7:C$494,3,0)</f>
        <v>68287</v>
      </c>
      <c r="K370" s="38">
        <f>VLOOKUP($A$4:$A$525,[8]Лист4!A$7:C$454,3,0)</f>
        <v>4888</v>
      </c>
      <c r="L370" s="38">
        <f>VLOOKUP($A$4:$A$525,[9]Лист4!A$7:C$450,3,0)</f>
        <v>13154</v>
      </c>
      <c r="M370" s="38">
        <f>VLOOKUP($A$4:$A$525,[10]Лист4!A$7:C$407,3,0)</f>
        <v>1209</v>
      </c>
      <c r="N370" s="38">
        <f>VLOOKUP($A$4:$A$525,[11]Лист4!A$7:C$479,3,0)</f>
        <v>194114</v>
      </c>
      <c r="O370" s="38">
        <f>VLOOKUP($A$4:$A$525,[12]Лист4!A$7:C$472,3,0)</f>
        <v>31049</v>
      </c>
      <c r="P370" s="38"/>
      <c r="Q370" s="38">
        <f>VLOOKUP($A$4:$A$525,[14]Лист4!A$7:C$488,3,0)</f>
        <v>20112</v>
      </c>
      <c r="R370" s="38">
        <f>VLOOKUP($A$4:$A$525,[15]Лист4!A$7:C$482,3,0)</f>
        <v>77699</v>
      </c>
      <c r="S370" s="38">
        <f>VLOOKUP($A$4:$A$525,[16]Лист4!A$7:C$508,3,0)</f>
        <v>419179</v>
      </c>
    </row>
    <row r="371" spans="1:19" ht="48">
      <c r="A371" s="113" t="s">
        <v>1440</v>
      </c>
      <c r="B371" s="41" t="s">
        <v>323</v>
      </c>
      <c r="C371" s="42">
        <v>631008</v>
      </c>
      <c r="D371" s="38">
        <f>VLOOKUP($A$4:$A$525,[1]Лист4!A$7:C$460,3,0)</f>
        <v>32</v>
      </c>
      <c r="E371" s="38">
        <f>VLOOKUP($A$4:$A$525,[2]Лист4!A$7:C$458,3,0)</f>
        <v>5297</v>
      </c>
      <c r="F371" s="38">
        <f>VLOOKUP($A$4:$A$525,[3]Лист4!A$7:C$486,3,0)</f>
        <v>444946</v>
      </c>
      <c r="H371" s="38">
        <f>VLOOKUP($A$4:$A$525,[5]Лист4!A$7:C$408,3,0)</f>
        <v>2038</v>
      </c>
      <c r="I371" s="38">
        <f>VLOOKUP($A$4:$A$525,[6]Лист4!A$7:C$437,3,0)</f>
        <v>44884</v>
      </c>
      <c r="J371" s="38">
        <f>VLOOKUP($A$4:$A$525,[7]Лист4!A$7:C$494,3,0)</f>
        <v>3092</v>
      </c>
      <c r="K371" s="38"/>
      <c r="L371" s="38">
        <f>VLOOKUP($A$4:$A$525,[9]Лист4!A$7:C$450,3,0)</f>
        <v>12305</v>
      </c>
      <c r="M371" s="38"/>
      <c r="N371" s="38">
        <f>VLOOKUP($A$4:$A$525,[11]Лист4!A$7:C$479,3,0)</f>
        <v>107764</v>
      </c>
      <c r="O371" s="38"/>
      <c r="P371" s="38"/>
      <c r="Q371" s="38">
        <f>VLOOKUP($A$4:$A$525,[14]Лист4!A$7:C$488,3,0)</f>
        <v>1320</v>
      </c>
      <c r="R371" s="38">
        <f>VLOOKUP($A$4:$A$525,[15]Лист4!A$7:C$482,3,0)</f>
        <v>5219</v>
      </c>
      <c r="S371" s="38">
        <f>VLOOKUP($A$4:$A$525,[16]Лист4!A$7:C$508,3,0)</f>
        <v>4111</v>
      </c>
    </row>
    <row r="372" spans="1:19" ht="24">
      <c r="A372" s="113" t="s">
        <v>1441</v>
      </c>
      <c r="B372" s="41" t="s">
        <v>324</v>
      </c>
      <c r="C372" s="42">
        <v>2975648</v>
      </c>
      <c r="D372" s="38">
        <f>VLOOKUP($A$4:$A$525,[1]Лист4!A$7:C$460,3,0)</f>
        <v>1696</v>
      </c>
      <c r="E372" s="38">
        <f>VLOOKUP($A$4:$A$525,[2]Лист4!A$7:C$458,3,0)</f>
        <v>23037</v>
      </c>
      <c r="F372" s="38">
        <f>VLOOKUP($A$4:$A$525,[3]Лист4!A$7:C$486,3,0)</f>
        <v>271136</v>
      </c>
      <c r="H372" s="38"/>
      <c r="I372" s="38">
        <f>VLOOKUP($A$4:$A$525,[6]Лист4!A$7:C$437,3,0)</f>
        <v>28314</v>
      </c>
      <c r="J372" s="38">
        <f>VLOOKUP($A$4:$A$525,[7]Лист4!A$7:C$494,3,0)</f>
        <v>1354564</v>
      </c>
      <c r="K372" s="38">
        <f>VLOOKUP($A$4:$A$525,[8]Лист4!A$7:C$454,3,0)</f>
        <v>43436</v>
      </c>
      <c r="L372" s="38">
        <f>VLOOKUP($A$4:$A$525,[9]Лист4!A$7:C$450,3,0)</f>
        <v>11595</v>
      </c>
      <c r="M372" s="38"/>
      <c r="N372" s="38">
        <f>VLOOKUP($A$4:$A$525,[11]Лист4!A$7:C$479,3,0)</f>
        <v>29212</v>
      </c>
      <c r="O372" s="38">
        <f>VLOOKUP($A$4:$A$525,[12]Лист4!A$7:C$472,3,0)</f>
        <v>3997</v>
      </c>
      <c r="P372" s="38">
        <f>VLOOKUP($A$4:$A$525,[13]Лист4!A$7:C$461,3,0)</f>
        <v>10568</v>
      </c>
      <c r="Q372" s="38">
        <f>VLOOKUP($A$4:$A$525,[14]Лист4!A$7:C$488,3,0)</f>
        <v>976909</v>
      </c>
      <c r="R372" s="38">
        <f>VLOOKUP($A$4:$A$525,[15]Лист4!A$7:C$482,3,0)</f>
        <v>175606</v>
      </c>
      <c r="S372" s="38">
        <f>VLOOKUP($A$4:$A$525,[16]Лист4!A$7:C$508,3,0)</f>
        <v>45578</v>
      </c>
    </row>
    <row r="373" spans="1:19" ht="24">
      <c r="A373" s="112" t="s">
        <v>1442</v>
      </c>
      <c r="B373" s="41" t="s">
        <v>512</v>
      </c>
      <c r="C373" s="42">
        <v>77909976</v>
      </c>
      <c r="D373" s="38">
        <f>VLOOKUP($A$4:$A$525,[1]Лист4!A$7:C$460,3,0)</f>
        <v>664960</v>
      </c>
      <c r="E373" s="38">
        <f>VLOOKUP($A$4:$A$525,[2]Лист4!A$7:C$458,3,0)</f>
        <v>1295815</v>
      </c>
      <c r="F373" s="38">
        <f>VLOOKUP($A$4:$A$525,[3]Лист4!A$7:C$486,3,0)</f>
        <v>2260929</v>
      </c>
      <c r="G373" s="38">
        <f>VLOOKUP($A$4:$A$525,[4]Лист4!A$7:C$402,3,0)</f>
        <v>943159</v>
      </c>
      <c r="H373" s="38">
        <f>VLOOKUP($A$4:$A$525,[5]Лист4!A$7:C$408,3,0)</f>
        <v>1419060</v>
      </c>
      <c r="I373" s="38">
        <f>VLOOKUP($A$4:$A$525,[6]Лист4!A$7:C$437,3,0)</f>
        <v>395340</v>
      </c>
      <c r="J373" s="38">
        <f>VLOOKUP($A$4:$A$525,[7]Лист4!A$7:C$494,3,0)</f>
        <v>5676624</v>
      </c>
      <c r="K373" s="38">
        <f>VLOOKUP($A$4:$A$525,[8]Лист4!A$7:C$454,3,0)</f>
        <v>4188728</v>
      </c>
      <c r="L373" s="38">
        <f>VLOOKUP($A$4:$A$525,[9]Лист4!A$7:C$450,3,0)</f>
        <v>911591</v>
      </c>
      <c r="M373" s="38">
        <f>VLOOKUP($A$4:$A$525,[10]Лист4!A$7:C$407,3,0)</f>
        <v>540944</v>
      </c>
      <c r="N373" s="38">
        <f>VLOOKUP($A$4:$A$525,[11]Лист4!A$7:C$479,3,0)</f>
        <v>1650048</v>
      </c>
      <c r="O373" s="38">
        <f>VLOOKUP($A$4:$A$525,[12]Лист4!A$7:C$472,3,0)</f>
        <v>2925731</v>
      </c>
      <c r="P373" s="38">
        <f>VLOOKUP($A$4:$A$525,[13]Лист4!A$7:C$461,3,0)</f>
        <v>1324714</v>
      </c>
      <c r="Q373" s="38">
        <f>VLOOKUP($A$4:$A$525,[14]Лист4!A$7:C$488,3,0)</f>
        <v>9805111</v>
      </c>
      <c r="R373" s="38">
        <f>VLOOKUP($A$4:$A$525,[15]Лист4!A$7:C$482,3,0)</f>
        <v>6567777</v>
      </c>
      <c r="S373" s="38">
        <f>VLOOKUP($A$4:$A$525,[16]Лист4!A$7:C$508,3,0)</f>
        <v>37339445</v>
      </c>
    </row>
    <row r="374" spans="1:19" ht="24">
      <c r="A374" s="113" t="s">
        <v>1443</v>
      </c>
      <c r="B374" s="41" t="s">
        <v>325</v>
      </c>
      <c r="C374" s="42">
        <v>19112455</v>
      </c>
      <c r="D374" s="38">
        <f>VLOOKUP($A$4:$A$525,[1]Лист4!A$7:C$460,3,0)</f>
        <v>833</v>
      </c>
      <c r="E374" s="38">
        <f>VLOOKUP($A$4:$A$525,[2]Лист4!A$7:C$458,3,0)</f>
        <v>4474</v>
      </c>
      <c r="F374" s="38">
        <f>VLOOKUP($A$4:$A$525,[3]Лист4!A$7:C$486,3,0)</f>
        <v>1185840</v>
      </c>
      <c r="G374" s="38">
        <f>VLOOKUP($A$4:$A$525,[4]Лист4!A$7:C$402,3,0)</f>
        <v>5056</v>
      </c>
      <c r="H374" s="38">
        <f>VLOOKUP($A$4:$A$525,[5]Лист4!A$7:C$408,3,0)</f>
        <v>1067175</v>
      </c>
      <c r="I374" s="38">
        <f>VLOOKUP($A$4:$A$525,[6]Лист4!A$7:C$437,3,0)</f>
        <v>316815</v>
      </c>
      <c r="J374" s="38">
        <f>VLOOKUP($A$4:$A$525,[7]Лист4!A$7:C$494,3,0)</f>
        <v>2409091</v>
      </c>
      <c r="K374" s="38">
        <f>VLOOKUP($A$4:$A$525,[8]Лист4!A$7:C$454,3,0)</f>
        <v>2075115</v>
      </c>
      <c r="L374" s="38">
        <f>VLOOKUP($A$4:$A$525,[9]Лист4!A$7:C$450,3,0)</f>
        <v>143716</v>
      </c>
      <c r="M374" s="38">
        <f>VLOOKUP($A$4:$A$525,[10]Лист4!A$7:C$407,3,0)</f>
        <v>99052</v>
      </c>
      <c r="N374" s="38">
        <f>VLOOKUP($A$4:$A$525,[11]Лист4!A$7:C$479,3,0)</f>
        <v>589942</v>
      </c>
      <c r="O374" s="38">
        <f>VLOOKUP($A$4:$A$525,[12]Лист4!A$7:C$472,3,0)</f>
        <v>700044</v>
      </c>
      <c r="P374" s="38">
        <f>VLOOKUP($A$4:$A$525,[13]Лист4!A$7:C$461,3,0)</f>
        <v>126379</v>
      </c>
      <c r="Q374" s="38">
        <f>VLOOKUP($A$4:$A$525,[14]Лист4!A$7:C$488,3,0)</f>
        <v>1392504</v>
      </c>
      <c r="R374" s="38">
        <f>VLOOKUP($A$4:$A$525,[15]Лист4!A$7:C$482,3,0)</f>
        <v>570227</v>
      </c>
      <c r="S374" s="38">
        <f>VLOOKUP($A$4:$A$525,[16]Лист4!A$7:C$508,3,0)</f>
        <v>8426192</v>
      </c>
    </row>
    <row r="375" spans="1:19" ht="36">
      <c r="A375" s="113" t="s">
        <v>1444</v>
      </c>
      <c r="B375" s="41" t="s">
        <v>326</v>
      </c>
      <c r="C375" s="42">
        <v>52205247</v>
      </c>
      <c r="D375" s="38">
        <f>VLOOKUP($A$4:$A$525,[1]Лист4!A$7:C$460,3,0)</f>
        <v>592168</v>
      </c>
      <c r="E375" s="38">
        <f>VLOOKUP($A$4:$A$525,[2]Лист4!A$7:C$458,3,0)</f>
        <v>1198902</v>
      </c>
      <c r="F375" s="38">
        <f>VLOOKUP($A$4:$A$525,[3]Лист4!A$7:C$486,3,0)</f>
        <v>868645</v>
      </c>
      <c r="G375" s="38">
        <f>VLOOKUP($A$4:$A$525,[4]Лист4!A$7:C$402,3,0)</f>
        <v>936303</v>
      </c>
      <c r="H375" s="38">
        <f>VLOOKUP($A$4:$A$525,[5]Лист4!A$7:C$408,3,0)</f>
        <v>282930</v>
      </c>
      <c r="I375" s="38">
        <f>VLOOKUP($A$4:$A$525,[6]Лист4!A$7:C$437,3,0)</f>
        <v>71216</v>
      </c>
      <c r="J375" s="38">
        <f>VLOOKUP($A$4:$A$525,[7]Лист4!A$7:C$494,3,0)</f>
        <v>2576707</v>
      </c>
      <c r="K375" s="38">
        <f>VLOOKUP($A$4:$A$525,[8]Лист4!A$7:C$454,3,0)</f>
        <v>2008090</v>
      </c>
      <c r="L375" s="38">
        <f>VLOOKUP($A$4:$A$525,[9]Лист4!A$7:C$450,3,0)</f>
        <v>257573</v>
      </c>
      <c r="M375" s="38">
        <f>VLOOKUP($A$4:$A$525,[10]Лист4!A$7:C$407,3,0)</f>
        <v>356399</v>
      </c>
      <c r="N375" s="38">
        <f>VLOOKUP($A$4:$A$525,[11]Лист4!A$7:C$479,3,0)</f>
        <v>855532</v>
      </c>
      <c r="O375" s="38">
        <f>VLOOKUP($A$4:$A$525,[12]Лист4!A$7:C$472,3,0)</f>
        <v>1993365</v>
      </c>
      <c r="P375" s="38">
        <f>VLOOKUP($A$4:$A$525,[13]Лист4!A$7:C$461,3,0)</f>
        <v>1122644</v>
      </c>
      <c r="Q375" s="38">
        <f>VLOOKUP($A$4:$A$525,[14]Лист4!A$7:C$488,3,0)</f>
        <v>6294731</v>
      </c>
      <c r="R375" s="38">
        <f>VLOOKUP($A$4:$A$525,[15]Лист4!A$7:C$482,3,0)</f>
        <v>5258984</v>
      </c>
      <c r="S375" s="38">
        <f>VLOOKUP($A$4:$A$525,[16]Лист4!A$7:C$508,3,0)</f>
        <v>27531058</v>
      </c>
    </row>
    <row r="376" spans="1:19" ht="24">
      <c r="A376" s="113" t="s">
        <v>1445</v>
      </c>
      <c r="B376" s="41" t="s">
        <v>327</v>
      </c>
      <c r="C376" s="42">
        <v>35548737</v>
      </c>
      <c r="D376" s="38">
        <f>VLOOKUP($A$4:$A$525,[1]Лист4!A$7:C$460,3,0)</f>
        <v>256349</v>
      </c>
      <c r="E376" s="38">
        <f>VLOOKUP($A$4:$A$525,[2]Лист4!A$7:C$458,3,0)</f>
        <v>559477</v>
      </c>
      <c r="F376" s="38">
        <f>VLOOKUP($A$4:$A$525,[3]Лист4!A$7:C$486,3,0)</f>
        <v>682450</v>
      </c>
      <c r="G376" s="38">
        <f>VLOOKUP($A$4:$A$525,[4]Лист4!A$7:C$402,3,0)</f>
        <v>39613</v>
      </c>
      <c r="H376" s="38">
        <f>VLOOKUP($A$4:$A$525,[5]Лист4!A$7:C$408,3,0)</f>
        <v>268961</v>
      </c>
      <c r="I376" s="38">
        <f>VLOOKUP($A$4:$A$525,[6]Лист4!A$7:C$437,3,0)</f>
        <v>8857</v>
      </c>
      <c r="J376" s="38">
        <f>VLOOKUP($A$4:$A$525,[7]Лист4!A$7:C$494,3,0)</f>
        <v>2477527</v>
      </c>
      <c r="K376" s="38">
        <f>VLOOKUP($A$4:$A$525,[8]Лист4!A$7:C$454,3,0)</f>
        <v>356056</v>
      </c>
      <c r="L376" s="38">
        <f>VLOOKUP($A$4:$A$525,[9]Лист4!A$7:C$450,3,0)</f>
        <v>58612</v>
      </c>
      <c r="M376" s="38">
        <f>VLOOKUP($A$4:$A$525,[10]Лист4!A$7:C$407,3,0)</f>
        <v>323941</v>
      </c>
      <c r="N376" s="38">
        <f>VLOOKUP($A$4:$A$525,[11]Лист4!A$7:C$479,3,0)</f>
        <v>524755</v>
      </c>
      <c r="O376" s="38">
        <f>VLOOKUP($A$4:$A$525,[12]Лист4!A$7:C$472,3,0)</f>
        <v>1585994</v>
      </c>
      <c r="P376" s="38">
        <f>VLOOKUP($A$4:$A$525,[13]Лист4!A$7:C$461,3,0)</f>
        <v>365187</v>
      </c>
      <c r="Q376" s="38">
        <f>VLOOKUP($A$4:$A$525,[14]Лист4!A$7:C$488,3,0)</f>
        <v>4735192</v>
      </c>
      <c r="R376" s="38">
        <f>VLOOKUP($A$4:$A$525,[15]Лист4!A$7:C$482,3,0)</f>
        <v>2628765</v>
      </c>
      <c r="S376" s="38">
        <f>VLOOKUP($A$4:$A$525,[16]Лист4!A$7:C$508,3,0)</f>
        <v>20677001</v>
      </c>
    </row>
    <row r="377" spans="1:19" ht="24">
      <c r="A377" s="113" t="s">
        <v>1446</v>
      </c>
      <c r="B377" s="41" t="s">
        <v>328</v>
      </c>
      <c r="C377" s="42">
        <v>16656510</v>
      </c>
      <c r="D377" s="38">
        <f>VLOOKUP($A$4:$A$525,[1]Лист4!A$7:C$460,3,0)</f>
        <v>335819</v>
      </c>
      <c r="E377" s="38">
        <f>VLOOKUP($A$4:$A$525,[2]Лист4!A$7:C$458,3,0)</f>
        <v>639425</v>
      </c>
      <c r="F377" s="38">
        <f>VLOOKUP($A$4:$A$525,[3]Лист4!A$7:C$486,3,0)</f>
        <v>186195</v>
      </c>
      <c r="G377" s="38">
        <f>VLOOKUP($A$4:$A$525,[4]Лист4!A$7:C$402,3,0)</f>
        <v>896690</v>
      </c>
      <c r="H377" s="38">
        <f>VLOOKUP($A$4:$A$525,[5]Лист4!A$7:C$408,3,0)</f>
        <v>13969</v>
      </c>
      <c r="I377" s="38">
        <f>VLOOKUP($A$4:$A$525,[6]Лист4!A$7:C$437,3,0)</f>
        <v>62359</v>
      </c>
      <c r="J377" s="38">
        <f>VLOOKUP($A$4:$A$525,[7]Лист4!A$7:C$494,3,0)</f>
        <v>99180</v>
      </c>
      <c r="K377" s="38">
        <f>VLOOKUP($A$4:$A$525,[8]Лист4!A$7:C$454,3,0)</f>
        <v>1652034</v>
      </c>
      <c r="L377" s="38">
        <f>VLOOKUP($A$4:$A$525,[9]Лист4!A$7:C$450,3,0)</f>
        <v>198961</v>
      </c>
      <c r="M377" s="38">
        <f>VLOOKUP($A$4:$A$525,[10]Лист4!A$7:C$407,3,0)</f>
        <v>32458</v>
      </c>
      <c r="N377" s="38">
        <f>VLOOKUP($A$4:$A$525,[11]Лист4!A$7:C$479,3,0)</f>
        <v>330777</v>
      </c>
      <c r="O377" s="38">
        <f>VLOOKUP($A$4:$A$525,[12]Лист4!A$7:C$472,3,0)</f>
        <v>407371</v>
      </c>
      <c r="P377" s="38">
        <f>VLOOKUP($A$4:$A$525,[13]Лист4!A$7:C$461,3,0)</f>
        <v>757457</v>
      </c>
      <c r="Q377" s="38">
        <f>VLOOKUP($A$4:$A$525,[14]Лист4!A$7:C$488,3,0)</f>
        <v>1559539</v>
      </c>
      <c r="R377" s="38">
        <f>VLOOKUP($A$4:$A$525,[15]Лист4!A$7:C$482,3,0)</f>
        <v>2630219</v>
      </c>
      <c r="S377" s="38">
        <f>VLOOKUP($A$4:$A$525,[16]Лист4!A$7:C$508,3,0)</f>
        <v>6854057</v>
      </c>
    </row>
    <row r="378" spans="1:19" ht="24">
      <c r="A378" s="113" t="s">
        <v>1447</v>
      </c>
      <c r="B378" s="41" t="s">
        <v>329</v>
      </c>
      <c r="C378" s="42">
        <v>6592274</v>
      </c>
      <c r="D378" s="38">
        <f>VLOOKUP($A$4:$A$525,[1]Лист4!A$7:C$460,3,0)</f>
        <v>71959</v>
      </c>
      <c r="E378" s="38">
        <f>VLOOKUP($A$4:$A$525,[2]Лист4!A$7:C$458,3,0)</f>
        <v>92439</v>
      </c>
      <c r="F378" s="38">
        <f>VLOOKUP($A$4:$A$525,[3]Лист4!A$7:C$486,3,0)</f>
        <v>206444</v>
      </c>
      <c r="G378" s="38">
        <f>VLOOKUP($A$4:$A$525,[4]Лист4!A$7:C$402,3,0)</f>
        <v>1800</v>
      </c>
      <c r="H378" s="38">
        <f>VLOOKUP($A$4:$A$525,[5]Лист4!A$7:C$408,3,0)</f>
        <v>68955</v>
      </c>
      <c r="I378" s="38">
        <f>VLOOKUP($A$4:$A$525,[6]Лист4!A$7:C$437,3,0)</f>
        <v>7309</v>
      </c>
      <c r="J378" s="38">
        <f>VLOOKUP($A$4:$A$525,[7]Лист4!A$7:C$494,3,0)</f>
        <v>690826</v>
      </c>
      <c r="K378" s="38">
        <f>VLOOKUP($A$4:$A$525,[8]Лист4!A$7:C$454,3,0)</f>
        <v>105523</v>
      </c>
      <c r="L378" s="38">
        <f>VLOOKUP($A$4:$A$525,[9]Лист4!A$7:C$450,3,0)</f>
        <v>510302</v>
      </c>
      <c r="M378" s="38">
        <f>VLOOKUP($A$4:$A$525,[10]Лист4!A$7:C$407,3,0)</f>
        <v>85493</v>
      </c>
      <c r="N378" s="38">
        <f>VLOOKUP($A$4:$A$525,[11]Лист4!A$7:C$479,3,0)</f>
        <v>204574</v>
      </c>
      <c r="O378" s="38">
        <f>VLOOKUP($A$4:$A$525,[12]Лист4!A$7:C$472,3,0)</f>
        <v>232322</v>
      </c>
      <c r="P378" s="38">
        <f>VLOOKUP($A$4:$A$525,[13]Лист4!A$7:C$461,3,0)</f>
        <v>75691</v>
      </c>
      <c r="Q378" s="38">
        <f>VLOOKUP($A$4:$A$525,[14]Лист4!A$7:C$488,3,0)</f>
        <v>2117876</v>
      </c>
      <c r="R378" s="38">
        <f>VLOOKUP($A$4:$A$525,[15]Лист4!A$7:C$482,3,0)</f>
        <v>738566</v>
      </c>
      <c r="S378" s="38">
        <f>VLOOKUP($A$4:$A$525,[16]Лист4!A$7:C$508,3,0)</f>
        <v>1382195</v>
      </c>
    </row>
    <row r="379" spans="1:19" ht="24">
      <c r="A379" s="112" t="s">
        <v>1448</v>
      </c>
      <c r="B379" s="41" t="s">
        <v>513</v>
      </c>
      <c r="C379" s="42">
        <v>6158777</v>
      </c>
      <c r="D379" s="38">
        <f>VLOOKUP($A$4:$A$525,[1]Лист4!A$7:C$460,3,0)</f>
        <v>137593</v>
      </c>
      <c r="E379" s="38">
        <f>VLOOKUP($A$4:$A$525,[2]Лист4!A$7:C$458,3,0)</f>
        <v>421156</v>
      </c>
      <c r="F379" s="38">
        <f>VLOOKUP($A$4:$A$525,[3]Лист4!A$7:C$486,3,0)</f>
        <v>5632</v>
      </c>
      <c r="G379" s="38">
        <f>VLOOKUP($A$4:$A$525,[4]Лист4!A$7:C$402,3,0)</f>
        <v>84957</v>
      </c>
      <c r="H379" s="38">
        <f>VLOOKUP($A$4:$A$525,[5]Лист4!A$7:C$408,3,0)</f>
        <v>37279</v>
      </c>
      <c r="I379" s="38">
        <f>VLOOKUP($A$4:$A$525,[6]Лист4!A$7:C$437,3,0)</f>
        <v>1458</v>
      </c>
      <c r="J379" s="38">
        <f>VLOOKUP($A$4:$A$525,[7]Лист4!A$7:C$494,3,0)</f>
        <v>142130</v>
      </c>
      <c r="K379" s="38">
        <f>VLOOKUP($A$4:$A$525,[8]Лист4!A$7:C$454,3,0)</f>
        <v>991333</v>
      </c>
      <c r="L379" s="38">
        <f>VLOOKUP($A$4:$A$525,[9]Лист4!A$7:C$450,3,0)</f>
        <v>126295</v>
      </c>
      <c r="M379" s="38"/>
      <c r="N379" s="38">
        <f>VLOOKUP($A$4:$A$525,[11]Лист4!A$7:C$479,3,0)</f>
        <v>176896</v>
      </c>
      <c r="O379" s="38">
        <f>VLOOKUP($A$4:$A$525,[12]Лист4!A$7:C$472,3,0)</f>
        <v>157006</v>
      </c>
      <c r="P379" s="38">
        <f>VLOOKUP($A$4:$A$525,[13]Лист4!A$7:C$461,3,0)</f>
        <v>46719</v>
      </c>
      <c r="Q379" s="38">
        <f>VLOOKUP($A$4:$A$525,[14]Лист4!A$7:C$488,3,0)</f>
        <v>991211</v>
      </c>
      <c r="R379" s="38">
        <f>VLOOKUP($A$4:$A$525,[15]Лист4!A$7:C$482,3,0)</f>
        <v>625776</v>
      </c>
      <c r="S379" s="38">
        <f>VLOOKUP($A$4:$A$525,[16]Лист4!A$7:C$508,3,0)</f>
        <v>2213336</v>
      </c>
    </row>
    <row r="380" spans="1:19" ht="36">
      <c r="A380" s="113" t="s">
        <v>1449</v>
      </c>
      <c r="B380" s="41" t="s">
        <v>330</v>
      </c>
      <c r="C380" s="42">
        <v>785721</v>
      </c>
      <c r="D380" s="38">
        <f>VLOOKUP($A$4:$A$525,[1]Лист4!A$7:C$460,3,0)</f>
        <v>21352</v>
      </c>
      <c r="E380" s="38"/>
      <c r="F380" s="38">
        <f>VLOOKUP($A$4:$A$525,[3]Лист4!A$7:C$486,3,0)</f>
        <v>1650</v>
      </c>
      <c r="H380" s="38">
        <f>VLOOKUP($A$4:$A$525,[5]Лист4!A$7:C$408,3,0)</f>
        <v>10191</v>
      </c>
      <c r="I380" s="38"/>
      <c r="J380" s="38">
        <f>VLOOKUP($A$4:$A$525,[7]Лист4!A$7:C$494,3,0)</f>
        <v>33758</v>
      </c>
      <c r="K380" s="38">
        <f>VLOOKUP($A$4:$A$525,[8]Лист4!A$7:C$454,3,0)</f>
        <v>4555</v>
      </c>
      <c r="L380" s="38">
        <f>VLOOKUP($A$4:$A$525,[9]Лист4!A$7:C$450,3,0)</f>
        <v>30</v>
      </c>
      <c r="M380" s="38"/>
      <c r="N380" s="38">
        <f>VLOOKUP($A$4:$A$525,[11]Лист4!A$7:C$479,3,0)</f>
        <v>11545</v>
      </c>
      <c r="O380" s="38">
        <f>VLOOKUP($A$4:$A$525,[12]Лист4!A$7:C$472,3,0)</f>
        <v>5548</v>
      </c>
      <c r="P380" s="38">
        <f>VLOOKUP($A$4:$A$525,[13]Лист4!A$7:C$461,3,0)</f>
        <v>16038</v>
      </c>
      <c r="Q380" s="38">
        <f>VLOOKUP($A$4:$A$525,[14]Лист4!A$7:C$488,3,0)</f>
        <v>161687</v>
      </c>
      <c r="R380" s="38">
        <f>VLOOKUP($A$4:$A$525,[15]Лист4!A$7:C$482,3,0)</f>
        <v>65514</v>
      </c>
      <c r="S380" s="38">
        <f>VLOOKUP($A$4:$A$525,[16]Лист4!A$7:C$508,3,0)</f>
        <v>453853</v>
      </c>
    </row>
    <row r="381" spans="1:19" ht="24">
      <c r="A381" s="113" t="s">
        <v>1450</v>
      </c>
      <c r="B381" s="41" t="s">
        <v>331</v>
      </c>
      <c r="C381" s="42">
        <v>5373056</v>
      </c>
      <c r="D381" s="38">
        <f>VLOOKUP($A$4:$A$525,[1]Лист4!A$7:C$460,3,0)</f>
        <v>116241</v>
      </c>
      <c r="E381" s="38">
        <f>VLOOKUP($A$4:$A$525,[2]Лист4!A$7:C$458,3,0)</f>
        <v>421156</v>
      </c>
      <c r="F381" s="38">
        <f>VLOOKUP($A$4:$A$525,[3]Лист4!A$7:C$486,3,0)</f>
        <v>3982</v>
      </c>
      <c r="G381" s="38">
        <f>VLOOKUP($A$4:$A$525,[4]Лист4!A$7:C$402,3,0)</f>
        <v>84957</v>
      </c>
      <c r="H381" s="38">
        <f>VLOOKUP($A$4:$A$525,[5]Лист4!A$7:C$408,3,0)</f>
        <v>27088</v>
      </c>
      <c r="I381" s="38">
        <f>VLOOKUP($A$4:$A$525,[6]Лист4!A$7:C$437,3,0)</f>
        <v>1458</v>
      </c>
      <c r="J381" s="38">
        <f>VLOOKUP($A$4:$A$525,[7]Лист4!A$7:C$494,3,0)</f>
        <v>108372</v>
      </c>
      <c r="K381" s="38">
        <f>VLOOKUP($A$4:$A$525,[8]Лист4!A$7:C$454,3,0)</f>
        <v>986778</v>
      </c>
      <c r="L381" s="38">
        <f>VLOOKUP($A$4:$A$525,[9]Лист4!A$7:C$450,3,0)</f>
        <v>126265</v>
      </c>
      <c r="M381" s="38"/>
      <c r="N381" s="38">
        <f>VLOOKUP($A$4:$A$525,[11]Лист4!A$7:C$479,3,0)</f>
        <v>165351</v>
      </c>
      <c r="O381" s="38">
        <f>VLOOKUP($A$4:$A$525,[12]Лист4!A$7:C$472,3,0)</f>
        <v>151458</v>
      </c>
      <c r="P381" s="38">
        <f>VLOOKUP($A$4:$A$525,[13]Лист4!A$7:C$461,3,0)</f>
        <v>30681</v>
      </c>
      <c r="Q381" s="38">
        <f>VLOOKUP($A$4:$A$525,[14]Лист4!A$7:C$488,3,0)</f>
        <v>829524</v>
      </c>
      <c r="R381" s="38">
        <f>VLOOKUP($A$4:$A$525,[15]Лист4!A$7:C$482,3,0)</f>
        <v>560262</v>
      </c>
      <c r="S381" s="38">
        <f>VLOOKUP($A$4:$A$525,[16]Лист4!A$7:C$508,3,0)</f>
        <v>1759483</v>
      </c>
    </row>
    <row r="382" spans="1:19" ht="24">
      <c r="A382" s="113" t="s">
        <v>1451</v>
      </c>
      <c r="B382" s="41" t="s">
        <v>332</v>
      </c>
      <c r="C382" s="42">
        <v>4431270</v>
      </c>
      <c r="D382" s="38">
        <f>VLOOKUP($A$4:$A$525,[1]Лист4!A$7:C$460,3,0)</f>
        <v>116241</v>
      </c>
      <c r="E382" s="38">
        <f>VLOOKUP($A$4:$A$525,[2]Лист4!A$7:C$458,3,0)</f>
        <v>420916</v>
      </c>
      <c r="F382" s="38">
        <f>VLOOKUP($A$4:$A$525,[3]Лист4!A$7:C$486,3,0)</f>
        <v>1561</v>
      </c>
      <c r="G382" s="38">
        <f>VLOOKUP($A$4:$A$525,[4]Лист4!A$7:C$402,3,0)</f>
        <v>84957</v>
      </c>
      <c r="H382" s="38">
        <f>VLOOKUP($A$4:$A$525,[5]Лист4!A$7:C$408,3,0)</f>
        <v>14879</v>
      </c>
      <c r="I382" s="38">
        <f>VLOOKUP($A$4:$A$525,[6]Лист4!A$7:C$437,3,0)</f>
        <v>1458</v>
      </c>
      <c r="J382" s="38">
        <f>VLOOKUP($A$4:$A$525,[7]Лист4!A$7:C$494,3,0)</f>
        <v>46001</v>
      </c>
      <c r="K382" s="38">
        <f>VLOOKUP($A$4:$A$525,[8]Лист4!A$7:C$454,3,0)</f>
        <v>936840</v>
      </c>
      <c r="L382" s="38">
        <f>VLOOKUP($A$4:$A$525,[9]Лист4!A$7:C$450,3,0)</f>
        <v>126265</v>
      </c>
      <c r="M382" s="38"/>
      <c r="N382" s="38">
        <f>VLOOKUP($A$4:$A$525,[11]Лист4!A$7:C$479,3,0)</f>
        <v>133364</v>
      </c>
      <c r="O382" s="38">
        <f>VLOOKUP($A$4:$A$525,[12]Лист4!A$7:C$472,3,0)</f>
        <v>141869</v>
      </c>
      <c r="P382" s="38">
        <f>VLOOKUP($A$4:$A$525,[13]Лист4!A$7:C$461,3,0)</f>
        <v>29095</v>
      </c>
      <c r="Q382" s="38">
        <f>VLOOKUP($A$4:$A$525,[14]Лист4!A$7:C$488,3,0)</f>
        <v>373149</v>
      </c>
      <c r="R382" s="38">
        <f>VLOOKUP($A$4:$A$525,[15]Лист4!A$7:C$482,3,0)</f>
        <v>380779</v>
      </c>
      <c r="S382" s="38">
        <f>VLOOKUP($A$4:$A$525,[16]Лист4!A$7:C$508,3,0)</f>
        <v>1623896</v>
      </c>
    </row>
    <row r="383" spans="1:19" ht="24">
      <c r="A383" s="113" t="s">
        <v>1452</v>
      </c>
      <c r="B383" s="41" t="s">
        <v>333</v>
      </c>
      <c r="C383" s="42">
        <v>941786</v>
      </c>
      <c r="D383" s="38"/>
      <c r="E383" s="38">
        <f>VLOOKUP($A$4:$A$525,[2]Лист4!A$7:C$458,3,0)</f>
        <v>240</v>
      </c>
      <c r="F383" s="38">
        <f>VLOOKUP($A$4:$A$525,[3]Лист4!A$7:C$486,3,0)</f>
        <v>2421</v>
      </c>
      <c r="H383" s="38">
        <f>VLOOKUP($A$4:$A$525,[5]Лист4!A$7:C$408,3,0)</f>
        <v>12209</v>
      </c>
      <c r="I383" s="38"/>
      <c r="J383" s="38">
        <f>VLOOKUP($A$4:$A$525,[7]Лист4!A$7:C$494,3,0)</f>
        <v>62371</v>
      </c>
      <c r="K383" s="38">
        <f>VLOOKUP($A$4:$A$525,[8]Лист4!A$7:C$454,3,0)</f>
        <v>49938</v>
      </c>
      <c r="L383" s="38"/>
      <c r="M383" s="38"/>
      <c r="N383" s="38">
        <f>VLOOKUP($A$4:$A$525,[11]Лист4!A$7:C$479,3,0)</f>
        <v>31987</v>
      </c>
      <c r="O383" s="38">
        <f>VLOOKUP($A$4:$A$525,[12]Лист4!A$7:C$472,3,0)</f>
        <v>9589</v>
      </c>
      <c r="P383" s="38">
        <f>VLOOKUP($A$4:$A$525,[13]Лист4!A$7:C$461,3,0)</f>
        <v>1586</v>
      </c>
      <c r="Q383" s="38">
        <f>VLOOKUP($A$4:$A$525,[14]Лист4!A$7:C$488,3,0)</f>
        <v>456375</v>
      </c>
      <c r="R383" s="38">
        <f>VLOOKUP($A$4:$A$525,[15]Лист4!A$7:C$482,3,0)</f>
        <v>179483</v>
      </c>
      <c r="S383" s="38">
        <f>VLOOKUP($A$4:$A$525,[16]Лист4!A$7:C$508,3,0)</f>
        <v>135587</v>
      </c>
    </row>
    <row r="384" spans="1:19" ht="24">
      <c r="A384" s="112" t="s">
        <v>1453</v>
      </c>
      <c r="B384" s="41" t="s">
        <v>514</v>
      </c>
      <c r="C384" s="42">
        <v>108997330</v>
      </c>
      <c r="D384" s="38">
        <f>VLOOKUP($A$4:$A$525,[1]Лист4!A$7:C$460,3,0)</f>
        <v>1364420</v>
      </c>
      <c r="E384" s="38">
        <f>VLOOKUP($A$4:$A$525,[2]Лист4!A$7:C$458,3,0)</f>
        <v>1371310</v>
      </c>
      <c r="F384" s="38">
        <f>VLOOKUP($A$4:$A$525,[3]Лист4!A$7:C$486,3,0)</f>
        <v>5890822</v>
      </c>
      <c r="G384" s="38">
        <f>VLOOKUP($A$4:$A$525,[4]Лист4!A$7:C$402,3,0)</f>
        <v>1909251</v>
      </c>
      <c r="H384" s="38">
        <f>VLOOKUP($A$4:$A$525,[5]Лист4!A$7:C$408,3,0)</f>
        <v>1003915</v>
      </c>
      <c r="I384" s="38">
        <f>VLOOKUP($A$4:$A$525,[6]Лист4!A$7:C$437,3,0)</f>
        <v>541196</v>
      </c>
      <c r="J384" s="38">
        <f>VLOOKUP($A$4:$A$525,[7]Лист4!A$7:C$494,3,0)</f>
        <v>6813559</v>
      </c>
      <c r="K384" s="38">
        <f>VLOOKUP($A$4:$A$525,[8]Лист4!A$7:C$454,3,0)</f>
        <v>2336933</v>
      </c>
      <c r="L384" s="38">
        <f>VLOOKUP($A$4:$A$525,[9]Лист4!A$7:C$450,3,0)</f>
        <v>539068</v>
      </c>
      <c r="M384" s="38">
        <f>VLOOKUP($A$4:$A$525,[10]Лист4!A$7:C$407,3,0)</f>
        <v>2043062</v>
      </c>
      <c r="N384" s="38">
        <f>VLOOKUP($A$4:$A$525,[11]Лист4!A$7:C$479,3,0)</f>
        <v>1257431</v>
      </c>
      <c r="O384" s="38">
        <f>VLOOKUP($A$4:$A$525,[12]Лист4!A$7:C$472,3,0)</f>
        <v>5832999</v>
      </c>
      <c r="P384" s="38">
        <f>VLOOKUP($A$4:$A$525,[13]Лист4!A$7:C$461,3,0)</f>
        <v>3339579</v>
      </c>
      <c r="Q384" s="38">
        <f>VLOOKUP($A$4:$A$525,[14]Лист4!A$7:C$488,3,0)</f>
        <v>14959759</v>
      </c>
      <c r="R384" s="38">
        <f>VLOOKUP($A$4:$A$525,[15]Лист4!A$7:C$482,3,0)</f>
        <v>6396923</v>
      </c>
      <c r="S384" s="38">
        <f>VLOOKUP($A$4:$A$525,[16]Лист4!A$7:C$508,3,0)</f>
        <v>53397103</v>
      </c>
    </row>
    <row r="385" spans="1:19" ht="24">
      <c r="A385" s="113" t="s">
        <v>1454</v>
      </c>
      <c r="B385" s="41" t="s">
        <v>334</v>
      </c>
      <c r="C385" s="42">
        <v>108997330</v>
      </c>
      <c r="D385" s="38">
        <f>VLOOKUP($A$4:$A$525,[1]Лист4!A$7:C$460,3,0)</f>
        <v>1364420</v>
      </c>
      <c r="E385" s="38">
        <f>VLOOKUP($A$4:$A$525,[2]Лист4!A$7:C$458,3,0)</f>
        <v>1371310</v>
      </c>
      <c r="F385" s="38">
        <f>VLOOKUP($A$4:$A$525,[3]Лист4!A$7:C$486,3,0)</f>
        <v>5890822</v>
      </c>
      <c r="G385" s="38">
        <f>VLOOKUP($A$4:$A$525,[4]Лист4!A$7:C$402,3,0)</f>
        <v>1909251</v>
      </c>
      <c r="H385" s="38">
        <f>VLOOKUP($A$4:$A$525,[5]Лист4!A$7:C$408,3,0)</f>
        <v>1003915</v>
      </c>
      <c r="I385" s="38">
        <f>VLOOKUP($A$4:$A$525,[6]Лист4!A$7:C$437,3,0)</f>
        <v>541196</v>
      </c>
      <c r="J385" s="38">
        <f>VLOOKUP($A$4:$A$525,[7]Лист4!A$7:C$494,3,0)</f>
        <v>6813559</v>
      </c>
      <c r="K385" s="38">
        <f>VLOOKUP($A$4:$A$525,[8]Лист4!A$7:C$454,3,0)</f>
        <v>2336933</v>
      </c>
      <c r="L385" s="38">
        <f>VLOOKUP($A$4:$A$525,[9]Лист4!A$7:C$450,3,0)</f>
        <v>539068</v>
      </c>
      <c r="M385" s="38">
        <f>VLOOKUP($A$4:$A$525,[10]Лист4!A$7:C$407,3,0)</f>
        <v>2043062</v>
      </c>
      <c r="N385" s="38">
        <f>VLOOKUP($A$4:$A$525,[11]Лист4!A$7:C$479,3,0)</f>
        <v>1257431</v>
      </c>
      <c r="O385" s="38">
        <f>VLOOKUP($A$4:$A$525,[12]Лист4!A$7:C$472,3,0)</f>
        <v>5832999</v>
      </c>
      <c r="P385" s="38">
        <f>VLOOKUP($A$4:$A$525,[13]Лист4!A$7:C$461,3,0)</f>
        <v>3339579</v>
      </c>
      <c r="Q385" s="38">
        <f>VLOOKUP($A$4:$A$525,[14]Лист4!A$7:C$488,3,0)</f>
        <v>14959759</v>
      </c>
      <c r="R385" s="38">
        <f>VLOOKUP($A$4:$A$525,[15]Лист4!A$7:C$482,3,0)</f>
        <v>6396923</v>
      </c>
      <c r="S385" s="38">
        <f>VLOOKUP($A$4:$A$525,[16]Лист4!A$7:C$508,3,0)</f>
        <v>53397103</v>
      </c>
    </row>
    <row r="386" spans="1:19" ht="24">
      <c r="A386" s="112" t="s">
        <v>1455</v>
      </c>
      <c r="B386" s="41" t="s">
        <v>515</v>
      </c>
      <c r="C386" s="42">
        <v>381874</v>
      </c>
      <c r="D386" s="38"/>
      <c r="E386" s="38"/>
      <c r="F386" s="38">
        <f>VLOOKUP($A$4:$A$525,[3]Лист4!A$7:C$486,3,0)</f>
        <v>206333</v>
      </c>
      <c r="H386" s="38"/>
      <c r="I386" s="38"/>
      <c r="J386" s="38"/>
      <c r="K386" s="38"/>
      <c r="L386" s="38"/>
      <c r="M386" s="38"/>
      <c r="N386" s="38"/>
      <c r="O386" s="38">
        <f>VLOOKUP($A$4:$A$525,[12]Лист4!A$7:C$472,3,0)</f>
        <v>167197</v>
      </c>
      <c r="P386" s="38"/>
      <c r="Q386" s="38"/>
      <c r="R386" s="38"/>
      <c r="S386" s="38">
        <f>VLOOKUP($A$4:$A$525,[16]Лист4!A$7:C$508,3,0)</f>
        <v>8344</v>
      </c>
    </row>
    <row r="387" spans="1:19" ht="24">
      <c r="A387" s="113" t="s">
        <v>1456</v>
      </c>
      <c r="B387" s="41" t="s">
        <v>335</v>
      </c>
      <c r="C387" s="42">
        <v>381874</v>
      </c>
      <c r="D387" s="38"/>
      <c r="E387" s="38"/>
      <c r="F387" s="38">
        <f>VLOOKUP($A$4:$A$525,[3]Лист4!A$7:C$486,3,0)</f>
        <v>206333</v>
      </c>
      <c r="H387" s="38"/>
      <c r="I387" s="38"/>
      <c r="J387" s="38"/>
      <c r="K387" s="38"/>
      <c r="L387" s="38"/>
      <c r="M387" s="38"/>
      <c r="N387" s="38"/>
      <c r="O387" s="38">
        <f>VLOOKUP($A$4:$A$525,[12]Лист4!A$7:C$472,3,0)</f>
        <v>167197</v>
      </c>
      <c r="P387" s="38"/>
      <c r="Q387" s="38"/>
      <c r="R387" s="38"/>
      <c r="S387" s="38">
        <f>VLOOKUP($A$4:$A$525,[16]Лист4!A$7:C$508,3,0)</f>
        <v>8344</v>
      </c>
    </row>
    <row r="388" spans="1:19" ht="24">
      <c r="A388" s="112" t="s">
        <v>1457</v>
      </c>
      <c r="B388" s="41" t="s">
        <v>516</v>
      </c>
      <c r="C388" s="42">
        <v>15085737</v>
      </c>
      <c r="D388" s="38">
        <f>VLOOKUP($A$4:$A$525,[1]Лист4!A$7:C$460,3,0)</f>
        <v>476494</v>
      </c>
      <c r="E388" s="38">
        <f>VLOOKUP($A$4:$A$525,[2]Лист4!A$7:C$458,3,0)</f>
        <v>852839</v>
      </c>
      <c r="F388" s="38">
        <f>VLOOKUP($A$4:$A$525,[3]Лист4!A$7:C$486,3,0)</f>
        <v>4472619</v>
      </c>
      <c r="G388" s="38">
        <f>VLOOKUP($A$4:$A$525,[4]Лист4!A$7:C$402,3,0)</f>
        <v>1160756</v>
      </c>
      <c r="H388" s="38">
        <f>VLOOKUP($A$4:$A$525,[5]Лист4!A$7:C$408,3,0)</f>
        <v>352895</v>
      </c>
      <c r="I388" s="38">
        <f>VLOOKUP($A$4:$A$525,[6]Лист4!A$7:C$437,3,0)</f>
        <v>428893</v>
      </c>
      <c r="J388" s="38">
        <f>VLOOKUP($A$4:$A$525,[7]Лист4!A$7:C$494,3,0)</f>
        <v>1832947</v>
      </c>
      <c r="K388" s="38">
        <f>VLOOKUP($A$4:$A$525,[8]Лист4!A$7:C$454,3,0)</f>
        <v>461605</v>
      </c>
      <c r="L388" s="38">
        <f>VLOOKUP($A$4:$A$525,[9]Лист4!A$7:C$450,3,0)</f>
        <v>122884</v>
      </c>
      <c r="M388" s="38">
        <f>VLOOKUP($A$4:$A$525,[10]Лист4!A$7:C$407,3,0)</f>
        <v>33919</v>
      </c>
      <c r="N388" s="38">
        <f>VLOOKUP($A$4:$A$525,[11]Лист4!A$7:C$479,3,0)</f>
        <v>1264355</v>
      </c>
      <c r="O388" s="38">
        <f>VLOOKUP($A$4:$A$525,[12]Лист4!A$7:C$472,3,0)</f>
        <v>296768</v>
      </c>
      <c r="P388" s="38">
        <f>VLOOKUP($A$4:$A$525,[13]Лист4!A$7:C$461,3,0)</f>
        <v>117281</v>
      </c>
      <c r="Q388" s="38">
        <f>VLOOKUP($A$4:$A$525,[14]Лист4!A$7:C$488,3,0)</f>
        <v>2045407</v>
      </c>
      <c r="R388" s="38">
        <f>VLOOKUP($A$4:$A$525,[15]Лист4!A$7:C$482,3,0)</f>
        <v>579685</v>
      </c>
      <c r="S388" s="38">
        <f>VLOOKUP($A$4:$A$525,[16]Лист4!A$7:C$508,3,0)</f>
        <v>586390</v>
      </c>
    </row>
    <row r="389" spans="1:19" ht="24">
      <c r="A389" s="113" t="s">
        <v>1458</v>
      </c>
      <c r="B389" s="41" t="s">
        <v>336</v>
      </c>
      <c r="C389" s="42">
        <v>12958646</v>
      </c>
      <c r="D389" s="38">
        <f>VLOOKUP($A$4:$A$525,[1]Лист4!A$7:C$460,3,0)</f>
        <v>294417</v>
      </c>
      <c r="E389" s="38">
        <f>VLOOKUP($A$4:$A$525,[2]Лист4!A$7:C$458,3,0)</f>
        <v>815135</v>
      </c>
      <c r="F389" s="38">
        <f>VLOOKUP($A$4:$A$525,[3]Лист4!A$7:C$486,3,0)</f>
        <v>3661059</v>
      </c>
      <c r="G389" s="38">
        <f>VLOOKUP($A$4:$A$525,[4]Лист4!A$7:C$402,3,0)</f>
        <v>1160756</v>
      </c>
      <c r="H389" s="38">
        <f>VLOOKUP($A$4:$A$525,[5]Лист4!A$7:C$408,3,0)</f>
        <v>301686</v>
      </c>
      <c r="I389" s="38">
        <f>VLOOKUP($A$4:$A$525,[6]Лист4!A$7:C$437,3,0)</f>
        <v>294750</v>
      </c>
      <c r="J389" s="38">
        <f>VLOOKUP($A$4:$A$525,[7]Лист4!A$7:C$494,3,0)</f>
        <v>1757180</v>
      </c>
      <c r="K389" s="38">
        <f>VLOOKUP($A$4:$A$525,[8]Лист4!A$7:C$454,3,0)</f>
        <v>295099</v>
      </c>
      <c r="L389" s="38">
        <f>VLOOKUP($A$4:$A$525,[9]Лист4!A$7:C$450,3,0)</f>
        <v>89749</v>
      </c>
      <c r="M389" s="38">
        <f>VLOOKUP($A$4:$A$525,[10]Лист4!A$7:C$407,3,0)</f>
        <v>33545</v>
      </c>
      <c r="N389" s="38">
        <f>VLOOKUP($A$4:$A$525,[11]Лист4!A$7:C$479,3,0)</f>
        <v>896121</v>
      </c>
      <c r="O389" s="38">
        <f>VLOOKUP($A$4:$A$525,[12]Лист4!A$7:C$472,3,0)</f>
        <v>266699</v>
      </c>
      <c r="P389" s="38">
        <f>VLOOKUP($A$4:$A$525,[13]Лист4!A$7:C$461,3,0)</f>
        <v>117281</v>
      </c>
      <c r="Q389" s="38">
        <f>VLOOKUP($A$4:$A$525,[14]Лист4!A$7:C$488,3,0)</f>
        <v>1853723</v>
      </c>
      <c r="R389" s="38">
        <f>VLOOKUP($A$4:$A$525,[15]Лист4!A$7:C$482,3,0)</f>
        <v>535314</v>
      </c>
      <c r="S389" s="38">
        <f>VLOOKUP($A$4:$A$525,[16]Лист4!A$7:C$508,3,0)</f>
        <v>586132</v>
      </c>
    </row>
    <row r="390" spans="1:19" ht="24">
      <c r="A390" s="113" t="s">
        <v>1459</v>
      </c>
      <c r="B390" s="41" t="s">
        <v>337</v>
      </c>
      <c r="C390" s="42">
        <v>2127091</v>
      </c>
      <c r="D390" s="38">
        <f>VLOOKUP($A$4:$A$525,[1]Лист4!A$7:C$460,3,0)</f>
        <v>182077</v>
      </c>
      <c r="E390" s="38">
        <f>VLOOKUP($A$4:$A$525,[2]Лист4!A$7:C$458,3,0)</f>
        <v>37704</v>
      </c>
      <c r="F390" s="38">
        <f>VLOOKUP($A$4:$A$525,[3]Лист4!A$7:C$486,3,0)</f>
        <v>811560</v>
      </c>
      <c r="H390" s="38">
        <f>VLOOKUP($A$4:$A$525,[5]Лист4!A$7:C$408,3,0)</f>
        <v>51209</v>
      </c>
      <c r="I390" s="38">
        <f>VLOOKUP($A$4:$A$525,[6]Лист4!A$7:C$437,3,0)</f>
        <v>134143</v>
      </c>
      <c r="J390" s="38">
        <f>VLOOKUP($A$4:$A$525,[7]Лист4!A$7:C$494,3,0)</f>
        <v>75767</v>
      </c>
      <c r="K390" s="38">
        <f>VLOOKUP($A$4:$A$525,[8]Лист4!A$7:C$454,3,0)</f>
        <v>166506</v>
      </c>
      <c r="L390" s="38">
        <f>VLOOKUP($A$4:$A$525,[9]Лист4!A$7:C$450,3,0)</f>
        <v>33135</v>
      </c>
      <c r="M390" s="38">
        <f>VLOOKUP($A$4:$A$525,[10]Лист4!A$7:C$407,3,0)</f>
        <v>374</v>
      </c>
      <c r="N390" s="38">
        <f>VLOOKUP($A$4:$A$525,[11]Лист4!A$7:C$479,3,0)</f>
        <v>368234</v>
      </c>
      <c r="O390" s="38">
        <f>VLOOKUP($A$4:$A$525,[12]Лист4!A$7:C$472,3,0)</f>
        <v>30069</v>
      </c>
      <c r="P390" s="38"/>
      <c r="Q390" s="38">
        <f>VLOOKUP($A$4:$A$525,[14]Лист4!A$7:C$488,3,0)</f>
        <v>191684</v>
      </c>
      <c r="R390" s="38">
        <f>VLOOKUP($A$4:$A$525,[15]Лист4!A$7:C$482,3,0)</f>
        <v>44371</v>
      </c>
      <c r="S390" s="38">
        <f>VLOOKUP($A$4:$A$525,[16]Лист4!A$7:C$508,3,0)</f>
        <v>258</v>
      </c>
    </row>
    <row r="391" spans="1:19">
      <c r="A391" s="110" t="s">
        <v>935</v>
      </c>
      <c r="B391" s="41" t="s">
        <v>518</v>
      </c>
      <c r="C391" s="42">
        <v>573798475</v>
      </c>
      <c r="D391" s="38">
        <f>VLOOKUP($A$4:$A$525,[1]Лист4!A$7:C$460,3,0)</f>
        <v>14770238</v>
      </c>
      <c r="E391" s="38">
        <f>VLOOKUP($A$4:$A$525,[2]Лист4!A$7:C$458,3,0)</f>
        <v>20644966</v>
      </c>
      <c r="F391" s="38">
        <f>VLOOKUP($A$4:$A$525,[3]Лист4!A$7:C$486,3,0)</f>
        <v>23672103</v>
      </c>
      <c r="G391" s="38">
        <f>VLOOKUP($A$4:$A$525,[4]Лист4!A$7:C$402,3,0)</f>
        <v>6563522</v>
      </c>
      <c r="H391" s="38">
        <f>VLOOKUP($A$4:$A$525,[5]Лист4!A$7:C$408,3,0)</f>
        <v>12635701</v>
      </c>
      <c r="I391" s="38">
        <f>VLOOKUP($A$4:$A$525,[6]Лист4!A$7:C$437,3,0)</f>
        <v>7474772</v>
      </c>
      <c r="J391" s="38">
        <f>VLOOKUP($A$4:$A$525,[7]Лист4!A$7:C$494,3,0)</f>
        <v>52502291</v>
      </c>
      <c r="K391" s="38">
        <f>VLOOKUP($A$4:$A$525,[8]Лист4!A$7:C$454,3,0)</f>
        <v>14186702</v>
      </c>
      <c r="L391" s="38">
        <f>VLOOKUP($A$4:$A$525,[9]Лист4!A$7:C$450,3,0)</f>
        <v>11745425</v>
      </c>
      <c r="M391" s="38">
        <f>VLOOKUP($A$4:$A$525,[10]Лист4!A$7:C$407,3,0)</f>
        <v>1621135</v>
      </c>
      <c r="N391" s="38">
        <f>VLOOKUP($A$4:$A$525,[11]Лист4!A$7:C$479,3,0)</f>
        <v>14036197</v>
      </c>
      <c r="O391" s="38">
        <f>VLOOKUP($A$4:$A$525,[12]Лист4!A$7:C$472,3,0)</f>
        <v>23085161</v>
      </c>
      <c r="P391" s="38">
        <f>VLOOKUP($A$4:$A$525,[13]Лист4!A$7:C$461,3,0)</f>
        <v>18988916</v>
      </c>
      <c r="Q391" s="38">
        <f>VLOOKUP($A$4:$A$525,[14]Лист4!A$7:C$488,3,0)</f>
        <v>63809996</v>
      </c>
      <c r="R391" s="38">
        <f>VLOOKUP($A$4:$A$525,[15]Лист4!A$7:C$482,3,0)</f>
        <v>63302740</v>
      </c>
      <c r="S391" s="38">
        <f>VLOOKUP($A$4:$A$525,[16]Лист4!A$7:C$508,3,0)</f>
        <v>224758610</v>
      </c>
    </row>
    <row r="392" spans="1:19" ht="36">
      <c r="A392" s="113" t="s">
        <v>1460</v>
      </c>
      <c r="B392" s="41" t="s">
        <v>338</v>
      </c>
      <c r="C392" s="42">
        <v>344558696</v>
      </c>
      <c r="D392" s="38">
        <f>VLOOKUP($A$4:$A$525,[1]Лист4!A$7:C$460,3,0)</f>
        <v>9162914</v>
      </c>
      <c r="E392" s="38">
        <f>VLOOKUP($A$4:$A$525,[2]Лист4!A$7:C$458,3,0)</f>
        <v>10752133</v>
      </c>
      <c r="F392" s="38">
        <f>VLOOKUP($A$4:$A$525,[3]Лист4!A$7:C$486,3,0)</f>
        <v>13502392</v>
      </c>
      <c r="G392" s="38">
        <f>VLOOKUP($A$4:$A$525,[4]Лист4!A$7:C$402,3,0)</f>
        <v>3033907</v>
      </c>
      <c r="H392" s="38">
        <f>VLOOKUP($A$4:$A$525,[5]Лист4!A$7:C$408,3,0)</f>
        <v>8978437</v>
      </c>
      <c r="I392" s="38">
        <f>VLOOKUP($A$4:$A$525,[6]Лист4!A$7:C$437,3,0)</f>
        <v>5389985</v>
      </c>
      <c r="J392" s="38">
        <f>VLOOKUP($A$4:$A$525,[7]Лист4!A$7:C$494,3,0)</f>
        <v>38580510</v>
      </c>
      <c r="K392" s="38">
        <f>VLOOKUP($A$4:$A$525,[8]Лист4!A$7:C$454,3,0)</f>
        <v>9447734</v>
      </c>
      <c r="L392" s="38">
        <f>VLOOKUP($A$4:$A$525,[9]Лист4!A$7:C$450,3,0)</f>
        <v>9014401</v>
      </c>
      <c r="M392" s="38">
        <f>VLOOKUP($A$4:$A$525,[10]Лист4!A$7:C$407,3,0)</f>
        <v>764954</v>
      </c>
      <c r="N392" s="38">
        <f>VLOOKUP($A$4:$A$525,[11]Лист4!A$7:C$479,3,0)</f>
        <v>10224147</v>
      </c>
      <c r="O392" s="38">
        <f>VLOOKUP($A$4:$A$525,[12]Лист4!A$7:C$472,3,0)</f>
        <v>13866859</v>
      </c>
      <c r="P392" s="38">
        <f>VLOOKUP($A$4:$A$525,[13]Лист4!A$7:C$461,3,0)</f>
        <v>16068972</v>
      </c>
      <c r="Q392" s="38">
        <f>VLOOKUP($A$4:$A$525,[14]Лист4!A$7:C$488,3,0)</f>
        <v>32605506</v>
      </c>
      <c r="R392" s="38">
        <f>VLOOKUP($A$4:$A$525,[15]Лист4!A$7:C$482,3,0)</f>
        <v>37053678</v>
      </c>
      <c r="S392" s="38">
        <f>VLOOKUP($A$4:$A$525,[16]Лист4!A$7:C$508,3,0)</f>
        <v>126112167</v>
      </c>
    </row>
    <row r="393" spans="1:19" ht="24">
      <c r="A393" s="113" t="s">
        <v>1461</v>
      </c>
      <c r="B393" s="41" t="s">
        <v>339</v>
      </c>
      <c r="C393" s="42">
        <v>189152752</v>
      </c>
      <c r="D393" s="38">
        <f>VLOOKUP($A$4:$A$525,[1]Лист4!A$7:C$460,3,0)</f>
        <v>4787938</v>
      </c>
      <c r="E393" s="38">
        <f>VLOOKUP($A$4:$A$525,[2]Лист4!A$7:C$458,3,0)</f>
        <v>6971971</v>
      </c>
      <c r="F393" s="38">
        <f>VLOOKUP($A$4:$A$525,[3]Лист4!A$7:C$486,3,0)</f>
        <v>5847339</v>
      </c>
      <c r="G393" s="38">
        <f>VLOOKUP($A$4:$A$525,[4]Лист4!A$7:C$402,3,0)</f>
        <v>2316913</v>
      </c>
      <c r="H393" s="38">
        <f>VLOOKUP($A$4:$A$525,[5]Лист4!A$7:C$408,3,0)</f>
        <v>4400222</v>
      </c>
      <c r="I393" s="38">
        <f>VLOOKUP($A$4:$A$525,[6]Лист4!A$7:C$437,3,0)</f>
        <v>2236837</v>
      </c>
      <c r="J393" s="38">
        <f>VLOOKUP($A$4:$A$525,[7]Лист4!A$7:C$494,3,0)</f>
        <v>16646047</v>
      </c>
      <c r="K393" s="38">
        <f>VLOOKUP($A$4:$A$525,[8]Лист4!A$7:C$454,3,0)</f>
        <v>4560966</v>
      </c>
      <c r="L393" s="38">
        <f>VLOOKUP($A$4:$A$525,[9]Лист4!A$7:C$450,3,0)</f>
        <v>4108914</v>
      </c>
      <c r="M393" s="38">
        <f>VLOOKUP($A$4:$A$525,[10]Лист4!A$7:C$407,3,0)</f>
        <v>341328</v>
      </c>
      <c r="N393" s="38">
        <f>VLOOKUP($A$4:$A$525,[11]Лист4!A$7:C$479,3,0)</f>
        <v>5378115</v>
      </c>
      <c r="O393" s="38">
        <f>VLOOKUP($A$4:$A$525,[12]Лист4!A$7:C$472,3,0)</f>
        <v>8160417</v>
      </c>
      <c r="P393" s="38">
        <f>VLOOKUP($A$4:$A$525,[13]Лист4!A$7:C$461,3,0)</f>
        <v>3641980</v>
      </c>
      <c r="Q393" s="38">
        <f>VLOOKUP($A$4:$A$525,[14]Лист4!A$7:C$488,3,0)</f>
        <v>14900164</v>
      </c>
      <c r="R393" s="38">
        <f>VLOOKUP($A$4:$A$525,[15]Лист4!A$7:C$482,3,0)</f>
        <v>26940211</v>
      </c>
      <c r="S393" s="38">
        <f>VLOOKUP($A$4:$A$525,[16]Лист4!A$7:C$508,3,0)</f>
        <v>77913390</v>
      </c>
    </row>
    <row r="394" spans="1:19" ht="24">
      <c r="A394" s="113" t="s">
        <v>1462</v>
      </c>
      <c r="B394" s="41" t="s">
        <v>340</v>
      </c>
      <c r="C394" s="42">
        <v>64024063</v>
      </c>
      <c r="D394" s="38">
        <f>VLOOKUP($A$4:$A$525,[1]Лист4!A$7:C$460,3,0)</f>
        <v>2357743</v>
      </c>
      <c r="E394" s="38">
        <f>VLOOKUP($A$4:$A$525,[2]Лист4!A$7:C$458,3,0)</f>
        <v>4999107</v>
      </c>
      <c r="F394" s="38">
        <f>VLOOKUP($A$4:$A$525,[3]Лист4!A$7:C$486,3,0)</f>
        <v>2238990</v>
      </c>
      <c r="G394" s="38">
        <f>VLOOKUP($A$4:$A$525,[4]Лист4!A$7:C$402,3,0)</f>
        <v>970156</v>
      </c>
      <c r="H394" s="38">
        <f>VLOOKUP($A$4:$A$525,[5]Лист4!A$7:C$408,3,0)</f>
        <v>3123479</v>
      </c>
      <c r="I394" s="38">
        <f>VLOOKUP($A$4:$A$525,[6]Лист4!A$7:C$437,3,0)</f>
        <v>1365787</v>
      </c>
      <c r="J394" s="38">
        <f>VLOOKUP($A$4:$A$525,[7]Лист4!A$7:C$494,3,0)</f>
        <v>7915007</v>
      </c>
      <c r="K394" s="38">
        <f>VLOOKUP($A$4:$A$525,[8]Лист4!A$7:C$454,3,0)</f>
        <v>2256853</v>
      </c>
      <c r="L394" s="38">
        <f>VLOOKUP($A$4:$A$525,[9]Лист4!A$7:C$450,3,0)</f>
        <v>2660367</v>
      </c>
      <c r="M394" s="38">
        <f>VLOOKUP($A$4:$A$525,[10]Лист4!A$7:C$407,3,0)</f>
        <v>22356</v>
      </c>
      <c r="N394" s="38">
        <f>VLOOKUP($A$4:$A$525,[11]Лист4!A$7:C$479,3,0)</f>
        <v>1728055</v>
      </c>
      <c r="O394" s="38">
        <f>VLOOKUP($A$4:$A$525,[12]Лист4!A$7:C$472,3,0)</f>
        <v>4159643</v>
      </c>
      <c r="P394" s="38">
        <f>VLOOKUP($A$4:$A$525,[13]Лист4!A$7:C$461,3,0)</f>
        <v>1428549</v>
      </c>
      <c r="Q394" s="38">
        <f>VLOOKUP($A$4:$A$525,[14]Лист4!A$7:C$488,3,0)</f>
        <v>2859748</v>
      </c>
      <c r="R394" s="38">
        <f>VLOOKUP($A$4:$A$525,[15]Лист4!A$7:C$482,3,0)</f>
        <v>14051833</v>
      </c>
      <c r="S394" s="38">
        <f>VLOOKUP($A$4:$A$525,[16]Лист4!A$7:C$508,3,0)</f>
        <v>11886390</v>
      </c>
    </row>
    <row r="395" spans="1:19" ht="24">
      <c r="A395" s="113" t="s">
        <v>1463</v>
      </c>
      <c r="B395" s="41" t="s">
        <v>341</v>
      </c>
      <c r="C395" s="42">
        <v>23151095</v>
      </c>
      <c r="D395" s="38">
        <f>VLOOKUP($A$4:$A$525,[1]Лист4!A$7:C$460,3,0)</f>
        <v>761317</v>
      </c>
      <c r="E395" s="38">
        <f>VLOOKUP($A$4:$A$525,[2]Лист4!A$7:C$458,3,0)</f>
        <v>107273</v>
      </c>
      <c r="F395" s="38">
        <f>VLOOKUP($A$4:$A$525,[3]Лист4!A$7:C$486,3,0)</f>
        <v>923084</v>
      </c>
      <c r="G395" s="38">
        <f>VLOOKUP($A$4:$A$525,[4]Лист4!A$7:C$402,3,0)</f>
        <v>1138534</v>
      </c>
      <c r="H395" s="38">
        <f>VLOOKUP($A$4:$A$525,[5]Лист4!A$7:C$408,3,0)</f>
        <v>240719</v>
      </c>
      <c r="I395" s="38">
        <f>VLOOKUP($A$4:$A$525,[6]Лист4!A$7:C$437,3,0)</f>
        <v>106812</v>
      </c>
      <c r="J395" s="38">
        <f>VLOOKUP($A$4:$A$525,[7]Лист4!A$7:C$494,3,0)</f>
        <v>3320521</v>
      </c>
      <c r="K395" s="38">
        <f>VLOOKUP($A$4:$A$525,[8]Лист4!A$7:C$454,3,0)</f>
        <v>359078</v>
      </c>
      <c r="L395" s="38">
        <f>VLOOKUP($A$4:$A$525,[9]Лист4!A$7:C$450,3,0)</f>
        <v>294784</v>
      </c>
      <c r="M395" s="38">
        <f>VLOOKUP($A$4:$A$525,[10]Лист4!A$7:C$407,3,0)</f>
        <v>270089</v>
      </c>
      <c r="N395" s="38">
        <f>VLOOKUP($A$4:$A$525,[11]Лист4!A$7:C$479,3,0)</f>
        <v>446784</v>
      </c>
      <c r="O395" s="38">
        <f>VLOOKUP($A$4:$A$525,[12]Лист4!A$7:C$472,3,0)</f>
        <v>288966</v>
      </c>
      <c r="P395" s="38">
        <f>VLOOKUP($A$4:$A$525,[13]Лист4!A$7:C$461,3,0)</f>
        <v>138042</v>
      </c>
      <c r="Q395" s="38">
        <f>VLOOKUP($A$4:$A$525,[14]Лист4!A$7:C$488,3,0)</f>
        <v>2526123</v>
      </c>
      <c r="R395" s="38">
        <f>VLOOKUP($A$4:$A$525,[15]Лист4!A$7:C$482,3,0)</f>
        <v>3175111</v>
      </c>
      <c r="S395" s="38">
        <f>VLOOKUP($A$4:$A$525,[16]Лист4!A$7:C$508,3,0)</f>
        <v>9053858</v>
      </c>
    </row>
    <row r="396" spans="1:19" ht="24">
      <c r="A396" s="113" t="s">
        <v>1464</v>
      </c>
      <c r="B396" s="41" t="s">
        <v>342</v>
      </c>
      <c r="C396" s="42">
        <v>101977594</v>
      </c>
      <c r="D396" s="38">
        <f>VLOOKUP($A$4:$A$525,[1]Лист4!A$7:C$460,3,0)</f>
        <v>1668878</v>
      </c>
      <c r="E396" s="38">
        <f>VLOOKUP($A$4:$A$525,[2]Лист4!A$7:C$458,3,0)</f>
        <v>1865591</v>
      </c>
      <c r="F396" s="38">
        <f>VLOOKUP($A$4:$A$525,[3]Лист4!A$7:C$486,3,0)</f>
        <v>2685265</v>
      </c>
      <c r="G396" s="38">
        <f>VLOOKUP($A$4:$A$525,[4]Лист4!A$7:C$402,3,0)</f>
        <v>208223</v>
      </c>
      <c r="H396" s="38">
        <f>VLOOKUP($A$4:$A$525,[5]Лист4!A$7:C$408,3,0)</f>
        <v>1036024</v>
      </c>
      <c r="I396" s="38">
        <f>VLOOKUP($A$4:$A$525,[6]Лист4!A$7:C$437,3,0)</f>
        <v>764238</v>
      </c>
      <c r="J396" s="38">
        <f>VLOOKUP($A$4:$A$525,[7]Лист4!A$7:C$494,3,0)</f>
        <v>5410519</v>
      </c>
      <c r="K396" s="38">
        <f>VLOOKUP($A$4:$A$525,[8]Лист4!A$7:C$454,3,0)</f>
        <v>1945035</v>
      </c>
      <c r="L396" s="38">
        <f>VLOOKUP($A$4:$A$525,[9]Лист4!A$7:C$450,3,0)</f>
        <v>1153763</v>
      </c>
      <c r="M396" s="38">
        <f>VLOOKUP($A$4:$A$525,[10]Лист4!A$7:C$407,3,0)</f>
        <v>48883</v>
      </c>
      <c r="N396" s="38">
        <f>VLOOKUP($A$4:$A$525,[11]Лист4!A$7:C$479,3,0)</f>
        <v>3203276</v>
      </c>
      <c r="O396" s="38">
        <f>VLOOKUP($A$4:$A$525,[12]Лист4!A$7:C$472,3,0)</f>
        <v>3711808</v>
      </c>
      <c r="P396" s="38">
        <f>VLOOKUP($A$4:$A$525,[13]Лист4!A$7:C$461,3,0)</f>
        <v>2075389</v>
      </c>
      <c r="Q396" s="38">
        <f>VLOOKUP($A$4:$A$525,[14]Лист4!A$7:C$488,3,0)</f>
        <v>9514293</v>
      </c>
      <c r="R396" s="38">
        <f>VLOOKUP($A$4:$A$525,[15]Лист4!A$7:C$482,3,0)</f>
        <v>9713267</v>
      </c>
      <c r="S396" s="38">
        <f>VLOOKUP($A$4:$A$525,[16]Лист4!A$7:C$508,3,0)</f>
        <v>56973142</v>
      </c>
    </row>
    <row r="397" spans="1:19" ht="24">
      <c r="A397" s="113" t="s">
        <v>1465</v>
      </c>
      <c r="B397" s="41" t="s">
        <v>343</v>
      </c>
      <c r="C397" s="42">
        <v>77959468</v>
      </c>
      <c r="D397" s="38">
        <f>VLOOKUP($A$4:$A$525,[1]Лист4!A$7:C$460,3,0)</f>
        <v>3069286</v>
      </c>
      <c r="E397" s="38">
        <f>VLOOKUP($A$4:$A$525,[2]Лист4!A$7:C$458,3,0)</f>
        <v>2607554</v>
      </c>
      <c r="F397" s="38">
        <f>VLOOKUP($A$4:$A$525,[3]Лист4!A$7:C$486,3,0)</f>
        <v>2865898</v>
      </c>
      <c r="G397" s="38">
        <f>VLOOKUP($A$4:$A$525,[4]Лист4!A$7:C$402,3,0)</f>
        <v>207655</v>
      </c>
      <c r="H397" s="38">
        <f>VLOOKUP($A$4:$A$525,[5]Лист4!A$7:C$408,3,0)</f>
        <v>3116956</v>
      </c>
      <c r="I397" s="38">
        <f>VLOOKUP($A$4:$A$525,[6]Лист4!A$7:C$437,3,0)</f>
        <v>2380124</v>
      </c>
      <c r="J397" s="38">
        <f>VLOOKUP($A$4:$A$525,[7]Лист4!A$7:C$494,3,0)</f>
        <v>12739612</v>
      </c>
      <c r="K397" s="38">
        <f>VLOOKUP($A$4:$A$525,[8]Лист4!A$7:C$454,3,0)</f>
        <v>3762261</v>
      </c>
      <c r="L397" s="38">
        <f>VLOOKUP($A$4:$A$525,[9]Лист4!A$7:C$450,3,0)</f>
        <v>4099424</v>
      </c>
      <c r="M397" s="38">
        <f>VLOOKUP($A$4:$A$525,[10]Лист4!A$7:C$407,3,0)</f>
        <v>15283</v>
      </c>
      <c r="N397" s="38">
        <f>VLOOKUP($A$4:$A$525,[11]Лист4!A$7:C$479,3,0)</f>
        <v>3442092</v>
      </c>
      <c r="O397" s="38">
        <f>VLOOKUP($A$4:$A$525,[12]Лист4!A$7:C$472,3,0)</f>
        <v>3750164</v>
      </c>
      <c r="P397" s="38">
        <f>VLOOKUP($A$4:$A$525,[13]Лист4!A$7:C$461,3,0)</f>
        <v>1054643</v>
      </c>
      <c r="Q397" s="38">
        <f>VLOOKUP($A$4:$A$525,[14]Лист4!A$7:C$488,3,0)</f>
        <v>14183950</v>
      </c>
      <c r="R397" s="38">
        <f>VLOOKUP($A$4:$A$525,[15]Лист4!A$7:C$482,3,0)</f>
        <v>3752430</v>
      </c>
      <c r="S397" s="38">
        <f>VLOOKUP($A$4:$A$525,[16]Лист4!A$7:C$508,3,0)</f>
        <v>16912136</v>
      </c>
    </row>
    <row r="398" spans="1:19" ht="24">
      <c r="A398" s="113" t="s">
        <v>1466</v>
      </c>
      <c r="B398" s="41" t="s">
        <v>344</v>
      </c>
      <c r="C398" s="42">
        <v>27927827</v>
      </c>
      <c r="D398" s="38">
        <f>VLOOKUP($A$4:$A$525,[1]Лист4!A$7:C$460,3,0)</f>
        <v>694746</v>
      </c>
      <c r="E398" s="38">
        <f>VLOOKUP($A$4:$A$525,[2]Лист4!A$7:C$458,3,0)</f>
        <v>1348153</v>
      </c>
      <c r="F398" s="38">
        <f>VLOOKUP($A$4:$A$525,[3]Лист4!A$7:C$486,3,0)</f>
        <v>1199021</v>
      </c>
      <c r="G398" s="38">
        <f>VLOOKUP($A$4:$A$525,[4]Лист4!A$7:C$402,3,0)</f>
        <v>103635</v>
      </c>
      <c r="H398" s="38">
        <f>VLOOKUP($A$4:$A$525,[5]Лист4!A$7:C$408,3,0)</f>
        <v>2355298</v>
      </c>
      <c r="I398" s="38">
        <f>VLOOKUP($A$4:$A$525,[6]Лист4!A$7:C$437,3,0)</f>
        <v>1198925</v>
      </c>
      <c r="J398" s="38">
        <f>VLOOKUP($A$4:$A$525,[7]Лист4!A$7:C$494,3,0)</f>
        <v>4348868</v>
      </c>
      <c r="K398" s="38">
        <f>VLOOKUP($A$4:$A$525,[8]Лист4!A$7:C$454,3,0)</f>
        <v>1368248</v>
      </c>
      <c r="L398" s="38">
        <f>VLOOKUP($A$4:$A$525,[9]Лист4!A$7:C$450,3,0)</f>
        <v>1899541</v>
      </c>
      <c r="M398" s="38">
        <f>VLOOKUP($A$4:$A$525,[10]Лист4!A$7:C$407,3,0)</f>
        <v>7408</v>
      </c>
      <c r="N398" s="38">
        <f>VLOOKUP($A$4:$A$525,[11]Лист4!A$7:C$479,3,0)</f>
        <v>2062681</v>
      </c>
      <c r="O398" s="38">
        <f>VLOOKUP($A$4:$A$525,[12]Лист4!A$7:C$472,3,0)</f>
        <v>1839285</v>
      </c>
      <c r="P398" s="38">
        <f>VLOOKUP($A$4:$A$525,[13]Лист4!A$7:C$461,3,0)</f>
        <v>492312</v>
      </c>
      <c r="Q398" s="38">
        <f>VLOOKUP($A$4:$A$525,[14]Лист4!A$7:C$488,3,0)</f>
        <v>5861384</v>
      </c>
      <c r="R398" s="38">
        <f>VLOOKUP($A$4:$A$525,[15]Лист4!A$7:C$482,3,0)</f>
        <v>224892</v>
      </c>
      <c r="S398" s="38">
        <f>VLOOKUP($A$4:$A$525,[16]Лист4!A$7:C$508,3,0)</f>
        <v>2923430</v>
      </c>
    </row>
    <row r="399" spans="1:19" ht="24">
      <c r="A399" s="113" t="s">
        <v>1467</v>
      </c>
      <c r="B399" s="41" t="s">
        <v>345</v>
      </c>
      <c r="C399" s="42">
        <v>10076761</v>
      </c>
      <c r="D399" s="38">
        <f>VLOOKUP($A$4:$A$525,[1]Лист4!A$7:C$460,3,0)</f>
        <v>255041</v>
      </c>
      <c r="E399" s="38">
        <f>VLOOKUP($A$4:$A$525,[2]Лист4!A$7:C$458,3,0)</f>
        <v>370886</v>
      </c>
      <c r="F399" s="38">
        <f>VLOOKUP($A$4:$A$525,[3]Лист4!A$7:C$486,3,0)</f>
        <v>853899</v>
      </c>
      <c r="G399" s="38">
        <f>VLOOKUP($A$4:$A$525,[4]Лист4!A$7:C$402,3,0)</f>
        <v>875</v>
      </c>
      <c r="H399" s="38">
        <f>VLOOKUP($A$4:$A$525,[5]Лист4!A$7:C$408,3,0)</f>
        <v>47868</v>
      </c>
      <c r="I399" s="38">
        <f>VLOOKUP($A$4:$A$525,[6]Лист4!A$7:C$437,3,0)</f>
        <v>557205</v>
      </c>
      <c r="J399" s="38">
        <f>VLOOKUP($A$4:$A$525,[7]Лист4!A$7:C$494,3,0)</f>
        <v>3000289</v>
      </c>
      <c r="K399" s="38">
        <f>VLOOKUP($A$4:$A$525,[8]Лист4!A$7:C$454,3,0)</f>
        <v>239794</v>
      </c>
      <c r="L399" s="38">
        <f>VLOOKUP($A$4:$A$525,[9]Лист4!A$7:C$450,3,0)</f>
        <v>598820</v>
      </c>
      <c r="M399" s="38"/>
      <c r="N399" s="38">
        <f>VLOOKUP($A$4:$A$525,[11]Лист4!A$7:C$479,3,0)</f>
        <v>501192</v>
      </c>
      <c r="O399" s="38">
        <f>VLOOKUP($A$4:$A$525,[12]Лист4!A$7:C$472,3,0)</f>
        <v>125615</v>
      </c>
      <c r="P399" s="38">
        <f>VLOOKUP($A$4:$A$525,[13]Лист4!A$7:C$461,3,0)</f>
        <v>37286</v>
      </c>
      <c r="Q399" s="38">
        <f>VLOOKUP($A$4:$A$525,[14]Лист4!A$7:C$488,3,0)</f>
        <v>893150</v>
      </c>
      <c r="R399" s="38">
        <f>VLOOKUP($A$4:$A$525,[15]Лист4!A$7:C$482,3,0)</f>
        <v>869907</v>
      </c>
      <c r="S399" s="38">
        <f>VLOOKUP($A$4:$A$525,[16]Лист4!A$7:C$508,3,0)</f>
        <v>1724934</v>
      </c>
    </row>
    <row r="400" spans="1:19" ht="24">
      <c r="A400" s="113" t="s">
        <v>1468</v>
      </c>
      <c r="B400" s="41" t="s">
        <v>346</v>
      </c>
      <c r="C400" s="42">
        <v>39954880</v>
      </c>
      <c r="D400" s="38">
        <f>VLOOKUP($A$4:$A$525,[1]Лист4!A$7:C$460,3,0)</f>
        <v>2119499</v>
      </c>
      <c r="E400" s="38">
        <f>VLOOKUP($A$4:$A$525,[2]Лист4!A$7:C$458,3,0)</f>
        <v>888515</v>
      </c>
      <c r="F400" s="38">
        <f>VLOOKUP($A$4:$A$525,[3]Лист4!A$7:C$486,3,0)</f>
        <v>812978</v>
      </c>
      <c r="G400" s="38">
        <f>VLOOKUP($A$4:$A$525,[4]Лист4!A$7:C$402,3,0)</f>
        <v>103145</v>
      </c>
      <c r="H400" s="38">
        <f>VLOOKUP($A$4:$A$525,[5]Лист4!A$7:C$408,3,0)</f>
        <v>713790</v>
      </c>
      <c r="I400" s="38">
        <f>VLOOKUP($A$4:$A$525,[6]Лист4!A$7:C$437,3,0)</f>
        <v>623994</v>
      </c>
      <c r="J400" s="38">
        <f>VLOOKUP($A$4:$A$525,[7]Лист4!A$7:C$494,3,0)</f>
        <v>5390455</v>
      </c>
      <c r="K400" s="38">
        <f>VLOOKUP($A$4:$A$525,[8]Лист4!A$7:C$454,3,0)</f>
        <v>2154219</v>
      </c>
      <c r="L400" s="38">
        <f>VLOOKUP($A$4:$A$525,[9]Лист4!A$7:C$450,3,0)</f>
        <v>1601063</v>
      </c>
      <c r="M400" s="38">
        <f>VLOOKUP($A$4:$A$525,[10]Лист4!A$7:C$407,3,0)</f>
        <v>7875</v>
      </c>
      <c r="N400" s="38">
        <f>VLOOKUP($A$4:$A$525,[11]Лист4!A$7:C$479,3,0)</f>
        <v>878219</v>
      </c>
      <c r="O400" s="38">
        <f>VLOOKUP($A$4:$A$525,[12]Лист4!A$7:C$472,3,0)</f>
        <v>1785264</v>
      </c>
      <c r="P400" s="38">
        <f>VLOOKUP($A$4:$A$525,[13]Лист4!A$7:C$461,3,0)</f>
        <v>525045</v>
      </c>
      <c r="Q400" s="38">
        <f>VLOOKUP($A$4:$A$525,[14]Лист4!A$7:C$488,3,0)</f>
        <v>7429416</v>
      </c>
      <c r="R400" s="38">
        <f>VLOOKUP($A$4:$A$525,[15]Лист4!A$7:C$482,3,0)</f>
        <v>2657631</v>
      </c>
      <c r="S400" s="38">
        <f>VLOOKUP($A$4:$A$525,[16]Лист4!A$7:C$508,3,0)</f>
        <v>12263772</v>
      </c>
    </row>
    <row r="401" spans="1:19" ht="24">
      <c r="A401" s="113" t="s">
        <v>1469</v>
      </c>
      <c r="B401" s="41" t="s">
        <v>347</v>
      </c>
      <c r="C401" s="42">
        <v>77446476</v>
      </c>
      <c r="D401" s="38">
        <f>VLOOKUP($A$4:$A$525,[1]Лист4!A$7:C$460,3,0)</f>
        <v>1305690</v>
      </c>
      <c r="E401" s="38">
        <f>VLOOKUP($A$4:$A$525,[2]Лист4!A$7:C$458,3,0)</f>
        <v>1172608</v>
      </c>
      <c r="F401" s="38">
        <f>VLOOKUP($A$4:$A$525,[3]Лист4!A$7:C$486,3,0)</f>
        <v>4789155</v>
      </c>
      <c r="G401" s="38">
        <f>VLOOKUP($A$4:$A$525,[4]Лист4!A$7:C$402,3,0)</f>
        <v>509339</v>
      </c>
      <c r="H401" s="38">
        <f>VLOOKUP($A$4:$A$525,[5]Лист4!A$7:C$408,3,0)</f>
        <v>1461259</v>
      </c>
      <c r="I401" s="38">
        <f>VLOOKUP($A$4:$A$525,[6]Лист4!A$7:C$437,3,0)</f>
        <v>773024</v>
      </c>
      <c r="J401" s="38">
        <f>VLOOKUP($A$4:$A$525,[7]Лист4!A$7:C$494,3,0)</f>
        <v>9194851</v>
      </c>
      <c r="K401" s="38">
        <f>VLOOKUP($A$4:$A$525,[8]Лист4!A$7:C$454,3,0)</f>
        <v>1124507</v>
      </c>
      <c r="L401" s="38">
        <f>VLOOKUP($A$4:$A$525,[9]Лист4!A$7:C$450,3,0)</f>
        <v>806063</v>
      </c>
      <c r="M401" s="38">
        <f>VLOOKUP($A$4:$A$525,[10]Лист4!A$7:C$407,3,0)</f>
        <v>408343</v>
      </c>
      <c r="N401" s="38">
        <f>VLOOKUP($A$4:$A$525,[11]Лист4!A$7:C$479,3,0)</f>
        <v>1403940</v>
      </c>
      <c r="O401" s="38">
        <f>VLOOKUP($A$4:$A$525,[12]Лист4!A$7:C$472,3,0)</f>
        <v>1956278</v>
      </c>
      <c r="P401" s="38">
        <f>VLOOKUP($A$4:$A$525,[13]Лист4!A$7:C$461,3,0)</f>
        <v>11372349</v>
      </c>
      <c r="Q401" s="38">
        <f>VLOOKUP($A$4:$A$525,[14]Лист4!A$7:C$488,3,0)</f>
        <v>3521392</v>
      </c>
      <c r="R401" s="38">
        <f>VLOOKUP($A$4:$A$525,[15]Лист4!A$7:C$482,3,0)</f>
        <v>6361037</v>
      </c>
      <c r="S401" s="38">
        <f>VLOOKUP($A$4:$A$525,[16]Лист4!A$7:C$508,3,0)</f>
        <v>31286641</v>
      </c>
    </row>
    <row r="402" spans="1:19" ht="24">
      <c r="A402" s="113" t="s">
        <v>1470</v>
      </c>
      <c r="B402" s="41" t="s">
        <v>348</v>
      </c>
      <c r="C402" s="42">
        <v>14323674</v>
      </c>
      <c r="D402" s="38">
        <f>VLOOKUP($A$4:$A$525,[1]Лист4!A$7:C$460,3,0)</f>
        <v>1371252</v>
      </c>
      <c r="E402" s="38">
        <f>VLOOKUP($A$4:$A$525,[2]Лист4!A$7:C$458,3,0)</f>
        <v>52798</v>
      </c>
      <c r="F402" s="38">
        <f>VLOOKUP($A$4:$A$525,[3]Лист4!A$7:C$486,3,0)</f>
        <v>327526</v>
      </c>
      <c r="G402" s="38">
        <f>VLOOKUP($A$4:$A$525,[4]Лист4!A$7:C$402,3,0)</f>
        <v>932389</v>
      </c>
      <c r="H402" s="38">
        <f>VLOOKUP($A$4:$A$525,[5]Лист4!A$7:C$408,3,0)</f>
        <v>177119</v>
      </c>
      <c r="I402" s="38"/>
      <c r="J402" s="38">
        <f>VLOOKUP($A$4:$A$525,[7]Лист4!A$7:C$494,3,0)</f>
        <v>2257960</v>
      </c>
      <c r="K402" s="38">
        <f>VLOOKUP($A$4:$A$525,[8]Лист4!A$7:C$454,3,0)</f>
        <v>273761</v>
      </c>
      <c r="L402" s="38">
        <f>VLOOKUP($A$4:$A$525,[9]Лист4!A$7:C$450,3,0)</f>
        <v>6201</v>
      </c>
      <c r="M402" s="38">
        <f>VLOOKUP($A$4:$A$525,[10]Лист4!A$7:C$407,3,0)</f>
        <v>14000</v>
      </c>
      <c r="N402" s="38">
        <f>VLOOKUP($A$4:$A$525,[11]Лист4!A$7:C$479,3,0)</f>
        <v>57089</v>
      </c>
      <c r="O402" s="38">
        <f>VLOOKUP($A$4:$A$525,[12]Лист4!A$7:C$472,3,0)</f>
        <v>2406588</v>
      </c>
      <c r="P402" s="38">
        <f>VLOOKUP($A$4:$A$525,[13]Лист4!A$7:C$461,3,0)</f>
        <v>1162322</v>
      </c>
      <c r="Q402" s="38">
        <f>VLOOKUP($A$4:$A$525,[14]Лист4!A$7:C$488,3,0)</f>
        <v>1775588</v>
      </c>
      <c r="R402" s="38">
        <f>VLOOKUP($A$4:$A$525,[15]Лист4!A$7:C$482,3,0)</f>
        <v>1720633</v>
      </c>
      <c r="S402" s="38">
        <f>VLOOKUP($A$4:$A$525,[16]Лист4!A$7:C$508,3,0)</f>
        <v>1788448</v>
      </c>
    </row>
    <row r="403" spans="1:19" ht="24">
      <c r="A403" s="113" t="s">
        <v>1471</v>
      </c>
      <c r="B403" s="41" t="s">
        <v>349</v>
      </c>
      <c r="C403" s="42">
        <v>6082794</v>
      </c>
      <c r="D403" s="38">
        <f>VLOOKUP($A$4:$A$525,[1]Лист4!A$7:C$460,3,0)</f>
        <v>805021</v>
      </c>
      <c r="E403" s="38">
        <f>VLOOKUP($A$4:$A$525,[2]Лист4!A$7:C$458,3,0)</f>
        <v>29131</v>
      </c>
      <c r="F403" s="38">
        <f>VLOOKUP($A$4:$A$525,[3]Лист4!A$7:C$486,3,0)</f>
        <v>620085</v>
      </c>
      <c r="G403" s="38">
        <f>VLOOKUP($A$4:$A$525,[4]Лист4!A$7:C$402,3,0)</f>
        <v>46129</v>
      </c>
      <c r="H403" s="38">
        <f>VLOOKUP($A$4:$A$525,[5]Лист4!A$7:C$408,3,0)</f>
        <v>471495</v>
      </c>
      <c r="I403" s="38">
        <f>VLOOKUP($A$4:$A$525,[6]Лист4!A$7:C$437,3,0)</f>
        <v>16278</v>
      </c>
      <c r="J403" s="38">
        <f>VLOOKUP($A$4:$A$525,[7]Лист4!A$7:C$494,3,0)</f>
        <v>807028</v>
      </c>
      <c r="K403" s="38">
        <f>VLOOKUP($A$4:$A$525,[8]Лист4!A$7:C$454,3,0)</f>
        <v>219824</v>
      </c>
      <c r="L403" s="38">
        <f>VLOOKUP($A$4:$A$525,[9]Лист4!A$7:C$450,3,0)</f>
        <v>440825</v>
      </c>
      <c r="M403" s="38">
        <f>VLOOKUP($A$4:$A$525,[10]Лист4!A$7:C$407,3,0)</f>
        <v>9800</v>
      </c>
      <c r="N403" s="38">
        <f>VLOOKUP($A$4:$A$525,[11]Лист4!A$7:C$479,3,0)</f>
        <v>285225</v>
      </c>
      <c r="O403" s="38">
        <f>VLOOKUP($A$4:$A$525,[12]Лист4!A$7:C$472,3,0)</f>
        <v>151372</v>
      </c>
      <c r="P403" s="38">
        <f>VLOOKUP($A$4:$A$525,[13]Лист4!A$7:C$461,3,0)</f>
        <v>108358</v>
      </c>
      <c r="Q403" s="38">
        <f>VLOOKUP($A$4:$A$525,[14]Лист4!A$7:C$488,3,0)</f>
        <v>1863640</v>
      </c>
      <c r="R403" s="38">
        <f>VLOOKUP($A$4:$A$525,[15]Лист4!A$7:C$482,3,0)</f>
        <v>42082</v>
      </c>
      <c r="S403" s="38">
        <f>VLOOKUP($A$4:$A$525,[16]Лист4!A$7:C$508,3,0)</f>
        <v>166501</v>
      </c>
    </row>
    <row r="404" spans="1:19" ht="24">
      <c r="A404" s="113" t="s">
        <v>1472</v>
      </c>
      <c r="B404" s="41" t="s">
        <v>350</v>
      </c>
      <c r="C404" s="42">
        <v>28790185</v>
      </c>
      <c r="D404" s="38">
        <f>VLOOKUP($A$4:$A$525,[1]Лист4!A$7:C$460,3,0)</f>
        <v>371567</v>
      </c>
      <c r="E404" s="38">
        <f>VLOOKUP($A$4:$A$525,[2]Лист4!A$7:C$458,3,0)</f>
        <v>361185</v>
      </c>
      <c r="F404" s="38">
        <f>VLOOKUP($A$4:$A$525,[3]Лист4!A$7:C$486,3,0)</f>
        <v>2809932</v>
      </c>
      <c r="G404" s="38">
        <f>VLOOKUP($A$4:$A$525,[4]Лист4!A$7:C$402,3,0)</f>
        <v>865504</v>
      </c>
      <c r="H404" s="38">
        <f>VLOOKUP($A$4:$A$525,[5]Лист4!A$7:C$408,3,0)</f>
        <v>556998</v>
      </c>
      <c r="I404" s="38">
        <f>VLOOKUP($A$4:$A$525,[6]Лист4!A$7:C$437,3,0)</f>
        <v>497378</v>
      </c>
      <c r="J404" s="38">
        <f>VLOOKUP($A$4:$A$525,[7]Лист4!A$7:C$494,3,0)</f>
        <v>2886668</v>
      </c>
      <c r="K404" s="38">
        <f>VLOOKUP($A$4:$A$525,[8]Лист4!A$7:C$454,3,0)</f>
        <v>628821</v>
      </c>
      <c r="L404" s="38">
        <f>VLOOKUP($A$4:$A$525,[9]Лист4!A$7:C$450,3,0)</f>
        <v>995089</v>
      </c>
      <c r="M404" s="38">
        <f>VLOOKUP($A$4:$A$525,[10]Лист4!A$7:C$407,3,0)</f>
        <v>323591</v>
      </c>
      <c r="N404" s="38">
        <f>VLOOKUP($A$4:$A$525,[11]Лист4!A$7:C$479,3,0)</f>
        <v>792232</v>
      </c>
      <c r="O404" s="38">
        <f>VLOOKUP($A$4:$A$525,[12]Лист4!A$7:C$472,3,0)</f>
        <v>481510</v>
      </c>
      <c r="P404" s="38">
        <f>VLOOKUP($A$4:$A$525,[13]Лист4!A$7:C$461,3,0)</f>
        <v>318893</v>
      </c>
      <c r="Q404" s="38">
        <f>VLOOKUP($A$4:$A$525,[14]Лист4!A$7:C$488,3,0)</f>
        <v>6250747</v>
      </c>
      <c r="R404" s="38">
        <f>VLOOKUP($A$4:$A$525,[15]Лист4!A$7:C$482,3,0)</f>
        <v>7864518</v>
      </c>
      <c r="S404" s="38">
        <f>VLOOKUP($A$4:$A$525,[16]Лист4!A$7:C$508,3,0)</f>
        <v>2785552</v>
      </c>
    </row>
    <row r="405" spans="1:19" ht="24">
      <c r="A405" s="113" t="s">
        <v>1473</v>
      </c>
      <c r="B405" s="41" t="s">
        <v>351</v>
      </c>
      <c r="C405" s="42">
        <v>5390043</v>
      </c>
      <c r="D405" s="38">
        <f>VLOOKUP($A$4:$A$525,[1]Лист4!A$7:C$460,3,0)</f>
        <v>25545</v>
      </c>
      <c r="E405" s="38">
        <f>VLOOKUP($A$4:$A$525,[2]Лист4!A$7:C$458,3,0)</f>
        <v>95443</v>
      </c>
      <c r="F405" s="38">
        <f>VLOOKUP($A$4:$A$525,[3]Лист4!A$7:C$486,3,0)</f>
        <v>1651243</v>
      </c>
      <c r="G405" s="38">
        <f>VLOOKUP($A$4:$A$525,[4]Лист4!A$7:C$402,3,0)</f>
        <v>17457</v>
      </c>
      <c r="H405" s="38">
        <f>VLOOKUP($A$4:$A$525,[5]Лист4!A$7:C$408,3,0)</f>
        <v>135475</v>
      </c>
      <c r="I405" s="38">
        <f>VLOOKUP($A$4:$A$525,[6]Лист4!A$7:C$437,3,0)</f>
        <v>297280</v>
      </c>
      <c r="J405" s="38">
        <f>VLOOKUP($A$4:$A$525,[7]Лист4!A$7:C$494,3,0)</f>
        <v>35773</v>
      </c>
      <c r="K405" s="38">
        <f>VLOOKUP($A$4:$A$525,[8]Лист4!A$7:C$454,3,0)</f>
        <v>106771</v>
      </c>
      <c r="L405" s="38">
        <f>VLOOKUP($A$4:$A$525,[9]Лист4!A$7:C$450,3,0)</f>
        <v>359498</v>
      </c>
      <c r="M405" s="38">
        <f>VLOOKUP($A$4:$A$525,[10]Лист4!A$7:C$407,3,0)</f>
        <v>148066</v>
      </c>
      <c r="N405" s="38">
        <f>VLOOKUP($A$4:$A$525,[11]Лист4!A$7:C$479,3,0)</f>
        <v>173942</v>
      </c>
      <c r="O405" s="38">
        <f>VLOOKUP($A$4:$A$525,[12]Лист4!A$7:C$472,3,0)</f>
        <v>109601</v>
      </c>
      <c r="P405" s="38">
        <f>VLOOKUP($A$4:$A$525,[13]Лист4!A$7:C$461,3,0)</f>
        <v>59863</v>
      </c>
      <c r="Q405" s="38">
        <f>VLOOKUP($A$4:$A$525,[14]Лист4!A$7:C$488,3,0)</f>
        <v>1358012</v>
      </c>
      <c r="R405" s="38">
        <f>VLOOKUP($A$4:$A$525,[15]Лист4!A$7:C$482,3,0)</f>
        <v>20296</v>
      </c>
      <c r="S405" s="38">
        <f>VLOOKUP($A$4:$A$525,[16]Лист4!A$7:C$508,3,0)</f>
        <v>795778</v>
      </c>
    </row>
    <row r="406" spans="1:19" ht="24">
      <c r="A406" s="113" t="s">
        <v>1474</v>
      </c>
      <c r="B406" s="41" t="s">
        <v>352</v>
      </c>
      <c r="C406" s="42">
        <v>23400142</v>
      </c>
      <c r="D406" s="38">
        <f>VLOOKUP($A$4:$A$525,[1]Лист4!A$7:C$460,3,0)</f>
        <v>346022</v>
      </c>
      <c r="E406" s="38">
        <f>VLOOKUP($A$4:$A$525,[2]Лист4!A$7:C$458,3,0)</f>
        <v>265742</v>
      </c>
      <c r="F406" s="38">
        <f>VLOOKUP($A$4:$A$525,[3]Лист4!A$7:C$486,3,0)</f>
        <v>1158689</v>
      </c>
      <c r="G406" s="38">
        <f>VLOOKUP($A$4:$A$525,[4]Лист4!A$7:C$402,3,0)</f>
        <v>848047</v>
      </c>
      <c r="H406" s="38">
        <f>VLOOKUP($A$4:$A$525,[5]Лист4!A$7:C$408,3,0)</f>
        <v>421523</v>
      </c>
      <c r="I406" s="38">
        <f>VLOOKUP($A$4:$A$525,[6]Лист4!A$7:C$437,3,0)</f>
        <v>200098</v>
      </c>
      <c r="J406" s="38">
        <f>VLOOKUP($A$4:$A$525,[7]Лист4!A$7:C$494,3,0)</f>
        <v>2850895</v>
      </c>
      <c r="K406" s="38">
        <f>VLOOKUP($A$4:$A$525,[8]Лист4!A$7:C$454,3,0)</f>
        <v>522050</v>
      </c>
      <c r="L406" s="38">
        <f>VLOOKUP($A$4:$A$525,[9]Лист4!A$7:C$450,3,0)</f>
        <v>635591</v>
      </c>
      <c r="M406" s="38">
        <f>VLOOKUP($A$4:$A$525,[10]Лист4!A$7:C$407,3,0)</f>
        <v>175525</v>
      </c>
      <c r="N406" s="38">
        <f>VLOOKUP($A$4:$A$525,[11]Лист4!A$7:C$479,3,0)</f>
        <v>618290</v>
      </c>
      <c r="O406" s="38">
        <f>VLOOKUP($A$4:$A$525,[12]Лист4!A$7:C$472,3,0)</f>
        <v>371909</v>
      </c>
      <c r="P406" s="38">
        <f>VLOOKUP($A$4:$A$525,[13]Лист4!A$7:C$461,3,0)</f>
        <v>259030</v>
      </c>
      <c r="Q406" s="38">
        <f>VLOOKUP($A$4:$A$525,[14]Лист4!A$7:C$488,3,0)</f>
        <v>4892735</v>
      </c>
      <c r="R406" s="38">
        <f>VLOOKUP($A$4:$A$525,[15]Лист4!A$7:C$482,3,0)</f>
        <v>7844222</v>
      </c>
      <c r="S406" s="38">
        <f>VLOOKUP($A$4:$A$525,[16]Лист4!A$7:C$508,3,0)</f>
        <v>1989774</v>
      </c>
    </row>
    <row r="407" spans="1:19" ht="24">
      <c r="A407" s="113" t="s">
        <v>1475</v>
      </c>
      <c r="B407" s="41" t="s">
        <v>353</v>
      </c>
      <c r="C407" s="42">
        <v>13016336</v>
      </c>
      <c r="D407" s="38">
        <f>VLOOKUP($A$4:$A$525,[1]Лист4!A$7:C$460,3,0)</f>
        <v>454754</v>
      </c>
      <c r="E407" s="38">
        <f>VLOOKUP($A$4:$A$525,[2]Лист4!A$7:C$458,3,0)</f>
        <v>1028039</v>
      </c>
      <c r="F407" s="38">
        <f>VLOOKUP($A$4:$A$525,[3]Лист4!A$7:C$486,3,0)</f>
        <v>1948226</v>
      </c>
      <c r="G407" s="38">
        <f>VLOOKUP($A$4:$A$525,[4]Лист4!A$7:C$402,3,0)</f>
        <v>28468</v>
      </c>
      <c r="H407" s="38">
        <f>VLOOKUP($A$4:$A$525,[5]Лист4!A$7:C$408,3,0)</f>
        <v>206422</v>
      </c>
      <c r="I407" s="38">
        <f>VLOOKUP($A$4:$A$525,[6]Лист4!A$7:C$437,3,0)</f>
        <v>59798</v>
      </c>
      <c r="J407" s="38">
        <f>VLOOKUP($A$4:$A$525,[7]Лист4!A$7:C$494,3,0)</f>
        <v>1759220</v>
      </c>
      <c r="K407" s="38">
        <f>VLOOKUP($A$4:$A$525,[8]Лист4!A$7:C$454,3,0)</f>
        <v>846520</v>
      </c>
      <c r="L407" s="38">
        <f>VLOOKUP($A$4:$A$525,[9]Лист4!A$7:C$450,3,0)</f>
        <v>639175</v>
      </c>
      <c r="M407" s="38">
        <f>VLOOKUP($A$4:$A$525,[10]Лист4!A$7:C$407,3,0)</f>
        <v>41562</v>
      </c>
      <c r="N407" s="38">
        <f>VLOOKUP($A$4:$A$525,[11]Лист4!A$7:C$479,3,0)</f>
        <v>348340</v>
      </c>
      <c r="O407" s="38">
        <f>VLOOKUP($A$4:$A$525,[12]Лист4!A$7:C$472,3,0)</f>
        <v>408931</v>
      </c>
      <c r="P407" s="38">
        <f>VLOOKUP($A$4:$A$525,[13]Лист4!A$7:C$461,3,0)</f>
        <v>219452</v>
      </c>
      <c r="Q407" s="38">
        <f>VLOOKUP($A$4:$A$525,[14]Лист4!A$7:C$488,3,0)</f>
        <v>2758421</v>
      </c>
      <c r="R407" s="38">
        <f>VLOOKUP($A$4:$A$525,[15]Лист4!A$7:C$482,3,0)</f>
        <v>886863</v>
      </c>
      <c r="S407" s="38">
        <f>VLOOKUP($A$4:$A$525,[16]Лист4!A$7:C$508,3,0)</f>
        <v>1382145</v>
      </c>
    </row>
    <row r="408" spans="1:19" ht="24">
      <c r="A408" s="113" t="s">
        <v>1476</v>
      </c>
      <c r="B408" s="41" t="s">
        <v>354</v>
      </c>
      <c r="C408" s="42">
        <v>5885664</v>
      </c>
      <c r="D408" s="38">
        <f>VLOOKUP($A$4:$A$525,[1]Лист4!A$7:C$460,3,0)</f>
        <v>380415</v>
      </c>
      <c r="E408" s="38">
        <f>VLOOKUP($A$4:$A$525,[2]Лист4!A$7:C$458,3,0)</f>
        <v>11892</v>
      </c>
      <c r="F408" s="38">
        <f>VLOOKUP($A$4:$A$525,[3]Лист4!A$7:C$486,3,0)</f>
        <v>414845</v>
      </c>
      <c r="G408" s="38">
        <f>VLOOKUP($A$4:$A$525,[4]Лист4!A$7:C$402,3,0)</f>
        <v>9410</v>
      </c>
      <c r="H408" s="38">
        <f>VLOOKUP($A$4:$A$525,[5]Лист4!A$7:C$408,3,0)</f>
        <v>118458</v>
      </c>
      <c r="I408" s="38">
        <f>VLOOKUP($A$4:$A$525,[6]Лист4!A$7:C$437,3,0)</f>
        <v>60227</v>
      </c>
      <c r="J408" s="38">
        <f>VLOOKUP($A$4:$A$525,[7]Лист4!A$7:C$494,3,0)</f>
        <v>1505320</v>
      </c>
      <c r="K408" s="38">
        <f>VLOOKUP($A$4:$A$525,[8]Лист4!A$7:C$454,3,0)</f>
        <v>551945</v>
      </c>
      <c r="L408" s="38">
        <f>VLOOKUP($A$4:$A$525,[9]Лист4!A$7:C$450,3,0)</f>
        <v>189574</v>
      </c>
      <c r="M408" s="38">
        <f>VLOOKUP($A$4:$A$525,[10]Лист4!A$7:C$407,3,0)</f>
        <v>12107</v>
      </c>
      <c r="N408" s="38">
        <f>VLOOKUP($A$4:$A$525,[11]Лист4!A$7:C$479,3,0)</f>
        <v>369506</v>
      </c>
      <c r="O408" s="38">
        <f>VLOOKUP($A$4:$A$525,[12]Лист4!A$7:C$472,3,0)</f>
        <v>390735</v>
      </c>
      <c r="P408" s="38">
        <f>VLOOKUP($A$4:$A$525,[13]Лист4!A$7:C$461,3,0)</f>
        <v>100370</v>
      </c>
      <c r="Q408" s="38">
        <f>VLOOKUP($A$4:$A$525,[14]Лист4!A$7:C$488,3,0)</f>
        <v>1362499</v>
      </c>
      <c r="R408" s="38">
        <f>VLOOKUP($A$4:$A$525,[15]Лист4!A$7:C$482,3,0)</f>
        <v>182839</v>
      </c>
      <c r="S408" s="38">
        <f>VLOOKUP($A$4:$A$525,[16]Лист4!A$7:C$508,3,0)</f>
        <v>225522</v>
      </c>
    </row>
    <row r="409" spans="1:19" ht="24">
      <c r="A409" s="113" t="s">
        <v>1477</v>
      </c>
      <c r="B409" s="41" t="s">
        <v>355</v>
      </c>
      <c r="C409" s="42">
        <v>8485111</v>
      </c>
      <c r="D409" s="38">
        <f>VLOOKUP($A$4:$A$525,[1]Лист4!A$7:C$460,3,0)</f>
        <v>133369</v>
      </c>
      <c r="E409" s="38">
        <f>VLOOKUP($A$4:$A$525,[2]Лист4!A$7:C$458,3,0)</f>
        <v>1115756</v>
      </c>
      <c r="F409" s="38">
        <f>VLOOKUP($A$4:$A$525,[3]Лист4!A$7:C$486,3,0)</f>
        <v>117208</v>
      </c>
      <c r="G409" s="38">
        <f>VLOOKUP($A$4:$A$525,[4]Лист4!A$7:C$402,3,0)</f>
        <v>466386</v>
      </c>
      <c r="H409" s="38">
        <f>VLOOKUP($A$4:$A$525,[5]Лист4!A$7:C$408,3,0)</f>
        <v>1753389</v>
      </c>
      <c r="I409" s="38">
        <f>VLOOKUP($A$4:$A$525,[6]Лист4!A$7:C$437,3,0)</f>
        <v>126452</v>
      </c>
      <c r="J409" s="38">
        <f>VLOOKUP($A$4:$A$525,[7]Лист4!A$7:C$494,3,0)</f>
        <v>293692</v>
      </c>
      <c r="K409" s="38">
        <f>VLOOKUP($A$4:$A$525,[8]Лист4!A$7:C$454,3,0)</f>
        <v>63533</v>
      </c>
      <c r="L409" s="38">
        <f>VLOOKUP($A$4:$A$525,[9]Лист4!A$7:C$450,3,0)</f>
        <v>116620</v>
      </c>
      <c r="M409" s="38">
        <f>VLOOKUP($A$4:$A$525,[10]Лист4!A$7:C$407,3,0)</f>
        <v>80597</v>
      </c>
      <c r="N409" s="38">
        <f>VLOOKUP($A$4:$A$525,[11]Лист4!A$7:C$479,3,0)</f>
        <v>165929</v>
      </c>
      <c r="O409" s="38">
        <f>VLOOKUP($A$4:$A$525,[12]Лист4!A$7:C$472,3,0)</f>
        <v>2225538</v>
      </c>
      <c r="P409" s="38">
        <f>VLOOKUP($A$4:$A$525,[13]Лист4!A$7:C$461,3,0)</f>
        <v>5889</v>
      </c>
      <c r="Q409" s="38">
        <f>VLOOKUP($A$4:$A$525,[14]Лист4!A$7:C$488,3,0)</f>
        <v>704830</v>
      </c>
      <c r="R409" s="38">
        <f>VLOOKUP($A$4:$A$525,[15]Лист4!A$7:C$482,3,0)</f>
        <v>306271</v>
      </c>
      <c r="S409" s="38">
        <f>VLOOKUP($A$4:$A$525,[16]Лист4!A$7:C$508,3,0)</f>
        <v>809652</v>
      </c>
    </row>
    <row r="410" spans="1:19" ht="24">
      <c r="A410" s="113" t="s">
        <v>1478</v>
      </c>
      <c r="B410" s="41" t="s">
        <v>356</v>
      </c>
      <c r="C410" s="42">
        <v>8283509</v>
      </c>
      <c r="D410" s="38">
        <f>VLOOKUP($A$4:$A$525,[1]Лист4!A$7:C$460,3,0)</f>
        <v>90930</v>
      </c>
      <c r="E410" s="38">
        <f>VLOOKUP($A$4:$A$525,[2]Лист4!A$7:C$458,3,0)</f>
        <v>86321</v>
      </c>
      <c r="F410" s="38">
        <f>VLOOKUP($A$4:$A$525,[3]Лист4!A$7:C$486,3,0)</f>
        <v>861513</v>
      </c>
      <c r="G410" s="38">
        <f>VLOOKUP($A$4:$A$525,[4]Лист4!A$7:C$402,3,0)</f>
        <v>112874</v>
      </c>
      <c r="H410" s="38">
        <f>VLOOKUP($A$4:$A$525,[5]Лист4!A$7:C$408,3,0)</f>
        <v>119615</v>
      </c>
      <c r="I410" s="38">
        <f>VLOOKUP($A$4:$A$525,[6]Лист4!A$7:C$437,3,0)</f>
        <v>182689</v>
      </c>
      <c r="J410" s="38">
        <f>VLOOKUP($A$4:$A$525,[7]Лист4!A$7:C$494,3,0)</f>
        <v>676504</v>
      </c>
      <c r="K410" s="38">
        <f>VLOOKUP($A$4:$A$525,[8]Лист4!A$7:C$454,3,0)</f>
        <v>311536</v>
      </c>
      <c r="L410" s="38">
        <f>VLOOKUP($A$4:$A$525,[9]Лист4!A$7:C$450,3,0)</f>
        <v>74120</v>
      </c>
      <c r="M410" s="38">
        <f>VLOOKUP($A$4:$A$525,[10]Лист4!A$7:C$407,3,0)</f>
        <v>4816</v>
      </c>
      <c r="N410" s="38">
        <f>VLOOKUP($A$4:$A$525,[11]Лист4!A$7:C$479,3,0)</f>
        <v>624620</v>
      </c>
      <c r="O410" s="38">
        <f>VLOOKUP($A$4:$A$525,[12]Лист4!A$7:C$472,3,0)</f>
        <v>144855</v>
      </c>
      <c r="P410" s="38">
        <f>VLOOKUP($A$4:$A$525,[13]Лист4!A$7:C$461,3,0)</f>
        <v>24820</v>
      </c>
      <c r="Q410" s="38">
        <f>VLOOKUP($A$4:$A$525,[14]Лист4!A$7:C$488,3,0)</f>
        <v>1708830</v>
      </c>
      <c r="R410" s="38">
        <f>VLOOKUP($A$4:$A$525,[15]Лист4!A$7:C$482,3,0)</f>
        <v>660917</v>
      </c>
      <c r="S410" s="38">
        <f>VLOOKUP($A$4:$A$525,[16]Лист4!A$7:C$508,3,0)</f>
        <v>2598549</v>
      </c>
    </row>
    <row r="411" spans="1:19" ht="24">
      <c r="A411" s="113" t="s">
        <v>1479</v>
      </c>
      <c r="B411" s="41" t="s">
        <v>357</v>
      </c>
      <c r="C411" s="42">
        <v>144372506</v>
      </c>
      <c r="D411" s="38">
        <f>VLOOKUP($A$4:$A$525,[1]Лист4!A$7:C$460,3,0)</f>
        <v>2000016</v>
      </c>
      <c r="E411" s="38">
        <f>VLOOKUP($A$4:$A$525,[2]Лист4!A$7:C$458,3,0)</f>
        <v>7207711</v>
      </c>
      <c r="F411" s="38">
        <f>VLOOKUP($A$4:$A$525,[3]Лист4!A$7:C$486,3,0)</f>
        <v>3070376</v>
      </c>
      <c r="G411" s="38">
        <f>VLOOKUP($A$4:$A$525,[4]Лист4!A$7:C$402,3,0)</f>
        <v>1068455</v>
      </c>
      <c r="H411" s="38">
        <f>VLOOKUP($A$4:$A$525,[5]Лист4!A$7:C$408,3,0)</f>
        <v>253768</v>
      </c>
      <c r="I411" s="38">
        <f>VLOOKUP($A$4:$A$525,[6]Лист4!A$7:C$437,3,0)</f>
        <v>1141965</v>
      </c>
      <c r="J411" s="38">
        <f>VLOOKUP($A$4:$A$525,[7]Лист4!A$7:C$494,3,0)</f>
        <v>3735389</v>
      </c>
      <c r="K411" s="38">
        <f>VLOOKUP($A$4:$A$525,[8]Лист4!A$7:C$454,3,0)</f>
        <v>1843028</v>
      </c>
      <c r="L411" s="38">
        <f>VLOOKUP($A$4:$A$525,[9]Лист4!A$7:C$450,3,0)</f>
        <v>269420</v>
      </c>
      <c r="M411" s="38">
        <f>VLOOKUP($A$4:$A$525,[10]Лист4!A$7:C$407,3,0)</f>
        <v>369708</v>
      </c>
      <c r="N411" s="38">
        <f>VLOOKUP($A$4:$A$525,[11]Лист4!A$7:C$479,3,0)</f>
        <v>1169109</v>
      </c>
      <c r="O411" s="38">
        <f>VLOOKUP($A$4:$A$525,[12]Лист4!A$7:C$472,3,0)</f>
        <v>3008773</v>
      </c>
      <c r="P411" s="38">
        <f>VLOOKUP($A$4:$A$525,[13]Лист4!A$7:C$461,3,0)</f>
        <v>979840</v>
      </c>
      <c r="Q411" s="38">
        <f>VLOOKUP($A$4:$A$525,[14]Лист4!A$7:C$488,3,0)</f>
        <v>14779935</v>
      </c>
      <c r="R411" s="38">
        <f>VLOOKUP($A$4:$A$525,[15]Лист4!A$7:C$482,3,0)</f>
        <v>14584939</v>
      </c>
      <c r="S411" s="38">
        <f>VLOOKUP($A$4:$A$525,[16]Лист4!A$7:C$508,3,0)</f>
        <v>88890074</v>
      </c>
    </row>
    <row r="412" spans="1:19">
      <c r="A412" s="110" t="s">
        <v>956</v>
      </c>
      <c r="B412" s="41" t="s">
        <v>519</v>
      </c>
      <c r="C412" s="42">
        <v>174305903</v>
      </c>
      <c r="D412" s="38">
        <f>VLOOKUP($A$4:$A$525,[1]Лист4!A$7:C$460,3,0)</f>
        <v>4741491</v>
      </c>
      <c r="E412" s="38">
        <f>VLOOKUP($A$4:$A$525,[2]Лист4!A$7:C$458,3,0)</f>
        <v>3466493</v>
      </c>
      <c r="F412" s="38">
        <f>VLOOKUP($A$4:$A$525,[3]Лист4!A$7:C$486,3,0)</f>
        <v>10584684</v>
      </c>
      <c r="G412" s="38">
        <f>VLOOKUP($A$4:$A$525,[4]Лист4!A$7:C$402,3,0)</f>
        <v>2117326</v>
      </c>
      <c r="H412" s="38">
        <f>VLOOKUP($A$4:$A$525,[5]Лист4!A$7:C$408,3,0)</f>
        <v>5148480</v>
      </c>
      <c r="I412" s="38">
        <f>VLOOKUP($A$4:$A$525,[6]Лист4!A$7:C$437,3,0)</f>
        <v>3142649</v>
      </c>
      <c r="J412" s="38">
        <f>VLOOKUP($A$4:$A$525,[7]Лист4!A$7:C$494,3,0)</f>
        <v>9353696</v>
      </c>
      <c r="K412" s="38">
        <f>VLOOKUP($A$4:$A$525,[8]Лист4!A$7:C$454,3,0)</f>
        <v>2745442</v>
      </c>
      <c r="L412" s="38">
        <f>VLOOKUP($A$4:$A$525,[9]Лист4!A$7:C$450,3,0)</f>
        <v>3523776</v>
      </c>
      <c r="M412" s="38">
        <f>VLOOKUP($A$4:$A$525,[10]Лист4!A$7:C$407,3,0)</f>
        <v>246391</v>
      </c>
      <c r="N412" s="38">
        <f>VLOOKUP($A$4:$A$525,[11]Лист4!A$7:C$479,3,0)</f>
        <v>4365156</v>
      </c>
      <c r="O412" s="38">
        <f>VLOOKUP($A$4:$A$525,[12]Лист4!A$7:C$472,3,0)</f>
        <v>4408218</v>
      </c>
      <c r="P412" s="38">
        <f>VLOOKUP($A$4:$A$525,[13]Лист4!A$7:C$461,3,0)</f>
        <v>1290563</v>
      </c>
      <c r="Q412" s="38">
        <f>VLOOKUP($A$4:$A$525,[14]Лист4!A$7:C$488,3,0)</f>
        <v>15043082</v>
      </c>
      <c r="R412" s="38">
        <f>VLOOKUP($A$4:$A$525,[15]Лист4!A$7:C$482,3,0)</f>
        <v>36134667</v>
      </c>
      <c r="S412" s="38">
        <f>VLOOKUP($A$4:$A$525,[16]Лист4!A$7:C$508,3,0)</f>
        <v>67993789</v>
      </c>
    </row>
    <row r="413" spans="1:19" ht="24">
      <c r="A413" s="113" t="s">
        <v>1480</v>
      </c>
      <c r="B413" s="41" t="s">
        <v>358</v>
      </c>
      <c r="C413" s="42">
        <v>90789231</v>
      </c>
      <c r="D413" s="38">
        <f>VLOOKUP($A$4:$A$525,[1]Лист4!A$7:C$460,3,0)</f>
        <v>1549431</v>
      </c>
      <c r="E413" s="38">
        <f>VLOOKUP($A$4:$A$525,[2]Лист4!A$7:C$458,3,0)</f>
        <v>798119</v>
      </c>
      <c r="F413" s="38">
        <f>VLOOKUP($A$4:$A$525,[3]Лист4!A$7:C$486,3,0)</f>
        <v>6041504</v>
      </c>
      <c r="G413" s="38">
        <f>VLOOKUP($A$4:$A$525,[4]Лист4!A$7:C$402,3,0)</f>
        <v>338178</v>
      </c>
      <c r="H413" s="38">
        <f>VLOOKUP($A$4:$A$525,[5]Лист4!A$7:C$408,3,0)</f>
        <v>3500181</v>
      </c>
      <c r="I413" s="38">
        <f>VLOOKUP($A$4:$A$525,[6]Лист4!A$7:C$437,3,0)</f>
        <v>248794</v>
      </c>
      <c r="J413" s="38">
        <f>VLOOKUP($A$4:$A$525,[7]Лист4!A$7:C$494,3,0)</f>
        <v>3157109</v>
      </c>
      <c r="K413" s="38">
        <f>VLOOKUP($A$4:$A$525,[8]Лист4!A$7:C$454,3,0)</f>
        <v>395454</v>
      </c>
      <c r="L413" s="38">
        <f>VLOOKUP($A$4:$A$525,[9]Лист4!A$7:C$450,3,0)</f>
        <v>516062</v>
      </c>
      <c r="M413" s="38">
        <f>VLOOKUP($A$4:$A$525,[10]Лист4!A$7:C$407,3,0)</f>
        <v>4463</v>
      </c>
      <c r="N413" s="38">
        <f>VLOOKUP($A$4:$A$525,[11]Лист4!A$7:C$479,3,0)</f>
        <v>2846596</v>
      </c>
      <c r="O413" s="38">
        <f>VLOOKUP($A$4:$A$525,[12]Лист4!A$7:C$472,3,0)</f>
        <v>1703691</v>
      </c>
      <c r="P413" s="38">
        <f>VLOOKUP($A$4:$A$525,[13]Лист4!A$7:C$461,3,0)</f>
        <v>467091</v>
      </c>
      <c r="Q413" s="38">
        <f>VLOOKUP($A$4:$A$525,[14]Лист4!A$7:C$488,3,0)</f>
        <v>10935031</v>
      </c>
      <c r="R413" s="38">
        <f>VLOOKUP($A$4:$A$525,[15]Лист4!A$7:C$482,3,0)</f>
        <v>18853762</v>
      </c>
      <c r="S413" s="38">
        <f>VLOOKUP($A$4:$A$525,[16]Лист4!A$7:C$508,3,0)</f>
        <v>39433765</v>
      </c>
    </row>
    <row r="414" spans="1:19" ht="24">
      <c r="A414" s="113" t="s">
        <v>1481</v>
      </c>
      <c r="B414" s="41" t="s">
        <v>359</v>
      </c>
      <c r="C414" s="42">
        <v>7567512</v>
      </c>
      <c r="D414" s="38">
        <f>VLOOKUP($A$4:$A$525,[1]Лист4!A$7:C$460,3,0)</f>
        <v>162473</v>
      </c>
      <c r="E414" s="38">
        <f>VLOOKUP($A$4:$A$525,[2]Лист4!A$7:C$458,3,0)</f>
        <v>720</v>
      </c>
      <c r="F414" s="38">
        <f>VLOOKUP($A$4:$A$525,[3]Лист4!A$7:C$486,3,0)</f>
        <v>677676</v>
      </c>
      <c r="G414" s="38">
        <f>VLOOKUP($A$4:$A$525,[4]Лист4!A$7:C$402,3,0)</f>
        <v>4762</v>
      </c>
      <c r="H414" s="38">
        <f>VLOOKUP($A$4:$A$525,[5]Лист4!A$7:C$408,3,0)</f>
        <v>86416</v>
      </c>
      <c r="I414" s="38">
        <f>VLOOKUP($A$4:$A$525,[6]Лист4!A$7:C$437,3,0)</f>
        <v>167336</v>
      </c>
      <c r="J414" s="38">
        <f>VLOOKUP($A$4:$A$525,[7]Лист4!A$7:C$494,3,0)</f>
        <v>1068402</v>
      </c>
      <c r="K414" s="38">
        <f>VLOOKUP($A$4:$A$525,[8]Лист4!A$7:C$454,3,0)</f>
        <v>70396</v>
      </c>
      <c r="L414" s="38">
        <f>VLOOKUP($A$4:$A$525,[9]Лист4!A$7:C$450,3,0)</f>
        <v>460192</v>
      </c>
      <c r="M414" s="38"/>
      <c r="N414" s="38">
        <f>VLOOKUP($A$4:$A$525,[11]Лист4!A$7:C$479,3,0)</f>
        <v>162549</v>
      </c>
      <c r="O414" s="38">
        <f>VLOOKUP($A$4:$A$525,[12]Лист4!A$7:C$472,3,0)</f>
        <v>64949</v>
      </c>
      <c r="P414" s="38">
        <f>VLOOKUP($A$4:$A$525,[13]Лист4!A$7:C$461,3,0)</f>
        <v>24444</v>
      </c>
      <c r="Q414" s="38">
        <f>VLOOKUP($A$4:$A$525,[14]Лист4!A$7:C$488,3,0)</f>
        <v>272082</v>
      </c>
      <c r="R414" s="38">
        <f>VLOOKUP($A$4:$A$525,[15]Лист4!A$7:C$482,3,0)</f>
        <v>4171072</v>
      </c>
      <c r="S414" s="38">
        <f>VLOOKUP($A$4:$A$525,[16]Лист4!A$7:C$508,3,0)</f>
        <v>174043</v>
      </c>
    </row>
    <row r="415" spans="1:19" ht="24">
      <c r="A415" s="113" t="s">
        <v>1482</v>
      </c>
      <c r="B415" s="41" t="s">
        <v>360</v>
      </c>
      <c r="C415" s="42">
        <v>8589872</v>
      </c>
      <c r="D415" s="38">
        <f>VLOOKUP($A$4:$A$525,[1]Лист4!A$7:C$460,3,0)</f>
        <v>260398</v>
      </c>
      <c r="E415" s="38">
        <f>VLOOKUP($A$4:$A$525,[2]Лист4!A$7:C$458,3,0)</f>
        <v>179357</v>
      </c>
      <c r="F415" s="38">
        <f>VLOOKUP($A$4:$A$525,[3]Лист4!A$7:C$486,3,0)</f>
        <v>809447</v>
      </c>
      <c r="H415" s="38">
        <f>VLOOKUP($A$4:$A$525,[5]Лист4!A$7:C$408,3,0)</f>
        <v>454941</v>
      </c>
      <c r="I415" s="38">
        <f>VLOOKUP($A$4:$A$525,[6]Лист4!A$7:C$437,3,0)</f>
        <v>186816</v>
      </c>
      <c r="J415" s="38">
        <f>VLOOKUP($A$4:$A$525,[7]Лист4!A$7:C$494,3,0)</f>
        <v>1419812</v>
      </c>
      <c r="K415" s="38">
        <f>VLOOKUP($A$4:$A$525,[8]Лист4!A$7:C$454,3,0)</f>
        <v>133070</v>
      </c>
      <c r="L415" s="38">
        <f>VLOOKUP($A$4:$A$525,[9]Лист4!A$7:C$450,3,0)</f>
        <v>469173</v>
      </c>
      <c r="M415" s="38">
        <f>VLOOKUP($A$4:$A$525,[10]Лист4!A$7:C$407,3,0)</f>
        <v>2717</v>
      </c>
      <c r="N415" s="38">
        <f>VLOOKUP($A$4:$A$525,[11]Лист4!A$7:C$479,3,0)</f>
        <v>325572</v>
      </c>
      <c r="O415" s="38">
        <f>VLOOKUP($A$4:$A$525,[12]Лист4!A$7:C$472,3,0)</f>
        <v>461391</v>
      </c>
      <c r="P415" s="38">
        <f>VLOOKUP($A$4:$A$525,[13]Лист4!A$7:C$461,3,0)</f>
        <v>147232</v>
      </c>
      <c r="Q415" s="38">
        <f>VLOOKUP($A$4:$A$525,[14]Лист4!A$7:C$488,3,0)</f>
        <v>503228</v>
      </c>
      <c r="R415" s="38">
        <f>VLOOKUP($A$4:$A$525,[15]Лист4!A$7:C$482,3,0)</f>
        <v>73476</v>
      </c>
      <c r="S415" s="38">
        <f>VLOOKUP($A$4:$A$525,[16]Лист4!A$7:C$508,3,0)</f>
        <v>3163242</v>
      </c>
    </row>
    <row r="416" spans="1:19" ht="24">
      <c r="A416" s="113" t="s">
        <v>1483</v>
      </c>
      <c r="B416" s="41" t="s">
        <v>361</v>
      </c>
      <c r="C416" s="42">
        <v>334108</v>
      </c>
      <c r="D416" s="38">
        <f>VLOOKUP($A$4:$A$525,[1]Лист4!A$7:C$460,3,0)</f>
        <v>16215</v>
      </c>
      <c r="E416" s="38"/>
      <c r="F416" s="38">
        <f>VLOOKUP($A$4:$A$525,[3]Лист4!A$7:C$486,3,0)</f>
        <v>43814</v>
      </c>
      <c r="H416" s="38"/>
      <c r="I416" s="38">
        <f>VLOOKUP($A$4:$A$525,[6]Лист4!A$7:C$437,3,0)</f>
        <v>4037</v>
      </c>
      <c r="J416" s="38">
        <f>VLOOKUP($A$4:$A$525,[7]Лист4!A$7:C$494,3,0)</f>
        <v>22788</v>
      </c>
      <c r="K416" s="38"/>
      <c r="L416" s="38"/>
      <c r="M416" s="38"/>
      <c r="N416" s="38">
        <f>VLOOKUP($A$4:$A$525,[11]Лист4!A$7:C$479,3,0)</f>
        <v>15227</v>
      </c>
      <c r="O416" s="38"/>
      <c r="P416" s="38">
        <f>VLOOKUP($A$4:$A$525,[13]Лист4!A$7:C$461,3,0)</f>
        <v>4645</v>
      </c>
      <c r="Q416" s="38">
        <f>VLOOKUP($A$4:$A$525,[14]Лист4!A$7:C$488,3,0)</f>
        <v>35069</v>
      </c>
      <c r="R416" s="38">
        <f>VLOOKUP($A$4:$A$525,[15]Лист4!A$7:C$482,3,0)</f>
        <v>192313</v>
      </c>
      <c r="S416" s="38"/>
    </row>
    <row r="417" spans="1:19" ht="24">
      <c r="A417" s="113" t="s">
        <v>1484</v>
      </c>
      <c r="B417" s="41" t="s">
        <v>362</v>
      </c>
      <c r="C417" s="42">
        <v>13482829</v>
      </c>
      <c r="D417" s="38">
        <f>VLOOKUP($A$4:$A$525,[1]Лист4!A$7:C$460,3,0)</f>
        <v>586168</v>
      </c>
      <c r="E417" s="38">
        <f>VLOOKUP($A$4:$A$525,[2]Лист4!A$7:C$458,3,0)</f>
        <v>655954</v>
      </c>
      <c r="F417" s="38">
        <f>VLOOKUP($A$4:$A$525,[3]Лист4!A$7:C$486,3,0)</f>
        <v>2294219</v>
      </c>
      <c r="G417" s="38">
        <f>VLOOKUP($A$4:$A$525,[4]Лист4!A$7:C$402,3,0)</f>
        <v>108587</v>
      </c>
      <c r="H417" s="38">
        <f>VLOOKUP($A$4:$A$525,[5]Лист4!A$7:C$408,3,0)</f>
        <v>672071</v>
      </c>
      <c r="I417" s="38">
        <f>VLOOKUP($A$4:$A$525,[6]Лист4!A$7:C$437,3,0)</f>
        <v>205414</v>
      </c>
      <c r="J417" s="38">
        <f>VLOOKUP($A$4:$A$525,[7]Лист4!A$7:C$494,3,0)</f>
        <v>188809</v>
      </c>
      <c r="K417" s="38">
        <f>VLOOKUP($A$4:$A$525,[8]Лист4!A$7:C$454,3,0)</f>
        <v>141930</v>
      </c>
      <c r="L417" s="38">
        <f>VLOOKUP($A$4:$A$525,[9]Лист4!A$7:C$450,3,0)</f>
        <v>308452</v>
      </c>
      <c r="M417" s="38">
        <f>VLOOKUP($A$4:$A$525,[10]Лист4!A$7:C$407,3,0)</f>
        <v>111794</v>
      </c>
      <c r="N417" s="38">
        <f>VLOOKUP($A$4:$A$525,[11]Лист4!A$7:C$479,3,0)</f>
        <v>422239</v>
      </c>
      <c r="O417" s="38">
        <f>VLOOKUP($A$4:$A$525,[12]Лист4!A$7:C$472,3,0)</f>
        <v>308650</v>
      </c>
      <c r="P417" s="38">
        <f>VLOOKUP($A$4:$A$525,[13]Лист4!A$7:C$461,3,0)</f>
        <v>178281</v>
      </c>
      <c r="Q417" s="38">
        <f>VLOOKUP($A$4:$A$525,[14]Лист4!A$7:C$488,3,0)</f>
        <v>1449996</v>
      </c>
      <c r="R417" s="38">
        <f>VLOOKUP($A$4:$A$525,[15]Лист4!A$7:C$482,3,0)</f>
        <v>3499186</v>
      </c>
      <c r="S417" s="38">
        <f>VLOOKUP($A$4:$A$525,[16]Лист4!A$7:C$508,3,0)</f>
        <v>2351079</v>
      </c>
    </row>
    <row r="418" spans="1:19" ht="24">
      <c r="A418" s="113" t="s">
        <v>1485</v>
      </c>
      <c r="B418" s="41" t="s">
        <v>363</v>
      </c>
      <c r="C418" s="42">
        <v>53542351</v>
      </c>
      <c r="D418" s="38">
        <f>VLOOKUP($A$4:$A$525,[1]Лист4!A$7:C$460,3,0)</f>
        <v>2166806</v>
      </c>
      <c r="E418" s="38">
        <f>VLOOKUP($A$4:$A$525,[2]Лист4!A$7:C$458,3,0)</f>
        <v>1832343</v>
      </c>
      <c r="F418" s="38">
        <f>VLOOKUP($A$4:$A$525,[3]Лист4!A$7:C$486,3,0)</f>
        <v>718024</v>
      </c>
      <c r="G418" s="38">
        <f>VLOOKUP($A$4:$A$525,[4]Лист4!A$7:C$402,3,0)</f>
        <v>1665799</v>
      </c>
      <c r="H418" s="38">
        <f>VLOOKUP($A$4:$A$525,[5]Лист4!A$7:C$408,3,0)</f>
        <v>434871</v>
      </c>
      <c r="I418" s="38">
        <f>VLOOKUP($A$4:$A$525,[6]Лист4!A$7:C$437,3,0)</f>
        <v>2330252</v>
      </c>
      <c r="J418" s="38">
        <f>VLOOKUP($A$4:$A$525,[7]Лист4!A$7:C$494,3,0)</f>
        <v>3496776</v>
      </c>
      <c r="K418" s="38">
        <f>VLOOKUP($A$4:$A$525,[8]Лист4!A$7:C$454,3,0)</f>
        <v>2004592</v>
      </c>
      <c r="L418" s="38">
        <f>VLOOKUP($A$4:$A$525,[9]Лист4!A$7:C$450,3,0)</f>
        <v>1769897</v>
      </c>
      <c r="M418" s="38">
        <f>VLOOKUP($A$4:$A$525,[10]Лист4!A$7:C$407,3,0)</f>
        <v>127417</v>
      </c>
      <c r="N418" s="38">
        <f>VLOOKUP($A$4:$A$525,[11]Лист4!A$7:C$479,3,0)</f>
        <v>592973</v>
      </c>
      <c r="O418" s="38">
        <f>VLOOKUP($A$4:$A$525,[12]Лист4!A$7:C$472,3,0)</f>
        <v>1869537</v>
      </c>
      <c r="P418" s="38">
        <f>VLOOKUP($A$4:$A$525,[13]Лист4!A$7:C$461,3,0)</f>
        <v>468870</v>
      </c>
      <c r="Q418" s="38">
        <f>VLOOKUP($A$4:$A$525,[14]Лист4!A$7:C$488,3,0)</f>
        <v>1847676</v>
      </c>
      <c r="R418" s="38">
        <f>VLOOKUP($A$4:$A$525,[15]Лист4!A$7:C$482,3,0)</f>
        <v>9344858</v>
      </c>
      <c r="S418" s="38">
        <f>VLOOKUP($A$4:$A$525,[16]Лист4!A$7:C$508,3,0)</f>
        <v>22871660</v>
      </c>
    </row>
    <row r="419" spans="1:19" ht="24">
      <c r="A419" s="112" t="s">
        <v>1486</v>
      </c>
      <c r="B419" s="41" t="s">
        <v>520</v>
      </c>
      <c r="C419" s="42">
        <v>26653301</v>
      </c>
      <c r="D419" s="38">
        <f>VLOOKUP($A$4:$A$525,[1]Лист4!A$7:C$460,3,0)</f>
        <v>1383519</v>
      </c>
      <c r="E419" s="38">
        <f>VLOOKUP($A$4:$A$525,[2]Лист4!A$7:C$458,3,0)</f>
        <v>1285384</v>
      </c>
      <c r="F419" s="38">
        <f>VLOOKUP($A$4:$A$525,[3]Лист4!A$7:C$486,3,0)</f>
        <v>1414753</v>
      </c>
      <c r="G419" s="38">
        <f>VLOOKUP($A$4:$A$525,[4]Лист4!A$7:C$402,3,0)</f>
        <v>22798</v>
      </c>
      <c r="H419" s="38">
        <f>VLOOKUP($A$4:$A$525,[5]Лист4!A$7:C$408,3,0)</f>
        <v>179285</v>
      </c>
      <c r="I419" s="38">
        <f>VLOOKUP($A$4:$A$525,[6]Лист4!A$7:C$437,3,0)</f>
        <v>176552</v>
      </c>
      <c r="J419" s="38">
        <f>VLOOKUP($A$4:$A$525,[7]Лист4!A$7:C$494,3,0)</f>
        <v>5251581</v>
      </c>
      <c r="K419" s="38">
        <f>VLOOKUP($A$4:$A$525,[8]Лист4!A$7:C$454,3,0)</f>
        <v>903520</v>
      </c>
      <c r="L419" s="38">
        <f>VLOOKUP($A$4:$A$525,[9]Лист4!A$7:C$450,3,0)</f>
        <v>138723</v>
      </c>
      <c r="M419" s="38">
        <f>VLOOKUP($A$4:$A$525,[10]Лист4!A$7:C$407,3,0)</f>
        <v>772469</v>
      </c>
      <c r="N419" s="38">
        <f>VLOOKUP($A$4:$A$525,[11]Лист4!A$7:C$479,3,0)</f>
        <v>321708</v>
      </c>
      <c r="O419" s="38">
        <f>VLOOKUP($A$4:$A$525,[12]Лист4!A$7:C$472,3,0)</f>
        <v>438493</v>
      </c>
      <c r="P419" s="38">
        <f>VLOOKUP($A$4:$A$525,[13]Лист4!A$7:C$461,3,0)</f>
        <v>311207</v>
      </c>
      <c r="Q419" s="38">
        <f>VLOOKUP($A$4:$A$525,[14]Лист4!A$7:C$488,3,0)</f>
        <v>923597</v>
      </c>
      <c r="R419" s="38">
        <f>VLOOKUP($A$4:$A$525,[15]Лист4!A$7:C$482,3,0)</f>
        <v>2755038</v>
      </c>
      <c r="S419" s="38">
        <f>VLOOKUP($A$4:$A$525,[16]Лист4!A$7:C$508,3,0)</f>
        <v>10374674</v>
      </c>
    </row>
    <row r="420" spans="1:19" ht="48">
      <c r="A420" s="113" t="s">
        <v>1487</v>
      </c>
      <c r="B420" s="41" t="s">
        <v>364</v>
      </c>
      <c r="C420" s="42">
        <v>21897704</v>
      </c>
      <c r="D420" s="38">
        <f>VLOOKUP($A$4:$A$525,[1]Лист4!A$7:C$460,3,0)</f>
        <v>1354376</v>
      </c>
      <c r="E420" s="38">
        <f>VLOOKUP($A$4:$A$525,[2]Лист4!A$7:C$458,3,0)</f>
        <v>1050786</v>
      </c>
      <c r="F420" s="38">
        <f>VLOOKUP($A$4:$A$525,[3]Лист4!A$7:C$486,3,0)</f>
        <v>1328169</v>
      </c>
      <c r="G420" s="38">
        <f>VLOOKUP($A$4:$A$525,[4]Лист4!A$7:C$402,3,0)</f>
        <v>4068</v>
      </c>
      <c r="H420" s="38">
        <f>VLOOKUP($A$4:$A$525,[5]Лист4!A$7:C$408,3,0)</f>
        <v>169450</v>
      </c>
      <c r="I420" s="38">
        <f>VLOOKUP($A$4:$A$525,[6]Лист4!A$7:C$437,3,0)</f>
        <v>175941</v>
      </c>
      <c r="J420" s="38">
        <f>VLOOKUP($A$4:$A$525,[7]Лист4!A$7:C$494,3,0)</f>
        <v>4144763</v>
      </c>
      <c r="K420" s="38">
        <f>VLOOKUP($A$4:$A$525,[8]Лист4!A$7:C$454,3,0)</f>
        <v>903520</v>
      </c>
      <c r="L420" s="38">
        <f>VLOOKUP($A$4:$A$525,[9]Лист4!A$7:C$450,3,0)</f>
        <v>23591</v>
      </c>
      <c r="M420" s="38">
        <f>VLOOKUP($A$4:$A$525,[10]Лист4!A$7:C$407,3,0)</f>
        <v>772469</v>
      </c>
      <c r="N420" s="38">
        <f>VLOOKUP($A$4:$A$525,[11]Лист4!A$7:C$479,3,0)</f>
        <v>128951</v>
      </c>
      <c r="O420" s="38">
        <f>VLOOKUP($A$4:$A$525,[12]Лист4!A$7:C$472,3,0)</f>
        <v>281435</v>
      </c>
      <c r="P420" s="38">
        <f>VLOOKUP($A$4:$A$525,[13]Лист4!A$7:C$461,3,0)</f>
        <v>268562</v>
      </c>
      <c r="Q420" s="38">
        <f>VLOOKUP($A$4:$A$525,[14]Лист4!A$7:C$488,3,0)</f>
        <v>596014</v>
      </c>
      <c r="R420" s="38">
        <f>VLOOKUP($A$4:$A$525,[15]Лист4!A$7:C$482,3,0)</f>
        <v>2563059</v>
      </c>
      <c r="S420" s="38">
        <f>VLOOKUP($A$4:$A$525,[16]Лист4!A$7:C$508,3,0)</f>
        <v>8132550</v>
      </c>
    </row>
    <row r="421" spans="1:19" ht="24">
      <c r="A421" s="113" t="s">
        <v>1488</v>
      </c>
      <c r="B421" s="41" t="s">
        <v>365</v>
      </c>
      <c r="C421" s="42">
        <v>29431</v>
      </c>
      <c r="D421" s="38"/>
      <c r="E421" s="38"/>
      <c r="F421" s="38">
        <f>VLOOKUP($A$4:$A$525,[3]Лист4!A$7:C$486,3,0)</f>
        <v>9081</v>
      </c>
      <c r="H421" s="38"/>
      <c r="I421" s="38"/>
      <c r="J421" s="38"/>
      <c r="K421" s="38"/>
      <c r="L421" s="38">
        <f>VLOOKUP($A$4:$A$525,[9]Лист4!A$7:C$450,3,0)</f>
        <v>292</v>
      </c>
      <c r="M421" s="38"/>
      <c r="N421" s="38">
        <f>VLOOKUP($A$4:$A$525,[11]Лист4!A$7:C$479,3,0)</f>
        <v>871</v>
      </c>
      <c r="O421" s="38"/>
      <c r="P421" s="38">
        <f>VLOOKUP($A$4:$A$525,[13]Лист4!A$7:C$461,3,0)</f>
        <v>817</v>
      </c>
      <c r="Q421" s="38"/>
      <c r="R421" s="38"/>
      <c r="S421" s="38">
        <f>VLOOKUP($A$4:$A$525,[16]Лист4!A$7:C$508,3,0)</f>
        <v>18370</v>
      </c>
    </row>
    <row r="422" spans="1:19" ht="24">
      <c r="A422" s="113" t="s">
        <v>1489</v>
      </c>
      <c r="B422" s="41" t="s">
        <v>366</v>
      </c>
      <c r="C422" s="42">
        <v>4726166</v>
      </c>
      <c r="D422" s="38">
        <f>VLOOKUP($A$4:$A$525,[1]Лист4!A$7:C$460,3,0)</f>
        <v>29143</v>
      </c>
      <c r="E422" s="38">
        <f>VLOOKUP($A$4:$A$525,[2]Лист4!A$7:C$458,3,0)</f>
        <v>234598</v>
      </c>
      <c r="F422" s="38">
        <f>VLOOKUP($A$4:$A$525,[3]Лист4!A$7:C$486,3,0)</f>
        <v>77503</v>
      </c>
      <c r="G422" s="38">
        <f>VLOOKUP($A$4:$A$525,[4]Лист4!A$7:C$402,3,0)</f>
        <v>18730</v>
      </c>
      <c r="H422" s="38">
        <f>VLOOKUP($A$4:$A$525,[5]Лист4!A$7:C$408,3,0)</f>
        <v>9835</v>
      </c>
      <c r="I422" s="38">
        <f>VLOOKUP($A$4:$A$525,[6]Лист4!A$7:C$437,3,0)</f>
        <v>611</v>
      </c>
      <c r="J422" s="38">
        <f>VLOOKUP($A$4:$A$525,[7]Лист4!A$7:C$494,3,0)</f>
        <v>1106818</v>
      </c>
      <c r="K422" s="38"/>
      <c r="L422" s="38">
        <f>VLOOKUP($A$4:$A$525,[9]Лист4!A$7:C$450,3,0)</f>
        <v>114840</v>
      </c>
      <c r="M422" s="38"/>
      <c r="N422" s="38">
        <f>VLOOKUP($A$4:$A$525,[11]Лист4!A$7:C$479,3,0)</f>
        <v>191886</v>
      </c>
      <c r="O422" s="38">
        <f>VLOOKUP($A$4:$A$525,[12]Лист4!A$7:C$472,3,0)</f>
        <v>157058</v>
      </c>
      <c r="P422" s="38">
        <f>VLOOKUP($A$4:$A$525,[13]Лист4!A$7:C$461,3,0)</f>
        <v>41828</v>
      </c>
      <c r="Q422" s="38">
        <f>VLOOKUP($A$4:$A$525,[14]Лист4!A$7:C$488,3,0)</f>
        <v>327583</v>
      </c>
      <c r="R422" s="38">
        <f>VLOOKUP($A$4:$A$525,[15]Лист4!A$7:C$482,3,0)</f>
        <v>191979</v>
      </c>
      <c r="S422" s="38">
        <f>VLOOKUP($A$4:$A$525,[16]Лист4!A$7:C$508,3,0)</f>
        <v>2223754</v>
      </c>
    </row>
    <row r="423" spans="1:19" ht="24">
      <c r="A423" s="112" t="s">
        <v>1490</v>
      </c>
      <c r="B423" s="41" t="s">
        <v>521</v>
      </c>
      <c r="C423" s="42">
        <v>299218368</v>
      </c>
      <c r="D423" s="38">
        <f>VLOOKUP($A$4:$A$525,[1]Лист4!A$7:C$460,3,0)</f>
        <v>15736800</v>
      </c>
      <c r="E423" s="38">
        <f>VLOOKUP($A$4:$A$525,[2]Лист4!A$7:C$458,3,0)</f>
        <v>8194354</v>
      </c>
      <c r="F423" s="38">
        <f>VLOOKUP($A$4:$A$525,[3]Лист4!A$7:C$486,3,0)</f>
        <v>9336560</v>
      </c>
      <c r="G423" s="38">
        <f>VLOOKUP($A$4:$A$525,[4]Лист4!A$7:C$402,3,0)</f>
        <v>26239167</v>
      </c>
      <c r="H423" s="38">
        <f>VLOOKUP($A$4:$A$525,[5]Лист4!A$7:C$408,3,0)</f>
        <v>5911806</v>
      </c>
      <c r="I423" s="38">
        <f>VLOOKUP($A$4:$A$525,[6]Лист4!A$7:C$437,3,0)</f>
        <v>9455524</v>
      </c>
      <c r="J423" s="38">
        <f>VLOOKUP($A$4:$A$525,[7]Лист4!A$7:C$494,3,0)</f>
        <v>42224383</v>
      </c>
      <c r="K423" s="38">
        <f>VLOOKUP($A$4:$A$525,[8]Лист4!A$7:C$454,3,0)</f>
        <v>15082300</v>
      </c>
      <c r="L423" s="38">
        <f>VLOOKUP($A$4:$A$525,[9]Лист4!A$7:C$450,3,0)</f>
        <v>3644493</v>
      </c>
      <c r="M423" s="38">
        <f>VLOOKUP($A$4:$A$525,[10]Лист4!A$7:C$407,3,0)</f>
        <v>1917080</v>
      </c>
      <c r="N423" s="38">
        <f>VLOOKUP($A$4:$A$525,[11]Лист4!A$7:C$479,3,0)</f>
        <v>16880066</v>
      </c>
      <c r="O423" s="38">
        <f>VLOOKUP($A$4:$A$525,[12]Лист4!A$7:C$472,3,0)</f>
        <v>13505111</v>
      </c>
      <c r="P423" s="38">
        <f>VLOOKUP($A$4:$A$525,[13]Лист4!A$7:C$461,3,0)</f>
        <v>9869197</v>
      </c>
      <c r="Q423" s="38">
        <f>VLOOKUP($A$4:$A$525,[14]Лист4!A$7:C$488,3,0)</f>
        <v>19482683</v>
      </c>
      <c r="R423" s="38">
        <f>VLOOKUP($A$4:$A$525,[15]Лист4!A$7:C$482,3,0)</f>
        <v>28839723</v>
      </c>
      <c r="S423" s="38">
        <f>VLOOKUP($A$4:$A$525,[16]Лист4!A$7:C$508,3,0)</f>
        <v>72899121</v>
      </c>
    </row>
    <row r="424" spans="1:19" ht="24">
      <c r="A424" s="113" t="s">
        <v>1491</v>
      </c>
      <c r="B424" s="41" t="s">
        <v>367</v>
      </c>
      <c r="C424" s="42">
        <v>23260706</v>
      </c>
      <c r="D424" s="38">
        <f>VLOOKUP($A$4:$A$525,[1]Лист4!A$7:C$460,3,0)</f>
        <v>160006</v>
      </c>
      <c r="E424" s="38">
        <f>VLOOKUP($A$4:$A$525,[2]Лист4!A$7:C$458,3,0)</f>
        <v>1274555</v>
      </c>
      <c r="F424" s="38">
        <f>VLOOKUP($A$4:$A$525,[3]Лист4!A$7:C$486,3,0)</f>
        <v>1582008</v>
      </c>
      <c r="G424" s="38">
        <f>VLOOKUP($A$4:$A$525,[4]Лист4!A$7:C$402,3,0)</f>
        <v>88059</v>
      </c>
      <c r="H424" s="38" t="e">
        <f>VLOOKUP($A$4:$A$525,[5]Лист4!A$7:C$408,3,0)</f>
        <v>#N/A</v>
      </c>
      <c r="I424" s="38">
        <f>VLOOKUP($A$4:$A$525,[6]Лист4!A$7:C$437,3,0)</f>
        <v>796128</v>
      </c>
      <c r="J424" s="38">
        <f>VLOOKUP($A$4:$A$525,[7]Лист4!A$7:C$494,3,0)</f>
        <v>703762</v>
      </c>
      <c r="K424" s="38">
        <f>VLOOKUP($A$4:$A$525,[8]Лист4!A$7:C$454,3,0)</f>
        <v>180238</v>
      </c>
      <c r="L424" s="38">
        <f>VLOOKUP($A$4:$A$525,[9]Лист4!A$7:C$450,3,0)</f>
        <v>406402</v>
      </c>
      <c r="M424" s="38">
        <f>VLOOKUP($A$4:$A$525,[10]Лист4!A$7:C$407,3,0)</f>
        <v>704879</v>
      </c>
      <c r="N424" s="38">
        <f>VLOOKUP($A$4:$A$525,[11]Лист4!A$7:C$479,3,0)</f>
        <v>1103773</v>
      </c>
      <c r="O424" s="38">
        <f>VLOOKUP($A$4:$A$525,[12]Лист4!A$7:C$472,3,0)</f>
        <v>537542</v>
      </c>
      <c r="P424" s="38">
        <f>VLOOKUP($A$4:$A$525,[13]Лист4!A$7:C$461,3,0)</f>
        <v>707898</v>
      </c>
      <c r="Q424" s="38">
        <f>VLOOKUP($A$4:$A$525,[14]Лист4!A$7:C$488,3,0)</f>
        <v>1209782</v>
      </c>
      <c r="R424" s="38">
        <f>VLOOKUP($A$4:$A$525,[15]Лист4!A$7:C$482,3,0)</f>
        <v>5255570</v>
      </c>
      <c r="S424" s="38">
        <f>VLOOKUP($A$4:$A$525,[16]Лист4!A$7:C$508,3,0)</f>
        <v>8550104</v>
      </c>
    </row>
    <row r="425" spans="1:19" ht="24">
      <c r="A425" s="113" t="s">
        <v>1492</v>
      </c>
      <c r="B425" s="41" t="s">
        <v>368</v>
      </c>
      <c r="C425" s="42">
        <v>275957662</v>
      </c>
      <c r="D425" s="38">
        <f>VLOOKUP($A$4:$A$525,[1]Лист4!A$7:C$460,3,0)</f>
        <v>15576794</v>
      </c>
      <c r="E425" s="38">
        <f>VLOOKUP($A$4:$A$525,[2]Лист4!A$7:C$458,3,0)</f>
        <v>6919799</v>
      </c>
      <c r="F425" s="38">
        <f>VLOOKUP($A$4:$A$525,[3]Лист4!A$7:C$486,3,0)</f>
        <v>7754552</v>
      </c>
      <c r="G425" s="38">
        <f>VLOOKUP($A$4:$A$525,[4]Лист4!A$7:C$402,3,0)</f>
        <v>26151108</v>
      </c>
      <c r="H425" s="38">
        <f>VLOOKUP($A$4:$A$525,[5]Лист4!A$7:C$408,3,0)</f>
        <v>5911806</v>
      </c>
      <c r="I425" s="38">
        <f>VLOOKUP($A$4:$A$525,[6]Лист4!A$7:C$437,3,0)</f>
        <v>8659396</v>
      </c>
      <c r="J425" s="38">
        <f>VLOOKUP($A$4:$A$525,[7]Лист4!A$7:C$494,3,0)</f>
        <v>41520621</v>
      </c>
      <c r="K425" s="38">
        <f>VLOOKUP($A$4:$A$525,[8]Лист4!A$7:C$454,3,0)</f>
        <v>14902062</v>
      </c>
      <c r="L425" s="38">
        <f>VLOOKUP($A$4:$A$525,[9]Лист4!A$7:C$450,3,0)</f>
        <v>3238091</v>
      </c>
      <c r="M425" s="38">
        <f>VLOOKUP($A$4:$A$525,[10]Лист4!A$7:C$407,3,0)</f>
        <v>1212201</v>
      </c>
      <c r="N425" s="38">
        <f>VLOOKUP($A$4:$A$525,[11]Лист4!A$7:C$479,3,0)</f>
        <v>15776293</v>
      </c>
      <c r="O425" s="38">
        <f>VLOOKUP($A$4:$A$525,[12]Лист4!A$7:C$472,3,0)</f>
        <v>12967569</v>
      </c>
      <c r="P425" s="38">
        <f>VLOOKUP($A$4:$A$525,[13]Лист4!A$7:C$461,3,0)</f>
        <v>9161299</v>
      </c>
      <c r="Q425" s="38">
        <f>VLOOKUP($A$4:$A$525,[14]Лист4!A$7:C$488,3,0)</f>
        <v>18272901</v>
      </c>
      <c r="R425" s="38">
        <f>VLOOKUP($A$4:$A$525,[15]Лист4!A$7:C$482,3,0)</f>
        <v>23584153</v>
      </c>
      <c r="S425" s="38">
        <f>VLOOKUP($A$4:$A$525,[16]Лист4!A$7:C$508,3,0)</f>
        <v>64349017</v>
      </c>
    </row>
    <row r="426" spans="1:19" ht="24">
      <c r="A426" s="112" t="s">
        <v>1493</v>
      </c>
      <c r="B426" s="41" t="s">
        <v>522</v>
      </c>
      <c r="C426" s="42">
        <v>105075630</v>
      </c>
      <c r="D426" s="38">
        <f>VLOOKUP($A$4:$A$525,[1]Лист4!A$7:C$460,3,0)</f>
        <v>4451962</v>
      </c>
      <c r="E426" s="38">
        <f>VLOOKUP($A$4:$A$525,[2]Лист4!A$7:C$458,3,0)</f>
        <v>3624708</v>
      </c>
      <c r="F426" s="38">
        <f>VLOOKUP($A$4:$A$525,[3]Лист4!A$7:C$486,3,0)</f>
        <v>3459721</v>
      </c>
      <c r="G426" s="38">
        <f>VLOOKUP($A$4:$A$525,[4]Лист4!A$7:C$402,3,0)</f>
        <v>17117517</v>
      </c>
      <c r="H426" s="38">
        <f>VLOOKUP($A$4:$A$525,[5]Лист4!A$7:C$408,3,0)</f>
        <v>2644055</v>
      </c>
      <c r="I426" s="38">
        <f>VLOOKUP($A$4:$A$525,[6]Лист4!A$7:C$437,3,0)</f>
        <v>639369</v>
      </c>
      <c r="J426" s="38">
        <f>VLOOKUP($A$4:$A$525,[7]Лист4!A$7:C$494,3,0)</f>
        <v>5896895</v>
      </c>
      <c r="K426" s="38">
        <f>VLOOKUP($A$4:$A$525,[8]Лист4!A$7:C$454,3,0)</f>
        <v>4791117</v>
      </c>
      <c r="L426" s="38">
        <f>VLOOKUP($A$4:$A$525,[9]Лист4!A$7:C$450,3,0)</f>
        <v>1534009</v>
      </c>
      <c r="M426" s="38">
        <f>VLOOKUP($A$4:$A$525,[10]Лист4!A$7:C$407,3,0)</f>
        <v>2847513</v>
      </c>
      <c r="N426" s="38">
        <f>VLOOKUP($A$4:$A$525,[11]Лист4!A$7:C$479,3,0)</f>
        <v>8485264</v>
      </c>
      <c r="O426" s="38">
        <f>VLOOKUP($A$4:$A$525,[12]Лист4!A$7:C$472,3,0)</f>
        <v>2221930</v>
      </c>
      <c r="P426" s="38">
        <f>VLOOKUP($A$4:$A$525,[13]Лист4!A$7:C$461,3,0)</f>
        <v>1676959</v>
      </c>
      <c r="Q426" s="38">
        <f>VLOOKUP($A$4:$A$525,[14]Лист4!A$7:C$488,3,0)</f>
        <v>4683876</v>
      </c>
      <c r="R426" s="38">
        <f>VLOOKUP($A$4:$A$525,[15]Лист4!A$7:C$482,3,0)</f>
        <v>18071173</v>
      </c>
      <c r="S426" s="38">
        <f>VLOOKUP($A$4:$A$525,[16]Лист4!A$7:C$508,3,0)</f>
        <v>22929562</v>
      </c>
    </row>
    <row r="427" spans="1:19" ht="24">
      <c r="A427" s="113" t="s">
        <v>1494</v>
      </c>
      <c r="B427" s="41" t="s">
        <v>369</v>
      </c>
      <c r="C427" s="42">
        <v>71053584</v>
      </c>
      <c r="D427" s="38">
        <f>VLOOKUP($A$4:$A$525,[1]Лист4!A$7:C$460,3,0)</f>
        <v>3238969</v>
      </c>
      <c r="E427" s="38">
        <f>VLOOKUP($A$4:$A$525,[2]Лист4!A$7:C$458,3,0)</f>
        <v>2327412</v>
      </c>
      <c r="F427" s="38">
        <f>VLOOKUP($A$4:$A$525,[3]Лист4!A$7:C$486,3,0)</f>
        <v>2352854</v>
      </c>
      <c r="G427" s="38">
        <f>VLOOKUP($A$4:$A$525,[4]Лист4!A$7:C$402,3,0)</f>
        <v>16932442</v>
      </c>
      <c r="H427" s="38">
        <f>VLOOKUP($A$4:$A$525,[5]Лист4!A$7:C$408,3,0)</f>
        <v>2240931</v>
      </c>
      <c r="I427" s="38">
        <f>VLOOKUP($A$4:$A$525,[6]Лист4!A$7:C$437,3,0)</f>
        <v>393722</v>
      </c>
      <c r="J427" s="38">
        <f>VLOOKUP($A$4:$A$525,[7]Лист4!A$7:C$494,3,0)</f>
        <v>2319536</v>
      </c>
      <c r="K427" s="38">
        <f>VLOOKUP($A$4:$A$525,[8]Лист4!A$7:C$454,3,0)</f>
        <v>1514476</v>
      </c>
      <c r="L427" s="38">
        <f>VLOOKUP($A$4:$A$525,[9]Лист4!A$7:C$450,3,0)</f>
        <v>948952</v>
      </c>
      <c r="M427" s="38">
        <f>VLOOKUP($A$4:$A$525,[10]Лист4!A$7:C$407,3,0)</f>
        <v>2723374</v>
      </c>
      <c r="N427" s="38">
        <f>VLOOKUP($A$4:$A$525,[11]Лист4!A$7:C$479,3,0)</f>
        <v>4817668</v>
      </c>
      <c r="O427" s="38">
        <f>VLOOKUP($A$4:$A$525,[12]Лист4!A$7:C$472,3,0)</f>
        <v>1599951</v>
      </c>
      <c r="P427" s="38">
        <f>VLOOKUP($A$4:$A$525,[13]Лист4!A$7:C$461,3,0)</f>
        <v>1182955</v>
      </c>
      <c r="Q427" s="38">
        <f>VLOOKUP($A$4:$A$525,[14]Лист4!A$7:C$488,3,0)</f>
        <v>3968991</v>
      </c>
      <c r="R427" s="38">
        <f>VLOOKUP($A$4:$A$525,[15]Лист4!A$7:C$482,3,0)</f>
        <v>12039631</v>
      </c>
      <c r="S427" s="38">
        <f>VLOOKUP($A$4:$A$525,[16]Лист4!A$7:C$508,3,0)</f>
        <v>12451720</v>
      </c>
    </row>
    <row r="428" spans="1:19" ht="60">
      <c r="A428" s="113" t="s">
        <v>1495</v>
      </c>
      <c r="B428" s="41" t="s">
        <v>370</v>
      </c>
      <c r="C428" s="42">
        <v>14079045</v>
      </c>
      <c r="D428" s="38">
        <f>VLOOKUP($A$4:$A$525,[1]Лист4!A$7:C$460,3,0)</f>
        <v>1695486</v>
      </c>
      <c r="E428" s="38">
        <f>VLOOKUP($A$4:$A$525,[2]Лист4!A$7:C$458,3,0)</f>
        <v>351931</v>
      </c>
      <c r="F428" s="38">
        <f>VLOOKUP($A$4:$A$525,[3]Лист4!A$7:C$486,3,0)</f>
        <v>797923</v>
      </c>
      <c r="G428" s="38">
        <f>VLOOKUP($A$4:$A$525,[4]Лист4!A$7:C$402,3,0)</f>
        <v>276289</v>
      </c>
      <c r="H428" s="38">
        <f>VLOOKUP($A$4:$A$525,[5]Лист4!A$7:C$408,3,0)</f>
        <v>632992</v>
      </c>
      <c r="I428" s="38">
        <f>VLOOKUP($A$4:$A$525,[6]Лист4!A$7:C$437,3,0)</f>
        <v>347314</v>
      </c>
      <c r="J428" s="38">
        <f>VLOOKUP($A$4:$A$525,[7]Лист4!A$7:C$494,3,0)</f>
        <v>1117929</v>
      </c>
      <c r="K428" s="38">
        <f>VLOOKUP($A$4:$A$525,[8]Лист4!A$7:C$454,3,0)</f>
        <v>425850</v>
      </c>
      <c r="L428" s="38">
        <f>VLOOKUP($A$4:$A$525,[9]Лист4!A$7:C$450,3,0)</f>
        <v>474851</v>
      </c>
      <c r="M428" s="38">
        <f>VLOOKUP($A$4:$A$525,[10]Лист4!A$7:C$407,3,0)</f>
        <v>520156</v>
      </c>
      <c r="N428" s="38">
        <f>VLOOKUP($A$4:$A$525,[11]Лист4!A$7:C$479,3,0)</f>
        <v>1642313</v>
      </c>
      <c r="O428" s="38">
        <f>VLOOKUP($A$4:$A$525,[12]Лист4!A$7:C$472,3,0)</f>
        <v>513598</v>
      </c>
      <c r="P428" s="38">
        <f>VLOOKUP($A$4:$A$525,[13]Лист4!A$7:C$461,3,0)</f>
        <v>182270</v>
      </c>
      <c r="Q428" s="38">
        <f>VLOOKUP($A$4:$A$525,[14]Лист4!A$7:C$488,3,0)</f>
        <v>463929</v>
      </c>
      <c r="R428" s="38">
        <f>VLOOKUP($A$4:$A$525,[15]Лист4!A$7:C$482,3,0)</f>
        <v>1848020</v>
      </c>
      <c r="S428" s="38">
        <f>VLOOKUP($A$4:$A$525,[16]Лист4!A$7:C$508,3,0)</f>
        <v>2788194</v>
      </c>
    </row>
    <row r="429" spans="1:19" ht="24">
      <c r="A429" s="113" t="s">
        <v>1496</v>
      </c>
      <c r="B429" s="41" t="s">
        <v>371</v>
      </c>
      <c r="C429" s="42">
        <v>56974539</v>
      </c>
      <c r="D429" s="38">
        <f>VLOOKUP($A$4:$A$525,[1]Лист4!A$7:C$460,3,0)</f>
        <v>1543483</v>
      </c>
      <c r="E429" s="38">
        <f>VLOOKUP($A$4:$A$525,[2]Лист4!A$7:C$458,3,0)</f>
        <v>1975481</v>
      </c>
      <c r="F429" s="38">
        <f>VLOOKUP($A$4:$A$525,[3]Лист4!A$7:C$486,3,0)</f>
        <v>1554931</v>
      </c>
      <c r="G429" s="38">
        <f>VLOOKUP($A$4:$A$525,[4]Лист4!A$7:C$402,3,0)</f>
        <v>16656153</v>
      </c>
      <c r="H429" s="38">
        <f>VLOOKUP($A$4:$A$525,[5]Лист4!A$7:C$408,3,0)</f>
        <v>1607939</v>
      </c>
      <c r="I429" s="38">
        <f>VLOOKUP($A$4:$A$525,[6]Лист4!A$7:C$437,3,0)</f>
        <v>46408</v>
      </c>
      <c r="J429" s="38">
        <f>VLOOKUP($A$4:$A$525,[7]Лист4!A$7:C$494,3,0)</f>
        <v>1201607</v>
      </c>
      <c r="K429" s="38">
        <f>VLOOKUP($A$4:$A$525,[8]Лист4!A$7:C$454,3,0)</f>
        <v>1088626</v>
      </c>
      <c r="L429" s="38">
        <f>VLOOKUP($A$4:$A$525,[9]Лист4!A$7:C$450,3,0)</f>
        <v>474101</v>
      </c>
      <c r="M429" s="38">
        <f>VLOOKUP($A$4:$A$525,[10]Лист4!A$7:C$407,3,0)</f>
        <v>2203218</v>
      </c>
      <c r="N429" s="38">
        <f>VLOOKUP($A$4:$A$525,[11]Лист4!A$7:C$479,3,0)</f>
        <v>3175355</v>
      </c>
      <c r="O429" s="38">
        <f>VLOOKUP($A$4:$A$525,[12]Лист4!A$7:C$472,3,0)</f>
        <v>1086353</v>
      </c>
      <c r="P429" s="38">
        <f>VLOOKUP($A$4:$A$525,[13]Лист4!A$7:C$461,3,0)</f>
        <v>1000685</v>
      </c>
      <c r="Q429" s="38">
        <f>VLOOKUP($A$4:$A$525,[14]Лист4!A$7:C$488,3,0)</f>
        <v>3505062</v>
      </c>
      <c r="R429" s="38">
        <f>VLOOKUP($A$4:$A$525,[15]Лист4!A$7:C$482,3,0)</f>
        <v>10191611</v>
      </c>
      <c r="S429" s="38">
        <f>VLOOKUP($A$4:$A$525,[16]Лист4!A$7:C$508,3,0)</f>
        <v>9663526</v>
      </c>
    </row>
    <row r="430" spans="1:19" ht="36">
      <c r="A430" s="113" t="s">
        <v>1497</v>
      </c>
      <c r="B430" s="41" t="s">
        <v>372</v>
      </c>
      <c r="C430" s="42">
        <v>4939025</v>
      </c>
      <c r="D430" s="38">
        <f>VLOOKUP($A$4:$A$525,[1]Лист4!A$7:C$460,3,0)</f>
        <v>177457</v>
      </c>
      <c r="E430" s="38">
        <f>VLOOKUP($A$4:$A$525,[2]Лист4!A$7:C$458,3,0)</f>
        <v>53713</v>
      </c>
      <c r="F430" s="38">
        <f>VLOOKUP($A$4:$A$525,[3]Лист4!A$7:C$486,3,0)</f>
        <v>360483</v>
      </c>
      <c r="G430" s="38">
        <f>VLOOKUP($A$4:$A$525,[4]Лист4!A$7:C$402,3,0)</f>
        <v>52269</v>
      </c>
      <c r="H430" s="38">
        <f>VLOOKUP($A$4:$A$525,[5]Лист4!A$7:C$408,3,0)</f>
        <v>92404</v>
      </c>
      <c r="I430" s="38">
        <f>VLOOKUP($A$4:$A$525,[6]Лист4!A$7:C$437,3,0)</f>
        <v>32338</v>
      </c>
      <c r="J430" s="38">
        <f>VLOOKUP($A$4:$A$525,[7]Лист4!A$7:C$494,3,0)</f>
        <v>89622</v>
      </c>
      <c r="K430" s="38">
        <f>VLOOKUP($A$4:$A$525,[8]Лист4!A$7:C$454,3,0)</f>
        <v>1203743</v>
      </c>
      <c r="L430" s="38">
        <f>VLOOKUP($A$4:$A$525,[9]Лист4!A$7:C$450,3,0)</f>
        <v>169081</v>
      </c>
      <c r="M430" s="38">
        <f>VLOOKUP($A$4:$A$525,[10]Лист4!A$7:C$407,3,0)</f>
        <v>11892</v>
      </c>
      <c r="N430" s="38">
        <f>VLOOKUP($A$4:$A$525,[11]Лист4!A$7:C$479,3,0)</f>
        <v>742335</v>
      </c>
      <c r="O430" s="38">
        <f>VLOOKUP($A$4:$A$525,[12]Лист4!A$7:C$472,3,0)</f>
        <v>187331</v>
      </c>
      <c r="P430" s="38">
        <f>VLOOKUP($A$4:$A$525,[13]Лист4!A$7:C$461,3,0)</f>
        <v>32448</v>
      </c>
      <c r="Q430" s="38">
        <f>VLOOKUP($A$4:$A$525,[14]Лист4!A$7:C$488,3,0)</f>
        <v>51711</v>
      </c>
      <c r="R430" s="38">
        <f>VLOOKUP($A$4:$A$525,[15]Лист4!A$7:C$482,3,0)</f>
        <v>276058</v>
      </c>
      <c r="S430" s="38">
        <f>VLOOKUP($A$4:$A$525,[16]Лист4!A$7:C$508,3,0)</f>
        <v>1406140</v>
      </c>
    </row>
    <row r="431" spans="1:19" ht="24">
      <c r="A431" s="113" t="s">
        <v>1498</v>
      </c>
      <c r="B431" s="41" t="s">
        <v>373</v>
      </c>
      <c r="C431" s="42">
        <v>14763202</v>
      </c>
      <c r="D431" s="38">
        <f>VLOOKUP($A$4:$A$525,[1]Лист4!A$7:C$460,3,0)</f>
        <v>312129</v>
      </c>
      <c r="E431" s="38">
        <f>VLOOKUP($A$4:$A$525,[2]Лист4!A$7:C$458,3,0)</f>
        <v>405758</v>
      </c>
      <c r="F431" s="38">
        <f>VLOOKUP($A$4:$A$525,[3]Лист4!A$7:C$486,3,0)</f>
        <v>117202</v>
      </c>
      <c r="G431" s="38">
        <f>VLOOKUP($A$4:$A$525,[4]Лист4!A$7:C$402,3,0)</f>
        <v>13647</v>
      </c>
      <c r="H431" s="38">
        <f>VLOOKUP($A$4:$A$525,[5]Лист4!A$7:C$408,3,0)</f>
        <v>111060</v>
      </c>
      <c r="I431" s="38">
        <f>VLOOKUP($A$4:$A$525,[6]Лист4!A$7:C$437,3,0)</f>
        <v>22557</v>
      </c>
      <c r="J431" s="38">
        <f>VLOOKUP($A$4:$A$525,[7]Лист4!A$7:C$494,3,0)</f>
        <v>1641035</v>
      </c>
      <c r="K431" s="38">
        <f>VLOOKUP($A$4:$A$525,[8]Лист4!A$7:C$454,3,0)</f>
        <v>119915</v>
      </c>
      <c r="L431" s="38">
        <f>VLOOKUP($A$4:$A$525,[9]Лист4!A$7:C$450,3,0)</f>
        <v>159410</v>
      </c>
      <c r="M431" s="38">
        <f>VLOOKUP($A$4:$A$525,[10]Лист4!A$7:C$407,3,0)</f>
        <v>29178</v>
      </c>
      <c r="N431" s="38">
        <f>VLOOKUP($A$4:$A$525,[11]Лист4!A$7:C$479,3,0)</f>
        <v>867789</v>
      </c>
      <c r="O431" s="38">
        <f>VLOOKUP($A$4:$A$525,[12]Лист4!A$7:C$472,3,0)</f>
        <v>156837</v>
      </c>
      <c r="P431" s="38">
        <f>VLOOKUP($A$4:$A$525,[13]Лист4!A$7:C$461,3,0)</f>
        <v>81774</v>
      </c>
      <c r="Q431" s="38">
        <f>VLOOKUP($A$4:$A$525,[14]Лист4!A$7:C$488,3,0)</f>
        <v>156586</v>
      </c>
      <c r="R431" s="38">
        <f>VLOOKUP($A$4:$A$525,[15]Лист4!A$7:C$482,3,0)</f>
        <v>3777027</v>
      </c>
      <c r="S431" s="38">
        <f>VLOOKUP($A$4:$A$525,[16]Лист4!A$7:C$508,3,0)</f>
        <v>6791298</v>
      </c>
    </row>
    <row r="432" spans="1:19" ht="24">
      <c r="A432" s="113" t="s">
        <v>1499</v>
      </c>
      <c r="B432" s="41" t="s">
        <v>374</v>
      </c>
      <c r="C432" s="42">
        <v>1485826</v>
      </c>
      <c r="D432" s="38">
        <f>VLOOKUP($A$4:$A$525,[1]Лист4!A$7:C$460,3,0)</f>
        <v>108</v>
      </c>
      <c r="E432" s="38"/>
      <c r="F432" s="38"/>
      <c r="H432" s="38"/>
      <c r="I432" s="38">
        <f>VLOOKUP($A$4:$A$525,[6]Лист4!A$7:C$437,3,0)</f>
        <v>34894</v>
      </c>
      <c r="J432" s="38"/>
      <c r="K432" s="38">
        <f>VLOOKUP($A$4:$A$525,[8]Лист4!A$7:C$454,3,0)</f>
        <v>143039</v>
      </c>
      <c r="L432" s="38">
        <f>VLOOKUP($A$4:$A$525,[9]Лист4!A$7:C$450,3,0)</f>
        <v>35109</v>
      </c>
      <c r="M432" s="38">
        <f>VLOOKUP($A$4:$A$525,[10]Лист4!A$7:C$407,3,0)</f>
        <v>23470</v>
      </c>
      <c r="N432" s="38">
        <f>VLOOKUP($A$4:$A$525,[11]Лист4!A$7:C$479,3,0)</f>
        <v>539213</v>
      </c>
      <c r="O432" s="38">
        <f>VLOOKUP($A$4:$A$525,[12]Лист4!A$7:C$472,3,0)</f>
        <v>112</v>
      </c>
      <c r="P432" s="38"/>
      <c r="Q432" s="38">
        <f>VLOOKUP($A$4:$A$525,[14]Лист4!A$7:C$488,3,0)</f>
        <v>1008</v>
      </c>
      <c r="R432" s="38">
        <f>VLOOKUP($A$4:$A$525,[15]Лист4!A$7:C$482,3,0)</f>
        <v>138985</v>
      </c>
      <c r="S432" s="38">
        <f>VLOOKUP($A$4:$A$525,[16]Лист4!A$7:C$508,3,0)</f>
        <v>569888</v>
      </c>
    </row>
    <row r="433" spans="1:19" ht="72">
      <c r="A433" s="113" t="s">
        <v>1500</v>
      </c>
      <c r="B433" s="41" t="s">
        <v>375</v>
      </c>
      <c r="C433" s="42">
        <v>12833993</v>
      </c>
      <c r="D433" s="38">
        <f>VLOOKUP($A$4:$A$525,[1]Лист4!A$7:C$460,3,0)</f>
        <v>723299</v>
      </c>
      <c r="E433" s="38">
        <f>VLOOKUP($A$4:$A$525,[2]Лист4!A$7:C$458,3,0)</f>
        <v>837825</v>
      </c>
      <c r="F433" s="38">
        <f>VLOOKUP($A$4:$A$525,[3]Лист4!A$7:C$486,3,0)</f>
        <v>629182</v>
      </c>
      <c r="G433" s="38">
        <f>VLOOKUP($A$4:$A$525,[4]Лист4!A$7:C$402,3,0)</f>
        <v>119159</v>
      </c>
      <c r="H433" s="38">
        <f>VLOOKUP($A$4:$A$525,[5]Лист4!A$7:C$408,3,0)</f>
        <v>199660</v>
      </c>
      <c r="I433" s="38">
        <f>VLOOKUP($A$4:$A$525,[6]Лист4!A$7:C$437,3,0)</f>
        <v>155858</v>
      </c>
      <c r="J433" s="38">
        <f>VLOOKUP($A$4:$A$525,[7]Лист4!A$7:C$494,3,0)</f>
        <v>1846702</v>
      </c>
      <c r="K433" s="38">
        <f>VLOOKUP($A$4:$A$525,[8]Лист4!A$7:C$454,3,0)</f>
        <v>1809944</v>
      </c>
      <c r="L433" s="38">
        <f>VLOOKUP($A$4:$A$525,[9]Лист4!A$7:C$450,3,0)</f>
        <v>221457</v>
      </c>
      <c r="M433" s="38">
        <f>VLOOKUP($A$4:$A$525,[10]Лист4!A$7:C$407,3,0)</f>
        <v>59599</v>
      </c>
      <c r="N433" s="38">
        <f>VLOOKUP($A$4:$A$525,[11]Лист4!A$7:C$479,3,0)</f>
        <v>1518259</v>
      </c>
      <c r="O433" s="38">
        <f>VLOOKUP($A$4:$A$525,[12]Лист4!A$7:C$472,3,0)</f>
        <v>277699</v>
      </c>
      <c r="P433" s="38">
        <f>VLOOKUP($A$4:$A$525,[13]Лист4!A$7:C$461,3,0)</f>
        <v>379782</v>
      </c>
      <c r="Q433" s="38">
        <f>VLOOKUP($A$4:$A$525,[14]Лист4!A$7:C$488,3,0)</f>
        <v>505580</v>
      </c>
      <c r="R433" s="38">
        <f>VLOOKUP($A$4:$A$525,[15]Лист4!A$7:C$482,3,0)</f>
        <v>1839472</v>
      </c>
      <c r="S433" s="38">
        <f>VLOOKUP($A$4:$A$525,[16]Лист4!A$7:C$508,3,0)</f>
        <v>1710516</v>
      </c>
    </row>
    <row r="434" spans="1:19" ht="36">
      <c r="A434" s="112" t="s">
        <v>1501</v>
      </c>
      <c r="B434" s="41" t="s">
        <v>523</v>
      </c>
      <c r="C434" s="42">
        <v>160955084</v>
      </c>
      <c r="D434" s="38">
        <f>VLOOKUP($A$4:$A$525,[1]Лист4!A$7:C$460,3,0)</f>
        <v>3551060</v>
      </c>
      <c r="E434" s="38">
        <f>VLOOKUP($A$4:$A$525,[2]Лист4!A$7:C$458,3,0)</f>
        <v>5804852</v>
      </c>
      <c r="F434" s="38">
        <f>VLOOKUP($A$4:$A$525,[3]Лист4!A$7:C$486,3,0)</f>
        <v>4854670</v>
      </c>
      <c r="G434" s="38">
        <f>VLOOKUP($A$4:$A$525,[4]Лист4!A$7:C$402,3,0)</f>
        <v>6537294</v>
      </c>
      <c r="H434" s="38">
        <f>VLOOKUP($A$4:$A$525,[5]Лист4!A$7:C$408,3,0)</f>
        <v>1661929</v>
      </c>
      <c r="I434" s="38">
        <f>VLOOKUP($A$4:$A$525,[6]Лист4!A$7:C$437,3,0)</f>
        <v>1377337</v>
      </c>
      <c r="J434" s="38">
        <f>VLOOKUP($A$4:$A$525,[7]Лист4!A$7:C$494,3,0)</f>
        <v>11106865</v>
      </c>
      <c r="K434" s="38">
        <f>VLOOKUP($A$4:$A$525,[8]Лист4!A$7:C$454,3,0)</f>
        <v>3338638</v>
      </c>
      <c r="L434" s="38">
        <f>VLOOKUP($A$4:$A$525,[9]Лист4!A$7:C$450,3,0)</f>
        <v>1739487</v>
      </c>
      <c r="M434" s="38">
        <f>VLOOKUP($A$4:$A$525,[10]Лист4!A$7:C$407,3,0)</f>
        <v>3458269</v>
      </c>
      <c r="N434" s="38">
        <f>VLOOKUP($A$4:$A$525,[11]Лист4!A$7:C$479,3,0)</f>
        <v>5487146</v>
      </c>
      <c r="O434" s="38">
        <f>VLOOKUP($A$4:$A$525,[12]Лист4!A$7:C$472,3,0)</f>
        <v>10782104</v>
      </c>
      <c r="P434" s="38">
        <f>VLOOKUP($A$4:$A$525,[13]Лист4!A$7:C$461,3,0)</f>
        <v>3074204</v>
      </c>
      <c r="Q434" s="38">
        <f>VLOOKUP($A$4:$A$525,[14]Лист4!A$7:C$488,3,0)</f>
        <v>10072046</v>
      </c>
      <c r="R434" s="38">
        <f>VLOOKUP($A$4:$A$525,[15]Лист4!A$7:C$482,3,0)</f>
        <v>17683710</v>
      </c>
      <c r="S434" s="38">
        <f>VLOOKUP($A$4:$A$525,[16]Лист4!A$7:C$508,3,0)</f>
        <v>70425473</v>
      </c>
    </row>
    <row r="435" spans="1:19" ht="24">
      <c r="A435" s="113" t="s">
        <v>1502</v>
      </c>
      <c r="B435" s="41" t="s">
        <v>376</v>
      </c>
      <c r="C435" s="42">
        <v>63061958</v>
      </c>
      <c r="D435" s="38">
        <f>VLOOKUP($A$4:$A$525,[1]Лист4!A$7:C$460,3,0)</f>
        <v>1052774</v>
      </c>
      <c r="E435" s="38">
        <f>VLOOKUP($A$4:$A$525,[2]Лист4!A$7:C$458,3,0)</f>
        <v>496359</v>
      </c>
      <c r="F435" s="38">
        <f>VLOOKUP($A$4:$A$525,[3]Лист4!A$7:C$486,3,0)</f>
        <v>1108942</v>
      </c>
      <c r="G435" s="38">
        <f>VLOOKUP($A$4:$A$525,[4]Лист4!A$7:C$402,3,0)</f>
        <v>1118784</v>
      </c>
      <c r="H435" s="38">
        <f>VLOOKUP($A$4:$A$525,[5]Лист4!A$7:C$408,3,0)</f>
        <v>344416</v>
      </c>
      <c r="I435" s="38">
        <f>VLOOKUP($A$4:$A$525,[6]Лист4!A$7:C$437,3,0)</f>
        <v>274713</v>
      </c>
      <c r="J435" s="38">
        <f>VLOOKUP($A$4:$A$525,[7]Лист4!A$7:C$494,3,0)</f>
        <v>6156979</v>
      </c>
      <c r="K435" s="38">
        <f>VLOOKUP($A$4:$A$525,[8]Лист4!A$7:C$454,3,0)</f>
        <v>1237292</v>
      </c>
      <c r="L435" s="38">
        <f>VLOOKUP($A$4:$A$525,[9]Лист4!A$7:C$450,3,0)</f>
        <v>786636</v>
      </c>
      <c r="M435" s="38">
        <f>VLOOKUP($A$4:$A$525,[10]Лист4!A$7:C$407,3,0)</f>
        <v>291699</v>
      </c>
      <c r="N435" s="38">
        <f>VLOOKUP($A$4:$A$525,[11]Лист4!A$7:C$479,3,0)</f>
        <v>2080676</v>
      </c>
      <c r="O435" s="38">
        <f>VLOOKUP($A$4:$A$525,[12]Лист4!A$7:C$472,3,0)</f>
        <v>6964514</v>
      </c>
      <c r="P435" s="38">
        <f>VLOOKUP($A$4:$A$525,[13]Лист4!A$7:C$461,3,0)</f>
        <v>1835230</v>
      </c>
      <c r="Q435" s="38">
        <f>VLOOKUP($A$4:$A$525,[14]Лист4!A$7:C$488,3,0)</f>
        <v>2833260</v>
      </c>
      <c r="R435" s="38">
        <f>VLOOKUP($A$4:$A$525,[15]Лист4!A$7:C$482,3,0)</f>
        <v>10425005</v>
      </c>
      <c r="S435" s="38">
        <f>VLOOKUP($A$4:$A$525,[16]Лист4!A$7:C$508,3,0)</f>
        <v>26054679</v>
      </c>
    </row>
    <row r="436" spans="1:19" ht="24">
      <c r="A436" s="113" t="s">
        <v>1503</v>
      </c>
      <c r="B436" s="41" t="s">
        <v>377</v>
      </c>
      <c r="C436" s="42">
        <v>21821267</v>
      </c>
      <c r="D436" s="38">
        <f>VLOOKUP($A$4:$A$525,[1]Лист4!A$7:C$460,3,0)</f>
        <v>1146379</v>
      </c>
      <c r="E436" s="38">
        <f>VLOOKUP($A$4:$A$525,[2]Лист4!A$7:C$458,3,0)</f>
        <v>4429680</v>
      </c>
      <c r="F436" s="38">
        <f>VLOOKUP($A$4:$A$525,[3]Лист4!A$7:C$486,3,0)</f>
        <v>449057</v>
      </c>
      <c r="G436" s="38">
        <f>VLOOKUP($A$4:$A$525,[4]Лист4!A$7:C$402,3,0)</f>
        <v>3854887</v>
      </c>
      <c r="H436" s="38">
        <f>VLOOKUP($A$4:$A$525,[5]Лист4!A$7:C$408,3,0)</f>
        <v>622121</v>
      </c>
      <c r="I436" s="38">
        <f>VLOOKUP($A$4:$A$525,[6]Лист4!A$7:C$437,3,0)</f>
        <v>451413</v>
      </c>
      <c r="J436" s="38">
        <f>VLOOKUP($A$4:$A$525,[7]Лист4!A$7:C$494,3,0)</f>
        <v>1526813</v>
      </c>
      <c r="K436" s="38">
        <f>VLOOKUP($A$4:$A$525,[8]Лист4!A$7:C$454,3,0)</f>
        <v>842684</v>
      </c>
      <c r="L436" s="38">
        <f>VLOOKUP($A$4:$A$525,[9]Лист4!A$7:C$450,3,0)</f>
        <v>193082</v>
      </c>
      <c r="M436" s="38">
        <f>VLOOKUP($A$4:$A$525,[10]Лист4!A$7:C$407,3,0)</f>
        <v>508026</v>
      </c>
      <c r="N436" s="38">
        <f>VLOOKUP($A$4:$A$525,[11]Лист4!A$7:C$479,3,0)</f>
        <v>932269</v>
      </c>
      <c r="O436" s="38">
        <f>VLOOKUP($A$4:$A$525,[12]Лист4!A$7:C$472,3,0)</f>
        <v>394019</v>
      </c>
      <c r="P436" s="38">
        <f>VLOOKUP($A$4:$A$525,[13]Лист4!A$7:C$461,3,0)</f>
        <v>242933</v>
      </c>
      <c r="Q436" s="38">
        <f>VLOOKUP($A$4:$A$525,[14]Лист4!A$7:C$488,3,0)</f>
        <v>309181</v>
      </c>
      <c r="R436" s="38">
        <f>VLOOKUP($A$4:$A$525,[15]Лист4!A$7:C$482,3,0)</f>
        <v>1507712</v>
      </c>
      <c r="S436" s="38">
        <f>VLOOKUP($A$4:$A$525,[16]Лист4!A$7:C$508,3,0)</f>
        <v>4411011</v>
      </c>
    </row>
    <row r="437" spans="1:19" ht="24">
      <c r="A437" s="113" t="s">
        <v>1504</v>
      </c>
      <c r="B437" s="41" t="s">
        <v>378</v>
      </c>
      <c r="C437" s="42">
        <v>8768717</v>
      </c>
      <c r="D437" s="38">
        <f>VLOOKUP($A$4:$A$525,[1]Лист4!A$7:C$460,3,0)</f>
        <v>505053</v>
      </c>
      <c r="E437" s="38">
        <f>VLOOKUP($A$4:$A$525,[2]Лист4!A$7:C$458,3,0)</f>
        <v>132858</v>
      </c>
      <c r="F437" s="38">
        <f>VLOOKUP($A$4:$A$525,[3]Лист4!A$7:C$486,3,0)</f>
        <v>390380</v>
      </c>
      <c r="G437" s="38">
        <f>VLOOKUP($A$4:$A$525,[4]Лист4!A$7:C$402,3,0)</f>
        <v>236243</v>
      </c>
      <c r="H437" s="38">
        <f>VLOOKUP($A$4:$A$525,[5]Лист4!A$7:C$408,3,0)</f>
        <v>74587</v>
      </c>
      <c r="I437" s="38">
        <f>VLOOKUP($A$4:$A$525,[6]Лист4!A$7:C$437,3,0)</f>
        <v>5332</v>
      </c>
      <c r="J437" s="38">
        <f>VLOOKUP($A$4:$A$525,[7]Лист4!A$7:C$494,3,0)</f>
        <v>610066</v>
      </c>
      <c r="K437" s="38">
        <f>VLOOKUP($A$4:$A$525,[8]Лист4!A$7:C$454,3,0)</f>
        <v>288214</v>
      </c>
      <c r="L437" s="38">
        <f>VLOOKUP($A$4:$A$525,[9]Лист4!A$7:C$450,3,0)</f>
        <v>146527</v>
      </c>
      <c r="M437" s="38">
        <f>VLOOKUP($A$4:$A$525,[10]Лист4!A$7:C$407,3,0)</f>
        <v>368412</v>
      </c>
      <c r="N437" s="38">
        <f>VLOOKUP($A$4:$A$525,[11]Лист4!A$7:C$479,3,0)</f>
        <v>908042</v>
      </c>
      <c r="O437" s="38">
        <f>VLOOKUP($A$4:$A$525,[12]Лист4!A$7:C$472,3,0)</f>
        <v>167873</v>
      </c>
      <c r="P437" s="38">
        <f>VLOOKUP($A$4:$A$525,[13]Лист4!A$7:C$461,3,0)</f>
        <v>124929</v>
      </c>
      <c r="Q437" s="38">
        <f>VLOOKUP($A$4:$A$525,[14]Лист4!A$7:C$488,3,0)</f>
        <v>1502166</v>
      </c>
      <c r="R437" s="38">
        <f>VLOOKUP($A$4:$A$525,[15]Лист4!A$7:C$482,3,0)</f>
        <v>428017</v>
      </c>
      <c r="S437" s="38">
        <f>VLOOKUP($A$4:$A$525,[16]Лист4!A$7:C$508,3,0)</f>
        <v>2880018</v>
      </c>
    </row>
    <row r="438" spans="1:19" ht="36">
      <c r="A438" s="113" t="s">
        <v>1505</v>
      </c>
      <c r="B438" s="41" t="s">
        <v>379</v>
      </c>
      <c r="C438" s="42">
        <v>67303142</v>
      </c>
      <c r="D438" s="38">
        <f>VLOOKUP($A$4:$A$525,[1]Лист4!A$7:C$460,3,0)</f>
        <v>846854</v>
      </c>
      <c r="E438" s="38">
        <f>VLOOKUP($A$4:$A$525,[2]Лист4!A$7:C$458,3,0)</f>
        <v>745955</v>
      </c>
      <c r="F438" s="38">
        <f>VLOOKUP($A$4:$A$525,[3]Лист4!A$7:C$486,3,0)</f>
        <v>2906291</v>
      </c>
      <c r="G438" s="38">
        <f>VLOOKUP($A$4:$A$525,[4]Лист4!A$7:C$402,3,0)</f>
        <v>1327380</v>
      </c>
      <c r="H438" s="38">
        <f>VLOOKUP($A$4:$A$525,[5]Лист4!A$7:C$408,3,0)</f>
        <v>620805</v>
      </c>
      <c r="I438" s="38">
        <f>VLOOKUP($A$4:$A$525,[6]Лист4!A$7:C$437,3,0)</f>
        <v>645879</v>
      </c>
      <c r="J438" s="38">
        <f>VLOOKUP($A$4:$A$525,[7]Лист4!A$7:C$494,3,0)</f>
        <v>2813007</v>
      </c>
      <c r="K438" s="38">
        <f>VLOOKUP($A$4:$A$525,[8]Лист4!A$7:C$454,3,0)</f>
        <v>970448</v>
      </c>
      <c r="L438" s="38">
        <f>VLOOKUP($A$4:$A$525,[9]Лист4!A$7:C$450,3,0)</f>
        <v>613242</v>
      </c>
      <c r="M438" s="38">
        <f>VLOOKUP($A$4:$A$525,[10]Лист4!A$7:C$407,3,0)</f>
        <v>2290132</v>
      </c>
      <c r="N438" s="38">
        <f>VLOOKUP($A$4:$A$525,[11]Лист4!A$7:C$479,3,0)</f>
        <v>1566159</v>
      </c>
      <c r="O438" s="38">
        <f>VLOOKUP($A$4:$A$525,[12]Лист4!A$7:C$472,3,0)</f>
        <v>3255698</v>
      </c>
      <c r="P438" s="38">
        <f>VLOOKUP($A$4:$A$525,[13]Лист4!A$7:C$461,3,0)</f>
        <v>871112</v>
      </c>
      <c r="Q438" s="38">
        <f>VLOOKUP($A$4:$A$525,[14]Лист4!A$7:C$488,3,0)</f>
        <v>5427439</v>
      </c>
      <c r="R438" s="38">
        <f>VLOOKUP($A$4:$A$525,[15]Лист4!A$7:C$482,3,0)</f>
        <v>5322976</v>
      </c>
      <c r="S438" s="38">
        <f>VLOOKUP($A$4:$A$525,[16]Лист4!A$7:C$508,3,0)</f>
        <v>37079765</v>
      </c>
    </row>
    <row r="439" spans="1:19" ht="24">
      <c r="A439" s="112" t="s">
        <v>1506</v>
      </c>
      <c r="B439" s="41" t="s">
        <v>524</v>
      </c>
      <c r="C439" s="42">
        <v>16511109</v>
      </c>
      <c r="D439" s="38">
        <f>VLOOKUP($A$4:$A$525,[1]Лист4!A$7:C$460,3,0)</f>
        <v>222135</v>
      </c>
      <c r="E439" s="38">
        <f>VLOOKUP($A$4:$A$525,[2]Лист4!A$7:C$458,3,0)</f>
        <v>90451</v>
      </c>
      <c r="F439" s="38">
        <f>VLOOKUP($A$4:$A$525,[3]Лист4!A$7:C$486,3,0)</f>
        <v>1221513</v>
      </c>
      <c r="H439" s="38">
        <f>VLOOKUP($A$4:$A$525,[5]Лист4!A$7:C$408,3,0)</f>
        <v>70507</v>
      </c>
      <c r="I439" s="38">
        <f>VLOOKUP($A$4:$A$525,[6]Лист4!A$7:C$437,3,0)</f>
        <v>1726134</v>
      </c>
      <c r="J439" s="38">
        <f>VLOOKUP($A$4:$A$525,[7]Лист4!A$7:C$494,3,0)</f>
        <v>4498434</v>
      </c>
      <c r="K439" s="38">
        <f>VLOOKUP($A$4:$A$525,[8]Лист4!A$7:C$454,3,0)</f>
        <v>76781</v>
      </c>
      <c r="L439" s="38">
        <f>VLOOKUP($A$4:$A$525,[9]Лист4!A$7:C$450,3,0)</f>
        <v>108106</v>
      </c>
      <c r="M439" s="38">
        <f>VLOOKUP($A$4:$A$525,[10]Лист4!A$7:C$407,3,0)</f>
        <v>631</v>
      </c>
      <c r="N439" s="38">
        <f>VLOOKUP($A$4:$A$525,[11]Лист4!A$7:C$479,3,0)</f>
        <v>328396</v>
      </c>
      <c r="O439" s="38">
        <f>VLOOKUP($A$4:$A$525,[12]Лист4!A$7:C$472,3,0)</f>
        <v>1574950</v>
      </c>
      <c r="P439" s="38">
        <f>VLOOKUP($A$4:$A$525,[13]Лист4!A$7:C$461,3,0)</f>
        <v>390293</v>
      </c>
      <c r="Q439" s="38">
        <f>VLOOKUP($A$4:$A$525,[14]Лист4!A$7:C$488,3,0)</f>
        <v>1123887</v>
      </c>
      <c r="R439" s="38">
        <f>VLOOKUP($A$4:$A$525,[15]Лист4!A$7:C$482,3,0)</f>
        <v>938275</v>
      </c>
      <c r="S439" s="38">
        <f>VLOOKUP($A$4:$A$525,[16]Лист4!A$7:C$508,3,0)</f>
        <v>4140616</v>
      </c>
    </row>
    <row r="440" spans="1:19" ht="24">
      <c r="A440" s="113" t="s">
        <v>1507</v>
      </c>
      <c r="B440" s="41" t="s">
        <v>380</v>
      </c>
      <c r="C440" s="42">
        <v>15733694</v>
      </c>
      <c r="D440" s="38">
        <f>VLOOKUP($A$4:$A$525,[1]Лист4!A$7:C$460,3,0)</f>
        <v>209826</v>
      </c>
      <c r="E440" s="38">
        <f>VLOOKUP($A$4:$A$525,[2]Лист4!A$7:C$458,3,0)</f>
        <v>82091</v>
      </c>
      <c r="F440" s="38">
        <f>VLOOKUP($A$4:$A$525,[3]Лист4!A$7:C$486,3,0)</f>
        <v>1127357</v>
      </c>
      <c r="H440" s="38">
        <f>VLOOKUP($A$4:$A$525,[5]Лист4!A$7:C$408,3,0)</f>
        <v>70507</v>
      </c>
      <c r="I440" s="38">
        <f>VLOOKUP($A$4:$A$525,[6]Лист4!A$7:C$437,3,0)</f>
        <v>1721552</v>
      </c>
      <c r="J440" s="38">
        <f>VLOOKUP($A$4:$A$525,[7]Лист4!A$7:C$494,3,0)</f>
        <v>4484062</v>
      </c>
      <c r="K440" s="38">
        <f>VLOOKUP($A$4:$A$525,[8]Лист4!A$7:C$454,3,0)</f>
        <v>76781</v>
      </c>
      <c r="L440" s="38">
        <f>VLOOKUP($A$4:$A$525,[9]Лист4!A$7:C$450,3,0)</f>
        <v>86906</v>
      </c>
      <c r="M440" s="38">
        <f>VLOOKUP($A$4:$A$525,[10]Лист4!A$7:C$407,3,0)</f>
        <v>631</v>
      </c>
      <c r="N440" s="38">
        <f>VLOOKUP($A$4:$A$525,[11]Лист4!A$7:C$479,3,0)</f>
        <v>176938</v>
      </c>
      <c r="O440" s="38">
        <f>VLOOKUP($A$4:$A$525,[12]Лист4!A$7:C$472,3,0)</f>
        <v>1560833</v>
      </c>
      <c r="P440" s="38">
        <f>VLOOKUP($A$4:$A$525,[13]Лист4!A$7:C$461,3,0)</f>
        <v>390293</v>
      </c>
      <c r="Q440" s="38">
        <f>VLOOKUP($A$4:$A$525,[14]Лист4!A$7:C$488,3,0)</f>
        <v>1044912</v>
      </c>
      <c r="R440" s="38">
        <f>VLOOKUP($A$4:$A$525,[15]Лист4!A$7:C$482,3,0)</f>
        <v>901486</v>
      </c>
      <c r="S440" s="38">
        <f>VLOOKUP($A$4:$A$525,[16]Лист4!A$7:C$508,3,0)</f>
        <v>3799519</v>
      </c>
    </row>
    <row r="441" spans="1:19" ht="36">
      <c r="A441" s="113" t="s">
        <v>1508</v>
      </c>
      <c r="B441" s="41" t="s">
        <v>381</v>
      </c>
      <c r="C441" s="42">
        <v>415805</v>
      </c>
      <c r="D441" s="38"/>
      <c r="E441" s="38"/>
      <c r="F441" s="38">
        <f>VLOOKUP($A$4:$A$525,[3]Лист4!A$7:C$486,3,0)</f>
        <v>39127</v>
      </c>
      <c r="H441" s="38"/>
      <c r="I441" s="38"/>
      <c r="J441" s="38">
        <f>VLOOKUP($A$4:$A$525,[7]Лист4!A$7:C$494,3,0)</f>
        <v>13197</v>
      </c>
      <c r="K441" s="38"/>
      <c r="L441" s="38">
        <f>VLOOKUP($A$4:$A$525,[9]Лист4!A$7:C$450,3,0)</f>
        <v>10600</v>
      </c>
      <c r="M441" s="38"/>
      <c r="N441" s="38"/>
      <c r="O441" s="38">
        <f>VLOOKUP($A$4:$A$525,[12]Лист4!A$7:C$472,3,0)</f>
        <v>13376</v>
      </c>
      <c r="P441" s="38"/>
      <c r="Q441" s="38">
        <f>VLOOKUP($A$4:$A$525,[14]Лист4!A$7:C$488,3,0)</f>
        <v>2334</v>
      </c>
      <c r="R441" s="38">
        <f>VLOOKUP($A$4:$A$525,[15]Лист4!A$7:C$482,3,0)</f>
        <v>1200</v>
      </c>
      <c r="S441" s="38">
        <f>VLOOKUP($A$4:$A$525,[16]Лист4!A$7:C$508,3,0)</f>
        <v>335971</v>
      </c>
    </row>
    <row r="442" spans="1:19" ht="24">
      <c r="A442" s="113" t="s">
        <v>1509</v>
      </c>
      <c r="B442" s="41" t="s">
        <v>382</v>
      </c>
      <c r="C442" s="42">
        <v>907</v>
      </c>
      <c r="D442" s="38">
        <f>VLOOKUP($A$4:$A$525,[1]Лист4!A$7:C$460,3,0)</f>
        <v>300</v>
      </c>
      <c r="E442" s="38"/>
      <c r="F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>
        <f>VLOOKUP($A$4:$A$525,[16]Лист4!A$7:C$508,3,0)</f>
        <v>607</v>
      </c>
    </row>
    <row r="443" spans="1:19" ht="36">
      <c r="A443" s="113" t="s">
        <v>1510</v>
      </c>
      <c r="B443" s="41" t="s">
        <v>383</v>
      </c>
      <c r="C443" s="42">
        <v>73738</v>
      </c>
      <c r="D443" s="38">
        <f>VLOOKUP($A$4:$A$525,[1]Лист4!A$7:C$460,3,0)</f>
        <v>12009</v>
      </c>
      <c r="E443" s="38"/>
      <c r="F443" s="38">
        <f>VLOOKUP($A$4:$A$525,[3]Лист4!A$7:C$486,3,0)</f>
        <v>55029</v>
      </c>
      <c r="H443" s="38"/>
      <c r="I443" s="38">
        <f>VLOOKUP($A$4:$A$525,[6]Лист4!A$7:C$437,3,0)</f>
        <v>4582</v>
      </c>
      <c r="J443" s="38">
        <f>VLOOKUP($A$4:$A$525,[7]Лист4!A$7:C$494,3,0)</f>
        <v>188</v>
      </c>
      <c r="K443" s="38"/>
      <c r="L443" s="38"/>
      <c r="M443" s="38"/>
      <c r="N443" s="38"/>
      <c r="O443" s="38"/>
      <c r="P443" s="38"/>
      <c r="Q443" s="38"/>
      <c r="R443" s="38"/>
      <c r="S443" s="38">
        <f>VLOOKUP($A$4:$A$525,[16]Лист4!A$7:C$508,3,0)</f>
        <v>1930</v>
      </c>
    </row>
    <row r="444" spans="1:19" ht="48">
      <c r="A444" s="113" t="s">
        <v>1511</v>
      </c>
      <c r="B444" s="41" t="s">
        <v>384</v>
      </c>
      <c r="C444" s="42">
        <v>286965</v>
      </c>
      <c r="D444" s="38"/>
      <c r="E444" s="38">
        <f>VLOOKUP($A$4:$A$525,[2]Лист4!A$7:C$458,3,0)</f>
        <v>8360</v>
      </c>
      <c r="F444" s="38"/>
      <c r="H444" s="38"/>
      <c r="I444" s="38"/>
      <c r="J444" s="38">
        <f>VLOOKUP($A$4:$A$525,[7]Лист4!A$7:C$494,3,0)</f>
        <v>987</v>
      </c>
      <c r="K444" s="38"/>
      <c r="L444" s="38">
        <f>VLOOKUP($A$4:$A$525,[9]Лист4!A$7:C$450,3,0)</f>
        <v>10600</v>
      </c>
      <c r="M444" s="38"/>
      <c r="N444" s="38">
        <f>VLOOKUP($A$4:$A$525,[11]Лист4!A$7:C$479,3,0)</f>
        <v>151458</v>
      </c>
      <c r="O444" s="38">
        <f>VLOOKUP($A$4:$A$525,[12]Лист4!A$7:C$472,3,0)</f>
        <v>741</v>
      </c>
      <c r="P444" s="38"/>
      <c r="Q444" s="38">
        <f>VLOOKUP($A$4:$A$525,[14]Лист4!A$7:C$488,3,0)</f>
        <v>76641</v>
      </c>
      <c r="R444" s="38">
        <f>VLOOKUP($A$4:$A$525,[15]Лист4!A$7:C$482,3,0)</f>
        <v>35589</v>
      </c>
      <c r="S444" s="38">
        <f>VLOOKUP($A$4:$A$525,[16]Лист4!A$7:C$508,3,0)</f>
        <v>2589</v>
      </c>
    </row>
    <row r="445" spans="1:19" ht="36">
      <c r="A445" s="112" t="s">
        <v>1512</v>
      </c>
      <c r="B445" s="41" t="s">
        <v>525</v>
      </c>
      <c r="C445" s="42">
        <v>3156104</v>
      </c>
      <c r="D445" s="38">
        <f>VLOOKUP($A$4:$A$525,[1]Лист4!A$7:C$460,3,0)</f>
        <v>32935</v>
      </c>
      <c r="E445" s="38">
        <f>VLOOKUP($A$4:$A$525,[2]Лист4!A$7:C$458,3,0)</f>
        <v>206676</v>
      </c>
      <c r="F445" s="38">
        <f>VLOOKUP($A$4:$A$525,[3]Лист4!A$7:C$486,3,0)</f>
        <v>248666</v>
      </c>
      <c r="H445" s="38">
        <f>VLOOKUP($A$4:$A$525,[5]Лист4!A$7:C$408,3,0)</f>
        <v>176839</v>
      </c>
      <c r="I445" s="38">
        <f>VLOOKUP($A$4:$A$525,[6]Лист4!A$7:C$437,3,0)</f>
        <v>72561</v>
      </c>
      <c r="J445" s="38">
        <f>VLOOKUP($A$4:$A$525,[7]Лист4!A$7:C$494,3,0)</f>
        <v>16841</v>
      </c>
      <c r="K445" s="38">
        <f>VLOOKUP($A$4:$A$525,[8]Лист4!A$7:C$454,3,0)</f>
        <v>33893</v>
      </c>
      <c r="L445" s="38">
        <f>VLOOKUP($A$4:$A$525,[9]Лист4!A$7:C$450,3,0)</f>
        <v>17103</v>
      </c>
      <c r="M445" s="38"/>
      <c r="N445" s="38">
        <f>VLOOKUP($A$4:$A$525,[11]Лист4!A$7:C$479,3,0)</f>
        <v>264968</v>
      </c>
      <c r="O445" s="38">
        <f>VLOOKUP($A$4:$A$525,[12]Лист4!A$7:C$472,3,0)</f>
        <v>167897</v>
      </c>
      <c r="P445" s="38">
        <f>VLOOKUP($A$4:$A$525,[13]Лист4!A$7:C$461,3,0)</f>
        <v>166732</v>
      </c>
      <c r="Q445" s="38">
        <f>VLOOKUP($A$4:$A$525,[14]Лист4!A$7:C$488,3,0)</f>
        <v>1448639</v>
      </c>
      <c r="R445" s="38">
        <f>VLOOKUP($A$4:$A$525,[15]Лист4!A$7:C$482,3,0)</f>
        <v>88307</v>
      </c>
      <c r="S445" s="38">
        <f>VLOOKUP($A$4:$A$525,[16]Лист4!A$7:C$508,3,0)</f>
        <v>214047</v>
      </c>
    </row>
    <row r="446" spans="1:19" ht="24">
      <c r="A446" s="113" t="s">
        <v>1513</v>
      </c>
      <c r="B446" s="41" t="s">
        <v>385</v>
      </c>
      <c r="C446" s="42">
        <v>2264884</v>
      </c>
      <c r="D446" s="38">
        <f>VLOOKUP($A$4:$A$525,[1]Лист4!A$7:C$460,3,0)</f>
        <v>5709</v>
      </c>
      <c r="E446" s="38">
        <f>VLOOKUP($A$4:$A$525,[2]Лист4!A$7:C$458,3,0)</f>
        <v>172834</v>
      </c>
      <c r="F446" s="38">
        <f>VLOOKUP($A$4:$A$525,[3]Лист4!A$7:C$486,3,0)</f>
        <v>118243</v>
      </c>
      <c r="H446" s="38">
        <f>VLOOKUP($A$4:$A$525,[5]Лист4!A$7:C$408,3,0)</f>
        <v>176839</v>
      </c>
      <c r="I446" s="38">
        <f>VLOOKUP($A$4:$A$525,[6]Лист4!A$7:C$437,3,0)</f>
        <v>26631</v>
      </c>
      <c r="J446" s="38">
        <f>VLOOKUP($A$4:$A$525,[7]Лист4!A$7:C$494,3,0)</f>
        <v>13746</v>
      </c>
      <c r="K446" s="38">
        <f>VLOOKUP($A$4:$A$525,[8]Лист4!A$7:C$454,3,0)</f>
        <v>33376</v>
      </c>
      <c r="L446" s="38">
        <f>VLOOKUP($A$4:$A$525,[9]Лист4!A$7:C$450,3,0)</f>
        <v>4509</v>
      </c>
      <c r="M446" s="38"/>
      <c r="N446" s="38">
        <f>VLOOKUP($A$4:$A$525,[11]Лист4!A$7:C$479,3,0)</f>
        <v>39079</v>
      </c>
      <c r="O446" s="38">
        <f>VLOOKUP($A$4:$A$525,[12]Лист4!A$7:C$472,3,0)</f>
        <v>11917</v>
      </c>
      <c r="P446" s="38">
        <f>VLOOKUP($A$4:$A$525,[13]Лист4!A$7:C$461,3,0)</f>
        <v>21160</v>
      </c>
      <c r="Q446" s="38">
        <f>VLOOKUP($A$4:$A$525,[14]Лист4!A$7:C$488,3,0)</f>
        <v>1403094</v>
      </c>
      <c r="R446" s="38">
        <f>VLOOKUP($A$4:$A$525,[15]Лист4!A$7:C$482,3,0)</f>
        <v>59547</v>
      </c>
      <c r="S446" s="38">
        <f>VLOOKUP($A$4:$A$525,[16]Лист4!A$7:C$508,3,0)</f>
        <v>178200</v>
      </c>
    </row>
    <row r="447" spans="1:19" ht="24">
      <c r="A447" s="113" t="s">
        <v>1514</v>
      </c>
      <c r="B447" s="41" t="s">
        <v>386</v>
      </c>
      <c r="C447" s="42">
        <v>798906</v>
      </c>
      <c r="D447" s="38">
        <f>VLOOKUP($A$4:$A$525,[1]Лист4!A$7:C$460,3,0)</f>
        <v>5709</v>
      </c>
      <c r="E447" s="38">
        <f>VLOOKUP($A$4:$A$525,[2]Лист4!A$7:C$458,3,0)</f>
        <v>152582</v>
      </c>
      <c r="F447" s="38">
        <f>VLOOKUP($A$4:$A$525,[3]Лист4!A$7:C$486,3,0)</f>
        <v>116974</v>
      </c>
      <c r="H447" s="38">
        <f>VLOOKUP($A$4:$A$525,[5]Лист4!A$7:C$408,3,0)</f>
        <v>176839</v>
      </c>
      <c r="I447" s="38">
        <f>VLOOKUP($A$4:$A$525,[6]Лист4!A$7:C$437,3,0)</f>
        <v>26631</v>
      </c>
      <c r="J447" s="38">
        <f>VLOOKUP($A$4:$A$525,[7]Лист4!A$7:C$494,3,0)</f>
        <v>4109</v>
      </c>
      <c r="K447" s="38">
        <f>VLOOKUP($A$4:$A$525,[8]Лист4!A$7:C$454,3,0)</f>
        <v>33376</v>
      </c>
      <c r="L447" s="38">
        <f>VLOOKUP($A$4:$A$525,[9]Лист4!A$7:C$450,3,0)</f>
        <v>4509</v>
      </c>
      <c r="M447" s="38"/>
      <c r="N447" s="38">
        <f>VLOOKUP($A$4:$A$525,[11]Лист4!A$7:C$479,3,0)</f>
        <v>11360</v>
      </c>
      <c r="O447" s="38">
        <f>VLOOKUP($A$4:$A$525,[12]Лист4!A$7:C$472,3,0)</f>
        <v>4093</v>
      </c>
      <c r="P447" s="38">
        <f>VLOOKUP($A$4:$A$525,[13]Лист4!A$7:C$461,3,0)</f>
        <v>21160</v>
      </c>
      <c r="Q447" s="38">
        <f>VLOOKUP($A$4:$A$525,[14]Лист4!A$7:C$488,3,0)</f>
        <v>4811</v>
      </c>
      <c r="R447" s="38">
        <f>VLOOKUP($A$4:$A$525,[15]Лист4!A$7:C$482,3,0)</f>
        <v>59547</v>
      </c>
      <c r="S447" s="38">
        <f>VLOOKUP($A$4:$A$525,[16]Лист4!A$7:C$508,3,0)</f>
        <v>177206</v>
      </c>
    </row>
    <row r="448" spans="1:19" ht="24">
      <c r="A448" s="113" t="s">
        <v>1515</v>
      </c>
      <c r="B448" s="41" t="s">
        <v>387</v>
      </c>
      <c r="C448" s="42">
        <v>1465978</v>
      </c>
      <c r="D448" s="38"/>
      <c r="E448" s="38">
        <f>VLOOKUP($A$4:$A$525,[2]Лист4!A$7:C$458,3,0)</f>
        <v>20252</v>
      </c>
      <c r="F448" s="38">
        <f>VLOOKUP($A$4:$A$525,[3]Лист4!A$7:C$486,3,0)</f>
        <v>1269</v>
      </c>
      <c r="H448" s="38"/>
      <c r="I448" s="38"/>
      <c r="J448" s="38">
        <f>VLOOKUP($A$4:$A$525,[7]Лист4!A$7:C$494,3,0)</f>
        <v>9637</v>
      </c>
      <c r="K448" s="38"/>
      <c r="L448" s="38"/>
      <c r="M448" s="38"/>
      <c r="N448" s="38">
        <f>VLOOKUP($A$4:$A$525,[11]Лист4!A$7:C$479,3,0)</f>
        <v>27719</v>
      </c>
      <c r="O448" s="38">
        <f>VLOOKUP($A$4:$A$525,[12]Лист4!A$7:C$472,3,0)</f>
        <v>7824</v>
      </c>
      <c r="P448" s="38"/>
      <c r="Q448" s="38">
        <f>VLOOKUP($A$4:$A$525,[14]Лист4!A$7:C$488,3,0)</f>
        <v>1398283</v>
      </c>
      <c r="R448" s="38"/>
      <c r="S448" s="38">
        <f>VLOOKUP($A$4:$A$525,[16]Лист4!A$7:C$508,3,0)</f>
        <v>994</v>
      </c>
    </row>
    <row r="449" spans="1:19" ht="24">
      <c r="A449" s="113" t="s">
        <v>1516</v>
      </c>
      <c r="B449" s="41" t="s">
        <v>388</v>
      </c>
      <c r="C449" s="42">
        <v>753266</v>
      </c>
      <c r="D449" s="38"/>
      <c r="E449" s="38"/>
      <c r="F449" s="38">
        <f>VLOOKUP($A$4:$A$525,[3]Лист4!A$7:C$486,3,0)</f>
        <v>130423</v>
      </c>
      <c r="H449" s="38"/>
      <c r="I449" s="38">
        <f>VLOOKUP($A$4:$A$525,[6]Лист4!A$7:C$437,3,0)</f>
        <v>45930</v>
      </c>
      <c r="J449" s="38">
        <f>VLOOKUP($A$4:$A$525,[7]Лист4!A$7:C$494,3,0)</f>
        <v>966</v>
      </c>
      <c r="K449" s="38">
        <f>VLOOKUP($A$4:$A$525,[8]Лист4!A$7:C$454,3,0)</f>
        <v>334</v>
      </c>
      <c r="L449" s="38"/>
      <c r="M449" s="38"/>
      <c r="N449" s="38">
        <f>VLOOKUP($A$4:$A$525,[11]Лист4!A$7:C$479,3,0)</f>
        <v>219769</v>
      </c>
      <c r="O449" s="38">
        <f>VLOOKUP($A$4:$A$525,[12]Лист4!A$7:C$472,3,0)</f>
        <v>154590</v>
      </c>
      <c r="P449" s="38">
        <f>VLOOKUP($A$4:$A$525,[13]Лист4!A$7:C$461,3,0)</f>
        <v>135715</v>
      </c>
      <c r="Q449" s="38">
        <f>VLOOKUP($A$4:$A$525,[14]Лист4!A$7:C$488,3,0)</f>
        <v>17801</v>
      </c>
      <c r="R449" s="38">
        <f>VLOOKUP($A$4:$A$525,[15]Лист4!A$7:C$482,3,0)</f>
        <v>28760</v>
      </c>
      <c r="S449" s="38">
        <f>VLOOKUP($A$4:$A$525,[16]Лист4!A$7:C$508,3,0)</f>
        <v>18978</v>
      </c>
    </row>
    <row r="450" spans="1:19" ht="24">
      <c r="A450" s="113" t="s">
        <v>1517</v>
      </c>
      <c r="B450" s="41" t="s">
        <v>389</v>
      </c>
      <c r="C450" s="42">
        <v>137954</v>
      </c>
      <c r="D450" s="38">
        <f>VLOOKUP($A$4:$A$525,[1]Лист4!A$7:C$460,3,0)</f>
        <v>27226</v>
      </c>
      <c r="E450" s="38">
        <f>VLOOKUP($A$4:$A$525,[2]Лист4!A$7:C$458,3,0)</f>
        <v>33842</v>
      </c>
      <c r="F450" s="38"/>
      <c r="H450" s="38"/>
      <c r="I450" s="38"/>
      <c r="J450" s="38">
        <f>VLOOKUP($A$4:$A$525,[7]Лист4!A$7:C$494,3,0)</f>
        <v>2129</v>
      </c>
      <c r="K450" s="38">
        <f>VLOOKUP($A$4:$A$525,[8]Лист4!A$7:C$454,3,0)</f>
        <v>183</v>
      </c>
      <c r="L450" s="38">
        <f>VLOOKUP($A$4:$A$525,[9]Лист4!A$7:C$450,3,0)</f>
        <v>12594</v>
      </c>
      <c r="M450" s="38"/>
      <c r="N450" s="38">
        <f>VLOOKUP($A$4:$A$525,[11]Лист4!A$7:C$479,3,0)</f>
        <v>6120</v>
      </c>
      <c r="O450" s="38">
        <f>VLOOKUP($A$4:$A$525,[12]Лист4!A$7:C$472,3,0)</f>
        <v>1390</v>
      </c>
      <c r="P450" s="38">
        <f>VLOOKUP($A$4:$A$525,[13]Лист4!A$7:C$461,3,0)</f>
        <v>9857</v>
      </c>
      <c r="Q450" s="38">
        <f>VLOOKUP($A$4:$A$525,[14]Лист4!A$7:C$488,3,0)</f>
        <v>27744</v>
      </c>
      <c r="R450" s="38" t="e">
        <f>VLOOKUP($A$4:$A$525,[15]Лист4!A$7:C$482,3,0)</f>
        <v>#N/A</v>
      </c>
      <c r="S450" s="38">
        <f>VLOOKUP($A$4:$A$525,[16]Лист4!A$7:C$508,3,0)</f>
        <v>16869</v>
      </c>
    </row>
    <row r="451" spans="1:19" ht="24">
      <c r="A451" s="112" t="s">
        <v>1518</v>
      </c>
      <c r="B451" s="41" t="s">
        <v>526</v>
      </c>
      <c r="C451" s="42">
        <v>23168498</v>
      </c>
      <c r="D451" s="38">
        <f>VLOOKUP($A$4:$A$525,[1]Лист4!A$7:C$460,3,0)</f>
        <v>586618</v>
      </c>
      <c r="E451" s="38">
        <f>VLOOKUP($A$4:$A$525,[2]Лист4!A$7:C$458,3,0)</f>
        <v>306553</v>
      </c>
      <c r="F451" s="38">
        <f>VLOOKUP($A$4:$A$525,[3]Лист4!A$7:C$486,3,0)</f>
        <v>165756</v>
      </c>
      <c r="G451" s="38">
        <f>VLOOKUP($A$4:$A$525,[4]Лист4!A$7:C$402,3,0)</f>
        <v>1932286</v>
      </c>
      <c r="H451" s="38">
        <f>VLOOKUP($A$4:$A$525,[5]Лист4!A$7:C$408,3,0)</f>
        <v>514907</v>
      </c>
      <c r="I451" s="38">
        <f>VLOOKUP($A$4:$A$525,[6]Лист4!A$7:C$437,3,0)</f>
        <v>158821</v>
      </c>
      <c r="J451" s="38">
        <f>VLOOKUP($A$4:$A$525,[7]Лист4!A$7:C$494,3,0)</f>
        <v>885192</v>
      </c>
      <c r="K451" s="38">
        <f>VLOOKUP($A$4:$A$525,[8]Лист4!A$7:C$454,3,0)</f>
        <v>1747877</v>
      </c>
      <c r="L451" s="38">
        <f>VLOOKUP($A$4:$A$525,[9]Лист4!A$7:C$450,3,0)</f>
        <v>91801</v>
      </c>
      <c r="M451" s="38">
        <f>VLOOKUP($A$4:$A$525,[10]Лист4!A$7:C$407,3,0)</f>
        <v>311431</v>
      </c>
      <c r="N451" s="38">
        <f>VLOOKUP($A$4:$A$525,[11]Лист4!A$7:C$479,3,0)</f>
        <v>570383</v>
      </c>
      <c r="O451" s="38">
        <f>VLOOKUP($A$4:$A$525,[12]Лист4!A$7:C$472,3,0)</f>
        <v>227735</v>
      </c>
      <c r="P451" s="38">
        <f>VLOOKUP($A$4:$A$525,[13]Лист4!A$7:C$461,3,0)</f>
        <v>1055263</v>
      </c>
      <c r="Q451" s="38">
        <f>VLOOKUP($A$4:$A$525,[14]Лист4!A$7:C$488,3,0)</f>
        <v>504171</v>
      </c>
      <c r="R451" s="38">
        <f>VLOOKUP($A$4:$A$525,[15]Лист4!A$7:C$482,3,0)</f>
        <v>252865</v>
      </c>
      <c r="S451" s="38">
        <f>VLOOKUP($A$4:$A$525,[16]Лист4!A$7:C$508,3,0)</f>
        <v>13856839</v>
      </c>
    </row>
    <row r="452" spans="1:19" ht="24">
      <c r="A452" s="113" t="s">
        <v>1519</v>
      </c>
      <c r="B452" s="41" t="s">
        <v>390</v>
      </c>
      <c r="C452" s="42">
        <v>1080379</v>
      </c>
      <c r="D452" s="38"/>
      <c r="E452" s="38"/>
      <c r="F452" s="38">
        <f>VLOOKUP($A$4:$A$525,[3]Лист4!A$7:C$486,3,0)</f>
        <v>24472</v>
      </c>
      <c r="H452" s="38">
        <f>VLOOKUP($A$4:$A$525,[5]Лист4!A$7:C$408,3,0)</f>
        <v>139830</v>
      </c>
      <c r="I452" s="38"/>
      <c r="J452" s="38">
        <f>VLOOKUP($A$4:$A$525,[7]Лист4!A$7:C$494,3,0)</f>
        <v>48458</v>
      </c>
      <c r="K452" s="38"/>
      <c r="L452" s="38">
        <f>VLOOKUP($A$4:$A$525,[9]Лист4!A$7:C$450,3,0)</f>
        <v>70138</v>
      </c>
      <c r="M452" s="38"/>
      <c r="N452" s="38">
        <f>VLOOKUP($A$4:$A$525,[11]Лист4!A$7:C$479,3,0)</f>
        <v>105610</v>
      </c>
      <c r="O452" s="38"/>
      <c r="P452" s="38">
        <f>VLOOKUP($A$4:$A$525,[13]Лист4!A$7:C$461,3,0)</f>
        <v>584623</v>
      </c>
      <c r="Q452" s="38">
        <f>VLOOKUP($A$4:$A$525,[14]Лист4!A$7:C$488,3,0)</f>
        <v>86467</v>
      </c>
      <c r="R452" s="38"/>
      <c r="S452" s="38">
        <f>VLOOKUP($A$4:$A$525,[16]Лист4!A$7:C$508,3,0)</f>
        <v>20781</v>
      </c>
    </row>
    <row r="453" spans="1:19" ht="24">
      <c r="A453" s="113" t="s">
        <v>1520</v>
      </c>
      <c r="B453" s="41" t="s">
        <v>391</v>
      </c>
      <c r="C453" s="42">
        <v>427521</v>
      </c>
      <c r="D453" s="38"/>
      <c r="E453" s="38">
        <f>VLOOKUP($A$4:$A$525,[2]Лист4!A$7:C$458,3,0)</f>
        <v>13050</v>
      </c>
      <c r="F453" s="38">
        <f>VLOOKUP($A$4:$A$525,[3]Лист4!A$7:C$486,3,0)</f>
        <v>7533</v>
      </c>
      <c r="G453" s="38">
        <f>VLOOKUP($A$4:$A$525,[4]Лист4!A$7:C$402,3,0)</f>
        <v>103194</v>
      </c>
      <c r="H453" s="38"/>
      <c r="I453" s="38"/>
      <c r="J453" s="38">
        <f>VLOOKUP($A$4:$A$525,[7]Лист4!A$7:C$494,3,0)</f>
        <v>164780</v>
      </c>
      <c r="K453" s="38"/>
      <c r="L453" s="38"/>
      <c r="M453" s="38">
        <f>VLOOKUP($A$4:$A$525,[10]Лист4!A$7:C$407,3,0)</f>
        <v>3501</v>
      </c>
      <c r="N453" s="38">
        <f>VLOOKUP($A$4:$A$525,[11]Лист4!A$7:C$479,3,0)</f>
        <v>37900</v>
      </c>
      <c r="O453" s="38"/>
      <c r="P453" s="38">
        <f>VLOOKUP($A$4:$A$525,[13]Лист4!A$7:C$461,3,0)</f>
        <v>5681</v>
      </c>
      <c r="Q453" s="38"/>
      <c r="R453" s="38">
        <f>VLOOKUP($A$4:$A$525,[15]Лист4!A$7:C$482,3,0)</f>
        <v>75270</v>
      </c>
      <c r="S453" s="38">
        <f>VLOOKUP($A$4:$A$525,[16]Лист4!A$7:C$508,3,0)</f>
        <v>16612</v>
      </c>
    </row>
    <row r="454" spans="1:19" ht="24">
      <c r="A454" s="113" t="s">
        <v>1521</v>
      </c>
      <c r="B454" s="41" t="s">
        <v>392</v>
      </c>
      <c r="C454" s="42">
        <v>15998564</v>
      </c>
      <c r="D454" s="38">
        <f>VLOOKUP($A$4:$A$525,[1]Лист4!A$7:C$460,3,0)</f>
        <v>580809</v>
      </c>
      <c r="E454" s="38">
        <f>VLOOKUP($A$4:$A$525,[2]Лист4!A$7:C$458,3,0)</f>
        <v>293020</v>
      </c>
      <c r="F454" s="38">
        <f>VLOOKUP($A$4:$A$525,[3]Лист4!A$7:C$486,3,0)</f>
        <v>93483</v>
      </c>
      <c r="G454" s="38">
        <f>VLOOKUP($A$4:$A$525,[4]Лист4!A$7:C$402,3,0)</f>
        <v>1829092</v>
      </c>
      <c r="H454" s="38">
        <f>VLOOKUP($A$4:$A$525,[5]Лист4!A$7:C$408,3,0)</f>
        <v>375077</v>
      </c>
      <c r="I454" s="38">
        <f>VLOOKUP($A$4:$A$525,[6]Лист4!A$7:C$437,3,0)</f>
        <v>158821</v>
      </c>
      <c r="J454" s="38">
        <f>VLOOKUP($A$4:$A$525,[7]Лист4!A$7:C$494,3,0)</f>
        <v>575750</v>
      </c>
      <c r="K454" s="38">
        <f>VLOOKUP($A$4:$A$525,[8]Лист4!A$7:C$454,3,0)</f>
        <v>1136294</v>
      </c>
      <c r="L454" s="38">
        <f>VLOOKUP($A$4:$A$525,[9]Лист4!A$7:C$450,3,0)</f>
        <v>21599</v>
      </c>
      <c r="M454" s="38">
        <f>VLOOKUP($A$4:$A$525,[10]Лист4!A$7:C$407,3,0)</f>
        <v>298081</v>
      </c>
      <c r="N454" s="38">
        <f>VLOOKUP($A$4:$A$525,[11]Лист4!A$7:C$479,3,0)</f>
        <v>405334</v>
      </c>
      <c r="O454" s="38">
        <f>VLOOKUP($A$4:$A$525,[12]Лист4!A$7:C$472,3,0)</f>
        <v>219968</v>
      </c>
      <c r="P454" s="38">
        <f>VLOOKUP($A$4:$A$525,[13]Лист4!A$7:C$461,3,0)</f>
        <v>413791</v>
      </c>
      <c r="Q454" s="38">
        <f>VLOOKUP($A$4:$A$525,[14]Лист4!A$7:C$488,3,0)</f>
        <v>346583</v>
      </c>
      <c r="R454" s="38">
        <f>VLOOKUP($A$4:$A$525,[15]Лист4!A$7:C$482,3,0)</f>
        <v>120503</v>
      </c>
      <c r="S454" s="38">
        <f>VLOOKUP($A$4:$A$525,[16]Лист4!A$7:C$508,3,0)</f>
        <v>9130359</v>
      </c>
    </row>
    <row r="455" spans="1:19">
      <c r="A455" s="126" t="s">
        <v>999</v>
      </c>
      <c r="B455" s="41" t="s">
        <v>393</v>
      </c>
      <c r="C455" s="42">
        <v>4857374</v>
      </c>
      <c r="D455" s="38">
        <f>VLOOKUP($A$4:$A$525,[1]Лист4!A$7:C$460,3,0)</f>
        <v>3636</v>
      </c>
      <c r="E455" s="38">
        <f>VLOOKUP($A$4:$A$525,[2]Лист4!A$7:C$458,3,0)</f>
        <v>4595</v>
      </c>
      <c r="F455" s="38">
        <f>VLOOKUP($A$4:$A$525,[3]Лист4!A$7:C$486,3,0)</f>
        <v>4585</v>
      </c>
      <c r="H455" s="38"/>
      <c r="I455" s="38">
        <f>VLOOKUP($A$4:$A$525,[6]Лист4!A$7:C$437,3,0)</f>
        <v>153995</v>
      </c>
      <c r="J455" s="38">
        <f>VLOOKUP($A$4:$A$525,[7]Лист4!A$7:C$494,3,0)</f>
        <v>26132</v>
      </c>
      <c r="K455" s="38">
        <f>VLOOKUP($A$4:$A$525,[8]Лист4!A$7:C$454,3,0)</f>
        <v>938942</v>
      </c>
      <c r="L455" s="38">
        <f>VLOOKUP($A$4:$A$525,[9]Лист4!A$7:C$450,3,0)</f>
        <v>17351</v>
      </c>
      <c r="M455" s="38">
        <f>VLOOKUP($A$4:$A$525,[10]Лист4!A$7:C$407,3,0)</f>
        <v>162047</v>
      </c>
      <c r="N455" s="38">
        <f>VLOOKUP($A$4:$A$525,[11]Лист4!A$7:C$479,3,0)</f>
        <v>179139</v>
      </c>
      <c r="O455" s="38">
        <f>VLOOKUP($A$4:$A$525,[12]Лист4!A$7:C$472,3,0)</f>
        <v>39542</v>
      </c>
      <c r="P455" s="38">
        <f>VLOOKUP($A$4:$A$525,[13]Лист4!A$7:C$461,3,0)</f>
        <v>133487</v>
      </c>
      <c r="Q455" s="38">
        <f>VLOOKUP($A$4:$A$525,[14]Лист4!A$7:C$488,3,0)</f>
        <v>11602</v>
      </c>
      <c r="R455" s="38">
        <f>VLOOKUP($A$4:$A$525,[15]Лист4!A$7:C$482,3,0)</f>
        <v>37825</v>
      </c>
      <c r="S455" s="38">
        <f>VLOOKUP($A$4:$A$525,[16]Лист4!A$7:C$508,3,0)</f>
        <v>3144496</v>
      </c>
    </row>
    <row r="456" spans="1:19" ht="24">
      <c r="A456" s="113" t="s">
        <v>1522</v>
      </c>
      <c r="B456" s="41" t="s">
        <v>394</v>
      </c>
      <c r="C456" s="42">
        <v>11141190</v>
      </c>
      <c r="D456" s="38">
        <f>VLOOKUP($A$4:$A$525,[1]Лист4!A$7:C$460,3,0)</f>
        <v>577173</v>
      </c>
      <c r="E456" s="38">
        <f>VLOOKUP($A$4:$A$525,[2]Лист4!A$7:C$458,3,0)</f>
        <v>288425</v>
      </c>
      <c r="F456" s="38">
        <f>VLOOKUP($A$4:$A$525,[3]Лист4!A$7:C$486,3,0)</f>
        <v>88898</v>
      </c>
      <c r="G456" s="38">
        <f>VLOOKUP($A$4:$A$525,[4]Лист4!A$7:C$402,3,0)</f>
        <v>1829092</v>
      </c>
      <c r="H456" s="38">
        <f>VLOOKUP($A$4:$A$525,[5]Лист4!A$7:C$408,3,0)</f>
        <v>375077</v>
      </c>
      <c r="I456" s="38">
        <f>VLOOKUP($A$4:$A$525,[6]Лист4!A$7:C$437,3,0)</f>
        <v>4826</v>
      </c>
      <c r="J456" s="38">
        <f>VLOOKUP($A$4:$A$525,[7]Лист4!A$7:C$494,3,0)</f>
        <v>549618</v>
      </c>
      <c r="K456" s="38">
        <f>VLOOKUP($A$4:$A$525,[8]Лист4!A$7:C$454,3,0)</f>
        <v>197352</v>
      </c>
      <c r="L456" s="38">
        <f>VLOOKUP($A$4:$A$525,[9]Лист4!A$7:C$450,3,0)</f>
        <v>4248</v>
      </c>
      <c r="M456" s="38">
        <f>VLOOKUP($A$4:$A$525,[10]Лист4!A$7:C$407,3,0)</f>
        <v>136034</v>
      </c>
      <c r="N456" s="38">
        <f>VLOOKUP($A$4:$A$525,[11]Лист4!A$7:C$479,3,0)</f>
        <v>226195</v>
      </c>
      <c r="O456" s="38">
        <f>VLOOKUP($A$4:$A$525,[12]Лист4!A$7:C$472,3,0)</f>
        <v>180426</v>
      </c>
      <c r="P456" s="38">
        <f>VLOOKUP($A$4:$A$525,[13]Лист4!A$7:C$461,3,0)</f>
        <v>280304</v>
      </c>
      <c r="Q456" s="38">
        <f>VLOOKUP($A$4:$A$525,[14]Лист4!A$7:C$488,3,0)</f>
        <v>334981</v>
      </c>
      <c r="R456" s="38">
        <f>VLOOKUP($A$4:$A$525,[15]Лист4!A$7:C$482,3,0)</f>
        <v>82678</v>
      </c>
      <c r="S456" s="38">
        <f>VLOOKUP($A$4:$A$525,[16]Лист4!A$7:C$508,3,0)</f>
        <v>5985863</v>
      </c>
    </row>
    <row r="457" spans="1:19" ht="36">
      <c r="A457" s="113" t="s">
        <v>1523</v>
      </c>
      <c r="B457" s="41" t="s">
        <v>395</v>
      </c>
      <c r="C457" s="42">
        <v>5662034</v>
      </c>
      <c r="D457" s="38">
        <f>VLOOKUP($A$4:$A$525,[1]Лист4!A$7:C$460,3,0)</f>
        <v>5809</v>
      </c>
      <c r="E457" s="38">
        <f>VLOOKUP($A$4:$A$525,[2]Лист4!A$7:C$458,3,0)</f>
        <v>483</v>
      </c>
      <c r="F457" s="38">
        <f>VLOOKUP($A$4:$A$525,[3]Лист4!A$7:C$486,3,0)</f>
        <v>40268</v>
      </c>
      <c r="H457" s="38"/>
      <c r="I457" s="38"/>
      <c r="J457" s="38">
        <f>VLOOKUP($A$4:$A$525,[7]Лист4!A$7:C$494,3,0)</f>
        <v>96204</v>
      </c>
      <c r="K457" s="38">
        <f>VLOOKUP($A$4:$A$525,[8]Лист4!A$7:C$454,3,0)</f>
        <v>611583</v>
      </c>
      <c r="L457" s="38">
        <f>VLOOKUP($A$4:$A$525,[9]Лист4!A$7:C$450,3,0)</f>
        <v>64</v>
      </c>
      <c r="M457" s="38">
        <f>VLOOKUP($A$4:$A$525,[10]Лист4!A$7:C$407,3,0)</f>
        <v>9849</v>
      </c>
      <c r="N457" s="38">
        <f>VLOOKUP($A$4:$A$525,[11]Лист4!A$7:C$479,3,0)</f>
        <v>21539</v>
      </c>
      <c r="O457" s="38">
        <f>VLOOKUP($A$4:$A$525,[12]Лист4!A$7:C$472,3,0)</f>
        <v>7767</v>
      </c>
      <c r="P457" s="38">
        <f>VLOOKUP($A$4:$A$525,[13]Лист4!A$7:C$461,3,0)</f>
        <v>51168</v>
      </c>
      <c r="Q457" s="38">
        <f>VLOOKUP($A$4:$A$525,[14]Лист4!A$7:C$488,3,0)</f>
        <v>71121</v>
      </c>
      <c r="R457" s="38">
        <f>VLOOKUP($A$4:$A$525,[15]Лист4!A$7:C$482,3,0)</f>
        <v>57092</v>
      </c>
      <c r="S457" s="38">
        <f>VLOOKUP($A$4:$A$525,[16]Лист4!A$7:C$508,3,0)</f>
        <v>4689087</v>
      </c>
    </row>
    <row r="458" spans="1:19" ht="24">
      <c r="A458" s="112" t="s">
        <v>1524</v>
      </c>
      <c r="B458" s="41" t="s">
        <v>528</v>
      </c>
      <c r="C458" s="42">
        <v>819142820</v>
      </c>
      <c r="D458" s="38">
        <f>VLOOKUP($A$4:$A$525,[1]Лист4!A$7:C$460,3,0)</f>
        <v>31672501</v>
      </c>
      <c r="E458" s="38">
        <f>VLOOKUP($A$4:$A$525,[2]Лист4!A$7:C$458,3,0)</f>
        <v>35711316</v>
      </c>
      <c r="F458" s="38">
        <f>VLOOKUP($A$4:$A$525,[3]Лист4!A$7:C$486,3,0)</f>
        <v>90699777</v>
      </c>
      <c r="G458" s="38">
        <f>VLOOKUP($A$4:$A$525,[4]Лист4!A$7:C$402,3,0)</f>
        <v>31696728</v>
      </c>
      <c r="H458" s="38">
        <f>VLOOKUP($A$4:$A$525,[5]Лист4!A$7:C$408,3,0)</f>
        <v>28499416</v>
      </c>
      <c r="I458" s="38">
        <f>VLOOKUP($A$4:$A$525,[6]Лист4!A$7:C$437,3,0)</f>
        <v>51273236</v>
      </c>
      <c r="J458" s="38">
        <f>VLOOKUP($A$4:$A$525,[7]Лист4!A$7:C$494,3,0)</f>
        <v>45760087</v>
      </c>
      <c r="K458" s="38">
        <f>VLOOKUP($A$4:$A$525,[8]Лист4!A$7:C$454,3,0)</f>
        <v>35614987</v>
      </c>
      <c r="L458" s="38">
        <f>VLOOKUP($A$4:$A$525,[9]Лист4!A$7:C$450,3,0)</f>
        <v>23393327</v>
      </c>
      <c r="M458" s="38">
        <f>VLOOKUP($A$4:$A$525,[10]Лист4!A$7:C$407,3,0)</f>
        <v>27253697</v>
      </c>
      <c r="N458" s="38">
        <f>VLOOKUP($A$4:$A$525,[11]Лист4!A$7:C$479,3,0)</f>
        <v>112023752</v>
      </c>
      <c r="O458" s="38">
        <f>VLOOKUP($A$4:$A$525,[12]Лист4!A$7:C$472,3,0)</f>
        <v>40519410</v>
      </c>
      <c r="P458" s="38">
        <f>VLOOKUP($A$4:$A$525,[13]Лист4!A$7:C$461,3,0)</f>
        <v>22393591</v>
      </c>
      <c r="Q458" s="38">
        <f>VLOOKUP($A$4:$A$525,[14]Лист4!A$7:C$488,3,0)</f>
        <v>53132628</v>
      </c>
      <c r="R458" s="38">
        <f>VLOOKUP($A$4:$A$525,[15]Лист4!A$7:C$482,3,0)</f>
        <v>71703886</v>
      </c>
      <c r="S458" s="38">
        <f>VLOOKUP($A$4:$A$525,[16]Лист4!A$7:C$508,3,0)</f>
        <v>117794481</v>
      </c>
    </row>
    <row r="459" spans="1:19" ht="48">
      <c r="A459" s="113" t="s">
        <v>1525</v>
      </c>
      <c r="B459" s="41" t="s">
        <v>396</v>
      </c>
      <c r="C459" s="42">
        <v>775621348</v>
      </c>
      <c r="D459" s="38">
        <f>VLOOKUP($A$4:$A$525,[1]Лист4!A$7:C$460,3,0)</f>
        <v>31241855</v>
      </c>
      <c r="E459" s="38">
        <f>VLOOKUP($A$4:$A$525,[2]Лист4!A$7:C$458,3,0)</f>
        <v>32620528</v>
      </c>
      <c r="F459" s="38">
        <f>VLOOKUP($A$4:$A$525,[3]Лист4!A$7:C$486,3,0)</f>
        <v>88822219</v>
      </c>
      <c r="G459" s="38">
        <f>VLOOKUP($A$4:$A$525,[4]Лист4!A$7:C$402,3,0)</f>
        <v>31066222</v>
      </c>
      <c r="H459" s="38">
        <f>VLOOKUP($A$4:$A$525,[5]Лист4!A$7:C$408,3,0)</f>
        <v>28058290</v>
      </c>
      <c r="I459" s="38">
        <f>VLOOKUP($A$4:$A$525,[6]Лист4!A$7:C$437,3,0)</f>
        <v>50339040</v>
      </c>
      <c r="J459" s="38">
        <f>VLOOKUP($A$4:$A$525,[7]Лист4!A$7:C$494,3,0)</f>
        <v>43505464</v>
      </c>
      <c r="K459" s="38">
        <f>VLOOKUP($A$4:$A$525,[8]Лист4!A$7:C$454,3,0)</f>
        <v>35193287</v>
      </c>
      <c r="L459" s="38">
        <f>VLOOKUP($A$4:$A$525,[9]Лист4!A$7:C$450,3,0)</f>
        <v>23213416</v>
      </c>
      <c r="M459" s="38">
        <f>VLOOKUP($A$4:$A$525,[10]Лист4!A$7:C$407,3,0)</f>
        <v>21665223</v>
      </c>
      <c r="N459" s="38">
        <f>VLOOKUP($A$4:$A$525,[11]Лист4!A$7:C$479,3,0)</f>
        <v>111077361</v>
      </c>
      <c r="O459" s="38">
        <f>VLOOKUP($A$4:$A$525,[12]Лист4!A$7:C$472,3,0)</f>
        <v>39701432</v>
      </c>
      <c r="P459" s="38">
        <f>VLOOKUP($A$4:$A$525,[13]Лист4!A$7:C$461,3,0)</f>
        <v>20228757</v>
      </c>
      <c r="Q459" s="38">
        <f>VLOOKUP($A$4:$A$525,[14]Лист4!A$7:C$488,3,0)</f>
        <v>50513304</v>
      </c>
      <c r="R459" s="38">
        <f>VLOOKUP($A$4:$A$525,[15]Лист4!A$7:C$482,3,0)</f>
        <v>70372824</v>
      </c>
      <c r="S459" s="38">
        <f>VLOOKUP($A$4:$A$525,[16]Лист4!A$7:C$508,3,0)</f>
        <v>98002126</v>
      </c>
    </row>
    <row r="460" spans="1:19" ht="24">
      <c r="A460" s="113" t="s">
        <v>1526</v>
      </c>
      <c r="B460" s="41" t="s">
        <v>397</v>
      </c>
      <c r="C460" s="42">
        <v>543268832</v>
      </c>
      <c r="D460" s="38">
        <f>VLOOKUP($A$4:$A$525,[1]Лист4!A$7:C$460,3,0)</f>
        <v>22662132</v>
      </c>
      <c r="E460" s="38">
        <f>VLOOKUP($A$4:$A$525,[2]Лист4!A$7:C$458,3,0)</f>
        <v>17314898</v>
      </c>
      <c r="F460" s="38">
        <f>VLOOKUP($A$4:$A$525,[3]Лист4!A$7:C$486,3,0)</f>
        <v>67393798</v>
      </c>
      <c r="G460" s="38">
        <f>VLOOKUP($A$4:$A$525,[4]Лист4!A$7:C$402,3,0)</f>
        <v>21299560</v>
      </c>
      <c r="H460" s="38">
        <f>VLOOKUP($A$4:$A$525,[5]Лист4!A$7:C$408,3,0)</f>
        <v>15975962</v>
      </c>
      <c r="I460" s="38">
        <f>VLOOKUP($A$4:$A$525,[6]Лист4!A$7:C$437,3,0)</f>
        <v>30494909</v>
      </c>
      <c r="J460" s="38">
        <f>VLOOKUP($A$4:$A$525,[7]Лист4!A$7:C$494,3,0)</f>
        <v>30491523</v>
      </c>
      <c r="K460" s="38">
        <f>VLOOKUP($A$4:$A$525,[8]Лист4!A$7:C$454,3,0)</f>
        <v>22204556</v>
      </c>
      <c r="L460" s="38">
        <f>VLOOKUP($A$4:$A$525,[9]Лист4!A$7:C$450,3,0)</f>
        <v>16404286</v>
      </c>
      <c r="M460" s="38">
        <f>VLOOKUP($A$4:$A$525,[10]Лист4!A$7:C$407,3,0)</f>
        <v>9942581</v>
      </c>
      <c r="N460" s="38">
        <f>VLOOKUP($A$4:$A$525,[11]Лист4!A$7:C$479,3,0)</f>
        <v>76586776</v>
      </c>
      <c r="O460" s="38">
        <f>VLOOKUP($A$4:$A$525,[12]Лист4!A$7:C$472,3,0)</f>
        <v>25823623</v>
      </c>
      <c r="P460" s="38">
        <f>VLOOKUP($A$4:$A$525,[13]Лист4!A$7:C$461,3,0)</f>
        <v>13340454</v>
      </c>
      <c r="Q460" s="38">
        <f>VLOOKUP($A$4:$A$525,[14]Лист4!A$7:C$488,3,0)</f>
        <v>39592054</v>
      </c>
      <c r="R460" s="38">
        <f>VLOOKUP($A$4:$A$525,[15]Лист4!A$7:C$482,3,0)</f>
        <v>52530173</v>
      </c>
      <c r="S460" s="38">
        <f>VLOOKUP($A$4:$A$525,[16]Лист4!A$7:C$508,3,0)</f>
        <v>81211547</v>
      </c>
    </row>
    <row r="461" spans="1:19" ht="24">
      <c r="A461" s="113" t="s">
        <v>1527</v>
      </c>
      <c r="B461" s="41" t="s">
        <v>398</v>
      </c>
      <c r="C461" s="42">
        <v>64228194</v>
      </c>
      <c r="D461" s="38">
        <f>VLOOKUP($A$4:$A$525,[1]Лист4!A$7:C$460,3,0)</f>
        <v>2734431</v>
      </c>
      <c r="E461" s="38">
        <f>VLOOKUP($A$4:$A$525,[2]Лист4!A$7:C$458,3,0)</f>
        <v>1367838</v>
      </c>
      <c r="F461" s="38">
        <f>VLOOKUP($A$4:$A$525,[3]Лист4!A$7:C$486,3,0)</f>
        <v>12311269</v>
      </c>
      <c r="G461" s="38">
        <f>VLOOKUP($A$4:$A$525,[4]Лист4!A$7:C$402,3,0)</f>
        <v>1728487</v>
      </c>
      <c r="H461" s="38">
        <f>VLOOKUP($A$4:$A$525,[5]Лист4!A$7:C$408,3,0)</f>
        <v>1296557</v>
      </c>
      <c r="I461" s="38">
        <f>VLOOKUP($A$4:$A$525,[6]Лист4!A$7:C$437,3,0)</f>
        <v>4597308</v>
      </c>
      <c r="J461" s="38">
        <f>VLOOKUP($A$4:$A$525,[7]Лист4!A$7:C$494,3,0)</f>
        <v>3016796</v>
      </c>
      <c r="K461" s="38">
        <f>VLOOKUP($A$4:$A$525,[8]Лист4!A$7:C$454,3,0)</f>
        <v>1308300</v>
      </c>
      <c r="L461" s="38">
        <f>VLOOKUP($A$4:$A$525,[9]Лист4!A$7:C$450,3,0)</f>
        <v>3699801</v>
      </c>
      <c r="M461" s="38">
        <f>VLOOKUP($A$4:$A$525,[10]Лист4!A$7:C$407,3,0)</f>
        <v>339561</v>
      </c>
      <c r="N461" s="38">
        <f>VLOOKUP($A$4:$A$525,[11]Лист4!A$7:C$479,3,0)</f>
        <v>14935939</v>
      </c>
      <c r="O461" s="38">
        <f>VLOOKUP($A$4:$A$525,[12]Лист4!A$7:C$472,3,0)</f>
        <v>2939643</v>
      </c>
      <c r="P461" s="38">
        <f>VLOOKUP($A$4:$A$525,[13]Лист4!A$7:C$461,3,0)</f>
        <v>1145043</v>
      </c>
      <c r="Q461" s="38">
        <f>VLOOKUP($A$4:$A$525,[14]Лист4!A$7:C$488,3,0)</f>
        <v>4241831</v>
      </c>
      <c r="R461" s="38">
        <f>VLOOKUP($A$4:$A$525,[15]Лист4!A$7:C$482,3,0)</f>
        <v>3668265</v>
      </c>
      <c r="S461" s="38">
        <f>VLOOKUP($A$4:$A$525,[16]Лист4!A$7:C$508,3,0)</f>
        <v>4897125</v>
      </c>
    </row>
    <row r="462" spans="1:19" ht="24">
      <c r="A462" s="113" t="s">
        <v>1528</v>
      </c>
      <c r="B462" s="41" t="s">
        <v>1103</v>
      </c>
      <c r="C462" s="42">
        <v>74974</v>
      </c>
      <c r="D462" s="38"/>
      <c r="E462" s="38"/>
      <c r="F462" s="38"/>
      <c r="H462" s="38"/>
      <c r="I462" s="38"/>
      <c r="J462" s="38"/>
      <c r="K462" s="38"/>
      <c r="L462" s="38"/>
      <c r="M462" s="38"/>
      <c r="N462" s="38"/>
      <c r="O462" s="38">
        <f>VLOOKUP($A$4:$A$525,[12]Лист4!A$7:C$472,3,0)</f>
        <v>54582</v>
      </c>
      <c r="P462" s="38">
        <f>VLOOKUP($A$4:$A$525,[13]Лист4!A$7:C$461,3,0)</f>
        <v>20392</v>
      </c>
      <c r="Q462" s="38"/>
      <c r="R462" s="38"/>
      <c r="S462" s="38"/>
    </row>
    <row r="463" spans="1:19" ht="24">
      <c r="A463" s="113" t="s">
        <v>1529</v>
      </c>
      <c r="B463" s="41" t="s">
        <v>399</v>
      </c>
      <c r="C463" s="42">
        <v>431891597</v>
      </c>
      <c r="D463" s="38">
        <f>VLOOKUP($A$4:$A$525,[1]Лист4!A$7:C$460,3,0)</f>
        <v>17905228</v>
      </c>
      <c r="E463" s="38">
        <f>VLOOKUP($A$4:$A$525,[2]Лист4!A$7:C$458,3,0)</f>
        <v>14343867</v>
      </c>
      <c r="F463" s="38">
        <f>VLOOKUP($A$4:$A$525,[3]Лист4!A$7:C$486,3,0)</f>
        <v>52108004</v>
      </c>
      <c r="G463" s="38">
        <f>VLOOKUP($A$4:$A$525,[4]Лист4!A$7:C$402,3,0)</f>
        <v>16515704</v>
      </c>
      <c r="H463" s="38">
        <f>VLOOKUP($A$4:$A$525,[5]Лист4!A$7:C$408,3,0)</f>
        <v>12407090</v>
      </c>
      <c r="I463" s="38">
        <f>VLOOKUP($A$4:$A$525,[6]Лист4!A$7:C$437,3,0)</f>
        <v>24438132</v>
      </c>
      <c r="J463" s="38">
        <f>VLOOKUP($A$4:$A$525,[7]Лист4!A$7:C$494,3,0)</f>
        <v>24778054</v>
      </c>
      <c r="K463" s="38">
        <f>VLOOKUP($A$4:$A$525,[8]Лист4!A$7:C$454,3,0)</f>
        <v>19294508</v>
      </c>
      <c r="L463" s="38">
        <f>VLOOKUP($A$4:$A$525,[9]Лист4!A$7:C$450,3,0)</f>
        <v>11902984</v>
      </c>
      <c r="M463" s="38">
        <f>VLOOKUP($A$4:$A$525,[10]Лист4!A$7:C$407,3,0)</f>
        <v>7681087</v>
      </c>
      <c r="N463" s="38">
        <f>VLOOKUP($A$4:$A$525,[11]Лист4!A$7:C$479,3,0)</f>
        <v>59347967</v>
      </c>
      <c r="O463" s="38">
        <f>VLOOKUP($A$4:$A$525,[12]Лист4!A$7:C$472,3,0)</f>
        <v>21340406</v>
      </c>
      <c r="P463" s="38">
        <f>VLOOKUP($A$4:$A$525,[13]Лист4!A$7:C$461,3,0)</f>
        <v>11361979</v>
      </c>
      <c r="Q463" s="38">
        <f>VLOOKUP($A$4:$A$525,[14]Лист4!A$7:C$488,3,0)</f>
        <v>29192293</v>
      </c>
      <c r="R463" s="38">
        <f>VLOOKUP($A$4:$A$525,[15]Лист4!A$7:C$482,3,0)</f>
        <v>41947203</v>
      </c>
      <c r="S463" s="38">
        <f>VLOOKUP($A$4:$A$525,[16]Лист4!A$7:C$508,3,0)</f>
        <v>67327091</v>
      </c>
    </row>
    <row r="464" spans="1:19" ht="24">
      <c r="A464" s="113" t="s">
        <v>1530</v>
      </c>
      <c r="B464" s="41" t="s">
        <v>1088</v>
      </c>
      <c r="C464" s="42">
        <v>2802105</v>
      </c>
      <c r="D464" s="38">
        <f>VLOOKUP($A$4:$A$525,[1]Лист4!A$7:C$460,3,0)</f>
        <v>24430</v>
      </c>
      <c r="E464" s="38">
        <f>VLOOKUP($A$4:$A$525,[2]Лист4!A$7:C$458,3,0)</f>
        <v>32400</v>
      </c>
      <c r="F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>
        <f>VLOOKUP($A$4:$A$525,[14]Лист4!A$7:C$488,3,0)</f>
        <v>1917455</v>
      </c>
      <c r="R464" s="38"/>
      <c r="S464" s="38">
        <f>VLOOKUP($A$4:$A$525,[16]Лист4!A$7:C$508,3,0)</f>
        <v>827820</v>
      </c>
    </row>
    <row r="465" spans="1:19" ht="24">
      <c r="A465" s="113" t="s">
        <v>1531</v>
      </c>
      <c r="B465" s="41" t="s">
        <v>400</v>
      </c>
      <c r="C465" s="42">
        <v>37167111</v>
      </c>
      <c r="D465" s="38">
        <f>VLOOKUP($A$4:$A$525,[1]Лист4!A$7:C$460,3,0)</f>
        <v>1658328</v>
      </c>
      <c r="E465" s="38">
        <f>VLOOKUP($A$4:$A$525,[2]Лист4!A$7:C$458,3,0)</f>
        <v>1540897</v>
      </c>
      <c r="F465" s="38">
        <f>VLOOKUP($A$4:$A$525,[3]Лист4!A$7:C$486,3,0)</f>
        <v>2056679</v>
      </c>
      <c r="G465" s="38">
        <f>VLOOKUP($A$4:$A$525,[4]Лист4!A$7:C$402,3,0)</f>
        <v>3010473</v>
      </c>
      <c r="H465" s="38">
        <f>VLOOKUP($A$4:$A$525,[5]Лист4!A$7:C$408,3,0)</f>
        <v>2189397</v>
      </c>
      <c r="I465" s="38">
        <f>VLOOKUP($A$4:$A$525,[6]Лист4!A$7:C$437,3,0)</f>
        <v>1047082</v>
      </c>
      <c r="J465" s="38">
        <f>VLOOKUP($A$4:$A$525,[7]Лист4!A$7:C$494,3,0)</f>
        <v>2639954</v>
      </c>
      <c r="K465" s="38">
        <f>VLOOKUP($A$4:$A$525,[8]Лист4!A$7:C$454,3,0)</f>
        <v>1562398</v>
      </c>
      <c r="L465" s="38">
        <f>VLOOKUP($A$4:$A$525,[9]Лист4!A$7:C$450,3,0)</f>
        <v>543714</v>
      </c>
      <c r="M465" s="38">
        <f>VLOOKUP($A$4:$A$525,[10]Лист4!A$7:C$407,3,0)</f>
        <v>1832433</v>
      </c>
      <c r="N465" s="38">
        <f>VLOOKUP($A$4:$A$525,[11]Лист4!A$7:C$479,3,0)</f>
        <v>1190669</v>
      </c>
      <c r="O465" s="38">
        <f>VLOOKUP($A$4:$A$525,[12]Лист4!A$7:C$472,3,0)</f>
        <v>1444547</v>
      </c>
      <c r="P465" s="38">
        <f>VLOOKUP($A$4:$A$525,[13]Лист4!A$7:C$461,3,0)</f>
        <v>798634</v>
      </c>
      <c r="Q465" s="38">
        <f>VLOOKUP($A$4:$A$525,[14]Лист4!A$7:C$488,3,0)</f>
        <v>4220965</v>
      </c>
      <c r="R465" s="38">
        <f>VLOOKUP($A$4:$A$525,[15]Лист4!A$7:C$482,3,0)</f>
        <v>6180459</v>
      </c>
      <c r="S465" s="38">
        <f>VLOOKUP($A$4:$A$525,[16]Лист4!A$7:C$508,3,0)</f>
        <v>5250482</v>
      </c>
    </row>
    <row r="466" spans="1:19" ht="24">
      <c r="A466" s="113" t="s">
        <v>1532</v>
      </c>
      <c r="B466" s="41" t="s">
        <v>401</v>
      </c>
      <c r="C466" s="42">
        <v>5541134</v>
      </c>
      <c r="D466" s="38">
        <f>VLOOKUP($A$4:$A$525,[1]Лист4!A$7:C$460,3,0)</f>
        <v>256000</v>
      </c>
      <c r="E466" s="38"/>
      <c r="F466" s="38">
        <f>VLOOKUP($A$4:$A$525,[3]Лист4!A$7:C$486,3,0)</f>
        <v>886960</v>
      </c>
      <c r="G466" s="38">
        <f>VLOOKUP($A$4:$A$525,[4]Лист4!A$7:C$402,3,0)</f>
        <v>6468</v>
      </c>
      <c r="H466" s="38"/>
      <c r="I466" s="38">
        <f>VLOOKUP($A$4:$A$525,[6]Лист4!A$7:C$437,3,0)</f>
        <v>403322</v>
      </c>
      <c r="J466" s="38">
        <f>VLOOKUP($A$4:$A$525,[7]Лист4!A$7:C$494,3,0)</f>
        <v>34651</v>
      </c>
      <c r="K466" s="38"/>
      <c r="L466" s="38">
        <f>VLOOKUP($A$4:$A$525,[9]Лист4!A$7:C$450,3,0)</f>
        <v>257787</v>
      </c>
      <c r="M466" s="38"/>
      <c r="N466" s="38">
        <f>VLOOKUP($A$4:$A$525,[11]Лист4!A$7:C$479,3,0)</f>
        <v>1050932</v>
      </c>
      <c r="O466" s="38"/>
      <c r="P466" s="38"/>
      <c r="Q466" s="38">
        <f>VLOOKUP($A$4:$A$525,[14]Лист4!A$7:C$488,3,0)</f>
        <v>13544</v>
      </c>
      <c r="R466" s="38">
        <f>VLOOKUP($A$4:$A$525,[15]Лист4!A$7:C$482,3,0)</f>
        <v>383889</v>
      </c>
      <c r="S466" s="38">
        <f>VLOOKUP($A$4:$A$525,[16]Лист4!A$7:C$508,3,0)</f>
        <v>2247581</v>
      </c>
    </row>
    <row r="467" spans="1:19" ht="24">
      <c r="A467" s="113" t="s">
        <v>1533</v>
      </c>
      <c r="B467" s="41" t="s">
        <v>402</v>
      </c>
      <c r="C467" s="42">
        <v>1563717</v>
      </c>
      <c r="D467" s="38">
        <f>VLOOKUP($A$4:$A$525,[1]Лист4!A$7:C$460,3,0)</f>
        <v>83715</v>
      </c>
      <c r="E467" s="38">
        <f>VLOOKUP($A$4:$A$525,[2]Лист4!A$7:C$458,3,0)</f>
        <v>29896</v>
      </c>
      <c r="F467" s="38">
        <f>VLOOKUP($A$4:$A$525,[3]Лист4!A$7:C$486,3,0)</f>
        <v>30886</v>
      </c>
      <c r="G467" s="38">
        <f>VLOOKUP($A$4:$A$525,[4]Лист4!A$7:C$402,3,0)</f>
        <v>38428</v>
      </c>
      <c r="H467" s="38">
        <f>VLOOKUP($A$4:$A$525,[5]Лист4!A$7:C$408,3,0)</f>
        <v>82918</v>
      </c>
      <c r="I467" s="38">
        <f>VLOOKUP($A$4:$A$525,[6]Лист4!A$7:C$437,3,0)</f>
        <v>9065</v>
      </c>
      <c r="J467" s="38">
        <f>VLOOKUP($A$4:$A$525,[7]Лист4!A$7:C$494,3,0)</f>
        <v>22068</v>
      </c>
      <c r="K467" s="38">
        <f>VLOOKUP($A$4:$A$525,[8]Лист4!A$7:C$454,3,0)</f>
        <v>39350</v>
      </c>
      <c r="L467" s="38"/>
      <c r="M467" s="38">
        <f>VLOOKUP($A$4:$A$525,[10]Лист4!A$7:C$407,3,0)</f>
        <v>89500</v>
      </c>
      <c r="N467" s="38">
        <f>VLOOKUP($A$4:$A$525,[11]Лист4!A$7:C$479,3,0)</f>
        <v>61269</v>
      </c>
      <c r="O467" s="38">
        <f>VLOOKUP($A$4:$A$525,[12]Лист4!A$7:C$472,3,0)</f>
        <v>44445</v>
      </c>
      <c r="P467" s="38">
        <f>VLOOKUP($A$4:$A$525,[13]Лист4!A$7:C$461,3,0)</f>
        <v>14406</v>
      </c>
      <c r="Q467" s="38">
        <f>VLOOKUP($A$4:$A$525,[14]Лист4!A$7:C$488,3,0)</f>
        <v>5966</v>
      </c>
      <c r="R467" s="38">
        <f>VLOOKUP($A$4:$A$525,[15]Лист4!A$7:C$482,3,0)</f>
        <v>350357</v>
      </c>
      <c r="S467" s="38">
        <f>VLOOKUP($A$4:$A$525,[16]Лист4!A$7:C$508,3,0)</f>
        <v>661448</v>
      </c>
    </row>
    <row r="468" spans="1:19" ht="24">
      <c r="A468" s="113" t="s">
        <v>1534</v>
      </c>
      <c r="B468" s="41" t="s">
        <v>404</v>
      </c>
      <c r="C468" s="42">
        <v>194115201</v>
      </c>
      <c r="D468" s="38">
        <f>VLOOKUP($A$4:$A$525,[1]Лист4!A$7:C$460,3,0)</f>
        <v>7346337</v>
      </c>
      <c r="E468" s="38">
        <f>VLOOKUP($A$4:$A$525,[2]Лист4!A$7:C$458,3,0)</f>
        <v>13116918</v>
      </c>
      <c r="F468" s="38">
        <f>VLOOKUP($A$4:$A$525,[3]Лист4!A$7:C$486,3,0)</f>
        <v>20551017</v>
      </c>
      <c r="G468" s="38">
        <f>VLOOKUP($A$4:$A$525,[4]Лист4!A$7:C$402,3,0)</f>
        <v>8088946</v>
      </c>
      <c r="H468" s="38">
        <f>VLOOKUP($A$4:$A$525,[5]Лист4!A$7:C$408,3,0)</f>
        <v>10925074</v>
      </c>
      <c r="I468" s="38">
        <f>VLOOKUP($A$4:$A$525,[6]Лист4!A$7:C$437,3,0)</f>
        <v>19030476</v>
      </c>
      <c r="J468" s="38">
        <f>VLOOKUP($A$4:$A$525,[7]Лист4!A$7:C$494,3,0)</f>
        <v>11631346</v>
      </c>
      <c r="K468" s="38">
        <f>VLOOKUP($A$4:$A$525,[8]Лист4!A$7:C$454,3,0)</f>
        <v>11967080</v>
      </c>
      <c r="L468" s="38">
        <f>VLOOKUP($A$4:$A$525,[9]Лист4!A$7:C$450,3,0)</f>
        <v>5619857</v>
      </c>
      <c r="M468" s="38">
        <f>VLOOKUP($A$4:$A$525,[10]Лист4!A$7:C$407,3,0)</f>
        <v>4315378</v>
      </c>
      <c r="N468" s="38">
        <f>VLOOKUP($A$4:$A$525,[11]Лист4!A$7:C$479,3,0)</f>
        <v>29252176</v>
      </c>
      <c r="O468" s="38">
        <f>VLOOKUP($A$4:$A$525,[12]Лист4!A$7:C$472,3,0)</f>
        <v>13046099</v>
      </c>
      <c r="P468" s="38">
        <f>VLOOKUP($A$4:$A$525,[13]Лист4!A$7:C$461,3,0)</f>
        <v>5488589</v>
      </c>
      <c r="Q468" s="38">
        <f>VLOOKUP($A$4:$A$525,[14]Лист4!A$7:C$488,3,0)</f>
        <v>8781029</v>
      </c>
      <c r="R468" s="38">
        <f>VLOOKUP($A$4:$A$525,[15]Лист4!A$7:C$482,3,0)</f>
        <v>11727990</v>
      </c>
      <c r="S468" s="38">
        <f>VLOOKUP($A$4:$A$525,[16]Лист4!A$7:C$508,3,0)</f>
        <v>13226889</v>
      </c>
    </row>
    <row r="469" spans="1:19" ht="24">
      <c r="A469" s="113" t="s">
        <v>1535</v>
      </c>
      <c r="B469" s="41" t="s">
        <v>405</v>
      </c>
      <c r="C469" s="42">
        <v>181159632</v>
      </c>
      <c r="D469" s="38">
        <f>VLOOKUP($A$4:$A$525,[1]Лист4!A$7:C$460,3,0)</f>
        <v>6787070</v>
      </c>
      <c r="E469" s="38">
        <f>VLOOKUP($A$4:$A$525,[2]Лист4!A$7:C$458,3,0)</f>
        <v>12071888</v>
      </c>
      <c r="F469" s="38">
        <f>VLOOKUP($A$4:$A$525,[3]Лист4!A$7:C$486,3,0)</f>
        <v>19458870</v>
      </c>
      <c r="G469" s="38">
        <f>VLOOKUP($A$4:$A$525,[4]Лист4!A$7:C$402,3,0)</f>
        <v>5722475</v>
      </c>
      <c r="H469" s="38">
        <f>VLOOKUP($A$4:$A$525,[5]Лист4!A$7:C$408,3,0)</f>
        <v>9345648</v>
      </c>
      <c r="I469" s="38">
        <f>VLOOKUP($A$4:$A$525,[6]Лист4!A$7:C$437,3,0)</f>
        <v>18635802</v>
      </c>
      <c r="J469" s="38">
        <f>VLOOKUP($A$4:$A$525,[7]Лист4!A$7:C$494,3,0)</f>
        <v>10867409</v>
      </c>
      <c r="K469" s="38">
        <f>VLOOKUP($A$4:$A$525,[8]Лист4!A$7:C$454,3,0)</f>
        <v>10874187</v>
      </c>
      <c r="L469" s="38">
        <f>VLOOKUP($A$4:$A$525,[9]Лист4!A$7:C$450,3,0)</f>
        <v>5389328</v>
      </c>
      <c r="M469" s="38">
        <f>VLOOKUP($A$4:$A$525,[10]Лист4!A$7:C$407,3,0)</f>
        <v>3922775</v>
      </c>
      <c r="N469" s="38">
        <f>VLOOKUP($A$4:$A$525,[11]Лист4!A$7:C$479,3,0)</f>
        <v>28293267</v>
      </c>
      <c r="O469" s="38">
        <f>VLOOKUP($A$4:$A$525,[12]Лист4!A$7:C$472,3,0)</f>
        <v>12475074</v>
      </c>
      <c r="P469" s="38">
        <f>VLOOKUP($A$4:$A$525,[13]Лист4!A$7:C$461,3,0)</f>
        <v>5358862</v>
      </c>
      <c r="Q469" s="38">
        <f>VLOOKUP($A$4:$A$525,[14]Лист4!A$7:C$488,3,0)</f>
        <v>8345875</v>
      </c>
      <c r="R469" s="38">
        <f>VLOOKUP($A$4:$A$525,[15]Лист4!A$7:C$482,3,0)</f>
        <v>10797657</v>
      </c>
      <c r="S469" s="38">
        <f>VLOOKUP($A$4:$A$525,[16]Лист4!A$7:C$508,3,0)</f>
        <v>12813445</v>
      </c>
    </row>
    <row r="470" spans="1:19" ht="24">
      <c r="A470" s="113" t="s">
        <v>1536</v>
      </c>
      <c r="B470" s="41" t="s">
        <v>406</v>
      </c>
      <c r="C470" s="42">
        <v>12955569</v>
      </c>
      <c r="D470" s="38">
        <f>VLOOKUP($A$4:$A$525,[1]Лист4!A$7:C$460,3,0)</f>
        <v>559267</v>
      </c>
      <c r="E470" s="38">
        <f>VLOOKUP($A$4:$A$525,[2]Лист4!A$7:C$458,3,0)</f>
        <v>1045030</v>
      </c>
      <c r="F470" s="38">
        <f>VLOOKUP($A$4:$A$525,[3]Лист4!A$7:C$486,3,0)</f>
        <v>1092147</v>
      </c>
      <c r="G470" s="38">
        <f>VLOOKUP($A$4:$A$525,[4]Лист4!A$7:C$402,3,0)</f>
        <v>2366471</v>
      </c>
      <c r="H470" s="38">
        <f>VLOOKUP($A$4:$A$525,[5]Лист4!A$7:C$408,3,0)</f>
        <v>1579426</v>
      </c>
      <c r="I470" s="38">
        <f>VLOOKUP($A$4:$A$525,[6]Лист4!A$7:C$437,3,0)</f>
        <v>394674</v>
      </c>
      <c r="J470" s="38">
        <f>VLOOKUP($A$4:$A$525,[7]Лист4!A$7:C$494,3,0)</f>
        <v>763937</v>
      </c>
      <c r="K470" s="38">
        <f>VLOOKUP($A$4:$A$525,[8]Лист4!A$7:C$454,3,0)</f>
        <v>1092893</v>
      </c>
      <c r="L470" s="38">
        <f>VLOOKUP($A$4:$A$525,[9]Лист4!A$7:C$450,3,0)</f>
        <v>230529</v>
      </c>
      <c r="M470" s="38">
        <f>VLOOKUP($A$4:$A$525,[10]Лист4!A$7:C$407,3,0)</f>
        <v>392603</v>
      </c>
      <c r="N470" s="38">
        <f>VLOOKUP($A$4:$A$525,[11]Лист4!A$7:C$479,3,0)</f>
        <v>958909</v>
      </c>
      <c r="O470" s="38">
        <f>VLOOKUP($A$4:$A$525,[12]Лист4!A$7:C$472,3,0)</f>
        <v>571025</v>
      </c>
      <c r="P470" s="38">
        <f>VLOOKUP($A$4:$A$525,[13]Лист4!A$7:C$461,3,0)</f>
        <v>129727</v>
      </c>
      <c r="Q470" s="38">
        <f>VLOOKUP($A$4:$A$525,[14]Лист4!A$7:C$488,3,0)</f>
        <v>435154</v>
      </c>
      <c r="R470" s="38">
        <f>VLOOKUP($A$4:$A$525,[15]Лист4!A$7:C$482,3,0)</f>
        <v>930333</v>
      </c>
      <c r="S470" s="38">
        <f>VLOOKUP($A$4:$A$525,[16]Лист4!A$7:C$508,3,0)</f>
        <v>413444</v>
      </c>
    </row>
    <row r="471" spans="1:19" ht="24">
      <c r="A471" s="113" t="s">
        <v>1537</v>
      </c>
      <c r="B471" s="41" t="s">
        <v>407</v>
      </c>
      <c r="C471" s="42">
        <v>1776</v>
      </c>
      <c r="D471" s="38"/>
      <c r="E471" s="38"/>
      <c r="F471" s="38"/>
      <c r="H471" s="38"/>
      <c r="I471" s="38"/>
      <c r="J471" s="38">
        <f>VLOOKUP($A$4:$A$525,[7]Лист4!A$7:C$494,3,0)</f>
        <v>187</v>
      </c>
      <c r="K471" s="38"/>
      <c r="L471" s="38"/>
      <c r="M471" s="38"/>
      <c r="N471" s="38"/>
      <c r="O471" s="38"/>
      <c r="P471" s="38"/>
      <c r="Q471" s="38">
        <f>VLOOKUP($A$4:$A$525,[14]Лист4!A$7:C$488,3,0)</f>
        <v>1589</v>
      </c>
      <c r="R471" s="38"/>
      <c r="S471" s="38"/>
    </row>
    <row r="472" spans="1:19" ht="36">
      <c r="A472" s="113" t="s">
        <v>1538</v>
      </c>
      <c r="B472" s="41" t="s">
        <v>408</v>
      </c>
      <c r="C472" s="42">
        <v>36501637</v>
      </c>
      <c r="D472" s="38">
        <f>VLOOKUP($A$4:$A$525,[1]Лист4!A$7:C$460,3,0)</f>
        <v>1233386</v>
      </c>
      <c r="E472" s="38">
        <f>VLOOKUP($A$4:$A$525,[2]Лист4!A$7:C$458,3,0)</f>
        <v>2188712</v>
      </c>
      <c r="F472" s="38">
        <f>VLOOKUP($A$4:$A$525,[3]Лист4!A$7:C$486,3,0)</f>
        <v>847355</v>
      </c>
      <c r="G472" s="38">
        <f>VLOOKUP($A$4:$A$525,[4]Лист4!A$7:C$402,3,0)</f>
        <v>1519120</v>
      </c>
      <c r="H472" s="38">
        <f>VLOOKUP($A$4:$A$525,[5]Лист4!A$7:C$408,3,0)</f>
        <v>1157254</v>
      </c>
      <c r="I472" s="38">
        <f>VLOOKUP($A$4:$A$525,[6]Лист4!A$7:C$437,3,0)</f>
        <v>763085</v>
      </c>
      <c r="J472" s="38">
        <f>VLOOKUP($A$4:$A$525,[7]Лист4!A$7:C$494,3,0)</f>
        <v>1356161</v>
      </c>
      <c r="K472" s="38">
        <f>VLOOKUP($A$4:$A$525,[8]Лист4!A$7:C$454,3,0)</f>
        <v>944305</v>
      </c>
      <c r="L472" s="38">
        <f>VLOOKUP($A$4:$A$525,[9]Лист4!A$7:C$450,3,0)</f>
        <v>1130224</v>
      </c>
      <c r="M472" s="38">
        <f>VLOOKUP($A$4:$A$525,[10]Лист4!A$7:C$407,3,0)</f>
        <v>7223415</v>
      </c>
      <c r="N472" s="38">
        <f>VLOOKUP($A$4:$A$525,[11]Лист4!A$7:C$479,3,0)</f>
        <v>4902296</v>
      </c>
      <c r="O472" s="38">
        <f>VLOOKUP($A$4:$A$525,[12]Лист4!A$7:C$472,3,0)</f>
        <v>786080</v>
      </c>
      <c r="P472" s="38">
        <f>VLOOKUP($A$4:$A$525,[13]Лист4!A$7:C$461,3,0)</f>
        <v>1368079</v>
      </c>
      <c r="Q472" s="38">
        <f>VLOOKUP($A$4:$A$525,[14]Лист4!A$7:C$488,3,0)</f>
        <v>1973602</v>
      </c>
      <c r="R472" s="38">
        <f>VLOOKUP($A$4:$A$525,[15]Лист4!A$7:C$482,3,0)</f>
        <v>6105994</v>
      </c>
      <c r="S472" s="38">
        <f>VLOOKUP($A$4:$A$525,[16]Лист4!A$7:C$508,3,0)</f>
        <v>3002569</v>
      </c>
    </row>
    <row r="473" spans="1:19" ht="24">
      <c r="A473" s="113" t="s">
        <v>1539</v>
      </c>
      <c r="B473" s="41" t="s">
        <v>409</v>
      </c>
      <c r="C473" s="42">
        <v>407425</v>
      </c>
      <c r="D473" s="38"/>
      <c r="E473" s="38"/>
      <c r="F473" s="38"/>
      <c r="H473" s="38"/>
      <c r="I473" s="38"/>
      <c r="J473" s="38"/>
      <c r="K473" s="38"/>
      <c r="L473" s="38"/>
      <c r="M473" s="38">
        <f>VLOOKUP($A$4:$A$525,[10]Лист4!A$7:C$407,3,0)</f>
        <v>79016</v>
      </c>
      <c r="N473" s="38">
        <f>VLOOKUP($A$4:$A$525,[11]Лист4!A$7:C$479,3,0)</f>
        <v>328409</v>
      </c>
      <c r="O473" s="38"/>
      <c r="P473" s="38"/>
      <c r="Q473" s="38"/>
      <c r="R473" s="38"/>
      <c r="S473" s="38"/>
    </row>
    <row r="474" spans="1:19" ht="24">
      <c r="A474" s="113" t="s">
        <v>1540</v>
      </c>
      <c r="B474" s="41" t="s">
        <v>410</v>
      </c>
      <c r="C474" s="42">
        <v>1326477</v>
      </c>
      <c r="D474" s="38"/>
      <c r="E474" s="38"/>
      <c r="F474" s="38">
        <f>VLOOKUP($A$4:$A$525,[3]Лист4!A$7:C$486,3,0)</f>
        <v>30049</v>
      </c>
      <c r="G474" s="38">
        <f>VLOOKUP($A$4:$A$525,[4]Лист4!A$7:C$402,3,0)</f>
        <v>158596</v>
      </c>
      <c r="H474" s="38" t="e">
        <f>VLOOKUP($A$4:$A$525,[5]Лист4!A$7:C$408,3,0)</f>
        <v>#N/A</v>
      </c>
      <c r="I474" s="38">
        <f>VLOOKUP($A$4:$A$525,[6]Лист4!A$7:C$437,3,0)</f>
        <v>50570</v>
      </c>
      <c r="J474" s="38">
        <f>VLOOKUP($A$4:$A$525,[7]Лист4!A$7:C$494,3,0)</f>
        <v>26247</v>
      </c>
      <c r="K474" s="38">
        <f>VLOOKUP($A$4:$A$525,[8]Лист4!A$7:C$454,3,0)</f>
        <v>77346</v>
      </c>
      <c r="L474" s="38">
        <f>VLOOKUP($A$4:$A$525,[9]Лист4!A$7:C$450,3,0)</f>
        <v>59049</v>
      </c>
      <c r="M474" s="38">
        <f>VLOOKUP($A$4:$A$525,[10]Лист4!A$7:C$407,3,0)</f>
        <v>104833</v>
      </c>
      <c r="N474" s="38">
        <f>VLOOKUP($A$4:$A$525,[11]Лист4!A$7:C$479,3,0)</f>
        <v>7704</v>
      </c>
      <c r="O474" s="38">
        <f>VLOOKUP($A$4:$A$525,[12]Лист4!A$7:C$472,3,0)</f>
        <v>45630</v>
      </c>
      <c r="P474" s="38">
        <f>VLOOKUP($A$4:$A$525,[13]Лист4!A$7:C$461,3,0)</f>
        <v>31635</v>
      </c>
      <c r="Q474" s="38">
        <f>VLOOKUP($A$4:$A$525,[14]Лист4!A$7:C$488,3,0)</f>
        <v>165030</v>
      </c>
      <c r="R474" s="38">
        <f>VLOOKUP($A$4:$A$525,[15]Лист4!A$7:C$482,3,0)</f>
        <v>8667</v>
      </c>
      <c r="S474" s="38">
        <f>VLOOKUP($A$4:$A$525,[16]Лист4!A$7:C$508,3,0)</f>
        <v>561121</v>
      </c>
    </row>
    <row r="475" spans="1:19" ht="48">
      <c r="A475" s="113" t="s">
        <v>1541</v>
      </c>
      <c r="B475" s="41" t="s">
        <v>411</v>
      </c>
      <c r="C475" s="42">
        <v>43521472</v>
      </c>
      <c r="D475" s="38">
        <f>VLOOKUP($A$4:$A$525,[1]Лист4!A$7:C$460,3,0)</f>
        <v>430646</v>
      </c>
      <c r="E475" s="38">
        <f>VLOOKUP($A$4:$A$525,[2]Лист4!A$7:C$458,3,0)</f>
        <v>3090788</v>
      </c>
      <c r="F475" s="38">
        <f>VLOOKUP($A$4:$A$525,[3]Лист4!A$7:C$486,3,0)</f>
        <v>1877558</v>
      </c>
      <c r="G475" s="38">
        <f>VLOOKUP($A$4:$A$525,[4]Лист4!A$7:C$402,3,0)</f>
        <v>630506</v>
      </c>
      <c r="H475" s="38">
        <f>VLOOKUP($A$4:$A$525,[5]Лист4!A$7:C$408,3,0)</f>
        <v>441126</v>
      </c>
      <c r="I475" s="38">
        <f>VLOOKUP($A$4:$A$525,[6]Лист4!A$7:C$437,3,0)</f>
        <v>934196</v>
      </c>
      <c r="J475" s="38">
        <f>VLOOKUP($A$4:$A$525,[7]Лист4!A$7:C$494,3,0)</f>
        <v>2254623</v>
      </c>
      <c r="K475" s="38">
        <f>VLOOKUP($A$4:$A$525,[8]Лист4!A$7:C$454,3,0)</f>
        <v>421700</v>
      </c>
      <c r="L475" s="38">
        <f>VLOOKUP($A$4:$A$525,[9]Лист4!A$7:C$450,3,0)</f>
        <v>179911</v>
      </c>
      <c r="M475" s="38">
        <f>VLOOKUP($A$4:$A$525,[10]Лист4!A$7:C$407,3,0)</f>
        <v>5588474</v>
      </c>
      <c r="N475" s="38">
        <f>VLOOKUP($A$4:$A$525,[11]Лист4!A$7:C$479,3,0)</f>
        <v>946391</v>
      </c>
      <c r="O475" s="38">
        <f>VLOOKUP($A$4:$A$525,[12]Лист4!A$7:C$472,3,0)</f>
        <v>817978</v>
      </c>
      <c r="P475" s="38">
        <f>VLOOKUP($A$4:$A$525,[13]Лист4!A$7:C$461,3,0)</f>
        <v>2164834</v>
      </c>
      <c r="Q475" s="38">
        <f>VLOOKUP($A$4:$A$525,[14]Лист4!A$7:C$488,3,0)</f>
        <v>2619324</v>
      </c>
      <c r="R475" s="38">
        <f>VLOOKUP($A$4:$A$525,[15]Лист4!A$7:C$482,3,0)</f>
        <v>1331062</v>
      </c>
      <c r="S475" s="38">
        <f>VLOOKUP($A$4:$A$525,[16]Лист4!A$7:C$508,3,0)</f>
        <v>19792355</v>
      </c>
    </row>
    <row r="476" spans="1:19" ht="24">
      <c r="A476" s="112" t="s">
        <v>1542</v>
      </c>
      <c r="B476" s="41" t="s">
        <v>529</v>
      </c>
      <c r="C476" s="42">
        <v>85231534</v>
      </c>
      <c r="D476" s="38">
        <f>VLOOKUP($A$4:$A$525,[1]Лист4!A$7:C$460,3,0)</f>
        <v>2779298</v>
      </c>
      <c r="E476" s="38">
        <f>VLOOKUP($A$4:$A$525,[2]Лист4!A$7:C$458,3,0)</f>
        <v>1906921</v>
      </c>
      <c r="F476" s="38">
        <f>VLOOKUP($A$4:$A$525,[3]Лист4!A$7:C$486,3,0)</f>
        <v>1777828</v>
      </c>
      <c r="G476" s="38">
        <f>VLOOKUP($A$4:$A$525,[4]Лист4!A$7:C$402,3,0)</f>
        <v>27422</v>
      </c>
      <c r="H476" s="38">
        <f>VLOOKUP($A$4:$A$525,[5]Лист4!A$7:C$408,3,0)</f>
        <v>365575</v>
      </c>
      <c r="I476" s="38">
        <f>VLOOKUP($A$4:$A$525,[6]Лист4!A$7:C$437,3,0)</f>
        <v>1711914</v>
      </c>
      <c r="J476" s="38">
        <f>VLOOKUP($A$4:$A$525,[7]Лист4!A$7:C$494,3,0)</f>
        <v>20377057</v>
      </c>
      <c r="K476" s="38">
        <f>VLOOKUP($A$4:$A$525,[8]Лист4!A$7:C$454,3,0)</f>
        <v>2933858</v>
      </c>
      <c r="L476" s="38">
        <f>VLOOKUP($A$4:$A$525,[9]Лист4!A$7:C$450,3,0)</f>
        <v>244240</v>
      </c>
      <c r="M476" s="38">
        <f>VLOOKUP($A$4:$A$525,[10]Лист4!A$7:C$407,3,0)</f>
        <v>284087</v>
      </c>
      <c r="N476" s="38">
        <f>VLOOKUP($A$4:$A$525,[11]Лист4!A$7:C$479,3,0)</f>
        <v>1123872</v>
      </c>
      <c r="O476" s="38">
        <f>VLOOKUP($A$4:$A$525,[12]Лист4!A$7:C$472,3,0)</f>
        <v>4555776</v>
      </c>
      <c r="P476" s="38">
        <f>VLOOKUP($A$4:$A$525,[13]Лист4!A$7:C$461,3,0)</f>
        <v>396677</v>
      </c>
      <c r="Q476" s="38">
        <f>VLOOKUP($A$4:$A$525,[14]Лист4!A$7:C$488,3,0)</f>
        <v>1039516</v>
      </c>
      <c r="R476" s="38">
        <f>VLOOKUP($A$4:$A$525,[15]Лист4!A$7:C$482,3,0)</f>
        <v>3268145</v>
      </c>
      <c r="S476" s="38">
        <f>VLOOKUP($A$4:$A$525,[16]Лист4!A$7:C$508,3,0)</f>
        <v>42439348</v>
      </c>
    </row>
    <row r="477" spans="1:19">
      <c r="A477" s="126" t="s">
        <v>1021</v>
      </c>
      <c r="B477" s="41" t="s">
        <v>412</v>
      </c>
      <c r="C477" s="42">
        <v>9783943</v>
      </c>
      <c r="D477" s="38">
        <f>VLOOKUP($A$4:$A$525,[1]Лист4!A$7:C$460,3,0)</f>
        <v>12853</v>
      </c>
      <c r="E477" s="38">
        <f>VLOOKUP($A$4:$A$525,[2]Лист4!A$7:C$458,3,0)</f>
        <v>1008593</v>
      </c>
      <c r="F477" s="38">
        <f>VLOOKUP($A$4:$A$525,[3]Лист4!A$7:C$486,3,0)</f>
        <v>140374</v>
      </c>
      <c r="G477" s="38">
        <f>VLOOKUP($A$4:$A$525,[4]Лист4!A$7:C$402,3,0)</f>
        <v>4683</v>
      </c>
      <c r="H477" s="38">
        <f>VLOOKUP($A$4:$A$525,[5]Лист4!A$7:C$408,3,0)</f>
        <v>15834</v>
      </c>
      <c r="I477" s="38">
        <f>VLOOKUP($A$4:$A$525,[6]Лист4!A$7:C$437,3,0)</f>
        <v>22546</v>
      </c>
      <c r="J477" s="38">
        <f>VLOOKUP($A$4:$A$525,[7]Лист4!A$7:C$494,3,0)</f>
        <v>350777</v>
      </c>
      <c r="K477" s="38">
        <f>VLOOKUP($A$4:$A$525,[8]Лист4!A$7:C$454,3,0)</f>
        <v>1658</v>
      </c>
      <c r="L477" s="38">
        <f>VLOOKUP($A$4:$A$525,[9]Лист4!A$7:C$450,3,0)</f>
        <v>25210</v>
      </c>
      <c r="M477" s="38">
        <f>VLOOKUP($A$4:$A$525,[10]Лист4!A$7:C$407,3,0)</f>
        <v>7282</v>
      </c>
      <c r="N477" s="38">
        <f>VLOOKUP($A$4:$A$525,[11]Лист4!A$7:C$479,3,0)</f>
        <v>25713</v>
      </c>
      <c r="O477" s="38">
        <f>VLOOKUP($A$4:$A$525,[12]Лист4!A$7:C$472,3,0)</f>
        <v>220116</v>
      </c>
      <c r="P477" s="38">
        <f>VLOOKUP($A$4:$A$525,[13]Лист4!A$7:C$461,3,0)</f>
        <v>49056</v>
      </c>
      <c r="Q477" s="38">
        <f>VLOOKUP($A$4:$A$525,[14]Лист4!A$7:C$488,3,0)</f>
        <v>252907</v>
      </c>
      <c r="R477" s="38">
        <f>VLOOKUP($A$4:$A$525,[15]Лист4!A$7:C$482,3,0)</f>
        <v>238488</v>
      </c>
      <c r="S477" s="38">
        <f>VLOOKUP($A$4:$A$525,[16]Лист4!A$7:C$508,3,0)</f>
        <v>7407853</v>
      </c>
    </row>
    <row r="478" spans="1:19" ht="24">
      <c r="A478" s="113" t="s">
        <v>1543</v>
      </c>
      <c r="B478" s="41" t="s">
        <v>413</v>
      </c>
      <c r="C478" s="42">
        <v>75447591</v>
      </c>
      <c r="D478" s="38">
        <f>VLOOKUP($A$4:$A$525,[1]Лист4!A$7:C$460,3,0)</f>
        <v>2766445</v>
      </c>
      <c r="E478" s="38">
        <f>VLOOKUP($A$4:$A$525,[2]Лист4!A$7:C$458,3,0)</f>
        <v>898328</v>
      </c>
      <c r="F478" s="38">
        <f>VLOOKUP($A$4:$A$525,[3]Лист4!A$7:C$486,3,0)</f>
        <v>1637454</v>
      </c>
      <c r="G478" s="38">
        <f>VLOOKUP($A$4:$A$525,[4]Лист4!A$7:C$402,3,0)</f>
        <v>22739</v>
      </c>
      <c r="H478" s="38">
        <f>VLOOKUP($A$4:$A$525,[5]Лист4!A$7:C$408,3,0)</f>
        <v>349741</v>
      </c>
      <c r="I478" s="38">
        <f>VLOOKUP($A$4:$A$525,[6]Лист4!A$7:C$437,3,0)</f>
        <v>1689368</v>
      </c>
      <c r="J478" s="38">
        <f>VLOOKUP($A$4:$A$525,[7]Лист4!A$7:C$494,3,0)</f>
        <v>20026280</v>
      </c>
      <c r="K478" s="38">
        <f>VLOOKUP($A$4:$A$525,[8]Лист4!A$7:C$454,3,0)</f>
        <v>2932200</v>
      </c>
      <c r="L478" s="38">
        <f>VLOOKUP($A$4:$A$525,[9]Лист4!A$7:C$450,3,0)</f>
        <v>219030</v>
      </c>
      <c r="M478" s="38">
        <f>VLOOKUP($A$4:$A$525,[10]Лист4!A$7:C$407,3,0)</f>
        <v>276805</v>
      </c>
      <c r="N478" s="38">
        <f>VLOOKUP($A$4:$A$525,[11]Лист4!A$7:C$479,3,0)</f>
        <v>1098159</v>
      </c>
      <c r="O478" s="38">
        <f>VLOOKUP($A$4:$A$525,[12]Лист4!A$7:C$472,3,0)</f>
        <v>4335660</v>
      </c>
      <c r="P478" s="38">
        <f>VLOOKUP($A$4:$A$525,[13]Лист4!A$7:C$461,3,0)</f>
        <v>347621</v>
      </c>
      <c r="Q478" s="38">
        <f>VLOOKUP($A$4:$A$525,[14]Лист4!A$7:C$488,3,0)</f>
        <v>786609</v>
      </c>
      <c r="R478" s="38">
        <f>VLOOKUP($A$4:$A$525,[15]Лист4!A$7:C$482,3,0)</f>
        <v>3029657</v>
      </c>
      <c r="S478" s="38">
        <f>VLOOKUP($A$4:$A$525,[16]Лист4!A$7:C$508,3,0)</f>
        <v>35031495</v>
      </c>
    </row>
    <row r="479" spans="1:19" ht="36">
      <c r="A479" s="113" t="s">
        <v>1544</v>
      </c>
      <c r="B479" s="41" t="s">
        <v>414</v>
      </c>
      <c r="C479" s="42">
        <v>50244824</v>
      </c>
      <c r="D479" s="38">
        <f>VLOOKUP($A$4:$A$525,[1]Лист4!A$7:C$460,3,0)</f>
        <v>2683389</v>
      </c>
      <c r="E479" s="38">
        <f>VLOOKUP($A$4:$A$525,[2]Лист4!A$7:C$458,3,0)</f>
        <v>880113</v>
      </c>
      <c r="F479" s="38">
        <f>VLOOKUP($A$4:$A$525,[3]Лист4!A$7:C$486,3,0)</f>
        <v>1195775</v>
      </c>
      <c r="G479" s="38">
        <f>VLOOKUP($A$4:$A$525,[4]Лист4!A$7:C$402,3,0)</f>
        <v>12757</v>
      </c>
      <c r="H479" s="38">
        <f>VLOOKUP($A$4:$A$525,[5]Лист4!A$7:C$408,3,0)</f>
        <v>345585</v>
      </c>
      <c r="I479" s="38">
        <f>VLOOKUP($A$4:$A$525,[6]Лист4!A$7:C$437,3,0)</f>
        <v>1686836</v>
      </c>
      <c r="J479" s="38">
        <f>VLOOKUP($A$4:$A$525,[7]Лист4!A$7:C$494,3,0)</f>
        <v>15456879</v>
      </c>
      <c r="K479" s="38">
        <f>VLOOKUP($A$4:$A$525,[8]Лист4!A$7:C$454,3,0)</f>
        <v>2932200</v>
      </c>
      <c r="L479" s="38">
        <f>VLOOKUP($A$4:$A$525,[9]Лист4!A$7:C$450,3,0)</f>
        <v>202925</v>
      </c>
      <c r="M479" s="38">
        <f>VLOOKUP($A$4:$A$525,[10]Лист4!A$7:C$407,3,0)</f>
        <v>276805</v>
      </c>
      <c r="N479" s="38">
        <f>VLOOKUP($A$4:$A$525,[11]Лист4!A$7:C$479,3,0)</f>
        <v>793544</v>
      </c>
      <c r="O479" s="38">
        <f>VLOOKUP($A$4:$A$525,[12]Лист4!A$7:C$472,3,0)</f>
        <v>4191034</v>
      </c>
      <c r="P479" s="38">
        <f>VLOOKUP($A$4:$A$525,[13]Лист4!A$7:C$461,3,0)</f>
        <v>337714</v>
      </c>
      <c r="Q479" s="38">
        <f>VLOOKUP($A$4:$A$525,[14]Лист4!A$7:C$488,3,0)</f>
        <v>466935</v>
      </c>
      <c r="R479" s="38">
        <f>VLOOKUP($A$4:$A$525,[15]Лист4!A$7:C$482,3,0)</f>
        <v>2959098</v>
      </c>
      <c r="S479" s="38">
        <f>VLOOKUP($A$4:$A$525,[16]Лист4!A$7:C$508,3,0)</f>
        <v>15823235</v>
      </c>
    </row>
    <row r="480" spans="1:19" ht="36">
      <c r="A480" s="113" t="s">
        <v>1545</v>
      </c>
      <c r="B480" s="41" t="s">
        <v>415</v>
      </c>
      <c r="C480" s="42">
        <v>25202767</v>
      </c>
      <c r="D480" s="38">
        <f>VLOOKUP($A$4:$A$525,[1]Лист4!A$7:C$460,3,0)</f>
        <v>83056</v>
      </c>
      <c r="E480" s="38">
        <f>VLOOKUP($A$4:$A$525,[2]Лист4!A$7:C$458,3,0)</f>
        <v>18215</v>
      </c>
      <c r="F480" s="38">
        <f>VLOOKUP($A$4:$A$525,[3]Лист4!A$7:C$486,3,0)</f>
        <v>441679</v>
      </c>
      <c r="G480" s="38">
        <f>VLOOKUP($A$4:$A$525,[4]Лист4!A$7:C$402,3,0)</f>
        <v>9982</v>
      </c>
      <c r="H480" s="38">
        <f>VLOOKUP($A$4:$A$525,[5]Лист4!A$7:C$408,3,0)</f>
        <v>4156</v>
      </c>
      <c r="I480" s="38">
        <f>VLOOKUP($A$4:$A$525,[6]Лист4!A$7:C$437,3,0)</f>
        <v>2532</v>
      </c>
      <c r="J480" s="38">
        <f>VLOOKUP($A$4:$A$525,[7]Лист4!A$7:C$494,3,0)</f>
        <v>4569401</v>
      </c>
      <c r="K480" s="38"/>
      <c r="L480" s="38">
        <f>VLOOKUP($A$4:$A$525,[9]Лист4!A$7:C$450,3,0)</f>
        <v>16105</v>
      </c>
      <c r="M480" s="38"/>
      <c r="N480" s="38">
        <f>VLOOKUP($A$4:$A$525,[11]Лист4!A$7:C$479,3,0)</f>
        <v>304615</v>
      </c>
      <c r="O480" s="38">
        <f>VLOOKUP($A$4:$A$525,[12]Лист4!A$7:C$472,3,0)</f>
        <v>144626</v>
      </c>
      <c r="P480" s="38">
        <f>VLOOKUP($A$4:$A$525,[13]Лист4!A$7:C$461,3,0)</f>
        <v>9907</v>
      </c>
      <c r="Q480" s="38">
        <f>VLOOKUP($A$4:$A$525,[14]Лист4!A$7:C$488,3,0)</f>
        <v>319674</v>
      </c>
      <c r="R480" s="38">
        <f>VLOOKUP($A$4:$A$525,[15]Лист4!A$7:C$482,3,0)</f>
        <v>70559</v>
      </c>
      <c r="S480" s="38">
        <f>VLOOKUP($A$4:$A$525,[16]Лист4!A$7:C$508,3,0)</f>
        <v>19208260</v>
      </c>
    </row>
    <row r="481" spans="1:19" ht="48">
      <c r="A481" s="112" t="s">
        <v>1546</v>
      </c>
      <c r="B481" s="41" t="s">
        <v>530</v>
      </c>
      <c r="C481" s="42">
        <v>29206802</v>
      </c>
      <c r="D481" s="38">
        <f>VLOOKUP($A$4:$A$525,[1]Лист4!A$7:C$460,3,0)</f>
        <v>421341</v>
      </c>
      <c r="E481" s="38">
        <f>VLOOKUP($A$4:$A$525,[2]Лист4!A$7:C$458,3,0)</f>
        <v>1615621</v>
      </c>
      <c r="F481" s="38">
        <f>VLOOKUP($A$4:$A$525,[3]Лист4!A$7:C$486,3,0)</f>
        <v>418107</v>
      </c>
      <c r="G481" s="38">
        <f>VLOOKUP($A$4:$A$525,[4]Лист4!A$7:C$402,3,0)</f>
        <v>1238090</v>
      </c>
      <c r="H481" s="38">
        <f>VLOOKUP($A$4:$A$525,[5]Лист4!A$7:C$408,3,0)</f>
        <v>79208</v>
      </c>
      <c r="I481" s="38">
        <f>VLOOKUP($A$4:$A$525,[6]Лист4!A$7:C$437,3,0)</f>
        <v>260227</v>
      </c>
      <c r="J481" s="38">
        <f>VLOOKUP($A$4:$A$525,[7]Лист4!A$7:C$494,3,0)</f>
        <v>626698</v>
      </c>
      <c r="K481" s="38">
        <f>VLOOKUP($A$4:$A$525,[8]Лист4!A$7:C$454,3,0)</f>
        <v>362584</v>
      </c>
      <c r="L481" s="38">
        <f>VLOOKUP($A$4:$A$525,[9]Лист4!A$7:C$450,3,0)</f>
        <v>177222</v>
      </c>
      <c r="M481" s="38">
        <f>VLOOKUP($A$4:$A$525,[10]Лист4!A$7:C$407,3,0)</f>
        <v>124329</v>
      </c>
      <c r="N481" s="38">
        <f>VLOOKUP($A$4:$A$525,[11]Лист4!A$7:C$479,3,0)</f>
        <v>427858</v>
      </c>
      <c r="O481" s="38">
        <f>VLOOKUP($A$4:$A$525,[12]Лист4!A$7:C$472,3,0)</f>
        <v>1468531</v>
      </c>
      <c r="P481" s="38">
        <f>VLOOKUP($A$4:$A$525,[13]Лист4!A$7:C$461,3,0)</f>
        <v>200196</v>
      </c>
      <c r="Q481" s="38">
        <f>VLOOKUP($A$4:$A$525,[14]Лист4!A$7:C$488,3,0)</f>
        <v>1399313</v>
      </c>
      <c r="R481" s="38">
        <f>VLOOKUP($A$4:$A$525,[15]Лист4!A$7:C$482,3,0)</f>
        <v>2178467</v>
      </c>
      <c r="S481" s="38">
        <f>VLOOKUP($A$4:$A$525,[16]Лист4!A$7:C$508,3,0)</f>
        <v>18209010</v>
      </c>
    </row>
    <row r="482" spans="1:19" ht="24">
      <c r="A482" s="113" t="s">
        <v>1547</v>
      </c>
      <c r="B482" s="41" t="s">
        <v>416</v>
      </c>
      <c r="C482" s="42">
        <v>4793195</v>
      </c>
      <c r="D482" s="38">
        <f>VLOOKUP($A$4:$A$525,[1]Лист4!A$7:C$460,3,0)</f>
        <v>369865</v>
      </c>
      <c r="E482" s="38">
        <f>VLOOKUP($A$4:$A$525,[2]Лист4!A$7:C$458,3,0)</f>
        <v>1202947</v>
      </c>
      <c r="F482" s="38">
        <f>VLOOKUP($A$4:$A$525,[3]Лист4!A$7:C$486,3,0)</f>
        <v>71482</v>
      </c>
      <c r="G482" s="38">
        <f>VLOOKUP($A$4:$A$525,[4]Лист4!A$7:C$402,3,0)</f>
        <v>41677</v>
      </c>
      <c r="H482" s="38">
        <f>VLOOKUP($A$4:$A$525,[5]Лист4!A$7:C$408,3,0)</f>
        <v>14454</v>
      </c>
      <c r="I482" s="38">
        <f>VLOOKUP($A$4:$A$525,[6]Лист4!A$7:C$437,3,0)</f>
        <v>27413</v>
      </c>
      <c r="J482" s="38">
        <f>VLOOKUP($A$4:$A$525,[7]Лист4!A$7:C$494,3,0)</f>
        <v>209401</v>
      </c>
      <c r="K482" s="38">
        <f>VLOOKUP($A$4:$A$525,[8]Лист4!A$7:C$454,3,0)</f>
        <v>125770</v>
      </c>
      <c r="L482" s="38">
        <f>VLOOKUP($A$4:$A$525,[9]Лист4!A$7:C$450,3,0)</f>
        <v>19058</v>
      </c>
      <c r="M482" s="38">
        <f>VLOOKUP($A$4:$A$525,[10]Лист4!A$7:C$407,3,0)</f>
        <v>49753</v>
      </c>
      <c r="N482" s="38">
        <f>VLOOKUP($A$4:$A$525,[11]Лист4!A$7:C$479,3,0)</f>
        <v>135042</v>
      </c>
      <c r="O482" s="38">
        <f>VLOOKUP($A$4:$A$525,[12]Лист4!A$7:C$472,3,0)</f>
        <v>197228</v>
      </c>
      <c r="P482" s="38">
        <f>VLOOKUP($A$4:$A$525,[13]Лист4!A$7:C$461,3,0)</f>
        <v>153341</v>
      </c>
      <c r="Q482" s="38">
        <f>VLOOKUP($A$4:$A$525,[14]Лист4!A$7:C$488,3,0)</f>
        <v>1091813</v>
      </c>
      <c r="R482" s="38">
        <f>VLOOKUP($A$4:$A$525,[15]Лист4!A$7:C$482,3,0)</f>
        <v>265186</v>
      </c>
      <c r="S482" s="38">
        <f>VLOOKUP($A$4:$A$525,[16]Лист4!A$7:C$508,3,0)</f>
        <v>818765</v>
      </c>
    </row>
    <row r="483" spans="1:19" ht="24">
      <c r="A483" s="113" t="s">
        <v>1548</v>
      </c>
      <c r="B483" s="41" t="s">
        <v>417</v>
      </c>
      <c r="C483" s="42">
        <v>4384801</v>
      </c>
      <c r="D483" s="38">
        <f>VLOOKUP($A$4:$A$525,[1]Лист4!A$7:C$460,3,0)</f>
        <v>343761</v>
      </c>
      <c r="E483" s="38">
        <f>VLOOKUP($A$4:$A$525,[2]Лист4!A$7:C$458,3,0)</f>
        <v>1196969</v>
      </c>
      <c r="F483" s="38">
        <f>VLOOKUP($A$4:$A$525,[3]Лист4!A$7:C$486,3,0)</f>
        <v>66219</v>
      </c>
      <c r="G483" s="38">
        <f>VLOOKUP($A$4:$A$525,[4]Лист4!A$7:C$402,3,0)</f>
        <v>41677</v>
      </c>
      <c r="H483" s="38">
        <f>VLOOKUP($A$4:$A$525,[5]Лист4!A$7:C$408,3,0)</f>
        <v>14454</v>
      </c>
      <c r="I483" s="38">
        <f>VLOOKUP($A$4:$A$525,[6]Лист4!A$7:C$437,3,0)</f>
        <v>25147</v>
      </c>
      <c r="J483" s="38">
        <f>VLOOKUP($A$4:$A$525,[7]Лист4!A$7:C$494,3,0)</f>
        <v>173360</v>
      </c>
      <c r="K483" s="38">
        <f>VLOOKUP($A$4:$A$525,[8]Лист4!A$7:C$454,3,0)</f>
        <v>125770</v>
      </c>
      <c r="L483" s="38">
        <f>VLOOKUP($A$4:$A$525,[9]Лист4!A$7:C$450,3,0)</f>
        <v>12416</v>
      </c>
      <c r="M483" s="38">
        <f>VLOOKUP($A$4:$A$525,[10]Лист4!A$7:C$407,3,0)</f>
        <v>49753</v>
      </c>
      <c r="N483" s="38">
        <f>VLOOKUP($A$4:$A$525,[11]Лист4!A$7:C$479,3,0)</f>
        <v>134427</v>
      </c>
      <c r="O483" s="38">
        <f>VLOOKUP($A$4:$A$525,[12]Лист4!A$7:C$472,3,0)</f>
        <v>196149</v>
      </c>
      <c r="P483" s="38">
        <f>VLOOKUP($A$4:$A$525,[13]Лист4!A$7:C$461,3,0)</f>
        <v>147283</v>
      </c>
      <c r="Q483" s="38">
        <f>VLOOKUP($A$4:$A$525,[14]Лист4!A$7:C$488,3,0)</f>
        <v>1089604</v>
      </c>
      <c r="R483" s="38">
        <f>VLOOKUP($A$4:$A$525,[15]Лист4!A$7:C$482,3,0)</f>
        <v>228049</v>
      </c>
      <c r="S483" s="38">
        <f>VLOOKUP($A$4:$A$525,[16]Лист4!A$7:C$508,3,0)</f>
        <v>539763</v>
      </c>
    </row>
    <row r="484" spans="1:19" ht="24">
      <c r="A484" s="113" t="s">
        <v>1549</v>
      </c>
      <c r="B484" s="41" t="s">
        <v>418</v>
      </c>
      <c r="C484" s="42">
        <v>390986</v>
      </c>
      <c r="D484" s="38">
        <f>VLOOKUP($A$4:$A$525,[1]Лист4!A$7:C$460,3,0)</f>
        <v>26104</v>
      </c>
      <c r="E484" s="38">
        <f>VLOOKUP($A$4:$A$525,[2]Лист4!A$7:C$458,3,0)</f>
        <v>3384</v>
      </c>
      <c r="F484" s="38">
        <f>VLOOKUP($A$4:$A$525,[3]Лист4!A$7:C$486,3,0)</f>
        <v>5263</v>
      </c>
      <c r="H484" s="38"/>
      <c r="I484" s="38">
        <f>VLOOKUP($A$4:$A$525,[6]Лист4!A$7:C$437,3,0)</f>
        <v>2266</v>
      </c>
      <c r="J484" s="38">
        <f>VLOOKUP($A$4:$A$525,[7]Лист4!A$7:C$494,3,0)</f>
        <v>24049</v>
      </c>
      <c r="K484" s="38"/>
      <c r="L484" s="38">
        <f>VLOOKUP($A$4:$A$525,[9]Лист4!A$7:C$450,3,0)</f>
        <v>6642</v>
      </c>
      <c r="M484" s="38"/>
      <c r="N484" s="38"/>
      <c r="O484" s="38">
        <f>VLOOKUP($A$4:$A$525,[12]Лист4!A$7:C$472,3,0)</f>
        <v>426</v>
      </c>
      <c r="P484" s="38">
        <f>VLOOKUP($A$4:$A$525,[13]Лист4!A$7:C$461,3,0)</f>
        <v>5006</v>
      </c>
      <c r="Q484" s="38">
        <f>VLOOKUP($A$4:$A$525,[14]Лист4!A$7:C$488,3,0)</f>
        <v>2209</v>
      </c>
      <c r="R484" s="38">
        <f>VLOOKUP($A$4:$A$525,[15]Лист4!A$7:C$482,3,0)</f>
        <v>37137</v>
      </c>
      <c r="S484" s="38">
        <f>VLOOKUP($A$4:$A$525,[16]Лист4!A$7:C$508,3,0)</f>
        <v>278500</v>
      </c>
    </row>
    <row r="485" spans="1:19" ht="24">
      <c r="A485" s="113" t="s">
        <v>1550</v>
      </c>
      <c r="B485" s="41" t="s">
        <v>419</v>
      </c>
      <c r="C485" s="42">
        <v>17408</v>
      </c>
      <c r="D485" s="38"/>
      <c r="E485" s="38">
        <f>VLOOKUP($A$4:$A$525,[2]Лист4!A$7:C$458,3,0)</f>
        <v>2594</v>
      </c>
      <c r="F485" s="38"/>
      <c r="H485" s="38"/>
      <c r="I485" s="38"/>
      <c r="J485" s="38">
        <f>VLOOKUP($A$4:$A$525,[7]Лист4!A$7:C$494,3,0)</f>
        <v>11992</v>
      </c>
      <c r="K485" s="38"/>
      <c r="L485" s="38"/>
      <c r="M485" s="38"/>
      <c r="N485" s="38">
        <f>VLOOKUP($A$4:$A$525,[11]Лист4!A$7:C$479,3,0)</f>
        <v>615</v>
      </c>
      <c r="O485" s="38">
        <f>VLOOKUP($A$4:$A$525,[12]Лист4!A$7:C$472,3,0)</f>
        <v>653</v>
      </c>
      <c r="P485" s="38">
        <f>VLOOKUP($A$4:$A$525,[13]Лист4!A$7:C$461,3,0)</f>
        <v>1052</v>
      </c>
      <c r="Q485" s="38"/>
      <c r="R485" s="38"/>
      <c r="S485" s="38">
        <f>VLOOKUP($A$4:$A$525,[16]Лист4!A$7:C$508,3,0)</f>
        <v>502</v>
      </c>
    </row>
    <row r="486" spans="1:19" ht="24">
      <c r="A486" s="113" t="s">
        <v>1551</v>
      </c>
      <c r="B486" s="41" t="s">
        <v>420</v>
      </c>
      <c r="C486" s="42">
        <v>248678</v>
      </c>
      <c r="D486" s="38">
        <f>VLOOKUP($A$4:$A$525,[1]Лист4!A$7:C$460,3,0)</f>
        <v>342</v>
      </c>
      <c r="E486" s="38">
        <f>VLOOKUP($A$4:$A$525,[2]Лист4!A$7:C$458,3,0)</f>
        <v>9228</v>
      </c>
      <c r="F486" s="38"/>
      <c r="H486" s="38"/>
      <c r="I486" s="38">
        <f>VLOOKUP($A$4:$A$525,[6]Лист4!A$7:C$437,3,0)</f>
        <v>831</v>
      </c>
      <c r="J486" s="38">
        <f>VLOOKUP($A$4:$A$525,[7]Лист4!A$7:C$494,3,0)</f>
        <v>19546</v>
      </c>
      <c r="K486" s="38">
        <f>VLOOKUP($A$4:$A$525,[8]Лист4!A$7:C$454,3,0)</f>
        <v>17789</v>
      </c>
      <c r="L486" s="38">
        <f>VLOOKUP($A$4:$A$525,[9]Лист4!A$7:C$450,3,0)</f>
        <v>68098</v>
      </c>
      <c r="M486" s="38"/>
      <c r="N486" s="38">
        <f>VLOOKUP($A$4:$A$525,[11]Лист4!A$7:C$479,3,0)</f>
        <v>2191</v>
      </c>
      <c r="O486" s="38"/>
      <c r="P486" s="38"/>
      <c r="Q486" s="38">
        <f>VLOOKUP($A$4:$A$525,[14]Лист4!A$7:C$488,3,0)</f>
        <v>3</v>
      </c>
      <c r="R486" s="38">
        <f>VLOOKUP($A$4:$A$525,[15]Лист4!A$7:C$482,3,0)</f>
        <v>25401</v>
      </c>
      <c r="S486" s="38">
        <f>VLOOKUP($A$4:$A$525,[16]Лист4!A$7:C$508,3,0)</f>
        <v>105249</v>
      </c>
    </row>
    <row r="487" spans="1:19" ht="36">
      <c r="A487" s="113" t="s">
        <v>1552</v>
      </c>
      <c r="B487" s="41" t="s">
        <v>421</v>
      </c>
      <c r="C487" s="42">
        <v>22943531</v>
      </c>
      <c r="D487" s="38">
        <f>VLOOKUP($A$4:$A$525,[1]Лист4!A$7:C$460,3,0)</f>
        <v>51134</v>
      </c>
      <c r="E487" s="38">
        <f>VLOOKUP($A$4:$A$525,[2]Лист4!A$7:C$458,3,0)</f>
        <v>243895</v>
      </c>
      <c r="F487" s="38">
        <f>VLOOKUP($A$4:$A$525,[3]Лист4!A$7:C$486,3,0)</f>
        <v>344147</v>
      </c>
      <c r="G487" s="38">
        <f>VLOOKUP($A$4:$A$525,[4]Лист4!A$7:C$402,3,0)</f>
        <v>1196413</v>
      </c>
      <c r="H487" s="38">
        <f>VLOOKUP($A$4:$A$525,[5]Лист4!A$7:C$408,3,0)</f>
        <v>63531</v>
      </c>
      <c r="I487" s="38">
        <f>VLOOKUP($A$4:$A$525,[6]Лист4!A$7:C$437,3,0)</f>
        <v>231983</v>
      </c>
      <c r="J487" s="38">
        <f>VLOOKUP($A$4:$A$525,[7]Лист4!A$7:C$494,3,0)</f>
        <v>379952</v>
      </c>
      <c r="K487" s="38">
        <f>VLOOKUP($A$4:$A$525,[8]Лист4!A$7:C$454,3,0)</f>
        <v>198314</v>
      </c>
      <c r="L487" s="38">
        <f>VLOOKUP($A$4:$A$525,[9]Лист4!A$7:C$450,3,0)</f>
        <v>90066</v>
      </c>
      <c r="M487" s="38">
        <f>VLOOKUP($A$4:$A$525,[10]Лист4!A$7:C$407,3,0)</f>
        <v>65980</v>
      </c>
      <c r="N487" s="38">
        <f>VLOOKUP($A$4:$A$525,[11]Лист4!A$7:C$479,3,0)</f>
        <v>130208</v>
      </c>
      <c r="O487" s="38">
        <f>VLOOKUP($A$4:$A$525,[12]Лист4!A$7:C$472,3,0)</f>
        <v>1235031</v>
      </c>
      <c r="P487" s="38">
        <f>VLOOKUP($A$4:$A$525,[13]Лист4!A$7:C$461,3,0)</f>
        <v>46855</v>
      </c>
      <c r="Q487" s="38">
        <f>VLOOKUP($A$4:$A$525,[14]Лист4!A$7:C$488,3,0)</f>
        <v>295567</v>
      </c>
      <c r="R487" s="38">
        <f>VLOOKUP($A$4:$A$525,[15]Лист4!A$7:C$482,3,0)</f>
        <v>1884267</v>
      </c>
      <c r="S487" s="38">
        <f>VLOOKUP($A$4:$A$525,[16]Лист4!A$7:C$508,3,0)</f>
        <v>16486188</v>
      </c>
    </row>
    <row r="488" spans="1:19" ht="24">
      <c r="A488" s="113" t="s">
        <v>1553</v>
      </c>
      <c r="B488" s="41" t="s">
        <v>422</v>
      </c>
      <c r="C488" s="42">
        <v>16535298</v>
      </c>
      <c r="D488" s="38">
        <f>VLOOKUP($A$4:$A$525,[1]Лист4!A$7:C$460,3,0)</f>
        <v>51134</v>
      </c>
      <c r="E488" s="38">
        <f>VLOOKUP($A$4:$A$525,[2]Лист4!A$7:C$458,3,0)</f>
        <v>229242</v>
      </c>
      <c r="F488" s="38">
        <f>VLOOKUP($A$4:$A$525,[3]Лист4!A$7:C$486,3,0)</f>
        <v>334013</v>
      </c>
      <c r="G488" s="38">
        <f>VLOOKUP($A$4:$A$525,[4]Лист4!A$7:C$402,3,0)</f>
        <v>11491</v>
      </c>
      <c r="H488" s="38">
        <f>VLOOKUP($A$4:$A$525,[5]Лист4!A$7:C$408,3,0)</f>
        <v>63531</v>
      </c>
      <c r="I488" s="38">
        <f>VLOOKUP($A$4:$A$525,[6]Лист4!A$7:C$437,3,0)</f>
        <v>231983</v>
      </c>
      <c r="J488" s="38">
        <f>VLOOKUP($A$4:$A$525,[7]Лист4!A$7:C$494,3,0)</f>
        <v>248269</v>
      </c>
      <c r="K488" s="38">
        <f>VLOOKUP($A$4:$A$525,[8]Лист4!A$7:C$454,3,0)</f>
        <v>198314</v>
      </c>
      <c r="L488" s="38">
        <f>VLOOKUP($A$4:$A$525,[9]Лист4!A$7:C$450,3,0)</f>
        <v>61930</v>
      </c>
      <c r="M488" s="38">
        <f>VLOOKUP($A$4:$A$525,[10]Лист4!A$7:C$407,3,0)</f>
        <v>25130</v>
      </c>
      <c r="N488" s="38">
        <f>VLOOKUP($A$4:$A$525,[11]Лист4!A$7:C$479,3,0)</f>
        <v>121558</v>
      </c>
      <c r="O488" s="38">
        <f>VLOOKUP($A$4:$A$525,[12]Лист4!A$7:C$472,3,0)</f>
        <v>1177518</v>
      </c>
      <c r="P488" s="38">
        <f>VLOOKUP($A$4:$A$525,[13]Лист4!A$7:C$461,3,0)</f>
        <v>18879</v>
      </c>
      <c r="Q488" s="38">
        <f>VLOOKUP($A$4:$A$525,[14]Лист4!A$7:C$488,3,0)</f>
        <v>60902</v>
      </c>
      <c r="R488" s="38">
        <f>VLOOKUP($A$4:$A$525,[15]Лист4!A$7:C$482,3,0)</f>
        <v>1795493</v>
      </c>
      <c r="S488" s="38">
        <f>VLOOKUP($A$4:$A$525,[16]Лист4!A$7:C$508,3,0)</f>
        <v>11905911</v>
      </c>
    </row>
    <row r="489" spans="1:19" ht="36">
      <c r="A489" s="113" t="s">
        <v>1554</v>
      </c>
      <c r="B489" s="41" t="s">
        <v>423</v>
      </c>
      <c r="C489" s="42">
        <v>6408233</v>
      </c>
      <c r="D489" s="38"/>
      <c r="E489" s="38">
        <f>VLOOKUP($A$4:$A$525,[2]Лист4!A$7:C$458,3,0)</f>
        <v>14653</v>
      </c>
      <c r="F489" s="38">
        <f>VLOOKUP($A$4:$A$525,[3]Лист4!A$7:C$486,3,0)</f>
        <v>10134</v>
      </c>
      <c r="G489" s="38">
        <f>VLOOKUP($A$4:$A$525,[4]Лист4!A$7:C$402,3,0)</f>
        <v>1184922</v>
      </c>
      <c r="H489" s="38"/>
      <c r="I489" s="38"/>
      <c r="J489" s="38">
        <f>VLOOKUP($A$4:$A$525,[7]Лист4!A$7:C$494,3,0)</f>
        <v>131683</v>
      </c>
      <c r="K489" s="38"/>
      <c r="L489" s="38">
        <f>VLOOKUP($A$4:$A$525,[9]Лист4!A$7:C$450,3,0)</f>
        <v>28136</v>
      </c>
      <c r="M489" s="38">
        <f>VLOOKUP($A$4:$A$525,[10]Лист4!A$7:C$407,3,0)</f>
        <v>40850</v>
      </c>
      <c r="N489" s="38">
        <f>VLOOKUP($A$4:$A$525,[11]Лист4!A$7:C$479,3,0)</f>
        <v>8650</v>
      </c>
      <c r="O489" s="38">
        <f>VLOOKUP($A$4:$A$525,[12]Лист4!A$7:C$472,3,0)</f>
        <v>57513</v>
      </c>
      <c r="P489" s="38">
        <f>VLOOKUP($A$4:$A$525,[13]Лист4!A$7:C$461,3,0)</f>
        <v>27976</v>
      </c>
      <c r="Q489" s="38">
        <f>VLOOKUP($A$4:$A$525,[14]Лист4!A$7:C$488,3,0)</f>
        <v>234665</v>
      </c>
      <c r="R489" s="38">
        <f>VLOOKUP($A$4:$A$525,[15]Лист4!A$7:C$482,3,0)</f>
        <v>88774</v>
      </c>
      <c r="S489" s="38">
        <f>VLOOKUP($A$4:$A$525,[16]Лист4!A$7:C$508,3,0)</f>
        <v>4580277</v>
      </c>
    </row>
    <row r="490" spans="1:19" ht="24">
      <c r="A490" s="113" t="s">
        <v>1555</v>
      </c>
      <c r="B490" s="41" t="s">
        <v>424</v>
      </c>
      <c r="C490" s="42">
        <v>1221398</v>
      </c>
      <c r="D490" s="38"/>
      <c r="E490" s="38">
        <f>VLOOKUP($A$4:$A$525,[2]Лист4!A$7:C$458,3,0)</f>
        <v>159551</v>
      </c>
      <c r="F490" s="38">
        <f>VLOOKUP($A$4:$A$525,[3]Лист4!A$7:C$486,3,0)</f>
        <v>2478</v>
      </c>
      <c r="H490" s="38">
        <f>VLOOKUP($A$4:$A$525,[5]Лист4!A$7:C$408,3,0)</f>
        <v>1223</v>
      </c>
      <c r="I490" s="38"/>
      <c r="J490" s="38">
        <f>VLOOKUP($A$4:$A$525,[7]Лист4!A$7:C$494,3,0)</f>
        <v>17799</v>
      </c>
      <c r="K490" s="38">
        <f>VLOOKUP($A$4:$A$525,[8]Лист4!A$7:C$454,3,0)</f>
        <v>20711</v>
      </c>
      <c r="L490" s="38"/>
      <c r="M490" s="38">
        <f>VLOOKUP($A$4:$A$525,[10]Лист4!A$7:C$407,3,0)</f>
        <v>8596</v>
      </c>
      <c r="N490" s="38">
        <f>VLOOKUP($A$4:$A$525,[11]Лист4!A$7:C$479,3,0)</f>
        <v>160417</v>
      </c>
      <c r="O490" s="38">
        <f>VLOOKUP($A$4:$A$525,[12]Лист4!A$7:C$472,3,0)</f>
        <v>36272</v>
      </c>
      <c r="P490" s="38"/>
      <c r="Q490" s="38">
        <f>VLOOKUP($A$4:$A$525,[14]Лист4!A$7:C$488,3,0)</f>
        <v>11930</v>
      </c>
      <c r="R490" s="38">
        <f>VLOOKUP($A$4:$A$525,[15]Лист4!A$7:C$482,3,0)</f>
        <v>3613</v>
      </c>
      <c r="S490" s="38">
        <f>VLOOKUP($A$4:$A$525,[16]Лист4!A$7:C$508,3,0)</f>
        <v>798808</v>
      </c>
    </row>
    <row r="491" spans="1:19" ht="24">
      <c r="A491" s="112" t="s">
        <v>1556</v>
      </c>
      <c r="B491" s="41" t="s">
        <v>531</v>
      </c>
      <c r="C491" s="42">
        <v>84270945</v>
      </c>
      <c r="D491" s="38">
        <f>VLOOKUP($A$4:$A$525,[1]Лист4!A$7:C$460,3,0)</f>
        <v>4527759</v>
      </c>
      <c r="E491" s="38">
        <f>VLOOKUP($A$4:$A$525,[2]Лист4!A$7:C$458,3,0)</f>
        <v>8426353</v>
      </c>
      <c r="F491" s="38">
        <f>VLOOKUP($A$4:$A$525,[3]Лист4!A$7:C$486,3,0)</f>
        <v>4644416</v>
      </c>
      <c r="G491" s="38">
        <f>VLOOKUP($A$4:$A$525,[4]Лист4!A$7:C$402,3,0)</f>
        <v>3493551</v>
      </c>
      <c r="H491" s="38">
        <f>VLOOKUP($A$4:$A$525,[5]Лист4!A$7:C$408,3,0)</f>
        <v>2343562</v>
      </c>
      <c r="I491" s="38">
        <f>VLOOKUP($A$4:$A$525,[6]Лист4!A$7:C$437,3,0)</f>
        <v>1765755</v>
      </c>
      <c r="J491" s="38">
        <f>VLOOKUP($A$4:$A$525,[7]Лист4!A$7:C$494,3,0)</f>
        <v>12315739</v>
      </c>
      <c r="K491" s="38">
        <f>VLOOKUP($A$4:$A$525,[8]Лист4!A$7:C$454,3,0)</f>
        <v>3812402</v>
      </c>
      <c r="L491" s="38">
        <f>VLOOKUP($A$4:$A$525,[9]Лист4!A$7:C$450,3,0)</f>
        <v>1784114</v>
      </c>
      <c r="M491" s="38">
        <f>VLOOKUP($A$4:$A$525,[10]Лист4!A$7:C$407,3,0)</f>
        <v>4611491</v>
      </c>
      <c r="N491" s="38">
        <f>VLOOKUP($A$4:$A$525,[11]Лист4!A$7:C$479,3,0)</f>
        <v>2714205</v>
      </c>
      <c r="O491" s="38">
        <f>VLOOKUP($A$4:$A$525,[12]Лист4!A$7:C$472,3,0)</f>
        <v>3533905</v>
      </c>
      <c r="P491" s="38">
        <f>VLOOKUP($A$4:$A$525,[13]Лист4!A$7:C$461,3,0)</f>
        <v>2340825</v>
      </c>
      <c r="Q491" s="38">
        <f>VLOOKUP($A$4:$A$525,[14]Лист4!A$7:C$488,3,0)</f>
        <v>8324703</v>
      </c>
      <c r="R491" s="38">
        <f>VLOOKUP($A$4:$A$525,[15]Лист4!A$7:C$482,3,0)</f>
        <v>5134044</v>
      </c>
      <c r="S491" s="38">
        <f>VLOOKUP($A$4:$A$525,[16]Лист4!A$7:C$508,3,0)</f>
        <v>14498121</v>
      </c>
    </row>
    <row r="492" spans="1:19" ht="24">
      <c r="A492" s="113" t="s">
        <v>1557</v>
      </c>
      <c r="B492" s="41" t="s">
        <v>425</v>
      </c>
      <c r="C492" s="42">
        <v>71540723</v>
      </c>
      <c r="D492" s="38">
        <f>VLOOKUP($A$4:$A$525,[1]Лист4!A$7:C$460,3,0)</f>
        <v>3834332</v>
      </c>
      <c r="E492" s="38">
        <f>VLOOKUP($A$4:$A$525,[2]Лист4!A$7:C$458,3,0)</f>
        <v>7471450</v>
      </c>
      <c r="F492" s="38">
        <f>VLOOKUP($A$4:$A$525,[3]Лист4!A$7:C$486,3,0)</f>
        <v>3677292</v>
      </c>
      <c r="G492" s="38">
        <f>VLOOKUP($A$4:$A$525,[4]Лист4!A$7:C$402,3,0)</f>
        <v>2056707</v>
      </c>
      <c r="H492" s="38">
        <f>VLOOKUP($A$4:$A$525,[5]Лист4!A$7:C$408,3,0)</f>
        <v>2073415</v>
      </c>
      <c r="I492" s="38">
        <f>VLOOKUP($A$4:$A$525,[6]Лист4!A$7:C$437,3,0)</f>
        <v>1654442</v>
      </c>
      <c r="J492" s="38">
        <f>VLOOKUP($A$4:$A$525,[7]Лист4!A$7:C$494,3,0)</f>
        <v>9840379</v>
      </c>
      <c r="K492" s="38">
        <f>VLOOKUP($A$4:$A$525,[8]Лист4!A$7:C$454,3,0)</f>
        <v>2857236</v>
      </c>
      <c r="L492" s="38">
        <f>VLOOKUP($A$4:$A$525,[9]Лист4!A$7:C$450,3,0)</f>
        <v>1495759</v>
      </c>
      <c r="M492" s="38">
        <f>VLOOKUP($A$4:$A$525,[10]Лист4!A$7:C$407,3,0)</f>
        <v>4490766</v>
      </c>
      <c r="N492" s="38">
        <f>VLOOKUP($A$4:$A$525,[11]Лист4!A$7:C$479,3,0)</f>
        <v>1856829</v>
      </c>
      <c r="O492" s="38">
        <f>VLOOKUP($A$4:$A$525,[12]Лист4!A$7:C$472,3,0)</f>
        <v>3113252</v>
      </c>
      <c r="P492" s="38">
        <f>VLOOKUP($A$4:$A$525,[13]Лист4!A$7:C$461,3,0)</f>
        <v>1958043</v>
      </c>
      <c r="Q492" s="38">
        <f>VLOOKUP($A$4:$A$525,[14]Лист4!A$7:C$488,3,0)</f>
        <v>7505685</v>
      </c>
      <c r="R492" s="38">
        <f>VLOOKUP($A$4:$A$525,[15]Лист4!A$7:C$482,3,0)</f>
        <v>4805436</v>
      </c>
      <c r="S492" s="38">
        <f>VLOOKUP($A$4:$A$525,[16]Лист4!A$7:C$508,3,0)</f>
        <v>12849700</v>
      </c>
    </row>
    <row r="493" spans="1:19" ht="24">
      <c r="A493" s="113" t="s">
        <v>1558</v>
      </c>
      <c r="B493" s="41" t="s">
        <v>426</v>
      </c>
      <c r="C493" s="42">
        <v>28476991</v>
      </c>
      <c r="D493" s="38">
        <f>VLOOKUP($A$4:$A$525,[1]Лист4!A$7:C$460,3,0)</f>
        <v>2109945</v>
      </c>
      <c r="E493" s="38">
        <f>VLOOKUP($A$4:$A$525,[2]Лист4!A$7:C$458,3,0)</f>
        <v>3222597</v>
      </c>
      <c r="F493" s="38">
        <f>VLOOKUP($A$4:$A$525,[3]Лист4!A$7:C$486,3,0)</f>
        <v>1729549</v>
      </c>
      <c r="G493" s="38">
        <f>VLOOKUP($A$4:$A$525,[4]Лист4!A$7:C$402,3,0)</f>
        <v>569848</v>
      </c>
      <c r="H493" s="38">
        <f>VLOOKUP($A$4:$A$525,[5]Лист4!A$7:C$408,3,0)</f>
        <v>778332</v>
      </c>
      <c r="I493" s="38">
        <f>VLOOKUP($A$4:$A$525,[6]Лист4!A$7:C$437,3,0)</f>
        <v>413598</v>
      </c>
      <c r="J493" s="38">
        <f>VLOOKUP($A$4:$A$525,[7]Лист4!A$7:C$494,3,0)</f>
        <v>6285367</v>
      </c>
      <c r="K493" s="38">
        <f>VLOOKUP($A$4:$A$525,[8]Лист4!A$7:C$454,3,0)</f>
        <v>883245</v>
      </c>
      <c r="L493" s="38">
        <f>VLOOKUP($A$4:$A$525,[9]Лист4!A$7:C$450,3,0)</f>
        <v>765200</v>
      </c>
      <c r="M493" s="38">
        <f>VLOOKUP($A$4:$A$525,[10]Лист4!A$7:C$407,3,0)</f>
        <v>3240815</v>
      </c>
      <c r="N493" s="38">
        <f>VLOOKUP($A$4:$A$525,[11]Лист4!A$7:C$479,3,0)</f>
        <v>621151</v>
      </c>
      <c r="O493" s="38">
        <f>VLOOKUP($A$4:$A$525,[12]Лист4!A$7:C$472,3,0)</f>
        <v>645572</v>
      </c>
      <c r="P493" s="38">
        <f>VLOOKUP($A$4:$A$525,[13]Лист4!A$7:C$461,3,0)</f>
        <v>751778</v>
      </c>
      <c r="Q493" s="38">
        <f>VLOOKUP($A$4:$A$525,[14]Лист4!A$7:C$488,3,0)</f>
        <v>760672</v>
      </c>
      <c r="R493" s="38">
        <f>VLOOKUP($A$4:$A$525,[15]Лист4!A$7:C$482,3,0)</f>
        <v>1231714</v>
      </c>
      <c r="S493" s="38">
        <f>VLOOKUP($A$4:$A$525,[16]Лист4!A$7:C$508,3,0)</f>
        <v>4467608</v>
      </c>
    </row>
    <row r="494" spans="1:19" ht="24">
      <c r="A494" s="113" t="s">
        <v>1559</v>
      </c>
      <c r="B494" s="41" t="s">
        <v>427</v>
      </c>
      <c r="C494" s="42">
        <v>8721827</v>
      </c>
      <c r="D494" s="38">
        <f>VLOOKUP($A$4:$A$525,[1]Лист4!A$7:C$460,3,0)</f>
        <v>696336</v>
      </c>
      <c r="E494" s="38">
        <f>VLOOKUP($A$4:$A$525,[2]Лист4!A$7:C$458,3,0)</f>
        <v>850718</v>
      </c>
      <c r="F494" s="38">
        <f>VLOOKUP($A$4:$A$525,[3]Лист4!A$7:C$486,3,0)</f>
        <v>720857</v>
      </c>
      <c r="G494" s="38">
        <f>VLOOKUP($A$4:$A$525,[4]Лист4!A$7:C$402,3,0)</f>
        <v>164750</v>
      </c>
      <c r="H494" s="38">
        <f>VLOOKUP($A$4:$A$525,[5]Лист4!A$7:C$408,3,0)</f>
        <v>278104</v>
      </c>
      <c r="I494" s="38">
        <f>VLOOKUP($A$4:$A$525,[6]Лист4!A$7:C$437,3,0)</f>
        <v>118587</v>
      </c>
      <c r="J494" s="38">
        <f>VLOOKUP($A$4:$A$525,[7]Лист4!A$7:C$494,3,0)</f>
        <v>1483643</v>
      </c>
      <c r="K494" s="38">
        <f>VLOOKUP($A$4:$A$525,[8]Лист4!A$7:C$454,3,0)</f>
        <v>309432</v>
      </c>
      <c r="L494" s="38">
        <f>VLOOKUP($A$4:$A$525,[9]Лист4!A$7:C$450,3,0)</f>
        <v>225685</v>
      </c>
      <c r="M494" s="38">
        <f>VLOOKUP($A$4:$A$525,[10]Лист4!A$7:C$407,3,0)</f>
        <v>14927</v>
      </c>
      <c r="N494" s="38">
        <f>VLOOKUP($A$4:$A$525,[11]Лист4!A$7:C$479,3,0)</f>
        <v>286052</v>
      </c>
      <c r="O494" s="38">
        <f>VLOOKUP($A$4:$A$525,[12]Лист4!A$7:C$472,3,0)</f>
        <v>229643</v>
      </c>
      <c r="P494" s="38">
        <f>VLOOKUP($A$4:$A$525,[13]Лист4!A$7:C$461,3,0)</f>
        <v>601139</v>
      </c>
      <c r="Q494" s="38">
        <f>VLOOKUP($A$4:$A$525,[14]Лист4!A$7:C$488,3,0)</f>
        <v>408464</v>
      </c>
      <c r="R494" s="38">
        <f>VLOOKUP($A$4:$A$525,[15]Лист4!A$7:C$482,3,0)</f>
        <v>701043</v>
      </c>
      <c r="S494" s="38">
        <f>VLOOKUP($A$4:$A$525,[16]Лист4!A$7:C$508,3,0)</f>
        <v>1632447</v>
      </c>
    </row>
    <row r="495" spans="1:19" ht="36">
      <c r="A495" s="113" t="s">
        <v>1560</v>
      </c>
      <c r="B495" s="41" t="s">
        <v>428</v>
      </c>
      <c r="C495" s="42">
        <v>34341905</v>
      </c>
      <c r="D495" s="38">
        <f>VLOOKUP($A$4:$A$525,[1]Лист4!A$7:C$460,3,0)</f>
        <v>1028051</v>
      </c>
      <c r="E495" s="38">
        <f>VLOOKUP($A$4:$A$525,[2]Лист4!A$7:C$458,3,0)</f>
        <v>3398135</v>
      </c>
      <c r="F495" s="38">
        <f>VLOOKUP($A$4:$A$525,[3]Лист4!A$7:C$486,3,0)</f>
        <v>1226886</v>
      </c>
      <c r="G495" s="38">
        <f>VLOOKUP($A$4:$A$525,[4]Лист4!A$7:C$402,3,0)</f>
        <v>1322109</v>
      </c>
      <c r="H495" s="38">
        <f>VLOOKUP($A$4:$A$525,[5]Лист4!A$7:C$408,3,0)</f>
        <v>1016979</v>
      </c>
      <c r="I495" s="38">
        <f>VLOOKUP($A$4:$A$525,[6]Лист4!A$7:C$437,3,0)</f>
        <v>1122257</v>
      </c>
      <c r="J495" s="38">
        <f>VLOOKUP($A$4:$A$525,[7]Лист4!A$7:C$494,3,0)</f>
        <v>2071369</v>
      </c>
      <c r="K495" s="38">
        <f>VLOOKUP($A$4:$A$525,[8]Лист4!A$7:C$454,3,0)</f>
        <v>1664559</v>
      </c>
      <c r="L495" s="38">
        <f>VLOOKUP($A$4:$A$525,[9]Лист4!A$7:C$450,3,0)</f>
        <v>504874</v>
      </c>
      <c r="M495" s="38">
        <f>VLOOKUP($A$4:$A$525,[10]Лист4!A$7:C$407,3,0)</f>
        <v>1235024</v>
      </c>
      <c r="N495" s="38">
        <f>VLOOKUP($A$4:$A$525,[11]Лист4!A$7:C$479,3,0)</f>
        <v>949626</v>
      </c>
      <c r="O495" s="38">
        <f>VLOOKUP($A$4:$A$525,[12]Лист4!A$7:C$472,3,0)</f>
        <v>2238037</v>
      </c>
      <c r="P495" s="38">
        <f>VLOOKUP($A$4:$A$525,[13]Лист4!A$7:C$461,3,0)</f>
        <v>605126</v>
      </c>
      <c r="Q495" s="38">
        <f>VLOOKUP($A$4:$A$525,[14]Лист4!A$7:C$488,3,0)</f>
        <v>6336549</v>
      </c>
      <c r="R495" s="38">
        <f>VLOOKUP($A$4:$A$525,[15]Лист4!A$7:C$482,3,0)</f>
        <v>2872679</v>
      </c>
      <c r="S495" s="38">
        <f>VLOOKUP($A$4:$A$525,[16]Лист4!A$7:C$508,3,0)</f>
        <v>6749645</v>
      </c>
    </row>
    <row r="496" spans="1:19" ht="24">
      <c r="A496" s="113" t="s">
        <v>1561</v>
      </c>
      <c r="B496" s="41" t="s">
        <v>429</v>
      </c>
      <c r="C496" s="42">
        <v>9059698</v>
      </c>
      <c r="D496" s="38">
        <f>VLOOKUP($A$4:$A$525,[1]Лист4!A$7:C$460,3,0)</f>
        <v>306881</v>
      </c>
      <c r="E496" s="38">
        <f>VLOOKUP($A$4:$A$525,[2]Лист4!A$7:C$458,3,0)</f>
        <v>929899</v>
      </c>
      <c r="F496" s="38">
        <f>VLOOKUP($A$4:$A$525,[3]Лист4!A$7:C$486,3,0)</f>
        <v>610508</v>
      </c>
      <c r="G496" s="38">
        <f>VLOOKUP($A$4:$A$525,[4]Лист4!A$7:C$402,3,0)</f>
        <v>1241487</v>
      </c>
      <c r="H496" s="38">
        <f>VLOOKUP($A$4:$A$525,[5]Лист4!A$7:C$408,3,0)</f>
        <v>170167</v>
      </c>
      <c r="I496" s="38">
        <f>VLOOKUP($A$4:$A$525,[6]Лист4!A$7:C$437,3,0)</f>
        <v>88550</v>
      </c>
      <c r="J496" s="38">
        <f>VLOOKUP($A$4:$A$525,[7]Лист4!A$7:C$494,3,0)</f>
        <v>1853766</v>
      </c>
      <c r="K496" s="38">
        <f>VLOOKUP($A$4:$A$525,[8]Лист4!A$7:C$454,3,0)</f>
        <v>665597</v>
      </c>
      <c r="L496" s="38">
        <f>VLOOKUP($A$4:$A$525,[9]Лист4!A$7:C$450,3,0)</f>
        <v>141125</v>
      </c>
      <c r="M496" s="38">
        <f>VLOOKUP($A$4:$A$525,[10]Лист4!A$7:C$407,3,0)</f>
        <v>48636</v>
      </c>
      <c r="N496" s="38">
        <f>VLOOKUP($A$4:$A$525,[11]Лист4!A$7:C$479,3,0)</f>
        <v>560370</v>
      </c>
      <c r="O496" s="38">
        <f>VLOOKUP($A$4:$A$525,[12]Лист4!A$7:C$472,3,0)</f>
        <v>175790</v>
      </c>
      <c r="P496" s="38">
        <f>VLOOKUP($A$4:$A$525,[13]Лист4!A$7:C$461,3,0)</f>
        <v>258885</v>
      </c>
      <c r="Q496" s="38">
        <f>VLOOKUP($A$4:$A$525,[14]Лист4!A$7:C$488,3,0)</f>
        <v>609428</v>
      </c>
      <c r="R496" s="38">
        <f>VLOOKUP($A$4:$A$525,[15]Лист4!A$7:C$482,3,0)</f>
        <v>186596</v>
      </c>
      <c r="S496" s="38">
        <f>VLOOKUP($A$4:$A$525,[16]Лист4!A$7:C$508,3,0)</f>
        <v>1212013</v>
      </c>
    </row>
    <row r="497" spans="1:19" ht="24">
      <c r="A497" s="113" t="s">
        <v>1562</v>
      </c>
      <c r="B497" s="41" t="s">
        <v>430</v>
      </c>
      <c r="C497" s="42">
        <v>3670524</v>
      </c>
      <c r="D497" s="38">
        <f>VLOOKUP($A$4:$A$525,[1]Лист4!A$7:C$460,3,0)</f>
        <v>386546</v>
      </c>
      <c r="E497" s="38">
        <f>VLOOKUP($A$4:$A$525,[2]Лист4!A$7:C$458,3,0)</f>
        <v>25004</v>
      </c>
      <c r="F497" s="38">
        <f>VLOOKUP($A$4:$A$525,[3]Лист4!A$7:C$486,3,0)</f>
        <v>356616</v>
      </c>
      <c r="G497" s="38">
        <f>VLOOKUP($A$4:$A$525,[4]Лист4!A$7:C$402,3,0)</f>
        <v>195357</v>
      </c>
      <c r="H497" s="38">
        <f>VLOOKUP($A$4:$A$525,[5]Лист4!A$7:C$408,3,0)</f>
        <v>99980</v>
      </c>
      <c r="I497" s="38">
        <f>VLOOKUP($A$4:$A$525,[6]Лист4!A$7:C$437,3,0)</f>
        <v>22763</v>
      </c>
      <c r="J497" s="38">
        <f>VLOOKUP($A$4:$A$525,[7]Лист4!A$7:C$494,3,0)</f>
        <v>621594</v>
      </c>
      <c r="K497" s="38">
        <f>VLOOKUP($A$4:$A$525,[8]Лист4!A$7:C$454,3,0)</f>
        <v>289569</v>
      </c>
      <c r="L497" s="38">
        <f>VLOOKUP($A$4:$A$525,[9]Лист4!A$7:C$450,3,0)</f>
        <v>147230</v>
      </c>
      <c r="M497" s="38">
        <f>VLOOKUP($A$4:$A$525,[10]Лист4!A$7:C$407,3,0)</f>
        <v>72089</v>
      </c>
      <c r="N497" s="38">
        <f>VLOOKUP($A$4:$A$525,[11]Лист4!A$7:C$479,3,0)</f>
        <v>297006</v>
      </c>
      <c r="O497" s="38">
        <f>VLOOKUP($A$4:$A$525,[12]Лист4!A$7:C$472,3,0)</f>
        <v>244863</v>
      </c>
      <c r="P497" s="38">
        <f>VLOOKUP($A$4:$A$525,[13]Лист4!A$7:C$461,3,0)</f>
        <v>123897</v>
      </c>
      <c r="Q497" s="38">
        <f>VLOOKUP($A$4:$A$525,[14]Лист4!A$7:C$488,3,0)</f>
        <v>209590</v>
      </c>
      <c r="R497" s="38">
        <f>VLOOKUP($A$4:$A$525,[15]Лист4!A$7:C$482,3,0)</f>
        <v>142012</v>
      </c>
      <c r="S497" s="38">
        <f>VLOOKUP($A$4:$A$525,[16]Лист4!A$7:C$508,3,0)</f>
        <v>436408</v>
      </c>
    </row>
    <row r="498" spans="1:19" ht="36">
      <c r="A498" s="112" t="s">
        <v>1563</v>
      </c>
      <c r="B498" s="41" t="s">
        <v>532</v>
      </c>
      <c r="C498" s="42">
        <v>48089606</v>
      </c>
      <c r="D498" s="38">
        <f>VLOOKUP($A$4:$A$525,[1]Лист4!A$7:C$460,3,0)</f>
        <v>3386134</v>
      </c>
      <c r="E498" s="38">
        <f>VLOOKUP($A$4:$A$525,[2]Лист4!A$7:C$458,3,0)</f>
        <v>345992</v>
      </c>
      <c r="F498" s="38">
        <f>VLOOKUP($A$4:$A$525,[3]Лист4!A$7:C$486,3,0)</f>
        <v>10125488</v>
      </c>
      <c r="G498" s="38">
        <f>VLOOKUP($A$4:$A$525,[4]Лист4!A$7:C$402,3,0)</f>
        <v>1255231</v>
      </c>
      <c r="H498" s="38">
        <f>VLOOKUP($A$4:$A$525,[5]Лист4!A$7:C$408,3,0)</f>
        <v>357771</v>
      </c>
      <c r="I498" s="38">
        <f>VLOOKUP($A$4:$A$525,[6]Лист4!A$7:C$437,3,0)</f>
        <v>3611781</v>
      </c>
      <c r="J498" s="38">
        <f>VLOOKUP($A$4:$A$525,[7]Лист4!A$7:C$494,3,0)</f>
        <v>1736751</v>
      </c>
      <c r="K498" s="38">
        <f>VLOOKUP($A$4:$A$525,[8]Лист4!A$7:C$454,3,0)</f>
        <v>1993172</v>
      </c>
      <c r="L498" s="38">
        <f>VLOOKUP($A$4:$A$525,[9]Лист4!A$7:C$450,3,0)</f>
        <v>685661</v>
      </c>
      <c r="M498" s="38">
        <f>VLOOKUP($A$4:$A$525,[10]Лист4!A$7:C$407,3,0)</f>
        <v>123015</v>
      </c>
      <c r="N498" s="38">
        <f>VLOOKUP($A$4:$A$525,[11]Лист4!A$7:C$479,3,0)</f>
        <v>3215242</v>
      </c>
      <c r="O498" s="38">
        <f>VLOOKUP($A$4:$A$525,[12]Лист4!A$7:C$472,3,0)</f>
        <v>618332</v>
      </c>
      <c r="P498" s="38">
        <f>VLOOKUP($A$4:$A$525,[13]Лист4!A$7:C$461,3,0)</f>
        <v>6349184</v>
      </c>
      <c r="Q498" s="38">
        <f>VLOOKUP($A$4:$A$525,[14]Лист4!A$7:C$488,3,0)</f>
        <v>13124662</v>
      </c>
      <c r="R498" s="38">
        <f>VLOOKUP($A$4:$A$525,[15]Лист4!A$7:C$482,3,0)</f>
        <v>46534</v>
      </c>
      <c r="S498" s="38">
        <f>VLOOKUP($A$4:$A$525,[16]Лист4!A$7:C$508,3,0)</f>
        <v>1114656</v>
      </c>
    </row>
    <row r="499" spans="1:19" ht="24">
      <c r="A499" s="113" t="s">
        <v>1564</v>
      </c>
      <c r="B499" s="41" t="s">
        <v>431</v>
      </c>
      <c r="C499" s="42">
        <v>722780</v>
      </c>
      <c r="D499" s="38">
        <f>VLOOKUP($A$4:$A$525,[1]Лист4!A$7:C$460,3,0)</f>
        <v>591</v>
      </c>
      <c r="E499" s="38">
        <f>VLOOKUP($A$4:$A$525,[2]Лист4!A$7:C$458,3,0)</f>
        <v>3848</v>
      </c>
      <c r="F499" s="38"/>
      <c r="H499" s="38"/>
      <c r="I499" s="38"/>
      <c r="J499" s="38">
        <f>VLOOKUP($A$4:$A$525,[7]Лист4!A$7:C$494,3,0)</f>
        <v>36351</v>
      </c>
      <c r="K499" s="38"/>
      <c r="L499" s="38"/>
      <c r="M499" s="38"/>
      <c r="N499" s="38"/>
      <c r="O499" s="38"/>
      <c r="P499" s="38">
        <f>VLOOKUP($A$4:$A$525,[13]Лист4!A$7:C$461,3,0)</f>
        <v>505112</v>
      </c>
      <c r="Q499" s="38"/>
      <c r="R499" s="38"/>
      <c r="S499" s="38">
        <f>VLOOKUP($A$4:$A$525,[16]Лист4!A$7:C$508,3,0)</f>
        <v>176878</v>
      </c>
    </row>
    <row r="500" spans="1:19" ht="24">
      <c r="A500" s="113" t="s">
        <v>1565</v>
      </c>
      <c r="B500" s="41" t="s">
        <v>432</v>
      </c>
      <c r="C500" s="42">
        <v>11207991</v>
      </c>
      <c r="D500" s="38">
        <f>VLOOKUP($A$4:$A$525,[1]Лист4!A$7:C$460,3,0)</f>
        <v>714417</v>
      </c>
      <c r="E500" s="38">
        <f>VLOOKUP($A$4:$A$525,[2]Лист4!A$7:C$458,3,0)</f>
        <v>28633</v>
      </c>
      <c r="F500" s="38">
        <f>VLOOKUP($A$4:$A$525,[3]Лист4!A$7:C$486,3,0)</f>
        <v>3523294</v>
      </c>
      <c r="H500" s="38"/>
      <c r="I500" s="38">
        <f>VLOOKUP($A$4:$A$525,[6]Лист4!A$7:C$437,3,0)</f>
        <v>105636</v>
      </c>
      <c r="J500" s="38">
        <f>VLOOKUP($A$4:$A$525,[7]Лист4!A$7:C$494,3,0)</f>
        <v>1165408</v>
      </c>
      <c r="K500" s="38">
        <f>VLOOKUP($A$4:$A$525,[8]Лист4!A$7:C$454,3,0)</f>
        <v>624757</v>
      </c>
      <c r="L500" s="38">
        <f>VLOOKUP($A$4:$A$525,[9]Лист4!A$7:C$450,3,0)</f>
        <v>282932</v>
      </c>
      <c r="M500" s="38"/>
      <c r="N500" s="38">
        <f>VLOOKUP($A$4:$A$525,[11]Лист4!A$7:C$479,3,0)</f>
        <v>709797</v>
      </c>
      <c r="O500" s="38">
        <f>VLOOKUP($A$4:$A$525,[12]Лист4!A$7:C$472,3,0)</f>
        <v>101066</v>
      </c>
      <c r="P500" s="38">
        <f>VLOOKUP($A$4:$A$525,[13]Лист4!A$7:C$461,3,0)</f>
        <v>343651</v>
      </c>
      <c r="Q500" s="38">
        <f>VLOOKUP($A$4:$A$525,[14]Лист4!A$7:C$488,3,0)</f>
        <v>2901847</v>
      </c>
      <c r="R500" s="38">
        <f>VLOOKUP($A$4:$A$525,[15]Лист4!A$7:C$482,3,0)</f>
        <v>1505</v>
      </c>
      <c r="S500" s="38">
        <f>VLOOKUP($A$4:$A$525,[16]Лист4!A$7:C$508,3,0)</f>
        <v>705048</v>
      </c>
    </row>
    <row r="501" spans="1:19">
      <c r="A501" s="126" t="s">
        <v>1045</v>
      </c>
      <c r="B501" s="41" t="s">
        <v>433</v>
      </c>
      <c r="C501" s="42">
        <v>29935517</v>
      </c>
      <c r="D501" s="38">
        <f>VLOOKUP($A$4:$A$525,[1]Лист4!A$7:C$460,3,0)</f>
        <v>2632479</v>
      </c>
      <c r="E501" s="38">
        <f>VLOOKUP($A$4:$A$525,[2]Лист4!A$7:C$458,3,0)</f>
        <v>311533</v>
      </c>
      <c r="F501" s="38">
        <f>VLOOKUP($A$4:$A$525,[3]Лист4!A$7:C$486,3,0)</f>
        <v>3630261</v>
      </c>
      <c r="G501" s="38">
        <f>VLOOKUP($A$4:$A$525,[4]Лист4!A$7:C$402,3,0)</f>
        <v>1255231</v>
      </c>
      <c r="H501" s="38">
        <f>VLOOKUP($A$4:$A$525,[5]Лист4!A$7:C$408,3,0)</f>
        <v>357771</v>
      </c>
      <c r="I501" s="38">
        <f>VLOOKUP($A$4:$A$525,[6]Лист4!A$7:C$437,3,0)</f>
        <v>2842158</v>
      </c>
      <c r="J501" s="38">
        <f>VLOOKUP($A$4:$A$525,[7]Лист4!A$7:C$494,3,0)</f>
        <v>525810</v>
      </c>
      <c r="K501" s="38">
        <f>VLOOKUP($A$4:$A$525,[8]Лист4!A$7:C$454,3,0)</f>
        <v>1312624</v>
      </c>
      <c r="L501" s="38">
        <f>VLOOKUP($A$4:$A$525,[9]Лист4!A$7:C$450,3,0)</f>
        <v>371220</v>
      </c>
      <c r="M501" s="38">
        <f>VLOOKUP($A$4:$A$525,[10]Лист4!A$7:C$407,3,0)</f>
        <v>121075</v>
      </c>
      <c r="N501" s="38">
        <f>VLOOKUP($A$4:$A$525,[11]Лист4!A$7:C$479,3,0)</f>
        <v>2375148</v>
      </c>
      <c r="O501" s="38">
        <f>VLOOKUP($A$4:$A$525,[12]Лист4!A$7:C$472,3,0)</f>
        <v>516824</v>
      </c>
      <c r="P501" s="38">
        <f>VLOOKUP($A$4:$A$525,[13]Лист4!A$7:C$461,3,0)</f>
        <v>3367799</v>
      </c>
      <c r="Q501" s="38">
        <f>VLOOKUP($A$4:$A$525,[14]Лист4!A$7:C$488,3,0)</f>
        <v>10205849</v>
      </c>
      <c r="R501" s="38">
        <f>VLOOKUP($A$4:$A$525,[15]Лист4!A$7:C$482,3,0)</f>
        <v>21302</v>
      </c>
      <c r="S501" s="38">
        <f>VLOOKUP($A$4:$A$525,[16]Лист4!A$7:C$508,3,0)</f>
        <v>88433</v>
      </c>
    </row>
    <row r="502" spans="1:19" ht="24">
      <c r="A502" s="113" t="s">
        <v>1566</v>
      </c>
      <c r="B502" s="41" t="s">
        <v>434</v>
      </c>
      <c r="C502" s="42">
        <v>2127575</v>
      </c>
      <c r="D502" s="38">
        <f>VLOOKUP($A$4:$A$525,[1]Лист4!A$7:C$460,3,0)</f>
        <v>34825</v>
      </c>
      <c r="E502" s="38">
        <f>VLOOKUP($A$4:$A$525,[2]Лист4!A$7:C$458,3,0)</f>
        <v>1978</v>
      </c>
      <c r="F502" s="38">
        <f>VLOOKUP($A$4:$A$525,[3]Лист4!A$7:C$486,3,0)</f>
        <v>171325</v>
      </c>
      <c r="H502" s="38"/>
      <c r="I502" s="38"/>
      <c r="J502" s="38">
        <f>VLOOKUP($A$4:$A$525,[7]Лист4!A$7:C$494,3,0)</f>
        <v>9182</v>
      </c>
      <c r="K502" s="38">
        <f>VLOOKUP($A$4:$A$525,[8]Лист4!A$7:C$454,3,0)</f>
        <v>55791</v>
      </c>
      <c r="L502" s="38">
        <f>VLOOKUP($A$4:$A$525,[9]Лист4!A$7:C$450,3,0)</f>
        <v>31509</v>
      </c>
      <c r="M502" s="38">
        <f>VLOOKUP($A$4:$A$525,[10]Лист4!A$7:C$407,3,0)</f>
        <v>1940</v>
      </c>
      <c r="N502" s="38">
        <f>VLOOKUP($A$4:$A$525,[11]Лист4!A$7:C$479,3,0)</f>
        <v>20597</v>
      </c>
      <c r="O502" s="38">
        <f>VLOOKUP($A$4:$A$525,[12]Лист4!A$7:C$472,3,0)</f>
        <v>442</v>
      </c>
      <c r="P502" s="38">
        <f>VLOOKUP($A$4:$A$525,[13]Лист4!A$7:C$461,3,0)</f>
        <v>1774795</v>
      </c>
      <c r="Q502" s="38"/>
      <c r="R502" s="38">
        <f>VLOOKUP($A$4:$A$525,[15]Лист4!A$7:C$482,3,0)</f>
        <v>23727</v>
      </c>
      <c r="S502" s="38">
        <f>VLOOKUP($A$4:$A$525,[16]Лист4!A$7:C$508,3,0)</f>
        <v>1464</v>
      </c>
    </row>
    <row r="503" spans="1:19" ht="24">
      <c r="A503" s="113" t="s">
        <v>1567</v>
      </c>
      <c r="B503" s="41" t="s">
        <v>435</v>
      </c>
      <c r="C503" s="42">
        <v>4095743</v>
      </c>
      <c r="D503" s="38">
        <f>VLOOKUP($A$4:$A$525,[1]Лист4!A$7:C$460,3,0)</f>
        <v>3822</v>
      </c>
      <c r="E503" s="38"/>
      <c r="F503" s="38">
        <f>VLOOKUP($A$4:$A$525,[3]Лист4!A$7:C$486,3,0)</f>
        <v>2800608</v>
      </c>
      <c r="H503" s="38"/>
      <c r="I503" s="38">
        <f>VLOOKUP($A$4:$A$525,[6]Лист4!A$7:C$437,3,0)</f>
        <v>663987</v>
      </c>
      <c r="J503" s="38"/>
      <c r="K503" s="38"/>
      <c r="L503" s="38"/>
      <c r="M503" s="38"/>
      <c r="N503" s="38">
        <f>VLOOKUP($A$4:$A$525,[11]Лист4!A$7:C$479,3,0)</f>
        <v>109700</v>
      </c>
      <c r="O503" s="38"/>
      <c r="P503" s="38">
        <f>VLOOKUP($A$4:$A$525,[13]Лист4!A$7:C$461,3,0)</f>
        <v>357827</v>
      </c>
      <c r="Q503" s="38">
        <f>VLOOKUP($A$4:$A$525,[14]Лист4!A$7:C$488,3,0)</f>
        <v>16966</v>
      </c>
      <c r="R503" s="38"/>
      <c r="S503" s="38">
        <f>VLOOKUP($A$4:$A$525,[16]Лист4!A$7:C$508,3,0)</f>
        <v>142833</v>
      </c>
    </row>
    <row r="504" spans="1:19" ht="48">
      <c r="A504" s="112" t="s">
        <v>1568</v>
      </c>
      <c r="B504" s="41" t="s">
        <v>533</v>
      </c>
      <c r="C504" s="42">
        <v>113668326</v>
      </c>
      <c r="D504" s="38">
        <f>VLOOKUP($A$4:$A$525,[1]Лист4!A$7:C$460,3,0)</f>
        <v>1975660</v>
      </c>
      <c r="E504" s="38">
        <f>VLOOKUP($A$4:$A$525,[2]Лист4!A$7:C$458,3,0)</f>
        <v>1642325</v>
      </c>
      <c r="F504" s="38">
        <f>VLOOKUP($A$4:$A$525,[3]Лист4!A$7:C$486,3,0)</f>
        <v>1453379</v>
      </c>
      <c r="G504" s="38">
        <f>VLOOKUP($A$4:$A$525,[4]Лист4!A$7:C$402,3,0)</f>
        <v>2444986</v>
      </c>
      <c r="H504" s="38">
        <f>VLOOKUP($A$4:$A$525,[5]Лист4!A$7:C$408,3,0)</f>
        <v>1099563</v>
      </c>
      <c r="I504" s="38">
        <f>VLOOKUP($A$4:$A$525,[6]Лист4!A$7:C$437,3,0)</f>
        <v>363708</v>
      </c>
      <c r="J504" s="38">
        <f>VLOOKUP($A$4:$A$525,[7]Лист4!A$7:C$494,3,0)</f>
        <v>4105690</v>
      </c>
      <c r="K504" s="38">
        <f>VLOOKUP($A$4:$A$525,[8]Лист4!A$7:C$454,3,0)</f>
        <v>1798858</v>
      </c>
      <c r="L504" s="38">
        <f>VLOOKUP($A$4:$A$525,[9]Лист4!A$7:C$450,3,0)</f>
        <v>469631</v>
      </c>
      <c r="M504" s="38">
        <f>VLOOKUP($A$4:$A$525,[10]Лист4!A$7:C$407,3,0)</f>
        <v>181860</v>
      </c>
      <c r="N504" s="38">
        <f>VLOOKUP($A$4:$A$525,[11]Лист4!A$7:C$479,3,0)</f>
        <v>5327915</v>
      </c>
      <c r="O504" s="38">
        <f>VLOOKUP($A$4:$A$525,[12]Лист4!A$7:C$472,3,0)</f>
        <v>2498989</v>
      </c>
      <c r="P504" s="38">
        <f>VLOOKUP($A$4:$A$525,[13]Лист4!A$7:C$461,3,0)</f>
        <v>1608352</v>
      </c>
      <c r="Q504" s="38">
        <f>VLOOKUP($A$4:$A$525,[14]Лист4!A$7:C$488,3,0)</f>
        <v>9275892</v>
      </c>
      <c r="R504" s="38">
        <f>VLOOKUP($A$4:$A$525,[15]Лист4!A$7:C$482,3,0)</f>
        <v>41470320</v>
      </c>
      <c r="S504" s="38">
        <f>VLOOKUP($A$4:$A$525,[16]Лист4!A$7:C$508,3,0)</f>
        <v>37951198</v>
      </c>
    </row>
    <row r="505" spans="1:19" ht="24">
      <c r="A505" s="113" t="s">
        <v>1569</v>
      </c>
      <c r="B505" s="41" t="s">
        <v>436</v>
      </c>
      <c r="C505" s="42">
        <v>415677</v>
      </c>
      <c r="D505" s="38">
        <f>VLOOKUP($A$4:$A$525,[1]Лист4!A$7:C$460,3,0)</f>
        <v>6835</v>
      </c>
      <c r="E505" s="38">
        <f>VLOOKUP($A$4:$A$525,[2]Лист4!A$7:C$458,3,0)</f>
        <v>26378</v>
      </c>
      <c r="F505" s="38">
        <f>VLOOKUP($A$4:$A$525,[3]Лист4!A$7:C$486,3,0)</f>
        <v>22156</v>
      </c>
      <c r="H505" s="38"/>
      <c r="I505" s="38"/>
      <c r="J505" s="38"/>
      <c r="K505" s="38"/>
      <c r="L505" s="38"/>
      <c r="M505" s="38"/>
      <c r="N505" s="38">
        <f>VLOOKUP($A$4:$A$525,[11]Лист4!A$7:C$479,3,0)</f>
        <v>10957</v>
      </c>
      <c r="O505" s="38"/>
      <c r="P505" s="38"/>
      <c r="Q505" s="38"/>
      <c r="R505" s="38">
        <f>VLOOKUP($A$4:$A$525,[15]Лист4!A$7:C$482,3,0)</f>
        <v>6500</v>
      </c>
      <c r="S505" s="38">
        <f>VLOOKUP($A$4:$A$525,[16]Лист4!A$7:C$508,3,0)</f>
        <v>342851</v>
      </c>
    </row>
    <row r="506" spans="1:19" ht="24">
      <c r="A506" s="113" t="s">
        <v>1570</v>
      </c>
      <c r="B506" s="41" t="s">
        <v>437</v>
      </c>
      <c r="C506" s="42">
        <v>525921</v>
      </c>
      <c r="D506" s="38">
        <f>VLOOKUP($A$4:$A$525,[1]Лист4!A$7:C$460,3,0)</f>
        <v>56262</v>
      </c>
      <c r="E506" s="38">
        <f>VLOOKUP($A$4:$A$525,[2]Лист4!A$7:C$458,3,0)</f>
        <v>152650</v>
      </c>
      <c r="F506" s="38">
        <f>VLOOKUP($A$4:$A$525,[3]Лист4!A$7:C$486,3,0)</f>
        <v>40371</v>
      </c>
      <c r="H506" s="38">
        <f>VLOOKUP($A$4:$A$525,[5]Лист4!A$7:C$408,3,0)</f>
        <v>7110</v>
      </c>
      <c r="I506" s="38">
        <f>VLOOKUP($A$4:$A$525,[6]Лист4!A$7:C$437,3,0)</f>
        <v>9525</v>
      </c>
      <c r="J506" s="38">
        <f>VLOOKUP($A$4:$A$525,[7]Лист4!A$7:C$494,3,0)</f>
        <v>74291</v>
      </c>
      <c r="K506" s="38">
        <f>VLOOKUP($A$4:$A$525,[8]Лист4!A$7:C$454,3,0)</f>
        <v>14405</v>
      </c>
      <c r="L506" s="38">
        <f>VLOOKUP($A$4:$A$525,[9]Лист4!A$7:C$450,3,0)</f>
        <v>48844</v>
      </c>
      <c r="M506" s="38">
        <f>VLOOKUP($A$4:$A$525,[10]Лист4!A$7:C$407,3,0)</f>
        <v>149</v>
      </c>
      <c r="N506" s="38">
        <f>VLOOKUP($A$4:$A$525,[11]Лист4!A$7:C$479,3,0)</f>
        <v>24335</v>
      </c>
      <c r="O506" s="38">
        <f>VLOOKUP($A$4:$A$525,[12]Лист4!A$7:C$472,3,0)</f>
        <v>2924</v>
      </c>
      <c r="P506" s="38">
        <f>VLOOKUP($A$4:$A$525,[13]Лист4!A$7:C$461,3,0)</f>
        <v>86490</v>
      </c>
      <c r="Q506" s="38">
        <f>VLOOKUP($A$4:$A$525,[14]Лист4!A$7:C$488,3,0)</f>
        <v>6305</v>
      </c>
      <c r="R506" s="38"/>
      <c r="S506" s="38">
        <f>VLOOKUP($A$4:$A$525,[16]Лист4!A$7:C$508,3,0)</f>
        <v>2260</v>
      </c>
    </row>
    <row r="507" spans="1:19" ht="36">
      <c r="A507" s="113" t="s">
        <v>1571</v>
      </c>
      <c r="B507" s="41" t="s">
        <v>438</v>
      </c>
      <c r="C507" s="42">
        <v>3948821</v>
      </c>
      <c r="D507" s="38">
        <f>VLOOKUP($A$4:$A$525,[1]Лист4!A$7:C$460,3,0)</f>
        <v>104359</v>
      </c>
      <c r="E507" s="38">
        <f>VLOOKUP($A$4:$A$525,[2]Лист4!A$7:C$458,3,0)</f>
        <v>51789</v>
      </c>
      <c r="F507" s="38">
        <f>VLOOKUP($A$4:$A$525,[3]Лист4!A$7:C$486,3,0)</f>
        <v>467233</v>
      </c>
      <c r="G507" s="38">
        <f>VLOOKUP($A$4:$A$525,[4]Лист4!A$7:C$402,3,0)</f>
        <v>8161</v>
      </c>
      <c r="H507" s="38">
        <f>VLOOKUP($A$4:$A$525,[5]Лист4!A$7:C$408,3,0)</f>
        <v>20052</v>
      </c>
      <c r="I507" s="38">
        <f>VLOOKUP($A$4:$A$525,[6]Лист4!A$7:C$437,3,0)</f>
        <v>15320</v>
      </c>
      <c r="J507" s="38">
        <f>VLOOKUP($A$4:$A$525,[7]Лист4!A$7:C$494,3,0)</f>
        <v>289624</v>
      </c>
      <c r="K507" s="38">
        <f>VLOOKUP($A$4:$A$525,[8]Лист4!A$7:C$454,3,0)</f>
        <v>59299</v>
      </c>
      <c r="L507" s="38">
        <f>VLOOKUP($A$4:$A$525,[9]Лист4!A$7:C$450,3,0)</f>
        <v>25950</v>
      </c>
      <c r="M507" s="38">
        <f>VLOOKUP($A$4:$A$525,[10]Лист4!A$7:C$407,3,0)</f>
        <v>57354</v>
      </c>
      <c r="N507" s="38">
        <f>VLOOKUP($A$4:$A$525,[11]Лист4!A$7:C$479,3,0)</f>
        <v>326580</v>
      </c>
      <c r="O507" s="38">
        <f>VLOOKUP($A$4:$A$525,[12]Лист4!A$7:C$472,3,0)</f>
        <v>4156</v>
      </c>
      <c r="P507" s="38">
        <f>VLOOKUP($A$4:$A$525,[13]Лист4!A$7:C$461,3,0)</f>
        <v>35066</v>
      </c>
      <c r="Q507" s="38">
        <f>VLOOKUP($A$4:$A$525,[14]Лист4!A$7:C$488,3,0)</f>
        <v>656167</v>
      </c>
      <c r="R507" s="38">
        <f>VLOOKUP($A$4:$A$525,[15]Лист4!A$7:C$482,3,0)</f>
        <v>885113</v>
      </c>
      <c r="S507" s="38">
        <f>VLOOKUP($A$4:$A$525,[16]Лист4!A$7:C$508,3,0)</f>
        <v>942598</v>
      </c>
    </row>
    <row r="508" spans="1:19" ht="36">
      <c r="A508" s="113" t="s">
        <v>1572</v>
      </c>
      <c r="B508" s="41" t="s">
        <v>439</v>
      </c>
      <c r="C508" s="42">
        <v>16688971</v>
      </c>
      <c r="D508" s="38">
        <f>VLOOKUP($A$4:$A$525,[1]Лист4!A$7:C$460,3,0)</f>
        <v>8124</v>
      </c>
      <c r="E508" s="38">
        <f>VLOOKUP($A$4:$A$525,[2]Лист4!A$7:C$458,3,0)</f>
        <v>148646</v>
      </c>
      <c r="F508" s="38">
        <f>VLOOKUP($A$4:$A$525,[3]Лист4!A$7:C$486,3,0)</f>
        <v>15015</v>
      </c>
      <c r="G508" s="38">
        <f>VLOOKUP($A$4:$A$525,[4]Лист4!A$7:C$402,3,0)</f>
        <v>87598</v>
      </c>
      <c r="H508" s="38"/>
      <c r="I508" s="38"/>
      <c r="J508" s="38">
        <f>VLOOKUP($A$4:$A$525,[7]Лист4!A$7:C$494,3,0)</f>
        <v>289725</v>
      </c>
      <c r="K508" s="38">
        <f>VLOOKUP($A$4:$A$525,[8]Лист4!A$7:C$454,3,0)</f>
        <v>1402</v>
      </c>
      <c r="L508" s="38">
        <f>VLOOKUP($A$4:$A$525,[9]Лист4!A$7:C$450,3,0)</f>
        <v>40971</v>
      </c>
      <c r="M508" s="38">
        <f>VLOOKUP($A$4:$A$525,[10]Лист4!A$7:C$407,3,0)</f>
        <v>80792</v>
      </c>
      <c r="N508" s="38">
        <f>VLOOKUP($A$4:$A$525,[11]Лист4!A$7:C$479,3,0)</f>
        <v>63306</v>
      </c>
      <c r="O508" s="38">
        <f>VLOOKUP($A$4:$A$525,[12]Лист4!A$7:C$472,3,0)</f>
        <v>238056</v>
      </c>
      <c r="P508" s="38">
        <f>VLOOKUP($A$4:$A$525,[13]Лист4!A$7:C$461,3,0)</f>
        <v>43306</v>
      </c>
      <c r="Q508" s="38">
        <f>VLOOKUP($A$4:$A$525,[14]Лист4!A$7:C$488,3,0)</f>
        <v>2280</v>
      </c>
      <c r="R508" s="38">
        <f>VLOOKUP($A$4:$A$525,[15]Лист4!A$7:C$482,3,0)</f>
        <v>175391</v>
      </c>
      <c r="S508" s="38">
        <f>VLOOKUP($A$4:$A$525,[16]Лист4!A$7:C$508,3,0)</f>
        <v>15494359</v>
      </c>
    </row>
    <row r="509" spans="1:19" ht="48">
      <c r="A509" s="113" t="s">
        <v>1573</v>
      </c>
      <c r="B509" s="41" t="s">
        <v>440</v>
      </c>
      <c r="C509" s="42">
        <v>85712977</v>
      </c>
      <c r="D509" s="38">
        <f>VLOOKUP($A$4:$A$525,[1]Лист4!A$7:C$460,3,0)</f>
        <v>1742593</v>
      </c>
      <c r="E509" s="38">
        <f>VLOOKUP($A$4:$A$525,[2]Лист4!A$7:C$458,3,0)</f>
        <v>1070952</v>
      </c>
      <c r="F509" s="38">
        <f>VLOOKUP($A$4:$A$525,[3]Лист4!A$7:C$486,3,0)</f>
        <v>729633</v>
      </c>
      <c r="G509" s="38">
        <f>VLOOKUP($A$4:$A$525,[4]Лист4!A$7:C$402,3,0)</f>
        <v>2242656</v>
      </c>
      <c r="H509" s="38">
        <f>VLOOKUP($A$4:$A$525,[5]Лист4!A$7:C$408,3,0)</f>
        <v>405469</v>
      </c>
      <c r="I509" s="38">
        <f>VLOOKUP($A$4:$A$525,[6]Лист4!A$7:C$437,3,0)</f>
        <v>261610</v>
      </c>
      <c r="J509" s="38">
        <f>VLOOKUP($A$4:$A$525,[7]Лист4!A$7:C$494,3,0)</f>
        <v>2750774</v>
      </c>
      <c r="K509" s="38">
        <f>VLOOKUP($A$4:$A$525,[8]Лист4!A$7:C$454,3,0)</f>
        <v>1517908</v>
      </c>
      <c r="L509" s="38">
        <f>VLOOKUP($A$4:$A$525,[9]Лист4!A$7:C$450,3,0)</f>
        <v>178885</v>
      </c>
      <c r="M509" s="38">
        <f>VLOOKUP($A$4:$A$525,[10]Лист4!A$7:C$407,3,0)</f>
        <v>21263</v>
      </c>
      <c r="N509" s="38">
        <f>VLOOKUP($A$4:$A$525,[11]Лист4!A$7:C$479,3,0)</f>
        <v>4545219</v>
      </c>
      <c r="O509" s="38">
        <f>VLOOKUP($A$4:$A$525,[12]Лист4!A$7:C$472,3,0)</f>
        <v>1967748</v>
      </c>
      <c r="P509" s="38">
        <f>VLOOKUP($A$4:$A$525,[13]Лист4!A$7:C$461,3,0)</f>
        <v>1401156</v>
      </c>
      <c r="Q509" s="38">
        <f>VLOOKUP($A$4:$A$525,[14]Лист4!A$7:C$488,3,0)</f>
        <v>8491780</v>
      </c>
      <c r="R509" s="38">
        <f>VLOOKUP($A$4:$A$525,[15]Лист4!A$7:C$482,3,0)</f>
        <v>39989856</v>
      </c>
      <c r="S509" s="38">
        <f>VLOOKUP($A$4:$A$525,[16]Лист4!A$7:C$508,3,0)</f>
        <v>18395475</v>
      </c>
    </row>
    <row r="510" spans="1:19" ht="24">
      <c r="A510" s="113" t="s">
        <v>1574</v>
      </c>
      <c r="B510" s="41" t="s">
        <v>441</v>
      </c>
      <c r="C510" s="42">
        <v>10129736</v>
      </c>
      <c r="D510" s="38">
        <f>VLOOKUP($A$4:$A$525,[1]Лист4!A$7:C$460,3,0)</f>
        <v>167551</v>
      </c>
      <c r="E510" s="38">
        <f>VLOOKUP($A$4:$A$525,[2]Лист4!A$7:C$458,3,0)</f>
        <v>25475</v>
      </c>
      <c r="F510" s="38">
        <f>VLOOKUP($A$4:$A$525,[3]Лист4!A$7:C$486,3,0)</f>
        <v>299914</v>
      </c>
      <c r="G510" s="38">
        <f>VLOOKUP($A$4:$A$525,[4]Лист4!A$7:C$402,3,0)</f>
        <v>70337</v>
      </c>
      <c r="H510" s="38"/>
      <c r="I510" s="38"/>
      <c r="J510" s="38">
        <f>VLOOKUP($A$4:$A$525,[7]Лист4!A$7:C$494,3,0)</f>
        <v>221624</v>
      </c>
      <c r="K510" s="38">
        <f>VLOOKUP($A$4:$A$525,[8]Лист4!A$7:C$454,3,0)</f>
        <v>47161</v>
      </c>
      <c r="L510" s="38"/>
      <c r="M510" s="38">
        <f>VLOOKUP($A$4:$A$525,[10]Лист4!A$7:C$407,3,0)</f>
        <v>6964</v>
      </c>
      <c r="N510" s="38">
        <f>VLOOKUP($A$4:$A$525,[11]Лист4!A$7:C$479,3,0)</f>
        <v>68883</v>
      </c>
      <c r="O510" s="38">
        <f>VLOOKUP($A$4:$A$525,[12]Лист4!A$7:C$472,3,0)</f>
        <v>83852</v>
      </c>
      <c r="P510" s="38">
        <f>VLOOKUP($A$4:$A$525,[13]Лист4!A$7:C$461,3,0)</f>
        <v>195520</v>
      </c>
      <c r="Q510" s="38">
        <f>VLOOKUP($A$4:$A$525,[14]Лист4!A$7:C$488,3,0)</f>
        <v>100927</v>
      </c>
      <c r="R510" s="38"/>
      <c r="S510" s="38">
        <f>VLOOKUP($A$4:$A$525,[16]Лист4!A$7:C$508,3,0)</f>
        <v>8841528</v>
      </c>
    </row>
    <row r="511" spans="1:19" ht="36">
      <c r="A511" s="113" t="s">
        <v>1575</v>
      </c>
      <c r="B511" s="41" t="s">
        <v>442</v>
      </c>
      <c r="C511" s="42">
        <v>75583241</v>
      </c>
      <c r="D511" s="38">
        <f>VLOOKUP($A$4:$A$525,[1]Лист4!A$7:C$460,3,0)</f>
        <v>1575042</v>
      </c>
      <c r="E511" s="38">
        <f>VLOOKUP($A$4:$A$525,[2]Лист4!A$7:C$458,3,0)</f>
        <v>1045477</v>
      </c>
      <c r="F511" s="38">
        <f>VLOOKUP($A$4:$A$525,[3]Лист4!A$7:C$486,3,0)</f>
        <v>429719</v>
      </c>
      <c r="G511" s="38">
        <f>VLOOKUP($A$4:$A$525,[4]Лист4!A$7:C$402,3,0)</f>
        <v>2172319</v>
      </c>
      <c r="H511" s="38">
        <f>VLOOKUP($A$4:$A$525,[5]Лист4!A$7:C$408,3,0)</f>
        <v>405469</v>
      </c>
      <c r="I511" s="38">
        <f>VLOOKUP($A$4:$A$525,[6]Лист4!A$7:C$437,3,0)</f>
        <v>261610</v>
      </c>
      <c r="J511" s="38">
        <f>VLOOKUP($A$4:$A$525,[7]Лист4!A$7:C$494,3,0)</f>
        <v>2529150</v>
      </c>
      <c r="K511" s="38">
        <f>VLOOKUP($A$4:$A$525,[8]Лист4!A$7:C$454,3,0)</f>
        <v>1470747</v>
      </c>
      <c r="L511" s="38">
        <f>VLOOKUP($A$4:$A$525,[9]Лист4!A$7:C$450,3,0)</f>
        <v>178885</v>
      </c>
      <c r="M511" s="38">
        <f>VLOOKUP($A$4:$A$525,[10]Лист4!A$7:C$407,3,0)</f>
        <v>14299</v>
      </c>
      <c r="N511" s="38">
        <f>VLOOKUP($A$4:$A$525,[11]Лист4!A$7:C$479,3,0)</f>
        <v>4476336</v>
      </c>
      <c r="O511" s="38">
        <f>VLOOKUP($A$4:$A$525,[12]Лист4!A$7:C$472,3,0)</f>
        <v>1883896</v>
      </c>
      <c r="P511" s="38">
        <f>VLOOKUP($A$4:$A$525,[13]Лист4!A$7:C$461,3,0)</f>
        <v>1205636</v>
      </c>
      <c r="Q511" s="38">
        <f>VLOOKUP($A$4:$A$525,[14]Лист4!A$7:C$488,3,0)</f>
        <v>8390853</v>
      </c>
      <c r="R511" s="38">
        <f>VLOOKUP($A$4:$A$525,[15]Лист4!A$7:C$482,3,0)</f>
        <v>39989856</v>
      </c>
      <c r="S511" s="38">
        <f>VLOOKUP($A$4:$A$525,[16]Лист4!A$7:C$508,3,0)</f>
        <v>9553947</v>
      </c>
    </row>
    <row r="512" spans="1:19" ht="36">
      <c r="A512" s="112" t="s">
        <v>1576</v>
      </c>
      <c r="B512" s="41" t="s">
        <v>548</v>
      </c>
      <c r="C512" s="42">
        <v>2261327</v>
      </c>
      <c r="D512" s="38">
        <f>VLOOKUP($A$4:$A$525,[1]Лист4!A$7:C$460,3,0)</f>
        <v>308805</v>
      </c>
      <c r="E512" s="38">
        <f>VLOOKUP($A$4:$A$525,[2]Лист4!A$7:C$458,3,0)</f>
        <v>477579</v>
      </c>
      <c r="F512" s="38">
        <f>VLOOKUP($A$4:$A$525,[3]Лист4!A$7:C$486,3,0)</f>
        <v>42807</v>
      </c>
      <c r="H512" s="38"/>
      <c r="I512" s="38">
        <f>VLOOKUP($A$4:$A$525,[6]Лист4!A$7:C$437,3,0)</f>
        <v>6726</v>
      </c>
      <c r="J512" s="38">
        <f>VLOOKUP($A$4:$A$525,[7]Лист4!A$7:C$494,3,0)</f>
        <v>21091</v>
      </c>
      <c r="K512" s="38"/>
      <c r="L512" s="38"/>
      <c r="M512" s="38"/>
      <c r="N512" s="38">
        <f>VLOOKUP($A$4:$A$525,[11]Лист4!A$7:C$479,3,0)</f>
        <v>1108588</v>
      </c>
      <c r="O512" s="38"/>
      <c r="P512" s="38">
        <f>VLOOKUP($A$4:$A$525,[13]Лист4!A$7:C$461,3,0)</f>
        <v>10708</v>
      </c>
      <c r="Q512" s="38">
        <f>VLOOKUP($A$4:$A$525,[14]Лист4!A$7:C$488,3,0)</f>
        <v>67315</v>
      </c>
      <c r="R512" s="38">
        <f>VLOOKUP($A$4:$A$525,[15]Лист4!A$7:C$482,3,0)</f>
        <v>17600</v>
      </c>
      <c r="S512" s="38">
        <f>VLOOKUP($A$4:$A$525,[16]Лист4!A$7:C$508,3,0)</f>
        <v>200108</v>
      </c>
    </row>
    <row r="513" spans="1:19">
      <c r="A513" s="126" t="s">
        <v>1095</v>
      </c>
      <c r="B513" s="41" t="s">
        <v>1096</v>
      </c>
      <c r="C513" s="42">
        <v>11574</v>
      </c>
      <c r="D513" s="38"/>
      <c r="E513" s="38"/>
      <c r="F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>
        <f>VLOOKUP($A$4:$A$525,[14]Лист4!A$7:C$488,3,0)</f>
        <v>7101</v>
      </c>
      <c r="R513" s="38"/>
      <c r="S513" s="38">
        <f>VLOOKUP($A$4:$A$525,[16]Лист4!A$7:C$508,3,0)</f>
        <v>4473</v>
      </c>
    </row>
    <row r="514" spans="1:19" ht="24">
      <c r="A514" s="113" t="s">
        <v>1577</v>
      </c>
      <c r="B514" s="41" t="s">
        <v>1092</v>
      </c>
      <c r="C514" s="42">
        <v>1157008</v>
      </c>
      <c r="D514" s="38"/>
      <c r="E514" s="38">
        <f>VLOOKUP($A$4:$A$525,[2]Лист4!A$7:C$458,3,0)</f>
        <v>477579</v>
      </c>
      <c r="F514" s="38"/>
      <c r="H514" s="38"/>
      <c r="I514" s="38"/>
      <c r="J514" s="38">
        <f>VLOOKUP($A$4:$A$525,[7]Лист4!A$7:C$494,3,0)</f>
        <v>20931</v>
      </c>
      <c r="K514" s="38"/>
      <c r="L514" s="38"/>
      <c r="M514" s="38"/>
      <c r="N514" s="38">
        <f>VLOOKUP($A$4:$A$525,[11]Лист4!A$7:C$479,3,0)</f>
        <v>602698</v>
      </c>
      <c r="O514" s="38"/>
      <c r="P514" s="38"/>
      <c r="Q514" s="38"/>
      <c r="R514" s="38"/>
      <c r="S514" s="38">
        <f>VLOOKUP($A$4:$A$525,[16]Лист4!A$7:C$508,3,0)</f>
        <v>55800</v>
      </c>
    </row>
    <row r="515" spans="1:19" ht="36">
      <c r="A515" s="113" t="s">
        <v>1578</v>
      </c>
      <c r="B515" s="41" t="s">
        <v>443</v>
      </c>
      <c r="C515" s="42">
        <v>1092745</v>
      </c>
      <c r="D515" s="38">
        <f>VLOOKUP($A$4:$A$525,[1]Лист4!A$7:C$460,3,0)</f>
        <v>308805</v>
      </c>
      <c r="E515" s="38"/>
      <c r="F515" s="38">
        <f>VLOOKUP($A$4:$A$525,[3]Лист4!A$7:C$486,3,0)</f>
        <v>42807</v>
      </c>
      <c r="H515" s="38"/>
      <c r="I515" s="38">
        <f>VLOOKUP($A$4:$A$525,[6]Лист4!A$7:C$437,3,0)</f>
        <v>6726</v>
      </c>
      <c r="J515" s="38">
        <f>VLOOKUP($A$4:$A$525,[7]Лист4!A$7:C$494,3,0)</f>
        <v>160</v>
      </c>
      <c r="K515" s="38"/>
      <c r="L515" s="38"/>
      <c r="M515" s="38"/>
      <c r="N515" s="38">
        <f>VLOOKUP($A$4:$A$525,[11]Лист4!A$7:C$479,3,0)</f>
        <v>505890</v>
      </c>
      <c r="O515" s="38"/>
      <c r="P515" s="38">
        <f>VLOOKUP($A$4:$A$525,[13]Лист4!A$7:C$461,3,0)</f>
        <v>10708</v>
      </c>
      <c r="Q515" s="38">
        <f>VLOOKUP($A$4:$A$525,[14]Лист4!A$7:C$488,3,0)</f>
        <v>60214</v>
      </c>
      <c r="R515" s="38">
        <f>VLOOKUP($A$4:$A$525,[15]Лист4!A$7:C$482,3,0)</f>
        <v>17600</v>
      </c>
      <c r="S515" s="38">
        <f>VLOOKUP($A$4:$A$525,[16]Лист4!A$7:C$508,3,0)</f>
        <v>139835</v>
      </c>
    </row>
    <row r="516" spans="1:19" ht="36">
      <c r="A516" s="112" t="s">
        <v>1579</v>
      </c>
      <c r="B516" s="41" t="s">
        <v>549</v>
      </c>
      <c r="C516" s="42">
        <v>38541771</v>
      </c>
      <c r="D516" s="38">
        <f>VLOOKUP($A$4:$A$525,[1]Лист4!A$7:C$460,3,0)</f>
        <v>160674</v>
      </c>
      <c r="E516" s="38">
        <f>VLOOKUP($A$4:$A$525,[2]Лист4!A$7:C$458,3,0)</f>
        <v>332971</v>
      </c>
      <c r="F516" s="38">
        <f>VLOOKUP($A$4:$A$525,[3]Лист4!A$7:C$486,3,0)</f>
        <v>172188</v>
      </c>
      <c r="G516" s="38">
        <f>VLOOKUP($A$4:$A$525,[4]Лист4!A$7:C$402,3,0)</f>
        <v>3296994</v>
      </c>
      <c r="H516" s="38"/>
      <c r="I516" s="38">
        <f>VLOOKUP($A$4:$A$525,[6]Лист4!A$7:C$437,3,0)</f>
        <v>140280</v>
      </c>
      <c r="J516" s="38">
        <f>VLOOKUP($A$4:$A$525,[7]Лист4!A$7:C$494,3,0)</f>
        <v>579648</v>
      </c>
      <c r="K516" s="38">
        <f>VLOOKUP($A$4:$A$525,[8]Лист4!A$7:C$454,3,0)</f>
        <v>605284</v>
      </c>
      <c r="L516" s="38">
        <f>VLOOKUP($A$4:$A$525,[9]Лист4!A$7:C$450,3,0)</f>
        <v>105954</v>
      </c>
      <c r="M516" s="38">
        <f>VLOOKUP($A$4:$A$525,[10]Лист4!A$7:C$407,3,0)</f>
        <v>51532</v>
      </c>
      <c r="N516" s="38">
        <f>VLOOKUP($A$4:$A$525,[11]Лист4!A$7:C$479,3,0)</f>
        <v>93735</v>
      </c>
      <c r="O516" s="38">
        <f>VLOOKUP($A$4:$A$525,[12]Лист4!A$7:C$472,3,0)</f>
        <v>444527</v>
      </c>
      <c r="P516" s="38">
        <f>VLOOKUP($A$4:$A$525,[13]Лист4!A$7:C$461,3,0)</f>
        <v>544178</v>
      </c>
      <c r="Q516" s="38">
        <f>VLOOKUP($A$4:$A$525,[14]Лист4!A$7:C$488,3,0)</f>
        <v>520208</v>
      </c>
      <c r="R516" s="38">
        <f>VLOOKUP($A$4:$A$525,[15]Лист4!A$7:C$482,3,0)</f>
        <v>6324113</v>
      </c>
      <c r="S516" s="38">
        <f>VLOOKUP($A$4:$A$525,[16]Лист4!A$7:C$508,3,0)</f>
        <v>25169485</v>
      </c>
    </row>
    <row r="517" spans="1:19" ht="36">
      <c r="A517" s="113" t="s">
        <v>1580</v>
      </c>
      <c r="B517" s="41" t="s">
        <v>444</v>
      </c>
      <c r="C517" s="42">
        <v>38541771</v>
      </c>
      <c r="D517" s="38">
        <f>VLOOKUP($A$4:$A$525,[1]Лист4!A$7:C$460,3,0)</f>
        <v>160674</v>
      </c>
      <c r="E517" s="38">
        <f>VLOOKUP($A$4:$A$525,[2]Лист4!A$7:C$458,3,0)</f>
        <v>332971</v>
      </c>
      <c r="F517" s="38">
        <f>VLOOKUP($A$4:$A$525,[3]Лист4!A$7:C$486,3,0)</f>
        <v>172188</v>
      </c>
      <c r="G517" s="38">
        <f>VLOOKUP($A$4:$A$525,[4]Лист4!A$7:C$402,3,0)</f>
        <v>3296994</v>
      </c>
      <c r="H517" s="38"/>
      <c r="I517" s="38">
        <f>VLOOKUP($A$4:$A$525,[6]Лист4!A$7:C$437,3,0)</f>
        <v>140280</v>
      </c>
      <c r="J517" s="38">
        <f>VLOOKUP($A$4:$A$525,[7]Лист4!A$7:C$494,3,0)</f>
        <v>579648</v>
      </c>
      <c r="K517" s="38">
        <f>VLOOKUP($A$4:$A$525,[8]Лист4!A$7:C$454,3,0)</f>
        <v>605284</v>
      </c>
      <c r="L517" s="38">
        <f>VLOOKUP($A$4:$A$525,[9]Лист4!A$7:C$450,3,0)</f>
        <v>105954</v>
      </c>
      <c r="M517" s="38">
        <f>VLOOKUP($A$4:$A$525,[10]Лист4!A$7:C$407,3,0)</f>
        <v>51532</v>
      </c>
      <c r="N517" s="38">
        <f>VLOOKUP($A$4:$A$525,[11]Лист4!A$7:C$479,3,0)</f>
        <v>93735</v>
      </c>
      <c r="O517" s="38">
        <f>VLOOKUP($A$4:$A$525,[12]Лист4!A$7:C$472,3,0)</f>
        <v>444527</v>
      </c>
      <c r="P517" s="38">
        <f>VLOOKUP($A$4:$A$525,[13]Лист4!A$7:C$461,3,0)</f>
        <v>544178</v>
      </c>
      <c r="Q517" s="38">
        <f>VLOOKUP($A$4:$A$525,[14]Лист4!A$7:C$488,3,0)</f>
        <v>520208</v>
      </c>
      <c r="R517" s="38">
        <f>VLOOKUP($A$4:$A$525,[15]Лист4!A$7:C$482,3,0)</f>
        <v>6324113</v>
      </c>
      <c r="S517" s="38">
        <f>VLOOKUP($A$4:$A$525,[16]Лист4!A$7:C$508,3,0)</f>
        <v>25169485</v>
      </c>
    </row>
    <row r="518" spans="1:19" ht="48">
      <c r="A518" s="112" t="s">
        <v>1581</v>
      </c>
      <c r="B518" s="41" t="s">
        <v>535</v>
      </c>
      <c r="C518" s="42">
        <v>299698049</v>
      </c>
      <c r="D518" s="38">
        <f>VLOOKUP($A$4:$A$525,[1]Лист4!A$7:C$460,3,0)</f>
        <v>846984</v>
      </c>
      <c r="E518" s="38">
        <f>VLOOKUP($A$4:$A$525,[2]Лист4!A$7:C$458,3,0)</f>
        <v>1186526</v>
      </c>
      <c r="F518" s="38">
        <f>VLOOKUP($A$4:$A$525,[3]Лист4!A$7:C$486,3,0)</f>
        <v>686870</v>
      </c>
      <c r="G518" s="38">
        <f>VLOOKUP($A$4:$A$525,[4]Лист4!A$7:C$402,3,0)</f>
        <v>4634506</v>
      </c>
      <c r="H518" s="38">
        <f>VLOOKUP($A$4:$A$525,[5]Лист4!A$7:C$408,3,0)</f>
        <v>231981</v>
      </c>
      <c r="I518" s="38">
        <f>VLOOKUP($A$4:$A$525,[6]Лист4!A$7:C$437,3,0)</f>
        <v>116646</v>
      </c>
      <c r="J518" s="38">
        <f>VLOOKUP($A$4:$A$525,[7]Лист4!A$7:C$494,3,0)</f>
        <v>1374056</v>
      </c>
      <c r="K518" s="38">
        <f>VLOOKUP($A$4:$A$525,[8]Лист4!A$7:C$454,3,0)</f>
        <v>543444</v>
      </c>
      <c r="L518" s="38">
        <f>VLOOKUP($A$4:$A$525,[9]Лист4!A$7:C$450,3,0)</f>
        <v>150269</v>
      </c>
      <c r="M518" s="38">
        <f>VLOOKUP($A$4:$A$525,[10]Лист4!A$7:C$407,3,0)</f>
        <v>1061339</v>
      </c>
      <c r="N518" s="38">
        <f>VLOOKUP($A$4:$A$525,[11]Лист4!A$7:C$479,3,0)</f>
        <v>332222</v>
      </c>
      <c r="O518" s="38">
        <f>VLOOKUP($A$4:$A$525,[12]Лист4!A$7:C$472,3,0)</f>
        <v>4749699</v>
      </c>
      <c r="P518" s="38">
        <f>VLOOKUP($A$4:$A$525,[13]Лист4!A$7:C$461,3,0)</f>
        <v>860414</v>
      </c>
      <c r="Q518" s="38">
        <f>VLOOKUP($A$4:$A$525,[14]Лист4!A$7:C$488,3,0)</f>
        <v>35943799</v>
      </c>
      <c r="R518" s="38">
        <f>VLOOKUP($A$4:$A$525,[15]Лист4!A$7:C$482,3,0)</f>
        <v>94803151</v>
      </c>
      <c r="S518" s="38">
        <f>VLOOKUP($A$4:$A$525,[16]Лист4!A$7:C$508,3,0)</f>
        <v>152176143</v>
      </c>
    </row>
    <row r="519" spans="1:19" ht="48">
      <c r="A519" s="113" t="s">
        <v>1582</v>
      </c>
      <c r="B519" s="41" t="s">
        <v>445</v>
      </c>
      <c r="C519" s="42">
        <v>299698049</v>
      </c>
      <c r="D519" s="38">
        <f>VLOOKUP($A$4:$A$525,[1]Лист4!A$7:C$460,3,0)</f>
        <v>846984</v>
      </c>
      <c r="E519" s="38">
        <f>VLOOKUP($A$4:$A$525,[2]Лист4!A$7:C$458,3,0)</f>
        <v>1186526</v>
      </c>
      <c r="F519" s="38">
        <f>VLOOKUP($A$4:$A$525,[3]Лист4!A$7:C$486,3,0)</f>
        <v>686870</v>
      </c>
      <c r="G519" s="38">
        <f>VLOOKUP($A$4:$A$525,[4]Лист4!A$7:C$402,3,0)</f>
        <v>4634506</v>
      </c>
      <c r="H519" s="38">
        <f>VLOOKUP($A$4:$A$525,[5]Лист4!A$7:C$408,3,0)</f>
        <v>231981</v>
      </c>
      <c r="I519" s="38">
        <f>VLOOKUP($A$4:$A$525,[6]Лист4!A$7:C$437,3,0)</f>
        <v>116646</v>
      </c>
      <c r="J519" s="38">
        <f>VLOOKUP($A$4:$A$525,[7]Лист4!A$7:C$494,3,0)</f>
        <v>1374056</v>
      </c>
      <c r="K519" s="38">
        <f>VLOOKUP($A$4:$A$525,[8]Лист4!A$7:C$454,3,0)</f>
        <v>543444</v>
      </c>
      <c r="L519" s="38">
        <f>VLOOKUP($A$4:$A$525,[9]Лист4!A$7:C$450,3,0)</f>
        <v>150269</v>
      </c>
      <c r="M519" s="38">
        <f>VLOOKUP($A$4:$A$525,[10]Лист4!A$7:C$407,3,0)</f>
        <v>1061339</v>
      </c>
      <c r="N519" s="38">
        <f>VLOOKUP($A$4:$A$525,[11]Лист4!A$7:C$479,3,0)</f>
        <v>332222</v>
      </c>
      <c r="O519" s="38">
        <f>VLOOKUP($A$4:$A$525,[12]Лист4!A$7:C$472,3,0)</f>
        <v>4749699</v>
      </c>
      <c r="P519" s="38">
        <f>VLOOKUP($A$4:$A$525,[13]Лист4!A$7:C$461,3,0)</f>
        <v>860414</v>
      </c>
      <c r="Q519" s="38">
        <f>VLOOKUP($A$4:$A$525,[14]Лист4!A$7:C$488,3,0)</f>
        <v>35943799</v>
      </c>
      <c r="R519" s="38">
        <f>VLOOKUP($A$4:$A$525,[15]Лист4!A$7:C$482,3,0)</f>
        <v>94803151</v>
      </c>
      <c r="S519" s="38">
        <f>VLOOKUP($A$4:$A$525,[16]Лист4!A$7:C$508,3,0)</f>
        <v>152176143</v>
      </c>
    </row>
    <row r="520" spans="1:19" ht="24">
      <c r="A520" s="112" t="s">
        <v>1583</v>
      </c>
      <c r="B520" s="41" t="s">
        <v>537</v>
      </c>
      <c r="C520" s="42">
        <v>26986</v>
      </c>
      <c r="D520" s="38"/>
      <c r="E520" s="38"/>
      <c r="F520" s="38">
        <f>VLOOKUP($A$4:$A$525,[3]Лист4!A$7:C$486,3,0)</f>
        <v>9912</v>
      </c>
      <c r="H520" s="38"/>
      <c r="I520" s="38"/>
      <c r="J520" s="38"/>
      <c r="K520" s="38"/>
      <c r="L520" s="38">
        <f>VLOOKUP($A$4:$A$525,[9]Лист4!A$7:C$450,3,0)</f>
        <v>3504</v>
      </c>
      <c r="M520" s="38"/>
      <c r="N520" s="38">
        <f>VLOOKUP($A$4:$A$525,[11]Лист4!A$7:C$479,3,0)</f>
        <v>7610</v>
      </c>
      <c r="O520" s="38"/>
      <c r="P520" s="38"/>
      <c r="Q520" s="38">
        <f>VLOOKUP($A$4:$A$525,[14]Лист4!A$7:C$488,3,0)</f>
        <v>5960</v>
      </c>
      <c r="R520" s="38"/>
      <c r="S520" s="38"/>
    </row>
    <row r="521" spans="1:19" ht="24">
      <c r="A521" s="113" t="s">
        <v>1584</v>
      </c>
      <c r="B521" s="41" t="s">
        <v>446</v>
      </c>
      <c r="C521" s="42">
        <v>26986</v>
      </c>
      <c r="D521" s="38"/>
      <c r="E521" s="38"/>
      <c r="F521" s="38">
        <f>VLOOKUP($A$4:$A$525,[3]Лист4!A$7:C$486,3,0)</f>
        <v>9912</v>
      </c>
      <c r="H521" s="38"/>
      <c r="I521" s="38"/>
      <c r="J521" s="38"/>
      <c r="K521" s="38"/>
      <c r="L521" s="38">
        <f>VLOOKUP($A$4:$A$525,[9]Лист4!A$7:C$450,3,0)</f>
        <v>3504</v>
      </c>
      <c r="M521" s="38"/>
      <c r="N521" s="38">
        <f>VLOOKUP($A$4:$A$525,[11]Лист4!A$7:C$479,3,0)</f>
        <v>7610</v>
      </c>
      <c r="O521" s="38"/>
      <c r="P521" s="38"/>
      <c r="Q521" s="38">
        <f>VLOOKUP($A$4:$A$525,[14]Лист4!A$7:C$488,3,0)</f>
        <v>5960</v>
      </c>
      <c r="R521" s="38"/>
      <c r="S521" s="38"/>
    </row>
    <row r="522" spans="1:19" ht="24">
      <c r="A522" s="112" t="s">
        <v>1585</v>
      </c>
      <c r="B522" s="41" t="s">
        <v>538</v>
      </c>
      <c r="C522" s="42">
        <v>25929</v>
      </c>
      <c r="D522" s="38"/>
      <c r="E522" s="38"/>
      <c r="F522" s="38">
        <f>VLOOKUP($A$4:$A$525,[3]Лист4!A$7:C$486,3,0)</f>
        <v>17495</v>
      </c>
      <c r="H522" s="38"/>
      <c r="I522" s="38"/>
      <c r="J522" s="38">
        <f>VLOOKUP($A$4:$A$525,[7]Лист4!A$7:C$494,3,0)</f>
        <v>1586</v>
      </c>
      <c r="K522" s="38"/>
      <c r="L522" s="38"/>
      <c r="M522" s="38"/>
      <c r="N522" s="38">
        <f>VLOOKUP($A$4:$A$525,[11]Лист4!A$7:C$479,3,0)</f>
        <v>6848</v>
      </c>
      <c r="O522" s="38"/>
      <c r="P522" s="38"/>
      <c r="Q522" s="38"/>
      <c r="R522" s="38"/>
      <c r="S522" s="38"/>
    </row>
    <row r="523" spans="1:19" ht="24">
      <c r="A523" s="113" t="s">
        <v>1585</v>
      </c>
      <c r="B523" s="41" t="s">
        <v>447</v>
      </c>
      <c r="C523" s="42">
        <v>25929</v>
      </c>
      <c r="D523" s="38"/>
      <c r="E523" s="38"/>
      <c r="F523" s="38">
        <f>VLOOKUP($A$4:$A$525,[3]Лист4!A$7:C$486,3,0)</f>
        <v>17495</v>
      </c>
      <c r="H523" s="38"/>
      <c r="I523" s="38"/>
      <c r="J523" s="38">
        <f>VLOOKUP($A$4:$A$525,[7]Лист4!A$7:C$494,3,0)</f>
        <v>1586</v>
      </c>
      <c r="K523" s="38"/>
      <c r="L523" s="38"/>
      <c r="M523" s="38"/>
      <c r="N523" s="38">
        <f>VLOOKUP($A$4:$A$525,[11]Лист4!A$7:C$479,3,0)</f>
        <v>6848</v>
      </c>
      <c r="O523" s="38"/>
      <c r="P523" s="38"/>
      <c r="Q523" s="38"/>
      <c r="R523" s="38"/>
      <c r="S523" s="38"/>
    </row>
    <row r="524" spans="1:19" ht="24">
      <c r="A524" s="112" t="s">
        <v>1586</v>
      </c>
      <c r="B524" s="41" t="s">
        <v>539</v>
      </c>
      <c r="C524" s="42">
        <v>3718339</v>
      </c>
      <c r="D524" s="38">
        <f>VLOOKUP($A$4:$A$525,[1]Лист4!A$7:C$460,3,0)</f>
        <v>293651</v>
      </c>
      <c r="E524" s="38">
        <f>VLOOKUP($A$4:$A$525,[2]Лист4!A$7:C$458,3,0)</f>
        <v>103696</v>
      </c>
      <c r="F524" s="38">
        <f>VLOOKUP($A$4:$A$525,[3]Лист4!A$7:C$486,3,0)</f>
        <v>5581</v>
      </c>
      <c r="G524" s="38">
        <f>VLOOKUP($A$4:$A$525,[4]Лист4!A$7:C$402,3,0)</f>
        <v>19204</v>
      </c>
      <c r="H524" s="38">
        <f>VLOOKUP($A$4:$A$525,[5]Лист4!A$7:C$408,3,0)</f>
        <v>19910</v>
      </c>
      <c r="I524" s="38">
        <f>VLOOKUP($A$4:$A$525,[6]Лист4!A$7:C$437,3,0)</f>
        <v>396956</v>
      </c>
      <c r="J524" s="38">
        <f>VLOOKUP($A$4:$A$525,[7]Лист4!A$7:C$494,3,0)</f>
        <v>52248</v>
      </c>
      <c r="K524" s="38"/>
      <c r="L524" s="38"/>
      <c r="M524" s="38"/>
      <c r="N524" s="38">
        <f>VLOOKUP($A$4:$A$525,[11]Лист4!A$7:C$479,3,0)</f>
        <v>7969</v>
      </c>
      <c r="O524" s="38">
        <f>VLOOKUP($A$4:$A$525,[12]Лист4!A$7:C$472,3,0)</f>
        <v>184483</v>
      </c>
      <c r="P524" s="38">
        <f>VLOOKUP($A$4:$A$525,[13]Лист4!A$7:C$461,3,0)</f>
        <v>19305</v>
      </c>
      <c r="Q524" s="38">
        <f>VLOOKUP($A$4:$A$525,[14]Лист4!A$7:C$488,3,0)</f>
        <v>2944</v>
      </c>
      <c r="R524" s="38">
        <f>VLOOKUP($A$4:$A$525,[15]Лист4!A$7:C$482,3,0)</f>
        <v>204220</v>
      </c>
      <c r="S524" s="38">
        <f>VLOOKUP($A$4:$A$525,[16]Лист4!A$7:C$508,3,0)</f>
        <v>2408172</v>
      </c>
    </row>
    <row r="525" spans="1:19" ht="24">
      <c r="A525" s="113" t="s">
        <v>1586</v>
      </c>
      <c r="B525" s="41" t="s">
        <v>448</v>
      </c>
      <c r="C525" s="42">
        <v>3718339</v>
      </c>
      <c r="D525" s="48">
        <f>VLOOKUP($A$4:$A$525,[1]Лист4!A$7:C$460,3,0)</f>
        <v>293651</v>
      </c>
      <c r="E525" s="48">
        <f>VLOOKUP($A$4:$A$525,[2]Лист4!A$7:C$458,3,0)</f>
        <v>103696</v>
      </c>
      <c r="F525" s="48">
        <f>VLOOKUP($A$4:$A$525,[3]Лист4!A$7:C$486,3,0)</f>
        <v>5581</v>
      </c>
      <c r="G525" s="48">
        <f>VLOOKUP($A$4:$A$525,[4]Лист4!A$7:C$402,3,0)</f>
        <v>19204</v>
      </c>
      <c r="H525" s="48">
        <f>VLOOKUP($A$4:$A$525,[5]Лист4!A$7:C$408,3,0)</f>
        <v>19910</v>
      </c>
      <c r="I525" s="48">
        <f>VLOOKUP($A$4:$A$525,[6]Лист4!A$7:C$437,3,0)</f>
        <v>396956</v>
      </c>
      <c r="J525" s="48">
        <f>VLOOKUP($A$4:$A$525,[7]Лист4!A$7:C$494,3,0)</f>
        <v>52248</v>
      </c>
      <c r="K525" s="48"/>
      <c r="L525" s="48"/>
      <c r="M525" s="48"/>
      <c r="N525" s="48">
        <f>VLOOKUP($A$4:$A$525,[11]Лист4!A$7:C$479,3,0)</f>
        <v>7969</v>
      </c>
      <c r="O525" s="48">
        <f>VLOOKUP($A$4:$A$525,[12]Лист4!A$7:C$472,3,0)</f>
        <v>184483</v>
      </c>
      <c r="P525" s="48">
        <f>VLOOKUP($A$4:$A$525,[13]Лист4!A$7:C$461,3,0)</f>
        <v>19305</v>
      </c>
      <c r="Q525" s="48">
        <f>VLOOKUP($A$4:$A$525,[14]Лист4!A$7:C$488,3,0)</f>
        <v>2944</v>
      </c>
      <c r="R525" s="48">
        <f>VLOOKUP($A$4:$A$525,[15]Лист4!A$7:C$482,3,0)</f>
        <v>204220</v>
      </c>
      <c r="S525" s="48">
        <f>VLOOKUP($A$4:$A$525,[16]Лист4!A$7:C$508,3,0)</f>
        <v>2408172</v>
      </c>
    </row>
    <row r="526" spans="1:19">
      <c r="A526" s="118"/>
      <c r="B526" s="46"/>
      <c r="C526" s="43"/>
      <c r="D526" s="47"/>
    </row>
    <row r="527" spans="1:19">
      <c r="A527" s="41" t="s">
        <v>1899</v>
      </c>
    </row>
  </sheetData>
  <mergeCells count="1">
    <mergeCell ref="A1:S1"/>
  </mergeCells>
  <pageMargins left="0.78740157480314965" right="0.78740157480314965" top="0.98425196850393704" bottom="0.98425196850393704" header="0" footer="0.19685039370078741"/>
  <pageSetup paperSize="9" scale="46" firstPageNumber="0" orientation="landscape" useFirstPageNumber="1" horizontalDpi="300" verticalDpi="300" r:id="rId1"/>
  <headerFooter alignWithMargins="0">
    <oddFooter>&amp;C&amp;P&amp;R&amp;P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T974"/>
  <sheetViews>
    <sheetView view="pageBreakPreview" topLeftCell="A959" zoomScaleSheetLayoutView="100" workbookViewId="0">
      <selection activeCell="A6" sqref="A6:A974"/>
    </sheetView>
  </sheetViews>
  <sheetFormatPr defaultRowHeight="15"/>
  <cols>
    <col min="1" max="1" width="25.42578125" style="21" customWidth="1"/>
    <col min="2" max="2" width="20" style="29" customWidth="1"/>
    <col min="3" max="5" width="15" style="55" customWidth="1"/>
    <col min="6" max="8" width="11.85546875" style="55" customWidth="1"/>
    <col min="9" max="9" width="11.85546875" style="56" customWidth="1"/>
    <col min="10" max="10" width="13.42578125" style="55" customWidth="1"/>
    <col min="11" max="12" width="12.42578125" style="55" customWidth="1"/>
    <col min="13" max="13" width="12.7109375" style="55" customWidth="1"/>
    <col min="14" max="15" width="13.5703125" style="55" customWidth="1"/>
    <col min="16" max="16" width="12.7109375" style="55" customWidth="1"/>
    <col min="17" max="17" width="14" style="55" customWidth="1"/>
    <col min="18" max="18" width="13.42578125" style="55" bestFit="1" customWidth="1"/>
    <col min="19" max="19" width="13.7109375" style="55" customWidth="1"/>
    <col min="20" max="256" width="9.140625" style="21"/>
    <col min="257" max="257" width="25.42578125" style="21" customWidth="1"/>
    <col min="258" max="258" width="20" style="21" customWidth="1"/>
    <col min="259" max="261" width="15" style="21" customWidth="1"/>
    <col min="262" max="265" width="11.85546875" style="21" customWidth="1"/>
    <col min="266" max="266" width="13.42578125" style="21" customWidth="1"/>
    <col min="267" max="268" width="12.42578125" style="21" customWidth="1"/>
    <col min="269" max="269" width="12.7109375" style="21" customWidth="1"/>
    <col min="270" max="271" width="13.5703125" style="21" customWidth="1"/>
    <col min="272" max="272" width="12.7109375" style="21" customWidth="1"/>
    <col min="273" max="273" width="14" style="21" customWidth="1"/>
    <col min="274" max="274" width="13.42578125" style="21" bestFit="1" customWidth="1"/>
    <col min="275" max="275" width="13.7109375" style="21" customWidth="1"/>
    <col min="276" max="512" width="9.140625" style="21"/>
    <col min="513" max="513" width="25.42578125" style="21" customWidth="1"/>
    <col min="514" max="514" width="20" style="21" customWidth="1"/>
    <col min="515" max="517" width="15" style="21" customWidth="1"/>
    <col min="518" max="521" width="11.85546875" style="21" customWidth="1"/>
    <col min="522" max="522" width="13.42578125" style="21" customWidth="1"/>
    <col min="523" max="524" width="12.42578125" style="21" customWidth="1"/>
    <col min="525" max="525" width="12.7109375" style="21" customWidth="1"/>
    <col min="526" max="527" width="13.5703125" style="21" customWidth="1"/>
    <col min="528" max="528" width="12.7109375" style="21" customWidth="1"/>
    <col min="529" max="529" width="14" style="21" customWidth="1"/>
    <col min="530" max="530" width="13.42578125" style="21" bestFit="1" customWidth="1"/>
    <col min="531" max="531" width="13.7109375" style="21" customWidth="1"/>
    <col min="532" max="768" width="9.140625" style="21"/>
    <col min="769" max="769" width="25.42578125" style="21" customWidth="1"/>
    <col min="770" max="770" width="20" style="21" customWidth="1"/>
    <col min="771" max="773" width="15" style="21" customWidth="1"/>
    <col min="774" max="777" width="11.85546875" style="21" customWidth="1"/>
    <col min="778" max="778" width="13.42578125" style="21" customWidth="1"/>
    <col min="779" max="780" width="12.42578125" style="21" customWidth="1"/>
    <col min="781" max="781" width="12.7109375" style="21" customWidth="1"/>
    <col min="782" max="783" width="13.5703125" style="21" customWidth="1"/>
    <col min="784" max="784" width="12.7109375" style="21" customWidth="1"/>
    <col min="785" max="785" width="14" style="21" customWidth="1"/>
    <col min="786" max="786" width="13.42578125" style="21" bestFit="1" customWidth="1"/>
    <col min="787" max="787" width="13.7109375" style="21" customWidth="1"/>
    <col min="788" max="1024" width="9.140625" style="21"/>
    <col min="1025" max="1025" width="25.42578125" style="21" customWidth="1"/>
    <col min="1026" max="1026" width="20" style="21" customWidth="1"/>
    <col min="1027" max="1029" width="15" style="21" customWidth="1"/>
    <col min="1030" max="1033" width="11.85546875" style="21" customWidth="1"/>
    <col min="1034" max="1034" width="13.42578125" style="21" customWidth="1"/>
    <col min="1035" max="1036" width="12.42578125" style="21" customWidth="1"/>
    <col min="1037" max="1037" width="12.7109375" style="21" customWidth="1"/>
    <col min="1038" max="1039" width="13.5703125" style="21" customWidth="1"/>
    <col min="1040" max="1040" width="12.7109375" style="21" customWidth="1"/>
    <col min="1041" max="1041" width="14" style="21" customWidth="1"/>
    <col min="1042" max="1042" width="13.42578125" style="21" bestFit="1" customWidth="1"/>
    <col min="1043" max="1043" width="13.7109375" style="21" customWidth="1"/>
    <col min="1044" max="1280" width="9.140625" style="21"/>
    <col min="1281" max="1281" width="25.42578125" style="21" customWidth="1"/>
    <col min="1282" max="1282" width="20" style="21" customWidth="1"/>
    <col min="1283" max="1285" width="15" style="21" customWidth="1"/>
    <col min="1286" max="1289" width="11.85546875" style="21" customWidth="1"/>
    <col min="1290" max="1290" width="13.42578125" style="21" customWidth="1"/>
    <col min="1291" max="1292" width="12.42578125" style="21" customWidth="1"/>
    <col min="1293" max="1293" width="12.7109375" style="21" customWidth="1"/>
    <col min="1294" max="1295" width="13.5703125" style="21" customWidth="1"/>
    <col min="1296" max="1296" width="12.7109375" style="21" customWidth="1"/>
    <col min="1297" max="1297" width="14" style="21" customWidth="1"/>
    <col min="1298" max="1298" width="13.42578125" style="21" bestFit="1" customWidth="1"/>
    <col min="1299" max="1299" width="13.7109375" style="21" customWidth="1"/>
    <col min="1300" max="1536" width="9.140625" style="21"/>
    <col min="1537" max="1537" width="25.42578125" style="21" customWidth="1"/>
    <col min="1538" max="1538" width="20" style="21" customWidth="1"/>
    <col min="1539" max="1541" width="15" style="21" customWidth="1"/>
    <col min="1542" max="1545" width="11.85546875" style="21" customWidth="1"/>
    <col min="1546" max="1546" width="13.42578125" style="21" customWidth="1"/>
    <col min="1547" max="1548" width="12.42578125" style="21" customWidth="1"/>
    <col min="1549" max="1549" width="12.7109375" style="21" customWidth="1"/>
    <col min="1550" max="1551" width="13.5703125" style="21" customWidth="1"/>
    <col min="1552" max="1552" width="12.7109375" style="21" customWidth="1"/>
    <col min="1553" max="1553" width="14" style="21" customWidth="1"/>
    <col min="1554" max="1554" width="13.42578125" style="21" bestFit="1" customWidth="1"/>
    <col min="1555" max="1555" width="13.7109375" style="21" customWidth="1"/>
    <col min="1556" max="1792" width="9.140625" style="21"/>
    <col min="1793" max="1793" width="25.42578125" style="21" customWidth="1"/>
    <col min="1794" max="1794" width="20" style="21" customWidth="1"/>
    <col min="1795" max="1797" width="15" style="21" customWidth="1"/>
    <col min="1798" max="1801" width="11.85546875" style="21" customWidth="1"/>
    <col min="1802" max="1802" width="13.42578125" style="21" customWidth="1"/>
    <col min="1803" max="1804" width="12.42578125" style="21" customWidth="1"/>
    <col min="1805" max="1805" width="12.7109375" style="21" customWidth="1"/>
    <col min="1806" max="1807" width="13.5703125" style="21" customWidth="1"/>
    <col min="1808" max="1808" width="12.7109375" style="21" customWidth="1"/>
    <col min="1809" max="1809" width="14" style="21" customWidth="1"/>
    <col min="1810" max="1810" width="13.42578125" style="21" bestFit="1" customWidth="1"/>
    <col min="1811" max="1811" width="13.7109375" style="21" customWidth="1"/>
    <col min="1812" max="2048" width="9.140625" style="21"/>
    <col min="2049" max="2049" width="25.42578125" style="21" customWidth="1"/>
    <col min="2050" max="2050" width="20" style="21" customWidth="1"/>
    <col min="2051" max="2053" width="15" style="21" customWidth="1"/>
    <col min="2054" max="2057" width="11.85546875" style="21" customWidth="1"/>
    <col min="2058" max="2058" width="13.42578125" style="21" customWidth="1"/>
    <col min="2059" max="2060" width="12.42578125" style="21" customWidth="1"/>
    <col min="2061" max="2061" width="12.7109375" style="21" customWidth="1"/>
    <col min="2062" max="2063" width="13.5703125" style="21" customWidth="1"/>
    <col min="2064" max="2064" width="12.7109375" style="21" customWidth="1"/>
    <col min="2065" max="2065" width="14" style="21" customWidth="1"/>
    <col min="2066" max="2066" width="13.42578125" style="21" bestFit="1" customWidth="1"/>
    <col min="2067" max="2067" width="13.7109375" style="21" customWidth="1"/>
    <col min="2068" max="2304" width="9.140625" style="21"/>
    <col min="2305" max="2305" width="25.42578125" style="21" customWidth="1"/>
    <col min="2306" max="2306" width="20" style="21" customWidth="1"/>
    <col min="2307" max="2309" width="15" style="21" customWidth="1"/>
    <col min="2310" max="2313" width="11.85546875" style="21" customWidth="1"/>
    <col min="2314" max="2314" width="13.42578125" style="21" customWidth="1"/>
    <col min="2315" max="2316" width="12.42578125" style="21" customWidth="1"/>
    <col min="2317" max="2317" width="12.7109375" style="21" customWidth="1"/>
    <col min="2318" max="2319" width="13.5703125" style="21" customWidth="1"/>
    <col min="2320" max="2320" width="12.7109375" style="21" customWidth="1"/>
    <col min="2321" max="2321" width="14" style="21" customWidth="1"/>
    <col min="2322" max="2322" width="13.42578125" style="21" bestFit="1" customWidth="1"/>
    <col min="2323" max="2323" width="13.7109375" style="21" customWidth="1"/>
    <col min="2324" max="2560" width="9.140625" style="21"/>
    <col min="2561" max="2561" width="25.42578125" style="21" customWidth="1"/>
    <col min="2562" max="2562" width="20" style="21" customWidth="1"/>
    <col min="2563" max="2565" width="15" style="21" customWidth="1"/>
    <col min="2566" max="2569" width="11.85546875" style="21" customWidth="1"/>
    <col min="2570" max="2570" width="13.42578125" style="21" customWidth="1"/>
    <col min="2571" max="2572" width="12.42578125" style="21" customWidth="1"/>
    <col min="2573" max="2573" width="12.7109375" style="21" customWidth="1"/>
    <col min="2574" max="2575" width="13.5703125" style="21" customWidth="1"/>
    <col min="2576" max="2576" width="12.7109375" style="21" customWidth="1"/>
    <col min="2577" max="2577" width="14" style="21" customWidth="1"/>
    <col min="2578" max="2578" width="13.42578125" style="21" bestFit="1" customWidth="1"/>
    <col min="2579" max="2579" width="13.7109375" style="21" customWidth="1"/>
    <col min="2580" max="2816" width="9.140625" style="21"/>
    <col min="2817" max="2817" width="25.42578125" style="21" customWidth="1"/>
    <col min="2818" max="2818" width="20" style="21" customWidth="1"/>
    <col min="2819" max="2821" width="15" style="21" customWidth="1"/>
    <col min="2822" max="2825" width="11.85546875" style="21" customWidth="1"/>
    <col min="2826" max="2826" width="13.42578125" style="21" customWidth="1"/>
    <col min="2827" max="2828" width="12.42578125" style="21" customWidth="1"/>
    <col min="2829" max="2829" width="12.7109375" style="21" customWidth="1"/>
    <col min="2830" max="2831" width="13.5703125" style="21" customWidth="1"/>
    <col min="2832" max="2832" width="12.7109375" style="21" customWidth="1"/>
    <col min="2833" max="2833" width="14" style="21" customWidth="1"/>
    <col min="2834" max="2834" width="13.42578125" style="21" bestFit="1" customWidth="1"/>
    <col min="2835" max="2835" width="13.7109375" style="21" customWidth="1"/>
    <col min="2836" max="3072" width="9.140625" style="21"/>
    <col min="3073" max="3073" width="25.42578125" style="21" customWidth="1"/>
    <col min="3074" max="3074" width="20" style="21" customWidth="1"/>
    <col min="3075" max="3077" width="15" style="21" customWidth="1"/>
    <col min="3078" max="3081" width="11.85546875" style="21" customWidth="1"/>
    <col min="3082" max="3082" width="13.42578125" style="21" customWidth="1"/>
    <col min="3083" max="3084" width="12.42578125" style="21" customWidth="1"/>
    <col min="3085" max="3085" width="12.7109375" style="21" customWidth="1"/>
    <col min="3086" max="3087" width="13.5703125" style="21" customWidth="1"/>
    <col min="3088" max="3088" width="12.7109375" style="21" customWidth="1"/>
    <col min="3089" max="3089" width="14" style="21" customWidth="1"/>
    <col min="3090" max="3090" width="13.42578125" style="21" bestFit="1" customWidth="1"/>
    <col min="3091" max="3091" width="13.7109375" style="21" customWidth="1"/>
    <col min="3092" max="3328" width="9.140625" style="21"/>
    <col min="3329" max="3329" width="25.42578125" style="21" customWidth="1"/>
    <col min="3330" max="3330" width="20" style="21" customWidth="1"/>
    <col min="3331" max="3333" width="15" style="21" customWidth="1"/>
    <col min="3334" max="3337" width="11.85546875" style="21" customWidth="1"/>
    <col min="3338" max="3338" width="13.42578125" style="21" customWidth="1"/>
    <col min="3339" max="3340" width="12.42578125" style="21" customWidth="1"/>
    <col min="3341" max="3341" width="12.7109375" style="21" customWidth="1"/>
    <col min="3342" max="3343" width="13.5703125" style="21" customWidth="1"/>
    <col min="3344" max="3344" width="12.7109375" style="21" customWidth="1"/>
    <col min="3345" max="3345" width="14" style="21" customWidth="1"/>
    <col min="3346" max="3346" width="13.42578125" style="21" bestFit="1" customWidth="1"/>
    <col min="3347" max="3347" width="13.7109375" style="21" customWidth="1"/>
    <col min="3348" max="3584" width="9.140625" style="21"/>
    <col min="3585" max="3585" width="25.42578125" style="21" customWidth="1"/>
    <col min="3586" max="3586" width="20" style="21" customWidth="1"/>
    <col min="3587" max="3589" width="15" style="21" customWidth="1"/>
    <col min="3590" max="3593" width="11.85546875" style="21" customWidth="1"/>
    <col min="3594" max="3594" width="13.42578125" style="21" customWidth="1"/>
    <col min="3595" max="3596" width="12.42578125" style="21" customWidth="1"/>
    <col min="3597" max="3597" width="12.7109375" style="21" customWidth="1"/>
    <col min="3598" max="3599" width="13.5703125" style="21" customWidth="1"/>
    <col min="3600" max="3600" width="12.7109375" style="21" customWidth="1"/>
    <col min="3601" max="3601" width="14" style="21" customWidth="1"/>
    <col min="3602" max="3602" width="13.42578125" style="21" bestFit="1" customWidth="1"/>
    <col min="3603" max="3603" width="13.7109375" style="21" customWidth="1"/>
    <col min="3604" max="3840" width="9.140625" style="21"/>
    <col min="3841" max="3841" width="25.42578125" style="21" customWidth="1"/>
    <col min="3842" max="3842" width="20" style="21" customWidth="1"/>
    <col min="3843" max="3845" width="15" style="21" customWidth="1"/>
    <col min="3846" max="3849" width="11.85546875" style="21" customWidth="1"/>
    <col min="3850" max="3850" width="13.42578125" style="21" customWidth="1"/>
    <col min="3851" max="3852" width="12.42578125" style="21" customWidth="1"/>
    <col min="3853" max="3853" width="12.7109375" style="21" customWidth="1"/>
    <col min="3854" max="3855" width="13.5703125" style="21" customWidth="1"/>
    <col min="3856" max="3856" width="12.7109375" style="21" customWidth="1"/>
    <col min="3857" max="3857" width="14" style="21" customWidth="1"/>
    <col min="3858" max="3858" width="13.42578125" style="21" bestFit="1" customWidth="1"/>
    <col min="3859" max="3859" width="13.7109375" style="21" customWidth="1"/>
    <col min="3860" max="4096" width="9.140625" style="21"/>
    <col min="4097" max="4097" width="25.42578125" style="21" customWidth="1"/>
    <col min="4098" max="4098" width="20" style="21" customWidth="1"/>
    <col min="4099" max="4101" width="15" style="21" customWidth="1"/>
    <col min="4102" max="4105" width="11.85546875" style="21" customWidth="1"/>
    <col min="4106" max="4106" width="13.42578125" style="21" customWidth="1"/>
    <col min="4107" max="4108" width="12.42578125" style="21" customWidth="1"/>
    <col min="4109" max="4109" width="12.7109375" style="21" customWidth="1"/>
    <col min="4110" max="4111" width="13.5703125" style="21" customWidth="1"/>
    <col min="4112" max="4112" width="12.7109375" style="21" customWidth="1"/>
    <col min="4113" max="4113" width="14" style="21" customWidth="1"/>
    <col min="4114" max="4114" width="13.42578125" style="21" bestFit="1" customWidth="1"/>
    <col min="4115" max="4115" width="13.7109375" style="21" customWidth="1"/>
    <col min="4116" max="4352" width="9.140625" style="21"/>
    <col min="4353" max="4353" width="25.42578125" style="21" customWidth="1"/>
    <col min="4354" max="4354" width="20" style="21" customWidth="1"/>
    <col min="4355" max="4357" width="15" style="21" customWidth="1"/>
    <col min="4358" max="4361" width="11.85546875" style="21" customWidth="1"/>
    <col min="4362" max="4362" width="13.42578125" style="21" customWidth="1"/>
    <col min="4363" max="4364" width="12.42578125" style="21" customWidth="1"/>
    <col min="4365" max="4365" width="12.7109375" style="21" customWidth="1"/>
    <col min="4366" max="4367" width="13.5703125" style="21" customWidth="1"/>
    <col min="4368" max="4368" width="12.7109375" style="21" customWidth="1"/>
    <col min="4369" max="4369" width="14" style="21" customWidth="1"/>
    <col min="4370" max="4370" width="13.42578125" style="21" bestFit="1" customWidth="1"/>
    <col min="4371" max="4371" width="13.7109375" style="21" customWidth="1"/>
    <col min="4372" max="4608" width="9.140625" style="21"/>
    <col min="4609" max="4609" width="25.42578125" style="21" customWidth="1"/>
    <col min="4610" max="4610" width="20" style="21" customWidth="1"/>
    <col min="4611" max="4613" width="15" style="21" customWidth="1"/>
    <col min="4614" max="4617" width="11.85546875" style="21" customWidth="1"/>
    <col min="4618" max="4618" width="13.42578125" style="21" customWidth="1"/>
    <col min="4619" max="4620" width="12.42578125" style="21" customWidth="1"/>
    <col min="4621" max="4621" width="12.7109375" style="21" customWidth="1"/>
    <col min="4622" max="4623" width="13.5703125" style="21" customWidth="1"/>
    <col min="4624" max="4624" width="12.7109375" style="21" customWidth="1"/>
    <col min="4625" max="4625" width="14" style="21" customWidth="1"/>
    <col min="4626" max="4626" width="13.42578125" style="21" bestFit="1" customWidth="1"/>
    <col min="4627" max="4627" width="13.7109375" style="21" customWidth="1"/>
    <col min="4628" max="4864" width="9.140625" style="21"/>
    <col min="4865" max="4865" width="25.42578125" style="21" customWidth="1"/>
    <col min="4866" max="4866" width="20" style="21" customWidth="1"/>
    <col min="4867" max="4869" width="15" style="21" customWidth="1"/>
    <col min="4870" max="4873" width="11.85546875" style="21" customWidth="1"/>
    <col min="4874" max="4874" width="13.42578125" style="21" customWidth="1"/>
    <col min="4875" max="4876" width="12.42578125" style="21" customWidth="1"/>
    <col min="4877" max="4877" width="12.7109375" style="21" customWidth="1"/>
    <col min="4878" max="4879" width="13.5703125" style="21" customWidth="1"/>
    <col min="4880" max="4880" width="12.7109375" style="21" customWidth="1"/>
    <col min="4881" max="4881" width="14" style="21" customWidth="1"/>
    <col min="4882" max="4882" width="13.42578125" style="21" bestFit="1" customWidth="1"/>
    <col min="4883" max="4883" width="13.7109375" style="21" customWidth="1"/>
    <col min="4884" max="5120" width="9.140625" style="21"/>
    <col min="5121" max="5121" width="25.42578125" style="21" customWidth="1"/>
    <col min="5122" max="5122" width="20" style="21" customWidth="1"/>
    <col min="5123" max="5125" width="15" style="21" customWidth="1"/>
    <col min="5126" max="5129" width="11.85546875" style="21" customWidth="1"/>
    <col min="5130" max="5130" width="13.42578125" style="21" customWidth="1"/>
    <col min="5131" max="5132" width="12.42578125" style="21" customWidth="1"/>
    <col min="5133" max="5133" width="12.7109375" style="21" customWidth="1"/>
    <col min="5134" max="5135" width="13.5703125" style="21" customWidth="1"/>
    <col min="5136" max="5136" width="12.7109375" style="21" customWidth="1"/>
    <col min="5137" max="5137" width="14" style="21" customWidth="1"/>
    <col min="5138" max="5138" width="13.42578125" style="21" bestFit="1" customWidth="1"/>
    <col min="5139" max="5139" width="13.7109375" style="21" customWidth="1"/>
    <col min="5140" max="5376" width="9.140625" style="21"/>
    <col min="5377" max="5377" width="25.42578125" style="21" customWidth="1"/>
    <col min="5378" max="5378" width="20" style="21" customWidth="1"/>
    <col min="5379" max="5381" width="15" style="21" customWidth="1"/>
    <col min="5382" max="5385" width="11.85546875" style="21" customWidth="1"/>
    <col min="5386" max="5386" width="13.42578125" style="21" customWidth="1"/>
    <col min="5387" max="5388" width="12.42578125" style="21" customWidth="1"/>
    <col min="5389" max="5389" width="12.7109375" style="21" customWidth="1"/>
    <col min="5390" max="5391" width="13.5703125" style="21" customWidth="1"/>
    <col min="5392" max="5392" width="12.7109375" style="21" customWidth="1"/>
    <col min="5393" max="5393" width="14" style="21" customWidth="1"/>
    <col min="5394" max="5394" width="13.42578125" style="21" bestFit="1" customWidth="1"/>
    <col min="5395" max="5395" width="13.7109375" style="21" customWidth="1"/>
    <col min="5396" max="5632" width="9.140625" style="21"/>
    <col min="5633" max="5633" width="25.42578125" style="21" customWidth="1"/>
    <col min="5634" max="5634" width="20" style="21" customWidth="1"/>
    <col min="5635" max="5637" width="15" style="21" customWidth="1"/>
    <col min="5638" max="5641" width="11.85546875" style="21" customWidth="1"/>
    <col min="5642" max="5642" width="13.42578125" style="21" customWidth="1"/>
    <col min="5643" max="5644" width="12.42578125" style="21" customWidth="1"/>
    <col min="5645" max="5645" width="12.7109375" style="21" customWidth="1"/>
    <col min="5646" max="5647" width="13.5703125" style="21" customWidth="1"/>
    <col min="5648" max="5648" width="12.7109375" style="21" customWidth="1"/>
    <col min="5649" max="5649" width="14" style="21" customWidth="1"/>
    <col min="5650" max="5650" width="13.42578125" style="21" bestFit="1" customWidth="1"/>
    <col min="5651" max="5651" width="13.7109375" style="21" customWidth="1"/>
    <col min="5652" max="5888" width="9.140625" style="21"/>
    <col min="5889" max="5889" width="25.42578125" style="21" customWidth="1"/>
    <col min="5890" max="5890" width="20" style="21" customWidth="1"/>
    <col min="5891" max="5893" width="15" style="21" customWidth="1"/>
    <col min="5894" max="5897" width="11.85546875" style="21" customWidth="1"/>
    <col min="5898" max="5898" width="13.42578125" style="21" customWidth="1"/>
    <col min="5899" max="5900" width="12.42578125" style="21" customWidth="1"/>
    <col min="5901" max="5901" width="12.7109375" style="21" customWidth="1"/>
    <col min="5902" max="5903" width="13.5703125" style="21" customWidth="1"/>
    <col min="5904" max="5904" width="12.7109375" style="21" customWidth="1"/>
    <col min="5905" max="5905" width="14" style="21" customWidth="1"/>
    <col min="5906" max="5906" width="13.42578125" style="21" bestFit="1" customWidth="1"/>
    <col min="5907" max="5907" width="13.7109375" style="21" customWidth="1"/>
    <col min="5908" max="6144" width="9.140625" style="21"/>
    <col min="6145" max="6145" width="25.42578125" style="21" customWidth="1"/>
    <col min="6146" max="6146" width="20" style="21" customWidth="1"/>
    <col min="6147" max="6149" width="15" style="21" customWidth="1"/>
    <col min="6150" max="6153" width="11.85546875" style="21" customWidth="1"/>
    <col min="6154" max="6154" width="13.42578125" style="21" customWidth="1"/>
    <col min="6155" max="6156" width="12.42578125" style="21" customWidth="1"/>
    <col min="6157" max="6157" width="12.7109375" style="21" customWidth="1"/>
    <col min="6158" max="6159" width="13.5703125" style="21" customWidth="1"/>
    <col min="6160" max="6160" width="12.7109375" style="21" customWidth="1"/>
    <col min="6161" max="6161" width="14" style="21" customWidth="1"/>
    <col min="6162" max="6162" width="13.42578125" style="21" bestFit="1" customWidth="1"/>
    <col min="6163" max="6163" width="13.7109375" style="21" customWidth="1"/>
    <col min="6164" max="6400" width="9.140625" style="21"/>
    <col min="6401" max="6401" width="25.42578125" style="21" customWidth="1"/>
    <col min="6402" max="6402" width="20" style="21" customWidth="1"/>
    <col min="6403" max="6405" width="15" style="21" customWidth="1"/>
    <col min="6406" max="6409" width="11.85546875" style="21" customWidth="1"/>
    <col min="6410" max="6410" width="13.42578125" style="21" customWidth="1"/>
    <col min="6411" max="6412" width="12.42578125" style="21" customWidth="1"/>
    <col min="6413" max="6413" width="12.7109375" style="21" customWidth="1"/>
    <col min="6414" max="6415" width="13.5703125" style="21" customWidth="1"/>
    <col min="6416" max="6416" width="12.7109375" style="21" customWidth="1"/>
    <col min="6417" max="6417" width="14" style="21" customWidth="1"/>
    <col min="6418" max="6418" width="13.42578125" style="21" bestFit="1" customWidth="1"/>
    <col min="6419" max="6419" width="13.7109375" style="21" customWidth="1"/>
    <col min="6420" max="6656" width="9.140625" style="21"/>
    <col min="6657" max="6657" width="25.42578125" style="21" customWidth="1"/>
    <col min="6658" max="6658" width="20" style="21" customWidth="1"/>
    <col min="6659" max="6661" width="15" style="21" customWidth="1"/>
    <col min="6662" max="6665" width="11.85546875" style="21" customWidth="1"/>
    <col min="6666" max="6666" width="13.42578125" style="21" customWidth="1"/>
    <col min="6667" max="6668" width="12.42578125" style="21" customWidth="1"/>
    <col min="6669" max="6669" width="12.7109375" style="21" customWidth="1"/>
    <col min="6670" max="6671" width="13.5703125" style="21" customWidth="1"/>
    <col min="6672" max="6672" width="12.7109375" style="21" customWidth="1"/>
    <col min="6673" max="6673" width="14" style="21" customWidth="1"/>
    <col min="6674" max="6674" width="13.42578125" style="21" bestFit="1" customWidth="1"/>
    <col min="6675" max="6675" width="13.7109375" style="21" customWidth="1"/>
    <col min="6676" max="6912" width="9.140625" style="21"/>
    <col min="6913" max="6913" width="25.42578125" style="21" customWidth="1"/>
    <col min="6914" max="6914" width="20" style="21" customWidth="1"/>
    <col min="6915" max="6917" width="15" style="21" customWidth="1"/>
    <col min="6918" max="6921" width="11.85546875" style="21" customWidth="1"/>
    <col min="6922" max="6922" width="13.42578125" style="21" customWidth="1"/>
    <col min="6923" max="6924" width="12.42578125" style="21" customWidth="1"/>
    <col min="6925" max="6925" width="12.7109375" style="21" customWidth="1"/>
    <col min="6926" max="6927" width="13.5703125" style="21" customWidth="1"/>
    <col min="6928" max="6928" width="12.7109375" style="21" customWidth="1"/>
    <col min="6929" max="6929" width="14" style="21" customWidth="1"/>
    <col min="6930" max="6930" width="13.42578125" style="21" bestFit="1" customWidth="1"/>
    <col min="6931" max="6931" width="13.7109375" style="21" customWidth="1"/>
    <col min="6932" max="7168" width="9.140625" style="21"/>
    <col min="7169" max="7169" width="25.42578125" style="21" customWidth="1"/>
    <col min="7170" max="7170" width="20" style="21" customWidth="1"/>
    <col min="7171" max="7173" width="15" style="21" customWidth="1"/>
    <col min="7174" max="7177" width="11.85546875" style="21" customWidth="1"/>
    <col min="7178" max="7178" width="13.42578125" style="21" customWidth="1"/>
    <col min="7179" max="7180" width="12.42578125" style="21" customWidth="1"/>
    <col min="7181" max="7181" width="12.7109375" style="21" customWidth="1"/>
    <col min="7182" max="7183" width="13.5703125" style="21" customWidth="1"/>
    <col min="7184" max="7184" width="12.7109375" style="21" customWidth="1"/>
    <col min="7185" max="7185" width="14" style="21" customWidth="1"/>
    <col min="7186" max="7186" width="13.42578125" style="21" bestFit="1" customWidth="1"/>
    <col min="7187" max="7187" width="13.7109375" style="21" customWidth="1"/>
    <col min="7188" max="7424" width="9.140625" style="21"/>
    <col min="7425" max="7425" width="25.42578125" style="21" customWidth="1"/>
    <col min="7426" max="7426" width="20" style="21" customWidth="1"/>
    <col min="7427" max="7429" width="15" style="21" customWidth="1"/>
    <col min="7430" max="7433" width="11.85546875" style="21" customWidth="1"/>
    <col min="7434" max="7434" width="13.42578125" style="21" customWidth="1"/>
    <col min="7435" max="7436" width="12.42578125" style="21" customWidth="1"/>
    <col min="7437" max="7437" width="12.7109375" style="21" customWidth="1"/>
    <col min="7438" max="7439" width="13.5703125" style="21" customWidth="1"/>
    <col min="7440" max="7440" width="12.7109375" style="21" customWidth="1"/>
    <col min="7441" max="7441" width="14" style="21" customWidth="1"/>
    <col min="7442" max="7442" width="13.42578125" style="21" bestFit="1" customWidth="1"/>
    <col min="7443" max="7443" width="13.7109375" style="21" customWidth="1"/>
    <col min="7444" max="7680" width="9.140625" style="21"/>
    <col min="7681" max="7681" width="25.42578125" style="21" customWidth="1"/>
    <col min="7682" max="7682" width="20" style="21" customWidth="1"/>
    <col min="7683" max="7685" width="15" style="21" customWidth="1"/>
    <col min="7686" max="7689" width="11.85546875" style="21" customWidth="1"/>
    <col min="7690" max="7690" width="13.42578125" style="21" customWidth="1"/>
    <col min="7691" max="7692" width="12.42578125" style="21" customWidth="1"/>
    <col min="7693" max="7693" width="12.7109375" style="21" customWidth="1"/>
    <col min="7694" max="7695" width="13.5703125" style="21" customWidth="1"/>
    <col min="7696" max="7696" width="12.7109375" style="21" customWidth="1"/>
    <col min="7697" max="7697" width="14" style="21" customWidth="1"/>
    <col min="7698" max="7698" width="13.42578125" style="21" bestFit="1" customWidth="1"/>
    <col min="7699" max="7699" width="13.7109375" style="21" customWidth="1"/>
    <col min="7700" max="7936" width="9.140625" style="21"/>
    <col min="7937" max="7937" width="25.42578125" style="21" customWidth="1"/>
    <col min="7938" max="7938" width="20" style="21" customWidth="1"/>
    <col min="7939" max="7941" width="15" style="21" customWidth="1"/>
    <col min="7942" max="7945" width="11.85546875" style="21" customWidth="1"/>
    <col min="7946" max="7946" width="13.42578125" style="21" customWidth="1"/>
    <col min="7947" max="7948" width="12.42578125" style="21" customWidth="1"/>
    <col min="7949" max="7949" width="12.7109375" style="21" customWidth="1"/>
    <col min="7950" max="7951" width="13.5703125" style="21" customWidth="1"/>
    <col min="7952" max="7952" width="12.7109375" style="21" customWidth="1"/>
    <col min="7953" max="7953" width="14" style="21" customWidth="1"/>
    <col min="7954" max="7954" width="13.42578125" style="21" bestFit="1" customWidth="1"/>
    <col min="7955" max="7955" width="13.7109375" style="21" customWidth="1"/>
    <col min="7956" max="8192" width="9.140625" style="21"/>
    <col min="8193" max="8193" width="25.42578125" style="21" customWidth="1"/>
    <col min="8194" max="8194" width="20" style="21" customWidth="1"/>
    <col min="8195" max="8197" width="15" style="21" customWidth="1"/>
    <col min="8198" max="8201" width="11.85546875" style="21" customWidth="1"/>
    <col min="8202" max="8202" width="13.42578125" style="21" customWidth="1"/>
    <col min="8203" max="8204" width="12.42578125" style="21" customWidth="1"/>
    <col min="8205" max="8205" width="12.7109375" style="21" customWidth="1"/>
    <col min="8206" max="8207" width="13.5703125" style="21" customWidth="1"/>
    <col min="8208" max="8208" width="12.7109375" style="21" customWidth="1"/>
    <col min="8209" max="8209" width="14" style="21" customWidth="1"/>
    <col min="8210" max="8210" width="13.42578125" style="21" bestFit="1" customWidth="1"/>
    <col min="8211" max="8211" width="13.7109375" style="21" customWidth="1"/>
    <col min="8212" max="8448" width="9.140625" style="21"/>
    <col min="8449" max="8449" width="25.42578125" style="21" customWidth="1"/>
    <col min="8450" max="8450" width="20" style="21" customWidth="1"/>
    <col min="8451" max="8453" width="15" style="21" customWidth="1"/>
    <col min="8454" max="8457" width="11.85546875" style="21" customWidth="1"/>
    <col min="8458" max="8458" width="13.42578125" style="21" customWidth="1"/>
    <col min="8459" max="8460" width="12.42578125" style="21" customWidth="1"/>
    <col min="8461" max="8461" width="12.7109375" style="21" customWidth="1"/>
    <col min="8462" max="8463" width="13.5703125" style="21" customWidth="1"/>
    <col min="8464" max="8464" width="12.7109375" style="21" customWidth="1"/>
    <col min="8465" max="8465" width="14" style="21" customWidth="1"/>
    <col min="8466" max="8466" width="13.42578125" style="21" bestFit="1" customWidth="1"/>
    <col min="8467" max="8467" width="13.7109375" style="21" customWidth="1"/>
    <col min="8468" max="8704" width="9.140625" style="21"/>
    <col min="8705" max="8705" width="25.42578125" style="21" customWidth="1"/>
    <col min="8706" max="8706" width="20" style="21" customWidth="1"/>
    <col min="8707" max="8709" width="15" style="21" customWidth="1"/>
    <col min="8710" max="8713" width="11.85546875" style="21" customWidth="1"/>
    <col min="8714" max="8714" width="13.42578125" style="21" customWidth="1"/>
    <col min="8715" max="8716" width="12.42578125" style="21" customWidth="1"/>
    <col min="8717" max="8717" width="12.7109375" style="21" customWidth="1"/>
    <col min="8718" max="8719" width="13.5703125" style="21" customWidth="1"/>
    <col min="8720" max="8720" width="12.7109375" style="21" customWidth="1"/>
    <col min="8721" max="8721" width="14" style="21" customWidth="1"/>
    <col min="8722" max="8722" width="13.42578125" style="21" bestFit="1" customWidth="1"/>
    <col min="8723" max="8723" width="13.7109375" style="21" customWidth="1"/>
    <col min="8724" max="8960" width="9.140625" style="21"/>
    <col min="8961" max="8961" width="25.42578125" style="21" customWidth="1"/>
    <col min="8962" max="8962" width="20" style="21" customWidth="1"/>
    <col min="8963" max="8965" width="15" style="21" customWidth="1"/>
    <col min="8966" max="8969" width="11.85546875" style="21" customWidth="1"/>
    <col min="8970" max="8970" width="13.42578125" style="21" customWidth="1"/>
    <col min="8971" max="8972" width="12.42578125" style="21" customWidth="1"/>
    <col min="8973" max="8973" width="12.7109375" style="21" customWidth="1"/>
    <col min="8974" max="8975" width="13.5703125" style="21" customWidth="1"/>
    <col min="8976" max="8976" width="12.7109375" style="21" customWidth="1"/>
    <col min="8977" max="8977" width="14" style="21" customWidth="1"/>
    <col min="8978" max="8978" width="13.42578125" style="21" bestFit="1" customWidth="1"/>
    <col min="8979" max="8979" width="13.7109375" style="21" customWidth="1"/>
    <col min="8980" max="9216" width="9.140625" style="21"/>
    <col min="9217" max="9217" width="25.42578125" style="21" customWidth="1"/>
    <col min="9218" max="9218" width="20" style="21" customWidth="1"/>
    <col min="9219" max="9221" width="15" style="21" customWidth="1"/>
    <col min="9222" max="9225" width="11.85546875" style="21" customWidth="1"/>
    <col min="9226" max="9226" width="13.42578125" style="21" customWidth="1"/>
    <col min="9227" max="9228" width="12.42578125" style="21" customWidth="1"/>
    <col min="9229" max="9229" width="12.7109375" style="21" customWidth="1"/>
    <col min="9230" max="9231" width="13.5703125" style="21" customWidth="1"/>
    <col min="9232" max="9232" width="12.7109375" style="21" customWidth="1"/>
    <col min="9233" max="9233" width="14" style="21" customWidth="1"/>
    <col min="9234" max="9234" width="13.42578125" style="21" bestFit="1" customWidth="1"/>
    <col min="9235" max="9235" width="13.7109375" style="21" customWidth="1"/>
    <col min="9236" max="9472" width="9.140625" style="21"/>
    <col min="9473" max="9473" width="25.42578125" style="21" customWidth="1"/>
    <col min="9474" max="9474" width="20" style="21" customWidth="1"/>
    <col min="9475" max="9477" width="15" style="21" customWidth="1"/>
    <col min="9478" max="9481" width="11.85546875" style="21" customWidth="1"/>
    <col min="9482" max="9482" width="13.42578125" style="21" customWidth="1"/>
    <col min="9483" max="9484" width="12.42578125" style="21" customWidth="1"/>
    <col min="9485" max="9485" width="12.7109375" style="21" customWidth="1"/>
    <col min="9486" max="9487" width="13.5703125" style="21" customWidth="1"/>
    <col min="9488" max="9488" width="12.7109375" style="21" customWidth="1"/>
    <col min="9489" max="9489" width="14" style="21" customWidth="1"/>
    <col min="9490" max="9490" width="13.42578125" style="21" bestFit="1" customWidth="1"/>
    <col min="9491" max="9491" width="13.7109375" style="21" customWidth="1"/>
    <col min="9492" max="9728" width="9.140625" style="21"/>
    <col min="9729" max="9729" width="25.42578125" style="21" customWidth="1"/>
    <col min="9730" max="9730" width="20" style="21" customWidth="1"/>
    <col min="9731" max="9733" width="15" style="21" customWidth="1"/>
    <col min="9734" max="9737" width="11.85546875" style="21" customWidth="1"/>
    <col min="9738" max="9738" width="13.42578125" style="21" customWidth="1"/>
    <col min="9739" max="9740" width="12.42578125" style="21" customWidth="1"/>
    <col min="9741" max="9741" width="12.7109375" style="21" customWidth="1"/>
    <col min="9742" max="9743" width="13.5703125" style="21" customWidth="1"/>
    <col min="9744" max="9744" width="12.7109375" style="21" customWidth="1"/>
    <col min="9745" max="9745" width="14" style="21" customWidth="1"/>
    <col min="9746" max="9746" width="13.42578125" style="21" bestFit="1" customWidth="1"/>
    <col min="9747" max="9747" width="13.7109375" style="21" customWidth="1"/>
    <col min="9748" max="9984" width="9.140625" style="21"/>
    <col min="9985" max="9985" width="25.42578125" style="21" customWidth="1"/>
    <col min="9986" max="9986" width="20" style="21" customWidth="1"/>
    <col min="9987" max="9989" width="15" style="21" customWidth="1"/>
    <col min="9990" max="9993" width="11.85546875" style="21" customWidth="1"/>
    <col min="9994" max="9994" width="13.42578125" style="21" customWidth="1"/>
    <col min="9995" max="9996" width="12.42578125" style="21" customWidth="1"/>
    <col min="9997" max="9997" width="12.7109375" style="21" customWidth="1"/>
    <col min="9998" max="9999" width="13.5703125" style="21" customWidth="1"/>
    <col min="10000" max="10000" width="12.7109375" style="21" customWidth="1"/>
    <col min="10001" max="10001" width="14" style="21" customWidth="1"/>
    <col min="10002" max="10002" width="13.42578125" style="21" bestFit="1" customWidth="1"/>
    <col min="10003" max="10003" width="13.7109375" style="21" customWidth="1"/>
    <col min="10004" max="10240" width="9.140625" style="21"/>
    <col min="10241" max="10241" width="25.42578125" style="21" customWidth="1"/>
    <col min="10242" max="10242" width="20" style="21" customWidth="1"/>
    <col min="10243" max="10245" width="15" style="21" customWidth="1"/>
    <col min="10246" max="10249" width="11.85546875" style="21" customWidth="1"/>
    <col min="10250" max="10250" width="13.42578125" style="21" customWidth="1"/>
    <col min="10251" max="10252" width="12.42578125" style="21" customWidth="1"/>
    <col min="10253" max="10253" width="12.7109375" style="21" customWidth="1"/>
    <col min="10254" max="10255" width="13.5703125" style="21" customWidth="1"/>
    <col min="10256" max="10256" width="12.7109375" style="21" customWidth="1"/>
    <col min="10257" max="10257" width="14" style="21" customWidth="1"/>
    <col min="10258" max="10258" width="13.42578125" style="21" bestFit="1" customWidth="1"/>
    <col min="10259" max="10259" width="13.7109375" style="21" customWidth="1"/>
    <col min="10260" max="10496" width="9.140625" style="21"/>
    <col min="10497" max="10497" width="25.42578125" style="21" customWidth="1"/>
    <col min="10498" max="10498" width="20" style="21" customWidth="1"/>
    <col min="10499" max="10501" width="15" style="21" customWidth="1"/>
    <col min="10502" max="10505" width="11.85546875" style="21" customWidth="1"/>
    <col min="10506" max="10506" width="13.42578125" style="21" customWidth="1"/>
    <col min="10507" max="10508" width="12.42578125" style="21" customWidth="1"/>
    <col min="10509" max="10509" width="12.7109375" style="21" customWidth="1"/>
    <col min="10510" max="10511" width="13.5703125" style="21" customWidth="1"/>
    <col min="10512" max="10512" width="12.7109375" style="21" customWidth="1"/>
    <col min="10513" max="10513" width="14" style="21" customWidth="1"/>
    <col min="10514" max="10514" width="13.42578125" style="21" bestFit="1" customWidth="1"/>
    <col min="10515" max="10515" width="13.7109375" style="21" customWidth="1"/>
    <col min="10516" max="10752" width="9.140625" style="21"/>
    <col min="10753" max="10753" width="25.42578125" style="21" customWidth="1"/>
    <col min="10754" max="10754" width="20" style="21" customWidth="1"/>
    <col min="10755" max="10757" width="15" style="21" customWidth="1"/>
    <col min="10758" max="10761" width="11.85546875" style="21" customWidth="1"/>
    <col min="10762" max="10762" width="13.42578125" style="21" customWidth="1"/>
    <col min="10763" max="10764" width="12.42578125" style="21" customWidth="1"/>
    <col min="10765" max="10765" width="12.7109375" style="21" customWidth="1"/>
    <col min="10766" max="10767" width="13.5703125" style="21" customWidth="1"/>
    <col min="10768" max="10768" width="12.7109375" style="21" customWidth="1"/>
    <col min="10769" max="10769" width="14" style="21" customWidth="1"/>
    <col min="10770" max="10770" width="13.42578125" style="21" bestFit="1" customWidth="1"/>
    <col min="10771" max="10771" width="13.7109375" style="21" customWidth="1"/>
    <col min="10772" max="11008" width="9.140625" style="21"/>
    <col min="11009" max="11009" width="25.42578125" style="21" customWidth="1"/>
    <col min="11010" max="11010" width="20" style="21" customWidth="1"/>
    <col min="11011" max="11013" width="15" style="21" customWidth="1"/>
    <col min="11014" max="11017" width="11.85546875" style="21" customWidth="1"/>
    <col min="11018" max="11018" width="13.42578125" style="21" customWidth="1"/>
    <col min="11019" max="11020" width="12.42578125" style="21" customWidth="1"/>
    <col min="11021" max="11021" width="12.7109375" style="21" customWidth="1"/>
    <col min="11022" max="11023" width="13.5703125" style="21" customWidth="1"/>
    <col min="11024" max="11024" width="12.7109375" style="21" customWidth="1"/>
    <col min="11025" max="11025" width="14" style="21" customWidth="1"/>
    <col min="11026" max="11026" width="13.42578125" style="21" bestFit="1" customWidth="1"/>
    <col min="11027" max="11027" width="13.7109375" style="21" customWidth="1"/>
    <col min="11028" max="11264" width="9.140625" style="21"/>
    <col min="11265" max="11265" width="25.42578125" style="21" customWidth="1"/>
    <col min="11266" max="11266" width="20" style="21" customWidth="1"/>
    <col min="11267" max="11269" width="15" style="21" customWidth="1"/>
    <col min="11270" max="11273" width="11.85546875" style="21" customWidth="1"/>
    <col min="11274" max="11274" width="13.42578125" style="21" customWidth="1"/>
    <col min="11275" max="11276" width="12.42578125" style="21" customWidth="1"/>
    <col min="11277" max="11277" width="12.7109375" style="21" customWidth="1"/>
    <col min="11278" max="11279" width="13.5703125" style="21" customWidth="1"/>
    <col min="11280" max="11280" width="12.7109375" style="21" customWidth="1"/>
    <col min="11281" max="11281" width="14" style="21" customWidth="1"/>
    <col min="11282" max="11282" width="13.42578125" style="21" bestFit="1" customWidth="1"/>
    <col min="11283" max="11283" width="13.7109375" style="21" customWidth="1"/>
    <col min="11284" max="11520" width="9.140625" style="21"/>
    <col min="11521" max="11521" width="25.42578125" style="21" customWidth="1"/>
    <col min="11522" max="11522" width="20" style="21" customWidth="1"/>
    <col min="11523" max="11525" width="15" style="21" customWidth="1"/>
    <col min="11526" max="11529" width="11.85546875" style="21" customWidth="1"/>
    <col min="11530" max="11530" width="13.42578125" style="21" customWidth="1"/>
    <col min="11531" max="11532" width="12.42578125" style="21" customWidth="1"/>
    <col min="11533" max="11533" width="12.7109375" style="21" customWidth="1"/>
    <col min="11534" max="11535" width="13.5703125" style="21" customWidth="1"/>
    <col min="11536" max="11536" width="12.7109375" style="21" customWidth="1"/>
    <col min="11537" max="11537" width="14" style="21" customWidth="1"/>
    <col min="11538" max="11538" width="13.42578125" style="21" bestFit="1" customWidth="1"/>
    <col min="11539" max="11539" width="13.7109375" style="21" customWidth="1"/>
    <col min="11540" max="11776" width="9.140625" style="21"/>
    <col min="11777" max="11777" width="25.42578125" style="21" customWidth="1"/>
    <col min="11778" max="11778" width="20" style="21" customWidth="1"/>
    <col min="11779" max="11781" width="15" style="21" customWidth="1"/>
    <col min="11782" max="11785" width="11.85546875" style="21" customWidth="1"/>
    <col min="11786" max="11786" width="13.42578125" style="21" customWidth="1"/>
    <col min="11787" max="11788" width="12.42578125" style="21" customWidth="1"/>
    <col min="11789" max="11789" width="12.7109375" style="21" customWidth="1"/>
    <col min="11790" max="11791" width="13.5703125" style="21" customWidth="1"/>
    <col min="11792" max="11792" width="12.7109375" style="21" customWidth="1"/>
    <col min="11793" max="11793" width="14" style="21" customWidth="1"/>
    <col min="11794" max="11794" width="13.42578125" style="21" bestFit="1" customWidth="1"/>
    <col min="11795" max="11795" width="13.7109375" style="21" customWidth="1"/>
    <col min="11796" max="12032" width="9.140625" style="21"/>
    <col min="12033" max="12033" width="25.42578125" style="21" customWidth="1"/>
    <col min="12034" max="12034" width="20" style="21" customWidth="1"/>
    <col min="12035" max="12037" width="15" style="21" customWidth="1"/>
    <col min="12038" max="12041" width="11.85546875" style="21" customWidth="1"/>
    <col min="12042" max="12042" width="13.42578125" style="21" customWidth="1"/>
    <col min="12043" max="12044" width="12.42578125" style="21" customWidth="1"/>
    <col min="12045" max="12045" width="12.7109375" style="21" customWidth="1"/>
    <col min="12046" max="12047" width="13.5703125" style="21" customWidth="1"/>
    <col min="12048" max="12048" width="12.7109375" style="21" customWidth="1"/>
    <col min="12049" max="12049" width="14" style="21" customWidth="1"/>
    <col min="12050" max="12050" width="13.42578125" style="21" bestFit="1" customWidth="1"/>
    <col min="12051" max="12051" width="13.7109375" style="21" customWidth="1"/>
    <col min="12052" max="12288" width="9.140625" style="21"/>
    <col min="12289" max="12289" width="25.42578125" style="21" customWidth="1"/>
    <col min="12290" max="12290" width="20" style="21" customWidth="1"/>
    <col min="12291" max="12293" width="15" style="21" customWidth="1"/>
    <col min="12294" max="12297" width="11.85546875" style="21" customWidth="1"/>
    <col min="12298" max="12298" width="13.42578125" style="21" customWidth="1"/>
    <col min="12299" max="12300" width="12.42578125" style="21" customWidth="1"/>
    <col min="12301" max="12301" width="12.7109375" style="21" customWidth="1"/>
    <col min="12302" max="12303" width="13.5703125" style="21" customWidth="1"/>
    <col min="12304" max="12304" width="12.7109375" style="21" customWidth="1"/>
    <col min="12305" max="12305" width="14" style="21" customWidth="1"/>
    <col min="12306" max="12306" width="13.42578125" style="21" bestFit="1" customWidth="1"/>
    <col min="12307" max="12307" width="13.7109375" style="21" customWidth="1"/>
    <col min="12308" max="12544" width="9.140625" style="21"/>
    <col min="12545" max="12545" width="25.42578125" style="21" customWidth="1"/>
    <col min="12546" max="12546" width="20" style="21" customWidth="1"/>
    <col min="12547" max="12549" width="15" style="21" customWidth="1"/>
    <col min="12550" max="12553" width="11.85546875" style="21" customWidth="1"/>
    <col min="12554" max="12554" width="13.42578125" style="21" customWidth="1"/>
    <col min="12555" max="12556" width="12.42578125" style="21" customWidth="1"/>
    <col min="12557" max="12557" width="12.7109375" style="21" customWidth="1"/>
    <col min="12558" max="12559" width="13.5703125" style="21" customWidth="1"/>
    <col min="12560" max="12560" width="12.7109375" style="21" customWidth="1"/>
    <col min="12561" max="12561" width="14" style="21" customWidth="1"/>
    <col min="12562" max="12562" width="13.42578125" style="21" bestFit="1" customWidth="1"/>
    <col min="12563" max="12563" width="13.7109375" style="21" customWidth="1"/>
    <col min="12564" max="12800" width="9.140625" style="21"/>
    <col min="12801" max="12801" width="25.42578125" style="21" customWidth="1"/>
    <col min="12802" max="12802" width="20" style="21" customWidth="1"/>
    <col min="12803" max="12805" width="15" style="21" customWidth="1"/>
    <col min="12806" max="12809" width="11.85546875" style="21" customWidth="1"/>
    <col min="12810" max="12810" width="13.42578125" style="21" customWidth="1"/>
    <col min="12811" max="12812" width="12.42578125" style="21" customWidth="1"/>
    <col min="12813" max="12813" width="12.7109375" style="21" customWidth="1"/>
    <col min="12814" max="12815" width="13.5703125" style="21" customWidth="1"/>
    <col min="12816" max="12816" width="12.7109375" style="21" customWidth="1"/>
    <col min="12817" max="12817" width="14" style="21" customWidth="1"/>
    <col min="12818" max="12818" width="13.42578125" style="21" bestFit="1" customWidth="1"/>
    <col min="12819" max="12819" width="13.7109375" style="21" customWidth="1"/>
    <col min="12820" max="13056" width="9.140625" style="21"/>
    <col min="13057" max="13057" width="25.42578125" style="21" customWidth="1"/>
    <col min="13058" max="13058" width="20" style="21" customWidth="1"/>
    <col min="13059" max="13061" width="15" style="21" customWidth="1"/>
    <col min="13062" max="13065" width="11.85546875" style="21" customWidth="1"/>
    <col min="13066" max="13066" width="13.42578125" style="21" customWidth="1"/>
    <col min="13067" max="13068" width="12.42578125" style="21" customWidth="1"/>
    <col min="13069" max="13069" width="12.7109375" style="21" customWidth="1"/>
    <col min="13070" max="13071" width="13.5703125" style="21" customWidth="1"/>
    <col min="13072" max="13072" width="12.7109375" style="21" customWidth="1"/>
    <col min="13073" max="13073" width="14" style="21" customWidth="1"/>
    <col min="13074" max="13074" width="13.42578125" style="21" bestFit="1" customWidth="1"/>
    <col min="13075" max="13075" width="13.7109375" style="21" customWidth="1"/>
    <col min="13076" max="13312" width="9.140625" style="21"/>
    <col min="13313" max="13313" width="25.42578125" style="21" customWidth="1"/>
    <col min="13314" max="13314" width="20" style="21" customWidth="1"/>
    <col min="13315" max="13317" width="15" style="21" customWidth="1"/>
    <col min="13318" max="13321" width="11.85546875" style="21" customWidth="1"/>
    <col min="13322" max="13322" width="13.42578125" style="21" customWidth="1"/>
    <col min="13323" max="13324" width="12.42578125" style="21" customWidth="1"/>
    <col min="13325" max="13325" width="12.7109375" style="21" customWidth="1"/>
    <col min="13326" max="13327" width="13.5703125" style="21" customWidth="1"/>
    <col min="13328" max="13328" width="12.7109375" style="21" customWidth="1"/>
    <col min="13329" max="13329" width="14" style="21" customWidth="1"/>
    <col min="13330" max="13330" width="13.42578125" style="21" bestFit="1" customWidth="1"/>
    <col min="13331" max="13331" width="13.7109375" style="21" customWidth="1"/>
    <col min="13332" max="13568" width="9.140625" style="21"/>
    <col min="13569" max="13569" width="25.42578125" style="21" customWidth="1"/>
    <col min="13570" max="13570" width="20" style="21" customWidth="1"/>
    <col min="13571" max="13573" width="15" style="21" customWidth="1"/>
    <col min="13574" max="13577" width="11.85546875" style="21" customWidth="1"/>
    <col min="13578" max="13578" width="13.42578125" style="21" customWidth="1"/>
    <col min="13579" max="13580" width="12.42578125" style="21" customWidth="1"/>
    <col min="13581" max="13581" width="12.7109375" style="21" customWidth="1"/>
    <col min="13582" max="13583" width="13.5703125" style="21" customWidth="1"/>
    <col min="13584" max="13584" width="12.7109375" style="21" customWidth="1"/>
    <col min="13585" max="13585" width="14" style="21" customWidth="1"/>
    <col min="13586" max="13586" width="13.42578125" style="21" bestFit="1" customWidth="1"/>
    <col min="13587" max="13587" width="13.7109375" style="21" customWidth="1"/>
    <col min="13588" max="13824" width="9.140625" style="21"/>
    <col min="13825" max="13825" width="25.42578125" style="21" customWidth="1"/>
    <col min="13826" max="13826" width="20" style="21" customWidth="1"/>
    <col min="13827" max="13829" width="15" style="21" customWidth="1"/>
    <col min="13830" max="13833" width="11.85546875" style="21" customWidth="1"/>
    <col min="13834" max="13834" width="13.42578125" style="21" customWidth="1"/>
    <col min="13835" max="13836" width="12.42578125" style="21" customWidth="1"/>
    <col min="13837" max="13837" width="12.7109375" style="21" customWidth="1"/>
    <col min="13838" max="13839" width="13.5703125" style="21" customWidth="1"/>
    <col min="13840" max="13840" width="12.7109375" style="21" customWidth="1"/>
    <col min="13841" max="13841" width="14" style="21" customWidth="1"/>
    <col min="13842" max="13842" width="13.42578125" style="21" bestFit="1" customWidth="1"/>
    <col min="13843" max="13843" width="13.7109375" style="21" customWidth="1"/>
    <col min="13844" max="14080" width="9.140625" style="21"/>
    <col min="14081" max="14081" width="25.42578125" style="21" customWidth="1"/>
    <col min="14082" max="14082" width="20" style="21" customWidth="1"/>
    <col min="14083" max="14085" width="15" style="21" customWidth="1"/>
    <col min="14086" max="14089" width="11.85546875" style="21" customWidth="1"/>
    <col min="14090" max="14090" width="13.42578125" style="21" customWidth="1"/>
    <col min="14091" max="14092" width="12.42578125" style="21" customWidth="1"/>
    <col min="14093" max="14093" width="12.7109375" style="21" customWidth="1"/>
    <col min="14094" max="14095" width="13.5703125" style="21" customWidth="1"/>
    <col min="14096" max="14096" width="12.7109375" style="21" customWidth="1"/>
    <col min="14097" max="14097" width="14" style="21" customWidth="1"/>
    <col min="14098" max="14098" width="13.42578125" style="21" bestFit="1" customWidth="1"/>
    <col min="14099" max="14099" width="13.7109375" style="21" customWidth="1"/>
    <col min="14100" max="14336" width="9.140625" style="21"/>
    <col min="14337" max="14337" width="25.42578125" style="21" customWidth="1"/>
    <col min="14338" max="14338" width="20" style="21" customWidth="1"/>
    <col min="14339" max="14341" width="15" style="21" customWidth="1"/>
    <col min="14342" max="14345" width="11.85546875" style="21" customWidth="1"/>
    <col min="14346" max="14346" width="13.42578125" style="21" customWidth="1"/>
    <col min="14347" max="14348" width="12.42578125" style="21" customWidth="1"/>
    <col min="14349" max="14349" width="12.7109375" style="21" customWidth="1"/>
    <col min="14350" max="14351" width="13.5703125" style="21" customWidth="1"/>
    <col min="14352" max="14352" width="12.7109375" style="21" customWidth="1"/>
    <col min="14353" max="14353" width="14" style="21" customWidth="1"/>
    <col min="14354" max="14354" width="13.42578125" style="21" bestFit="1" customWidth="1"/>
    <col min="14355" max="14355" width="13.7109375" style="21" customWidth="1"/>
    <col min="14356" max="14592" width="9.140625" style="21"/>
    <col min="14593" max="14593" width="25.42578125" style="21" customWidth="1"/>
    <col min="14594" max="14594" width="20" style="21" customWidth="1"/>
    <col min="14595" max="14597" width="15" style="21" customWidth="1"/>
    <col min="14598" max="14601" width="11.85546875" style="21" customWidth="1"/>
    <col min="14602" max="14602" width="13.42578125" style="21" customWidth="1"/>
    <col min="14603" max="14604" width="12.42578125" style="21" customWidth="1"/>
    <col min="14605" max="14605" width="12.7109375" style="21" customWidth="1"/>
    <col min="14606" max="14607" width="13.5703125" style="21" customWidth="1"/>
    <col min="14608" max="14608" width="12.7109375" style="21" customWidth="1"/>
    <col min="14609" max="14609" width="14" style="21" customWidth="1"/>
    <col min="14610" max="14610" width="13.42578125" style="21" bestFit="1" customWidth="1"/>
    <col min="14611" max="14611" width="13.7109375" style="21" customWidth="1"/>
    <col min="14612" max="14848" width="9.140625" style="21"/>
    <col min="14849" max="14849" width="25.42578125" style="21" customWidth="1"/>
    <col min="14850" max="14850" width="20" style="21" customWidth="1"/>
    <col min="14851" max="14853" width="15" style="21" customWidth="1"/>
    <col min="14854" max="14857" width="11.85546875" style="21" customWidth="1"/>
    <col min="14858" max="14858" width="13.42578125" style="21" customWidth="1"/>
    <col min="14859" max="14860" width="12.42578125" style="21" customWidth="1"/>
    <col min="14861" max="14861" width="12.7109375" style="21" customWidth="1"/>
    <col min="14862" max="14863" width="13.5703125" style="21" customWidth="1"/>
    <col min="14864" max="14864" width="12.7109375" style="21" customWidth="1"/>
    <col min="14865" max="14865" width="14" style="21" customWidth="1"/>
    <col min="14866" max="14866" width="13.42578125" style="21" bestFit="1" customWidth="1"/>
    <col min="14867" max="14867" width="13.7109375" style="21" customWidth="1"/>
    <col min="14868" max="15104" width="9.140625" style="21"/>
    <col min="15105" max="15105" width="25.42578125" style="21" customWidth="1"/>
    <col min="15106" max="15106" width="20" style="21" customWidth="1"/>
    <col min="15107" max="15109" width="15" style="21" customWidth="1"/>
    <col min="15110" max="15113" width="11.85546875" style="21" customWidth="1"/>
    <col min="15114" max="15114" width="13.42578125" style="21" customWidth="1"/>
    <col min="15115" max="15116" width="12.42578125" style="21" customWidth="1"/>
    <col min="15117" max="15117" width="12.7109375" style="21" customWidth="1"/>
    <col min="15118" max="15119" width="13.5703125" style="21" customWidth="1"/>
    <col min="15120" max="15120" width="12.7109375" style="21" customWidth="1"/>
    <col min="15121" max="15121" width="14" style="21" customWidth="1"/>
    <col min="15122" max="15122" width="13.42578125" style="21" bestFit="1" customWidth="1"/>
    <col min="15123" max="15123" width="13.7109375" style="21" customWidth="1"/>
    <col min="15124" max="15360" width="9.140625" style="21"/>
    <col min="15361" max="15361" width="25.42578125" style="21" customWidth="1"/>
    <col min="15362" max="15362" width="20" style="21" customWidth="1"/>
    <col min="15363" max="15365" width="15" style="21" customWidth="1"/>
    <col min="15366" max="15369" width="11.85546875" style="21" customWidth="1"/>
    <col min="15370" max="15370" width="13.42578125" style="21" customWidth="1"/>
    <col min="15371" max="15372" width="12.42578125" style="21" customWidth="1"/>
    <col min="15373" max="15373" width="12.7109375" style="21" customWidth="1"/>
    <col min="15374" max="15375" width="13.5703125" style="21" customWidth="1"/>
    <col min="15376" max="15376" width="12.7109375" style="21" customWidth="1"/>
    <col min="15377" max="15377" width="14" style="21" customWidth="1"/>
    <col min="15378" max="15378" width="13.42578125" style="21" bestFit="1" customWidth="1"/>
    <col min="15379" max="15379" width="13.7109375" style="21" customWidth="1"/>
    <col min="15380" max="15616" width="9.140625" style="21"/>
    <col min="15617" max="15617" width="25.42578125" style="21" customWidth="1"/>
    <col min="15618" max="15618" width="20" style="21" customWidth="1"/>
    <col min="15619" max="15621" width="15" style="21" customWidth="1"/>
    <col min="15622" max="15625" width="11.85546875" style="21" customWidth="1"/>
    <col min="15626" max="15626" width="13.42578125" style="21" customWidth="1"/>
    <col min="15627" max="15628" width="12.42578125" style="21" customWidth="1"/>
    <col min="15629" max="15629" width="12.7109375" style="21" customWidth="1"/>
    <col min="15630" max="15631" width="13.5703125" style="21" customWidth="1"/>
    <col min="15632" max="15632" width="12.7109375" style="21" customWidth="1"/>
    <col min="15633" max="15633" width="14" style="21" customWidth="1"/>
    <col min="15634" max="15634" width="13.42578125" style="21" bestFit="1" customWidth="1"/>
    <col min="15635" max="15635" width="13.7109375" style="21" customWidth="1"/>
    <col min="15636" max="15872" width="9.140625" style="21"/>
    <col min="15873" max="15873" width="25.42578125" style="21" customWidth="1"/>
    <col min="15874" max="15874" width="20" style="21" customWidth="1"/>
    <col min="15875" max="15877" width="15" style="21" customWidth="1"/>
    <col min="15878" max="15881" width="11.85546875" style="21" customWidth="1"/>
    <col min="15882" max="15882" width="13.42578125" style="21" customWidth="1"/>
    <col min="15883" max="15884" width="12.42578125" style="21" customWidth="1"/>
    <col min="15885" max="15885" width="12.7109375" style="21" customWidth="1"/>
    <col min="15886" max="15887" width="13.5703125" style="21" customWidth="1"/>
    <col min="15888" max="15888" width="12.7109375" style="21" customWidth="1"/>
    <col min="15889" max="15889" width="14" style="21" customWidth="1"/>
    <col min="15890" max="15890" width="13.42578125" style="21" bestFit="1" customWidth="1"/>
    <col min="15891" max="15891" width="13.7109375" style="21" customWidth="1"/>
    <col min="15892" max="16128" width="9.140625" style="21"/>
    <col min="16129" max="16129" width="25.42578125" style="21" customWidth="1"/>
    <col min="16130" max="16130" width="20" style="21" customWidth="1"/>
    <col min="16131" max="16133" width="15" style="21" customWidth="1"/>
    <col min="16134" max="16137" width="11.85546875" style="21" customWidth="1"/>
    <col min="16138" max="16138" width="13.42578125" style="21" customWidth="1"/>
    <col min="16139" max="16140" width="12.42578125" style="21" customWidth="1"/>
    <col min="16141" max="16141" width="12.7109375" style="21" customWidth="1"/>
    <col min="16142" max="16143" width="13.5703125" style="21" customWidth="1"/>
    <col min="16144" max="16144" width="12.7109375" style="21" customWidth="1"/>
    <col min="16145" max="16145" width="14" style="21" customWidth="1"/>
    <col min="16146" max="16146" width="13.42578125" style="21" bestFit="1" customWidth="1"/>
    <col min="16147" max="16147" width="13.7109375" style="21" customWidth="1"/>
    <col min="16148" max="16384" width="9.140625" style="21"/>
  </cols>
  <sheetData>
    <row r="1" spans="1:19">
      <c r="S1" s="36"/>
    </row>
    <row r="2" spans="1:19" ht="24" customHeight="1">
      <c r="A2" s="191" t="s">
        <v>1901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</row>
    <row r="3" spans="1:19" ht="13.5" customHeight="1">
      <c r="A3" s="35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6" t="s">
        <v>1892</v>
      </c>
    </row>
    <row r="4" spans="1:19" s="24" customFormat="1" ht="39.75" customHeight="1">
      <c r="A4" s="22"/>
      <c r="B4" s="23" t="s">
        <v>17</v>
      </c>
      <c r="C4" s="49" t="s">
        <v>1097</v>
      </c>
      <c r="D4" s="49" t="s">
        <v>0</v>
      </c>
      <c r="E4" s="49" t="s">
        <v>1</v>
      </c>
      <c r="F4" s="49" t="s">
        <v>2</v>
      </c>
      <c r="G4" s="49" t="s">
        <v>3</v>
      </c>
      <c r="H4" s="49" t="s">
        <v>4</v>
      </c>
      <c r="I4" s="50" t="s">
        <v>5</v>
      </c>
      <c r="J4" s="49" t="s">
        <v>6</v>
      </c>
      <c r="K4" s="49" t="s">
        <v>7</v>
      </c>
      <c r="L4" s="49" t="s">
        <v>8</v>
      </c>
      <c r="M4" s="49" t="s">
        <v>9</v>
      </c>
      <c r="N4" s="49" t="s">
        <v>1104</v>
      </c>
      <c r="O4" s="49" t="s">
        <v>10</v>
      </c>
      <c r="P4" s="49" t="s">
        <v>11</v>
      </c>
      <c r="Q4" s="49" t="s">
        <v>12</v>
      </c>
      <c r="R4" s="49" t="s">
        <v>1098</v>
      </c>
      <c r="S4" s="49" t="s">
        <v>1099</v>
      </c>
    </row>
    <row r="5" spans="1:19" s="24" customFormat="1" ht="24" customHeight="1">
      <c r="A5" s="135" t="s">
        <v>13</v>
      </c>
      <c r="B5" s="26"/>
      <c r="C5" s="51">
        <v>8892857651</v>
      </c>
      <c r="D5" s="51">
        <v>273159415</v>
      </c>
      <c r="E5" s="51">
        <v>490299781</v>
      </c>
      <c r="F5" s="51">
        <v>448715581</v>
      </c>
      <c r="G5" s="51">
        <v>260206146</v>
      </c>
      <c r="H5" s="51">
        <v>265334397</v>
      </c>
      <c r="I5" s="51">
        <v>271899984</v>
      </c>
      <c r="J5" s="51">
        <v>781139743</v>
      </c>
      <c r="K5" s="51">
        <v>317109386</v>
      </c>
      <c r="L5" s="51">
        <v>239249945</v>
      </c>
      <c r="M5" s="51">
        <v>217166242</v>
      </c>
      <c r="N5" s="51">
        <v>460804971</v>
      </c>
      <c r="O5" s="51">
        <v>357662458</v>
      </c>
      <c r="P5" s="51">
        <v>220123532</v>
      </c>
      <c r="Q5" s="51">
        <v>787580221</v>
      </c>
      <c r="R5" s="51">
        <v>1043940537</v>
      </c>
      <c r="S5" s="51">
        <v>2458465314</v>
      </c>
    </row>
    <row r="6" spans="1:19" s="24" customFormat="1" ht="23.25">
      <c r="A6" s="25" t="s">
        <v>613</v>
      </c>
      <c r="B6" s="26" t="s">
        <v>476</v>
      </c>
      <c r="C6" s="51">
        <v>216715867</v>
      </c>
      <c r="D6" s="51">
        <v>4075565</v>
      </c>
      <c r="E6" s="51">
        <v>25421920</v>
      </c>
      <c r="F6" s="51">
        <v>16787202</v>
      </c>
      <c r="G6" s="51">
        <v>4118044</v>
      </c>
      <c r="H6" s="51">
        <v>10340827</v>
      </c>
      <c r="I6" s="51">
        <v>10668440</v>
      </c>
      <c r="J6" s="51">
        <v>30896883</v>
      </c>
      <c r="K6" s="51">
        <v>6286182</v>
      </c>
      <c r="L6" s="51">
        <v>13460030</v>
      </c>
      <c r="M6" s="51">
        <v>5723203</v>
      </c>
      <c r="N6" s="51">
        <v>12506777</v>
      </c>
      <c r="O6" s="51">
        <v>5530277</v>
      </c>
      <c r="P6" s="51">
        <v>6597468</v>
      </c>
      <c r="Q6" s="51">
        <v>29428375</v>
      </c>
      <c r="R6" s="51">
        <v>15264411</v>
      </c>
      <c r="S6" s="51">
        <v>19610264</v>
      </c>
    </row>
    <row r="7" spans="1:19" s="24" customFormat="1" ht="23.25">
      <c r="A7" s="25" t="s">
        <v>614</v>
      </c>
      <c r="B7" s="26" t="s">
        <v>57</v>
      </c>
      <c r="C7" s="51">
        <v>72971219</v>
      </c>
      <c r="D7" s="51">
        <v>1597246</v>
      </c>
      <c r="E7" s="51">
        <v>11844538</v>
      </c>
      <c r="F7" s="51">
        <v>4280444</v>
      </c>
      <c r="G7" s="51">
        <v>1414345</v>
      </c>
      <c r="H7" s="51">
        <v>2909532</v>
      </c>
      <c r="I7" s="51">
        <v>2011024</v>
      </c>
      <c r="J7" s="51">
        <v>12880154</v>
      </c>
      <c r="K7" s="51">
        <v>1904314</v>
      </c>
      <c r="L7" s="51">
        <v>3879645</v>
      </c>
      <c r="M7" s="51">
        <v>1066555</v>
      </c>
      <c r="N7" s="51">
        <v>3239964</v>
      </c>
      <c r="O7" s="51">
        <v>1637626</v>
      </c>
      <c r="P7" s="51">
        <v>4489642</v>
      </c>
      <c r="Q7" s="51">
        <v>7383485</v>
      </c>
      <c r="R7" s="51">
        <v>5422088</v>
      </c>
      <c r="S7" s="51">
        <v>7010616</v>
      </c>
    </row>
    <row r="8" spans="1:19" s="24" customFormat="1" ht="23.25">
      <c r="A8" s="25" t="s">
        <v>617</v>
      </c>
      <c r="B8" s="26" t="s">
        <v>60</v>
      </c>
      <c r="C8" s="51">
        <v>4614836</v>
      </c>
      <c r="D8" s="51">
        <v>100524</v>
      </c>
      <c r="E8" s="51">
        <v>858253</v>
      </c>
      <c r="F8" s="51">
        <v>333621</v>
      </c>
      <c r="G8" s="51">
        <v>23100</v>
      </c>
      <c r="H8" s="51">
        <v>42523</v>
      </c>
      <c r="I8" s="51">
        <v>12538</v>
      </c>
      <c r="J8" s="51">
        <v>674131</v>
      </c>
      <c r="K8" s="51">
        <v>15237</v>
      </c>
      <c r="L8" s="51">
        <v>89312</v>
      </c>
      <c r="M8" s="51">
        <v>34184</v>
      </c>
      <c r="N8" s="51">
        <v>583602</v>
      </c>
      <c r="O8" s="51">
        <v>52908</v>
      </c>
      <c r="P8" s="51">
        <v>66028</v>
      </c>
      <c r="Q8" s="51">
        <v>328911</v>
      </c>
      <c r="R8" s="51">
        <v>680302</v>
      </c>
      <c r="S8" s="51">
        <v>719664</v>
      </c>
    </row>
    <row r="9" spans="1:19" s="24" customFormat="1" ht="23.25">
      <c r="A9" s="25" t="s">
        <v>618</v>
      </c>
      <c r="B9" s="26" t="s">
        <v>61</v>
      </c>
      <c r="C9" s="51">
        <v>37195657</v>
      </c>
      <c r="D9" s="51">
        <v>600005</v>
      </c>
      <c r="E9" s="51">
        <v>3493672</v>
      </c>
      <c r="F9" s="51">
        <v>5074633</v>
      </c>
      <c r="G9" s="51">
        <v>1113523</v>
      </c>
      <c r="H9" s="51">
        <v>4642963</v>
      </c>
      <c r="I9" s="51">
        <v>818101</v>
      </c>
      <c r="J9" s="51">
        <v>5127591</v>
      </c>
      <c r="K9" s="51">
        <v>709140</v>
      </c>
      <c r="L9" s="51">
        <v>5026027</v>
      </c>
      <c r="M9" s="51">
        <v>670125</v>
      </c>
      <c r="N9" s="51">
        <v>1959743</v>
      </c>
      <c r="O9" s="51">
        <v>327566</v>
      </c>
      <c r="P9" s="51">
        <v>310829</v>
      </c>
      <c r="Q9" s="51">
        <v>4743643</v>
      </c>
      <c r="R9" s="51">
        <v>985760</v>
      </c>
      <c r="S9" s="51">
        <v>1592336</v>
      </c>
    </row>
    <row r="10" spans="1:19" s="24" customFormat="1" ht="34.5">
      <c r="A10" s="25" t="s">
        <v>619</v>
      </c>
      <c r="B10" s="26" t="s">
        <v>62</v>
      </c>
      <c r="C10" s="51">
        <v>70878489</v>
      </c>
      <c r="D10" s="51">
        <v>1026228</v>
      </c>
      <c r="E10" s="51">
        <v>8023653</v>
      </c>
      <c r="F10" s="51">
        <v>4609552</v>
      </c>
      <c r="G10" s="51">
        <v>984363</v>
      </c>
      <c r="H10" s="51">
        <v>2395444</v>
      </c>
      <c r="I10" s="51">
        <v>3299136</v>
      </c>
      <c r="J10" s="51">
        <v>11037969</v>
      </c>
      <c r="K10" s="51">
        <v>2433393</v>
      </c>
      <c r="L10" s="51">
        <v>3296686</v>
      </c>
      <c r="M10" s="51">
        <v>3082891</v>
      </c>
      <c r="N10" s="51">
        <v>4597512</v>
      </c>
      <c r="O10" s="51">
        <v>3093391</v>
      </c>
      <c r="P10" s="51">
        <v>1274281</v>
      </c>
      <c r="Q10" s="51">
        <v>10615841</v>
      </c>
      <c r="R10" s="51">
        <v>5328030</v>
      </c>
      <c r="S10" s="51">
        <v>5780118</v>
      </c>
    </row>
    <row r="11" spans="1:19" s="24" customFormat="1" ht="23.25">
      <c r="A11" s="25" t="s">
        <v>626</v>
      </c>
      <c r="B11" s="26" t="s">
        <v>69</v>
      </c>
      <c r="C11" s="51">
        <v>1060583</v>
      </c>
      <c r="D11" s="51">
        <v>6018</v>
      </c>
      <c r="E11" s="51">
        <v>66708</v>
      </c>
      <c r="F11" s="51">
        <v>156629</v>
      </c>
      <c r="G11" s="51">
        <v>41</v>
      </c>
      <c r="H11" s="51">
        <v>4157</v>
      </c>
      <c r="I11" s="51" t="s">
        <v>14</v>
      </c>
      <c r="J11" s="51">
        <v>83942</v>
      </c>
      <c r="K11" s="51">
        <v>3626</v>
      </c>
      <c r="L11" s="51" t="s">
        <v>14</v>
      </c>
      <c r="M11" s="51">
        <v>3273</v>
      </c>
      <c r="N11" s="51">
        <v>131890</v>
      </c>
      <c r="O11" s="51">
        <v>6599</v>
      </c>
      <c r="P11" s="51">
        <v>4184</v>
      </c>
      <c r="Q11" s="51">
        <v>2236</v>
      </c>
      <c r="R11" s="51">
        <v>223200</v>
      </c>
      <c r="S11" s="51">
        <v>368080</v>
      </c>
    </row>
    <row r="12" spans="1:19" s="24" customFormat="1" ht="34.5">
      <c r="A12" s="25" t="s">
        <v>627</v>
      </c>
      <c r="B12" s="26" t="s">
        <v>70</v>
      </c>
      <c r="C12" s="51">
        <v>29995083</v>
      </c>
      <c r="D12" s="51">
        <v>745543</v>
      </c>
      <c r="E12" s="51">
        <v>1135097</v>
      </c>
      <c r="F12" s="51">
        <v>2332324</v>
      </c>
      <c r="G12" s="51">
        <v>582671</v>
      </c>
      <c r="H12" s="51">
        <v>346208</v>
      </c>
      <c r="I12" s="51">
        <v>4527641</v>
      </c>
      <c r="J12" s="51">
        <v>1093097</v>
      </c>
      <c r="K12" s="51">
        <v>1220472</v>
      </c>
      <c r="L12" s="51">
        <v>1168359</v>
      </c>
      <c r="M12" s="51">
        <v>866174</v>
      </c>
      <c r="N12" s="51">
        <v>1994066</v>
      </c>
      <c r="O12" s="51">
        <v>412186</v>
      </c>
      <c r="P12" s="51">
        <v>452504</v>
      </c>
      <c r="Q12" s="51">
        <v>6354260</v>
      </c>
      <c r="R12" s="51">
        <v>2625031</v>
      </c>
      <c r="S12" s="51">
        <v>4139450</v>
      </c>
    </row>
    <row r="13" spans="1:19" s="24" customFormat="1" ht="23.25">
      <c r="A13" s="25" t="s">
        <v>620</v>
      </c>
      <c r="B13" s="26" t="s">
        <v>63</v>
      </c>
      <c r="C13" s="51">
        <v>10569813</v>
      </c>
      <c r="D13" s="51">
        <v>118289</v>
      </c>
      <c r="E13" s="51">
        <v>497257</v>
      </c>
      <c r="F13" s="51">
        <v>1110175</v>
      </c>
      <c r="G13" s="51">
        <v>44885</v>
      </c>
      <c r="H13" s="51">
        <v>251014</v>
      </c>
      <c r="I13" s="51">
        <v>555564</v>
      </c>
      <c r="J13" s="51">
        <v>1740709</v>
      </c>
      <c r="K13" s="51">
        <v>753425</v>
      </c>
      <c r="L13" s="51">
        <v>869969</v>
      </c>
      <c r="M13" s="51">
        <v>111706</v>
      </c>
      <c r="N13" s="51">
        <v>700810</v>
      </c>
      <c r="O13" s="51">
        <v>375346</v>
      </c>
      <c r="P13" s="51">
        <v>297294</v>
      </c>
      <c r="Q13" s="51">
        <v>1470596</v>
      </c>
      <c r="R13" s="51">
        <v>680771</v>
      </c>
      <c r="S13" s="51">
        <v>992002</v>
      </c>
    </row>
    <row r="14" spans="1:19" s="24" customFormat="1" ht="23.25">
      <c r="A14" s="25" t="s">
        <v>621</v>
      </c>
      <c r="B14" s="26" t="s">
        <v>64</v>
      </c>
      <c r="C14" s="51">
        <v>10328389</v>
      </c>
      <c r="D14" s="51">
        <v>121795</v>
      </c>
      <c r="E14" s="51">
        <v>942592</v>
      </c>
      <c r="F14" s="51">
        <v>875012</v>
      </c>
      <c r="G14" s="51">
        <v>13168</v>
      </c>
      <c r="H14" s="51">
        <v>225568</v>
      </c>
      <c r="I14" s="51">
        <v>564407</v>
      </c>
      <c r="J14" s="51">
        <v>2046594</v>
      </c>
      <c r="K14" s="51">
        <v>613027</v>
      </c>
      <c r="L14" s="51">
        <v>995393</v>
      </c>
      <c r="M14" s="51">
        <v>119608</v>
      </c>
      <c r="N14" s="51">
        <v>697885</v>
      </c>
      <c r="O14" s="51">
        <v>529267</v>
      </c>
      <c r="P14" s="51">
        <v>197009</v>
      </c>
      <c r="Q14" s="51">
        <v>1366451</v>
      </c>
      <c r="R14" s="51">
        <v>368524</v>
      </c>
      <c r="S14" s="51">
        <v>652089</v>
      </c>
    </row>
    <row r="15" spans="1:19" s="24" customFormat="1" ht="23.25">
      <c r="A15" s="25" t="s">
        <v>622</v>
      </c>
      <c r="B15" s="26" t="s">
        <v>65</v>
      </c>
      <c r="C15" s="51">
        <v>10060604</v>
      </c>
      <c r="D15" s="51">
        <v>211422</v>
      </c>
      <c r="E15" s="51">
        <v>1806482</v>
      </c>
      <c r="F15" s="51">
        <v>629294</v>
      </c>
      <c r="G15" s="51">
        <v>16581</v>
      </c>
      <c r="H15" s="51">
        <v>324576</v>
      </c>
      <c r="I15" s="51">
        <v>568998</v>
      </c>
      <c r="J15" s="51">
        <v>804571</v>
      </c>
      <c r="K15" s="51">
        <v>125988</v>
      </c>
      <c r="L15" s="51">
        <v>535426</v>
      </c>
      <c r="M15" s="51">
        <v>425298</v>
      </c>
      <c r="N15" s="51">
        <v>740966</v>
      </c>
      <c r="O15" s="51">
        <v>661672</v>
      </c>
      <c r="P15" s="51">
        <v>203122</v>
      </c>
      <c r="Q15" s="51">
        <v>2089847</v>
      </c>
      <c r="R15" s="51">
        <v>463564</v>
      </c>
      <c r="S15" s="51">
        <v>452798</v>
      </c>
    </row>
    <row r="16" spans="1:19" s="24" customFormat="1" ht="23.25">
      <c r="A16" s="25" t="s">
        <v>623</v>
      </c>
      <c r="B16" s="26" t="s">
        <v>66</v>
      </c>
      <c r="C16" s="51">
        <v>9881452</v>
      </c>
      <c r="D16" s="51">
        <v>192941</v>
      </c>
      <c r="E16" s="51">
        <v>1308624</v>
      </c>
      <c r="F16" s="51">
        <v>723311</v>
      </c>
      <c r="G16" s="51">
        <v>26816</v>
      </c>
      <c r="H16" s="51">
        <v>403544</v>
      </c>
      <c r="I16" s="51">
        <v>610989</v>
      </c>
      <c r="J16" s="51">
        <v>2509036</v>
      </c>
      <c r="K16" s="51">
        <v>560883</v>
      </c>
      <c r="L16" s="51">
        <v>345329</v>
      </c>
      <c r="M16" s="51">
        <v>114213</v>
      </c>
      <c r="N16" s="51">
        <v>701269</v>
      </c>
      <c r="O16" s="51">
        <v>451573</v>
      </c>
      <c r="P16" s="51">
        <v>233861</v>
      </c>
      <c r="Q16" s="51">
        <v>984214</v>
      </c>
      <c r="R16" s="51">
        <v>260083</v>
      </c>
      <c r="S16" s="51">
        <v>454768</v>
      </c>
    </row>
    <row r="17" spans="1:19" s="24" customFormat="1" ht="23.25">
      <c r="A17" s="25" t="s">
        <v>624</v>
      </c>
      <c r="B17" s="26" t="s">
        <v>67</v>
      </c>
      <c r="C17" s="51">
        <v>11292315</v>
      </c>
      <c r="D17" s="51">
        <v>274846</v>
      </c>
      <c r="E17" s="51">
        <v>2244052</v>
      </c>
      <c r="F17" s="51">
        <v>785670</v>
      </c>
      <c r="G17" s="51">
        <v>5991</v>
      </c>
      <c r="H17" s="51">
        <v>574516</v>
      </c>
      <c r="I17" s="51">
        <v>606804</v>
      </c>
      <c r="J17" s="51">
        <v>1107964</v>
      </c>
      <c r="K17" s="51">
        <v>219205</v>
      </c>
      <c r="L17" s="51">
        <v>362769</v>
      </c>
      <c r="M17" s="51">
        <v>124933</v>
      </c>
      <c r="N17" s="51">
        <v>1103774</v>
      </c>
      <c r="O17" s="51">
        <v>206139</v>
      </c>
      <c r="P17" s="51">
        <v>248275</v>
      </c>
      <c r="Q17" s="51">
        <v>2377004</v>
      </c>
      <c r="R17" s="51">
        <v>341067</v>
      </c>
      <c r="S17" s="51">
        <v>709305</v>
      </c>
    </row>
    <row r="18" spans="1:19" s="24" customFormat="1" ht="34.5">
      <c r="A18" s="25" t="s">
        <v>625</v>
      </c>
      <c r="B18" s="26" t="s">
        <v>68</v>
      </c>
      <c r="C18" s="51">
        <v>18745915</v>
      </c>
      <c r="D18" s="51">
        <v>106934</v>
      </c>
      <c r="E18" s="51">
        <v>1224646</v>
      </c>
      <c r="F18" s="51">
        <v>486090</v>
      </c>
      <c r="G18" s="51">
        <v>876923</v>
      </c>
      <c r="H18" s="51">
        <v>616225</v>
      </c>
      <c r="I18" s="51">
        <v>392373</v>
      </c>
      <c r="J18" s="51">
        <v>2829095</v>
      </c>
      <c r="K18" s="51">
        <v>160865</v>
      </c>
      <c r="L18" s="51">
        <v>187800</v>
      </c>
      <c r="M18" s="51">
        <v>2187133</v>
      </c>
      <c r="N18" s="51">
        <v>652807</v>
      </c>
      <c r="O18" s="51">
        <v>869394</v>
      </c>
      <c r="P18" s="51">
        <v>94719</v>
      </c>
      <c r="Q18" s="51">
        <v>2327730</v>
      </c>
      <c r="R18" s="51">
        <v>3214022</v>
      </c>
      <c r="S18" s="51">
        <v>2519156</v>
      </c>
    </row>
    <row r="19" spans="1:19" s="24" customFormat="1" ht="23.25">
      <c r="A19" s="25" t="s">
        <v>615</v>
      </c>
      <c r="B19" s="26" t="s">
        <v>58</v>
      </c>
      <c r="C19" s="51">
        <v>36381522</v>
      </c>
      <c r="D19" s="51">
        <v>673875</v>
      </c>
      <c r="E19" s="51">
        <v>9638260</v>
      </c>
      <c r="F19" s="51">
        <v>2136956</v>
      </c>
      <c r="G19" s="51">
        <v>512023</v>
      </c>
      <c r="H19" s="51">
        <v>1227078</v>
      </c>
      <c r="I19" s="51">
        <v>857774</v>
      </c>
      <c r="J19" s="51">
        <v>5831642</v>
      </c>
      <c r="K19" s="51">
        <v>907462</v>
      </c>
      <c r="L19" s="51">
        <v>1521367</v>
      </c>
      <c r="M19" s="51">
        <v>487483</v>
      </c>
      <c r="N19" s="51">
        <v>1540414</v>
      </c>
      <c r="O19" s="51">
        <v>264549</v>
      </c>
      <c r="P19" s="51">
        <v>1968939</v>
      </c>
      <c r="Q19" s="51">
        <v>2927413</v>
      </c>
      <c r="R19" s="51">
        <v>2924220</v>
      </c>
      <c r="S19" s="51">
        <v>2962067</v>
      </c>
    </row>
    <row r="20" spans="1:19" s="24" customFormat="1" ht="23.25">
      <c r="A20" s="25" t="s">
        <v>616</v>
      </c>
      <c r="B20" s="26" t="s">
        <v>59</v>
      </c>
      <c r="C20" s="51">
        <v>36589697</v>
      </c>
      <c r="D20" s="51">
        <v>923372</v>
      </c>
      <c r="E20" s="51">
        <v>2206278</v>
      </c>
      <c r="F20" s="51">
        <v>2143488</v>
      </c>
      <c r="G20" s="51">
        <v>902322</v>
      </c>
      <c r="H20" s="51">
        <v>1682454</v>
      </c>
      <c r="I20" s="51">
        <v>1153251</v>
      </c>
      <c r="J20" s="51">
        <v>7048511</v>
      </c>
      <c r="K20" s="51">
        <v>996853</v>
      </c>
      <c r="L20" s="51">
        <v>2358278</v>
      </c>
      <c r="M20" s="51">
        <v>579072</v>
      </c>
      <c r="N20" s="51">
        <v>1699551</v>
      </c>
      <c r="O20" s="51">
        <v>1373077</v>
      </c>
      <c r="P20" s="51">
        <v>2520702</v>
      </c>
      <c r="Q20" s="51">
        <v>4456072</v>
      </c>
      <c r="R20" s="51">
        <v>2497868</v>
      </c>
      <c r="S20" s="51">
        <v>4048549</v>
      </c>
    </row>
    <row r="21" spans="1:19" s="24" customFormat="1" ht="34.5">
      <c r="A21" s="25" t="s">
        <v>628</v>
      </c>
      <c r="B21" s="26" t="s">
        <v>477</v>
      </c>
      <c r="C21" s="51">
        <v>45327694</v>
      </c>
      <c r="D21" s="51">
        <v>552417</v>
      </c>
      <c r="E21" s="51">
        <v>10582950</v>
      </c>
      <c r="F21" s="51">
        <v>2295320</v>
      </c>
      <c r="G21" s="51">
        <v>879541</v>
      </c>
      <c r="H21" s="51">
        <v>952236</v>
      </c>
      <c r="I21" s="51">
        <v>102202</v>
      </c>
      <c r="J21" s="51">
        <v>4101617</v>
      </c>
      <c r="K21" s="51">
        <v>1684261</v>
      </c>
      <c r="L21" s="51">
        <v>1066560</v>
      </c>
      <c r="M21" s="51">
        <v>1986912</v>
      </c>
      <c r="N21" s="51">
        <v>2293358</v>
      </c>
      <c r="O21" s="51">
        <v>689744</v>
      </c>
      <c r="P21" s="51">
        <v>847148</v>
      </c>
      <c r="Q21" s="51">
        <v>1530754</v>
      </c>
      <c r="R21" s="51">
        <v>4325415</v>
      </c>
      <c r="S21" s="51">
        <v>11437258</v>
      </c>
    </row>
    <row r="22" spans="1:19" s="24" customFormat="1" ht="23.25">
      <c r="A22" s="25" t="s">
        <v>629</v>
      </c>
      <c r="B22" s="26" t="s">
        <v>71</v>
      </c>
      <c r="C22" s="51">
        <v>763872</v>
      </c>
      <c r="D22" s="51">
        <v>9348</v>
      </c>
      <c r="E22" s="52" t="s">
        <v>14</v>
      </c>
      <c r="F22" s="51">
        <v>2588</v>
      </c>
      <c r="G22" s="51" t="s">
        <v>14</v>
      </c>
      <c r="H22" s="51">
        <v>44</v>
      </c>
      <c r="I22" s="52" t="s">
        <v>14</v>
      </c>
      <c r="J22" s="51">
        <v>61894</v>
      </c>
      <c r="K22" s="51" t="s">
        <v>14</v>
      </c>
      <c r="L22" s="51">
        <v>160923</v>
      </c>
      <c r="M22" s="51" t="s">
        <v>14</v>
      </c>
      <c r="N22" s="51">
        <v>132823</v>
      </c>
      <c r="O22" s="51">
        <v>31372</v>
      </c>
      <c r="P22" s="51">
        <v>20</v>
      </c>
      <c r="Q22" s="51">
        <v>17110</v>
      </c>
      <c r="R22" s="51">
        <v>313096</v>
      </c>
      <c r="S22" s="51">
        <v>34653</v>
      </c>
    </row>
    <row r="23" spans="1:19" s="24" customFormat="1" ht="34.5">
      <c r="A23" s="25" t="s">
        <v>630</v>
      </c>
      <c r="B23" s="26" t="s">
        <v>72</v>
      </c>
      <c r="C23" s="51">
        <v>1039208</v>
      </c>
      <c r="D23" s="51">
        <v>174447</v>
      </c>
      <c r="E23" s="51">
        <v>17769</v>
      </c>
      <c r="F23" s="51">
        <v>270</v>
      </c>
      <c r="G23" s="51" t="s">
        <v>14</v>
      </c>
      <c r="H23" s="51">
        <v>23418</v>
      </c>
      <c r="I23" s="51" t="s">
        <v>14</v>
      </c>
      <c r="J23" s="51">
        <v>87597</v>
      </c>
      <c r="K23" s="51">
        <v>145928</v>
      </c>
      <c r="L23" s="51">
        <v>11026</v>
      </c>
      <c r="M23" s="51">
        <v>5726</v>
      </c>
      <c r="N23" s="51">
        <v>107109</v>
      </c>
      <c r="O23" s="51">
        <v>7629</v>
      </c>
      <c r="P23" s="51">
        <v>98988</v>
      </c>
      <c r="Q23" s="51">
        <v>1072</v>
      </c>
      <c r="R23" s="51">
        <v>73</v>
      </c>
      <c r="S23" s="51">
        <v>358156</v>
      </c>
    </row>
    <row r="24" spans="1:19" s="24" customFormat="1" ht="45.75">
      <c r="A24" s="25" t="s">
        <v>631</v>
      </c>
      <c r="B24" s="26" t="s">
        <v>73</v>
      </c>
      <c r="C24" s="51">
        <v>12800572</v>
      </c>
      <c r="D24" s="51">
        <v>74444</v>
      </c>
      <c r="E24" s="51">
        <v>7102842</v>
      </c>
      <c r="F24" s="51">
        <v>381104</v>
      </c>
      <c r="G24" s="51">
        <v>4581</v>
      </c>
      <c r="H24" s="51">
        <v>409676</v>
      </c>
      <c r="I24" s="51">
        <v>24044</v>
      </c>
      <c r="J24" s="51">
        <v>2284957</v>
      </c>
      <c r="K24" s="51">
        <v>583681</v>
      </c>
      <c r="L24" s="51">
        <v>357682</v>
      </c>
      <c r="M24" s="51">
        <v>14455</v>
      </c>
      <c r="N24" s="51">
        <v>515954</v>
      </c>
      <c r="O24" s="51">
        <v>12294</v>
      </c>
      <c r="P24" s="51">
        <v>159236</v>
      </c>
      <c r="Q24" s="51">
        <v>295353</v>
      </c>
      <c r="R24" s="51">
        <v>68684</v>
      </c>
      <c r="S24" s="51">
        <v>511585</v>
      </c>
    </row>
    <row r="25" spans="1:19" s="24" customFormat="1" ht="23.25">
      <c r="A25" s="25" t="s">
        <v>632</v>
      </c>
      <c r="B25" s="26" t="s">
        <v>74</v>
      </c>
      <c r="C25" s="51">
        <v>1019257</v>
      </c>
      <c r="D25" s="51">
        <v>11301</v>
      </c>
      <c r="E25" s="51">
        <v>463</v>
      </c>
      <c r="F25" s="51">
        <v>3397</v>
      </c>
      <c r="G25" s="51" t="s">
        <v>14</v>
      </c>
      <c r="H25" s="51">
        <v>44500</v>
      </c>
      <c r="I25" s="51" t="s">
        <v>14</v>
      </c>
      <c r="J25" s="51">
        <v>57684</v>
      </c>
      <c r="K25" s="51">
        <v>8110</v>
      </c>
      <c r="L25" s="51">
        <v>37436</v>
      </c>
      <c r="M25" s="51">
        <v>4723</v>
      </c>
      <c r="N25" s="51">
        <v>58502</v>
      </c>
      <c r="O25" s="51">
        <v>22845</v>
      </c>
      <c r="P25" s="51">
        <v>65357</v>
      </c>
      <c r="Q25" s="51">
        <v>440</v>
      </c>
      <c r="R25" s="51">
        <v>524534</v>
      </c>
      <c r="S25" s="51">
        <v>179965</v>
      </c>
    </row>
    <row r="26" spans="1:19" s="24" customFormat="1" ht="23.25">
      <c r="A26" s="25" t="s">
        <v>633</v>
      </c>
      <c r="B26" s="26" t="s">
        <v>75</v>
      </c>
      <c r="C26" s="51">
        <v>5312970</v>
      </c>
      <c r="D26" s="51">
        <v>20659</v>
      </c>
      <c r="E26" s="51">
        <v>93503</v>
      </c>
      <c r="F26" s="51">
        <v>131161</v>
      </c>
      <c r="G26" s="51">
        <v>935</v>
      </c>
      <c r="H26" s="51">
        <v>14669</v>
      </c>
      <c r="I26" s="51" t="s">
        <v>14</v>
      </c>
      <c r="J26" s="51">
        <v>261851</v>
      </c>
      <c r="K26" s="51">
        <v>255983</v>
      </c>
      <c r="L26" s="51" t="s">
        <v>14</v>
      </c>
      <c r="M26" s="51">
        <v>7456</v>
      </c>
      <c r="N26" s="51">
        <v>203920</v>
      </c>
      <c r="O26" s="51">
        <v>50902</v>
      </c>
      <c r="P26" s="51">
        <v>39801</v>
      </c>
      <c r="Q26" s="51">
        <v>45277</v>
      </c>
      <c r="R26" s="51">
        <v>1342300</v>
      </c>
      <c r="S26" s="51">
        <v>2844553</v>
      </c>
    </row>
    <row r="27" spans="1:19" s="24" customFormat="1" ht="45.75">
      <c r="A27" s="25" t="s">
        <v>634</v>
      </c>
      <c r="B27" s="26" t="s">
        <v>76</v>
      </c>
      <c r="C27" s="51">
        <v>9960442</v>
      </c>
      <c r="D27" s="51">
        <v>118770</v>
      </c>
      <c r="E27" s="51">
        <v>2778240</v>
      </c>
      <c r="F27" s="51">
        <v>306018</v>
      </c>
      <c r="G27" s="51">
        <v>282119</v>
      </c>
      <c r="H27" s="51">
        <v>179987</v>
      </c>
      <c r="I27" s="51">
        <v>47194</v>
      </c>
      <c r="J27" s="51">
        <v>676047</v>
      </c>
      <c r="K27" s="51">
        <v>242028</v>
      </c>
      <c r="L27" s="51">
        <v>400185</v>
      </c>
      <c r="M27" s="51">
        <v>37531</v>
      </c>
      <c r="N27" s="51">
        <v>785477</v>
      </c>
      <c r="O27" s="51">
        <v>377386</v>
      </c>
      <c r="P27" s="51">
        <v>366993</v>
      </c>
      <c r="Q27" s="51">
        <v>866282</v>
      </c>
      <c r="R27" s="51">
        <v>1282672</v>
      </c>
      <c r="S27" s="51">
        <v>1213511</v>
      </c>
    </row>
    <row r="28" spans="1:19" s="24" customFormat="1" ht="23.25">
      <c r="A28" s="25" t="s">
        <v>638</v>
      </c>
      <c r="B28" s="26" t="s">
        <v>80</v>
      </c>
      <c r="C28" s="51">
        <v>952743</v>
      </c>
      <c r="D28" s="51">
        <v>17976</v>
      </c>
      <c r="E28" s="51">
        <v>189</v>
      </c>
      <c r="F28" s="51">
        <v>24780</v>
      </c>
      <c r="G28" s="51" t="s">
        <v>14</v>
      </c>
      <c r="H28" s="51" t="s">
        <v>14</v>
      </c>
      <c r="I28" s="51" t="s">
        <v>14</v>
      </c>
      <c r="J28" s="51">
        <v>70648</v>
      </c>
      <c r="K28" s="51">
        <v>134865</v>
      </c>
      <c r="L28" s="51">
        <v>2884</v>
      </c>
      <c r="M28" s="51">
        <v>1920</v>
      </c>
      <c r="N28" s="51">
        <v>23885</v>
      </c>
      <c r="O28" s="51">
        <v>1775</v>
      </c>
      <c r="P28" s="51">
        <v>15698</v>
      </c>
      <c r="Q28" s="51">
        <v>42182</v>
      </c>
      <c r="R28" s="51">
        <v>35660</v>
      </c>
      <c r="S28" s="51">
        <v>580281</v>
      </c>
    </row>
    <row r="29" spans="1:19" s="24" customFormat="1" ht="34.5">
      <c r="A29" s="25" t="s">
        <v>639</v>
      </c>
      <c r="B29" s="26" t="s">
        <v>81</v>
      </c>
      <c r="C29" s="51">
        <v>13478628</v>
      </c>
      <c r="D29" s="51">
        <v>125471</v>
      </c>
      <c r="E29" s="51">
        <v>589944</v>
      </c>
      <c r="F29" s="51">
        <v>1446001</v>
      </c>
      <c r="G29" s="51">
        <v>591906</v>
      </c>
      <c r="H29" s="51">
        <v>279942</v>
      </c>
      <c r="I29" s="51">
        <v>30964</v>
      </c>
      <c r="J29" s="51">
        <v>600939</v>
      </c>
      <c r="K29" s="51">
        <v>313666</v>
      </c>
      <c r="L29" s="51">
        <v>96423</v>
      </c>
      <c r="M29" s="51">
        <v>1915101</v>
      </c>
      <c r="N29" s="51">
        <v>465688</v>
      </c>
      <c r="O29" s="51">
        <v>185541</v>
      </c>
      <c r="P29" s="51">
        <v>101055</v>
      </c>
      <c r="Q29" s="51">
        <v>263038</v>
      </c>
      <c r="R29" s="51">
        <v>758395</v>
      </c>
      <c r="S29" s="51">
        <v>5714553</v>
      </c>
    </row>
    <row r="30" spans="1:19" s="24" customFormat="1" ht="34.5">
      <c r="A30" s="25" t="s">
        <v>635</v>
      </c>
      <c r="B30" s="26" t="s">
        <v>77</v>
      </c>
      <c r="C30" s="51">
        <v>4358769</v>
      </c>
      <c r="D30" s="51">
        <v>51627</v>
      </c>
      <c r="E30" s="51">
        <v>1260251</v>
      </c>
      <c r="F30" s="51">
        <v>124580</v>
      </c>
      <c r="G30" s="51">
        <v>2889</v>
      </c>
      <c r="H30" s="51">
        <v>48326</v>
      </c>
      <c r="I30" s="51">
        <v>1810</v>
      </c>
      <c r="J30" s="51">
        <v>493112</v>
      </c>
      <c r="K30" s="51">
        <v>93517</v>
      </c>
      <c r="L30" s="51">
        <v>199839</v>
      </c>
      <c r="M30" s="51">
        <v>13596</v>
      </c>
      <c r="N30" s="51">
        <v>211766</v>
      </c>
      <c r="O30" s="51">
        <v>17749</v>
      </c>
      <c r="P30" s="51">
        <v>202621</v>
      </c>
      <c r="Q30" s="51">
        <v>269577</v>
      </c>
      <c r="R30" s="51">
        <v>660438</v>
      </c>
      <c r="S30" s="51">
        <v>707069</v>
      </c>
    </row>
    <row r="31" spans="1:19" s="24" customFormat="1" ht="34.5">
      <c r="A31" s="25" t="s">
        <v>636</v>
      </c>
      <c r="B31" s="26" t="s">
        <v>78</v>
      </c>
      <c r="C31" s="51">
        <v>3731673</v>
      </c>
      <c r="D31" s="51">
        <v>26590</v>
      </c>
      <c r="E31" s="51">
        <v>792242</v>
      </c>
      <c r="F31" s="51">
        <v>132603</v>
      </c>
      <c r="G31" s="51">
        <v>278869</v>
      </c>
      <c r="H31" s="51">
        <v>111406</v>
      </c>
      <c r="I31" s="51">
        <v>28859</v>
      </c>
      <c r="J31" s="51">
        <v>137108</v>
      </c>
      <c r="K31" s="51">
        <v>140868</v>
      </c>
      <c r="L31" s="51">
        <v>198766</v>
      </c>
      <c r="M31" s="51">
        <v>22115</v>
      </c>
      <c r="N31" s="51">
        <v>313886</v>
      </c>
      <c r="O31" s="51">
        <v>256692</v>
      </c>
      <c r="P31" s="51">
        <v>123776</v>
      </c>
      <c r="Q31" s="51">
        <v>206145</v>
      </c>
      <c r="R31" s="51">
        <v>505485</v>
      </c>
      <c r="S31" s="51">
        <v>456262</v>
      </c>
    </row>
    <row r="32" spans="1:19" s="24" customFormat="1" ht="45.75">
      <c r="A32" s="25" t="s">
        <v>637</v>
      </c>
      <c r="B32" s="26" t="s">
        <v>79</v>
      </c>
      <c r="C32" s="51">
        <v>1870000</v>
      </c>
      <c r="D32" s="51">
        <v>40554</v>
      </c>
      <c r="E32" s="51">
        <v>725746</v>
      </c>
      <c r="F32" s="51">
        <v>48835</v>
      </c>
      <c r="G32" s="51">
        <v>361</v>
      </c>
      <c r="H32" s="51">
        <v>20254</v>
      </c>
      <c r="I32" s="51">
        <v>16525</v>
      </c>
      <c r="J32" s="51">
        <v>45827</v>
      </c>
      <c r="K32" s="51">
        <v>7643</v>
      </c>
      <c r="L32" s="51">
        <v>1580</v>
      </c>
      <c r="M32" s="51">
        <v>1820</v>
      </c>
      <c r="N32" s="51">
        <v>259826</v>
      </c>
      <c r="O32" s="51">
        <v>102945</v>
      </c>
      <c r="P32" s="51">
        <v>40596</v>
      </c>
      <c r="Q32" s="51">
        <v>390560</v>
      </c>
      <c r="R32" s="51">
        <v>116749</v>
      </c>
      <c r="S32" s="51">
        <v>50180</v>
      </c>
    </row>
    <row r="33" spans="1:19" s="24" customFormat="1" ht="23.25">
      <c r="A33" s="25" t="s">
        <v>1081</v>
      </c>
      <c r="B33" s="26" t="s">
        <v>1082</v>
      </c>
      <c r="C33" s="51">
        <v>276706506</v>
      </c>
      <c r="D33" s="51">
        <v>5321064</v>
      </c>
      <c r="E33" s="51">
        <v>22065544</v>
      </c>
      <c r="F33" s="51">
        <v>20070110</v>
      </c>
      <c r="G33" s="51">
        <v>1124232</v>
      </c>
      <c r="H33" s="51">
        <v>10716637</v>
      </c>
      <c r="I33" s="51">
        <v>12139672</v>
      </c>
      <c r="J33" s="51">
        <v>41732144</v>
      </c>
      <c r="K33" s="51">
        <v>9032959</v>
      </c>
      <c r="L33" s="51">
        <v>15563649</v>
      </c>
      <c r="M33" s="51">
        <v>17887906</v>
      </c>
      <c r="N33" s="51">
        <v>12245522</v>
      </c>
      <c r="O33" s="51">
        <v>8650239</v>
      </c>
      <c r="P33" s="51">
        <v>6129632</v>
      </c>
      <c r="Q33" s="51">
        <v>36656637</v>
      </c>
      <c r="R33" s="51">
        <v>24324423</v>
      </c>
      <c r="S33" s="51">
        <v>33046134</v>
      </c>
    </row>
    <row r="34" spans="1:19" s="24" customFormat="1" ht="34.5">
      <c r="A34" s="25" t="s">
        <v>640</v>
      </c>
      <c r="B34" s="26" t="s">
        <v>82</v>
      </c>
      <c r="C34" s="51">
        <v>195108286</v>
      </c>
      <c r="D34" s="51">
        <v>3742913</v>
      </c>
      <c r="E34" s="51">
        <v>14186886</v>
      </c>
      <c r="F34" s="51">
        <v>14305548</v>
      </c>
      <c r="G34" s="51">
        <v>1020213</v>
      </c>
      <c r="H34" s="51">
        <v>10129106</v>
      </c>
      <c r="I34" s="51">
        <v>11781968</v>
      </c>
      <c r="J34" s="51">
        <v>34114136</v>
      </c>
      <c r="K34" s="51">
        <v>7334777</v>
      </c>
      <c r="L34" s="51">
        <v>6136749</v>
      </c>
      <c r="M34" s="51">
        <v>10553310</v>
      </c>
      <c r="N34" s="51">
        <v>9437304</v>
      </c>
      <c r="O34" s="51">
        <v>3396673</v>
      </c>
      <c r="P34" s="51">
        <v>3887713</v>
      </c>
      <c r="Q34" s="51">
        <v>24764910</v>
      </c>
      <c r="R34" s="51">
        <v>19198917</v>
      </c>
      <c r="S34" s="51">
        <v>21117163</v>
      </c>
    </row>
    <row r="35" spans="1:19" s="24" customFormat="1" ht="34.5">
      <c r="A35" s="25" t="s">
        <v>646</v>
      </c>
      <c r="B35" s="26" t="s">
        <v>88</v>
      </c>
      <c r="C35" s="51">
        <v>11506056</v>
      </c>
      <c r="D35" s="51">
        <v>665511</v>
      </c>
      <c r="E35" s="51">
        <v>2315144</v>
      </c>
      <c r="F35" s="51">
        <v>417142</v>
      </c>
      <c r="G35" s="51">
        <v>1520</v>
      </c>
      <c r="H35" s="51">
        <v>41729</v>
      </c>
      <c r="I35" s="51">
        <v>16852</v>
      </c>
      <c r="J35" s="51">
        <v>334936</v>
      </c>
      <c r="K35" s="51">
        <v>240291</v>
      </c>
      <c r="L35" s="51">
        <v>666964</v>
      </c>
      <c r="M35" s="51">
        <v>1793625</v>
      </c>
      <c r="N35" s="51">
        <v>294816</v>
      </c>
      <c r="O35" s="51">
        <v>77791</v>
      </c>
      <c r="P35" s="51">
        <v>54047</v>
      </c>
      <c r="Q35" s="51">
        <v>3856293</v>
      </c>
      <c r="R35" s="51">
        <v>390128</v>
      </c>
      <c r="S35" s="51">
        <v>339268</v>
      </c>
    </row>
    <row r="36" spans="1:19" s="24" customFormat="1" ht="23.25">
      <c r="A36" s="25" t="s">
        <v>647</v>
      </c>
      <c r="B36" s="26" t="s">
        <v>89</v>
      </c>
      <c r="C36" s="51">
        <v>63735148</v>
      </c>
      <c r="D36" s="51">
        <v>693081</v>
      </c>
      <c r="E36" s="51">
        <v>4280450</v>
      </c>
      <c r="F36" s="51">
        <v>4211963</v>
      </c>
      <c r="G36" s="51">
        <v>88765</v>
      </c>
      <c r="H36" s="51">
        <v>413500</v>
      </c>
      <c r="I36" s="51">
        <v>338786</v>
      </c>
      <c r="J36" s="51">
        <v>6487378</v>
      </c>
      <c r="K36" s="51">
        <v>1432632</v>
      </c>
      <c r="L36" s="51">
        <v>8588978</v>
      </c>
      <c r="M36" s="51">
        <v>5336191</v>
      </c>
      <c r="N36" s="51">
        <v>1963012</v>
      </c>
      <c r="O36" s="51">
        <v>4998225</v>
      </c>
      <c r="P36" s="51">
        <v>2086864</v>
      </c>
      <c r="Q36" s="51">
        <v>7781190</v>
      </c>
      <c r="R36" s="51">
        <v>4267979</v>
      </c>
      <c r="S36" s="51">
        <v>10766153</v>
      </c>
    </row>
    <row r="37" spans="1:19" s="24" customFormat="1" ht="23.25">
      <c r="A37" s="25" t="s">
        <v>648</v>
      </c>
      <c r="B37" s="26" t="s">
        <v>90</v>
      </c>
      <c r="C37" s="51">
        <v>6357016</v>
      </c>
      <c r="D37" s="51">
        <v>219559</v>
      </c>
      <c r="E37" s="51">
        <v>1283065</v>
      </c>
      <c r="F37" s="51">
        <v>1135457</v>
      </c>
      <c r="G37" s="51">
        <v>13734</v>
      </c>
      <c r="H37" s="51">
        <v>132302</v>
      </c>
      <c r="I37" s="51">
        <v>2067</v>
      </c>
      <c r="J37" s="51">
        <v>795695</v>
      </c>
      <c r="K37" s="51">
        <v>25259</v>
      </c>
      <c r="L37" s="51">
        <v>170958</v>
      </c>
      <c r="M37" s="51">
        <v>204780</v>
      </c>
      <c r="N37" s="51">
        <v>550390</v>
      </c>
      <c r="O37" s="51">
        <v>177550</v>
      </c>
      <c r="P37" s="51">
        <v>101008</v>
      </c>
      <c r="Q37" s="51">
        <v>254244</v>
      </c>
      <c r="R37" s="51">
        <v>467398</v>
      </c>
      <c r="S37" s="51">
        <v>823550</v>
      </c>
    </row>
    <row r="38" spans="1:19" s="24" customFormat="1" ht="23.25">
      <c r="A38" s="25" t="s">
        <v>641</v>
      </c>
      <c r="B38" s="26" t="s">
        <v>83</v>
      </c>
      <c r="C38" s="51">
        <v>108259628</v>
      </c>
      <c r="D38" s="51">
        <v>2154665</v>
      </c>
      <c r="E38" s="51">
        <v>6170457</v>
      </c>
      <c r="F38" s="51">
        <v>5936525</v>
      </c>
      <c r="G38" s="51">
        <v>747061</v>
      </c>
      <c r="H38" s="51">
        <v>7736805</v>
      </c>
      <c r="I38" s="51">
        <v>2453336</v>
      </c>
      <c r="J38" s="51">
        <v>24193921</v>
      </c>
      <c r="K38" s="51">
        <v>961617</v>
      </c>
      <c r="L38" s="51">
        <v>4713162</v>
      </c>
      <c r="M38" s="51">
        <v>10031877</v>
      </c>
      <c r="N38" s="51">
        <v>5867121</v>
      </c>
      <c r="O38" s="51">
        <v>1430847</v>
      </c>
      <c r="P38" s="51">
        <v>889676</v>
      </c>
      <c r="Q38" s="51">
        <v>13854716</v>
      </c>
      <c r="R38" s="51">
        <v>12036465</v>
      </c>
      <c r="S38" s="51">
        <v>9081379</v>
      </c>
    </row>
    <row r="39" spans="1:19" s="24" customFormat="1" ht="34.5">
      <c r="A39" s="25" t="s">
        <v>642</v>
      </c>
      <c r="B39" s="26" t="s">
        <v>84</v>
      </c>
      <c r="C39" s="51">
        <v>30139560</v>
      </c>
      <c r="D39" s="51">
        <v>383853</v>
      </c>
      <c r="E39" s="51">
        <v>2891079</v>
      </c>
      <c r="F39" s="51">
        <v>4613122</v>
      </c>
      <c r="G39" s="51">
        <v>52500</v>
      </c>
      <c r="H39" s="51">
        <v>2023798</v>
      </c>
      <c r="I39" s="51">
        <v>5851728</v>
      </c>
      <c r="J39" s="51">
        <v>3549354</v>
      </c>
      <c r="K39" s="51">
        <v>65191</v>
      </c>
      <c r="L39" s="51">
        <v>565812</v>
      </c>
      <c r="M39" s="51">
        <v>458439</v>
      </c>
      <c r="N39" s="51">
        <v>1738977</v>
      </c>
      <c r="O39" s="51">
        <v>1450560</v>
      </c>
      <c r="P39" s="51">
        <v>56509</v>
      </c>
      <c r="Q39" s="51">
        <v>1641479</v>
      </c>
      <c r="R39" s="51">
        <v>4007841</v>
      </c>
      <c r="S39" s="51">
        <v>789317</v>
      </c>
    </row>
    <row r="40" spans="1:19" s="24" customFormat="1" ht="23.25">
      <c r="A40" s="25" t="s">
        <v>643</v>
      </c>
      <c r="B40" s="26" t="s">
        <v>85</v>
      </c>
      <c r="C40" s="51">
        <v>19106671</v>
      </c>
      <c r="D40" s="51">
        <v>8000</v>
      </c>
      <c r="E40" s="51">
        <v>2248713</v>
      </c>
      <c r="F40" s="51">
        <v>2733751</v>
      </c>
      <c r="G40" s="51">
        <v>38</v>
      </c>
      <c r="H40" s="51">
        <v>331785</v>
      </c>
      <c r="I40" s="51">
        <v>804002</v>
      </c>
      <c r="J40" s="51">
        <v>1890318</v>
      </c>
      <c r="K40" s="51">
        <v>231</v>
      </c>
      <c r="L40" s="51">
        <v>235988</v>
      </c>
      <c r="M40" s="51">
        <v>42876</v>
      </c>
      <c r="N40" s="51">
        <v>1517600</v>
      </c>
      <c r="O40" s="51" t="s">
        <v>14</v>
      </c>
      <c r="P40" s="51">
        <v>97491</v>
      </c>
      <c r="Q40" s="51">
        <v>4790629</v>
      </c>
      <c r="R40" s="51">
        <v>2532832</v>
      </c>
      <c r="S40" s="51">
        <v>1872418</v>
      </c>
    </row>
    <row r="41" spans="1:19" s="24" customFormat="1" ht="23.25">
      <c r="A41" s="25" t="s">
        <v>644</v>
      </c>
      <c r="B41" s="26" t="s">
        <v>86</v>
      </c>
      <c r="C41" s="51">
        <v>16339945</v>
      </c>
      <c r="D41" s="51">
        <v>676030</v>
      </c>
      <c r="E41" s="51">
        <v>2014693</v>
      </c>
      <c r="F41" s="51">
        <v>946142</v>
      </c>
      <c r="G41" s="51">
        <v>146831</v>
      </c>
      <c r="H41" s="51">
        <v>35892</v>
      </c>
      <c r="I41" s="51">
        <v>19800</v>
      </c>
      <c r="J41" s="51">
        <v>3988141</v>
      </c>
      <c r="K41" s="51">
        <v>684486</v>
      </c>
      <c r="L41" s="51" t="s">
        <v>14</v>
      </c>
      <c r="M41" s="51">
        <v>20118</v>
      </c>
      <c r="N41" s="51">
        <v>84278</v>
      </c>
      <c r="O41" s="51">
        <v>498447</v>
      </c>
      <c r="P41" s="51">
        <v>1875913</v>
      </c>
      <c r="Q41" s="51">
        <v>4176943</v>
      </c>
      <c r="R41" s="51">
        <v>105408</v>
      </c>
      <c r="S41" s="51">
        <v>1066824</v>
      </c>
    </row>
    <row r="42" spans="1:19" s="24" customFormat="1" ht="23.25">
      <c r="A42" s="25" t="s">
        <v>645</v>
      </c>
      <c r="B42" s="26" t="s">
        <v>87</v>
      </c>
      <c r="C42" s="51">
        <v>21262482</v>
      </c>
      <c r="D42" s="51">
        <v>520365</v>
      </c>
      <c r="E42" s="51">
        <v>861944</v>
      </c>
      <c r="F42" s="51">
        <v>76009</v>
      </c>
      <c r="G42" s="51">
        <v>73783</v>
      </c>
      <c r="H42" s="51">
        <v>826</v>
      </c>
      <c r="I42" s="51">
        <v>2653102</v>
      </c>
      <c r="J42" s="51">
        <v>492403</v>
      </c>
      <c r="K42" s="51">
        <v>5623252</v>
      </c>
      <c r="L42" s="51">
        <v>621787</v>
      </c>
      <c r="M42" s="51" t="s">
        <v>14</v>
      </c>
      <c r="N42" s="51">
        <v>229329</v>
      </c>
      <c r="O42" s="51">
        <v>16820</v>
      </c>
      <c r="P42" s="51">
        <v>968124</v>
      </c>
      <c r="Q42" s="51">
        <v>301143</v>
      </c>
      <c r="R42" s="51">
        <v>516371</v>
      </c>
      <c r="S42" s="51">
        <v>8307225</v>
      </c>
    </row>
    <row r="43" spans="1:19" s="24" customFormat="1" ht="23.25">
      <c r="A43" s="25" t="s">
        <v>649</v>
      </c>
      <c r="B43" s="26" t="s">
        <v>478</v>
      </c>
      <c r="C43" s="51">
        <v>135334045</v>
      </c>
      <c r="D43" s="51">
        <v>4760277</v>
      </c>
      <c r="E43" s="51">
        <v>7100566</v>
      </c>
      <c r="F43" s="51">
        <v>6303143</v>
      </c>
      <c r="G43" s="51">
        <v>1179139</v>
      </c>
      <c r="H43" s="51">
        <v>4447659</v>
      </c>
      <c r="I43" s="51">
        <v>3568693</v>
      </c>
      <c r="J43" s="51">
        <v>25510724</v>
      </c>
      <c r="K43" s="51">
        <v>4556434</v>
      </c>
      <c r="L43" s="51">
        <v>4067218</v>
      </c>
      <c r="M43" s="51">
        <v>7636486</v>
      </c>
      <c r="N43" s="51">
        <v>8872212</v>
      </c>
      <c r="O43" s="51">
        <v>8324922</v>
      </c>
      <c r="P43" s="51">
        <v>3389289</v>
      </c>
      <c r="Q43" s="51">
        <v>8359976</v>
      </c>
      <c r="R43" s="51">
        <v>16412016</v>
      </c>
      <c r="S43" s="51">
        <v>20845292</v>
      </c>
    </row>
    <row r="44" spans="1:19" s="24" customFormat="1" ht="57">
      <c r="A44" s="25" t="s">
        <v>650</v>
      </c>
      <c r="B44" s="26" t="s">
        <v>91</v>
      </c>
      <c r="C44" s="51">
        <v>92179000</v>
      </c>
      <c r="D44" s="51">
        <v>3173951</v>
      </c>
      <c r="E44" s="51">
        <v>6111447</v>
      </c>
      <c r="F44" s="51">
        <v>4920225</v>
      </c>
      <c r="G44" s="51">
        <v>185019</v>
      </c>
      <c r="H44" s="51">
        <v>2447700</v>
      </c>
      <c r="I44" s="51">
        <v>1904360</v>
      </c>
      <c r="J44" s="51">
        <v>20735806</v>
      </c>
      <c r="K44" s="51">
        <v>3347071</v>
      </c>
      <c r="L44" s="51">
        <v>3568296</v>
      </c>
      <c r="M44" s="51">
        <v>6172207</v>
      </c>
      <c r="N44" s="51">
        <v>5834820</v>
      </c>
      <c r="O44" s="51">
        <v>4178284</v>
      </c>
      <c r="P44" s="51">
        <v>2544413</v>
      </c>
      <c r="Q44" s="51">
        <v>6901583</v>
      </c>
      <c r="R44" s="51">
        <v>6253612</v>
      </c>
      <c r="S44" s="51">
        <v>13900208</v>
      </c>
    </row>
    <row r="45" spans="1:19" s="24" customFormat="1" ht="57">
      <c r="A45" s="25" t="s">
        <v>651</v>
      </c>
      <c r="B45" s="26" t="s">
        <v>92</v>
      </c>
      <c r="C45" s="51">
        <v>30743971</v>
      </c>
      <c r="D45" s="51">
        <v>1209815</v>
      </c>
      <c r="E45" s="51">
        <v>263672</v>
      </c>
      <c r="F45" s="51">
        <v>517803</v>
      </c>
      <c r="G45" s="51">
        <v>512403</v>
      </c>
      <c r="H45" s="51">
        <v>580076</v>
      </c>
      <c r="I45" s="51">
        <v>1142991</v>
      </c>
      <c r="J45" s="51">
        <v>3542868</v>
      </c>
      <c r="K45" s="51">
        <v>619330</v>
      </c>
      <c r="L45" s="51">
        <v>189523</v>
      </c>
      <c r="M45" s="51">
        <v>1374017</v>
      </c>
      <c r="N45" s="51">
        <v>2209052</v>
      </c>
      <c r="O45" s="51">
        <v>1963340</v>
      </c>
      <c r="P45" s="51">
        <v>476188</v>
      </c>
      <c r="Q45" s="51">
        <v>1053700</v>
      </c>
      <c r="R45" s="51">
        <v>9681331</v>
      </c>
      <c r="S45" s="51">
        <v>5407861</v>
      </c>
    </row>
    <row r="46" spans="1:19" s="24" customFormat="1" ht="45.75">
      <c r="A46" s="25" t="s">
        <v>654</v>
      </c>
      <c r="B46" s="26" t="s">
        <v>95</v>
      </c>
      <c r="C46" s="51">
        <v>12411074</v>
      </c>
      <c r="D46" s="51">
        <v>376511</v>
      </c>
      <c r="E46" s="51">
        <v>725447</v>
      </c>
      <c r="F46" s="51">
        <v>865114</v>
      </c>
      <c r="G46" s="51">
        <v>481718</v>
      </c>
      <c r="H46" s="51">
        <v>1419882</v>
      </c>
      <c r="I46" s="51">
        <v>521342</v>
      </c>
      <c r="J46" s="51">
        <v>1232051</v>
      </c>
      <c r="K46" s="51">
        <v>590034</v>
      </c>
      <c r="L46" s="51">
        <v>309399</v>
      </c>
      <c r="M46" s="51">
        <v>90262</v>
      </c>
      <c r="N46" s="51">
        <v>828340</v>
      </c>
      <c r="O46" s="51">
        <v>2183298</v>
      </c>
      <c r="P46" s="51">
        <v>368688</v>
      </c>
      <c r="Q46" s="51">
        <v>404693</v>
      </c>
      <c r="R46" s="51">
        <v>477073</v>
      </c>
      <c r="S46" s="51">
        <v>1537223</v>
      </c>
    </row>
    <row r="47" spans="1:19" s="24" customFormat="1" ht="23.25">
      <c r="A47" s="25" t="s">
        <v>652</v>
      </c>
      <c r="B47" s="26" t="s">
        <v>93</v>
      </c>
      <c r="C47" s="51">
        <v>9359204</v>
      </c>
      <c r="D47" s="51">
        <v>573552</v>
      </c>
      <c r="E47" s="51">
        <v>191537</v>
      </c>
      <c r="F47" s="51">
        <v>251346</v>
      </c>
      <c r="G47" s="51">
        <v>489884</v>
      </c>
      <c r="H47" s="51">
        <v>475388</v>
      </c>
      <c r="I47" s="51">
        <v>1040951</v>
      </c>
      <c r="J47" s="51">
        <v>747203</v>
      </c>
      <c r="K47" s="51">
        <v>453708</v>
      </c>
      <c r="L47" s="51">
        <v>176439</v>
      </c>
      <c r="M47" s="51">
        <v>1278125</v>
      </c>
      <c r="N47" s="51">
        <v>1349700</v>
      </c>
      <c r="O47" s="51">
        <v>753168</v>
      </c>
      <c r="P47" s="51">
        <v>302222</v>
      </c>
      <c r="Q47" s="51">
        <v>692822</v>
      </c>
      <c r="R47" s="51">
        <v>240465</v>
      </c>
      <c r="S47" s="51">
        <v>342694</v>
      </c>
    </row>
    <row r="48" spans="1:19" s="24" customFormat="1" ht="23.25">
      <c r="A48" s="25" t="s">
        <v>653</v>
      </c>
      <c r="B48" s="26" t="s">
        <v>94</v>
      </c>
      <c r="C48" s="51">
        <v>21384767</v>
      </c>
      <c r="D48" s="51">
        <v>636263</v>
      </c>
      <c r="E48" s="51">
        <v>72135</v>
      </c>
      <c r="F48" s="51">
        <v>266458</v>
      </c>
      <c r="G48" s="51">
        <v>22518</v>
      </c>
      <c r="H48" s="51">
        <v>104688</v>
      </c>
      <c r="I48" s="51">
        <v>102040</v>
      </c>
      <c r="J48" s="51">
        <v>2795665</v>
      </c>
      <c r="K48" s="51">
        <v>165622</v>
      </c>
      <c r="L48" s="51">
        <v>13084</v>
      </c>
      <c r="M48" s="51">
        <v>95892</v>
      </c>
      <c r="N48" s="51">
        <v>859352</v>
      </c>
      <c r="O48" s="51">
        <v>1210172</v>
      </c>
      <c r="P48" s="51">
        <v>173967</v>
      </c>
      <c r="Q48" s="51">
        <v>360878</v>
      </c>
      <c r="R48" s="51">
        <v>9440867</v>
      </c>
      <c r="S48" s="51">
        <v>5065168</v>
      </c>
    </row>
    <row r="49" spans="1:19" s="24" customFormat="1" ht="34.5">
      <c r="A49" s="25" t="s">
        <v>655</v>
      </c>
      <c r="B49" s="26" t="s">
        <v>479</v>
      </c>
      <c r="C49" s="51">
        <v>75575975</v>
      </c>
      <c r="D49" s="51">
        <v>1748464</v>
      </c>
      <c r="E49" s="51">
        <v>8455941</v>
      </c>
      <c r="F49" s="51">
        <v>3779410</v>
      </c>
      <c r="G49" s="51">
        <v>190105</v>
      </c>
      <c r="H49" s="51">
        <v>1025914</v>
      </c>
      <c r="I49" s="51">
        <v>3164943</v>
      </c>
      <c r="J49" s="51">
        <v>12543509</v>
      </c>
      <c r="K49" s="51">
        <v>2947052</v>
      </c>
      <c r="L49" s="51">
        <v>2005653</v>
      </c>
      <c r="M49" s="51">
        <v>1878264</v>
      </c>
      <c r="N49" s="51">
        <v>5136292</v>
      </c>
      <c r="O49" s="51">
        <v>3065751</v>
      </c>
      <c r="P49" s="51">
        <v>1371474</v>
      </c>
      <c r="Q49" s="51">
        <v>5934006</v>
      </c>
      <c r="R49" s="51">
        <v>7339822</v>
      </c>
      <c r="S49" s="51">
        <v>14989376</v>
      </c>
    </row>
    <row r="50" spans="1:19" s="24" customFormat="1" ht="23.25">
      <c r="A50" s="25" t="s">
        <v>656</v>
      </c>
      <c r="B50" s="26" t="s">
        <v>96</v>
      </c>
      <c r="C50" s="51">
        <v>38893454</v>
      </c>
      <c r="D50" s="51">
        <v>372602</v>
      </c>
      <c r="E50" s="51">
        <v>3855322</v>
      </c>
      <c r="F50" s="51">
        <v>1777904</v>
      </c>
      <c r="G50" s="51">
        <v>152452</v>
      </c>
      <c r="H50" s="51">
        <v>178736</v>
      </c>
      <c r="I50" s="51">
        <v>1571312</v>
      </c>
      <c r="J50" s="51">
        <v>9931538</v>
      </c>
      <c r="K50" s="51">
        <v>476656</v>
      </c>
      <c r="L50" s="51">
        <v>1075990</v>
      </c>
      <c r="M50" s="51">
        <v>1688524</v>
      </c>
      <c r="N50" s="51">
        <v>1220936</v>
      </c>
      <c r="O50" s="51">
        <v>1631010</v>
      </c>
      <c r="P50" s="51">
        <v>496136</v>
      </c>
      <c r="Q50" s="51">
        <v>3532238</v>
      </c>
      <c r="R50" s="51">
        <v>2473313</v>
      </c>
      <c r="S50" s="51">
        <v>8458785</v>
      </c>
    </row>
    <row r="51" spans="1:19" s="24" customFormat="1" ht="45.75">
      <c r="A51" s="25" t="s">
        <v>659</v>
      </c>
      <c r="B51" s="26" t="s">
        <v>99</v>
      </c>
      <c r="C51" s="51">
        <v>3855957</v>
      </c>
      <c r="D51" s="51">
        <v>67886</v>
      </c>
      <c r="E51" s="51">
        <v>75431</v>
      </c>
      <c r="F51" s="51">
        <v>385807</v>
      </c>
      <c r="G51" s="51">
        <v>3118</v>
      </c>
      <c r="H51" s="51" t="s">
        <v>14</v>
      </c>
      <c r="I51" s="51" t="s">
        <v>14</v>
      </c>
      <c r="J51" s="51">
        <v>42960</v>
      </c>
      <c r="K51" s="51">
        <v>3703</v>
      </c>
      <c r="L51" s="51">
        <v>40916</v>
      </c>
      <c r="M51" s="51">
        <v>1865</v>
      </c>
      <c r="N51" s="51">
        <v>63326</v>
      </c>
      <c r="O51" s="51">
        <v>46132</v>
      </c>
      <c r="P51" s="51">
        <v>18077</v>
      </c>
      <c r="Q51" s="51">
        <v>13097</v>
      </c>
      <c r="R51" s="51">
        <v>238561</v>
      </c>
      <c r="S51" s="51">
        <v>2855076</v>
      </c>
    </row>
    <row r="52" spans="1:19" s="24" customFormat="1" ht="45.75">
      <c r="A52" s="25" t="s">
        <v>660</v>
      </c>
      <c r="B52" s="26" t="s">
        <v>100</v>
      </c>
      <c r="C52" s="51">
        <v>32826565</v>
      </c>
      <c r="D52" s="51">
        <v>1307976</v>
      </c>
      <c r="E52" s="51">
        <v>4525188</v>
      </c>
      <c r="F52" s="51">
        <v>1615699</v>
      </c>
      <c r="G52" s="51">
        <v>34534</v>
      </c>
      <c r="H52" s="51">
        <v>847177</v>
      </c>
      <c r="I52" s="51">
        <v>1593631</v>
      </c>
      <c r="J52" s="51">
        <v>2569011</v>
      </c>
      <c r="K52" s="51">
        <v>2466693</v>
      </c>
      <c r="L52" s="51">
        <v>888747</v>
      </c>
      <c r="M52" s="51">
        <v>187875</v>
      </c>
      <c r="N52" s="51">
        <v>3852030</v>
      </c>
      <c r="O52" s="51">
        <v>1388609</v>
      </c>
      <c r="P52" s="51">
        <v>857261</v>
      </c>
      <c r="Q52" s="51">
        <v>2388672</v>
      </c>
      <c r="R52" s="51">
        <v>4627948</v>
      </c>
      <c r="S52" s="51">
        <v>3675514</v>
      </c>
    </row>
    <row r="53" spans="1:19" s="24" customFormat="1" ht="34.5">
      <c r="A53" s="25" t="s">
        <v>657</v>
      </c>
      <c r="B53" s="26" t="s">
        <v>97</v>
      </c>
      <c r="C53" s="51">
        <v>14882046</v>
      </c>
      <c r="D53" s="51">
        <v>39848</v>
      </c>
      <c r="E53" s="51">
        <v>3439090</v>
      </c>
      <c r="F53" s="51">
        <v>943596</v>
      </c>
      <c r="G53" s="51">
        <v>152452</v>
      </c>
      <c r="H53" s="51">
        <v>87803</v>
      </c>
      <c r="I53" s="51">
        <v>515880</v>
      </c>
      <c r="J53" s="51">
        <v>422252</v>
      </c>
      <c r="K53" s="51">
        <v>275634</v>
      </c>
      <c r="L53" s="51">
        <v>457120</v>
      </c>
      <c r="M53" s="51">
        <v>1679006</v>
      </c>
      <c r="N53" s="51">
        <v>825133</v>
      </c>
      <c r="O53" s="51">
        <v>491757</v>
      </c>
      <c r="P53" s="51">
        <v>251729</v>
      </c>
      <c r="Q53" s="51">
        <v>2177776</v>
      </c>
      <c r="R53" s="51">
        <v>1979088</v>
      </c>
      <c r="S53" s="51">
        <v>1143882</v>
      </c>
    </row>
    <row r="54" spans="1:19" s="24" customFormat="1" ht="23.25">
      <c r="A54" s="25" t="s">
        <v>658</v>
      </c>
      <c r="B54" s="26" t="s">
        <v>98</v>
      </c>
      <c r="C54" s="51">
        <v>24011408</v>
      </c>
      <c r="D54" s="51">
        <v>332754</v>
      </c>
      <c r="E54" s="51">
        <v>416232</v>
      </c>
      <c r="F54" s="51">
        <v>834308</v>
      </c>
      <c r="G54" s="51" t="s">
        <v>14</v>
      </c>
      <c r="H54" s="51">
        <v>90933</v>
      </c>
      <c r="I54" s="51">
        <v>1055432</v>
      </c>
      <c r="J54" s="51">
        <v>9509286</v>
      </c>
      <c r="K54" s="51">
        <v>201022</v>
      </c>
      <c r="L54" s="51">
        <v>618870</v>
      </c>
      <c r="M54" s="51">
        <v>9519</v>
      </c>
      <c r="N54" s="51">
        <v>395803</v>
      </c>
      <c r="O54" s="51">
        <v>1139253</v>
      </c>
      <c r="P54" s="51">
        <v>244407</v>
      </c>
      <c r="Q54" s="51">
        <v>1354461</v>
      </c>
      <c r="R54" s="51">
        <v>494225</v>
      </c>
      <c r="S54" s="51">
        <v>7314903</v>
      </c>
    </row>
    <row r="55" spans="1:19" s="24" customFormat="1" ht="34.5">
      <c r="A55" s="25" t="s">
        <v>661</v>
      </c>
      <c r="B55" s="26" t="s">
        <v>101</v>
      </c>
      <c r="C55" s="51">
        <v>13988381</v>
      </c>
      <c r="D55" s="51">
        <v>554735</v>
      </c>
      <c r="E55" s="51">
        <v>985854</v>
      </c>
      <c r="F55" s="51">
        <v>285867</v>
      </c>
      <c r="G55" s="51">
        <v>10021</v>
      </c>
      <c r="H55" s="51">
        <v>460570</v>
      </c>
      <c r="I55" s="51">
        <v>988745</v>
      </c>
      <c r="J55" s="51">
        <v>1414193</v>
      </c>
      <c r="K55" s="51">
        <v>1295695</v>
      </c>
      <c r="L55" s="51">
        <v>693434</v>
      </c>
      <c r="M55" s="51">
        <v>145678</v>
      </c>
      <c r="N55" s="51">
        <v>1181477</v>
      </c>
      <c r="O55" s="51">
        <v>116708</v>
      </c>
      <c r="P55" s="51">
        <v>305831</v>
      </c>
      <c r="Q55" s="51">
        <v>1246418</v>
      </c>
      <c r="R55" s="51">
        <v>3046691</v>
      </c>
      <c r="S55" s="51">
        <v>1256465</v>
      </c>
    </row>
    <row r="56" spans="1:19" s="24" customFormat="1" ht="34.5">
      <c r="A56" s="25" t="s">
        <v>662</v>
      </c>
      <c r="B56" s="26" t="s">
        <v>102</v>
      </c>
      <c r="C56" s="51">
        <v>8324880</v>
      </c>
      <c r="D56" s="51">
        <v>623375</v>
      </c>
      <c r="E56" s="51">
        <v>577123</v>
      </c>
      <c r="F56" s="51">
        <v>624096</v>
      </c>
      <c r="G56" s="51">
        <v>7298</v>
      </c>
      <c r="H56" s="51">
        <v>349515</v>
      </c>
      <c r="I56" s="51">
        <v>20108</v>
      </c>
      <c r="J56" s="51">
        <v>935860</v>
      </c>
      <c r="K56" s="51">
        <v>756501</v>
      </c>
      <c r="L56" s="51">
        <v>62221</v>
      </c>
      <c r="M56" s="51">
        <v>10601</v>
      </c>
      <c r="N56" s="51">
        <v>1243651</v>
      </c>
      <c r="O56" s="51">
        <v>1123366</v>
      </c>
      <c r="P56" s="51">
        <v>360354</v>
      </c>
      <c r="Q56" s="51">
        <v>517290</v>
      </c>
      <c r="R56" s="51">
        <v>334999</v>
      </c>
      <c r="S56" s="51">
        <v>778521</v>
      </c>
    </row>
    <row r="57" spans="1:19" s="24" customFormat="1" ht="23.25">
      <c r="A57" s="25" t="s">
        <v>663</v>
      </c>
      <c r="B57" s="26" t="s">
        <v>103</v>
      </c>
      <c r="C57" s="51">
        <v>2550287</v>
      </c>
      <c r="D57" s="51">
        <v>49892</v>
      </c>
      <c r="E57" s="51">
        <v>213778</v>
      </c>
      <c r="F57" s="51">
        <v>472509</v>
      </c>
      <c r="G57" s="51" t="s">
        <v>14</v>
      </c>
      <c r="H57" s="51" t="s">
        <v>14</v>
      </c>
      <c r="I57" s="51">
        <v>30488</v>
      </c>
      <c r="J57" s="51">
        <v>106311</v>
      </c>
      <c r="K57" s="51">
        <v>29603</v>
      </c>
      <c r="L57" s="51">
        <v>54538</v>
      </c>
      <c r="M57" s="51">
        <v>3983</v>
      </c>
      <c r="N57" s="51">
        <v>679423</v>
      </c>
      <c r="O57" s="51">
        <v>32784</v>
      </c>
      <c r="P57" s="51">
        <v>58761</v>
      </c>
      <c r="Q57" s="51">
        <v>35452</v>
      </c>
      <c r="R57" s="51">
        <v>42521</v>
      </c>
      <c r="S57" s="51">
        <v>740243</v>
      </c>
    </row>
    <row r="58" spans="1:19" s="24" customFormat="1" ht="45.75">
      <c r="A58" s="25" t="s">
        <v>664</v>
      </c>
      <c r="B58" s="26" t="s">
        <v>104</v>
      </c>
      <c r="C58" s="51">
        <v>7963016</v>
      </c>
      <c r="D58" s="51">
        <v>79973</v>
      </c>
      <c r="E58" s="51">
        <v>2748433</v>
      </c>
      <c r="F58" s="51">
        <v>233227</v>
      </c>
      <c r="G58" s="51">
        <v>17215</v>
      </c>
      <c r="H58" s="51">
        <v>37092</v>
      </c>
      <c r="I58" s="51">
        <v>554290</v>
      </c>
      <c r="J58" s="51">
        <v>112647</v>
      </c>
      <c r="K58" s="51">
        <v>384895</v>
      </c>
      <c r="L58" s="51">
        <v>78554</v>
      </c>
      <c r="M58" s="51">
        <v>27613</v>
      </c>
      <c r="N58" s="51">
        <v>747479</v>
      </c>
      <c r="O58" s="51">
        <v>115751</v>
      </c>
      <c r="P58" s="51">
        <v>132315</v>
      </c>
      <c r="Q58" s="51">
        <v>589513</v>
      </c>
      <c r="R58" s="51">
        <v>1203736</v>
      </c>
      <c r="S58" s="51">
        <v>900285</v>
      </c>
    </row>
    <row r="59" spans="1:19" s="24" customFormat="1" ht="23.25">
      <c r="A59" s="25" t="s">
        <v>1064</v>
      </c>
      <c r="B59" s="26" t="s">
        <v>540</v>
      </c>
      <c r="C59" s="51">
        <v>171096481</v>
      </c>
      <c r="D59" s="51">
        <v>5110125</v>
      </c>
      <c r="E59" s="51">
        <v>20052346</v>
      </c>
      <c r="F59" s="51">
        <v>8322735</v>
      </c>
      <c r="G59" s="51">
        <v>1896152</v>
      </c>
      <c r="H59" s="51">
        <v>4489760</v>
      </c>
      <c r="I59" s="51">
        <v>3050806</v>
      </c>
      <c r="J59" s="51">
        <v>18649564</v>
      </c>
      <c r="K59" s="51">
        <v>4773880</v>
      </c>
      <c r="L59" s="51">
        <v>6868322</v>
      </c>
      <c r="M59" s="51">
        <v>5250240</v>
      </c>
      <c r="N59" s="51">
        <v>12337988</v>
      </c>
      <c r="O59" s="51">
        <v>12691286</v>
      </c>
      <c r="P59" s="51">
        <v>3502588</v>
      </c>
      <c r="Q59" s="51">
        <v>18421221</v>
      </c>
      <c r="R59" s="51">
        <v>13589889</v>
      </c>
      <c r="S59" s="51">
        <v>32089578</v>
      </c>
    </row>
    <row r="60" spans="1:19" s="24" customFormat="1" ht="34.5">
      <c r="A60" s="25" t="s">
        <v>665</v>
      </c>
      <c r="B60" s="26" t="s">
        <v>105</v>
      </c>
      <c r="C60" s="51">
        <v>110624093</v>
      </c>
      <c r="D60" s="51">
        <v>3075376</v>
      </c>
      <c r="E60" s="51">
        <v>9286822</v>
      </c>
      <c r="F60" s="51">
        <v>6478627</v>
      </c>
      <c r="G60" s="51">
        <v>1402353</v>
      </c>
      <c r="H60" s="51">
        <v>2673541</v>
      </c>
      <c r="I60" s="51">
        <v>1945639</v>
      </c>
      <c r="J60" s="51">
        <v>12928977</v>
      </c>
      <c r="K60" s="51">
        <v>2504242</v>
      </c>
      <c r="L60" s="51">
        <v>5529774</v>
      </c>
      <c r="M60" s="51">
        <v>2751999</v>
      </c>
      <c r="N60" s="51">
        <v>9287493</v>
      </c>
      <c r="O60" s="51">
        <v>11823669</v>
      </c>
      <c r="P60" s="51">
        <v>2179094</v>
      </c>
      <c r="Q60" s="51">
        <v>11704538</v>
      </c>
      <c r="R60" s="51">
        <v>10809520</v>
      </c>
      <c r="S60" s="51">
        <v>16242430</v>
      </c>
    </row>
    <row r="61" spans="1:19" s="24" customFormat="1" ht="34.5">
      <c r="A61" s="25" t="s">
        <v>669</v>
      </c>
      <c r="B61" s="26" t="s">
        <v>109</v>
      </c>
      <c r="C61" s="51">
        <v>60472388</v>
      </c>
      <c r="D61" s="51">
        <v>2034749</v>
      </c>
      <c r="E61" s="51">
        <v>10765524</v>
      </c>
      <c r="F61" s="51">
        <v>1844109</v>
      </c>
      <c r="G61" s="51">
        <v>493799</v>
      </c>
      <c r="H61" s="51">
        <v>1816219</v>
      </c>
      <c r="I61" s="51">
        <v>1105167</v>
      </c>
      <c r="J61" s="51">
        <v>5720587</v>
      </c>
      <c r="K61" s="51">
        <v>2269638</v>
      </c>
      <c r="L61" s="51">
        <v>1338548</v>
      </c>
      <c r="M61" s="51">
        <v>2498241</v>
      </c>
      <c r="N61" s="51">
        <v>3050495</v>
      </c>
      <c r="O61" s="51">
        <v>867617</v>
      </c>
      <c r="P61" s="51">
        <v>1323494</v>
      </c>
      <c r="Q61" s="51">
        <v>6716683</v>
      </c>
      <c r="R61" s="51">
        <v>2780369</v>
      </c>
      <c r="S61" s="51">
        <v>15847148</v>
      </c>
    </row>
    <row r="62" spans="1:19" s="24" customFormat="1" ht="23.25">
      <c r="A62" s="25" t="s">
        <v>666</v>
      </c>
      <c r="B62" s="26" t="s">
        <v>106</v>
      </c>
      <c r="C62" s="51">
        <v>63664207</v>
      </c>
      <c r="D62" s="51">
        <v>1808150</v>
      </c>
      <c r="E62" s="51">
        <v>7377834</v>
      </c>
      <c r="F62" s="51">
        <v>4607023</v>
      </c>
      <c r="G62" s="51">
        <v>809863</v>
      </c>
      <c r="H62" s="51">
        <v>1774243</v>
      </c>
      <c r="I62" s="51">
        <v>1665116</v>
      </c>
      <c r="J62" s="51">
        <v>8409032</v>
      </c>
      <c r="K62" s="51">
        <v>2010360</v>
      </c>
      <c r="L62" s="51">
        <v>3234976</v>
      </c>
      <c r="M62" s="51">
        <v>1027704</v>
      </c>
      <c r="N62" s="51">
        <v>5510328</v>
      </c>
      <c r="O62" s="51">
        <v>1235094</v>
      </c>
      <c r="P62" s="51">
        <v>1419460</v>
      </c>
      <c r="Q62" s="51">
        <v>8765662</v>
      </c>
      <c r="R62" s="51">
        <v>6271171</v>
      </c>
      <c r="S62" s="51">
        <v>7738192</v>
      </c>
    </row>
    <row r="63" spans="1:19" s="24" customFormat="1" ht="34.5">
      <c r="A63" s="25" t="s">
        <v>1065</v>
      </c>
      <c r="B63" s="26" t="s">
        <v>541</v>
      </c>
      <c r="C63" s="51">
        <v>123756999</v>
      </c>
      <c r="D63" s="51">
        <v>3856170</v>
      </c>
      <c r="E63" s="51">
        <v>6972393</v>
      </c>
      <c r="F63" s="51">
        <v>6495801</v>
      </c>
      <c r="G63" s="51">
        <v>738860</v>
      </c>
      <c r="H63" s="51">
        <v>2238406</v>
      </c>
      <c r="I63" s="51">
        <v>3045060</v>
      </c>
      <c r="J63" s="51">
        <v>13740871</v>
      </c>
      <c r="K63" s="51">
        <v>8061304</v>
      </c>
      <c r="L63" s="51">
        <v>3273719</v>
      </c>
      <c r="M63" s="51">
        <v>1740806</v>
      </c>
      <c r="N63" s="51">
        <v>7475083</v>
      </c>
      <c r="O63" s="51">
        <v>3365746</v>
      </c>
      <c r="P63" s="51">
        <v>4298425</v>
      </c>
      <c r="Q63" s="51">
        <v>14726565</v>
      </c>
      <c r="R63" s="51">
        <v>18254356</v>
      </c>
      <c r="S63" s="51">
        <v>25473435</v>
      </c>
    </row>
    <row r="64" spans="1:19" s="24" customFormat="1" ht="45.75">
      <c r="A64" s="25" t="s">
        <v>670</v>
      </c>
      <c r="B64" s="26" t="s">
        <v>110</v>
      </c>
      <c r="C64" s="51">
        <v>61861020</v>
      </c>
      <c r="D64" s="51">
        <v>1355871</v>
      </c>
      <c r="E64" s="51">
        <v>4309106</v>
      </c>
      <c r="F64" s="51">
        <v>1996262</v>
      </c>
      <c r="G64" s="51">
        <v>180294</v>
      </c>
      <c r="H64" s="51">
        <v>290737</v>
      </c>
      <c r="I64" s="51">
        <v>1699828</v>
      </c>
      <c r="J64" s="51">
        <v>6353199</v>
      </c>
      <c r="K64" s="51">
        <v>2623140</v>
      </c>
      <c r="L64" s="51">
        <v>1877769</v>
      </c>
      <c r="M64" s="51">
        <v>716370</v>
      </c>
      <c r="N64" s="51">
        <v>2911032</v>
      </c>
      <c r="O64" s="51">
        <v>1310634</v>
      </c>
      <c r="P64" s="51">
        <v>1950146</v>
      </c>
      <c r="Q64" s="51">
        <v>8478835</v>
      </c>
      <c r="R64" s="51">
        <v>10770895</v>
      </c>
      <c r="S64" s="51">
        <v>15036902</v>
      </c>
    </row>
    <row r="65" spans="1:19" s="24" customFormat="1" ht="45.75">
      <c r="A65" s="25" t="s">
        <v>671</v>
      </c>
      <c r="B65" s="26" t="s">
        <v>111</v>
      </c>
      <c r="C65" s="51">
        <v>54649936</v>
      </c>
      <c r="D65" s="51">
        <v>2464056</v>
      </c>
      <c r="E65" s="51">
        <v>2190157</v>
      </c>
      <c r="F65" s="51">
        <v>4167715</v>
      </c>
      <c r="G65" s="51">
        <v>139415</v>
      </c>
      <c r="H65" s="51">
        <v>1938468</v>
      </c>
      <c r="I65" s="51">
        <v>1327662</v>
      </c>
      <c r="J65" s="51">
        <v>4630892</v>
      </c>
      <c r="K65" s="51">
        <v>5104293</v>
      </c>
      <c r="L65" s="51">
        <v>1389216</v>
      </c>
      <c r="M65" s="51">
        <v>1022443</v>
      </c>
      <c r="N65" s="51">
        <v>3524640</v>
      </c>
      <c r="O65" s="51">
        <v>1985197</v>
      </c>
      <c r="P65" s="51">
        <v>2242077</v>
      </c>
      <c r="Q65" s="51">
        <v>5753035</v>
      </c>
      <c r="R65" s="51">
        <v>7428049</v>
      </c>
      <c r="S65" s="51">
        <v>9342619</v>
      </c>
    </row>
    <row r="66" spans="1:19" s="24" customFormat="1" ht="45.75">
      <c r="A66" s="25" t="s">
        <v>672</v>
      </c>
      <c r="B66" s="26" t="s">
        <v>112</v>
      </c>
      <c r="C66" s="51">
        <v>7246044</v>
      </c>
      <c r="D66" s="51">
        <v>36243</v>
      </c>
      <c r="E66" s="51">
        <v>473130</v>
      </c>
      <c r="F66" s="51">
        <v>331824</v>
      </c>
      <c r="G66" s="51">
        <v>419151</v>
      </c>
      <c r="H66" s="51">
        <v>9200</v>
      </c>
      <c r="I66" s="51">
        <v>17570</v>
      </c>
      <c r="J66" s="51">
        <v>2756780</v>
      </c>
      <c r="K66" s="51">
        <v>333870</v>
      </c>
      <c r="L66" s="51">
        <v>6734</v>
      </c>
      <c r="M66" s="51">
        <v>1993</v>
      </c>
      <c r="N66" s="51">
        <v>1039411</v>
      </c>
      <c r="O66" s="51">
        <v>69915</v>
      </c>
      <c r="P66" s="51">
        <v>106201</v>
      </c>
      <c r="Q66" s="51">
        <v>494695</v>
      </c>
      <c r="R66" s="51">
        <v>55412</v>
      </c>
      <c r="S66" s="51">
        <v>1093914</v>
      </c>
    </row>
    <row r="67" spans="1:19" s="24" customFormat="1" ht="23.25">
      <c r="A67" s="25" t="s">
        <v>1066</v>
      </c>
      <c r="B67" s="26" t="s">
        <v>542</v>
      </c>
      <c r="C67" s="51">
        <v>248076153</v>
      </c>
      <c r="D67" s="51">
        <v>6556643</v>
      </c>
      <c r="E67" s="51">
        <v>17614167</v>
      </c>
      <c r="F67" s="51">
        <v>14448941</v>
      </c>
      <c r="G67" s="51">
        <v>2638939</v>
      </c>
      <c r="H67" s="51">
        <v>5796578</v>
      </c>
      <c r="I67" s="51">
        <v>8120874</v>
      </c>
      <c r="J67" s="51">
        <v>26862633</v>
      </c>
      <c r="K67" s="51">
        <v>6526305</v>
      </c>
      <c r="L67" s="51">
        <v>7934738</v>
      </c>
      <c r="M67" s="51">
        <v>10573403</v>
      </c>
      <c r="N67" s="51">
        <v>13385249</v>
      </c>
      <c r="O67" s="51">
        <v>12971026</v>
      </c>
      <c r="P67" s="51">
        <v>5608176</v>
      </c>
      <c r="Q67" s="51">
        <v>27011298</v>
      </c>
      <c r="R67" s="51">
        <v>34623300</v>
      </c>
      <c r="S67" s="51">
        <v>47403884</v>
      </c>
    </row>
    <row r="68" spans="1:19" s="24" customFormat="1" ht="23.25">
      <c r="A68" s="25" t="s">
        <v>673</v>
      </c>
      <c r="B68" s="26" t="s">
        <v>113</v>
      </c>
      <c r="C68" s="51">
        <v>76996666</v>
      </c>
      <c r="D68" s="51">
        <v>2309331</v>
      </c>
      <c r="E68" s="51">
        <v>3350929</v>
      </c>
      <c r="F68" s="51">
        <v>4643445</v>
      </c>
      <c r="G68" s="51">
        <v>824287</v>
      </c>
      <c r="H68" s="51">
        <v>3371715</v>
      </c>
      <c r="I68" s="51">
        <v>1677351</v>
      </c>
      <c r="J68" s="51">
        <v>7605840</v>
      </c>
      <c r="K68" s="51">
        <v>1296100</v>
      </c>
      <c r="L68" s="51">
        <v>2451584</v>
      </c>
      <c r="M68" s="51">
        <v>4442734</v>
      </c>
      <c r="N68" s="51">
        <v>2356214</v>
      </c>
      <c r="O68" s="51">
        <v>8391754</v>
      </c>
      <c r="P68" s="51">
        <v>2079520</v>
      </c>
      <c r="Q68" s="51">
        <v>8923339</v>
      </c>
      <c r="R68" s="51">
        <v>11028321</v>
      </c>
      <c r="S68" s="51">
        <v>12244199</v>
      </c>
    </row>
    <row r="69" spans="1:19" s="24" customFormat="1" ht="23.25">
      <c r="A69" s="25" t="s">
        <v>674</v>
      </c>
      <c r="B69" s="26" t="s">
        <v>114</v>
      </c>
      <c r="C69" s="51">
        <v>29409235</v>
      </c>
      <c r="D69" s="51">
        <v>1069804</v>
      </c>
      <c r="E69" s="51">
        <v>1492135</v>
      </c>
      <c r="F69" s="51">
        <v>2821528</v>
      </c>
      <c r="G69" s="51">
        <v>702472</v>
      </c>
      <c r="H69" s="51">
        <v>713585</v>
      </c>
      <c r="I69" s="51">
        <v>1065003</v>
      </c>
      <c r="J69" s="51">
        <v>2413168</v>
      </c>
      <c r="K69" s="51">
        <v>697948</v>
      </c>
      <c r="L69" s="51">
        <v>1835971</v>
      </c>
      <c r="M69" s="51">
        <v>1547369</v>
      </c>
      <c r="N69" s="51">
        <v>1815811</v>
      </c>
      <c r="O69" s="51">
        <v>379862</v>
      </c>
      <c r="P69" s="51">
        <v>520605</v>
      </c>
      <c r="Q69" s="51">
        <v>4910760</v>
      </c>
      <c r="R69" s="51">
        <v>3181639</v>
      </c>
      <c r="S69" s="51">
        <v>4241574</v>
      </c>
    </row>
    <row r="70" spans="1:19" s="24" customFormat="1" ht="23.25">
      <c r="A70" s="25" t="s">
        <v>675</v>
      </c>
      <c r="B70" s="26" t="s">
        <v>115</v>
      </c>
      <c r="C70" s="51">
        <v>59334684</v>
      </c>
      <c r="D70" s="51">
        <v>1515066</v>
      </c>
      <c r="E70" s="51">
        <v>8992528</v>
      </c>
      <c r="F70" s="51">
        <v>3028864</v>
      </c>
      <c r="G70" s="51">
        <v>184924</v>
      </c>
      <c r="H70" s="51">
        <v>674020</v>
      </c>
      <c r="I70" s="51">
        <v>339141</v>
      </c>
      <c r="J70" s="51">
        <v>9841056</v>
      </c>
      <c r="K70" s="51">
        <v>1570135</v>
      </c>
      <c r="L70" s="51">
        <v>1294133</v>
      </c>
      <c r="M70" s="51">
        <v>869156</v>
      </c>
      <c r="N70" s="51">
        <v>2949844</v>
      </c>
      <c r="O70" s="51">
        <v>910195</v>
      </c>
      <c r="P70" s="51">
        <v>968260</v>
      </c>
      <c r="Q70" s="51">
        <v>7085532</v>
      </c>
      <c r="R70" s="51">
        <v>8112879</v>
      </c>
      <c r="S70" s="51">
        <v>10998951</v>
      </c>
    </row>
    <row r="71" spans="1:19" s="24" customFormat="1" ht="45.75">
      <c r="A71" s="25" t="s">
        <v>678</v>
      </c>
      <c r="B71" s="26" t="s">
        <v>118</v>
      </c>
      <c r="C71" s="51">
        <v>38790723</v>
      </c>
      <c r="D71" s="51">
        <v>654575</v>
      </c>
      <c r="E71" s="51">
        <v>1998766</v>
      </c>
      <c r="F71" s="51">
        <v>1286184</v>
      </c>
      <c r="G71" s="51">
        <v>350917</v>
      </c>
      <c r="H71" s="51">
        <v>468064</v>
      </c>
      <c r="I71" s="51">
        <v>818716</v>
      </c>
      <c r="J71" s="51">
        <v>4280089</v>
      </c>
      <c r="K71" s="51">
        <v>742477</v>
      </c>
      <c r="L71" s="51">
        <v>1411818</v>
      </c>
      <c r="M71" s="51">
        <v>2012387</v>
      </c>
      <c r="N71" s="51">
        <v>3814334</v>
      </c>
      <c r="O71" s="51">
        <v>307461</v>
      </c>
      <c r="P71" s="51">
        <v>1165293</v>
      </c>
      <c r="Q71" s="51">
        <v>3889127</v>
      </c>
      <c r="R71" s="51">
        <v>4592826</v>
      </c>
      <c r="S71" s="51">
        <v>10997688</v>
      </c>
    </row>
    <row r="72" spans="1:19" s="24" customFormat="1" ht="23.25">
      <c r="A72" s="25" t="s">
        <v>682</v>
      </c>
      <c r="B72" s="26" t="s">
        <v>122</v>
      </c>
      <c r="C72" s="51">
        <v>13786048</v>
      </c>
      <c r="D72" s="51">
        <v>610759</v>
      </c>
      <c r="E72" s="51">
        <v>1159121</v>
      </c>
      <c r="F72" s="51">
        <v>886507</v>
      </c>
      <c r="G72" s="51">
        <v>9709</v>
      </c>
      <c r="H72" s="51">
        <v>66530</v>
      </c>
      <c r="I72" s="51">
        <v>557691</v>
      </c>
      <c r="J72" s="51">
        <v>1283523</v>
      </c>
      <c r="K72" s="51">
        <v>513174</v>
      </c>
      <c r="L72" s="51">
        <v>529174</v>
      </c>
      <c r="M72" s="51">
        <v>266333</v>
      </c>
      <c r="N72" s="51">
        <v>1453826</v>
      </c>
      <c r="O72" s="51">
        <v>1385121</v>
      </c>
      <c r="P72" s="51">
        <v>694226</v>
      </c>
      <c r="Q72" s="51">
        <v>650428</v>
      </c>
      <c r="R72" s="51">
        <v>1304440</v>
      </c>
      <c r="S72" s="51">
        <v>2415487</v>
      </c>
    </row>
    <row r="73" spans="1:19" s="24" customFormat="1" ht="45.75">
      <c r="A73" s="25" t="s">
        <v>683</v>
      </c>
      <c r="B73" s="26" t="s">
        <v>123</v>
      </c>
      <c r="C73" s="51">
        <v>29758797</v>
      </c>
      <c r="D73" s="51">
        <v>397108</v>
      </c>
      <c r="E73" s="51">
        <v>620686</v>
      </c>
      <c r="F73" s="51">
        <v>1782413</v>
      </c>
      <c r="G73" s="51">
        <v>566630</v>
      </c>
      <c r="H73" s="51">
        <v>502663</v>
      </c>
      <c r="I73" s="51">
        <v>3662972</v>
      </c>
      <c r="J73" s="51">
        <v>1438957</v>
      </c>
      <c r="K73" s="51">
        <v>1706469</v>
      </c>
      <c r="L73" s="51">
        <v>412058</v>
      </c>
      <c r="M73" s="51">
        <v>1435424</v>
      </c>
      <c r="N73" s="51">
        <v>995221</v>
      </c>
      <c r="O73" s="51">
        <v>1596632</v>
      </c>
      <c r="P73" s="51">
        <v>180272</v>
      </c>
      <c r="Q73" s="51">
        <v>1552111</v>
      </c>
      <c r="R73" s="51">
        <v>6403194</v>
      </c>
      <c r="S73" s="51">
        <v>6505985</v>
      </c>
    </row>
    <row r="74" spans="1:19" s="24" customFormat="1" ht="23.25">
      <c r="A74" s="25" t="s">
        <v>679</v>
      </c>
      <c r="B74" s="26" t="s">
        <v>119</v>
      </c>
      <c r="C74" s="51">
        <v>13536393</v>
      </c>
      <c r="D74" s="51">
        <v>177358</v>
      </c>
      <c r="E74" s="51">
        <v>938431</v>
      </c>
      <c r="F74" s="51">
        <v>544448</v>
      </c>
      <c r="G74" s="51">
        <v>267805</v>
      </c>
      <c r="H74" s="51">
        <v>136080</v>
      </c>
      <c r="I74" s="51">
        <v>87757</v>
      </c>
      <c r="J74" s="51">
        <v>1449588</v>
      </c>
      <c r="K74" s="51">
        <v>257945</v>
      </c>
      <c r="L74" s="51">
        <v>728528</v>
      </c>
      <c r="M74" s="51">
        <v>893411</v>
      </c>
      <c r="N74" s="51">
        <v>1383411</v>
      </c>
      <c r="O74" s="51">
        <v>164797</v>
      </c>
      <c r="P74" s="51">
        <v>153790</v>
      </c>
      <c r="Q74" s="51">
        <v>245542</v>
      </c>
      <c r="R74" s="51">
        <v>967412</v>
      </c>
      <c r="S74" s="51">
        <v>5140091</v>
      </c>
    </row>
    <row r="75" spans="1:19" s="24" customFormat="1" ht="23.25">
      <c r="A75" s="25" t="s">
        <v>680</v>
      </c>
      <c r="B75" s="26" t="s">
        <v>120</v>
      </c>
      <c r="C75" s="51">
        <v>13835746</v>
      </c>
      <c r="D75" s="51">
        <v>190052</v>
      </c>
      <c r="E75" s="51">
        <v>214946</v>
      </c>
      <c r="F75" s="51">
        <v>464064</v>
      </c>
      <c r="G75" s="51">
        <v>67447</v>
      </c>
      <c r="H75" s="51">
        <v>826</v>
      </c>
      <c r="I75" s="51">
        <v>700835</v>
      </c>
      <c r="J75" s="51">
        <v>902284</v>
      </c>
      <c r="K75" s="51">
        <v>330473</v>
      </c>
      <c r="L75" s="51">
        <v>585868</v>
      </c>
      <c r="M75" s="51">
        <v>599605</v>
      </c>
      <c r="N75" s="51">
        <v>1257808</v>
      </c>
      <c r="O75" s="51">
        <v>85141</v>
      </c>
      <c r="P75" s="51">
        <v>178976</v>
      </c>
      <c r="Q75" s="51">
        <v>2618332</v>
      </c>
      <c r="R75" s="51">
        <v>3019828</v>
      </c>
      <c r="S75" s="51">
        <v>2619262</v>
      </c>
    </row>
    <row r="76" spans="1:19" s="24" customFormat="1" ht="45.75">
      <c r="A76" s="25" t="s">
        <v>681</v>
      </c>
      <c r="B76" s="26" t="s">
        <v>121</v>
      </c>
      <c r="C76" s="51">
        <v>11418584</v>
      </c>
      <c r="D76" s="51">
        <v>287165</v>
      </c>
      <c r="E76" s="51">
        <v>845389</v>
      </c>
      <c r="F76" s="51">
        <v>277672</v>
      </c>
      <c r="G76" s="51">
        <v>15664</v>
      </c>
      <c r="H76" s="51">
        <v>331158</v>
      </c>
      <c r="I76" s="51">
        <v>30124</v>
      </c>
      <c r="J76" s="51">
        <v>1928217</v>
      </c>
      <c r="K76" s="51">
        <v>154059</v>
      </c>
      <c r="L76" s="51">
        <v>97422</v>
      </c>
      <c r="M76" s="51">
        <v>519372</v>
      </c>
      <c r="N76" s="51">
        <v>1173116</v>
      </c>
      <c r="O76" s="51">
        <v>57523</v>
      </c>
      <c r="P76" s="51">
        <v>832528</v>
      </c>
      <c r="Q76" s="51">
        <v>1025253</v>
      </c>
      <c r="R76" s="51">
        <v>605586</v>
      </c>
      <c r="S76" s="51">
        <v>3238335</v>
      </c>
    </row>
    <row r="77" spans="1:19" s="24" customFormat="1" ht="23.25">
      <c r="A77" s="25" t="s">
        <v>676</v>
      </c>
      <c r="B77" s="26" t="s">
        <v>116</v>
      </c>
      <c r="C77" s="51">
        <v>44163599</v>
      </c>
      <c r="D77" s="51">
        <v>1359700</v>
      </c>
      <c r="E77" s="51">
        <v>7905387</v>
      </c>
      <c r="F77" s="51">
        <v>2055439</v>
      </c>
      <c r="G77" s="51">
        <v>180408</v>
      </c>
      <c r="H77" s="51">
        <v>461791</v>
      </c>
      <c r="I77" s="51">
        <v>324315</v>
      </c>
      <c r="J77" s="51">
        <v>8186319</v>
      </c>
      <c r="K77" s="51">
        <v>1198717</v>
      </c>
      <c r="L77" s="51">
        <v>833148</v>
      </c>
      <c r="M77" s="51">
        <v>324590</v>
      </c>
      <c r="N77" s="51">
        <v>1682411</v>
      </c>
      <c r="O77" s="51">
        <v>699765</v>
      </c>
      <c r="P77" s="51">
        <v>785065</v>
      </c>
      <c r="Q77" s="51">
        <v>6151124</v>
      </c>
      <c r="R77" s="51">
        <v>4788472</v>
      </c>
      <c r="S77" s="51">
        <v>7226947</v>
      </c>
    </row>
    <row r="78" spans="1:19" s="24" customFormat="1" ht="23.25">
      <c r="A78" s="25" t="s">
        <v>677</v>
      </c>
      <c r="B78" s="26" t="s">
        <v>117</v>
      </c>
      <c r="C78" s="51">
        <v>15171085</v>
      </c>
      <c r="D78" s="51">
        <v>155367</v>
      </c>
      <c r="E78" s="51">
        <v>1087141</v>
      </c>
      <c r="F78" s="51">
        <v>973425</v>
      </c>
      <c r="G78" s="51">
        <v>4516</v>
      </c>
      <c r="H78" s="51">
        <v>212229</v>
      </c>
      <c r="I78" s="51">
        <v>14826</v>
      </c>
      <c r="J78" s="51">
        <v>1654737</v>
      </c>
      <c r="K78" s="51">
        <v>371418</v>
      </c>
      <c r="L78" s="51">
        <v>460984</v>
      </c>
      <c r="M78" s="51">
        <v>544565</v>
      </c>
      <c r="N78" s="51">
        <v>1267433</v>
      </c>
      <c r="O78" s="51">
        <v>210429</v>
      </c>
      <c r="P78" s="51">
        <v>183195</v>
      </c>
      <c r="Q78" s="51">
        <v>934408</v>
      </c>
      <c r="R78" s="51">
        <v>3324407</v>
      </c>
      <c r="S78" s="51">
        <v>3772004</v>
      </c>
    </row>
    <row r="79" spans="1:19" s="24" customFormat="1" ht="23.25">
      <c r="A79" s="25" t="s">
        <v>1067</v>
      </c>
      <c r="B79" s="26" t="s">
        <v>543</v>
      </c>
      <c r="C79" s="51">
        <v>35343439</v>
      </c>
      <c r="D79" s="51">
        <v>891051</v>
      </c>
      <c r="E79" s="51">
        <v>1810590</v>
      </c>
      <c r="F79" s="51">
        <v>3659946</v>
      </c>
      <c r="G79" s="51">
        <v>728434</v>
      </c>
      <c r="H79" s="51">
        <v>671619</v>
      </c>
      <c r="I79" s="51">
        <v>948692</v>
      </c>
      <c r="J79" s="51">
        <v>2446395</v>
      </c>
      <c r="K79" s="51">
        <v>846112</v>
      </c>
      <c r="L79" s="51">
        <v>1528466</v>
      </c>
      <c r="M79" s="51">
        <v>5560380</v>
      </c>
      <c r="N79" s="51">
        <v>3504317</v>
      </c>
      <c r="O79" s="51">
        <v>396581</v>
      </c>
      <c r="P79" s="51">
        <v>397954</v>
      </c>
      <c r="Q79" s="51">
        <v>5918709</v>
      </c>
      <c r="R79" s="51">
        <v>2138225</v>
      </c>
      <c r="S79" s="51">
        <v>3895969</v>
      </c>
    </row>
    <row r="80" spans="1:19" s="24" customFormat="1" ht="23.25">
      <c r="A80" s="25" t="s">
        <v>684</v>
      </c>
      <c r="B80" s="26" t="s">
        <v>124</v>
      </c>
      <c r="C80" s="51">
        <v>35343439</v>
      </c>
      <c r="D80" s="51">
        <v>891051</v>
      </c>
      <c r="E80" s="51">
        <v>1810590</v>
      </c>
      <c r="F80" s="51">
        <v>3659946</v>
      </c>
      <c r="G80" s="51">
        <v>728434</v>
      </c>
      <c r="H80" s="51">
        <v>671619</v>
      </c>
      <c r="I80" s="51">
        <v>948692</v>
      </c>
      <c r="J80" s="51">
        <v>2446395</v>
      </c>
      <c r="K80" s="51">
        <v>846112</v>
      </c>
      <c r="L80" s="51">
        <v>1528466</v>
      </c>
      <c r="M80" s="51">
        <v>5560380</v>
      </c>
      <c r="N80" s="51">
        <v>3504317</v>
      </c>
      <c r="O80" s="51">
        <v>396581</v>
      </c>
      <c r="P80" s="51">
        <v>397954</v>
      </c>
      <c r="Q80" s="51">
        <v>5918709</v>
      </c>
      <c r="R80" s="51">
        <v>2138225</v>
      </c>
      <c r="S80" s="51">
        <v>3895969</v>
      </c>
    </row>
    <row r="81" spans="1:19" s="24" customFormat="1" ht="23.25">
      <c r="A81" s="25" t="s">
        <v>686</v>
      </c>
      <c r="B81" s="26" t="s">
        <v>481</v>
      </c>
      <c r="C81" s="51">
        <v>95649456</v>
      </c>
      <c r="D81" s="51">
        <v>2535628</v>
      </c>
      <c r="E81" s="51">
        <v>8406747</v>
      </c>
      <c r="F81" s="51">
        <v>3462773</v>
      </c>
      <c r="G81" s="51">
        <v>606715</v>
      </c>
      <c r="H81" s="51">
        <v>1287057</v>
      </c>
      <c r="I81" s="51">
        <v>1668758</v>
      </c>
      <c r="J81" s="51">
        <v>8804747</v>
      </c>
      <c r="K81" s="51">
        <v>3275957</v>
      </c>
      <c r="L81" s="51">
        <v>3400811</v>
      </c>
      <c r="M81" s="51">
        <v>1657012</v>
      </c>
      <c r="N81" s="51">
        <v>5994394</v>
      </c>
      <c r="O81" s="51">
        <v>6144326</v>
      </c>
      <c r="P81" s="51">
        <v>1739846</v>
      </c>
      <c r="Q81" s="51">
        <v>9741182</v>
      </c>
      <c r="R81" s="51">
        <v>6998142</v>
      </c>
      <c r="S81" s="51">
        <v>29925360</v>
      </c>
    </row>
    <row r="82" spans="1:19" s="24" customFormat="1" ht="23.25">
      <c r="A82" s="25" t="s">
        <v>687</v>
      </c>
      <c r="B82" s="26" t="s">
        <v>125</v>
      </c>
      <c r="C82" s="51">
        <v>32264294</v>
      </c>
      <c r="D82" s="51">
        <v>590924</v>
      </c>
      <c r="E82" s="51">
        <v>4756010</v>
      </c>
      <c r="F82" s="51">
        <v>577257</v>
      </c>
      <c r="G82" s="51">
        <v>22937</v>
      </c>
      <c r="H82" s="51">
        <v>59167</v>
      </c>
      <c r="I82" s="51">
        <v>442293</v>
      </c>
      <c r="J82" s="51">
        <v>2633498</v>
      </c>
      <c r="K82" s="51">
        <v>1115064</v>
      </c>
      <c r="L82" s="51">
        <v>726484</v>
      </c>
      <c r="M82" s="51">
        <v>249475</v>
      </c>
      <c r="N82" s="51">
        <v>1256063</v>
      </c>
      <c r="O82" s="51">
        <v>940254</v>
      </c>
      <c r="P82" s="51">
        <v>463444</v>
      </c>
      <c r="Q82" s="51">
        <v>3772317</v>
      </c>
      <c r="R82" s="51">
        <v>3358144</v>
      </c>
      <c r="S82" s="51">
        <v>11300964</v>
      </c>
    </row>
    <row r="83" spans="1:19" s="24" customFormat="1" ht="23.25">
      <c r="A83" s="25" t="s">
        <v>688</v>
      </c>
      <c r="B83" s="26" t="s">
        <v>126</v>
      </c>
      <c r="C83" s="51">
        <v>57308591</v>
      </c>
      <c r="D83" s="51">
        <v>1825866</v>
      </c>
      <c r="E83" s="51">
        <v>3321511</v>
      </c>
      <c r="F83" s="51">
        <v>2620210</v>
      </c>
      <c r="G83" s="51">
        <v>575300</v>
      </c>
      <c r="H83" s="51">
        <v>1149611</v>
      </c>
      <c r="I83" s="51">
        <v>1152623</v>
      </c>
      <c r="J83" s="51">
        <v>5500961</v>
      </c>
      <c r="K83" s="51">
        <v>2019836</v>
      </c>
      <c r="L83" s="51">
        <v>2632984</v>
      </c>
      <c r="M83" s="51">
        <v>1146797</v>
      </c>
      <c r="N83" s="51">
        <v>3488220</v>
      </c>
      <c r="O83" s="51">
        <v>4957441</v>
      </c>
      <c r="P83" s="51">
        <v>1127343</v>
      </c>
      <c r="Q83" s="51">
        <v>5320780</v>
      </c>
      <c r="R83" s="51">
        <v>2745047</v>
      </c>
      <c r="S83" s="51">
        <v>17724060</v>
      </c>
    </row>
    <row r="84" spans="1:19" s="24" customFormat="1" ht="23.25">
      <c r="A84" s="25" t="s">
        <v>689</v>
      </c>
      <c r="B84" s="26" t="s">
        <v>127</v>
      </c>
      <c r="C84" s="51">
        <v>1567859</v>
      </c>
      <c r="D84" s="51">
        <v>14033</v>
      </c>
      <c r="E84" s="51">
        <v>10794</v>
      </c>
      <c r="F84" s="51">
        <v>75156</v>
      </c>
      <c r="G84" s="51" t="s">
        <v>14</v>
      </c>
      <c r="H84" s="51">
        <v>5991</v>
      </c>
      <c r="I84" s="51">
        <v>5917</v>
      </c>
      <c r="J84" s="51">
        <v>151552</v>
      </c>
      <c r="K84" s="51">
        <v>23288</v>
      </c>
      <c r="L84" s="51">
        <v>2437</v>
      </c>
      <c r="M84" s="51">
        <v>11595</v>
      </c>
      <c r="N84" s="51">
        <v>524330</v>
      </c>
      <c r="O84" s="51">
        <v>27342</v>
      </c>
      <c r="P84" s="51">
        <v>68274</v>
      </c>
      <c r="Q84" s="51">
        <v>223642</v>
      </c>
      <c r="R84" s="51">
        <v>216278</v>
      </c>
      <c r="S84" s="51">
        <v>207231</v>
      </c>
    </row>
    <row r="85" spans="1:19" s="24" customFormat="1" ht="34.5">
      <c r="A85" s="25" t="s">
        <v>690</v>
      </c>
      <c r="B85" s="26" t="s">
        <v>128</v>
      </c>
      <c r="C85" s="51">
        <v>4508712</v>
      </c>
      <c r="D85" s="51">
        <v>104806</v>
      </c>
      <c r="E85" s="51">
        <v>318433</v>
      </c>
      <c r="F85" s="51">
        <v>190150</v>
      </c>
      <c r="G85" s="51">
        <v>8479</v>
      </c>
      <c r="H85" s="51">
        <v>72289</v>
      </c>
      <c r="I85" s="51">
        <v>67925</v>
      </c>
      <c r="J85" s="51">
        <v>518736</v>
      </c>
      <c r="K85" s="51">
        <v>117769</v>
      </c>
      <c r="L85" s="51">
        <v>38907</v>
      </c>
      <c r="M85" s="51">
        <v>249145</v>
      </c>
      <c r="N85" s="51">
        <v>725780</v>
      </c>
      <c r="O85" s="51">
        <v>219289</v>
      </c>
      <c r="P85" s="51">
        <v>80785</v>
      </c>
      <c r="Q85" s="51">
        <v>424443</v>
      </c>
      <c r="R85" s="51">
        <v>678673</v>
      </c>
      <c r="S85" s="51">
        <v>693105</v>
      </c>
    </row>
    <row r="86" spans="1:19" s="24" customFormat="1" ht="23.25">
      <c r="A86" s="25" t="s">
        <v>691</v>
      </c>
      <c r="B86" s="26" t="s">
        <v>482</v>
      </c>
      <c r="C86" s="51">
        <v>92165426</v>
      </c>
      <c r="D86" s="51">
        <v>2274750</v>
      </c>
      <c r="E86" s="51">
        <v>14814004</v>
      </c>
      <c r="F86" s="51">
        <v>2622592</v>
      </c>
      <c r="G86" s="51">
        <v>874033</v>
      </c>
      <c r="H86" s="51">
        <v>2349526</v>
      </c>
      <c r="I86" s="51">
        <v>3835141</v>
      </c>
      <c r="J86" s="51">
        <v>7332485</v>
      </c>
      <c r="K86" s="51">
        <v>3033248</v>
      </c>
      <c r="L86" s="51">
        <v>7508038</v>
      </c>
      <c r="M86" s="51">
        <v>2912412</v>
      </c>
      <c r="N86" s="51">
        <v>10160496</v>
      </c>
      <c r="O86" s="51">
        <v>2660240</v>
      </c>
      <c r="P86" s="51">
        <v>2942565</v>
      </c>
      <c r="Q86" s="51">
        <v>7489415</v>
      </c>
      <c r="R86" s="51">
        <v>3619027</v>
      </c>
      <c r="S86" s="51">
        <v>17737457</v>
      </c>
    </row>
    <row r="87" spans="1:19" s="24" customFormat="1" ht="23.25">
      <c r="A87" s="25" t="s">
        <v>692</v>
      </c>
      <c r="B87" s="26" t="s">
        <v>129</v>
      </c>
      <c r="C87" s="51">
        <v>2409225</v>
      </c>
      <c r="D87" s="51">
        <v>10693</v>
      </c>
      <c r="E87" s="51">
        <v>4492</v>
      </c>
      <c r="F87" s="51">
        <v>25445</v>
      </c>
      <c r="G87" s="51">
        <v>7000</v>
      </c>
      <c r="H87" s="51">
        <v>727</v>
      </c>
      <c r="I87" s="51">
        <v>339631</v>
      </c>
      <c r="J87" s="51">
        <v>447298</v>
      </c>
      <c r="K87" s="51">
        <v>224104</v>
      </c>
      <c r="L87" s="51">
        <v>95393</v>
      </c>
      <c r="M87" s="51">
        <v>368952</v>
      </c>
      <c r="N87" s="51">
        <v>356291</v>
      </c>
      <c r="O87" s="51">
        <v>23294</v>
      </c>
      <c r="P87" s="51">
        <v>38541</v>
      </c>
      <c r="Q87" s="51">
        <v>105948</v>
      </c>
      <c r="R87" s="51">
        <v>95131</v>
      </c>
      <c r="S87" s="51">
        <v>266286</v>
      </c>
    </row>
    <row r="88" spans="1:19" s="24" customFormat="1" ht="23.25">
      <c r="A88" s="25" t="s">
        <v>693</v>
      </c>
      <c r="B88" s="26" t="s">
        <v>130</v>
      </c>
      <c r="C88" s="51">
        <v>71778167</v>
      </c>
      <c r="D88" s="51">
        <v>2120238</v>
      </c>
      <c r="E88" s="51">
        <v>14275740</v>
      </c>
      <c r="F88" s="51">
        <v>2376352</v>
      </c>
      <c r="G88" s="51">
        <v>858311</v>
      </c>
      <c r="H88" s="51">
        <v>2142006</v>
      </c>
      <c r="I88" s="51">
        <v>2875166</v>
      </c>
      <c r="J88" s="51">
        <v>5476893</v>
      </c>
      <c r="K88" s="51">
        <v>2402931</v>
      </c>
      <c r="L88" s="51">
        <v>7145586</v>
      </c>
      <c r="M88" s="51">
        <v>2523550</v>
      </c>
      <c r="N88" s="51">
        <v>8092320</v>
      </c>
      <c r="O88" s="51">
        <v>1183733</v>
      </c>
      <c r="P88" s="51">
        <v>2787888</v>
      </c>
      <c r="Q88" s="51">
        <v>4935057</v>
      </c>
      <c r="R88" s="51">
        <v>2910040</v>
      </c>
      <c r="S88" s="51">
        <v>9672357</v>
      </c>
    </row>
    <row r="89" spans="1:19" s="24" customFormat="1" ht="34.5">
      <c r="A89" s="25" t="s">
        <v>701</v>
      </c>
      <c r="B89" s="26" t="s">
        <v>138</v>
      </c>
      <c r="C89" s="51">
        <v>17978034</v>
      </c>
      <c r="D89" s="51">
        <v>143819</v>
      </c>
      <c r="E89" s="51">
        <v>533773</v>
      </c>
      <c r="F89" s="51">
        <v>220795</v>
      </c>
      <c r="G89" s="51">
        <v>8723</v>
      </c>
      <c r="H89" s="51">
        <v>206792</v>
      </c>
      <c r="I89" s="51">
        <v>620344</v>
      </c>
      <c r="J89" s="51">
        <v>1408294</v>
      </c>
      <c r="K89" s="51">
        <v>406213</v>
      </c>
      <c r="L89" s="51">
        <v>267059</v>
      </c>
      <c r="M89" s="51">
        <v>19910</v>
      </c>
      <c r="N89" s="51">
        <v>1711885</v>
      </c>
      <c r="O89" s="51">
        <v>1453212</v>
      </c>
      <c r="P89" s="51">
        <v>116136</v>
      </c>
      <c r="Q89" s="51">
        <v>2448410</v>
      </c>
      <c r="R89" s="51">
        <v>613857</v>
      </c>
      <c r="S89" s="51">
        <v>7798814</v>
      </c>
    </row>
    <row r="90" spans="1:19" s="24" customFormat="1" ht="23.25">
      <c r="A90" s="25" t="s">
        <v>694</v>
      </c>
      <c r="B90" s="26" t="s">
        <v>131</v>
      </c>
      <c r="C90" s="51">
        <v>57777285</v>
      </c>
      <c r="D90" s="51">
        <v>1863330</v>
      </c>
      <c r="E90" s="51">
        <v>13675271</v>
      </c>
      <c r="F90" s="51">
        <v>1612341</v>
      </c>
      <c r="G90" s="51">
        <v>426712</v>
      </c>
      <c r="H90" s="51">
        <v>1888061</v>
      </c>
      <c r="I90" s="51">
        <v>2831972</v>
      </c>
      <c r="J90" s="51">
        <v>4533426</v>
      </c>
      <c r="K90" s="51">
        <v>2322147</v>
      </c>
      <c r="L90" s="51">
        <v>6211746</v>
      </c>
      <c r="M90" s="51">
        <v>682476</v>
      </c>
      <c r="N90" s="51">
        <v>4883760</v>
      </c>
      <c r="O90" s="51">
        <v>852326</v>
      </c>
      <c r="P90" s="51">
        <v>2407062</v>
      </c>
      <c r="Q90" s="51">
        <v>4391682</v>
      </c>
      <c r="R90" s="51">
        <v>2582404</v>
      </c>
      <c r="S90" s="51">
        <v>6612571</v>
      </c>
    </row>
    <row r="91" spans="1:19" s="24" customFormat="1" ht="23.25">
      <c r="A91" s="25" t="s">
        <v>695</v>
      </c>
      <c r="B91" s="26" t="s">
        <v>132</v>
      </c>
      <c r="C91" s="51">
        <v>1192829</v>
      </c>
      <c r="D91" s="51">
        <v>4883</v>
      </c>
      <c r="E91" s="51">
        <v>38239</v>
      </c>
      <c r="F91" s="51">
        <v>21222</v>
      </c>
      <c r="G91" s="51">
        <v>159</v>
      </c>
      <c r="H91" s="51" t="s">
        <v>14</v>
      </c>
      <c r="I91" s="51" t="s">
        <v>14</v>
      </c>
      <c r="J91" s="51">
        <v>71241</v>
      </c>
      <c r="K91" s="51">
        <v>2048</v>
      </c>
      <c r="L91" s="51">
        <v>1264</v>
      </c>
      <c r="M91" s="51">
        <v>3520</v>
      </c>
      <c r="N91" s="51">
        <v>457910</v>
      </c>
      <c r="O91" s="51">
        <v>52451</v>
      </c>
      <c r="P91" s="51">
        <v>6125</v>
      </c>
      <c r="Q91" s="51">
        <v>13047</v>
      </c>
      <c r="R91" s="51">
        <v>96217</v>
      </c>
      <c r="S91" s="51">
        <v>424504</v>
      </c>
    </row>
    <row r="92" spans="1:19" s="24" customFormat="1" ht="23.25">
      <c r="A92" s="25" t="s">
        <v>696</v>
      </c>
      <c r="B92" s="26" t="s">
        <v>133</v>
      </c>
      <c r="C92" s="51">
        <v>1750539</v>
      </c>
      <c r="D92" s="52" t="s">
        <v>14</v>
      </c>
      <c r="E92" s="51">
        <v>2448</v>
      </c>
      <c r="F92" s="51" t="s">
        <v>14</v>
      </c>
      <c r="G92" s="51">
        <v>2300</v>
      </c>
      <c r="H92" s="51" t="s">
        <v>14</v>
      </c>
      <c r="I92" s="51">
        <v>43194</v>
      </c>
      <c r="J92" s="51">
        <v>156</v>
      </c>
      <c r="K92" s="51" t="s">
        <v>14</v>
      </c>
      <c r="L92" s="51">
        <v>57771</v>
      </c>
      <c r="M92" s="51" t="s">
        <v>14</v>
      </c>
      <c r="N92" s="51">
        <v>1618240</v>
      </c>
      <c r="O92" s="51" t="s">
        <v>14</v>
      </c>
      <c r="P92" s="51">
        <v>695</v>
      </c>
      <c r="Q92" s="51" t="s">
        <v>14</v>
      </c>
      <c r="R92" s="51">
        <v>3212</v>
      </c>
      <c r="S92" s="51">
        <v>22523</v>
      </c>
    </row>
    <row r="93" spans="1:19" s="24" customFormat="1" ht="23.25">
      <c r="A93" s="25" t="s">
        <v>697</v>
      </c>
      <c r="B93" s="26" t="s">
        <v>134</v>
      </c>
      <c r="C93" s="51">
        <v>73704</v>
      </c>
      <c r="D93" s="51">
        <v>11456</v>
      </c>
      <c r="E93" s="52" t="s">
        <v>14</v>
      </c>
      <c r="F93" s="51">
        <v>2677</v>
      </c>
      <c r="G93" s="51" t="s">
        <v>14</v>
      </c>
      <c r="H93" s="51" t="s">
        <v>14</v>
      </c>
      <c r="I93" s="52" t="s">
        <v>14</v>
      </c>
      <c r="J93" s="51">
        <v>1532</v>
      </c>
      <c r="K93" s="51">
        <v>9651</v>
      </c>
      <c r="L93" s="51" t="s">
        <v>14</v>
      </c>
      <c r="M93" s="51" t="s">
        <v>14</v>
      </c>
      <c r="N93" s="51">
        <v>3282</v>
      </c>
      <c r="O93" s="51">
        <v>234</v>
      </c>
      <c r="P93" s="51">
        <v>26167</v>
      </c>
      <c r="Q93" s="51" t="s">
        <v>14</v>
      </c>
      <c r="R93" s="51">
        <v>3881</v>
      </c>
      <c r="S93" s="51">
        <v>14823</v>
      </c>
    </row>
    <row r="94" spans="1:19" s="24" customFormat="1" ht="23.25">
      <c r="A94" s="25" t="s">
        <v>698</v>
      </c>
      <c r="B94" s="26" t="s">
        <v>135</v>
      </c>
      <c r="C94" s="51">
        <v>7011</v>
      </c>
      <c r="D94" s="52" t="s">
        <v>14</v>
      </c>
      <c r="E94" s="52" t="s">
        <v>14</v>
      </c>
      <c r="F94" s="51" t="s">
        <v>14</v>
      </c>
      <c r="G94" s="51" t="s">
        <v>14</v>
      </c>
      <c r="H94" s="51" t="s">
        <v>14</v>
      </c>
      <c r="I94" s="52" t="s">
        <v>14</v>
      </c>
      <c r="J94" s="51" t="s">
        <v>14</v>
      </c>
      <c r="K94" s="51" t="s">
        <v>14</v>
      </c>
      <c r="L94" s="51" t="s">
        <v>14</v>
      </c>
      <c r="M94" s="51" t="s">
        <v>14</v>
      </c>
      <c r="N94" s="51">
        <v>5869</v>
      </c>
      <c r="O94" s="51" t="s">
        <v>14</v>
      </c>
      <c r="P94" s="51" t="s">
        <v>14</v>
      </c>
      <c r="Q94" s="51" t="s">
        <v>14</v>
      </c>
      <c r="R94" s="51">
        <v>1142</v>
      </c>
      <c r="S94" s="51" t="s">
        <v>14</v>
      </c>
    </row>
    <row r="95" spans="1:19" s="24" customFormat="1" ht="23.25">
      <c r="A95" s="25" t="s">
        <v>699</v>
      </c>
      <c r="B95" s="26" t="s">
        <v>136</v>
      </c>
      <c r="C95" s="51">
        <v>37857</v>
      </c>
      <c r="D95" s="52" t="s">
        <v>14</v>
      </c>
      <c r="E95" s="52" t="s">
        <v>14</v>
      </c>
      <c r="F95" s="51" t="s">
        <v>14</v>
      </c>
      <c r="G95" s="51" t="s">
        <v>14</v>
      </c>
      <c r="H95" s="51" t="s">
        <v>14</v>
      </c>
      <c r="I95" s="52" t="s">
        <v>14</v>
      </c>
      <c r="J95" s="52" t="s">
        <v>14</v>
      </c>
      <c r="K95" s="52" t="s">
        <v>14</v>
      </c>
      <c r="L95" s="51" t="s">
        <v>14</v>
      </c>
      <c r="M95" s="51">
        <v>1743</v>
      </c>
      <c r="N95" s="51">
        <v>17742</v>
      </c>
      <c r="O95" s="52" t="s">
        <v>14</v>
      </c>
      <c r="P95" s="52" t="s">
        <v>14</v>
      </c>
      <c r="Q95" s="52" t="s">
        <v>14</v>
      </c>
      <c r="R95" s="51" t="s">
        <v>14</v>
      </c>
      <c r="S95" s="51">
        <v>18372</v>
      </c>
    </row>
    <row r="96" spans="1:19" s="24" customFormat="1" ht="23.25">
      <c r="A96" s="25" t="s">
        <v>700</v>
      </c>
      <c r="B96" s="26" t="s">
        <v>137</v>
      </c>
      <c r="C96" s="51">
        <v>10938942</v>
      </c>
      <c r="D96" s="51">
        <v>240569</v>
      </c>
      <c r="E96" s="51">
        <v>559782</v>
      </c>
      <c r="F96" s="51">
        <v>740112</v>
      </c>
      <c r="G96" s="51">
        <v>429140</v>
      </c>
      <c r="H96" s="51">
        <v>253945</v>
      </c>
      <c r="I96" s="51" t="s">
        <v>14</v>
      </c>
      <c r="J96" s="51">
        <v>870538</v>
      </c>
      <c r="K96" s="51">
        <v>69085</v>
      </c>
      <c r="L96" s="51">
        <v>874805</v>
      </c>
      <c r="M96" s="51">
        <v>1835811</v>
      </c>
      <c r="N96" s="51">
        <v>1105517</v>
      </c>
      <c r="O96" s="51">
        <v>278723</v>
      </c>
      <c r="P96" s="51">
        <v>347840</v>
      </c>
      <c r="Q96" s="51">
        <v>530328</v>
      </c>
      <c r="R96" s="51">
        <v>223184</v>
      </c>
      <c r="S96" s="51">
        <v>2579563</v>
      </c>
    </row>
    <row r="97" spans="1:19" s="24" customFormat="1" ht="34.5">
      <c r="A97" s="25" t="s">
        <v>702</v>
      </c>
      <c r="B97" s="26" t="s">
        <v>139</v>
      </c>
      <c r="C97" s="51">
        <v>8268231</v>
      </c>
      <c r="D97" s="51">
        <v>136297</v>
      </c>
      <c r="E97" s="51">
        <v>97955</v>
      </c>
      <c r="F97" s="51">
        <v>138268</v>
      </c>
      <c r="G97" s="51">
        <v>8723</v>
      </c>
      <c r="H97" s="51">
        <v>178232</v>
      </c>
      <c r="I97" s="51">
        <v>539444</v>
      </c>
      <c r="J97" s="51">
        <v>447362</v>
      </c>
      <c r="K97" s="51">
        <v>343770</v>
      </c>
      <c r="L97" s="51">
        <v>264618</v>
      </c>
      <c r="M97" s="51">
        <v>926</v>
      </c>
      <c r="N97" s="51">
        <v>1057820</v>
      </c>
      <c r="O97" s="51">
        <v>417106</v>
      </c>
      <c r="P97" s="51">
        <v>93394</v>
      </c>
      <c r="Q97" s="51">
        <v>2447343</v>
      </c>
      <c r="R97" s="51">
        <v>576524</v>
      </c>
      <c r="S97" s="51">
        <v>1520451</v>
      </c>
    </row>
    <row r="98" spans="1:19" s="24" customFormat="1" ht="34.5">
      <c r="A98" s="25" t="s">
        <v>703</v>
      </c>
      <c r="B98" s="26" t="s">
        <v>140</v>
      </c>
      <c r="C98" s="51">
        <v>9709803</v>
      </c>
      <c r="D98" s="51">
        <v>7522</v>
      </c>
      <c r="E98" s="51">
        <v>435818</v>
      </c>
      <c r="F98" s="51">
        <v>82527</v>
      </c>
      <c r="G98" s="51" t="s">
        <v>14</v>
      </c>
      <c r="H98" s="51">
        <v>28560</v>
      </c>
      <c r="I98" s="51">
        <v>80899</v>
      </c>
      <c r="J98" s="51">
        <v>960932</v>
      </c>
      <c r="K98" s="51">
        <v>62443</v>
      </c>
      <c r="L98" s="51">
        <v>2441</v>
      </c>
      <c r="M98" s="51">
        <v>18984</v>
      </c>
      <c r="N98" s="51">
        <v>654065</v>
      </c>
      <c r="O98" s="51">
        <v>1036107</v>
      </c>
      <c r="P98" s="51">
        <v>22742</v>
      </c>
      <c r="Q98" s="51">
        <v>1067</v>
      </c>
      <c r="R98" s="51">
        <v>37333</v>
      </c>
      <c r="S98" s="51">
        <v>6278363</v>
      </c>
    </row>
    <row r="99" spans="1:19" s="24" customFormat="1" ht="45.75">
      <c r="A99" s="25" t="s">
        <v>704</v>
      </c>
      <c r="B99" s="26" t="s">
        <v>483</v>
      </c>
      <c r="C99" s="51">
        <v>38159724</v>
      </c>
      <c r="D99" s="51">
        <v>240555</v>
      </c>
      <c r="E99" s="51">
        <v>896580</v>
      </c>
      <c r="F99" s="51">
        <v>996252</v>
      </c>
      <c r="G99" s="51">
        <v>218776</v>
      </c>
      <c r="H99" s="51">
        <v>354797</v>
      </c>
      <c r="I99" s="51">
        <v>329599</v>
      </c>
      <c r="J99" s="51">
        <v>1445048</v>
      </c>
      <c r="K99" s="51">
        <v>174355</v>
      </c>
      <c r="L99" s="51">
        <v>942879</v>
      </c>
      <c r="M99" s="51">
        <v>355098</v>
      </c>
      <c r="N99" s="51">
        <v>862415</v>
      </c>
      <c r="O99" s="51">
        <v>765509</v>
      </c>
      <c r="P99" s="51">
        <v>421523</v>
      </c>
      <c r="Q99" s="51">
        <v>377697</v>
      </c>
      <c r="R99" s="51">
        <v>2264900</v>
      </c>
      <c r="S99" s="51">
        <v>27513740</v>
      </c>
    </row>
    <row r="100" spans="1:19" s="24" customFormat="1" ht="23.25">
      <c r="A100" s="25" t="s">
        <v>705</v>
      </c>
      <c r="B100" s="26" t="s">
        <v>141</v>
      </c>
      <c r="C100" s="51">
        <v>10443881</v>
      </c>
      <c r="D100" s="51">
        <v>131366</v>
      </c>
      <c r="E100" s="51">
        <v>774933</v>
      </c>
      <c r="F100" s="51">
        <v>669160</v>
      </c>
      <c r="G100" s="51">
        <v>53502</v>
      </c>
      <c r="H100" s="51">
        <v>353334</v>
      </c>
      <c r="I100" s="51">
        <v>246799</v>
      </c>
      <c r="J100" s="51">
        <v>1070320</v>
      </c>
      <c r="K100" s="51">
        <v>88455</v>
      </c>
      <c r="L100" s="51">
        <v>822730</v>
      </c>
      <c r="M100" s="51">
        <v>337876</v>
      </c>
      <c r="N100" s="51">
        <v>519341</v>
      </c>
      <c r="O100" s="51">
        <v>635206</v>
      </c>
      <c r="P100" s="51">
        <v>334132</v>
      </c>
      <c r="Q100" s="51">
        <v>261579</v>
      </c>
      <c r="R100" s="51">
        <v>1435967</v>
      </c>
      <c r="S100" s="51">
        <v>2709181</v>
      </c>
    </row>
    <row r="101" spans="1:19" s="24" customFormat="1" ht="23.25">
      <c r="A101" s="25" t="s">
        <v>706</v>
      </c>
      <c r="B101" s="26" t="s">
        <v>142</v>
      </c>
      <c r="C101" s="51">
        <v>2833644</v>
      </c>
      <c r="D101" s="51">
        <v>26384</v>
      </c>
      <c r="E101" s="51">
        <v>119368</v>
      </c>
      <c r="F101" s="51">
        <v>103370</v>
      </c>
      <c r="G101" s="51">
        <v>165274</v>
      </c>
      <c r="H101" s="51">
        <v>44</v>
      </c>
      <c r="I101" s="51">
        <v>627</v>
      </c>
      <c r="J101" s="51">
        <v>338600</v>
      </c>
      <c r="K101" s="51">
        <v>68568</v>
      </c>
      <c r="L101" s="51">
        <v>5533</v>
      </c>
      <c r="M101" s="51">
        <v>17221</v>
      </c>
      <c r="N101" s="51">
        <v>225329</v>
      </c>
      <c r="O101" s="51">
        <v>26739</v>
      </c>
      <c r="P101" s="51">
        <v>79187</v>
      </c>
      <c r="Q101" s="51">
        <v>31852</v>
      </c>
      <c r="R101" s="51">
        <v>238216</v>
      </c>
      <c r="S101" s="51">
        <v>1387329</v>
      </c>
    </row>
    <row r="102" spans="1:19" s="24" customFormat="1" ht="34.5">
      <c r="A102" s="25" t="s">
        <v>707</v>
      </c>
      <c r="B102" s="26" t="s">
        <v>143</v>
      </c>
      <c r="C102" s="51">
        <v>24882199</v>
      </c>
      <c r="D102" s="51">
        <v>82804</v>
      </c>
      <c r="E102" s="51">
        <v>2279</v>
      </c>
      <c r="F102" s="51">
        <v>223723</v>
      </c>
      <c r="G102" s="51" t="s">
        <v>14</v>
      </c>
      <c r="H102" s="51">
        <v>1419</v>
      </c>
      <c r="I102" s="51">
        <v>82173</v>
      </c>
      <c r="J102" s="51">
        <v>36128</v>
      </c>
      <c r="K102" s="51">
        <v>17332</v>
      </c>
      <c r="L102" s="51">
        <v>114616</v>
      </c>
      <c r="M102" s="51" t="s">
        <v>14</v>
      </c>
      <c r="N102" s="51">
        <v>117745</v>
      </c>
      <c r="O102" s="51">
        <v>103563</v>
      </c>
      <c r="P102" s="51">
        <v>8205</v>
      </c>
      <c r="Q102" s="51">
        <v>84266</v>
      </c>
      <c r="R102" s="51">
        <v>590716</v>
      </c>
      <c r="S102" s="51">
        <v>23417230</v>
      </c>
    </row>
    <row r="103" spans="1:19" s="24" customFormat="1" ht="45.75">
      <c r="A103" s="25" t="s">
        <v>708</v>
      </c>
      <c r="B103" s="26" t="s">
        <v>484</v>
      </c>
      <c r="C103" s="51">
        <v>631270173</v>
      </c>
      <c r="D103" s="51">
        <v>11328937</v>
      </c>
      <c r="E103" s="51">
        <v>80838220</v>
      </c>
      <c r="F103" s="51">
        <v>14231245</v>
      </c>
      <c r="G103" s="51">
        <v>43913781</v>
      </c>
      <c r="H103" s="51">
        <v>13033981</v>
      </c>
      <c r="I103" s="51">
        <v>17775959</v>
      </c>
      <c r="J103" s="51">
        <v>36782115</v>
      </c>
      <c r="K103" s="51">
        <v>15717312</v>
      </c>
      <c r="L103" s="51">
        <v>30155531</v>
      </c>
      <c r="M103" s="51">
        <v>14458048</v>
      </c>
      <c r="N103" s="51">
        <v>31210361</v>
      </c>
      <c r="O103" s="51">
        <v>41713567</v>
      </c>
      <c r="P103" s="51">
        <v>8297865</v>
      </c>
      <c r="Q103" s="51">
        <v>36973859</v>
      </c>
      <c r="R103" s="51">
        <v>43433061</v>
      </c>
      <c r="S103" s="51">
        <v>191406330</v>
      </c>
    </row>
    <row r="104" spans="1:19" s="24" customFormat="1" ht="23.25">
      <c r="A104" s="25" t="s">
        <v>709</v>
      </c>
      <c r="B104" s="26" t="s">
        <v>144</v>
      </c>
      <c r="C104" s="51">
        <v>4337875</v>
      </c>
      <c r="D104" s="51">
        <v>53023</v>
      </c>
      <c r="E104" s="51">
        <v>31255</v>
      </c>
      <c r="F104" s="51">
        <v>221809</v>
      </c>
      <c r="G104" s="51">
        <v>20145</v>
      </c>
      <c r="H104" s="51">
        <v>71784</v>
      </c>
      <c r="I104" s="51">
        <v>18085</v>
      </c>
      <c r="J104" s="51">
        <v>93316</v>
      </c>
      <c r="K104" s="51">
        <v>48040</v>
      </c>
      <c r="L104" s="51">
        <v>261579</v>
      </c>
      <c r="M104" s="51">
        <v>14374</v>
      </c>
      <c r="N104" s="51">
        <v>743295</v>
      </c>
      <c r="O104" s="51">
        <v>117524</v>
      </c>
      <c r="P104" s="51">
        <v>57214</v>
      </c>
      <c r="Q104" s="51">
        <v>1518969</v>
      </c>
      <c r="R104" s="51">
        <v>374156</v>
      </c>
      <c r="S104" s="51">
        <v>693307</v>
      </c>
    </row>
    <row r="105" spans="1:19" s="24" customFormat="1" ht="23.25">
      <c r="A105" s="25" t="s">
        <v>710</v>
      </c>
      <c r="B105" s="26" t="s">
        <v>145</v>
      </c>
      <c r="C105" s="51">
        <v>98136515</v>
      </c>
      <c r="D105" s="51">
        <v>3920088</v>
      </c>
      <c r="E105" s="51">
        <v>17987702</v>
      </c>
      <c r="F105" s="51">
        <v>3157774</v>
      </c>
      <c r="G105" s="51">
        <v>715698</v>
      </c>
      <c r="H105" s="51">
        <v>2798519</v>
      </c>
      <c r="I105" s="51">
        <v>5122057</v>
      </c>
      <c r="J105" s="51">
        <v>6886092</v>
      </c>
      <c r="K105" s="51">
        <v>4678662</v>
      </c>
      <c r="L105" s="51">
        <v>10073395</v>
      </c>
      <c r="M105" s="51">
        <v>4454383</v>
      </c>
      <c r="N105" s="51">
        <v>10403052</v>
      </c>
      <c r="O105" s="51">
        <v>6270466</v>
      </c>
      <c r="P105" s="51">
        <v>1768327</v>
      </c>
      <c r="Q105" s="51">
        <v>4665485</v>
      </c>
      <c r="R105" s="51">
        <v>9089185</v>
      </c>
      <c r="S105" s="51">
        <v>6145630</v>
      </c>
    </row>
    <row r="106" spans="1:19" s="24" customFormat="1" ht="23.25">
      <c r="A106" s="25" t="s">
        <v>716</v>
      </c>
      <c r="B106" s="26" t="s">
        <v>151</v>
      </c>
      <c r="C106" s="51">
        <v>662713</v>
      </c>
      <c r="D106" s="51">
        <v>1356</v>
      </c>
      <c r="E106" s="51">
        <v>247</v>
      </c>
      <c r="F106" s="51">
        <v>107</v>
      </c>
      <c r="G106" s="51">
        <v>115615</v>
      </c>
      <c r="H106" s="51" t="s">
        <v>14</v>
      </c>
      <c r="I106" s="51">
        <v>1368</v>
      </c>
      <c r="J106" s="51">
        <v>79702</v>
      </c>
      <c r="K106" s="51">
        <v>2262</v>
      </c>
      <c r="L106" s="51">
        <v>17880</v>
      </c>
      <c r="M106" s="51" t="s">
        <v>14</v>
      </c>
      <c r="N106" s="51">
        <v>357466</v>
      </c>
      <c r="O106" s="51">
        <v>18133</v>
      </c>
      <c r="P106" s="51">
        <v>2863</v>
      </c>
      <c r="Q106" s="51">
        <v>7691</v>
      </c>
      <c r="R106" s="51">
        <v>14529</v>
      </c>
      <c r="S106" s="51">
        <v>43494</v>
      </c>
    </row>
    <row r="107" spans="1:19" s="24" customFormat="1" ht="23.25">
      <c r="A107" s="25" t="s">
        <v>717</v>
      </c>
      <c r="B107" s="26" t="s">
        <v>152</v>
      </c>
      <c r="C107" s="51">
        <v>85977731</v>
      </c>
      <c r="D107" s="51">
        <v>2725395</v>
      </c>
      <c r="E107" s="51">
        <v>10809765</v>
      </c>
      <c r="F107" s="51">
        <v>2468251</v>
      </c>
      <c r="G107" s="51">
        <v>1071399</v>
      </c>
      <c r="H107" s="51">
        <v>1366744</v>
      </c>
      <c r="I107" s="51">
        <v>2526712</v>
      </c>
      <c r="J107" s="51">
        <v>11035996</v>
      </c>
      <c r="K107" s="51">
        <v>2827330</v>
      </c>
      <c r="L107" s="51">
        <v>6337415</v>
      </c>
      <c r="M107" s="51">
        <v>942794</v>
      </c>
      <c r="N107" s="51">
        <v>6481155</v>
      </c>
      <c r="O107" s="51">
        <v>11813673</v>
      </c>
      <c r="P107" s="51">
        <v>1826217</v>
      </c>
      <c r="Q107" s="51">
        <v>12727098</v>
      </c>
      <c r="R107" s="51">
        <v>2294632</v>
      </c>
      <c r="S107" s="51">
        <v>8723155</v>
      </c>
    </row>
    <row r="108" spans="1:19" s="24" customFormat="1" ht="23.25">
      <c r="A108" s="25" t="s">
        <v>720</v>
      </c>
      <c r="B108" s="26" t="s">
        <v>155</v>
      </c>
      <c r="C108" s="51">
        <v>1113677</v>
      </c>
      <c r="D108" s="51">
        <v>13077</v>
      </c>
      <c r="E108" s="51">
        <v>29085</v>
      </c>
      <c r="F108" s="51">
        <v>9331</v>
      </c>
      <c r="G108" s="51">
        <v>121918</v>
      </c>
      <c r="H108" s="51">
        <v>145</v>
      </c>
      <c r="I108" s="51">
        <v>4323</v>
      </c>
      <c r="J108" s="51">
        <v>204561</v>
      </c>
      <c r="K108" s="51">
        <v>4519</v>
      </c>
      <c r="L108" s="51">
        <v>164733</v>
      </c>
      <c r="M108" s="51" t="s">
        <v>14</v>
      </c>
      <c r="N108" s="51">
        <v>410930</v>
      </c>
      <c r="O108" s="51">
        <v>5319</v>
      </c>
      <c r="P108" s="51">
        <v>18774</v>
      </c>
      <c r="Q108" s="51">
        <v>4276</v>
      </c>
      <c r="R108" s="51">
        <v>62776</v>
      </c>
      <c r="S108" s="51">
        <v>59908</v>
      </c>
    </row>
    <row r="109" spans="1:19" s="24" customFormat="1" ht="23.25">
      <c r="A109" s="25" t="s">
        <v>721</v>
      </c>
      <c r="B109" s="26" t="s">
        <v>156</v>
      </c>
      <c r="C109" s="51">
        <v>8010164</v>
      </c>
      <c r="D109" s="51">
        <v>308257</v>
      </c>
      <c r="E109" s="51">
        <v>785222</v>
      </c>
      <c r="F109" s="51">
        <v>524293</v>
      </c>
      <c r="G109" s="51">
        <v>83728</v>
      </c>
      <c r="H109" s="51">
        <v>21259</v>
      </c>
      <c r="I109" s="51">
        <v>529126</v>
      </c>
      <c r="J109" s="51">
        <v>380224</v>
      </c>
      <c r="K109" s="51">
        <v>350649</v>
      </c>
      <c r="L109" s="51">
        <v>447544</v>
      </c>
      <c r="M109" s="51">
        <v>27504</v>
      </c>
      <c r="N109" s="51">
        <v>924267</v>
      </c>
      <c r="O109" s="51">
        <v>978579</v>
      </c>
      <c r="P109" s="51">
        <v>164254</v>
      </c>
      <c r="Q109" s="51">
        <v>1507893</v>
      </c>
      <c r="R109" s="51">
        <v>452570</v>
      </c>
      <c r="S109" s="51">
        <v>524796</v>
      </c>
    </row>
    <row r="110" spans="1:19" s="24" customFormat="1" ht="23.25">
      <c r="A110" s="25" t="s">
        <v>722</v>
      </c>
      <c r="B110" s="26" t="s">
        <v>157</v>
      </c>
      <c r="C110" s="51">
        <v>70786359</v>
      </c>
      <c r="D110" s="51">
        <v>1319500</v>
      </c>
      <c r="E110" s="51">
        <v>15721556</v>
      </c>
      <c r="F110" s="51">
        <v>3252271</v>
      </c>
      <c r="G110" s="51">
        <v>762548</v>
      </c>
      <c r="H110" s="51">
        <v>5688775</v>
      </c>
      <c r="I110" s="51">
        <v>2504678</v>
      </c>
      <c r="J110" s="51">
        <v>6043256</v>
      </c>
      <c r="K110" s="51">
        <v>1943065</v>
      </c>
      <c r="L110" s="51">
        <v>9855925</v>
      </c>
      <c r="M110" s="51">
        <v>6680465</v>
      </c>
      <c r="N110" s="51">
        <v>4328521</v>
      </c>
      <c r="O110" s="51">
        <v>535564</v>
      </c>
      <c r="P110" s="51">
        <v>1047515</v>
      </c>
      <c r="Q110" s="51">
        <v>3231166</v>
      </c>
      <c r="R110" s="51">
        <v>1112326</v>
      </c>
      <c r="S110" s="51">
        <v>6759229</v>
      </c>
    </row>
    <row r="111" spans="1:19" s="24" customFormat="1" ht="23.25">
      <c r="A111" s="25" t="s">
        <v>725</v>
      </c>
      <c r="B111" s="26" t="s">
        <v>160</v>
      </c>
      <c r="C111" s="51">
        <v>57262022</v>
      </c>
      <c r="D111" s="51">
        <v>1501634</v>
      </c>
      <c r="E111" s="51">
        <v>3645109</v>
      </c>
      <c r="F111" s="51">
        <v>1736958</v>
      </c>
      <c r="G111" s="51">
        <v>392869</v>
      </c>
      <c r="H111" s="51">
        <v>2588859</v>
      </c>
      <c r="I111" s="51">
        <v>1469919</v>
      </c>
      <c r="J111" s="51">
        <v>5881890</v>
      </c>
      <c r="K111" s="51">
        <v>2304763</v>
      </c>
      <c r="L111" s="51">
        <v>1535122</v>
      </c>
      <c r="M111" s="51">
        <v>1098328</v>
      </c>
      <c r="N111" s="51">
        <v>3819302</v>
      </c>
      <c r="O111" s="51">
        <v>17781113</v>
      </c>
      <c r="P111" s="51">
        <v>950139</v>
      </c>
      <c r="Q111" s="51">
        <v>4836078</v>
      </c>
      <c r="R111" s="51">
        <v>1284882</v>
      </c>
      <c r="S111" s="51">
        <v>6435057</v>
      </c>
    </row>
    <row r="112" spans="1:19" s="24" customFormat="1" ht="45.75">
      <c r="A112" s="25" t="s">
        <v>726</v>
      </c>
      <c r="B112" s="26" t="s">
        <v>161</v>
      </c>
      <c r="C112" s="51">
        <v>304983115</v>
      </c>
      <c r="D112" s="51">
        <v>1486607</v>
      </c>
      <c r="E112" s="51">
        <v>31828279</v>
      </c>
      <c r="F112" s="51">
        <v>2860451</v>
      </c>
      <c r="G112" s="51">
        <v>40629860</v>
      </c>
      <c r="H112" s="51">
        <v>497895</v>
      </c>
      <c r="I112" s="51">
        <v>5599692</v>
      </c>
      <c r="J112" s="51">
        <v>6177078</v>
      </c>
      <c r="K112" s="51">
        <v>3558024</v>
      </c>
      <c r="L112" s="51">
        <v>1461936</v>
      </c>
      <c r="M112" s="51">
        <v>1240200</v>
      </c>
      <c r="N112" s="51">
        <v>3742374</v>
      </c>
      <c r="O112" s="51">
        <v>4193196</v>
      </c>
      <c r="P112" s="51">
        <v>2462563</v>
      </c>
      <c r="Q112" s="51">
        <v>8475202</v>
      </c>
      <c r="R112" s="51">
        <v>28748006</v>
      </c>
      <c r="S112" s="51">
        <v>162021752</v>
      </c>
    </row>
    <row r="113" spans="1:19" s="24" customFormat="1" ht="23.25">
      <c r="A113" s="25" t="s">
        <v>711</v>
      </c>
      <c r="B113" s="26" t="s">
        <v>146</v>
      </c>
      <c r="C113" s="51">
        <v>40082094</v>
      </c>
      <c r="D113" s="51">
        <v>1326646</v>
      </c>
      <c r="E113" s="51">
        <v>4962755</v>
      </c>
      <c r="F113" s="51">
        <v>1912639</v>
      </c>
      <c r="G113" s="51">
        <v>140726</v>
      </c>
      <c r="H113" s="51">
        <v>1081323</v>
      </c>
      <c r="I113" s="51">
        <v>2239815</v>
      </c>
      <c r="J113" s="51">
        <v>2130124</v>
      </c>
      <c r="K113" s="51">
        <v>2217986</v>
      </c>
      <c r="L113" s="51">
        <v>8384439</v>
      </c>
      <c r="M113" s="51">
        <v>3442518</v>
      </c>
      <c r="N113" s="51">
        <v>4588731</v>
      </c>
      <c r="O113" s="51">
        <v>188623</v>
      </c>
      <c r="P113" s="51">
        <v>577114</v>
      </c>
      <c r="Q113" s="51">
        <v>1823612</v>
      </c>
      <c r="R113" s="51">
        <v>3504620</v>
      </c>
      <c r="S113" s="51">
        <v>1560424</v>
      </c>
    </row>
    <row r="114" spans="1:19" s="24" customFormat="1" ht="23.25">
      <c r="A114" s="25" t="s">
        <v>712</v>
      </c>
      <c r="B114" s="26" t="s">
        <v>147</v>
      </c>
      <c r="C114" s="51">
        <v>16418966</v>
      </c>
      <c r="D114" s="51">
        <v>1105030</v>
      </c>
      <c r="E114" s="51">
        <v>1751617</v>
      </c>
      <c r="F114" s="51">
        <v>626596</v>
      </c>
      <c r="G114" s="51">
        <v>153295</v>
      </c>
      <c r="H114" s="51">
        <v>291349</v>
      </c>
      <c r="I114" s="51">
        <v>2061108</v>
      </c>
      <c r="J114" s="51">
        <v>1672350</v>
      </c>
      <c r="K114" s="51">
        <v>1303994</v>
      </c>
      <c r="L114" s="51">
        <v>1548126</v>
      </c>
      <c r="M114" s="51">
        <v>549857</v>
      </c>
      <c r="N114" s="51">
        <v>2295653</v>
      </c>
      <c r="O114" s="51">
        <v>113591</v>
      </c>
      <c r="P114" s="51">
        <v>483851</v>
      </c>
      <c r="Q114" s="51">
        <v>698544</v>
      </c>
      <c r="R114" s="51">
        <v>425381</v>
      </c>
      <c r="S114" s="51">
        <v>1338623</v>
      </c>
    </row>
    <row r="115" spans="1:19" s="24" customFormat="1" ht="23.25">
      <c r="A115" s="25" t="s">
        <v>713</v>
      </c>
      <c r="B115" s="26" t="s">
        <v>148</v>
      </c>
      <c r="C115" s="51">
        <v>5558339</v>
      </c>
      <c r="D115" s="51">
        <v>378120</v>
      </c>
      <c r="E115" s="51">
        <v>1028243</v>
      </c>
      <c r="F115" s="51">
        <v>87494</v>
      </c>
      <c r="G115" s="51">
        <v>102595</v>
      </c>
      <c r="H115" s="51">
        <v>100535</v>
      </c>
      <c r="I115" s="51">
        <v>395</v>
      </c>
      <c r="J115" s="51">
        <v>352860</v>
      </c>
      <c r="K115" s="51">
        <v>241224</v>
      </c>
      <c r="L115" s="51">
        <v>1442</v>
      </c>
      <c r="M115" s="51">
        <v>298163</v>
      </c>
      <c r="N115" s="51">
        <v>1803258</v>
      </c>
      <c r="O115" s="51">
        <v>52136</v>
      </c>
      <c r="P115" s="51">
        <v>102670</v>
      </c>
      <c r="Q115" s="51">
        <v>379266</v>
      </c>
      <c r="R115" s="51">
        <v>162385</v>
      </c>
      <c r="S115" s="51">
        <v>467551</v>
      </c>
    </row>
    <row r="116" spans="1:19" s="24" customFormat="1" ht="23.25">
      <c r="A116" s="25" t="s">
        <v>714</v>
      </c>
      <c r="B116" s="26" t="s">
        <v>149</v>
      </c>
      <c r="C116" s="51">
        <v>2341774</v>
      </c>
      <c r="D116" s="51">
        <v>378441</v>
      </c>
      <c r="E116" s="51">
        <v>35995</v>
      </c>
      <c r="F116" s="51">
        <v>63800</v>
      </c>
      <c r="G116" s="51">
        <v>133415</v>
      </c>
      <c r="H116" s="51">
        <v>134451</v>
      </c>
      <c r="I116" s="51">
        <v>368</v>
      </c>
      <c r="J116" s="51">
        <v>395111</v>
      </c>
      <c r="K116" s="51">
        <v>32488</v>
      </c>
      <c r="L116" s="51">
        <v>2402</v>
      </c>
      <c r="M116" s="51">
        <v>8171</v>
      </c>
      <c r="N116" s="51">
        <v>867516</v>
      </c>
      <c r="O116" s="51">
        <v>24154</v>
      </c>
      <c r="P116" s="51">
        <v>48987</v>
      </c>
      <c r="Q116" s="51">
        <v>129623</v>
      </c>
      <c r="R116" s="51">
        <v>10755</v>
      </c>
      <c r="S116" s="51">
        <v>76097</v>
      </c>
    </row>
    <row r="117" spans="1:19" s="24" customFormat="1" ht="23.25">
      <c r="A117" s="25" t="s">
        <v>715</v>
      </c>
      <c r="B117" s="26" t="s">
        <v>150</v>
      </c>
      <c r="C117" s="51">
        <v>33735344</v>
      </c>
      <c r="D117" s="51">
        <v>731851</v>
      </c>
      <c r="E117" s="51">
        <v>10209093</v>
      </c>
      <c r="F117" s="51">
        <v>467244</v>
      </c>
      <c r="G117" s="51">
        <v>185667</v>
      </c>
      <c r="H117" s="51">
        <v>1190861</v>
      </c>
      <c r="I117" s="51">
        <v>820371</v>
      </c>
      <c r="J117" s="51">
        <v>2335647</v>
      </c>
      <c r="K117" s="51">
        <v>882971</v>
      </c>
      <c r="L117" s="51">
        <v>136986</v>
      </c>
      <c r="M117" s="51">
        <v>155673</v>
      </c>
      <c r="N117" s="51">
        <v>847895</v>
      </c>
      <c r="O117" s="51">
        <v>5891963</v>
      </c>
      <c r="P117" s="51">
        <v>555705</v>
      </c>
      <c r="Q117" s="51">
        <v>1634439</v>
      </c>
      <c r="R117" s="51">
        <v>4986043</v>
      </c>
      <c r="S117" s="51">
        <v>2702935</v>
      </c>
    </row>
    <row r="118" spans="1:19" s="24" customFormat="1" ht="23.25">
      <c r="A118" s="25" t="s">
        <v>718</v>
      </c>
      <c r="B118" s="26" t="s">
        <v>153</v>
      </c>
      <c r="C118" s="51">
        <v>84424126</v>
      </c>
      <c r="D118" s="51">
        <v>2713886</v>
      </c>
      <c r="E118" s="51">
        <v>10809765</v>
      </c>
      <c r="F118" s="51">
        <v>2467055</v>
      </c>
      <c r="G118" s="51">
        <v>1070712</v>
      </c>
      <c r="H118" s="51">
        <v>1366364</v>
      </c>
      <c r="I118" s="51">
        <v>2519936</v>
      </c>
      <c r="J118" s="51">
        <v>11033458</v>
      </c>
      <c r="K118" s="51">
        <v>2826369</v>
      </c>
      <c r="L118" s="51">
        <v>5355798</v>
      </c>
      <c r="M118" s="51">
        <v>942794</v>
      </c>
      <c r="N118" s="51">
        <v>6058048</v>
      </c>
      <c r="O118" s="51">
        <v>11813614</v>
      </c>
      <c r="P118" s="51">
        <v>1825260</v>
      </c>
      <c r="Q118" s="51">
        <v>12722489</v>
      </c>
      <c r="R118" s="51">
        <v>2264696</v>
      </c>
      <c r="S118" s="51">
        <v>8633882</v>
      </c>
    </row>
    <row r="119" spans="1:19" s="24" customFormat="1" ht="23.25">
      <c r="A119" s="25" t="s">
        <v>719</v>
      </c>
      <c r="B119" s="26" t="s">
        <v>154</v>
      </c>
      <c r="C119" s="51">
        <v>1553605</v>
      </c>
      <c r="D119" s="51">
        <v>11509</v>
      </c>
      <c r="E119" s="52" t="s">
        <v>14</v>
      </c>
      <c r="F119" s="51">
        <v>1196</v>
      </c>
      <c r="G119" s="51">
        <v>687</v>
      </c>
      <c r="H119" s="51">
        <v>380</v>
      </c>
      <c r="I119" s="52">
        <v>6776</v>
      </c>
      <c r="J119" s="51">
        <v>2538</v>
      </c>
      <c r="K119" s="51">
        <v>961</v>
      </c>
      <c r="L119" s="51">
        <v>981618</v>
      </c>
      <c r="M119" s="51" t="s">
        <v>14</v>
      </c>
      <c r="N119" s="51">
        <v>423107</v>
      </c>
      <c r="O119" s="51">
        <v>59</v>
      </c>
      <c r="P119" s="51">
        <v>957</v>
      </c>
      <c r="Q119" s="51">
        <v>4609</v>
      </c>
      <c r="R119" s="51">
        <v>29936</v>
      </c>
      <c r="S119" s="51">
        <v>89273</v>
      </c>
    </row>
    <row r="120" spans="1:19" s="24" customFormat="1" ht="23.25">
      <c r="A120" s="25" t="s">
        <v>723</v>
      </c>
      <c r="B120" s="26" t="s">
        <v>158</v>
      </c>
      <c r="C120" s="51">
        <v>56167284</v>
      </c>
      <c r="D120" s="51">
        <v>1252754</v>
      </c>
      <c r="E120" s="51">
        <v>10320454</v>
      </c>
      <c r="F120" s="51">
        <v>3249665</v>
      </c>
      <c r="G120" s="51">
        <v>634060</v>
      </c>
      <c r="H120" s="51">
        <v>5670609</v>
      </c>
      <c r="I120" s="51">
        <v>2504678</v>
      </c>
      <c r="J120" s="51">
        <v>6023378</v>
      </c>
      <c r="K120" s="51">
        <v>1926128</v>
      </c>
      <c r="L120" s="51">
        <v>3865855</v>
      </c>
      <c r="M120" s="51">
        <v>6678245</v>
      </c>
      <c r="N120" s="51">
        <v>3702711</v>
      </c>
      <c r="O120" s="51">
        <v>530214</v>
      </c>
      <c r="P120" s="51">
        <v>796321</v>
      </c>
      <c r="Q120" s="51">
        <v>3223633</v>
      </c>
      <c r="R120" s="51">
        <v>1085490</v>
      </c>
      <c r="S120" s="51">
        <v>4703090</v>
      </c>
    </row>
    <row r="121" spans="1:19" s="24" customFormat="1" ht="23.25">
      <c r="A121" s="25" t="s">
        <v>724</v>
      </c>
      <c r="B121" s="26" t="s">
        <v>159</v>
      </c>
      <c r="C121" s="51">
        <v>14619075</v>
      </c>
      <c r="D121" s="51">
        <v>66746</v>
      </c>
      <c r="E121" s="51">
        <v>5401101</v>
      </c>
      <c r="F121" s="51">
        <v>2606</v>
      </c>
      <c r="G121" s="51">
        <v>128488</v>
      </c>
      <c r="H121" s="51">
        <v>18166</v>
      </c>
      <c r="I121" s="51" t="s">
        <v>14</v>
      </c>
      <c r="J121" s="51">
        <v>19878</v>
      </c>
      <c r="K121" s="51">
        <v>16937</v>
      </c>
      <c r="L121" s="51">
        <v>5990071</v>
      </c>
      <c r="M121" s="51">
        <v>2220</v>
      </c>
      <c r="N121" s="51">
        <v>625811</v>
      </c>
      <c r="O121" s="51">
        <v>5350</v>
      </c>
      <c r="P121" s="51">
        <v>251193</v>
      </c>
      <c r="Q121" s="51">
        <v>7533</v>
      </c>
      <c r="R121" s="51">
        <v>26836</v>
      </c>
      <c r="S121" s="51">
        <v>2056139</v>
      </c>
    </row>
    <row r="122" spans="1:19" s="24" customFormat="1" ht="45.75">
      <c r="A122" s="25" t="s">
        <v>727</v>
      </c>
      <c r="B122" s="26" t="s">
        <v>162</v>
      </c>
      <c r="C122" s="51">
        <v>9719544</v>
      </c>
      <c r="D122" s="51">
        <v>196591</v>
      </c>
      <c r="E122" s="51">
        <v>35604</v>
      </c>
      <c r="F122" s="51">
        <v>627499</v>
      </c>
      <c r="G122" s="51">
        <v>1536</v>
      </c>
      <c r="H122" s="51">
        <v>2102</v>
      </c>
      <c r="I122" s="51">
        <v>154317</v>
      </c>
      <c r="J122" s="51">
        <v>1262620</v>
      </c>
      <c r="K122" s="51">
        <v>372786</v>
      </c>
      <c r="L122" s="51">
        <v>306218</v>
      </c>
      <c r="M122" s="51">
        <v>1651</v>
      </c>
      <c r="N122" s="51">
        <v>700095</v>
      </c>
      <c r="O122" s="51">
        <v>290644</v>
      </c>
      <c r="P122" s="51">
        <v>310884</v>
      </c>
      <c r="Q122" s="51">
        <v>334826</v>
      </c>
      <c r="R122" s="51">
        <v>812040</v>
      </c>
      <c r="S122" s="51">
        <v>4310133</v>
      </c>
    </row>
    <row r="123" spans="1:19" s="24" customFormat="1" ht="45.75">
      <c r="A123" s="25" t="s">
        <v>728</v>
      </c>
      <c r="B123" s="26" t="s">
        <v>163</v>
      </c>
      <c r="C123" s="51">
        <v>7107605</v>
      </c>
      <c r="D123" s="51">
        <v>213735</v>
      </c>
      <c r="E123" s="51">
        <v>185491</v>
      </c>
      <c r="F123" s="51">
        <v>878349</v>
      </c>
      <c r="G123" s="51">
        <v>169</v>
      </c>
      <c r="H123" s="51">
        <v>82996</v>
      </c>
      <c r="I123" s="51">
        <v>1343</v>
      </c>
      <c r="J123" s="51">
        <v>637790</v>
      </c>
      <c r="K123" s="51">
        <v>52261</v>
      </c>
      <c r="L123" s="51">
        <v>65376</v>
      </c>
      <c r="M123" s="51">
        <v>10959</v>
      </c>
      <c r="N123" s="51">
        <v>796021</v>
      </c>
      <c r="O123" s="51">
        <v>972086</v>
      </c>
      <c r="P123" s="51">
        <v>136444</v>
      </c>
      <c r="Q123" s="51">
        <v>1158132</v>
      </c>
      <c r="R123" s="51">
        <v>1136591</v>
      </c>
      <c r="S123" s="51">
        <v>779863</v>
      </c>
    </row>
    <row r="124" spans="1:19" s="24" customFormat="1" ht="23.25">
      <c r="A124" s="25" t="s">
        <v>729</v>
      </c>
      <c r="B124" s="26" t="s">
        <v>164</v>
      </c>
      <c r="C124" s="51">
        <v>288155966</v>
      </c>
      <c r="D124" s="51">
        <v>1076281</v>
      </c>
      <c r="E124" s="51">
        <v>31607184</v>
      </c>
      <c r="F124" s="51">
        <v>1354603</v>
      </c>
      <c r="G124" s="51">
        <v>40628155</v>
      </c>
      <c r="H124" s="51">
        <v>412797</v>
      </c>
      <c r="I124" s="51">
        <v>5444032</v>
      </c>
      <c r="J124" s="51">
        <v>4276669</v>
      </c>
      <c r="K124" s="51">
        <v>3132978</v>
      </c>
      <c r="L124" s="51">
        <v>1090342</v>
      </c>
      <c r="M124" s="51">
        <v>1227591</v>
      </c>
      <c r="N124" s="51">
        <v>2246257</v>
      </c>
      <c r="O124" s="51">
        <v>2930466</v>
      </c>
      <c r="P124" s="51">
        <v>2015235</v>
      </c>
      <c r="Q124" s="51">
        <v>6982244</v>
      </c>
      <c r="R124" s="51">
        <v>26799375</v>
      </c>
      <c r="S124" s="51">
        <v>156931756</v>
      </c>
    </row>
    <row r="125" spans="1:19" s="24" customFormat="1" ht="23.25">
      <c r="A125" s="25" t="s">
        <v>730</v>
      </c>
      <c r="B125" s="26" t="s">
        <v>485</v>
      </c>
      <c r="C125" s="51">
        <v>270586277</v>
      </c>
      <c r="D125" s="51">
        <v>13691475</v>
      </c>
      <c r="E125" s="51">
        <v>14287852</v>
      </c>
      <c r="F125" s="51">
        <v>10217066</v>
      </c>
      <c r="G125" s="51">
        <v>2930534</v>
      </c>
      <c r="H125" s="51">
        <v>7184252</v>
      </c>
      <c r="I125" s="51">
        <v>7376512</v>
      </c>
      <c r="J125" s="51">
        <v>34547732</v>
      </c>
      <c r="K125" s="51">
        <v>16368905</v>
      </c>
      <c r="L125" s="51">
        <v>3924602</v>
      </c>
      <c r="M125" s="51">
        <v>6634321</v>
      </c>
      <c r="N125" s="51">
        <v>28158488</v>
      </c>
      <c r="O125" s="51">
        <v>15663717</v>
      </c>
      <c r="P125" s="51">
        <v>9772304</v>
      </c>
      <c r="Q125" s="51">
        <v>29685547</v>
      </c>
      <c r="R125" s="51">
        <v>26291777</v>
      </c>
      <c r="S125" s="51">
        <v>43851193</v>
      </c>
    </row>
    <row r="126" spans="1:19" s="24" customFormat="1" ht="23.25">
      <c r="A126" s="25" t="s">
        <v>731</v>
      </c>
      <c r="B126" s="26" t="s">
        <v>165</v>
      </c>
      <c r="C126" s="51">
        <v>50678098</v>
      </c>
      <c r="D126" s="51">
        <v>2360770</v>
      </c>
      <c r="E126" s="51">
        <v>3903482</v>
      </c>
      <c r="F126" s="51">
        <v>1805726</v>
      </c>
      <c r="G126" s="51">
        <v>546951</v>
      </c>
      <c r="H126" s="51">
        <v>595166</v>
      </c>
      <c r="I126" s="51">
        <v>1800579</v>
      </c>
      <c r="J126" s="51">
        <v>8128754</v>
      </c>
      <c r="K126" s="51">
        <v>2139957</v>
      </c>
      <c r="L126" s="51">
        <v>165266</v>
      </c>
      <c r="M126" s="51">
        <v>569462</v>
      </c>
      <c r="N126" s="51">
        <v>2308486</v>
      </c>
      <c r="O126" s="51">
        <v>2076716</v>
      </c>
      <c r="P126" s="51">
        <v>1409099</v>
      </c>
      <c r="Q126" s="51">
        <v>7763107</v>
      </c>
      <c r="R126" s="51">
        <v>4314447</v>
      </c>
      <c r="S126" s="51">
        <v>10790127</v>
      </c>
    </row>
    <row r="127" spans="1:19" s="24" customFormat="1" ht="23.25">
      <c r="A127" s="25" t="s">
        <v>735</v>
      </c>
      <c r="B127" s="26" t="s">
        <v>169</v>
      </c>
      <c r="C127" s="51">
        <v>73797519</v>
      </c>
      <c r="D127" s="51">
        <v>4463798</v>
      </c>
      <c r="E127" s="51">
        <v>3727449</v>
      </c>
      <c r="F127" s="51">
        <v>3945347</v>
      </c>
      <c r="G127" s="51">
        <v>868718</v>
      </c>
      <c r="H127" s="51">
        <v>1975225</v>
      </c>
      <c r="I127" s="51">
        <v>1965208</v>
      </c>
      <c r="J127" s="51">
        <v>11758049</v>
      </c>
      <c r="K127" s="51">
        <v>5689186</v>
      </c>
      <c r="L127" s="51">
        <v>1120128</v>
      </c>
      <c r="M127" s="51">
        <v>1596266</v>
      </c>
      <c r="N127" s="51">
        <v>3639455</v>
      </c>
      <c r="O127" s="51">
        <v>3712921</v>
      </c>
      <c r="P127" s="51">
        <v>3377800</v>
      </c>
      <c r="Q127" s="51">
        <v>10516521</v>
      </c>
      <c r="R127" s="51">
        <v>3801606</v>
      </c>
      <c r="S127" s="51">
        <v>11639840</v>
      </c>
    </row>
    <row r="128" spans="1:19" s="24" customFormat="1" ht="23.25">
      <c r="A128" s="25" t="s">
        <v>736</v>
      </c>
      <c r="B128" s="26" t="s">
        <v>170</v>
      </c>
      <c r="C128" s="51">
        <v>28449310</v>
      </c>
      <c r="D128" s="51">
        <v>1561807</v>
      </c>
      <c r="E128" s="51">
        <v>2782101</v>
      </c>
      <c r="F128" s="51">
        <v>1131908</v>
      </c>
      <c r="G128" s="51">
        <v>602761</v>
      </c>
      <c r="H128" s="51">
        <v>1800069</v>
      </c>
      <c r="I128" s="51">
        <v>659045</v>
      </c>
      <c r="J128" s="51">
        <v>3964125</v>
      </c>
      <c r="K128" s="51">
        <v>1747016</v>
      </c>
      <c r="L128" s="51">
        <v>206181</v>
      </c>
      <c r="M128" s="51">
        <v>601708</v>
      </c>
      <c r="N128" s="51">
        <v>1301778</v>
      </c>
      <c r="O128" s="51">
        <v>1649560</v>
      </c>
      <c r="P128" s="51">
        <v>980340</v>
      </c>
      <c r="Q128" s="51">
        <v>2426944</v>
      </c>
      <c r="R128" s="51">
        <v>2286353</v>
      </c>
      <c r="S128" s="51">
        <v>4747614</v>
      </c>
    </row>
    <row r="129" spans="1:19" s="24" customFormat="1" ht="23.25">
      <c r="A129" s="25" t="s">
        <v>737</v>
      </c>
      <c r="B129" s="26" t="s">
        <v>171</v>
      </c>
      <c r="C129" s="51">
        <v>67521643</v>
      </c>
      <c r="D129" s="51">
        <v>3260923</v>
      </c>
      <c r="E129" s="51">
        <v>2858981</v>
      </c>
      <c r="F129" s="51">
        <v>2485069</v>
      </c>
      <c r="G129" s="51">
        <v>819759</v>
      </c>
      <c r="H129" s="51">
        <v>2636253</v>
      </c>
      <c r="I129" s="51">
        <v>1745309</v>
      </c>
      <c r="J129" s="51">
        <v>5974077</v>
      </c>
      <c r="K129" s="51">
        <v>5512595</v>
      </c>
      <c r="L129" s="51">
        <v>1732573</v>
      </c>
      <c r="M129" s="51">
        <v>3490041</v>
      </c>
      <c r="N129" s="51">
        <v>2581454</v>
      </c>
      <c r="O129" s="51">
        <v>7466732</v>
      </c>
      <c r="P129" s="51">
        <v>3273052</v>
      </c>
      <c r="Q129" s="51">
        <v>4237388</v>
      </c>
      <c r="R129" s="51">
        <v>8600069</v>
      </c>
      <c r="S129" s="51">
        <v>10847369</v>
      </c>
    </row>
    <row r="130" spans="1:19" s="24" customFormat="1" ht="34.5">
      <c r="A130" s="25" t="s">
        <v>738</v>
      </c>
      <c r="B130" s="26" t="s">
        <v>172</v>
      </c>
      <c r="C130" s="51">
        <v>6190356</v>
      </c>
      <c r="D130" s="51">
        <v>59765</v>
      </c>
      <c r="E130" s="51">
        <v>79876</v>
      </c>
      <c r="F130" s="51">
        <v>212601</v>
      </c>
      <c r="G130" s="51">
        <v>86247</v>
      </c>
      <c r="H130" s="51">
        <v>4000</v>
      </c>
      <c r="I130" s="51">
        <v>556556</v>
      </c>
      <c r="J130" s="51">
        <v>1434800</v>
      </c>
      <c r="K130" s="51">
        <v>733936</v>
      </c>
      <c r="L130" s="51">
        <v>69160</v>
      </c>
      <c r="M130" s="51">
        <v>58250</v>
      </c>
      <c r="N130" s="51">
        <v>553262</v>
      </c>
      <c r="O130" s="51">
        <v>171416</v>
      </c>
      <c r="P130" s="51">
        <v>203533</v>
      </c>
      <c r="Q130" s="51">
        <v>90346</v>
      </c>
      <c r="R130" s="51">
        <v>374096</v>
      </c>
      <c r="S130" s="51">
        <v>1502513</v>
      </c>
    </row>
    <row r="131" spans="1:19" s="24" customFormat="1" ht="23.25">
      <c r="A131" s="25" t="s">
        <v>739</v>
      </c>
      <c r="B131" s="26" t="s">
        <v>173</v>
      </c>
      <c r="C131" s="51">
        <v>43949352</v>
      </c>
      <c r="D131" s="51">
        <v>1984412</v>
      </c>
      <c r="E131" s="51">
        <v>935962</v>
      </c>
      <c r="F131" s="51">
        <v>636415</v>
      </c>
      <c r="G131" s="51">
        <v>6098</v>
      </c>
      <c r="H131" s="51">
        <v>173539</v>
      </c>
      <c r="I131" s="51">
        <v>649815</v>
      </c>
      <c r="J131" s="51">
        <v>3287927</v>
      </c>
      <c r="K131" s="51">
        <v>546216</v>
      </c>
      <c r="L131" s="51">
        <v>631294</v>
      </c>
      <c r="M131" s="51">
        <v>318595</v>
      </c>
      <c r="N131" s="51">
        <v>17774052</v>
      </c>
      <c r="O131" s="51">
        <v>586371</v>
      </c>
      <c r="P131" s="51">
        <v>528480</v>
      </c>
      <c r="Q131" s="51">
        <v>4651239</v>
      </c>
      <c r="R131" s="51">
        <v>6915206</v>
      </c>
      <c r="S131" s="51">
        <v>4323730</v>
      </c>
    </row>
    <row r="132" spans="1:19" s="24" customFormat="1" ht="23.25">
      <c r="A132" s="25" t="s">
        <v>740</v>
      </c>
      <c r="B132" s="26" t="s">
        <v>486</v>
      </c>
      <c r="C132" s="51">
        <v>154612980</v>
      </c>
      <c r="D132" s="51">
        <v>6441725</v>
      </c>
      <c r="E132" s="51">
        <v>6271889</v>
      </c>
      <c r="F132" s="51">
        <v>7203390</v>
      </c>
      <c r="G132" s="51">
        <v>2417255</v>
      </c>
      <c r="H132" s="51">
        <v>2927935</v>
      </c>
      <c r="I132" s="51">
        <v>6385231</v>
      </c>
      <c r="J132" s="51">
        <v>11180713</v>
      </c>
      <c r="K132" s="51">
        <v>5864218</v>
      </c>
      <c r="L132" s="51">
        <v>7089016</v>
      </c>
      <c r="M132" s="51">
        <v>12504167</v>
      </c>
      <c r="N132" s="51">
        <v>13846770</v>
      </c>
      <c r="O132" s="51">
        <v>11090309</v>
      </c>
      <c r="P132" s="51">
        <v>3034189</v>
      </c>
      <c r="Q132" s="51">
        <v>13454089</v>
      </c>
      <c r="R132" s="51">
        <v>14454096</v>
      </c>
      <c r="S132" s="51">
        <v>30447989</v>
      </c>
    </row>
    <row r="133" spans="1:19" s="24" customFormat="1" ht="23.25">
      <c r="A133" s="25" t="s">
        <v>741</v>
      </c>
      <c r="B133" s="26" t="s">
        <v>174</v>
      </c>
      <c r="C133" s="51">
        <v>36552021</v>
      </c>
      <c r="D133" s="51">
        <v>1490267</v>
      </c>
      <c r="E133" s="51">
        <v>1588349</v>
      </c>
      <c r="F133" s="51">
        <v>1091801</v>
      </c>
      <c r="G133" s="51">
        <v>812833</v>
      </c>
      <c r="H133" s="51">
        <v>614534</v>
      </c>
      <c r="I133" s="51">
        <v>442447</v>
      </c>
      <c r="J133" s="51">
        <v>3799356</v>
      </c>
      <c r="K133" s="51">
        <v>1678664</v>
      </c>
      <c r="L133" s="51">
        <v>2551760</v>
      </c>
      <c r="M133" s="51">
        <v>10081612</v>
      </c>
      <c r="N133" s="51">
        <v>1850529</v>
      </c>
      <c r="O133" s="51">
        <v>898205</v>
      </c>
      <c r="P133" s="51">
        <v>1145389</v>
      </c>
      <c r="Q133" s="51">
        <v>2917152</v>
      </c>
      <c r="R133" s="51">
        <v>1465271</v>
      </c>
      <c r="S133" s="51">
        <v>4123852</v>
      </c>
    </row>
    <row r="134" spans="1:19" s="24" customFormat="1" ht="23.25">
      <c r="A134" s="25" t="s">
        <v>742</v>
      </c>
      <c r="B134" s="26" t="s">
        <v>175</v>
      </c>
      <c r="C134" s="51">
        <v>28987962</v>
      </c>
      <c r="D134" s="51">
        <v>1147447</v>
      </c>
      <c r="E134" s="51">
        <v>1569683</v>
      </c>
      <c r="F134" s="51">
        <v>1254476</v>
      </c>
      <c r="G134" s="51">
        <v>539306</v>
      </c>
      <c r="H134" s="51">
        <v>548208</v>
      </c>
      <c r="I134" s="51">
        <v>888061</v>
      </c>
      <c r="J134" s="51">
        <v>2905527</v>
      </c>
      <c r="K134" s="51">
        <v>629974</v>
      </c>
      <c r="L134" s="51">
        <v>1334037</v>
      </c>
      <c r="M134" s="51">
        <v>1351007</v>
      </c>
      <c r="N134" s="51">
        <v>4059992</v>
      </c>
      <c r="O134" s="51">
        <v>1648582</v>
      </c>
      <c r="P134" s="51">
        <v>701745</v>
      </c>
      <c r="Q134" s="51">
        <v>4226756</v>
      </c>
      <c r="R134" s="51">
        <v>2289276</v>
      </c>
      <c r="S134" s="51">
        <v>3893886</v>
      </c>
    </row>
    <row r="135" spans="1:19" s="24" customFormat="1" ht="34.5">
      <c r="A135" s="25" t="s">
        <v>743</v>
      </c>
      <c r="B135" s="26" t="s">
        <v>176</v>
      </c>
      <c r="C135" s="51">
        <v>89072998</v>
      </c>
      <c r="D135" s="51">
        <v>3804011</v>
      </c>
      <c r="E135" s="51">
        <v>3113857</v>
      </c>
      <c r="F135" s="51">
        <v>4857113</v>
      </c>
      <c r="G135" s="51">
        <v>1065115</v>
      </c>
      <c r="H135" s="51">
        <v>1765193</v>
      </c>
      <c r="I135" s="51">
        <v>5054723</v>
      </c>
      <c r="J135" s="51">
        <v>4475831</v>
      </c>
      <c r="K135" s="51">
        <v>3555581</v>
      </c>
      <c r="L135" s="51">
        <v>3203219</v>
      </c>
      <c r="M135" s="51">
        <v>1071548</v>
      </c>
      <c r="N135" s="51">
        <v>7936249</v>
      </c>
      <c r="O135" s="51">
        <v>8543522</v>
      </c>
      <c r="P135" s="51">
        <v>1187055</v>
      </c>
      <c r="Q135" s="51">
        <v>6310181</v>
      </c>
      <c r="R135" s="51">
        <v>10699549</v>
      </c>
      <c r="S135" s="51">
        <v>22430251</v>
      </c>
    </row>
    <row r="136" spans="1:19" s="24" customFormat="1" ht="23.25">
      <c r="A136" s="25" t="s">
        <v>744</v>
      </c>
      <c r="B136" s="26" t="s">
        <v>487</v>
      </c>
      <c r="C136" s="51">
        <v>80434915</v>
      </c>
      <c r="D136" s="51">
        <v>4111900</v>
      </c>
      <c r="E136" s="51">
        <v>2921720</v>
      </c>
      <c r="F136" s="51">
        <v>4321445</v>
      </c>
      <c r="G136" s="51">
        <v>776021</v>
      </c>
      <c r="H136" s="51">
        <v>580039</v>
      </c>
      <c r="I136" s="51">
        <v>1510005</v>
      </c>
      <c r="J136" s="51">
        <v>8388363</v>
      </c>
      <c r="K136" s="51">
        <v>4247199</v>
      </c>
      <c r="L136" s="51">
        <v>1725831</v>
      </c>
      <c r="M136" s="51">
        <v>1092423</v>
      </c>
      <c r="N136" s="51">
        <v>4499453</v>
      </c>
      <c r="O136" s="51">
        <v>2768484</v>
      </c>
      <c r="P136" s="51">
        <v>2566980</v>
      </c>
      <c r="Q136" s="51">
        <v>8686309</v>
      </c>
      <c r="R136" s="51">
        <v>14936658</v>
      </c>
      <c r="S136" s="51">
        <v>17302084</v>
      </c>
    </row>
    <row r="137" spans="1:19" s="24" customFormat="1" ht="23.25">
      <c r="A137" s="25" t="s">
        <v>745</v>
      </c>
      <c r="B137" s="26" t="s">
        <v>177</v>
      </c>
      <c r="C137" s="51">
        <v>80434915</v>
      </c>
      <c r="D137" s="51">
        <v>4111900</v>
      </c>
      <c r="E137" s="51">
        <v>2921720</v>
      </c>
      <c r="F137" s="51">
        <v>4321445</v>
      </c>
      <c r="G137" s="51">
        <v>776021</v>
      </c>
      <c r="H137" s="51">
        <v>580039</v>
      </c>
      <c r="I137" s="51">
        <v>1510005</v>
      </c>
      <c r="J137" s="51">
        <v>8388363</v>
      </c>
      <c r="K137" s="51">
        <v>4247199</v>
      </c>
      <c r="L137" s="51">
        <v>1725831</v>
      </c>
      <c r="M137" s="51">
        <v>1092423</v>
      </c>
      <c r="N137" s="51">
        <v>4499453</v>
      </c>
      <c r="O137" s="51">
        <v>2768484</v>
      </c>
      <c r="P137" s="51">
        <v>2566980</v>
      </c>
      <c r="Q137" s="51">
        <v>8686309</v>
      </c>
      <c r="R137" s="51">
        <v>14936658</v>
      </c>
      <c r="S137" s="51">
        <v>17302084</v>
      </c>
    </row>
    <row r="138" spans="1:19" s="24" customFormat="1" ht="68.25">
      <c r="A138" s="25" t="s">
        <v>551</v>
      </c>
      <c r="B138" s="26" t="s">
        <v>451</v>
      </c>
      <c r="C138" s="51">
        <v>374641317</v>
      </c>
      <c r="D138" s="51">
        <v>1884047</v>
      </c>
      <c r="E138" s="51">
        <v>9534431</v>
      </c>
      <c r="F138" s="51">
        <v>1631047</v>
      </c>
      <c r="G138" s="51">
        <v>16551086</v>
      </c>
      <c r="H138" s="51">
        <v>12670828</v>
      </c>
      <c r="I138" s="51">
        <v>297632</v>
      </c>
      <c r="J138" s="51">
        <v>9871445</v>
      </c>
      <c r="K138" s="51">
        <v>19532801</v>
      </c>
      <c r="L138" s="51">
        <v>2357437</v>
      </c>
      <c r="M138" s="51">
        <v>10175349</v>
      </c>
      <c r="N138" s="51">
        <v>16249955</v>
      </c>
      <c r="O138" s="51">
        <v>9789568</v>
      </c>
      <c r="P138" s="51">
        <v>2535547</v>
      </c>
      <c r="Q138" s="51">
        <v>12064596</v>
      </c>
      <c r="R138" s="51">
        <v>99860574</v>
      </c>
      <c r="S138" s="51">
        <v>149634976</v>
      </c>
    </row>
    <row r="139" spans="1:19" s="24" customFormat="1" ht="45.75">
      <c r="A139" s="25" t="s">
        <v>552</v>
      </c>
      <c r="B139" s="26" t="s">
        <v>18</v>
      </c>
      <c r="C139" s="51">
        <v>374641317</v>
      </c>
      <c r="D139" s="51">
        <v>1884047</v>
      </c>
      <c r="E139" s="51">
        <v>9534431</v>
      </c>
      <c r="F139" s="51">
        <v>1631047</v>
      </c>
      <c r="G139" s="51">
        <v>16551086</v>
      </c>
      <c r="H139" s="51">
        <v>12670828</v>
      </c>
      <c r="I139" s="51">
        <v>297632</v>
      </c>
      <c r="J139" s="51">
        <v>9871445</v>
      </c>
      <c r="K139" s="51">
        <v>19532801</v>
      </c>
      <c r="L139" s="51">
        <v>2357437</v>
      </c>
      <c r="M139" s="51">
        <v>10175349</v>
      </c>
      <c r="N139" s="51">
        <v>16249955</v>
      </c>
      <c r="O139" s="51">
        <v>9789568</v>
      </c>
      <c r="P139" s="51">
        <v>2535547</v>
      </c>
      <c r="Q139" s="51">
        <v>12064596</v>
      </c>
      <c r="R139" s="51">
        <v>99860574</v>
      </c>
      <c r="S139" s="51">
        <v>149634976</v>
      </c>
    </row>
    <row r="140" spans="1:19" s="24" customFormat="1" ht="68.25">
      <c r="A140" s="25" t="s">
        <v>553</v>
      </c>
      <c r="B140" s="26" t="s">
        <v>452</v>
      </c>
      <c r="C140" s="51">
        <v>9483709</v>
      </c>
      <c r="D140" s="52" t="s">
        <v>14</v>
      </c>
      <c r="E140" s="52" t="s">
        <v>14</v>
      </c>
      <c r="F140" s="51" t="s">
        <v>14</v>
      </c>
      <c r="G140" s="51">
        <v>224686</v>
      </c>
      <c r="H140" s="51" t="s">
        <v>14</v>
      </c>
      <c r="I140" s="52" t="s">
        <v>14</v>
      </c>
      <c r="J140" s="51">
        <v>97001</v>
      </c>
      <c r="K140" s="51">
        <v>332570</v>
      </c>
      <c r="L140" s="51" t="s">
        <v>14</v>
      </c>
      <c r="M140" s="51" t="s">
        <v>14</v>
      </c>
      <c r="N140" s="51">
        <v>1403187</v>
      </c>
      <c r="O140" s="51">
        <v>1450</v>
      </c>
      <c r="P140" s="51" t="s">
        <v>14</v>
      </c>
      <c r="Q140" s="51">
        <v>49323</v>
      </c>
      <c r="R140" s="51">
        <v>2917777</v>
      </c>
      <c r="S140" s="51">
        <v>4457715</v>
      </c>
    </row>
    <row r="141" spans="1:19" s="24" customFormat="1" ht="45.75">
      <c r="A141" s="25" t="s">
        <v>554</v>
      </c>
      <c r="B141" s="26" t="s">
        <v>19</v>
      </c>
      <c r="C141" s="51">
        <v>9483709</v>
      </c>
      <c r="D141" s="52" t="s">
        <v>14</v>
      </c>
      <c r="E141" s="52" t="s">
        <v>14</v>
      </c>
      <c r="F141" s="51" t="s">
        <v>14</v>
      </c>
      <c r="G141" s="51">
        <v>224686</v>
      </c>
      <c r="H141" s="51" t="s">
        <v>14</v>
      </c>
      <c r="I141" s="52" t="s">
        <v>14</v>
      </c>
      <c r="J141" s="51">
        <v>97001</v>
      </c>
      <c r="K141" s="51">
        <v>332570</v>
      </c>
      <c r="L141" s="51" t="s">
        <v>14</v>
      </c>
      <c r="M141" s="51" t="s">
        <v>14</v>
      </c>
      <c r="N141" s="51">
        <v>1403187</v>
      </c>
      <c r="O141" s="51">
        <v>1450</v>
      </c>
      <c r="P141" s="51" t="s">
        <v>14</v>
      </c>
      <c r="Q141" s="51">
        <v>49323</v>
      </c>
      <c r="R141" s="51">
        <v>2917777</v>
      </c>
      <c r="S141" s="51">
        <v>4457715</v>
      </c>
    </row>
    <row r="142" spans="1:19" s="24" customFormat="1" ht="113.25">
      <c r="A142" s="25" t="s">
        <v>555</v>
      </c>
      <c r="B142" s="26" t="s">
        <v>453</v>
      </c>
      <c r="C142" s="51">
        <v>5584698</v>
      </c>
      <c r="D142" s="51">
        <v>69668</v>
      </c>
      <c r="E142" s="51">
        <v>27348</v>
      </c>
      <c r="F142" s="51" t="s">
        <v>14</v>
      </c>
      <c r="G142" s="51">
        <v>617389</v>
      </c>
      <c r="H142" s="51">
        <v>1446737</v>
      </c>
      <c r="I142" s="51">
        <v>212911</v>
      </c>
      <c r="J142" s="51">
        <v>90298</v>
      </c>
      <c r="K142" s="51">
        <v>37918</v>
      </c>
      <c r="L142" s="51" t="s">
        <v>14</v>
      </c>
      <c r="M142" s="51">
        <v>755693</v>
      </c>
      <c r="N142" s="51" t="s">
        <v>14</v>
      </c>
      <c r="O142" s="51">
        <v>5616</v>
      </c>
      <c r="P142" s="51" t="s">
        <v>14</v>
      </c>
      <c r="Q142" s="51">
        <v>19518</v>
      </c>
      <c r="R142" s="51">
        <v>1646806</v>
      </c>
      <c r="S142" s="51">
        <v>654795</v>
      </c>
    </row>
    <row r="143" spans="1:19" s="24" customFormat="1" ht="68.25">
      <c r="A143" s="25" t="s">
        <v>556</v>
      </c>
      <c r="B143" s="26" t="s">
        <v>20</v>
      </c>
      <c r="C143" s="51">
        <v>3844301</v>
      </c>
      <c r="D143" s="51">
        <v>69668</v>
      </c>
      <c r="E143" s="51">
        <v>27348</v>
      </c>
      <c r="F143" s="51" t="s">
        <v>14</v>
      </c>
      <c r="G143" s="51">
        <v>617389</v>
      </c>
      <c r="H143" s="51" t="s">
        <v>14</v>
      </c>
      <c r="I143" s="51">
        <v>9549</v>
      </c>
      <c r="J143" s="51" t="s">
        <v>14</v>
      </c>
      <c r="K143" s="51">
        <v>37918</v>
      </c>
      <c r="L143" s="51" t="s">
        <v>14</v>
      </c>
      <c r="M143" s="51">
        <v>755693</v>
      </c>
      <c r="N143" s="51" t="s">
        <v>14</v>
      </c>
      <c r="O143" s="51">
        <v>5616</v>
      </c>
      <c r="P143" s="51" t="s">
        <v>14</v>
      </c>
      <c r="Q143" s="51">
        <v>19518</v>
      </c>
      <c r="R143" s="51">
        <v>1646806</v>
      </c>
      <c r="S143" s="51">
        <v>654795</v>
      </c>
    </row>
    <row r="144" spans="1:19" s="24" customFormat="1" ht="68.25">
      <c r="A144" s="25" t="s">
        <v>557</v>
      </c>
      <c r="B144" s="26" t="s">
        <v>21</v>
      </c>
      <c r="C144" s="51">
        <v>1740398</v>
      </c>
      <c r="D144" s="52" t="s">
        <v>14</v>
      </c>
      <c r="E144" s="52" t="s">
        <v>14</v>
      </c>
      <c r="F144" s="51" t="s">
        <v>14</v>
      </c>
      <c r="G144" s="51" t="s">
        <v>14</v>
      </c>
      <c r="H144" s="51">
        <v>1446737</v>
      </c>
      <c r="I144" s="52">
        <v>203363</v>
      </c>
      <c r="J144" s="51">
        <v>90298</v>
      </c>
      <c r="K144" s="51" t="s">
        <v>14</v>
      </c>
      <c r="L144" s="52" t="s">
        <v>14</v>
      </c>
      <c r="M144" s="52" t="s">
        <v>14</v>
      </c>
      <c r="N144" s="52" t="s">
        <v>14</v>
      </c>
      <c r="O144" s="51" t="s">
        <v>14</v>
      </c>
      <c r="P144" s="51" t="s">
        <v>14</v>
      </c>
      <c r="Q144" s="51" t="s">
        <v>14</v>
      </c>
      <c r="R144" s="51" t="s">
        <v>14</v>
      </c>
      <c r="S144" s="51" t="s">
        <v>14</v>
      </c>
    </row>
    <row r="145" spans="1:19" s="24" customFormat="1" ht="113.25">
      <c r="A145" s="25" t="s">
        <v>558</v>
      </c>
      <c r="B145" s="26" t="s">
        <v>454</v>
      </c>
      <c r="C145" s="51">
        <v>198316</v>
      </c>
      <c r="D145" s="52" t="s">
        <v>14</v>
      </c>
      <c r="E145" s="52" t="s">
        <v>14</v>
      </c>
      <c r="F145" s="52" t="s">
        <v>14</v>
      </c>
      <c r="G145" s="52" t="s">
        <v>14</v>
      </c>
      <c r="H145" s="52" t="s">
        <v>14</v>
      </c>
      <c r="I145" s="52" t="s">
        <v>14</v>
      </c>
      <c r="J145" s="51">
        <v>3850</v>
      </c>
      <c r="K145" s="52" t="s">
        <v>14</v>
      </c>
      <c r="L145" s="4">
        <v>446</v>
      </c>
      <c r="M145" s="52" t="s">
        <v>14</v>
      </c>
      <c r="N145" s="52" t="s">
        <v>14</v>
      </c>
      <c r="O145" s="52" t="s">
        <v>14</v>
      </c>
      <c r="P145" s="52" t="s">
        <v>14</v>
      </c>
      <c r="Q145" s="52" t="s">
        <v>14</v>
      </c>
      <c r="R145" s="4">
        <v>181610</v>
      </c>
      <c r="S145" s="4">
        <v>12410</v>
      </c>
    </row>
    <row r="146" spans="1:19" s="24" customFormat="1" ht="68.25">
      <c r="A146" s="25" t="s">
        <v>559</v>
      </c>
      <c r="B146" s="26" t="s">
        <v>22</v>
      </c>
      <c r="C146" s="51">
        <v>188870</v>
      </c>
      <c r="D146" s="52" t="s">
        <v>14</v>
      </c>
      <c r="E146" s="52" t="s">
        <v>14</v>
      </c>
      <c r="F146" s="52" t="s">
        <v>14</v>
      </c>
      <c r="G146" s="52" t="s">
        <v>14</v>
      </c>
      <c r="H146" s="52" t="s">
        <v>14</v>
      </c>
      <c r="I146" s="52" t="s">
        <v>14</v>
      </c>
      <c r="J146" s="52" t="s">
        <v>14</v>
      </c>
      <c r="K146" s="52" t="s">
        <v>14</v>
      </c>
      <c r="L146" s="52" t="s">
        <v>14</v>
      </c>
      <c r="M146" s="52" t="s">
        <v>14</v>
      </c>
      <c r="N146" s="52" t="s">
        <v>14</v>
      </c>
      <c r="O146" s="52" t="s">
        <v>14</v>
      </c>
      <c r="P146" s="52" t="s">
        <v>14</v>
      </c>
      <c r="Q146" s="52" t="s">
        <v>14</v>
      </c>
      <c r="R146" s="4">
        <v>181610</v>
      </c>
      <c r="S146" s="4">
        <v>7260</v>
      </c>
    </row>
    <row r="147" spans="1:19" s="24" customFormat="1" ht="79.5">
      <c r="A147" s="25" t="s">
        <v>560</v>
      </c>
      <c r="B147" s="26" t="s">
        <v>23</v>
      </c>
      <c r="C147" s="51">
        <v>9446</v>
      </c>
      <c r="D147" s="52" t="s">
        <v>14</v>
      </c>
      <c r="E147" s="52" t="s">
        <v>14</v>
      </c>
      <c r="F147" s="51" t="s">
        <v>14</v>
      </c>
      <c r="G147" s="51" t="s">
        <v>14</v>
      </c>
      <c r="H147" s="51" t="s">
        <v>14</v>
      </c>
      <c r="I147" s="52" t="s">
        <v>14</v>
      </c>
      <c r="J147" s="51">
        <v>3850</v>
      </c>
      <c r="K147" s="51" t="s">
        <v>14</v>
      </c>
      <c r="L147" s="51">
        <v>446</v>
      </c>
      <c r="M147" s="51" t="s">
        <v>14</v>
      </c>
      <c r="N147" s="51" t="s">
        <v>14</v>
      </c>
      <c r="O147" s="52" t="s">
        <v>14</v>
      </c>
      <c r="P147" s="52" t="s">
        <v>14</v>
      </c>
      <c r="Q147" s="52" t="s">
        <v>14</v>
      </c>
      <c r="R147" s="51" t="s">
        <v>14</v>
      </c>
      <c r="S147" s="4">
        <v>5150</v>
      </c>
    </row>
    <row r="148" spans="1:19" s="24" customFormat="1" ht="79.5">
      <c r="A148" s="25" t="s">
        <v>567</v>
      </c>
      <c r="B148" s="26" t="s">
        <v>457</v>
      </c>
      <c r="C148" s="51">
        <v>3414944</v>
      </c>
      <c r="D148" s="52" t="s">
        <v>14</v>
      </c>
      <c r="E148" s="51">
        <v>263527</v>
      </c>
      <c r="F148" s="51">
        <v>254922</v>
      </c>
      <c r="G148" s="51">
        <v>118845</v>
      </c>
      <c r="H148" s="51" t="s">
        <v>14</v>
      </c>
      <c r="I148" s="51" t="s">
        <v>14</v>
      </c>
      <c r="J148" s="51">
        <v>130617</v>
      </c>
      <c r="K148" s="51">
        <v>1500</v>
      </c>
      <c r="L148" s="51">
        <v>121314</v>
      </c>
      <c r="M148" s="51" t="s">
        <v>14</v>
      </c>
      <c r="N148" s="51">
        <v>34851</v>
      </c>
      <c r="O148" s="51">
        <v>400</v>
      </c>
      <c r="P148" s="51" t="s">
        <v>14</v>
      </c>
      <c r="Q148" s="51">
        <v>124035</v>
      </c>
      <c r="R148" s="51">
        <v>1069856</v>
      </c>
      <c r="S148" s="51">
        <v>1295077</v>
      </c>
    </row>
    <row r="149" spans="1:19" s="24" customFormat="1" ht="45.75">
      <c r="A149" s="25" t="s">
        <v>568</v>
      </c>
      <c r="B149" s="26" t="s">
        <v>28</v>
      </c>
      <c r="C149" s="51">
        <v>121978</v>
      </c>
      <c r="D149" s="52" t="s">
        <v>14</v>
      </c>
      <c r="E149" s="51">
        <v>7091</v>
      </c>
      <c r="F149" s="51">
        <v>55354</v>
      </c>
      <c r="G149" s="51" t="s">
        <v>14</v>
      </c>
      <c r="H149" s="51" t="s">
        <v>14</v>
      </c>
      <c r="I149" s="52" t="s">
        <v>14</v>
      </c>
      <c r="J149" s="52" t="s">
        <v>14</v>
      </c>
      <c r="K149" s="52" t="s">
        <v>14</v>
      </c>
      <c r="L149" s="52" t="s">
        <v>14</v>
      </c>
      <c r="M149" s="52" t="s">
        <v>14</v>
      </c>
      <c r="N149" s="52" t="s">
        <v>14</v>
      </c>
      <c r="O149" s="51" t="s">
        <v>14</v>
      </c>
      <c r="P149" s="51" t="s">
        <v>14</v>
      </c>
      <c r="Q149" s="51">
        <v>7731</v>
      </c>
      <c r="R149" s="51" t="s">
        <v>14</v>
      </c>
      <c r="S149" s="51">
        <v>51802</v>
      </c>
    </row>
    <row r="150" spans="1:19" s="24" customFormat="1" ht="45.75">
      <c r="A150" s="25" t="s">
        <v>569</v>
      </c>
      <c r="B150" s="26" t="s">
        <v>29</v>
      </c>
      <c r="C150" s="51">
        <v>1253065</v>
      </c>
      <c r="D150" s="52" t="s">
        <v>14</v>
      </c>
      <c r="E150" s="52" t="s">
        <v>14</v>
      </c>
      <c r="F150" s="51">
        <v>27462</v>
      </c>
      <c r="G150" s="51" t="s">
        <v>14</v>
      </c>
      <c r="H150" s="51" t="s">
        <v>14</v>
      </c>
      <c r="I150" s="52" t="s">
        <v>14</v>
      </c>
      <c r="J150" s="51">
        <v>11666</v>
      </c>
      <c r="K150" s="51">
        <v>300</v>
      </c>
      <c r="L150" s="51">
        <v>107740</v>
      </c>
      <c r="M150" s="51" t="s">
        <v>14</v>
      </c>
      <c r="N150" s="51" t="s">
        <v>14</v>
      </c>
      <c r="O150" s="51" t="s">
        <v>14</v>
      </c>
      <c r="P150" s="51" t="s">
        <v>14</v>
      </c>
      <c r="Q150" s="51" t="s">
        <v>14</v>
      </c>
      <c r="R150" s="51">
        <v>968325</v>
      </c>
      <c r="S150" s="51">
        <v>137572</v>
      </c>
    </row>
    <row r="151" spans="1:19" s="24" customFormat="1" ht="68.25">
      <c r="A151" s="25" t="s">
        <v>1077</v>
      </c>
      <c r="B151" s="26" t="s">
        <v>1078</v>
      </c>
      <c r="C151" s="51">
        <v>5357</v>
      </c>
      <c r="D151" s="52" t="s">
        <v>14</v>
      </c>
      <c r="E151" s="52" t="s">
        <v>14</v>
      </c>
      <c r="F151" s="52" t="s">
        <v>14</v>
      </c>
      <c r="G151" s="52" t="s">
        <v>14</v>
      </c>
      <c r="H151" s="52" t="s">
        <v>14</v>
      </c>
      <c r="I151" s="52" t="s">
        <v>14</v>
      </c>
      <c r="J151" s="52" t="s">
        <v>14</v>
      </c>
      <c r="K151" s="52" t="s">
        <v>14</v>
      </c>
      <c r="L151" s="52" t="s">
        <v>14</v>
      </c>
      <c r="M151" s="52" t="s">
        <v>14</v>
      </c>
      <c r="N151" s="52" t="s">
        <v>14</v>
      </c>
      <c r="O151" s="52" t="s">
        <v>14</v>
      </c>
      <c r="P151" s="52" t="s">
        <v>14</v>
      </c>
      <c r="Q151" s="52" t="s">
        <v>14</v>
      </c>
      <c r="R151" s="51">
        <v>5357</v>
      </c>
      <c r="S151" s="51" t="s">
        <v>14</v>
      </c>
    </row>
    <row r="152" spans="1:19" s="24" customFormat="1" ht="79.5">
      <c r="A152" s="25" t="s">
        <v>1093</v>
      </c>
      <c r="B152" s="26" t="s">
        <v>1094</v>
      </c>
      <c r="C152" s="51">
        <v>5366</v>
      </c>
      <c r="D152" s="52" t="s">
        <v>14</v>
      </c>
      <c r="E152" s="52" t="s">
        <v>14</v>
      </c>
      <c r="F152" s="52" t="s">
        <v>14</v>
      </c>
      <c r="G152" s="52" t="s">
        <v>14</v>
      </c>
      <c r="H152" s="52" t="s">
        <v>14</v>
      </c>
      <c r="I152" s="52" t="s">
        <v>14</v>
      </c>
      <c r="J152" s="51" t="s">
        <v>14</v>
      </c>
      <c r="K152" s="51" t="s">
        <v>14</v>
      </c>
      <c r="L152" s="51">
        <v>5366</v>
      </c>
      <c r="M152" s="51" t="s">
        <v>14</v>
      </c>
      <c r="N152" s="51" t="s">
        <v>14</v>
      </c>
      <c r="O152" s="52" t="s">
        <v>14</v>
      </c>
      <c r="P152" s="52" t="s">
        <v>14</v>
      </c>
      <c r="Q152" s="52" t="s">
        <v>14</v>
      </c>
      <c r="R152" s="52" t="s">
        <v>14</v>
      </c>
      <c r="S152" s="52" t="s">
        <v>14</v>
      </c>
    </row>
    <row r="153" spans="1:19" s="24" customFormat="1" ht="79.5">
      <c r="A153" s="25" t="s">
        <v>570</v>
      </c>
      <c r="B153" s="26" t="s">
        <v>30</v>
      </c>
      <c r="C153" s="51">
        <v>83396</v>
      </c>
      <c r="D153" s="52" t="s">
        <v>14</v>
      </c>
      <c r="E153" s="52" t="s">
        <v>14</v>
      </c>
      <c r="F153" s="52" t="s">
        <v>14</v>
      </c>
      <c r="G153" s="52" t="s">
        <v>14</v>
      </c>
      <c r="H153" s="52" t="s">
        <v>14</v>
      </c>
      <c r="I153" s="52" t="s">
        <v>14</v>
      </c>
      <c r="J153" s="52" t="s">
        <v>14</v>
      </c>
      <c r="K153" s="52" t="s">
        <v>14</v>
      </c>
      <c r="L153" s="52" t="s">
        <v>14</v>
      </c>
      <c r="M153" s="52" t="s">
        <v>14</v>
      </c>
      <c r="N153" s="52" t="s">
        <v>14</v>
      </c>
      <c r="O153" s="52" t="s">
        <v>14</v>
      </c>
      <c r="P153" s="52" t="s">
        <v>14</v>
      </c>
      <c r="Q153" s="52" t="s">
        <v>14</v>
      </c>
      <c r="R153" s="51">
        <v>83396</v>
      </c>
      <c r="S153" s="51" t="s">
        <v>14</v>
      </c>
    </row>
    <row r="154" spans="1:19" s="24" customFormat="1" ht="79.5">
      <c r="A154" s="25" t="s">
        <v>571</v>
      </c>
      <c r="B154" s="26" t="s">
        <v>31</v>
      </c>
      <c r="C154" s="51">
        <v>288198</v>
      </c>
      <c r="D154" s="52" t="s">
        <v>14</v>
      </c>
      <c r="E154" s="52" t="s">
        <v>14</v>
      </c>
      <c r="F154" s="51" t="s">
        <v>14</v>
      </c>
      <c r="G154" s="51" t="s">
        <v>14</v>
      </c>
      <c r="H154" s="51" t="s">
        <v>14</v>
      </c>
      <c r="I154" s="52" t="s">
        <v>14</v>
      </c>
      <c r="J154" s="51" t="s">
        <v>14</v>
      </c>
      <c r="K154" s="51" t="s">
        <v>14</v>
      </c>
      <c r="L154" s="52" t="s">
        <v>14</v>
      </c>
      <c r="M154" s="52" t="s">
        <v>14</v>
      </c>
      <c r="N154" s="52" t="s">
        <v>14</v>
      </c>
      <c r="O154" s="51" t="s">
        <v>14</v>
      </c>
      <c r="P154" s="51" t="s">
        <v>14</v>
      </c>
      <c r="Q154" s="51" t="s">
        <v>14</v>
      </c>
      <c r="R154" s="51" t="s">
        <v>14</v>
      </c>
      <c r="S154" s="51">
        <v>288198</v>
      </c>
    </row>
    <row r="155" spans="1:19" s="24" customFormat="1" ht="57">
      <c r="A155" s="25" t="s">
        <v>572</v>
      </c>
      <c r="B155" s="26" t="s">
        <v>32</v>
      </c>
      <c r="C155" s="51">
        <v>1657584</v>
      </c>
      <c r="D155" s="52" t="s">
        <v>14</v>
      </c>
      <c r="E155" s="51">
        <v>256436</v>
      </c>
      <c r="F155" s="51">
        <v>172107</v>
      </c>
      <c r="G155" s="51">
        <v>118845</v>
      </c>
      <c r="H155" s="51" t="s">
        <v>14</v>
      </c>
      <c r="I155" s="51" t="s">
        <v>14</v>
      </c>
      <c r="J155" s="51">
        <v>118951</v>
      </c>
      <c r="K155" s="51">
        <v>1200</v>
      </c>
      <c r="L155" s="51">
        <v>8208</v>
      </c>
      <c r="M155" s="51" t="s">
        <v>14</v>
      </c>
      <c r="N155" s="51">
        <v>34851</v>
      </c>
      <c r="O155" s="51">
        <v>400</v>
      </c>
      <c r="P155" s="51" t="s">
        <v>14</v>
      </c>
      <c r="Q155" s="51">
        <v>116304</v>
      </c>
      <c r="R155" s="51">
        <v>12778</v>
      </c>
      <c r="S155" s="51">
        <v>817505</v>
      </c>
    </row>
    <row r="156" spans="1:19" s="24" customFormat="1" ht="68.25">
      <c r="A156" s="25" t="s">
        <v>573</v>
      </c>
      <c r="B156" s="26" t="s">
        <v>458</v>
      </c>
      <c r="C156" s="51">
        <v>11672046</v>
      </c>
      <c r="D156" s="51">
        <v>1411953</v>
      </c>
      <c r="E156" s="51">
        <v>109606</v>
      </c>
      <c r="F156" s="51">
        <v>294779</v>
      </c>
      <c r="G156" s="51">
        <v>1638316</v>
      </c>
      <c r="H156" s="51">
        <v>1237855</v>
      </c>
      <c r="I156" s="51" t="s">
        <v>14</v>
      </c>
      <c r="J156" s="51">
        <v>181087</v>
      </c>
      <c r="K156" s="51">
        <v>400603</v>
      </c>
      <c r="L156" s="51">
        <v>175835</v>
      </c>
      <c r="M156" s="51" t="s">
        <v>14</v>
      </c>
      <c r="N156" s="51" t="s">
        <v>14</v>
      </c>
      <c r="O156" s="51">
        <v>88557</v>
      </c>
      <c r="P156" s="51">
        <v>406776</v>
      </c>
      <c r="Q156" s="51">
        <v>92005</v>
      </c>
      <c r="R156" s="51">
        <v>1413773</v>
      </c>
      <c r="S156" s="51">
        <v>4220902</v>
      </c>
    </row>
    <row r="157" spans="1:19" s="24" customFormat="1" ht="79.5">
      <c r="A157" s="25" t="s">
        <v>574</v>
      </c>
      <c r="B157" s="26" t="s">
        <v>459</v>
      </c>
      <c r="C157" s="51">
        <v>11598791</v>
      </c>
      <c r="D157" s="51">
        <v>1411953</v>
      </c>
      <c r="E157" s="51">
        <v>106250</v>
      </c>
      <c r="F157" s="51">
        <v>294779</v>
      </c>
      <c r="G157" s="51">
        <v>1638316</v>
      </c>
      <c r="H157" s="51">
        <v>1237855</v>
      </c>
      <c r="I157" s="51" t="s">
        <v>14</v>
      </c>
      <c r="J157" s="51">
        <v>181087</v>
      </c>
      <c r="K157" s="51">
        <v>400603</v>
      </c>
      <c r="L157" s="51">
        <v>175835</v>
      </c>
      <c r="M157" s="51" t="s">
        <v>14</v>
      </c>
      <c r="N157" s="51" t="s">
        <v>14</v>
      </c>
      <c r="O157" s="51">
        <v>88557</v>
      </c>
      <c r="P157" s="51">
        <v>406776</v>
      </c>
      <c r="Q157" s="51">
        <v>22105</v>
      </c>
      <c r="R157" s="51">
        <v>1413773</v>
      </c>
      <c r="S157" s="51">
        <v>4220902</v>
      </c>
    </row>
    <row r="158" spans="1:19" s="24" customFormat="1" ht="45.75">
      <c r="A158" s="25" t="s">
        <v>575</v>
      </c>
      <c r="B158" s="26" t="s">
        <v>33</v>
      </c>
      <c r="C158" s="51">
        <v>184350</v>
      </c>
      <c r="D158" s="51">
        <v>673</v>
      </c>
      <c r="E158" s="51">
        <v>70045</v>
      </c>
      <c r="F158" s="52" t="s">
        <v>14</v>
      </c>
      <c r="G158" s="52" t="s">
        <v>14</v>
      </c>
      <c r="H158" s="52" t="s">
        <v>14</v>
      </c>
      <c r="I158" s="51" t="s">
        <v>14</v>
      </c>
      <c r="J158" s="51" t="s">
        <v>14</v>
      </c>
      <c r="K158" s="51" t="s">
        <v>14</v>
      </c>
      <c r="L158" s="51">
        <v>12757</v>
      </c>
      <c r="M158" s="51" t="s">
        <v>14</v>
      </c>
      <c r="N158" s="51" t="s">
        <v>14</v>
      </c>
      <c r="O158" s="51">
        <v>8603</v>
      </c>
      <c r="P158" s="51">
        <v>7938</v>
      </c>
      <c r="Q158" s="51" t="s">
        <v>14</v>
      </c>
      <c r="R158" s="51">
        <v>84334</v>
      </c>
      <c r="S158" s="51" t="s">
        <v>14</v>
      </c>
    </row>
    <row r="159" spans="1:19" s="24" customFormat="1" ht="34.5">
      <c r="A159" s="25" t="s">
        <v>576</v>
      </c>
      <c r="B159" s="26" t="s">
        <v>34</v>
      </c>
      <c r="C159" s="51">
        <v>6742960</v>
      </c>
      <c r="D159" s="51">
        <v>156722</v>
      </c>
      <c r="E159" s="51">
        <v>36205</v>
      </c>
      <c r="F159" s="51">
        <v>294779</v>
      </c>
      <c r="G159" s="51">
        <v>1538182</v>
      </c>
      <c r="H159" s="51">
        <v>1237855</v>
      </c>
      <c r="I159" s="51" t="s">
        <v>14</v>
      </c>
      <c r="J159" s="51">
        <v>151908</v>
      </c>
      <c r="K159" s="51">
        <v>258528</v>
      </c>
      <c r="L159" s="51">
        <v>142054</v>
      </c>
      <c r="M159" s="51" t="s">
        <v>14</v>
      </c>
      <c r="N159" s="51" t="s">
        <v>14</v>
      </c>
      <c r="O159" s="51">
        <v>79954</v>
      </c>
      <c r="P159" s="51">
        <v>226165</v>
      </c>
      <c r="Q159" s="51" t="s">
        <v>14</v>
      </c>
      <c r="R159" s="51">
        <v>1237334</v>
      </c>
      <c r="S159" s="51">
        <v>1383274</v>
      </c>
    </row>
    <row r="160" spans="1:19" s="24" customFormat="1" ht="45.75">
      <c r="A160" s="25" t="s">
        <v>577</v>
      </c>
      <c r="B160" s="26" t="s">
        <v>35</v>
      </c>
      <c r="C160" s="51">
        <v>4153165</v>
      </c>
      <c r="D160" s="51">
        <v>1108339</v>
      </c>
      <c r="E160" s="52" t="s">
        <v>14</v>
      </c>
      <c r="F160" s="52" t="s">
        <v>14</v>
      </c>
      <c r="G160" s="52" t="s">
        <v>14</v>
      </c>
      <c r="H160" s="52" t="s">
        <v>14</v>
      </c>
      <c r="I160" s="52" t="s">
        <v>14</v>
      </c>
      <c r="J160" s="51">
        <v>24892</v>
      </c>
      <c r="K160" s="51" t="s">
        <v>14</v>
      </c>
      <c r="L160" s="52" t="s">
        <v>14</v>
      </c>
      <c r="M160" s="52" t="s">
        <v>14</v>
      </c>
      <c r="N160" s="52" t="s">
        <v>14</v>
      </c>
      <c r="O160" s="51" t="s">
        <v>14</v>
      </c>
      <c r="P160" s="51">
        <v>161507</v>
      </c>
      <c r="Q160" s="51">
        <v>1000</v>
      </c>
      <c r="R160" s="51">
        <v>92105</v>
      </c>
      <c r="S160" s="51">
        <v>2765322</v>
      </c>
    </row>
    <row r="161" spans="1:19" s="24" customFormat="1" ht="34.5">
      <c r="A161" s="25" t="s">
        <v>578</v>
      </c>
      <c r="B161" s="26" t="s">
        <v>36</v>
      </c>
      <c r="C161" s="51">
        <v>518316</v>
      </c>
      <c r="D161" s="51">
        <v>146219</v>
      </c>
      <c r="E161" s="52" t="s">
        <v>14</v>
      </c>
      <c r="F161" s="51" t="s">
        <v>14</v>
      </c>
      <c r="G161" s="51">
        <v>100134</v>
      </c>
      <c r="H161" s="51" t="s">
        <v>14</v>
      </c>
      <c r="I161" s="52" t="s">
        <v>14</v>
      </c>
      <c r="J161" s="51">
        <v>4287</v>
      </c>
      <c r="K161" s="51">
        <v>142075</v>
      </c>
      <c r="L161" s="51">
        <v>21025</v>
      </c>
      <c r="M161" s="51" t="s">
        <v>14</v>
      </c>
      <c r="N161" s="51" t="s">
        <v>14</v>
      </c>
      <c r="O161" s="51" t="s">
        <v>14</v>
      </c>
      <c r="P161" s="51">
        <v>11167</v>
      </c>
      <c r="Q161" s="51">
        <v>21105</v>
      </c>
      <c r="R161" s="51" t="s">
        <v>14</v>
      </c>
      <c r="S161" s="51">
        <v>72305</v>
      </c>
    </row>
    <row r="162" spans="1:19" s="24" customFormat="1" ht="79.5">
      <c r="A162" s="25" t="s">
        <v>579</v>
      </c>
      <c r="B162" s="26" t="s">
        <v>460</v>
      </c>
      <c r="C162" s="51">
        <v>73256</v>
      </c>
      <c r="D162" s="52" t="s">
        <v>14</v>
      </c>
      <c r="E162" s="51">
        <v>3356</v>
      </c>
      <c r="F162" s="52" t="s">
        <v>14</v>
      </c>
      <c r="G162" s="52" t="s">
        <v>14</v>
      </c>
      <c r="H162" s="52" t="s">
        <v>14</v>
      </c>
      <c r="I162" s="52" t="s">
        <v>14</v>
      </c>
      <c r="J162" s="52" t="s">
        <v>14</v>
      </c>
      <c r="K162" s="52" t="s">
        <v>14</v>
      </c>
      <c r="L162" s="52" t="s">
        <v>14</v>
      </c>
      <c r="M162" s="52" t="s">
        <v>14</v>
      </c>
      <c r="N162" s="52" t="s">
        <v>14</v>
      </c>
      <c r="O162" s="51" t="s">
        <v>14</v>
      </c>
      <c r="P162" s="51" t="s">
        <v>14</v>
      </c>
      <c r="Q162" s="51">
        <v>69900</v>
      </c>
      <c r="R162" s="52" t="s">
        <v>14</v>
      </c>
      <c r="S162" s="52" t="s">
        <v>14</v>
      </c>
    </row>
    <row r="163" spans="1:19" s="24" customFormat="1" ht="45.75">
      <c r="A163" s="25" t="s">
        <v>580</v>
      </c>
      <c r="B163" s="26" t="s">
        <v>37</v>
      </c>
      <c r="C163" s="51">
        <v>73256</v>
      </c>
      <c r="D163" s="52" t="s">
        <v>14</v>
      </c>
      <c r="E163" s="51">
        <v>3356</v>
      </c>
      <c r="F163" s="52" t="s">
        <v>14</v>
      </c>
      <c r="G163" s="52" t="s">
        <v>14</v>
      </c>
      <c r="H163" s="52" t="s">
        <v>14</v>
      </c>
      <c r="I163" s="52" t="s">
        <v>14</v>
      </c>
      <c r="J163" s="52" t="s">
        <v>14</v>
      </c>
      <c r="K163" s="52" t="s">
        <v>14</v>
      </c>
      <c r="L163" s="52" t="s">
        <v>14</v>
      </c>
      <c r="M163" s="52" t="s">
        <v>14</v>
      </c>
      <c r="N163" s="52" t="s">
        <v>14</v>
      </c>
      <c r="O163" s="51" t="s">
        <v>14</v>
      </c>
      <c r="P163" s="51" t="s">
        <v>14</v>
      </c>
      <c r="Q163" s="51">
        <v>69900</v>
      </c>
      <c r="R163" s="52" t="s">
        <v>14</v>
      </c>
      <c r="S163" s="52" t="s">
        <v>14</v>
      </c>
    </row>
    <row r="164" spans="1:19" s="24" customFormat="1" ht="57">
      <c r="A164" s="25" t="s">
        <v>584</v>
      </c>
      <c r="B164" s="26" t="s">
        <v>463</v>
      </c>
      <c r="C164" s="51">
        <v>21093884</v>
      </c>
      <c r="D164" s="51">
        <v>36758</v>
      </c>
      <c r="E164" s="51">
        <v>4035314</v>
      </c>
      <c r="F164" s="51">
        <v>112222</v>
      </c>
      <c r="G164" s="51">
        <v>181332</v>
      </c>
      <c r="H164" s="51">
        <v>173451</v>
      </c>
      <c r="I164" s="51" t="s">
        <v>14</v>
      </c>
      <c r="J164" s="51">
        <v>79090</v>
      </c>
      <c r="K164" s="51">
        <v>83202</v>
      </c>
      <c r="L164" s="51">
        <v>164067</v>
      </c>
      <c r="M164" s="51" t="s">
        <v>14</v>
      </c>
      <c r="N164" s="51">
        <v>457506</v>
      </c>
      <c r="O164" s="51">
        <v>485112</v>
      </c>
      <c r="P164" s="51">
        <v>5833</v>
      </c>
      <c r="Q164" s="51">
        <v>318437</v>
      </c>
      <c r="R164" s="51">
        <v>4727648</v>
      </c>
      <c r="S164" s="51">
        <v>10233911</v>
      </c>
    </row>
    <row r="165" spans="1:19" s="24" customFormat="1" ht="45.75">
      <c r="A165" s="25" t="s">
        <v>1100</v>
      </c>
      <c r="B165" s="26" t="s">
        <v>1101</v>
      </c>
      <c r="C165" s="51">
        <v>168400</v>
      </c>
      <c r="D165" s="52" t="s">
        <v>14</v>
      </c>
      <c r="E165" s="52" t="s">
        <v>14</v>
      </c>
      <c r="F165" s="52" t="s">
        <v>14</v>
      </c>
      <c r="G165" s="52" t="s">
        <v>14</v>
      </c>
      <c r="H165" s="52" t="s">
        <v>14</v>
      </c>
      <c r="I165" s="52" t="s">
        <v>14</v>
      </c>
      <c r="J165" s="51" t="s">
        <v>14</v>
      </c>
      <c r="K165" s="51" t="s">
        <v>14</v>
      </c>
      <c r="L165" s="51">
        <v>107282</v>
      </c>
      <c r="M165" s="51" t="s">
        <v>14</v>
      </c>
      <c r="N165" s="51" t="s">
        <v>14</v>
      </c>
      <c r="O165" s="52" t="s">
        <v>14</v>
      </c>
      <c r="P165" s="52" t="s">
        <v>14</v>
      </c>
      <c r="Q165" s="52" t="s">
        <v>14</v>
      </c>
      <c r="R165" s="51" t="s">
        <v>14</v>
      </c>
      <c r="S165" s="51">
        <v>61118</v>
      </c>
    </row>
    <row r="166" spans="1:19" s="24" customFormat="1" ht="23.25">
      <c r="A166" s="25" t="s">
        <v>585</v>
      </c>
      <c r="B166" s="26" t="s">
        <v>39</v>
      </c>
      <c r="C166" s="51">
        <v>5005528</v>
      </c>
      <c r="D166" s="52" t="s">
        <v>14</v>
      </c>
      <c r="E166" s="51">
        <v>4031743</v>
      </c>
      <c r="F166" s="51">
        <v>112222</v>
      </c>
      <c r="G166" s="51" t="s">
        <v>14</v>
      </c>
      <c r="H166" s="51">
        <v>140462</v>
      </c>
      <c r="I166" s="52" t="s">
        <v>14</v>
      </c>
      <c r="J166" s="52" t="s">
        <v>14</v>
      </c>
      <c r="K166" s="52" t="s">
        <v>14</v>
      </c>
      <c r="L166" s="51" t="s">
        <v>14</v>
      </c>
      <c r="M166" s="51" t="s">
        <v>14</v>
      </c>
      <c r="N166" s="51">
        <v>72543</v>
      </c>
      <c r="O166" s="51" t="s">
        <v>14</v>
      </c>
      <c r="P166" s="51" t="s">
        <v>14</v>
      </c>
      <c r="Q166" s="51">
        <v>12891</v>
      </c>
      <c r="R166" s="51">
        <v>626366</v>
      </c>
      <c r="S166" s="51">
        <v>9300</v>
      </c>
    </row>
    <row r="167" spans="1:19" s="24" customFormat="1" ht="45.75">
      <c r="A167" s="25" t="s">
        <v>586</v>
      </c>
      <c r="B167" s="26" t="s">
        <v>40</v>
      </c>
      <c r="C167" s="51">
        <v>9938184</v>
      </c>
      <c r="D167" s="52" t="s">
        <v>14</v>
      </c>
      <c r="E167" s="52" t="s">
        <v>14</v>
      </c>
      <c r="F167" s="51" t="s">
        <v>14</v>
      </c>
      <c r="G167" s="51">
        <v>181332</v>
      </c>
      <c r="H167" s="51" t="s">
        <v>14</v>
      </c>
      <c r="I167" s="52" t="s">
        <v>14</v>
      </c>
      <c r="J167" s="51" t="s">
        <v>14</v>
      </c>
      <c r="K167" s="51">
        <v>43598</v>
      </c>
      <c r="L167" s="51" t="s">
        <v>14</v>
      </c>
      <c r="M167" s="51" t="s">
        <v>14</v>
      </c>
      <c r="N167" s="51">
        <v>239844</v>
      </c>
      <c r="O167" s="51">
        <v>485112</v>
      </c>
      <c r="P167" s="51" t="s">
        <v>14</v>
      </c>
      <c r="Q167" s="51" t="s">
        <v>14</v>
      </c>
      <c r="R167" s="51">
        <v>3974358</v>
      </c>
      <c r="S167" s="51">
        <v>5013940</v>
      </c>
    </row>
    <row r="168" spans="1:19" s="24" customFormat="1" ht="34.5">
      <c r="A168" s="25" t="s">
        <v>587</v>
      </c>
      <c r="B168" s="26" t="s">
        <v>41</v>
      </c>
      <c r="C168" s="51">
        <v>695346</v>
      </c>
      <c r="D168" s="51">
        <v>16186</v>
      </c>
      <c r="E168" s="51">
        <v>3571</v>
      </c>
      <c r="F168" s="51" t="s">
        <v>14</v>
      </c>
      <c r="G168" s="51" t="s">
        <v>14</v>
      </c>
      <c r="H168" s="51">
        <v>32989</v>
      </c>
      <c r="I168" s="51" t="s">
        <v>14</v>
      </c>
      <c r="J168" s="51">
        <v>79090</v>
      </c>
      <c r="K168" s="51">
        <v>39604</v>
      </c>
      <c r="L168" s="52" t="s">
        <v>14</v>
      </c>
      <c r="M168" s="52" t="s">
        <v>14</v>
      </c>
      <c r="N168" s="52" t="s">
        <v>14</v>
      </c>
      <c r="O168" s="51" t="s">
        <v>14</v>
      </c>
      <c r="P168" s="51" t="s">
        <v>14</v>
      </c>
      <c r="Q168" s="51" t="s">
        <v>14</v>
      </c>
      <c r="R168" s="51">
        <v>120032</v>
      </c>
      <c r="S168" s="51">
        <v>403875</v>
      </c>
    </row>
    <row r="169" spans="1:19" s="24" customFormat="1" ht="45.75">
      <c r="A169" s="25" t="s">
        <v>588</v>
      </c>
      <c r="B169" s="26" t="s">
        <v>42</v>
      </c>
      <c r="C169" s="51">
        <v>5286426</v>
      </c>
      <c r="D169" s="51">
        <v>20572</v>
      </c>
      <c r="E169" s="52" t="s">
        <v>14</v>
      </c>
      <c r="F169" s="52" t="s">
        <v>14</v>
      </c>
      <c r="G169" s="52" t="s">
        <v>14</v>
      </c>
      <c r="H169" s="52" t="s">
        <v>14</v>
      </c>
      <c r="I169" s="52" t="s">
        <v>14</v>
      </c>
      <c r="J169" s="52" t="s">
        <v>14</v>
      </c>
      <c r="K169" s="52" t="s">
        <v>14</v>
      </c>
      <c r="L169" s="51">
        <v>56785</v>
      </c>
      <c r="M169" s="51" t="s">
        <v>14</v>
      </c>
      <c r="N169" s="51">
        <v>145118</v>
      </c>
      <c r="O169" s="51" t="s">
        <v>14</v>
      </c>
      <c r="P169" s="51">
        <v>5833</v>
      </c>
      <c r="Q169" s="51">
        <v>305546</v>
      </c>
      <c r="R169" s="51">
        <v>6892</v>
      </c>
      <c r="S169" s="51">
        <v>4745679</v>
      </c>
    </row>
    <row r="170" spans="1:19" s="24" customFormat="1" ht="57">
      <c r="A170" s="25" t="s">
        <v>590</v>
      </c>
      <c r="B170" s="26" t="s">
        <v>465</v>
      </c>
      <c r="C170" s="51">
        <v>37434896</v>
      </c>
      <c r="D170" s="51">
        <v>1277419</v>
      </c>
      <c r="E170" s="51">
        <v>3876996</v>
      </c>
      <c r="F170" s="51">
        <v>688761</v>
      </c>
      <c r="G170" s="51">
        <v>398809</v>
      </c>
      <c r="H170" s="51">
        <v>5079656</v>
      </c>
      <c r="I170" s="51">
        <v>1433683</v>
      </c>
      <c r="J170" s="51">
        <v>2969462</v>
      </c>
      <c r="K170" s="51">
        <v>2304098</v>
      </c>
      <c r="L170" s="51">
        <v>211440</v>
      </c>
      <c r="M170" s="51">
        <v>1037169</v>
      </c>
      <c r="N170" s="51">
        <v>3183118</v>
      </c>
      <c r="O170" s="51">
        <v>2169066</v>
      </c>
      <c r="P170" s="51">
        <v>1304748</v>
      </c>
      <c r="Q170" s="51">
        <v>3099936</v>
      </c>
      <c r="R170" s="51">
        <v>2449791</v>
      </c>
      <c r="S170" s="51">
        <v>5950745</v>
      </c>
    </row>
    <row r="171" spans="1:19" s="24" customFormat="1" ht="34.5">
      <c r="A171" s="25" t="s">
        <v>591</v>
      </c>
      <c r="B171" s="26" t="s">
        <v>43</v>
      </c>
      <c r="C171" s="51">
        <v>22234333</v>
      </c>
      <c r="D171" s="51">
        <v>784221</v>
      </c>
      <c r="E171" s="51">
        <v>3350938</v>
      </c>
      <c r="F171" s="51">
        <v>315407</v>
      </c>
      <c r="G171" s="51">
        <v>119993</v>
      </c>
      <c r="H171" s="51">
        <v>4528540</v>
      </c>
      <c r="I171" s="51">
        <v>407944</v>
      </c>
      <c r="J171" s="51">
        <v>2060820</v>
      </c>
      <c r="K171" s="51">
        <v>1575959</v>
      </c>
      <c r="L171" s="51">
        <v>48868</v>
      </c>
      <c r="M171" s="51">
        <v>841199</v>
      </c>
      <c r="N171" s="51">
        <v>1344879</v>
      </c>
      <c r="O171" s="51">
        <v>414723</v>
      </c>
      <c r="P171" s="51">
        <v>788788</v>
      </c>
      <c r="Q171" s="51">
        <v>1253300</v>
      </c>
      <c r="R171" s="51">
        <v>720929</v>
      </c>
      <c r="S171" s="51">
        <v>3677828</v>
      </c>
    </row>
    <row r="172" spans="1:19" s="24" customFormat="1" ht="45.75">
      <c r="A172" s="25" t="s">
        <v>592</v>
      </c>
      <c r="B172" s="26" t="s">
        <v>44</v>
      </c>
      <c r="C172" s="51">
        <v>9670675</v>
      </c>
      <c r="D172" s="51">
        <v>390282</v>
      </c>
      <c r="E172" s="51">
        <v>395000</v>
      </c>
      <c r="F172" s="51">
        <v>328892</v>
      </c>
      <c r="G172" s="51">
        <v>128029</v>
      </c>
      <c r="H172" s="51">
        <v>551116</v>
      </c>
      <c r="I172" s="51">
        <v>1017112</v>
      </c>
      <c r="J172" s="51">
        <v>811688</v>
      </c>
      <c r="K172" s="51">
        <v>447176</v>
      </c>
      <c r="L172" s="51">
        <v>115245</v>
      </c>
      <c r="M172" s="51">
        <v>195970</v>
      </c>
      <c r="N172" s="51">
        <v>1632171</v>
      </c>
      <c r="O172" s="51">
        <v>336564</v>
      </c>
      <c r="P172" s="51">
        <v>444560</v>
      </c>
      <c r="Q172" s="51">
        <v>999993</v>
      </c>
      <c r="R172" s="51">
        <v>959668</v>
      </c>
      <c r="S172" s="51">
        <v>917210</v>
      </c>
    </row>
    <row r="173" spans="1:19" s="24" customFormat="1" ht="34.5">
      <c r="A173" s="25" t="s">
        <v>593</v>
      </c>
      <c r="B173" s="26" t="s">
        <v>45</v>
      </c>
      <c r="C173" s="51">
        <v>5529888</v>
      </c>
      <c r="D173" s="51">
        <v>102916</v>
      </c>
      <c r="E173" s="51">
        <v>131058</v>
      </c>
      <c r="F173" s="51">
        <v>44462</v>
      </c>
      <c r="G173" s="51">
        <v>150788</v>
      </c>
      <c r="H173" s="51" t="s">
        <v>14</v>
      </c>
      <c r="I173" s="51">
        <v>8627</v>
      </c>
      <c r="J173" s="51">
        <v>96954</v>
      </c>
      <c r="K173" s="51">
        <v>280963</v>
      </c>
      <c r="L173" s="51">
        <v>47328</v>
      </c>
      <c r="M173" s="51" t="s">
        <v>14</v>
      </c>
      <c r="N173" s="51">
        <v>206069</v>
      </c>
      <c r="O173" s="51">
        <v>1417779</v>
      </c>
      <c r="P173" s="51">
        <v>71400</v>
      </c>
      <c r="Q173" s="51">
        <v>846643</v>
      </c>
      <c r="R173" s="51">
        <v>769194</v>
      </c>
      <c r="S173" s="51">
        <v>1355707</v>
      </c>
    </row>
    <row r="174" spans="1:19" s="24" customFormat="1" ht="79.5">
      <c r="A174" s="25" t="s">
        <v>594</v>
      </c>
      <c r="B174" s="26" t="s">
        <v>466</v>
      </c>
      <c r="C174" s="51">
        <v>175101257</v>
      </c>
      <c r="D174" s="51">
        <v>2958268</v>
      </c>
      <c r="E174" s="51">
        <v>11438163</v>
      </c>
      <c r="F174" s="51">
        <v>2231672</v>
      </c>
      <c r="G174" s="51">
        <v>4693728</v>
      </c>
      <c r="H174" s="51">
        <v>30490795</v>
      </c>
      <c r="I174" s="51">
        <v>843057</v>
      </c>
      <c r="J174" s="51">
        <v>11291462</v>
      </c>
      <c r="K174" s="51">
        <v>10594260</v>
      </c>
      <c r="L174" s="51">
        <v>1694468</v>
      </c>
      <c r="M174" s="51">
        <v>6613336</v>
      </c>
      <c r="N174" s="51">
        <v>5521284</v>
      </c>
      <c r="O174" s="51">
        <v>5818711</v>
      </c>
      <c r="P174" s="51">
        <v>7842932</v>
      </c>
      <c r="Q174" s="51">
        <v>14183641</v>
      </c>
      <c r="R174" s="51">
        <v>15893785</v>
      </c>
      <c r="S174" s="51">
        <v>42991694</v>
      </c>
    </row>
    <row r="175" spans="1:19" s="24" customFormat="1" ht="45.75">
      <c r="A175" s="25" t="s">
        <v>595</v>
      </c>
      <c r="B175" s="26" t="s">
        <v>46</v>
      </c>
      <c r="C175" s="51">
        <v>175101257</v>
      </c>
      <c r="D175" s="51">
        <v>2958268</v>
      </c>
      <c r="E175" s="51">
        <v>11438163</v>
      </c>
      <c r="F175" s="51">
        <v>2231672</v>
      </c>
      <c r="G175" s="51">
        <v>4693728</v>
      </c>
      <c r="H175" s="51">
        <v>30490795</v>
      </c>
      <c r="I175" s="51">
        <v>843057</v>
      </c>
      <c r="J175" s="51">
        <v>11291462</v>
      </c>
      <c r="K175" s="51">
        <v>10594260</v>
      </c>
      <c r="L175" s="51">
        <v>1694468</v>
      </c>
      <c r="M175" s="51">
        <v>6613336</v>
      </c>
      <c r="N175" s="51">
        <v>5521284</v>
      </c>
      <c r="O175" s="51">
        <v>5818711</v>
      </c>
      <c r="P175" s="51">
        <v>7842932</v>
      </c>
      <c r="Q175" s="51">
        <v>14183641</v>
      </c>
      <c r="R175" s="51">
        <v>15893785</v>
      </c>
      <c r="S175" s="51">
        <v>42991694</v>
      </c>
    </row>
    <row r="176" spans="1:19" s="24" customFormat="1" ht="79.5">
      <c r="A176" s="25" t="s">
        <v>599</v>
      </c>
      <c r="B176" s="26" t="s">
        <v>469</v>
      </c>
      <c r="C176" s="51">
        <v>1089794</v>
      </c>
      <c r="D176" s="52" t="s">
        <v>14</v>
      </c>
      <c r="E176" s="52" t="s">
        <v>14</v>
      </c>
      <c r="F176" s="52" t="s">
        <v>14</v>
      </c>
      <c r="G176" s="52" t="s">
        <v>14</v>
      </c>
      <c r="H176" s="52" t="s">
        <v>14</v>
      </c>
      <c r="I176" s="52" t="s">
        <v>14</v>
      </c>
      <c r="J176" s="51">
        <v>2052</v>
      </c>
      <c r="K176" s="51">
        <v>4813</v>
      </c>
      <c r="L176" s="52" t="s">
        <v>14</v>
      </c>
      <c r="M176" s="52" t="s">
        <v>14</v>
      </c>
      <c r="N176" s="52" t="s">
        <v>14</v>
      </c>
      <c r="O176" s="51">
        <v>964903</v>
      </c>
      <c r="P176" s="51" t="s">
        <v>14</v>
      </c>
      <c r="Q176" s="51">
        <v>624</v>
      </c>
      <c r="R176" s="51">
        <v>10230</v>
      </c>
      <c r="S176" s="51">
        <v>107173</v>
      </c>
    </row>
    <row r="177" spans="1:19" s="24" customFormat="1" ht="45.75">
      <c r="A177" s="25" t="s">
        <v>600</v>
      </c>
      <c r="B177" s="26" t="s">
        <v>48</v>
      </c>
      <c r="C177" s="51">
        <v>1089794</v>
      </c>
      <c r="D177" s="52" t="s">
        <v>14</v>
      </c>
      <c r="E177" s="52" t="s">
        <v>14</v>
      </c>
      <c r="F177" s="52" t="s">
        <v>14</v>
      </c>
      <c r="G177" s="52" t="s">
        <v>14</v>
      </c>
      <c r="H177" s="52" t="s">
        <v>14</v>
      </c>
      <c r="I177" s="52" t="s">
        <v>14</v>
      </c>
      <c r="J177" s="51">
        <v>2052</v>
      </c>
      <c r="K177" s="51">
        <v>4813</v>
      </c>
      <c r="L177" s="52" t="s">
        <v>14</v>
      </c>
      <c r="M177" s="52" t="s">
        <v>14</v>
      </c>
      <c r="N177" s="52" t="s">
        <v>14</v>
      </c>
      <c r="O177" s="51">
        <v>964903</v>
      </c>
      <c r="P177" s="51" t="s">
        <v>14</v>
      </c>
      <c r="Q177" s="51">
        <v>624</v>
      </c>
      <c r="R177" s="51">
        <v>10230</v>
      </c>
      <c r="S177" s="51">
        <v>107173</v>
      </c>
    </row>
    <row r="178" spans="1:19" s="24" customFormat="1" ht="79.5">
      <c r="A178" s="25" t="s">
        <v>601</v>
      </c>
      <c r="B178" s="26" t="s">
        <v>470</v>
      </c>
      <c r="C178" s="51">
        <v>117954403</v>
      </c>
      <c r="D178" s="51">
        <v>58983066</v>
      </c>
      <c r="E178" s="51">
        <v>1599534</v>
      </c>
      <c r="F178" s="51">
        <v>2204221</v>
      </c>
      <c r="G178" s="51">
        <v>1085566</v>
      </c>
      <c r="H178" s="51">
        <v>300885</v>
      </c>
      <c r="I178" s="51">
        <v>1102104</v>
      </c>
      <c r="J178" s="51">
        <v>2817316</v>
      </c>
      <c r="K178" s="51">
        <v>2098171</v>
      </c>
      <c r="L178" s="51">
        <v>845479</v>
      </c>
      <c r="M178" s="51">
        <v>1034504</v>
      </c>
      <c r="N178" s="51">
        <v>3264013</v>
      </c>
      <c r="O178" s="51">
        <v>1637848</v>
      </c>
      <c r="P178" s="51">
        <v>6339520</v>
      </c>
      <c r="Q178" s="51">
        <v>1815108</v>
      </c>
      <c r="R178" s="51">
        <v>7589117</v>
      </c>
      <c r="S178" s="51">
        <v>25237950</v>
      </c>
    </row>
    <row r="179" spans="1:19" s="24" customFormat="1" ht="57">
      <c r="A179" s="25" t="s">
        <v>602</v>
      </c>
      <c r="B179" s="26" t="s">
        <v>49</v>
      </c>
      <c r="C179" s="51">
        <v>116238984</v>
      </c>
      <c r="D179" s="51">
        <v>58983066</v>
      </c>
      <c r="E179" s="51">
        <v>1591134</v>
      </c>
      <c r="F179" s="51">
        <v>2110146</v>
      </c>
      <c r="G179" s="51">
        <v>1085566</v>
      </c>
      <c r="H179" s="51">
        <v>297206</v>
      </c>
      <c r="I179" s="51">
        <v>1086727</v>
      </c>
      <c r="J179" s="51">
        <v>2602034</v>
      </c>
      <c r="K179" s="51">
        <v>2087394</v>
      </c>
      <c r="L179" s="51">
        <v>842927</v>
      </c>
      <c r="M179" s="51">
        <v>1034504</v>
      </c>
      <c r="N179" s="51">
        <v>2783218</v>
      </c>
      <c r="O179" s="51">
        <v>1637848</v>
      </c>
      <c r="P179" s="51">
        <v>6334193</v>
      </c>
      <c r="Q179" s="51">
        <v>1815108</v>
      </c>
      <c r="R179" s="51">
        <v>7589117</v>
      </c>
      <c r="S179" s="51">
        <v>24358796</v>
      </c>
    </row>
    <row r="180" spans="1:19" s="24" customFormat="1" ht="34.5">
      <c r="A180" s="25" t="s">
        <v>605</v>
      </c>
      <c r="B180" s="26" t="s">
        <v>52</v>
      </c>
      <c r="C180" s="51">
        <v>1715419</v>
      </c>
      <c r="D180" s="52" t="s">
        <v>14</v>
      </c>
      <c r="E180" s="51">
        <v>8400</v>
      </c>
      <c r="F180" s="51">
        <v>94075</v>
      </c>
      <c r="G180" s="51" t="s">
        <v>14</v>
      </c>
      <c r="H180" s="51">
        <v>3679</v>
      </c>
      <c r="I180" s="51">
        <v>15377</v>
      </c>
      <c r="J180" s="51">
        <v>215282</v>
      </c>
      <c r="K180" s="51">
        <v>10778</v>
      </c>
      <c r="L180" s="51">
        <v>2552</v>
      </c>
      <c r="M180" s="51" t="s">
        <v>14</v>
      </c>
      <c r="N180" s="51">
        <v>480794</v>
      </c>
      <c r="O180" s="51" t="s">
        <v>14</v>
      </c>
      <c r="P180" s="51">
        <v>5328</v>
      </c>
      <c r="Q180" s="51" t="s">
        <v>14</v>
      </c>
      <c r="R180" s="51" t="s">
        <v>14</v>
      </c>
      <c r="S180" s="51">
        <v>879154</v>
      </c>
    </row>
    <row r="181" spans="1:19" s="24" customFormat="1" ht="79.5">
      <c r="A181" s="25" t="s">
        <v>606</v>
      </c>
      <c r="B181" s="26" t="s">
        <v>472</v>
      </c>
      <c r="C181" s="51">
        <v>2066997</v>
      </c>
      <c r="D181" s="51">
        <v>19500</v>
      </c>
      <c r="E181" s="52" t="s">
        <v>14</v>
      </c>
      <c r="F181" s="51">
        <v>5385</v>
      </c>
      <c r="G181" s="51" t="s">
        <v>14</v>
      </c>
      <c r="H181" s="51">
        <v>61541</v>
      </c>
      <c r="I181" s="52" t="s">
        <v>14</v>
      </c>
      <c r="J181" s="51">
        <v>18459</v>
      </c>
      <c r="K181" s="51">
        <v>313363</v>
      </c>
      <c r="L181" s="51">
        <v>2353</v>
      </c>
      <c r="M181" s="51" t="s">
        <v>14</v>
      </c>
      <c r="N181" s="51" t="s">
        <v>14</v>
      </c>
      <c r="O181" s="51">
        <v>16791</v>
      </c>
      <c r="P181" s="51">
        <v>115065</v>
      </c>
      <c r="Q181" s="51">
        <v>225874</v>
      </c>
      <c r="R181" s="51">
        <v>206806</v>
      </c>
      <c r="S181" s="51">
        <v>1081860</v>
      </c>
    </row>
    <row r="182" spans="1:19" s="24" customFormat="1" ht="34.5">
      <c r="A182" s="25" t="s">
        <v>607</v>
      </c>
      <c r="B182" s="26" t="s">
        <v>53</v>
      </c>
      <c r="C182" s="51">
        <v>1555582</v>
      </c>
      <c r="D182" s="51">
        <v>19500</v>
      </c>
      <c r="E182" s="52" t="s">
        <v>14</v>
      </c>
      <c r="F182" s="51">
        <v>5385</v>
      </c>
      <c r="G182" s="51" t="s">
        <v>14</v>
      </c>
      <c r="H182" s="51" t="s">
        <v>14</v>
      </c>
      <c r="I182" s="52" t="s">
        <v>14</v>
      </c>
      <c r="J182" s="51">
        <v>17679</v>
      </c>
      <c r="K182" s="51">
        <v>688</v>
      </c>
      <c r="L182" s="51">
        <v>448</v>
      </c>
      <c r="M182" s="51" t="s">
        <v>14</v>
      </c>
      <c r="N182" s="51" t="s">
        <v>14</v>
      </c>
      <c r="O182" s="51">
        <v>16791</v>
      </c>
      <c r="P182" s="51">
        <v>87231</v>
      </c>
      <c r="Q182" s="51">
        <v>225874</v>
      </c>
      <c r="R182" s="51">
        <v>187416</v>
      </c>
      <c r="S182" s="51">
        <v>994571</v>
      </c>
    </row>
    <row r="183" spans="1:19" s="24" customFormat="1" ht="45.75">
      <c r="A183" s="25" t="s">
        <v>608</v>
      </c>
      <c r="B183" s="26" t="s">
        <v>54</v>
      </c>
      <c r="C183" s="51">
        <v>511415</v>
      </c>
      <c r="D183" s="52" t="s">
        <v>14</v>
      </c>
      <c r="E183" s="52" t="s">
        <v>14</v>
      </c>
      <c r="F183" s="51" t="s">
        <v>14</v>
      </c>
      <c r="G183" s="51" t="s">
        <v>14</v>
      </c>
      <c r="H183" s="51">
        <v>61541</v>
      </c>
      <c r="I183" s="52" t="s">
        <v>14</v>
      </c>
      <c r="J183" s="51">
        <v>780</v>
      </c>
      <c r="K183" s="51">
        <v>312675</v>
      </c>
      <c r="L183" s="51">
        <v>1905</v>
      </c>
      <c r="M183" s="51" t="s">
        <v>14</v>
      </c>
      <c r="N183" s="51" t="s">
        <v>14</v>
      </c>
      <c r="O183" s="51" t="s">
        <v>14</v>
      </c>
      <c r="P183" s="51">
        <v>27834</v>
      </c>
      <c r="Q183" s="51" t="s">
        <v>14</v>
      </c>
      <c r="R183" s="51">
        <v>19390</v>
      </c>
      <c r="S183" s="51">
        <v>87289</v>
      </c>
    </row>
    <row r="184" spans="1:19" s="24" customFormat="1" ht="68.25">
      <c r="A184" s="25" t="s">
        <v>609</v>
      </c>
      <c r="B184" s="26" t="s">
        <v>474</v>
      </c>
      <c r="C184" s="51">
        <v>765035</v>
      </c>
      <c r="D184" s="51">
        <v>41510</v>
      </c>
      <c r="E184" s="52" t="s">
        <v>14</v>
      </c>
      <c r="F184" s="51">
        <v>6421</v>
      </c>
      <c r="G184" s="51" t="s">
        <v>14</v>
      </c>
      <c r="H184" s="51" t="s">
        <v>14</v>
      </c>
      <c r="I184" s="52" t="s">
        <v>14</v>
      </c>
      <c r="J184" s="51">
        <v>60707</v>
      </c>
      <c r="K184" s="51">
        <v>97740</v>
      </c>
      <c r="L184" s="51">
        <v>8029</v>
      </c>
      <c r="M184" s="51" t="s">
        <v>14</v>
      </c>
      <c r="N184" s="51">
        <v>35814</v>
      </c>
      <c r="O184" s="51" t="s">
        <v>14</v>
      </c>
      <c r="P184" s="51">
        <v>7870</v>
      </c>
      <c r="Q184" s="51">
        <v>271450</v>
      </c>
      <c r="R184" s="51">
        <v>345</v>
      </c>
      <c r="S184" s="51">
        <v>235148</v>
      </c>
    </row>
    <row r="185" spans="1:19" s="24" customFormat="1" ht="23.25">
      <c r="A185" s="25" t="s">
        <v>610</v>
      </c>
      <c r="B185" s="26" t="s">
        <v>55</v>
      </c>
      <c r="C185" s="51">
        <v>534752</v>
      </c>
      <c r="D185" s="51">
        <v>30875</v>
      </c>
      <c r="E185" s="52" t="s">
        <v>14</v>
      </c>
      <c r="F185" s="51">
        <v>1897</v>
      </c>
      <c r="G185" s="51" t="s">
        <v>14</v>
      </c>
      <c r="H185" s="51" t="s">
        <v>14</v>
      </c>
      <c r="I185" s="52" t="s">
        <v>14</v>
      </c>
      <c r="J185" s="51">
        <v>35707</v>
      </c>
      <c r="K185" s="51">
        <v>91102</v>
      </c>
      <c r="L185" s="51" t="s">
        <v>14</v>
      </c>
      <c r="M185" s="51" t="s">
        <v>14</v>
      </c>
      <c r="N185" s="51">
        <v>16907</v>
      </c>
      <c r="O185" s="51" t="s">
        <v>14</v>
      </c>
      <c r="P185" s="51" t="s">
        <v>14</v>
      </c>
      <c r="Q185" s="51">
        <v>254361</v>
      </c>
      <c r="R185" s="51" t="s">
        <v>14</v>
      </c>
      <c r="S185" s="51">
        <v>103902</v>
      </c>
    </row>
    <row r="186" spans="1:19" s="24" customFormat="1" ht="45.75">
      <c r="A186" s="25" t="s">
        <v>611</v>
      </c>
      <c r="B186" s="26" t="s">
        <v>56</v>
      </c>
      <c r="C186" s="51">
        <v>230283</v>
      </c>
      <c r="D186" s="51">
        <v>10635</v>
      </c>
      <c r="E186" s="52" t="s">
        <v>14</v>
      </c>
      <c r="F186" s="51">
        <v>4523</v>
      </c>
      <c r="G186" s="51" t="s">
        <v>14</v>
      </c>
      <c r="H186" s="51" t="s">
        <v>14</v>
      </c>
      <c r="I186" s="52" t="s">
        <v>14</v>
      </c>
      <c r="J186" s="51">
        <v>25000</v>
      </c>
      <c r="K186" s="51">
        <v>6638</v>
      </c>
      <c r="L186" s="51">
        <v>8029</v>
      </c>
      <c r="M186" s="51" t="s">
        <v>14</v>
      </c>
      <c r="N186" s="51">
        <v>18907</v>
      </c>
      <c r="O186" s="51" t="s">
        <v>14</v>
      </c>
      <c r="P186" s="51">
        <v>7870</v>
      </c>
      <c r="Q186" s="51">
        <v>17089</v>
      </c>
      <c r="R186" s="51">
        <v>345</v>
      </c>
      <c r="S186" s="51">
        <v>131246</v>
      </c>
    </row>
    <row r="187" spans="1:19" s="24" customFormat="1" ht="45.75">
      <c r="A187" s="25" t="s">
        <v>747</v>
      </c>
      <c r="B187" s="26" t="s">
        <v>489</v>
      </c>
      <c r="C187" s="51">
        <v>110450096</v>
      </c>
      <c r="D187" s="51">
        <v>1401161</v>
      </c>
      <c r="E187" s="51">
        <v>2791468</v>
      </c>
      <c r="F187" s="51">
        <v>1955199</v>
      </c>
      <c r="G187" s="51">
        <v>3899525</v>
      </c>
      <c r="H187" s="51">
        <v>2631643</v>
      </c>
      <c r="I187" s="51">
        <v>4498744</v>
      </c>
      <c r="J187" s="51">
        <v>16977175</v>
      </c>
      <c r="K187" s="51">
        <v>2689825</v>
      </c>
      <c r="L187" s="51">
        <v>1056880</v>
      </c>
      <c r="M187" s="51">
        <v>2814564</v>
      </c>
      <c r="N187" s="51">
        <v>5895167</v>
      </c>
      <c r="O187" s="51">
        <v>7980524</v>
      </c>
      <c r="P187" s="51">
        <v>1843063</v>
      </c>
      <c r="Q187" s="51">
        <v>5333882</v>
      </c>
      <c r="R187" s="51">
        <v>9000786</v>
      </c>
      <c r="S187" s="51">
        <v>39680489</v>
      </c>
    </row>
    <row r="188" spans="1:19" s="24" customFormat="1" ht="34.5">
      <c r="A188" s="25" t="s">
        <v>748</v>
      </c>
      <c r="B188" s="26" t="s">
        <v>178</v>
      </c>
      <c r="C188" s="51">
        <v>66680340</v>
      </c>
      <c r="D188" s="51">
        <v>899517</v>
      </c>
      <c r="E188" s="51">
        <v>1845553</v>
      </c>
      <c r="F188" s="51">
        <v>958395</v>
      </c>
      <c r="G188" s="51">
        <v>2352452</v>
      </c>
      <c r="H188" s="51">
        <v>2053162</v>
      </c>
      <c r="I188" s="51">
        <v>3259981</v>
      </c>
      <c r="J188" s="51">
        <v>13421677</v>
      </c>
      <c r="K188" s="51">
        <v>1563544</v>
      </c>
      <c r="L188" s="51">
        <v>604262</v>
      </c>
      <c r="M188" s="51">
        <v>1698343</v>
      </c>
      <c r="N188" s="51">
        <v>3977054</v>
      </c>
      <c r="O188" s="51">
        <v>2355103</v>
      </c>
      <c r="P188" s="51">
        <v>1030889</v>
      </c>
      <c r="Q188" s="51">
        <v>3784295</v>
      </c>
      <c r="R188" s="51">
        <v>4122954</v>
      </c>
      <c r="S188" s="51">
        <v>22753159</v>
      </c>
    </row>
    <row r="189" spans="1:19" s="24" customFormat="1" ht="23.25">
      <c r="A189" s="25" t="s">
        <v>755</v>
      </c>
      <c r="B189" s="26" t="s">
        <v>185</v>
      </c>
      <c r="C189" s="51">
        <v>4007235</v>
      </c>
      <c r="D189" s="51">
        <v>61211</v>
      </c>
      <c r="E189" s="51">
        <v>95038</v>
      </c>
      <c r="F189" s="51">
        <v>545476</v>
      </c>
      <c r="G189" s="51">
        <v>201919</v>
      </c>
      <c r="H189" s="51">
        <v>49391</v>
      </c>
      <c r="I189" s="51">
        <v>41692</v>
      </c>
      <c r="J189" s="51">
        <v>154196</v>
      </c>
      <c r="K189" s="51">
        <v>30935</v>
      </c>
      <c r="L189" s="51">
        <v>25538</v>
      </c>
      <c r="M189" s="51">
        <v>81508</v>
      </c>
      <c r="N189" s="51">
        <v>49168</v>
      </c>
      <c r="O189" s="51">
        <v>143449</v>
      </c>
      <c r="P189" s="51">
        <v>44351</v>
      </c>
      <c r="Q189" s="51">
        <v>231854</v>
      </c>
      <c r="R189" s="51">
        <v>418446</v>
      </c>
      <c r="S189" s="51">
        <v>1833062</v>
      </c>
    </row>
    <row r="190" spans="1:19" s="24" customFormat="1" ht="23.25">
      <c r="A190" s="25" t="s">
        <v>749</v>
      </c>
      <c r="B190" s="26" t="s">
        <v>179</v>
      </c>
      <c r="C190" s="51">
        <v>15894852</v>
      </c>
      <c r="D190" s="51">
        <v>228110</v>
      </c>
      <c r="E190" s="51">
        <v>726156</v>
      </c>
      <c r="F190" s="51">
        <v>153998</v>
      </c>
      <c r="G190" s="51">
        <v>1557152</v>
      </c>
      <c r="H190" s="51">
        <v>282827</v>
      </c>
      <c r="I190" s="51">
        <v>2382277</v>
      </c>
      <c r="J190" s="51">
        <v>2048461</v>
      </c>
      <c r="K190" s="51">
        <v>455619</v>
      </c>
      <c r="L190" s="51">
        <v>130273</v>
      </c>
      <c r="M190" s="51">
        <v>366686</v>
      </c>
      <c r="N190" s="51">
        <v>1503078</v>
      </c>
      <c r="O190" s="51">
        <v>328796</v>
      </c>
      <c r="P190" s="51">
        <v>302083</v>
      </c>
      <c r="Q190" s="51">
        <v>1795557</v>
      </c>
      <c r="R190" s="51">
        <v>510226</v>
      </c>
      <c r="S190" s="51">
        <v>3123551</v>
      </c>
    </row>
    <row r="191" spans="1:19" s="24" customFormat="1" ht="45.75">
      <c r="A191" s="25" t="s">
        <v>750</v>
      </c>
      <c r="B191" s="26" t="s">
        <v>180</v>
      </c>
      <c r="C191" s="51">
        <v>50785488</v>
      </c>
      <c r="D191" s="51">
        <v>671407</v>
      </c>
      <c r="E191" s="51">
        <v>1119397</v>
      </c>
      <c r="F191" s="51">
        <v>804397</v>
      </c>
      <c r="G191" s="51">
        <v>795300</v>
      </c>
      <c r="H191" s="51">
        <v>1770335</v>
      </c>
      <c r="I191" s="51">
        <v>877704</v>
      </c>
      <c r="J191" s="51">
        <v>11373216</v>
      </c>
      <c r="K191" s="51">
        <v>1107924</v>
      </c>
      <c r="L191" s="51">
        <v>473989</v>
      </c>
      <c r="M191" s="51">
        <v>1331657</v>
      </c>
      <c r="N191" s="51">
        <v>2473976</v>
      </c>
      <c r="O191" s="51">
        <v>2026307</v>
      </c>
      <c r="P191" s="51">
        <v>728806</v>
      </c>
      <c r="Q191" s="51">
        <v>1988738</v>
      </c>
      <c r="R191" s="51">
        <v>3612728</v>
      </c>
      <c r="S191" s="51">
        <v>19629608</v>
      </c>
    </row>
    <row r="192" spans="1:19" s="24" customFormat="1" ht="23.25">
      <c r="A192" s="25" t="s">
        <v>752</v>
      </c>
      <c r="B192" s="26" t="s">
        <v>182</v>
      </c>
      <c r="C192" s="51">
        <v>2531422</v>
      </c>
      <c r="D192" s="51">
        <v>33907</v>
      </c>
      <c r="E192" s="51">
        <v>104252</v>
      </c>
      <c r="F192" s="51">
        <v>42734</v>
      </c>
      <c r="G192" s="51">
        <v>41218</v>
      </c>
      <c r="H192" s="51">
        <v>32014</v>
      </c>
      <c r="I192" s="51">
        <v>21290</v>
      </c>
      <c r="J192" s="51">
        <v>1229921</v>
      </c>
      <c r="K192" s="51">
        <v>48561</v>
      </c>
      <c r="L192" s="51">
        <v>12576</v>
      </c>
      <c r="M192" s="51">
        <v>66610</v>
      </c>
      <c r="N192" s="51">
        <v>148252</v>
      </c>
      <c r="O192" s="51">
        <v>64437</v>
      </c>
      <c r="P192" s="51">
        <v>53367</v>
      </c>
      <c r="Q192" s="51">
        <v>125252</v>
      </c>
      <c r="R192" s="51">
        <v>211136</v>
      </c>
      <c r="S192" s="51">
        <v>295895</v>
      </c>
    </row>
    <row r="193" spans="1:19" s="24" customFormat="1" ht="34.5">
      <c r="A193" s="25" t="s">
        <v>753</v>
      </c>
      <c r="B193" s="26" t="s">
        <v>183</v>
      </c>
      <c r="C193" s="51">
        <v>15998850</v>
      </c>
      <c r="D193" s="51">
        <v>151733</v>
      </c>
      <c r="E193" s="51">
        <v>389319</v>
      </c>
      <c r="F193" s="51">
        <v>124548</v>
      </c>
      <c r="G193" s="51">
        <v>197963</v>
      </c>
      <c r="H193" s="51">
        <v>92895</v>
      </c>
      <c r="I193" s="51">
        <v>994418</v>
      </c>
      <c r="J193" s="51">
        <v>603286</v>
      </c>
      <c r="K193" s="51">
        <v>774168</v>
      </c>
      <c r="L193" s="51">
        <v>88705</v>
      </c>
      <c r="M193" s="51">
        <v>443398</v>
      </c>
      <c r="N193" s="51">
        <v>666304</v>
      </c>
      <c r="O193" s="51">
        <v>4390067</v>
      </c>
      <c r="P193" s="51">
        <v>463708</v>
      </c>
      <c r="Q193" s="51">
        <v>621610</v>
      </c>
      <c r="R193" s="51">
        <v>469445</v>
      </c>
      <c r="S193" s="51">
        <v>5527285</v>
      </c>
    </row>
    <row r="194" spans="1:19" s="24" customFormat="1" ht="34.5">
      <c r="A194" s="25" t="s">
        <v>754</v>
      </c>
      <c r="B194" s="26" t="s">
        <v>184</v>
      </c>
      <c r="C194" s="51">
        <v>21232249</v>
      </c>
      <c r="D194" s="51">
        <v>254793</v>
      </c>
      <c r="E194" s="51">
        <v>357306</v>
      </c>
      <c r="F194" s="51">
        <v>284046</v>
      </c>
      <c r="G194" s="51">
        <v>1105973</v>
      </c>
      <c r="H194" s="51">
        <v>404181</v>
      </c>
      <c r="I194" s="51">
        <v>181363</v>
      </c>
      <c r="J194" s="51">
        <v>1568094</v>
      </c>
      <c r="K194" s="51">
        <v>272617</v>
      </c>
      <c r="L194" s="51">
        <v>325798</v>
      </c>
      <c r="M194" s="51">
        <v>524705</v>
      </c>
      <c r="N194" s="51">
        <v>1054389</v>
      </c>
      <c r="O194" s="51">
        <v>1027468</v>
      </c>
      <c r="P194" s="51">
        <v>250749</v>
      </c>
      <c r="Q194" s="51">
        <v>570872</v>
      </c>
      <c r="R194" s="51">
        <v>3778805</v>
      </c>
      <c r="S194" s="51">
        <v>9271088</v>
      </c>
    </row>
    <row r="195" spans="1:19" s="24" customFormat="1" ht="23.25">
      <c r="A195" s="25" t="s">
        <v>756</v>
      </c>
      <c r="B195" s="26" t="s">
        <v>490</v>
      </c>
      <c r="C195" s="51">
        <v>206160128</v>
      </c>
      <c r="D195" s="51">
        <v>15951407</v>
      </c>
      <c r="E195" s="51">
        <v>8807002</v>
      </c>
      <c r="F195" s="51">
        <v>7128021</v>
      </c>
      <c r="G195" s="51">
        <v>7922743</v>
      </c>
      <c r="H195" s="51">
        <v>8033101</v>
      </c>
      <c r="I195" s="51">
        <v>6428895</v>
      </c>
      <c r="J195" s="51">
        <v>12633678</v>
      </c>
      <c r="K195" s="51">
        <v>5298146</v>
      </c>
      <c r="L195" s="51">
        <v>4777063</v>
      </c>
      <c r="M195" s="51">
        <v>11123650</v>
      </c>
      <c r="N195" s="51">
        <v>12123974</v>
      </c>
      <c r="O195" s="51">
        <v>4158618</v>
      </c>
      <c r="P195" s="51">
        <v>9253386</v>
      </c>
      <c r="Q195" s="51">
        <v>9191614</v>
      </c>
      <c r="R195" s="51">
        <v>18726355</v>
      </c>
      <c r="S195" s="51">
        <v>64602475</v>
      </c>
    </row>
    <row r="196" spans="1:19" s="24" customFormat="1" ht="23.25">
      <c r="A196" s="25" t="s">
        <v>757</v>
      </c>
      <c r="B196" s="26" t="s">
        <v>186</v>
      </c>
      <c r="C196" s="51">
        <v>3385447</v>
      </c>
      <c r="D196" s="51">
        <v>602</v>
      </c>
      <c r="E196" s="51">
        <v>40575</v>
      </c>
      <c r="F196" s="51">
        <v>6919</v>
      </c>
      <c r="G196" s="51" t="s">
        <v>14</v>
      </c>
      <c r="H196" s="51">
        <v>994</v>
      </c>
      <c r="I196" s="51">
        <v>4447</v>
      </c>
      <c r="J196" s="51">
        <v>61811</v>
      </c>
      <c r="K196" s="51">
        <v>9595</v>
      </c>
      <c r="L196" s="51">
        <v>1482</v>
      </c>
      <c r="M196" s="51">
        <v>247</v>
      </c>
      <c r="N196" s="51">
        <v>6595</v>
      </c>
      <c r="O196" s="51">
        <v>46434</v>
      </c>
      <c r="P196" s="51" t="s">
        <v>14</v>
      </c>
      <c r="Q196" s="51">
        <v>67921</v>
      </c>
      <c r="R196" s="51">
        <v>558920</v>
      </c>
      <c r="S196" s="51">
        <v>2578907</v>
      </c>
    </row>
    <row r="197" spans="1:19" s="24" customFormat="1" ht="34.5">
      <c r="A197" s="25" t="s">
        <v>758</v>
      </c>
      <c r="B197" s="26" t="s">
        <v>187</v>
      </c>
      <c r="C197" s="51">
        <v>183765093</v>
      </c>
      <c r="D197" s="51">
        <v>3269950</v>
      </c>
      <c r="E197" s="51">
        <v>8582367</v>
      </c>
      <c r="F197" s="51">
        <v>6729433</v>
      </c>
      <c r="G197" s="51">
        <v>7891672</v>
      </c>
      <c r="H197" s="51">
        <v>7945390</v>
      </c>
      <c r="I197" s="51">
        <v>5329680</v>
      </c>
      <c r="J197" s="51">
        <v>12125778</v>
      </c>
      <c r="K197" s="51">
        <v>5267534</v>
      </c>
      <c r="L197" s="51">
        <v>4751744</v>
      </c>
      <c r="M197" s="51">
        <v>9117997</v>
      </c>
      <c r="N197" s="51">
        <v>12036660</v>
      </c>
      <c r="O197" s="51">
        <v>3748609</v>
      </c>
      <c r="P197" s="51">
        <v>9210024</v>
      </c>
      <c r="Q197" s="51">
        <v>8920469</v>
      </c>
      <c r="R197" s="51">
        <v>18006221</v>
      </c>
      <c r="S197" s="51">
        <v>60831565</v>
      </c>
    </row>
    <row r="198" spans="1:19" s="24" customFormat="1" ht="34.5">
      <c r="A198" s="25" t="s">
        <v>759</v>
      </c>
      <c r="B198" s="26" t="s">
        <v>188</v>
      </c>
      <c r="C198" s="51">
        <v>1050297</v>
      </c>
      <c r="D198" s="51">
        <v>55133</v>
      </c>
      <c r="E198" s="51">
        <v>66413</v>
      </c>
      <c r="F198" s="51">
        <v>377839</v>
      </c>
      <c r="G198" s="51">
        <v>1492</v>
      </c>
      <c r="H198" s="51">
        <v>67802</v>
      </c>
      <c r="I198" s="51">
        <v>42761</v>
      </c>
      <c r="J198" s="51">
        <v>16271</v>
      </c>
      <c r="K198" s="51">
        <v>5790</v>
      </c>
      <c r="L198" s="51">
        <v>10874</v>
      </c>
      <c r="M198" s="51">
        <v>2994</v>
      </c>
      <c r="N198" s="51">
        <v>50296</v>
      </c>
      <c r="O198" s="51">
        <v>2405</v>
      </c>
      <c r="P198" s="51">
        <v>40638</v>
      </c>
      <c r="Q198" s="51">
        <v>109440</v>
      </c>
      <c r="R198" s="51">
        <v>149926</v>
      </c>
      <c r="S198" s="51">
        <v>50224</v>
      </c>
    </row>
    <row r="199" spans="1:19" s="24" customFormat="1" ht="23.25">
      <c r="A199" s="25" t="s">
        <v>760</v>
      </c>
      <c r="B199" s="26" t="s">
        <v>189</v>
      </c>
      <c r="C199" s="51">
        <v>46208</v>
      </c>
      <c r="D199" s="52" t="s">
        <v>14</v>
      </c>
      <c r="E199" s="52" t="s">
        <v>14</v>
      </c>
      <c r="F199" s="51">
        <v>3353</v>
      </c>
      <c r="G199" s="51" t="s">
        <v>14</v>
      </c>
      <c r="H199" s="51">
        <v>11313</v>
      </c>
      <c r="I199" s="52" t="s">
        <v>14</v>
      </c>
      <c r="J199" s="51">
        <v>1017</v>
      </c>
      <c r="K199" s="51">
        <v>84</v>
      </c>
      <c r="L199" s="51">
        <v>737</v>
      </c>
      <c r="M199" s="51">
        <v>700</v>
      </c>
      <c r="N199" s="51" t="s">
        <v>14</v>
      </c>
      <c r="O199" s="51" t="s">
        <v>14</v>
      </c>
      <c r="P199" s="51" t="s">
        <v>14</v>
      </c>
      <c r="Q199" s="51">
        <v>65</v>
      </c>
      <c r="R199" s="51" t="s">
        <v>14</v>
      </c>
      <c r="S199" s="51">
        <v>28940</v>
      </c>
    </row>
    <row r="200" spans="1:19" s="24" customFormat="1" ht="34.5">
      <c r="A200" s="25" t="s">
        <v>761</v>
      </c>
      <c r="B200" s="26" t="s">
        <v>190</v>
      </c>
      <c r="C200" s="51">
        <v>17913083</v>
      </c>
      <c r="D200" s="51">
        <v>12625723</v>
      </c>
      <c r="E200" s="51">
        <v>117648</v>
      </c>
      <c r="F200" s="51">
        <v>10478</v>
      </c>
      <c r="G200" s="51">
        <v>29579</v>
      </c>
      <c r="H200" s="51">
        <v>7602</v>
      </c>
      <c r="I200" s="51">
        <v>1052007</v>
      </c>
      <c r="J200" s="51">
        <v>428802</v>
      </c>
      <c r="K200" s="51">
        <v>15142</v>
      </c>
      <c r="L200" s="51">
        <v>12226</v>
      </c>
      <c r="M200" s="51">
        <v>2001712</v>
      </c>
      <c r="N200" s="51">
        <v>30423</v>
      </c>
      <c r="O200" s="51">
        <v>361170</v>
      </c>
      <c r="P200" s="51">
        <v>2724</v>
      </c>
      <c r="Q200" s="51">
        <v>93719</v>
      </c>
      <c r="R200" s="51">
        <v>11289</v>
      </c>
      <c r="S200" s="51">
        <v>1112839</v>
      </c>
    </row>
    <row r="201" spans="1:19" s="24" customFormat="1" ht="23.25">
      <c r="A201" s="25" t="s">
        <v>762</v>
      </c>
      <c r="B201" s="26" t="s">
        <v>491</v>
      </c>
      <c r="C201" s="51">
        <v>72386676</v>
      </c>
      <c r="D201" s="51">
        <v>1421374</v>
      </c>
      <c r="E201" s="51">
        <v>3590575</v>
      </c>
      <c r="F201" s="51">
        <v>2105112</v>
      </c>
      <c r="G201" s="51">
        <v>2444827</v>
      </c>
      <c r="H201" s="51">
        <v>3067749</v>
      </c>
      <c r="I201" s="51">
        <v>3820970</v>
      </c>
      <c r="J201" s="51">
        <v>5135483</v>
      </c>
      <c r="K201" s="51">
        <v>3028126</v>
      </c>
      <c r="L201" s="51">
        <v>1598316</v>
      </c>
      <c r="M201" s="51">
        <v>2549227</v>
      </c>
      <c r="N201" s="51">
        <v>5431490</v>
      </c>
      <c r="O201" s="51">
        <v>2140273</v>
      </c>
      <c r="P201" s="51">
        <v>1524289</v>
      </c>
      <c r="Q201" s="51">
        <v>5801936</v>
      </c>
      <c r="R201" s="51">
        <v>9482420</v>
      </c>
      <c r="S201" s="51">
        <v>19244509</v>
      </c>
    </row>
    <row r="202" spans="1:19" s="24" customFormat="1" ht="23.25">
      <c r="A202" s="25" t="s">
        <v>763</v>
      </c>
      <c r="B202" s="26" t="s">
        <v>191</v>
      </c>
      <c r="C202" s="51">
        <v>1480318</v>
      </c>
      <c r="D202" s="51">
        <v>24632</v>
      </c>
      <c r="E202" s="51">
        <v>10691</v>
      </c>
      <c r="F202" s="51">
        <v>8129</v>
      </c>
      <c r="G202" s="51">
        <v>9467</v>
      </c>
      <c r="H202" s="51">
        <v>33605</v>
      </c>
      <c r="I202" s="51">
        <v>5028</v>
      </c>
      <c r="J202" s="51">
        <v>98656</v>
      </c>
      <c r="K202" s="51">
        <v>15227</v>
      </c>
      <c r="L202" s="51">
        <v>123652</v>
      </c>
      <c r="M202" s="51">
        <v>4203</v>
      </c>
      <c r="N202" s="51">
        <v>205654</v>
      </c>
      <c r="O202" s="51">
        <v>39125</v>
      </c>
      <c r="P202" s="51">
        <v>16641</v>
      </c>
      <c r="Q202" s="51">
        <v>54702</v>
      </c>
      <c r="R202" s="51">
        <v>451140</v>
      </c>
      <c r="S202" s="51">
        <v>379765</v>
      </c>
    </row>
    <row r="203" spans="1:19" s="24" customFormat="1" ht="23.25">
      <c r="A203" s="25" t="s">
        <v>766</v>
      </c>
      <c r="B203" s="26" t="s">
        <v>194</v>
      </c>
      <c r="C203" s="51">
        <v>58054769</v>
      </c>
      <c r="D203" s="51">
        <v>1360399</v>
      </c>
      <c r="E203" s="51">
        <v>3344407</v>
      </c>
      <c r="F203" s="51">
        <v>2007779</v>
      </c>
      <c r="G203" s="51">
        <v>2400632</v>
      </c>
      <c r="H203" s="51">
        <v>2827297</v>
      </c>
      <c r="I203" s="51">
        <v>2640344</v>
      </c>
      <c r="J203" s="51">
        <v>3295294</v>
      </c>
      <c r="K203" s="51">
        <v>2762745</v>
      </c>
      <c r="L203" s="51">
        <v>1143200</v>
      </c>
      <c r="M203" s="51">
        <v>2468458</v>
      </c>
      <c r="N203" s="51">
        <v>4531051</v>
      </c>
      <c r="O203" s="51">
        <v>1954972</v>
      </c>
      <c r="P203" s="51">
        <v>1492074</v>
      </c>
      <c r="Q203" s="51">
        <v>4364474</v>
      </c>
      <c r="R203" s="51">
        <v>6720969</v>
      </c>
      <c r="S203" s="51">
        <v>14740674</v>
      </c>
    </row>
    <row r="204" spans="1:19" s="24" customFormat="1" ht="34.5">
      <c r="A204" s="25" t="s">
        <v>767</v>
      </c>
      <c r="B204" s="26" t="s">
        <v>195</v>
      </c>
      <c r="C204" s="51">
        <v>758816</v>
      </c>
      <c r="D204" s="51">
        <v>7051</v>
      </c>
      <c r="E204" s="51">
        <v>59630</v>
      </c>
      <c r="F204" s="51">
        <v>1084</v>
      </c>
      <c r="G204" s="51">
        <v>1270</v>
      </c>
      <c r="H204" s="51">
        <v>65435</v>
      </c>
      <c r="I204" s="51">
        <v>20634</v>
      </c>
      <c r="J204" s="51">
        <v>2692</v>
      </c>
      <c r="K204" s="51">
        <v>2985</v>
      </c>
      <c r="L204" s="51">
        <v>347</v>
      </c>
      <c r="M204" s="51">
        <v>4355</v>
      </c>
      <c r="N204" s="51">
        <v>218960</v>
      </c>
      <c r="O204" s="51">
        <v>1996</v>
      </c>
      <c r="P204" s="51">
        <v>509</v>
      </c>
      <c r="Q204" s="51">
        <v>40047</v>
      </c>
      <c r="R204" s="51">
        <v>40105</v>
      </c>
      <c r="S204" s="51">
        <v>291715</v>
      </c>
    </row>
    <row r="205" spans="1:19" s="24" customFormat="1" ht="23.25">
      <c r="A205" s="25" t="s">
        <v>768</v>
      </c>
      <c r="B205" s="26" t="s">
        <v>196</v>
      </c>
      <c r="C205" s="51">
        <v>4825279</v>
      </c>
      <c r="D205" s="51">
        <v>6019</v>
      </c>
      <c r="E205" s="51">
        <v>154051</v>
      </c>
      <c r="F205" s="51">
        <v>11492</v>
      </c>
      <c r="G205" s="51">
        <v>25076</v>
      </c>
      <c r="H205" s="51">
        <v>131897</v>
      </c>
      <c r="I205" s="51">
        <v>121803</v>
      </c>
      <c r="J205" s="51">
        <v>1630396</v>
      </c>
      <c r="K205" s="51">
        <v>205263</v>
      </c>
      <c r="L205" s="51">
        <v>6249</v>
      </c>
      <c r="M205" s="51">
        <v>42664</v>
      </c>
      <c r="N205" s="51">
        <v>108487</v>
      </c>
      <c r="O205" s="51">
        <v>137482</v>
      </c>
      <c r="P205" s="51">
        <v>10595</v>
      </c>
      <c r="Q205" s="51">
        <v>1232840</v>
      </c>
      <c r="R205" s="51">
        <v>377596</v>
      </c>
      <c r="S205" s="51">
        <v>623368</v>
      </c>
    </row>
    <row r="206" spans="1:19" s="24" customFormat="1" ht="23.25">
      <c r="A206" s="25" t="s">
        <v>769</v>
      </c>
      <c r="B206" s="26" t="s">
        <v>197</v>
      </c>
      <c r="C206" s="51">
        <v>1774357</v>
      </c>
      <c r="D206" s="51">
        <v>2699</v>
      </c>
      <c r="E206" s="51">
        <v>7989</v>
      </c>
      <c r="F206" s="51">
        <v>3789</v>
      </c>
      <c r="G206" s="51">
        <v>7492</v>
      </c>
      <c r="H206" s="51">
        <v>2544</v>
      </c>
      <c r="I206" s="51">
        <v>1505</v>
      </c>
      <c r="J206" s="51">
        <v>8629</v>
      </c>
      <c r="K206" s="51">
        <v>3234</v>
      </c>
      <c r="L206" s="51">
        <v>323543</v>
      </c>
      <c r="M206" s="51">
        <v>5320</v>
      </c>
      <c r="N206" s="51">
        <v>8302</v>
      </c>
      <c r="O206" s="51">
        <v>4511</v>
      </c>
      <c r="P206" s="51">
        <v>2129</v>
      </c>
      <c r="Q206" s="51">
        <v>6533</v>
      </c>
      <c r="R206" s="51">
        <v>14900</v>
      </c>
      <c r="S206" s="51">
        <v>1371238</v>
      </c>
    </row>
    <row r="207" spans="1:19" s="24" customFormat="1" ht="34.5">
      <c r="A207" s="25" t="s">
        <v>770</v>
      </c>
      <c r="B207" s="26" t="s">
        <v>198</v>
      </c>
      <c r="C207" s="51">
        <v>192281</v>
      </c>
      <c r="D207" s="51">
        <v>1268</v>
      </c>
      <c r="E207" s="52" t="s">
        <v>14</v>
      </c>
      <c r="F207" s="51">
        <v>47401</v>
      </c>
      <c r="G207" s="51" t="s">
        <v>14</v>
      </c>
      <c r="H207" s="51" t="s">
        <v>14</v>
      </c>
      <c r="I207" s="52" t="s">
        <v>14</v>
      </c>
      <c r="J207" s="51">
        <v>31452</v>
      </c>
      <c r="K207" s="51">
        <v>10426</v>
      </c>
      <c r="L207" s="51" t="s">
        <v>14</v>
      </c>
      <c r="M207" s="51" t="s">
        <v>14</v>
      </c>
      <c r="N207" s="51">
        <v>36525</v>
      </c>
      <c r="O207" s="51">
        <v>313</v>
      </c>
      <c r="P207" s="51">
        <v>809</v>
      </c>
      <c r="Q207" s="51">
        <v>21494</v>
      </c>
      <c r="R207" s="51">
        <v>1167</v>
      </c>
      <c r="S207" s="51">
        <v>41428</v>
      </c>
    </row>
    <row r="208" spans="1:19" s="24" customFormat="1" ht="34.5">
      <c r="A208" s="25" t="s">
        <v>771</v>
      </c>
      <c r="B208" s="26" t="s">
        <v>199</v>
      </c>
      <c r="C208" s="51">
        <v>5300858</v>
      </c>
      <c r="D208" s="51">
        <v>19308</v>
      </c>
      <c r="E208" s="51">
        <v>13806</v>
      </c>
      <c r="F208" s="51">
        <v>25438</v>
      </c>
      <c r="G208" s="51">
        <v>890</v>
      </c>
      <c r="H208" s="51">
        <v>6971</v>
      </c>
      <c r="I208" s="51">
        <v>1031656</v>
      </c>
      <c r="J208" s="51">
        <v>68364</v>
      </c>
      <c r="K208" s="51">
        <v>28246</v>
      </c>
      <c r="L208" s="51">
        <v>1324</v>
      </c>
      <c r="M208" s="51">
        <v>24227</v>
      </c>
      <c r="N208" s="51">
        <v>322512</v>
      </c>
      <c r="O208" s="51">
        <v>1874</v>
      </c>
      <c r="P208" s="51">
        <v>1532</v>
      </c>
      <c r="Q208" s="51">
        <v>81846</v>
      </c>
      <c r="R208" s="51">
        <v>1876542</v>
      </c>
      <c r="S208" s="51">
        <v>1796321</v>
      </c>
    </row>
    <row r="209" spans="1:19" s="24" customFormat="1" ht="23.25">
      <c r="A209" s="25" t="s">
        <v>764</v>
      </c>
      <c r="B209" s="26" t="s">
        <v>192</v>
      </c>
      <c r="C209" s="51">
        <v>382852</v>
      </c>
      <c r="D209" s="51">
        <v>2053</v>
      </c>
      <c r="E209" s="51">
        <v>7522</v>
      </c>
      <c r="F209" s="51">
        <v>8129</v>
      </c>
      <c r="G209" s="51">
        <v>9099</v>
      </c>
      <c r="H209" s="51">
        <v>3821</v>
      </c>
      <c r="I209" s="51">
        <v>4993</v>
      </c>
      <c r="J209" s="51">
        <v>50829</v>
      </c>
      <c r="K209" s="51">
        <v>10830</v>
      </c>
      <c r="L209" s="51">
        <v>9039</v>
      </c>
      <c r="M209" s="51">
        <v>3955</v>
      </c>
      <c r="N209" s="51">
        <v>163286</v>
      </c>
      <c r="O209" s="51">
        <v>26968</v>
      </c>
      <c r="P209" s="51">
        <v>2753</v>
      </c>
      <c r="Q209" s="51">
        <v>24451</v>
      </c>
      <c r="R209" s="51">
        <v>17182</v>
      </c>
      <c r="S209" s="51">
        <v>37942</v>
      </c>
    </row>
    <row r="210" spans="1:19" s="24" customFormat="1" ht="23.25">
      <c r="A210" s="25" t="s">
        <v>765</v>
      </c>
      <c r="B210" s="26" t="s">
        <v>193</v>
      </c>
      <c r="C210" s="51">
        <v>1097466</v>
      </c>
      <c r="D210" s="51">
        <v>22579</v>
      </c>
      <c r="E210" s="51">
        <v>3170</v>
      </c>
      <c r="F210" s="51" t="s">
        <v>14</v>
      </c>
      <c r="G210" s="51">
        <v>368</v>
      </c>
      <c r="H210" s="51">
        <v>29784</v>
      </c>
      <c r="I210" s="51">
        <v>35</v>
      </c>
      <c r="J210" s="51">
        <v>47828</v>
      </c>
      <c r="K210" s="51">
        <v>4397</v>
      </c>
      <c r="L210" s="51">
        <v>114613</v>
      </c>
      <c r="M210" s="51">
        <v>248</v>
      </c>
      <c r="N210" s="51">
        <v>42367</v>
      </c>
      <c r="O210" s="51">
        <v>12158</v>
      </c>
      <c r="P210" s="51">
        <v>13888</v>
      </c>
      <c r="Q210" s="51">
        <v>30251</v>
      </c>
      <c r="R210" s="51">
        <v>433958</v>
      </c>
      <c r="S210" s="51">
        <v>341823</v>
      </c>
    </row>
    <row r="211" spans="1:19" s="24" customFormat="1" ht="23.25">
      <c r="A211" s="25" t="s">
        <v>773</v>
      </c>
      <c r="B211" s="26" t="s">
        <v>493</v>
      </c>
      <c r="C211" s="51">
        <v>44525263</v>
      </c>
      <c r="D211" s="51">
        <v>829035</v>
      </c>
      <c r="E211" s="51">
        <v>1244583</v>
      </c>
      <c r="F211" s="51">
        <v>1418421</v>
      </c>
      <c r="G211" s="51">
        <v>2900286</v>
      </c>
      <c r="H211" s="51">
        <v>644473</v>
      </c>
      <c r="I211" s="51">
        <v>1042396</v>
      </c>
      <c r="J211" s="51">
        <v>1859978</v>
      </c>
      <c r="K211" s="51">
        <v>364657</v>
      </c>
      <c r="L211" s="51">
        <v>878696</v>
      </c>
      <c r="M211" s="51">
        <v>285329</v>
      </c>
      <c r="N211" s="51">
        <v>1031082</v>
      </c>
      <c r="O211" s="51">
        <v>1614165</v>
      </c>
      <c r="P211" s="51">
        <v>1321517</v>
      </c>
      <c r="Q211" s="51">
        <v>2329265</v>
      </c>
      <c r="R211" s="51">
        <v>7334086</v>
      </c>
      <c r="S211" s="51">
        <v>19427293</v>
      </c>
    </row>
    <row r="212" spans="1:19" s="24" customFormat="1" ht="34.5">
      <c r="A212" s="25" t="s">
        <v>774</v>
      </c>
      <c r="B212" s="26" t="s">
        <v>200</v>
      </c>
      <c r="C212" s="51">
        <v>28110991</v>
      </c>
      <c r="D212" s="51">
        <v>364766</v>
      </c>
      <c r="E212" s="51">
        <v>790777</v>
      </c>
      <c r="F212" s="51">
        <v>1336278</v>
      </c>
      <c r="G212" s="51">
        <v>2720269</v>
      </c>
      <c r="H212" s="51">
        <v>447989</v>
      </c>
      <c r="I212" s="51">
        <v>6004</v>
      </c>
      <c r="J212" s="51">
        <v>388824</v>
      </c>
      <c r="K212" s="51">
        <v>67704</v>
      </c>
      <c r="L212" s="51">
        <v>1398</v>
      </c>
      <c r="M212" s="51">
        <v>116847</v>
      </c>
      <c r="N212" s="51">
        <v>259558</v>
      </c>
      <c r="O212" s="51">
        <v>1450161</v>
      </c>
      <c r="P212" s="51">
        <v>1075010</v>
      </c>
      <c r="Q212" s="51">
        <v>221772</v>
      </c>
      <c r="R212" s="51">
        <v>2622253</v>
      </c>
      <c r="S212" s="51">
        <v>16241380</v>
      </c>
    </row>
    <row r="213" spans="1:19" s="24" customFormat="1" ht="34.5">
      <c r="A213" s="25" t="s">
        <v>775</v>
      </c>
      <c r="B213" s="26" t="s">
        <v>201</v>
      </c>
      <c r="C213" s="51">
        <v>2801683</v>
      </c>
      <c r="D213" s="51">
        <v>90697</v>
      </c>
      <c r="E213" s="51">
        <v>230</v>
      </c>
      <c r="F213" s="51">
        <v>31148</v>
      </c>
      <c r="G213" s="51">
        <v>6472</v>
      </c>
      <c r="H213" s="51" t="s">
        <v>14</v>
      </c>
      <c r="I213" s="51">
        <v>21443</v>
      </c>
      <c r="J213" s="51">
        <v>357395</v>
      </c>
      <c r="K213" s="51">
        <v>48401</v>
      </c>
      <c r="L213" s="51" t="s">
        <v>14</v>
      </c>
      <c r="M213" s="51">
        <v>57469</v>
      </c>
      <c r="N213" s="51">
        <v>617071</v>
      </c>
      <c r="O213" s="51">
        <v>24541</v>
      </c>
      <c r="P213" s="51">
        <v>140576</v>
      </c>
      <c r="Q213" s="51">
        <v>1281618</v>
      </c>
      <c r="R213" s="51">
        <v>88704</v>
      </c>
      <c r="S213" s="51">
        <v>35918</v>
      </c>
    </row>
    <row r="214" spans="1:19" s="24" customFormat="1" ht="45.75">
      <c r="A214" s="25" t="s">
        <v>776</v>
      </c>
      <c r="B214" s="26" t="s">
        <v>202</v>
      </c>
      <c r="C214" s="51">
        <v>13612589</v>
      </c>
      <c r="D214" s="51">
        <v>373572</v>
      </c>
      <c r="E214" s="51">
        <v>453576</v>
      </c>
      <c r="F214" s="51">
        <v>50995</v>
      </c>
      <c r="G214" s="51">
        <v>173545</v>
      </c>
      <c r="H214" s="51">
        <v>196483</v>
      </c>
      <c r="I214" s="51">
        <v>1014950</v>
      </c>
      <c r="J214" s="51">
        <v>1113760</v>
      </c>
      <c r="K214" s="51">
        <v>248551</v>
      </c>
      <c r="L214" s="51">
        <v>877297</v>
      </c>
      <c r="M214" s="51">
        <v>111013</v>
      </c>
      <c r="N214" s="51">
        <v>154453</v>
      </c>
      <c r="O214" s="51">
        <v>139463</v>
      </c>
      <c r="P214" s="51">
        <v>105932</v>
      </c>
      <c r="Q214" s="51">
        <v>825875</v>
      </c>
      <c r="R214" s="51">
        <v>4623129</v>
      </c>
      <c r="S214" s="51">
        <v>3149995</v>
      </c>
    </row>
    <row r="215" spans="1:19" s="24" customFormat="1" ht="23.25">
      <c r="A215" s="25" t="s">
        <v>777</v>
      </c>
      <c r="B215" s="26" t="s">
        <v>494</v>
      </c>
      <c r="C215" s="51">
        <v>42911294</v>
      </c>
      <c r="D215" s="51">
        <v>414888</v>
      </c>
      <c r="E215" s="51">
        <v>3196487</v>
      </c>
      <c r="F215" s="51">
        <v>4499305</v>
      </c>
      <c r="G215" s="51">
        <v>1168921</v>
      </c>
      <c r="H215" s="51">
        <v>1983928</v>
      </c>
      <c r="I215" s="51">
        <v>665263</v>
      </c>
      <c r="J215" s="51">
        <v>2459584</v>
      </c>
      <c r="K215" s="51">
        <v>641462</v>
      </c>
      <c r="L215" s="51">
        <v>646341</v>
      </c>
      <c r="M215" s="51">
        <v>1124763</v>
      </c>
      <c r="N215" s="51">
        <v>2054387</v>
      </c>
      <c r="O215" s="51">
        <v>1972554</v>
      </c>
      <c r="P215" s="51">
        <v>251897</v>
      </c>
      <c r="Q215" s="51">
        <v>13588612</v>
      </c>
      <c r="R215" s="51">
        <v>1829138</v>
      </c>
      <c r="S215" s="51">
        <v>6413763</v>
      </c>
    </row>
    <row r="216" spans="1:19" s="24" customFormat="1" ht="34.5">
      <c r="A216" s="25" t="s">
        <v>778</v>
      </c>
      <c r="B216" s="26" t="s">
        <v>203</v>
      </c>
      <c r="C216" s="51">
        <v>28799398</v>
      </c>
      <c r="D216" s="51">
        <v>317204</v>
      </c>
      <c r="E216" s="51">
        <v>2964808</v>
      </c>
      <c r="F216" s="51">
        <v>2811347</v>
      </c>
      <c r="G216" s="51">
        <v>883420</v>
      </c>
      <c r="H216" s="51">
        <v>646880</v>
      </c>
      <c r="I216" s="51">
        <v>492440</v>
      </c>
      <c r="J216" s="51">
        <v>2117397</v>
      </c>
      <c r="K216" s="51">
        <v>334495</v>
      </c>
      <c r="L216" s="51">
        <v>428034</v>
      </c>
      <c r="M216" s="51">
        <v>788744</v>
      </c>
      <c r="N216" s="51">
        <v>1030259</v>
      </c>
      <c r="O216" s="51">
        <v>1908808</v>
      </c>
      <c r="P216" s="51">
        <v>244067</v>
      </c>
      <c r="Q216" s="51">
        <v>8167685</v>
      </c>
      <c r="R216" s="51">
        <v>1219194</v>
      </c>
      <c r="S216" s="51">
        <v>4444616</v>
      </c>
    </row>
    <row r="217" spans="1:19" s="24" customFormat="1" ht="34.5">
      <c r="A217" s="25" t="s">
        <v>779</v>
      </c>
      <c r="B217" s="26" t="s">
        <v>204</v>
      </c>
      <c r="C217" s="51">
        <v>6709143</v>
      </c>
      <c r="D217" s="51">
        <v>46019</v>
      </c>
      <c r="E217" s="51">
        <v>29127</v>
      </c>
      <c r="F217" s="51">
        <v>292036</v>
      </c>
      <c r="G217" s="51">
        <v>285398</v>
      </c>
      <c r="H217" s="51">
        <v>5923</v>
      </c>
      <c r="I217" s="51">
        <v>80276</v>
      </c>
      <c r="J217" s="51">
        <v>67156</v>
      </c>
      <c r="K217" s="51">
        <v>12109</v>
      </c>
      <c r="L217" s="51">
        <v>5185</v>
      </c>
      <c r="M217" s="51">
        <v>19824</v>
      </c>
      <c r="N217" s="51">
        <v>398691</v>
      </c>
      <c r="O217" s="51">
        <v>58731</v>
      </c>
      <c r="P217" s="51">
        <v>7830</v>
      </c>
      <c r="Q217" s="51">
        <v>4872296</v>
      </c>
      <c r="R217" s="51">
        <v>65028</v>
      </c>
      <c r="S217" s="51">
        <v>463514</v>
      </c>
    </row>
    <row r="218" spans="1:19" s="24" customFormat="1" ht="34.5">
      <c r="A218" s="25" t="s">
        <v>780</v>
      </c>
      <c r="B218" s="26" t="s">
        <v>205</v>
      </c>
      <c r="C218" s="51">
        <v>7402753</v>
      </c>
      <c r="D218" s="51">
        <v>51666</v>
      </c>
      <c r="E218" s="51">
        <v>202552</v>
      </c>
      <c r="F218" s="51">
        <v>1395922</v>
      </c>
      <c r="G218" s="51">
        <v>103</v>
      </c>
      <c r="H218" s="51">
        <v>1331125</v>
      </c>
      <c r="I218" s="51">
        <v>92546</v>
      </c>
      <c r="J218" s="51">
        <v>275030</v>
      </c>
      <c r="K218" s="51">
        <v>294858</v>
      </c>
      <c r="L218" s="51">
        <v>213122</v>
      </c>
      <c r="M218" s="51">
        <v>316195</v>
      </c>
      <c r="N218" s="51">
        <v>625437</v>
      </c>
      <c r="O218" s="51">
        <v>5016</v>
      </c>
      <c r="P218" s="51" t="s">
        <v>14</v>
      </c>
      <c r="Q218" s="51">
        <v>548631</v>
      </c>
      <c r="R218" s="51">
        <v>544917</v>
      </c>
      <c r="S218" s="51">
        <v>1505634</v>
      </c>
    </row>
    <row r="219" spans="1:19" s="24" customFormat="1" ht="23.25">
      <c r="A219" s="25" t="s">
        <v>781</v>
      </c>
      <c r="B219" s="26" t="s">
        <v>495</v>
      </c>
      <c r="C219" s="51">
        <v>4150646</v>
      </c>
      <c r="D219" s="51">
        <v>13093</v>
      </c>
      <c r="E219" s="51">
        <v>3517</v>
      </c>
      <c r="F219" s="51">
        <v>6430</v>
      </c>
      <c r="G219" s="51">
        <v>1079700</v>
      </c>
      <c r="H219" s="51" t="s">
        <v>14</v>
      </c>
      <c r="I219" s="51">
        <v>923047</v>
      </c>
      <c r="J219" s="51" t="s">
        <v>14</v>
      </c>
      <c r="K219" s="51">
        <v>43827</v>
      </c>
      <c r="L219" s="51">
        <v>13569</v>
      </c>
      <c r="M219" s="51">
        <v>1200</v>
      </c>
      <c r="N219" s="51">
        <v>225837</v>
      </c>
      <c r="O219" s="51">
        <v>36745</v>
      </c>
      <c r="P219" s="51">
        <v>223</v>
      </c>
      <c r="Q219" s="51">
        <v>1547997</v>
      </c>
      <c r="R219" s="51">
        <v>6700</v>
      </c>
      <c r="S219" s="51">
        <v>248761</v>
      </c>
    </row>
    <row r="220" spans="1:19" s="24" customFormat="1" ht="23.25">
      <c r="A220" s="25" t="s">
        <v>782</v>
      </c>
      <c r="B220" s="26" t="s">
        <v>206</v>
      </c>
      <c r="C220" s="51">
        <v>4150646</v>
      </c>
      <c r="D220" s="51">
        <v>13093</v>
      </c>
      <c r="E220" s="51">
        <v>3517</v>
      </c>
      <c r="F220" s="51">
        <v>6430</v>
      </c>
      <c r="G220" s="51">
        <v>1079700</v>
      </c>
      <c r="H220" s="51" t="s">
        <v>14</v>
      </c>
      <c r="I220" s="51">
        <v>923047</v>
      </c>
      <c r="J220" s="51" t="s">
        <v>14</v>
      </c>
      <c r="K220" s="51">
        <v>43827</v>
      </c>
      <c r="L220" s="51">
        <v>13569</v>
      </c>
      <c r="M220" s="51">
        <v>1200</v>
      </c>
      <c r="N220" s="51">
        <v>225837</v>
      </c>
      <c r="O220" s="51">
        <v>36745</v>
      </c>
      <c r="P220" s="51">
        <v>223</v>
      </c>
      <c r="Q220" s="51">
        <v>1547997</v>
      </c>
      <c r="R220" s="51">
        <v>6700</v>
      </c>
      <c r="S220" s="51">
        <v>248761</v>
      </c>
    </row>
    <row r="221" spans="1:19" s="24" customFormat="1" ht="34.5">
      <c r="A221" s="25" t="s">
        <v>783</v>
      </c>
      <c r="B221" s="26" t="s">
        <v>496</v>
      </c>
      <c r="C221" s="51">
        <v>2332055</v>
      </c>
      <c r="D221" s="51">
        <v>552</v>
      </c>
      <c r="E221" s="51">
        <v>56934</v>
      </c>
      <c r="F221" s="51">
        <v>37995</v>
      </c>
      <c r="G221" s="51" t="s">
        <v>14</v>
      </c>
      <c r="H221" s="51" t="s">
        <v>14</v>
      </c>
      <c r="I221" s="51">
        <v>923047</v>
      </c>
      <c r="J221" s="51">
        <v>5902</v>
      </c>
      <c r="K221" s="51">
        <v>38634</v>
      </c>
      <c r="L221" s="51">
        <v>53641</v>
      </c>
      <c r="M221" s="51">
        <v>2700</v>
      </c>
      <c r="N221" s="51">
        <v>25584</v>
      </c>
      <c r="O221" s="51">
        <v>43676</v>
      </c>
      <c r="P221" s="51">
        <v>4706</v>
      </c>
      <c r="Q221" s="51">
        <v>872727</v>
      </c>
      <c r="R221" s="51">
        <v>19247</v>
      </c>
      <c r="S221" s="51">
        <v>246710</v>
      </c>
    </row>
    <row r="222" spans="1:19" s="24" customFormat="1" ht="34.5">
      <c r="A222" s="25" t="s">
        <v>784</v>
      </c>
      <c r="B222" s="26" t="s">
        <v>207</v>
      </c>
      <c r="C222" s="51">
        <v>2332055</v>
      </c>
      <c r="D222" s="51">
        <v>552</v>
      </c>
      <c r="E222" s="51">
        <v>56934</v>
      </c>
      <c r="F222" s="51">
        <v>37995</v>
      </c>
      <c r="G222" s="51" t="s">
        <v>14</v>
      </c>
      <c r="H222" s="51" t="s">
        <v>14</v>
      </c>
      <c r="I222" s="51">
        <v>923047</v>
      </c>
      <c r="J222" s="51">
        <v>5902</v>
      </c>
      <c r="K222" s="51">
        <v>38634</v>
      </c>
      <c r="L222" s="51">
        <v>53641</v>
      </c>
      <c r="M222" s="51">
        <v>2700</v>
      </c>
      <c r="N222" s="51">
        <v>25584</v>
      </c>
      <c r="O222" s="51">
        <v>43676</v>
      </c>
      <c r="P222" s="51">
        <v>4706</v>
      </c>
      <c r="Q222" s="51">
        <v>872727</v>
      </c>
      <c r="R222" s="51">
        <v>19247</v>
      </c>
      <c r="S222" s="51">
        <v>246710</v>
      </c>
    </row>
    <row r="223" spans="1:19" s="24" customFormat="1" ht="57">
      <c r="A223" s="25" t="s">
        <v>785</v>
      </c>
      <c r="B223" s="26" t="s">
        <v>497</v>
      </c>
      <c r="C223" s="51">
        <v>53304338</v>
      </c>
      <c r="D223" s="51">
        <v>570876</v>
      </c>
      <c r="E223" s="51">
        <v>9654142</v>
      </c>
      <c r="F223" s="51">
        <v>795531</v>
      </c>
      <c r="G223" s="51">
        <v>95823</v>
      </c>
      <c r="H223" s="51">
        <v>2230668</v>
      </c>
      <c r="I223" s="51">
        <v>660503</v>
      </c>
      <c r="J223" s="51">
        <v>2118005</v>
      </c>
      <c r="K223" s="51">
        <v>897973</v>
      </c>
      <c r="L223" s="51">
        <v>3315474</v>
      </c>
      <c r="M223" s="51">
        <v>752791</v>
      </c>
      <c r="N223" s="51">
        <v>2289457</v>
      </c>
      <c r="O223" s="51">
        <v>1084616</v>
      </c>
      <c r="P223" s="51">
        <v>89099</v>
      </c>
      <c r="Q223" s="51">
        <v>11517440</v>
      </c>
      <c r="R223" s="51">
        <v>8880770</v>
      </c>
      <c r="S223" s="51">
        <v>8351171</v>
      </c>
    </row>
    <row r="224" spans="1:19" s="24" customFormat="1" ht="34.5">
      <c r="A224" s="25" t="s">
        <v>786</v>
      </c>
      <c r="B224" s="26" t="s">
        <v>208</v>
      </c>
      <c r="C224" s="51">
        <v>10606902</v>
      </c>
      <c r="D224" s="51">
        <v>237845</v>
      </c>
      <c r="E224" s="51">
        <v>2131945</v>
      </c>
      <c r="F224" s="51">
        <v>211546</v>
      </c>
      <c r="G224" s="51">
        <v>1948</v>
      </c>
      <c r="H224" s="51">
        <v>406425</v>
      </c>
      <c r="I224" s="51">
        <v>144002</v>
      </c>
      <c r="J224" s="51">
        <v>595498</v>
      </c>
      <c r="K224" s="51">
        <v>239810</v>
      </c>
      <c r="L224" s="51">
        <v>880250</v>
      </c>
      <c r="M224" s="51">
        <v>267915</v>
      </c>
      <c r="N224" s="51">
        <v>849133</v>
      </c>
      <c r="O224" s="51">
        <v>365038</v>
      </c>
      <c r="P224" s="51">
        <v>15344</v>
      </c>
      <c r="Q224" s="51">
        <v>177460</v>
      </c>
      <c r="R224" s="51">
        <v>1205062</v>
      </c>
      <c r="S224" s="51">
        <v>2877682</v>
      </c>
    </row>
    <row r="225" spans="1:19" s="24" customFormat="1" ht="34.5">
      <c r="A225" s="25" t="s">
        <v>787</v>
      </c>
      <c r="B225" s="26" t="s">
        <v>209</v>
      </c>
      <c r="C225" s="51">
        <v>19011609</v>
      </c>
      <c r="D225" s="51">
        <v>236056</v>
      </c>
      <c r="E225" s="51">
        <v>2055395</v>
      </c>
      <c r="F225" s="51">
        <v>377302</v>
      </c>
      <c r="G225" s="51">
        <v>93875</v>
      </c>
      <c r="H225" s="51">
        <v>1366792</v>
      </c>
      <c r="I225" s="51">
        <v>85872</v>
      </c>
      <c r="J225" s="51">
        <v>473453</v>
      </c>
      <c r="K225" s="51">
        <v>472679</v>
      </c>
      <c r="L225" s="51">
        <v>2264945</v>
      </c>
      <c r="M225" s="51">
        <v>233507</v>
      </c>
      <c r="N225" s="51">
        <v>1217096</v>
      </c>
      <c r="O225" s="51">
        <v>260791</v>
      </c>
      <c r="P225" s="51">
        <v>16384</v>
      </c>
      <c r="Q225" s="51">
        <v>3503313</v>
      </c>
      <c r="R225" s="51">
        <v>3028711</v>
      </c>
      <c r="S225" s="51">
        <v>3325438</v>
      </c>
    </row>
    <row r="226" spans="1:19" s="24" customFormat="1" ht="23.25">
      <c r="A226" s="25" t="s">
        <v>788</v>
      </c>
      <c r="B226" s="26" t="s">
        <v>210</v>
      </c>
      <c r="C226" s="51">
        <v>13282672</v>
      </c>
      <c r="D226" s="51">
        <v>31016</v>
      </c>
      <c r="E226" s="51">
        <v>5414639</v>
      </c>
      <c r="F226" s="51">
        <v>152135</v>
      </c>
      <c r="G226" s="51" t="s">
        <v>14</v>
      </c>
      <c r="H226" s="51">
        <v>457451</v>
      </c>
      <c r="I226" s="51">
        <v>355515</v>
      </c>
      <c r="J226" s="51">
        <v>1033864</v>
      </c>
      <c r="K226" s="51">
        <v>66524</v>
      </c>
      <c r="L226" s="51">
        <v>163554</v>
      </c>
      <c r="M226" s="51">
        <v>51515</v>
      </c>
      <c r="N226" s="51">
        <v>91242</v>
      </c>
      <c r="O226" s="51">
        <v>419531</v>
      </c>
      <c r="P226" s="51">
        <v>50846</v>
      </c>
      <c r="Q226" s="51">
        <v>3097836</v>
      </c>
      <c r="R226" s="51">
        <v>1766144</v>
      </c>
      <c r="S226" s="51">
        <v>130858</v>
      </c>
    </row>
    <row r="227" spans="1:19" s="24" customFormat="1" ht="45.75">
      <c r="A227" s="25" t="s">
        <v>789</v>
      </c>
      <c r="B227" s="26" t="s">
        <v>211</v>
      </c>
      <c r="C227" s="51">
        <v>10403155</v>
      </c>
      <c r="D227" s="51">
        <v>65960</v>
      </c>
      <c r="E227" s="51">
        <v>52163</v>
      </c>
      <c r="F227" s="51">
        <v>54548</v>
      </c>
      <c r="G227" s="51" t="s">
        <v>14</v>
      </c>
      <c r="H227" s="51" t="s">
        <v>14</v>
      </c>
      <c r="I227" s="51">
        <v>75114</v>
      </c>
      <c r="J227" s="51">
        <v>15190</v>
      </c>
      <c r="K227" s="51">
        <v>118960</v>
      </c>
      <c r="L227" s="51">
        <v>6725</v>
      </c>
      <c r="M227" s="51">
        <v>199854</v>
      </c>
      <c r="N227" s="51">
        <v>131987</v>
      </c>
      <c r="O227" s="51">
        <v>39255</v>
      </c>
      <c r="P227" s="51">
        <v>6525</v>
      </c>
      <c r="Q227" s="51">
        <v>4738830</v>
      </c>
      <c r="R227" s="51">
        <v>2880854</v>
      </c>
      <c r="S227" s="51">
        <v>2017192</v>
      </c>
    </row>
    <row r="228" spans="1:19" s="24" customFormat="1" ht="34.5">
      <c r="A228" s="25" t="s">
        <v>790</v>
      </c>
      <c r="B228" s="26" t="s">
        <v>498</v>
      </c>
      <c r="C228" s="51">
        <v>38350375</v>
      </c>
      <c r="D228" s="51">
        <v>1076074</v>
      </c>
      <c r="E228" s="51">
        <v>1179671</v>
      </c>
      <c r="F228" s="51">
        <v>2931910</v>
      </c>
      <c r="G228" s="51">
        <v>2492676</v>
      </c>
      <c r="H228" s="51">
        <v>882665</v>
      </c>
      <c r="I228" s="51">
        <v>983722</v>
      </c>
      <c r="J228" s="51">
        <v>2033793</v>
      </c>
      <c r="K228" s="51">
        <v>420611</v>
      </c>
      <c r="L228" s="51">
        <v>1569171</v>
      </c>
      <c r="M228" s="51">
        <v>1898441</v>
      </c>
      <c r="N228" s="51">
        <v>549267</v>
      </c>
      <c r="O228" s="51">
        <v>1014761</v>
      </c>
      <c r="P228" s="51">
        <v>63121</v>
      </c>
      <c r="Q228" s="51">
        <v>4906513</v>
      </c>
      <c r="R228" s="51">
        <v>10019785</v>
      </c>
      <c r="S228" s="51">
        <v>6328195</v>
      </c>
    </row>
    <row r="229" spans="1:19" s="24" customFormat="1" ht="79.5">
      <c r="A229" s="25" t="s">
        <v>791</v>
      </c>
      <c r="B229" s="26" t="s">
        <v>212</v>
      </c>
      <c r="C229" s="51">
        <v>11351463</v>
      </c>
      <c r="D229" s="51">
        <v>939085</v>
      </c>
      <c r="E229" s="51">
        <v>470638</v>
      </c>
      <c r="F229" s="51">
        <v>1495818</v>
      </c>
      <c r="G229" s="51">
        <v>659292</v>
      </c>
      <c r="H229" s="51">
        <v>1075</v>
      </c>
      <c r="I229" s="51">
        <v>16254</v>
      </c>
      <c r="J229" s="51">
        <v>164571</v>
      </c>
      <c r="K229" s="51">
        <v>200821</v>
      </c>
      <c r="L229" s="51">
        <v>552802</v>
      </c>
      <c r="M229" s="51">
        <v>1136450</v>
      </c>
      <c r="N229" s="51">
        <v>102714</v>
      </c>
      <c r="O229" s="51">
        <v>205347</v>
      </c>
      <c r="P229" s="51">
        <v>43553</v>
      </c>
      <c r="Q229" s="51">
        <v>669791</v>
      </c>
      <c r="R229" s="51">
        <v>1189903</v>
      </c>
      <c r="S229" s="51">
        <v>3503351</v>
      </c>
    </row>
    <row r="230" spans="1:19" s="24" customFormat="1" ht="34.5">
      <c r="A230" s="25" t="s">
        <v>792</v>
      </c>
      <c r="B230" s="26" t="s">
        <v>213</v>
      </c>
      <c r="C230" s="51">
        <v>16064685</v>
      </c>
      <c r="D230" s="51">
        <v>53013</v>
      </c>
      <c r="E230" s="51">
        <v>399449</v>
      </c>
      <c r="F230" s="51">
        <v>900504</v>
      </c>
      <c r="G230" s="51">
        <v>1308684</v>
      </c>
      <c r="H230" s="51">
        <v>851170</v>
      </c>
      <c r="I230" s="51">
        <v>412</v>
      </c>
      <c r="J230" s="51">
        <v>796910</v>
      </c>
      <c r="K230" s="51">
        <v>80514</v>
      </c>
      <c r="L230" s="51">
        <v>250509</v>
      </c>
      <c r="M230" s="51">
        <v>128357</v>
      </c>
      <c r="N230" s="51">
        <v>200925</v>
      </c>
      <c r="O230" s="51">
        <v>274355</v>
      </c>
      <c r="P230" s="51">
        <v>19392</v>
      </c>
      <c r="Q230" s="51">
        <v>2385387</v>
      </c>
      <c r="R230" s="51">
        <v>6990455</v>
      </c>
      <c r="S230" s="51">
        <v>1424648</v>
      </c>
    </row>
    <row r="231" spans="1:19" s="24" customFormat="1" ht="68.25">
      <c r="A231" s="25" t="s">
        <v>793</v>
      </c>
      <c r="B231" s="26" t="s">
        <v>214</v>
      </c>
      <c r="C231" s="51">
        <v>6745979</v>
      </c>
      <c r="D231" s="51">
        <v>82441</v>
      </c>
      <c r="E231" s="51">
        <v>11670</v>
      </c>
      <c r="F231" s="51">
        <v>33819</v>
      </c>
      <c r="G231" s="51">
        <v>524700</v>
      </c>
      <c r="H231" s="51">
        <v>14083</v>
      </c>
      <c r="I231" s="51" t="s">
        <v>14</v>
      </c>
      <c r="J231" s="51">
        <v>564703</v>
      </c>
      <c r="K231" s="51">
        <v>92080</v>
      </c>
      <c r="L231" s="51">
        <v>305992</v>
      </c>
      <c r="M231" s="51">
        <v>605934</v>
      </c>
      <c r="N231" s="51">
        <v>41208</v>
      </c>
      <c r="O231" s="51">
        <v>476877</v>
      </c>
      <c r="P231" s="51" t="s">
        <v>14</v>
      </c>
      <c r="Q231" s="51">
        <v>1778635</v>
      </c>
      <c r="R231" s="51">
        <v>1464161</v>
      </c>
      <c r="S231" s="51">
        <v>749678</v>
      </c>
    </row>
    <row r="232" spans="1:19" s="24" customFormat="1" ht="34.5">
      <c r="A232" s="25" t="s">
        <v>794</v>
      </c>
      <c r="B232" s="26" t="s">
        <v>215</v>
      </c>
      <c r="C232" s="51">
        <v>4188248</v>
      </c>
      <c r="D232" s="51">
        <v>1535</v>
      </c>
      <c r="E232" s="51">
        <v>297914</v>
      </c>
      <c r="F232" s="51">
        <v>501769</v>
      </c>
      <c r="G232" s="51" t="s">
        <v>14</v>
      </c>
      <c r="H232" s="51">
        <v>16337</v>
      </c>
      <c r="I232" s="51">
        <v>967057</v>
      </c>
      <c r="J232" s="51">
        <v>507610</v>
      </c>
      <c r="K232" s="51">
        <v>47197</v>
      </c>
      <c r="L232" s="51">
        <v>459869</v>
      </c>
      <c r="M232" s="51">
        <v>27700</v>
      </c>
      <c r="N232" s="51">
        <v>204420</v>
      </c>
      <c r="O232" s="51">
        <v>58182</v>
      </c>
      <c r="P232" s="51">
        <v>176</v>
      </c>
      <c r="Q232" s="51">
        <v>72699</v>
      </c>
      <c r="R232" s="51">
        <v>375266</v>
      </c>
      <c r="S232" s="51">
        <v>650518</v>
      </c>
    </row>
    <row r="233" spans="1:19" s="24" customFormat="1" ht="23.25">
      <c r="A233" s="25" t="s">
        <v>795</v>
      </c>
      <c r="B233" s="26" t="s">
        <v>499</v>
      </c>
      <c r="C233" s="51">
        <v>25344304</v>
      </c>
      <c r="D233" s="51">
        <v>139731</v>
      </c>
      <c r="E233" s="51">
        <v>385059</v>
      </c>
      <c r="F233" s="51">
        <v>705929</v>
      </c>
      <c r="G233" s="51">
        <v>848274</v>
      </c>
      <c r="H233" s="51">
        <v>430288</v>
      </c>
      <c r="I233" s="51">
        <v>90180</v>
      </c>
      <c r="J233" s="51">
        <v>10034360</v>
      </c>
      <c r="K233" s="51">
        <v>260733</v>
      </c>
      <c r="L233" s="51">
        <v>8956</v>
      </c>
      <c r="M233" s="51">
        <v>323540</v>
      </c>
      <c r="N233" s="51">
        <v>153885</v>
      </c>
      <c r="O233" s="51">
        <v>550855</v>
      </c>
      <c r="P233" s="51">
        <v>1028687</v>
      </c>
      <c r="Q233" s="51">
        <v>3554920</v>
      </c>
      <c r="R233" s="51">
        <v>2596718</v>
      </c>
      <c r="S233" s="51">
        <v>4232190</v>
      </c>
    </row>
    <row r="234" spans="1:19" s="24" customFormat="1" ht="23.25">
      <c r="A234" s="25" t="s">
        <v>796</v>
      </c>
      <c r="B234" s="26" t="s">
        <v>216</v>
      </c>
      <c r="C234" s="51">
        <v>25344304</v>
      </c>
      <c r="D234" s="51">
        <v>139731</v>
      </c>
      <c r="E234" s="51">
        <v>385059</v>
      </c>
      <c r="F234" s="51">
        <v>705929</v>
      </c>
      <c r="G234" s="51">
        <v>848274</v>
      </c>
      <c r="H234" s="51">
        <v>430288</v>
      </c>
      <c r="I234" s="51">
        <v>90180</v>
      </c>
      <c r="J234" s="51">
        <v>10034360</v>
      </c>
      <c r="K234" s="51">
        <v>260733</v>
      </c>
      <c r="L234" s="51">
        <v>8956</v>
      </c>
      <c r="M234" s="51">
        <v>323540</v>
      </c>
      <c r="N234" s="51">
        <v>153885</v>
      </c>
      <c r="O234" s="51">
        <v>550855</v>
      </c>
      <c r="P234" s="51">
        <v>1028687</v>
      </c>
      <c r="Q234" s="51">
        <v>3554920</v>
      </c>
      <c r="R234" s="51">
        <v>2596718</v>
      </c>
      <c r="S234" s="51">
        <v>4232190</v>
      </c>
    </row>
    <row r="235" spans="1:19" s="24" customFormat="1" ht="45.75">
      <c r="A235" s="25" t="s">
        <v>797</v>
      </c>
      <c r="B235" s="26" t="s">
        <v>500</v>
      </c>
      <c r="C235" s="51">
        <v>519696585</v>
      </c>
      <c r="D235" s="51">
        <v>2080732</v>
      </c>
      <c r="E235" s="51">
        <v>29520030</v>
      </c>
      <c r="F235" s="51">
        <v>12995286</v>
      </c>
      <c r="G235" s="51">
        <v>15072943</v>
      </c>
      <c r="H235" s="51">
        <v>13284834</v>
      </c>
      <c r="I235" s="51">
        <v>16136637</v>
      </c>
      <c r="J235" s="51">
        <v>21007989</v>
      </c>
      <c r="K235" s="51">
        <v>3722658</v>
      </c>
      <c r="L235" s="51">
        <v>4573621</v>
      </c>
      <c r="M235" s="51">
        <v>2274198</v>
      </c>
      <c r="N235" s="51">
        <v>24248416</v>
      </c>
      <c r="O235" s="51">
        <v>7872329</v>
      </c>
      <c r="P235" s="51">
        <v>14944313</v>
      </c>
      <c r="Q235" s="51">
        <v>45502574</v>
      </c>
      <c r="R235" s="51">
        <v>45127181</v>
      </c>
      <c r="S235" s="51">
        <v>261332845</v>
      </c>
    </row>
    <row r="236" spans="1:19" s="24" customFormat="1" ht="68.25">
      <c r="A236" s="25" t="s">
        <v>798</v>
      </c>
      <c r="B236" s="26" t="s">
        <v>217</v>
      </c>
      <c r="C236" s="51">
        <v>80785888</v>
      </c>
      <c r="D236" s="51">
        <v>466758</v>
      </c>
      <c r="E236" s="51">
        <v>6943483</v>
      </c>
      <c r="F236" s="51">
        <v>6161955</v>
      </c>
      <c r="G236" s="51">
        <v>2381994</v>
      </c>
      <c r="H236" s="51">
        <v>3399870</v>
      </c>
      <c r="I236" s="51">
        <v>1217851</v>
      </c>
      <c r="J236" s="51">
        <v>1422603</v>
      </c>
      <c r="K236" s="51">
        <v>1263318</v>
      </c>
      <c r="L236" s="51">
        <v>867120</v>
      </c>
      <c r="M236" s="51">
        <v>741182</v>
      </c>
      <c r="N236" s="51">
        <v>3494373</v>
      </c>
      <c r="O236" s="51">
        <v>1391824</v>
      </c>
      <c r="P236" s="51">
        <v>9880326</v>
      </c>
      <c r="Q236" s="51">
        <v>11699962</v>
      </c>
      <c r="R236" s="51">
        <v>4134253</v>
      </c>
      <c r="S236" s="51">
        <v>25319015</v>
      </c>
    </row>
    <row r="237" spans="1:19" s="24" customFormat="1" ht="23.25">
      <c r="A237" s="25" t="s">
        <v>808</v>
      </c>
      <c r="B237" s="26" t="s">
        <v>227</v>
      </c>
      <c r="C237" s="51">
        <v>34276652</v>
      </c>
      <c r="D237" s="51">
        <v>287026</v>
      </c>
      <c r="E237" s="51">
        <v>16274654</v>
      </c>
      <c r="F237" s="51">
        <v>238140</v>
      </c>
      <c r="G237" s="51">
        <v>333800</v>
      </c>
      <c r="H237" s="51">
        <v>2525983</v>
      </c>
      <c r="I237" s="51">
        <v>2027051</v>
      </c>
      <c r="J237" s="51">
        <v>527573</v>
      </c>
      <c r="K237" s="51">
        <v>219940</v>
      </c>
      <c r="L237" s="51">
        <v>328627</v>
      </c>
      <c r="M237" s="51">
        <v>563194</v>
      </c>
      <c r="N237" s="51">
        <v>761005</v>
      </c>
      <c r="O237" s="51">
        <v>1500655</v>
      </c>
      <c r="P237" s="51">
        <v>350596</v>
      </c>
      <c r="Q237" s="51">
        <v>5104964</v>
      </c>
      <c r="R237" s="51">
        <v>1380373</v>
      </c>
      <c r="S237" s="51">
        <v>1853070</v>
      </c>
    </row>
    <row r="238" spans="1:19" s="24" customFormat="1" ht="23.25">
      <c r="A238" s="25" t="s">
        <v>812</v>
      </c>
      <c r="B238" s="26" t="s">
        <v>231</v>
      </c>
      <c r="C238" s="51">
        <v>5234772</v>
      </c>
      <c r="D238" s="51">
        <v>91443</v>
      </c>
      <c r="E238" s="51">
        <v>264286</v>
      </c>
      <c r="F238" s="51">
        <v>85841</v>
      </c>
      <c r="G238" s="51">
        <v>10990</v>
      </c>
      <c r="H238" s="51">
        <v>323178</v>
      </c>
      <c r="I238" s="51">
        <v>416065</v>
      </c>
      <c r="J238" s="51">
        <v>139285</v>
      </c>
      <c r="K238" s="51">
        <v>296</v>
      </c>
      <c r="L238" s="51">
        <v>817</v>
      </c>
      <c r="M238" s="51" t="s">
        <v>14</v>
      </c>
      <c r="N238" s="51">
        <v>21993</v>
      </c>
      <c r="O238" s="51">
        <v>22790</v>
      </c>
      <c r="P238" s="51">
        <v>505</v>
      </c>
      <c r="Q238" s="51">
        <v>2612317</v>
      </c>
      <c r="R238" s="51">
        <v>444452</v>
      </c>
      <c r="S238" s="51">
        <v>800512</v>
      </c>
    </row>
    <row r="239" spans="1:19" s="24" customFormat="1" ht="45.75">
      <c r="A239" s="25" t="s">
        <v>813</v>
      </c>
      <c r="B239" s="26" t="s">
        <v>232</v>
      </c>
      <c r="C239" s="51">
        <v>54819461</v>
      </c>
      <c r="D239" s="51">
        <v>296359</v>
      </c>
      <c r="E239" s="51">
        <v>2277114</v>
      </c>
      <c r="F239" s="51">
        <v>695234</v>
      </c>
      <c r="G239" s="51">
        <v>3974763</v>
      </c>
      <c r="H239" s="51">
        <v>5134197</v>
      </c>
      <c r="I239" s="51">
        <v>466779</v>
      </c>
      <c r="J239" s="51">
        <v>8554425</v>
      </c>
      <c r="K239" s="51">
        <v>605584</v>
      </c>
      <c r="L239" s="51">
        <v>1585349</v>
      </c>
      <c r="M239" s="51">
        <v>183221</v>
      </c>
      <c r="N239" s="51">
        <v>3268716</v>
      </c>
      <c r="O239" s="51">
        <v>1364530</v>
      </c>
      <c r="P239" s="51">
        <v>147059</v>
      </c>
      <c r="Q239" s="51">
        <v>4063334</v>
      </c>
      <c r="R239" s="51">
        <v>7688843</v>
      </c>
      <c r="S239" s="51">
        <v>14513954</v>
      </c>
    </row>
    <row r="240" spans="1:19" s="24" customFormat="1" ht="45.75">
      <c r="A240" s="25" t="s">
        <v>817</v>
      </c>
      <c r="B240" s="26" t="s">
        <v>236</v>
      </c>
      <c r="C240" s="51">
        <v>228464156</v>
      </c>
      <c r="D240" s="51">
        <v>90778</v>
      </c>
      <c r="E240" s="51">
        <v>1439851</v>
      </c>
      <c r="F240" s="51">
        <v>1872842</v>
      </c>
      <c r="G240" s="51">
        <v>684589</v>
      </c>
      <c r="H240" s="51">
        <v>353746</v>
      </c>
      <c r="I240" s="51">
        <v>162674</v>
      </c>
      <c r="J240" s="51">
        <v>1295839</v>
      </c>
      <c r="K240" s="51">
        <v>477339</v>
      </c>
      <c r="L240" s="51">
        <v>235898</v>
      </c>
      <c r="M240" s="51">
        <v>340855</v>
      </c>
      <c r="N240" s="51">
        <v>13226240</v>
      </c>
      <c r="O240" s="51">
        <v>166868</v>
      </c>
      <c r="P240" s="51">
        <v>342272</v>
      </c>
      <c r="Q240" s="51">
        <v>3369773</v>
      </c>
      <c r="R240" s="51">
        <v>9648728</v>
      </c>
      <c r="S240" s="51">
        <v>194755864</v>
      </c>
    </row>
    <row r="241" spans="1:19" s="24" customFormat="1" ht="45.75">
      <c r="A241" s="25" t="s">
        <v>820</v>
      </c>
      <c r="B241" s="26" t="s">
        <v>239</v>
      </c>
      <c r="C241" s="51">
        <v>27120324</v>
      </c>
      <c r="D241" s="51">
        <v>170432</v>
      </c>
      <c r="E241" s="51">
        <v>446562</v>
      </c>
      <c r="F241" s="51">
        <v>2379577</v>
      </c>
      <c r="G241" s="51">
        <v>193460</v>
      </c>
      <c r="H241" s="51">
        <v>189835</v>
      </c>
      <c r="I241" s="51">
        <v>7603140</v>
      </c>
      <c r="J241" s="51">
        <v>6135320</v>
      </c>
      <c r="K241" s="51">
        <v>93181</v>
      </c>
      <c r="L241" s="51" t="s">
        <v>14</v>
      </c>
      <c r="M241" s="51" t="s">
        <v>14</v>
      </c>
      <c r="N241" s="51">
        <v>1568211</v>
      </c>
      <c r="O241" s="51">
        <v>216971</v>
      </c>
      <c r="P241" s="51">
        <v>155549</v>
      </c>
      <c r="Q241" s="51">
        <v>2388168</v>
      </c>
      <c r="R241" s="51">
        <v>380741</v>
      </c>
      <c r="S241" s="51">
        <v>5199177</v>
      </c>
    </row>
    <row r="242" spans="1:19" s="24" customFormat="1" ht="34.5">
      <c r="A242" s="25" t="s">
        <v>821</v>
      </c>
      <c r="B242" s="26" t="s">
        <v>240</v>
      </c>
      <c r="C242" s="51">
        <v>19823776</v>
      </c>
      <c r="D242" s="51">
        <v>23941</v>
      </c>
      <c r="E242" s="51">
        <v>651653</v>
      </c>
      <c r="F242" s="51">
        <v>148011</v>
      </c>
      <c r="G242" s="51">
        <v>3474841</v>
      </c>
      <c r="H242" s="51">
        <v>796324</v>
      </c>
      <c r="I242" s="51">
        <v>933062</v>
      </c>
      <c r="J242" s="51">
        <v>2150499</v>
      </c>
      <c r="K242" s="51">
        <v>117430</v>
      </c>
      <c r="L242" s="51">
        <v>1029960</v>
      </c>
      <c r="M242" s="51">
        <v>44481</v>
      </c>
      <c r="N242" s="51">
        <v>549022</v>
      </c>
      <c r="O242" s="51">
        <v>417657</v>
      </c>
      <c r="P242" s="51">
        <v>110157</v>
      </c>
      <c r="Q242" s="51">
        <v>5992383</v>
      </c>
      <c r="R242" s="51">
        <v>1228790</v>
      </c>
      <c r="S242" s="51">
        <v>2155565</v>
      </c>
    </row>
    <row r="243" spans="1:19" s="24" customFormat="1" ht="45.75">
      <c r="A243" s="25" t="s">
        <v>822</v>
      </c>
      <c r="B243" s="26" t="s">
        <v>241</v>
      </c>
      <c r="C243" s="51">
        <v>69171557</v>
      </c>
      <c r="D243" s="51">
        <v>653996</v>
      </c>
      <c r="E243" s="51">
        <v>1222428</v>
      </c>
      <c r="F243" s="51">
        <v>1413686</v>
      </c>
      <c r="G243" s="51">
        <v>4018506</v>
      </c>
      <c r="H243" s="51">
        <v>561702</v>
      </c>
      <c r="I243" s="51">
        <v>3310015</v>
      </c>
      <c r="J243" s="51">
        <v>782445</v>
      </c>
      <c r="K243" s="51">
        <v>945569</v>
      </c>
      <c r="L243" s="51">
        <v>525849</v>
      </c>
      <c r="M243" s="51">
        <v>401265</v>
      </c>
      <c r="N243" s="51">
        <v>1358855</v>
      </c>
      <c r="O243" s="51">
        <v>2791033</v>
      </c>
      <c r="P243" s="51">
        <v>3957847</v>
      </c>
      <c r="Q243" s="51">
        <v>10271672</v>
      </c>
      <c r="R243" s="51">
        <v>20221001</v>
      </c>
      <c r="S243" s="51">
        <v>16735687</v>
      </c>
    </row>
    <row r="244" spans="1:19" s="24" customFormat="1" ht="23.25">
      <c r="A244" s="25" t="s">
        <v>809</v>
      </c>
      <c r="B244" s="26" t="s">
        <v>228</v>
      </c>
      <c r="C244" s="51">
        <v>30334165</v>
      </c>
      <c r="D244" s="51">
        <v>254513</v>
      </c>
      <c r="E244" s="51">
        <v>16274000</v>
      </c>
      <c r="F244" s="51">
        <v>207924</v>
      </c>
      <c r="G244" s="51">
        <v>30150</v>
      </c>
      <c r="H244" s="51">
        <v>2071121</v>
      </c>
      <c r="I244" s="51">
        <v>978802</v>
      </c>
      <c r="J244" s="51">
        <v>514331</v>
      </c>
      <c r="K244" s="51">
        <v>67201</v>
      </c>
      <c r="L244" s="51">
        <v>284680</v>
      </c>
      <c r="M244" s="51">
        <v>197378</v>
      </c>
      <c r="N244" s="51">
        <v>294247</v>
      </c>
      <c r="O244" s="51">
        <v>1488985</v>
      </c>
      <c r="P244" s="51">
        <v>275998</v>
      </c>
      <c r="Q244" s="51">
        <v>4693752</v>
      </c>
      <c r="R244" s="51">
        <v>1294004</v>
      </c>
      <c r="S244" s="51">
        <v>1407079</v>
      </c>
    </row>
    <row r="245" spans="1:19" s="24" customFormat="1" ht="23.25">
      <c r="A245" s="25" t="s">
        <v>810</v>
      </c>
      <c r="B245" s="26" t="s">
        <v>229</v>
      </c>
      <c r="C245" s="51">
        <v>971075</v>
      </c>
      <c r="D245" s="51">
        <v>26916</v>
      </c>
      <c r="E245" s="51">
        <v>175</v>
      </c>
      <c r="F245" s="51">
        <v>23228</v>
      </c>
      <c r="G245" s="51" t="s">
        <v>14</v>
      </c>
      <c r="H245" s="51">
        <v>229153</v>
      </c>
      <c r="I245" s="51">
        <v>76462</v>
      </c>
      <c r="J245" s="51">
        <v>3109</v>
      </c>
      <c r="K245" s="51">
        <v>38754</v>
      </c>
      <c r="L245" s="51">
        <v>23250</v>
      </c>
      <c r="M245" s="51">
        <v>47916</v>
      </c>
      <c r="N245" s="51">
        <v>53143</v>
      </c>
      <c r="O245" s="51">
        <v>8103</v>
      </c>
      <c r="P245" s="51">
        <v>16633</v>
      </c>
      <c r="Q245" s="51">
        <v>365338</v>
      </c>
      <c r="R245" s="51">
        <v>58755</v>
      </c>
      <c r="S245" s="51">
        <v>137</v>
      </c>
    </row>
    <row r="246" spans="1:19" s="24" customFormat="1" ht="23.25">
      <c r="A246" s="25" t="s">
        <v>811</v>
      </c>
      <c r="B246" s="26" t="s">
        <v>230</v>
      </c>
      <c r="C246" s="51">
        <v>2971412</v>
      </c>
      <c r="D246" s="51">
        <v>5597</v>
      </c>
      <c r="E246" s="51">
        <v>479</v>
      </c>
      <c r="F246" s="51">
        <v>6988</v>
      </c>
      <c r="G246" s="51">
        <v>303650</v>
      </c>
      <c r="H246" s="51">
        <v>225709</v>
      </c>
      <c r="I246" s="51">
        <v>971786</v>
      </c>
      <c r="J246" s="51">
        <v>10133</v>
      </c>
      <c r="K246" s="51">
        <v>113985</v>
      </c>
      <c r="L246" s="51">
        <v>20697</v>
      </c>
      <c r="M246" s="51">
        <v>317901</v>
      </c>
      <c r="N246" s="51">
        <v>413614</v>
      </c>
      <c r="O246" s="51">
        <v>3566</v>
      </c>
      <c r="P246" s="51">
        <v>57965</v>
      </c>
      <c r="Q246" s="51">
        <v>45874</v>
      </c>
      <c r="R246" s="51">
        <v>27614</v>
      </c>
      <c r="S246" s="51">
        <v>445854</v>
      </c>
    </row>
    <row r="247" spans="1:19" s="24" customFormat="1" ht="23.25">
      <c r="A247" s="25" t="s">
        <v>799</v>
      </c>
      <c r="B247" s="26" t="s">
        <v>218</v>
      </c>
      <c r="C247" s="51">
        <v>13776113</v>
      </c>
      <c r="D247" s="51">
        <v>7752</v>
      </c>
      <c r="E247" s="52" t="s">
        <v>14</v>
      </c>
      <c r="F247" s="51">
        <v>87332</v>
      </c>
      <c r="G247" s="51" t="s">
        <v>14</v>
      </c>
      <c r="H247" s="51">
        <v>500000</v>
      </c>
      <c r="I247" s="52" t="s">
        <v>14</v>
      </c>
      <c r="J247" s="51">
        <v>33937</v>
      </c>
      <c r="K247" s="51" t="s">
        <v>14</v>
      </c>
      <c r="L247" s="51">
        <v>536410</v>
      </c>
      <c r="M247" s="51">
        <v>2600</v>
      </c>
      <c r="N247" s="51">
        <v>642919</v>
      </c>
      <c r="O247" s="51">
        <v>5582</v>
      </c>
      <c r="P247" s="51">
        <v>11003</v>
      </c>
      <c r="Q247" s="51">
        <v>5401950</v>
      </c>
      <c r="R247" s="51">
        <v>217350</v>
      </c>
      <c r="S247" s="51">
        <v>6329277</v>
      </c>
    </row>
    <row r="248" spans="1:19" s="24" customFormat="1" ht="23.25">
      <c r="A248" s="25" t="s">
        <v>800</v>
      </c>
      <c r="B248" s="26" t="s">
        <v>219</v>
      </c>
      <c r="C248" s="51">
        <v>23109747</v>
      </c>
      <c r="D248" s="51">
        <v>532</v>
      </c>
      <c r="E248" s="51">
        <v>955387</v>
      </c>
      <c r="F248" s="51">
        <v>110977</v>
      </c>
      <c r="G248" s="51">
        <v>593796</v>
      </c>
      <c r="H248" s="51">
        <v>779216</v>
      </c>
      <c r="I248" s="51">
        <v>34169</v>
      </c>
      <c r="J248" s="51">
        <v>7125</v>
      </c>
      <c r="K248" s="51">
        <v>487520</v>
      </c>
      <c r="L248" s="51">
        <v>57763</v>
      </c>
      <c r="M248" s="51" t="s">
        <v>14</v>
      </c>
      <c r="N248" s="51">
        <v>356502</v>
      </c>
      <c r="O248" s="51">
        <v>25191</v>
      </c>
      <c r="P248" s="51">
        <v>8247087</v>
      </c>
      <c r="Q248" s="51">
        <v>2537763</v>
      </c>
      <c r="R248" s="51">
        <v>734337</v>
      </c>
      <c r="S248" s="51">
        <v>8182382</v>
      </c>
    </row>
    <row r="249" spans="1:19" s="24" customFormat="1" ht="23.25">
      <c r="A249" s="25" t="s">
        <v>801</v>
      </c>
      <c r="B249" s="26" t="s">
        <v>220</v>
      </c>
      <c r="C249" s="51">
        <v>4341749</v>
      </c>
      <c r="D249" s="52" t="s">
        <v>14</v>
      </c>
      <c r="E249" s="51">
        <v>1117741</v>
      </c>
      <c r="F249" s="51" t="s">
        <v>14</v>
      </c>
      <c r="G249" s="51">
        <v>491000</v>
      </c>
      <c r="H249" s="51" t="s">
        <v>14</v>
      </c>
      <c r="I249" s="51">
        <v>109526</v>
      </c>
      <c r="J249" s="51">
        <v>191659</v>
      </c>
      <c r="K249" s="51">
        <v>230184</v>
      </c>
      <c r="L249" s="51" t="s">
        <v>14</v>
      </c>
      <c r="M249" s="51">
        <v>1300</v>
      </c>
      <c r="N249" s="51">
        <v>139046</v>
      </c>
      <c r="O249" s="51">
        <v>35287</v>
      </c>
      <c r="P249" s="51" t="s">
        <v>14</v>
      </c>
      <c r="Q249" s="51">
        <v>18171</v>
      </c>
      <c r="R249" s="51">
        <v>146480</v>
      </c>
      <c r="S249" s="51">
        <v>1861356</v>
      </c>
    </row>
    <row r="250" spans="1:19" s="24" customFormat="1" ht="57">
      <c r="A250" s="25" t="s">
        <v>802</v>
      </c>
      <c r="B250" s="26" t="s">
        <v>221</v>
      </c>
      <c r="C250" s="51">
        <v>1395465</v>
      </c>
      <c r="D250" s="51">
        <v>7795</v>
      </c>
      <c r="E250" s="51">
        <v>160006</v>
      </c>
      <c r="F250" s="51">
        <v>44664</v>
      </c>
      <c r="G250" s="51" t="s">
        <v>14</v>
      </c>
      <c r="H250" s="51">
        <v>728597</v>
      </c>
      <c r="I250" s="51">
        <v>2310</v>
      </c>
      <c r="J250" s="51">
        <v>20498</v>
      </c>
      <c r="K250" s="51">
        <v>16166</v>
      </c>
      <c r="L250" s="51">
        <v>45629</v>
      </c>
      <c r="M250" s="51">
        <v>10592</v>
      </c>
      <c r="N250" s="51">
        <v>154390</v>
      </c>
      <c r="O250" s="51" t="s">
        <v>14</v>
      </c>
      <c r="P250" s="51">
        <v>20318</v>
      </c>
      <c r="Q250" s="51">
        <v>151403</v>
      </c>
      <c r="R250" s="51">
        <v>25544</v>
      </c>
      <c r="S250" s="51">
        <v>7553</v>
      </c>
    </row>
    <row r="251" spans="1:19" s="24" customFormat="1" ht="45.75">
      <c r="A251" s="25" t="s">
        <v>803</v>
      </c>
      <c r="B251" s="26" t="s">
        <v>222</v>
      </c>
      <c r="C251" s="51">
        <v>20501711</v>
      </c>
      <c r="D251" s="51">
        <v>271040</v>
      </c>
      <c r="E251" s="51">
        <v>1776996</v>
      </c>
      <c r="F251" s="51">
        <v>482212</v>
      </c>
      <c r="G251" s="51">
        <v>1206965</v>
      </c>
      <c r="H251" s="51">
        <v>498624</v>
      </c>
      <c r="I251" s="51">
        <v>999081</v>
      </c>
      <c r="J251" s="51">
        <v>1016280</v>
      </c>
      <c r="K251" s="51">
        <v>501761</v>
      </c>
      <c r="L251" s="51">
        <v>91268</v>
      </c>
      <c r="M251" s="51">
        <v>308952</v>
      </c>
      <c r="N251" s="51">
        <v>1169674</v>
      </c>
      <c r="O251" s="51">
        <v>1044351</v>
      </c>
      <c r="P251" s="51">
        <v>1412521</v>
      </c>
      <c r="Q251" s="51">
        <v>1178815</v>
      </c>
      <c r="R251" s="51">
        <v>2156393</v>
      </c>
      <c r="S251" s="51">
        <v>6386775</v>
      </c>
    </row>
    <row r="252" spans="1:19" s="24" customFormat="1" ht="45.75">
      <c r="A252" s="25" t="s">
        <v>804</v>
      </c>
      <c r="B252" s="26" t="s">
        <v>223</v>
      </c>
      <c r="C252" s="51">
        <v>12495746</v>
      </c>
      <c r="D252" s="51">
        <v>9491</v>
      </c>
      <c r="E252" s="51">
        <v>2284712</v>
      </c>
      <c r="F252" s="51">
        <v>3427058</v>
      </c>
      <c r="G252" s="51">
        <v>42100</v>
      </c>
      <c r="H252" s="51">
        <v>687541</v>
      </c>
      <c r="I252" s="51">
        <v>6477</v>
      </c>
      <c r="J252" s="51">
        <v>151653</v>
      </c>
      <c r="K252" s="51">
        <v>22844</v>
      </c>
      <c r="L252" s="51">
        <v>20747</v>
      </c>
      <c r="M252" s="51">
        <v>174349</v>
      </c>
      <c r="N252" s="51">
        <v>651550</v>
      </c>
      <c r="O252" s="51">
        <v>228779</v>
      </c>
      <c r="P252" s="51">
        <v>175767</v>
      </c>
      <c r="Q252" s="51">
        <v>2047600</v>
      </c>
      <c r="R252" s="51">
        <v>404351</v>
      </c>
      <c r="S252" s="51">
        <v>2160729</v>
      </c>
    </row>
    <row r="253" spans="1:19" s="24" customFormat="1" ht="45.75">
      <c r="A253" s="25" t="s">
        <v>805</v>
      </c>
      <c r="B253" s="26" t="s">
        <v>224</v>
      </c>
      <c r="C253" s="51">
        <v>145628</v>
      </c>
      <c r="D253" s="52" t="s">
        <v>14</v>
      </c>
      <c r="E253" s="52" t="s">
        <v>14</v>
      </c>
      <c r="F253" s="51" t="s">
        <v>14</v>
      </c>
      <c r="G253" s="51" t="s">
        <v>14</v>
      </c>
      <c r="H253" s="51" t="s">
        <v>14</v>
      </c>
      <c r="I253" s="52" t="s">
        <v>14</v>
      </c>
      <c r="J253" s="51" t="s">
        <v>14</v>
      </c>
      <c r="K253" s="51" t="s">
        <v>14</v>
      </c>
      <c r="L253" s="51">
        <v>115268</v>
      </c>
      <c r="M253" s="51" t="s">
        <v>14</v>
      </c>
      <c r="N253" s="51" t="s">
        <v>14</v>
      </c>
      <c r="O253" s="51" t="s">
        <v>14</v>
      </c>
      <c r="P253" s="51" t="s">
        <v>14</v>
      </c>
      <c r="Q253" s="51" t="s">
        <v>14</v>
      </c>
      <c r="R253" s="51">
        <v>30357</v>
      </c>
      <c r="S253" s="51">
        <v>3</v>
      </c>
    </row>
    <row r="254" spans="1:19" s="24" customFormat="1" ht="34.5">
      <c r="A254" s="25" t="s">
        <v>806</v>
      </c>
      <c r="B254" s="26" t="s">
        <v>225</v>
      </c>
      <c r="C254" s="51">
        <v>140365</v>
      </c>
      <c r="D254" s="51">
        <v>28</v>
      </c>
      <c r="E254" s="51">
        <v>138336</v>
      </c>
      <c r="F254" s="51">
        <v>1900</v>
      </c>
      <c r="G254" s="51" t="s">
        <v>14</v>
      </c>
      <c r="H254" s="51" t="s">
        <v>14</v>
      </c>
      <c r="I254" s="51" t="s">
        <v>14</v>
      </c>
      <c r="J254" s="51">
        <v>90</v>
      </c>
      <c r="K254" s="51" t="s">
        <v>14</v>
      </c>
      <c r="L254" s="51" t="s">
        <v>14</v>
      </c>
      <c r="M254" s="51" t="s">
        <v>14</v>
      </c>
      <c r="N254" s="51" t="s">
        <v>14</v>
      </c>
      <c r="O254" s="51" t="s">
        <v>14</v>
      </c>
      <c r="P254" s="51" t="s">
        <v>14</v>
      </c>
      <c r="Q254" s="51" t="s">
        <v>14</v>
      </c>
      <c r="R254" s="51">
        <v>10</v>
      </c>
      <c r="S254" s="51" t="s">
        <v>14</v>
      </c>
    </row>
    <row r="255" spans="1:19" s="24" customFormat="1" ht="68.25">
      <c r="A255" s="25" t="s">
        <v>807</v>
      </c>
      <c r="B255" s="26" t="s">
        <v>226</v>
      </c>
      <c r="C255" s="51">
        <v>4879365</v>
      </c>
      <c r="D255" s="51">
        <v>170120</v>
      </c>
      <c r="E255" s="51">
        <v>510306</v>
      </c>
      <c r="F255" s="51">
        <v>2007812</v>
      </c>
      <c r="G255" s="51">
        <v>48132</v>
      </c>
      <c r="H255" s="51">
        <v>205893</v>
      </c>
      <c r="I255" s="51">
        <v>66288</v>
      </c>
      <c r="J255" s="51">
        <v>1361</v>
      </c>
      <c r="K255" s="51">
        <v>4843</v>
      </c>
      <c r="L255" s="51">
        <v>34</v>
      </c>
      <c r="M255" s="51">
        <v>243389</v>
      </c>
      <c r="N255" s="51">
        <v>380292</v>
      </c>
      <c r="O255" s="51">
        <v>52634</v>
      </c>
      <c r="P255" s="51">
        <v>13630</v>
      </c>
      <c r="Q255" s="51">
        <v>364261</v>
      </c>
      <c r="R255" s="51">
        <v>419432</v>
      </c>
      <c r="S255" s="51">
        <v>390939</v>
      </c>
    </row>
    <row r="256" spans="1:19" s="24" customFormat="1" ht="23.25">
      <c r="A256" s="25" t="s">
        <v>814</v>
      </c>
      <c r="B256" s="26" t="s">
        <v>233</v>
      </c>
      <c r="C256" s="51">
        <v>4097460</v>
      </c>
      <c r="D256" s="51">
        <v>40000</v>
      </c>
      <c r="E256" s="51">
        <v>361247</v>
      </c>
      <c r="F256" s="51">
        <v>475368</v>
      </c>
      <c r="G256" s="51">
        <v>427987</v>
      </c>
      <c r="H256" s="51">
        <v>602921</v>
      </c>
      <c r="I256" s="51">
        <v>18987</v>
      </c>
      <c r="J256" s="51">
        <v>12183</v>
      </c>
      <c r="K256" s="51">
        <v>95388</v>
      </c>
      <c r="L256" s="51">
        <v>54392</v>
      </c>
      <c r="M256" s="51" t="s">
        <v>14</v>
      </c>
      <c r="N256" s="51">
        <v>74779</v>
      </c>
      <c r="O256" s="51">
        <v>30000</v>
      </c>
      <c r="P256" s="51">
        <v>76496</v>
      </c>
      <c r="Q256" s="51">
        <v>966775</v>
      </c>
      <c r="R256" s="51">
        <v>722845</v>
      </c>
      <c r="S256" s="51">
        <v>138092</v>
      </c>
    </row>
    <row r="257" spans="1:19" s="24" customFormat="1" ht="23.25">
      <c r="A257" s="25" t="s">
        <v>815</v>
      </c>
      <c r="B257" s="26" t="s">
        <v>234</v>
      </c>
      <c r="C257" s="51">
        <v>40338192</v>
      </c>
      <c r="D257" s="51">
        <v>245152</v>
      </c>
      <c r="E257" s="51">
        <v>1041151</v>
      </c>
      <c r="F257" s="51">
        <v>168414</v>
      </c>
      <c r="G257" s="51">
        <v>2215281</v>
      </c>
      <c r="H257" s="51">
        <v>2402070</v>
      </c>
      <c r="I257" s="51">
        <v>184295</v>
      </c>
      <c r="J257" s="51">
        <v>8462494</v>
      </c>
      <c r="K257" s="51">
        <v>467896</v>
      </c>
      <c r="L257" s="51">
        <v>766186</v>
      </c>
      <c r="M257" s="51">
        <v>125363</v>
      </c>
      <c r="N257" s="51">
        <v>1779037</v>
      </c>
      <c r="O257" s="51">
        <v>1281766</v>
      </c>
      <c r="P257" s="51">
        <v>13686</v>
      </c>
      <c r="Q257" s="51">
        <v>1356469</v>
      </c>
      <c r="R257" s="51">
        <v>6526412</v>
      </c>
      <c r="S257" s="51">
        <v>13302520</v>
      </c>
    </row>
    <row r="258" spans="1:19" s="24" customFormat="1" ht="23.25">
      <c r="A258" s="25" t="s">
        <v>816</v>
      </c>
      <c r="B258" s="26" t="s">
        <v>235</v>
      </c>
      <c r="C258" s="51">
        <v>10383810</v>
      </c>
      <c r="D258" s="51">
        <v>11207</v>
      </c>
      <c r="E258" s="51">
        <v>874716</v>
      </c>
      <c r="F258" s="51">
        <v>51452</v>
      </c>
      <c r="G258" s="51">
        <v>1331495</v>
      </c>
      <c r="H258" s="51">
        <v>2129206</v>
      </c>
      <c r="I258" s="51">
        <v>263497</v>
      </c>
      <c r="J258" s="51">
        <v>79748</v>
      </c>
      <c r="K258" s="51">
        <v>42300</v>
      </c>
      <c r="L258" s="51">
        <v>764771</v>
      </c>
      <c r="M258" s="51">
        <v>57858</v>
      </c>
      <c r="N258" s="51">
        <v>1414900</v>
      </c>
      <c r="O258" s="51">
        <v>52764</v>
      </c>
      <c r="P258" s="51">
        <v>56877</v>
      </c>
      <c r="Q258" s="51">
        <v>1740090</v>
      </c>
      <c r="R258" s="51">
        <v>439586</v>
      </c>
      <c r="S258" s="51">
        <v>1073342</v>
      </c>
    </row>
    <row r="259" spans="1:19" s="24" customFormat="1" ht="23.25">
      <c r="A259" s="25" t="s">
        <v>824</v>
      </c>
      <c r="B259" s="26" t="s">
        <v>502</v>
      </c>
      <c r="C259" s="51">
        <v>75302519</v>
      </c>
      <c r="D259" s="51">
        <v>605438</v>
      </c>
      <c r="E259" s="51">
        <v>1326502</v>
      </c>
      <c r="F259" s="51">
        <v>3589569</v>
      </c>
      <c r="G259" s="51">
        <v>349730</v>
      </c>
      <c r="H259" s="51">
        <v>1243298</v>
      </c>
      <c r="I259" s="51">
        <v>2483966</v>
      </c>
      <c r="J259" s="51">
        <v>4101924</v>
      </c>
      <c r="K259" s="51">
        <v>1358946</v>
      </c>
      <c r="L259" s="51">
        <v>724072</v>
      </c>
      <c r="M259" s="51">
        <v>488678</v>
      </c>
      <c r="N259" s="51">
        <v>1289201</v>
      </c>
      <c r="O259" s="51">
        <v>1128123</v>
      </c>
      <c r="P259" s="51">
        <v>1080718</v>
      </c>
      <c r="Q259" s="51">
        <v>9406330</v>
      </c>
      <c r="R259" s="51">
        <v>11789296</v>
      </c>
      <c r="S259" s="51">
        <v>34336730</v>
      </c>
    </row>
    <row r="260" spans="1:19" s="24" customFormat="1" ht="23.25">
      <c r="A260" s="25" t="s">
        <v>825</v>
      </c>
      <c r="B260" s="26" t="s">
        <v>242</v>
      </c>
      <c r="C260" s="51">
        <v>2137207</v>
      </c>
      <c r="D260" s="51">
        <v>39802</v>
      </c>
      <c r="E260" s="52" t="s">
        <v>14</v>
      </c>
      <c r="F260" s="51">
        <v>33099</v>
      </c>
      <c r="G260" s="51" t="s">
        <v>14</v>
      </c>
      <c r="H260" s="51">
        <v>4499</v>
      </c>
      <c r="I260" s="52" t="s">
        <v>14</v>
      </c>
      <c r="J260" s="51">
        <v>43933</v>
      </c>
      <c r="K260" s="51">
        <v>1046197</v>
      </c>
      <c r="L260" s="51">
        <v>453445</v>
      </c>
      <c r="M260" s="51" t="s">
        <v>14</v>
      </c>
      <c r="N260" s="51">
        <v>85460</v>
      </c>
      <c r="O260" s="51" t="s">
        <v>14</v>
      </c>
      <c r="P260" s="51">
        <v>39498</v>
      </c>
      <c r="Q260" s="51">
        <v>13157</v>
      </c>
      <c r="R260" s="51">
        <v>146594</v>
      </c>
      <c r="S260" s="51">
        <v>231521</v>
      </c>
    </row>
    <row r="261" spans="1:19" s="24" customFormat="1" ht="23.25">
      <c r="A261" s="25" t="s">
        <v>826</v>
      </c>
      <c r="B261" s="26" t="s">
        <v>243</v>
      </c>
      <c r="C261" s="51">
        <v>25226306</v>
      </c>
      <c r="D261" s="51">
        <v>126766</v>
      </c>
      <c r="E261" s="51">
        <v>431264</v>
      </c>
      <c r="F261" s="51">
        <v>2516438</v>
      </c>
      <c r="G261" s="51">
        <v>67499</v>
      </c>
      <c r="H261" s="51">
        <v>467786</v>
      </c>
      <c r="I261" s="51">
        <v>150306</v>
      </c>
      <c r="J261" s="51">
        <v>867879</v>
      </c>
      <c r="K261" s="51">
        <v>19143</v>
      </c>
      <c r="L261" s="51">
        <v>103652</v>
      </c>
      <c r="M261" s="51">
        <v>112767</v>
      </c>
      <c r="N261" s="51">
        <v>843188</v>
      </c>
      <c r="O261" s="51">
        <v>504898</v>
      </c>
      <c r="P261" s="51">
        <v>49795</v>
      </c>
      <c r="Q261" s="51">
        <v>4256616</v>
      </c>
      <c r="R261" s="51">
        <v>6790225</v>
      </c>
      <c r="S261" s="51">
        <v>7918083</v>
      </c>
    </row>
    <row r="262" spans="1:19" s="24" customFormat="1" ht="45.75">
      <c r="A262" s="25" t="s">
        <v>831</v>
      </c>
      <c r="B262" s="26" t="s">
        <v>248</v>
      </c>
      <c r="C262" s="51">
        <v>18285780</v>
      </c>
      <c r="D262" s="51">
        <v>344768</v>
      </c>
      <c r="E262" s="51">
        <v>650656</v>
      </c>
      <c r="F262" s="51">
        <v>792883</v>
      </c>
      <c r="G262" s="51">
        <v>234119</v>
      </c>
      <c r="H262" s="51">
        <v>449570</v>
      </c>
      <c r="I262" s="51">
        <v>1335238</v>
      </c>
      <c r="J262" s="51">
        <v>2584726</v>
      </c>
      <c r="K262" s="51">
        <v>209848</v>
      </c>
      <c r="L262" s="51">
        <v>100050</v>
      </c>
      <c r="M262" s="51">
        <v>111492</v>
      </c>
      <c r="N262" s="51">
        <v>277089</v>
      </c>
      <c r="O262" s="51">
        <v>496170</v>
      </c>
      <c r="P262" s="51">
        <v>913034</v>
      </c>
      <c r="Q262" s="51">
        <v>3334662</v>
      </c>
      <c r="R262" s="51">
        <v>1296017</v>
      </c>
      <c r="S262" s="51">
        <v>5155457</v>
      </c>
    </row>
    <row r="263" spans="1:19" s="24" customFormat="1" ht="23.25">
      <c r="A263" s="25" t="s">
        <v>832</v>
      </c>
      <c r="B263" s="26" t="s">
        <v>249</v>
      </c>
      <c r="C263" s="51">
        <v>29653226</v>
      </c>
      <c r="D263" s="51">
        <v>94102</v>
      </c>
      <c r="E263" s="51">
        <v>244582</v>
      </c>
      <c r="F263" s="51">
        <v>247149</v>
      </c>
      <c r="G263" s="51">
        <v>48111</v>
      </c>
      <c r="H263" s="51">
        <v>321442</v>
      </c>
      <c r="I263" s="51">
        <v>998422</v>
      </c>
      <c r="J263" s="51">
        <v>605386</v>
      </c>
      <c r="K263" s="51">
        <v>83758</v>
      </c>
      <c r="L263" s="51">
        <v>66924</v>
      </c>
      <c r="M263" s="51">
        <v>264419</v>
      </c>
      <c r="N263" s="51">
        <v>83464</v>
      </c>
      <c r="O263" s="51">
        <v>127055</v>
      </c>
      <c r="P263" s="51">
        <v>78390</v>
      </c>
      <c r="Q263" s="51">
        <v>1801894</v>
      </c>
      <c r="R263" s="51">
        <v>3556460</v>
      </c>
      <c r="S263" s="51">
        <v>21031668</v>
      </c>
    </row>
    <row r="264" spans="1:19" s="24" customFormat="1" ht="23.25">
      <c r="A264" s="25" t="s">
        <v>827</v>
      </c>
      <c r="B264" s="26" t="s">
        <v>244</v>
      </c>
      <c r="C264" s="51">
        <v>5125760</v>
      </c>
      <c r="D264" s="51">
        <v>17896</v>
      </c>
      <c r="E264" s="51">
        <v>971</v>
      </c>
      <c r="F264" s="51">
        <v>1147302</v>
      </c>
      <c r="G264" s="51">
        <v>12859</v>
      </c>
      <c r="H264" s="51">
        <v>333715</v>
      </c>
      <c r="I264" s="51">
        <v>37286</v>
      </c>
      <c r="J264" s="51">
        <v>300665</v>
      </c>
      <c r="K264" s="51">
        <v>11117</v>
      </c>
      <c r="L264" s="51">
        <v>40872</v>
      </c>
      <c r="M264" s="51">
        <v>23206</v>
      </c>
      <c r="N264" s="51">
        <v>320392</v>
      </c>
      <c r="O264" s="51">
        <v>279363</v>
      </c>
      <c r="P264" s="51">
        <v>5173</v>
      </c>
      <c r="Q264" s="51">
        <v>220943</v>
      </c>
      <c r="R264" s="51">
        <v>91991</v>
      </c>
      <c r="S264" s="51">
        <v>2282009</v>
      </c>
    </row>
    <row r="265" spans="1:19" s="24" customFormat="1" ht="23.25">
      <c r="A265" s="25" t="s">
        <v>828</v>
      </c>
      <c r="B265" s="26" t="s">
        <v>245</v>
      </c>
      <c r="C265" s="51">
        <v>2345399</v>
      </c>
      <c r="D265" s="52" t="s">
        <v>14</v>
      </c>
      <c r="E265" s="52" t="s">
        <v>14</v>
      </c>
      <c r="F265" s="51">
        <v>856353</v>
      </c>
      <c r="G265" s="51" t="s">
        <v>14</v>
      </c>
      <c r="H265" s="51">
        <v>16198</v>
      </c>
      <c r="I265" s="52">
        <v>32400</v>
      </c>
      <c r="J265" s="51">
        <v>20674</v>
      </c>
      <c r="K265" s="51" t="s">
        <v>14</v>
      </c>
      <c r="L265" s="51">
        <v>5968</v>
      </c>
      <c r="M265" s="51">
        <v>88671</v>
      </c>
      <c r="N265" s="51">
        <v>120955</v>
      </c>
      <c r="O265" s="51">
        <v>86187</v>
      </c>
      <c r="P265" s="51">
        <v>44622</v>
      </c>
      <c r="Q265" s="51">
        <v>150165</v>
      </c>
      <c r="R265" s="51">
        <v>911747</v>
      </c>
      <c r="S265" s="51">
        <v>11458</v>
      </c>
    </row>
    <row r="266" spans="1:19" s="24" customFormat="1" ht="23.25">
      <c r="A266" s="25" t="s">
        <v>829</v>
      </c>
      <c r="B266" s="26" t="s">
        <v>246</v>
      </c>
      <c r="C266" s="51">
        <v>796176</v>
      </c>
      <c r="D266" s="51">
        <v>20677</v>
      </c>
      <c r="E266" s="52" t="s">
        <v>14</v>
      </c>
      <c r="F266" s="51">
        <v>274980</v>
      </c>
      <c r="G266" s="51" t="s">
        <v>14</v>
      </c>
      <c r="H266" s="51">
        <v>117046</v>
      </c>
      <c r="I266" s="52">
        <v>631</v>
      </c>
      <c r="J266" s="51">
        <v>18404</v>
      </c>
      <c r="K266" s="51">
        <v>653</v>
      </c>
      <c r="L266" s="51">
        <v>6084</v>
      </c>
      <c r="M266" s="51" t="s">
        <v>14</v>
      </c>
      <c r="N266" s="51">
        <v>94471</v>
      </c>
      <c r="O266" s="51">
        <v>112340</v>
      </c>
      <c r="P266" s="51" t="s">
        <v>14</v>
      </c>
      <c r="Q266" s="51">
        <v>89166</v>
      </c>
      <c r="R266" s="51" t="s">
        <v>14</v>
      </c>
      <c r="S266" s="51">
        <v>61724</v>
      </c>
    </row>
    <row r="267" spans="1:19" s="24" customFormat="1" ht="23.25">
      <c r="A267" s="25" t="s">
        <v>830</v>
      </c>
      <c r="B267" s="26" t="s">
        <v>247</v>
      </c>
      <c r="C267" s="51">
        <v>16958971</v>
      </c>
      <c r="D267" s="51">
        <v>88192</v>
      </c>
      <c r="E267" s="51">
        <v>430293</v>
      </c>
      <c r="F267" s="51">
        <v>237804</v>
      </c>
      <c r="G267" s="51">
        <v>54640</v>
      </c>
      <c r="H267" s="51">
        <v>826</v>
      </c>
      <c r="I267" s="51">
        <v>79990</v>
      </c>
      <c r="J267" s="51">
        <v>528135</v>
      </c>
      <c r="K267" s="51">
        <v>7373</v>
      </c>
      <c r="L267" s="51">
        <v>50728</v>
      </c>
      <c r="M267" s="51">
        <v>890</v>
      </c>
      <c r="N267" s="51">
        <v>307370</v>
      </c>
      <c r="O267" s="51">
        <v>27008</v>
      </c>
      <c r="P267" s="51" t="s">
        <v>14</v>
      </c>
      <c r="Q267" s="51">
        <v>3796342</v>
      </c>
      <c r="R267" s="51">
        <v>5786487</v>
      </c>
      <c r="S267" s="51">
        <v>5562892</v>
      </c>
    </row>
    <row r="268" spans="1:19" s="24" customFormat="1" ht="34.5">
      <c r="A268" s="25" t="s">
        <v>833</v>
      </c>
      <c r="B268" s="26" t="s">
        <v>503</v>
      </c>
      <c r="C268" s="51">
        <v>9236314</v>
      </c>
      <c r="D268" s="51">
        <v>63746</v>
      </c>
      <c r="E268" s="51">
        <v>25267</v>
      </c>
      <c r="F268" s="51">
        <v>1760142</v>
      </c>
      <c r="G268" s="51">
        <v>1983</v>
      </c>
      <c r="H268" s="51">
        <v>227172</v>
      </c>
      <c r="I268" s="51">
        <v>127794</v>
      </c>
      <c r="J268" s="51">
        <v>166049</v>
      </c>
      <c r="K268" s="51">
        <v>32672</v>
      </c>
      <c r="L268" s="51">
        <v>121633</v>
      </c>
      <c r="M268" s="51">
        <v>403</v>
      </c>
      <c r="N268" s="51">
        <v>786758</v>
      </c>
      <c r="O268" s="51">
        <v>173787</v>
      </c>
      <c r="P268" s="51">
        <v>264886</v>
      </c>
      <c r="Q268" s="51">
        <v>1387780</v>
      </c>
      <c r="R268" s="51">
        <v>841237</v>
      </c>
      <c r="S268" s="51">
        <v>3255005</v>
      </c>
    </row>
    <row r="269" spans="1:19" s="24" customFormat="1" ht="34.5">
      <c r="A269" s="25" t="s">
        <v>834</v>
      </c>
      <c r="B269" s="26" t="s">
        <v>250</v>
      </c>
      <c r="C269" s="51">
        <v>9236314</v>
      </c>
      <c r="D269" s="51">
        <v>63746</v>
      </c>
      <c r="E269" s="51">
        <v>25267</v>
      </c>
      <c r="F269" s="51">
        <v>1760142</v>
      </c>
      <c r="G269" s="51">
        <v>1983</v>
      </c>
      <c r="H269" s="51">
        <v>227172</v>
      </c>
      <c r="I269" s="51">
        <v>127794</v>
      </c>
      <c r="J269" s="51">
        <v>166049</v>
      </c>
      <c r="K269" s="51">
        <v>32672</v>
      </c>
      <c r="L269" s="51">
        <v>121633</v>
      </c>
      <c r="M269" s="51">
        <v>403</v>
      </c>
      <c r="N269" s="51">
        <v>786758</v>
      </c>
      <c r="O269" s="51">
        <v>173787</v>
      </c>
      <c r="P269" s="51">
        <v>264886</v>
      </c>
      <c r="Q269" s="51">
        <v>1387780</v>
      </c>
      <c r="R269" s="51">
        <v>841237</v>
      </c>
      <c r="S269" s="51">
        <v>3255005</v>
      </c>
    </row>
    <row r="270" spans="1:19" s="24" customFormat="1" ht="34.5">
      <c r="A270" s="25" t="s">
        <v>835</v>
      </c>
      <c r="B270" s="26" t="s">
        <v>504</v>
      </c>
      <c r="C270" s="51">
        <v>80854638</v>
      </c>
      <c r="D270" s="51">
        <v>2045820</v>
      </c>
      <c r="E270" s="51">
        <v>3372655</v>
      </c>
      <c r="F270" s="51">
        <v>2634844</v>
      </c>
      <c r="G270" s="51">
        <v>2808937</v>
      </c>
      <c r="H270" s="51">
        <v>5171800</v>
      </c>
      <c r="I270" s="51">
        <v>4392248</v>
      </c>
      <c r="J270" s="51">
        <v>3285844</v>
      </c>
      <c r="K270" s="51">
        <v>3399697</v>
      </c>
      <c r="L270" s="51">
        <v>6783251</v>
      </c>
      <c r="M270" s="51">
        <v>753940</v>
      </c>
      <c r="N270" s="51">
        <v>5602959</v>
      </c>
      <c r="O270" s="51">
        <v>3789938</v>
      </c>
      <c r="P270" s="51">
        <v>908599</v>
      </c>
      <c r="Q270" s="51">
        <v>11271104</v>
      </c>
      <c r="R270" s="51">
        <v>9516949</v>
      </c>
      <c r="S270" s="51">
        <v>15116053</v>
      </c>
    </row>
    <row r="271" spans="1:19" s="24" customFormat="1" ht="23.25">
      <c r="A271" s="25" t="s">
        <v>836</v>
      </c>
      <c r="B271" s="26" t="s">
        <v>251</v>
      </c>
      <c r="C271" s="51">
        <v>24038644</v>
      </c>
      <c r="D271" s="51">
        <v>876710</v>
      </c>
      <c r="E271" s="51">
        <v>3019154</v>
      </c>
      <c r="F271" s="51">
        <v>317549</v>
      </c>
      <c r="G271" s="51">
        <v>1156041</v>
      </c>
      <c r="H271" s="51">
        <v>806439</v>
      </c>
      <c r="I271" s="51">
        <v>1373970</v>
      </c>
      <c r="J271" s="51">
        <v>1545531</v>
      </c>
      <c r="K271" s="51">
        <v>1027911</v>
      </c>
      <c r="L271" s="51">
        <v>961380</v>
      </c>
      <c r="M271" s="51">
        <v>234177</v>
      </c>
      <c r="N271" s="51">
        <v>2555037</v>
      </c>
      <c r="O271" s="51">
        <v>603892</v>
      </c>
      <c r="P271" s="51">
        <v>551995</v>
      </c>
      <c r="Q271" s="51">
        <v>3256701</v>
      </c>
      <c r="R271" s="51">
        <v>3481094</v>
      </c>
      <c r="S271" s="51">
        <v>2271063</v>
      </c>
    </row>
    <row r="272" spans="1:19" s="24" customFormat="1" ht="23.25">
      <c r="A272" s="25" t="s">
        <v>837</v>
      </c>
      <c r="B272" s="26" t="s">
        <v>252</v>
      </c>
      <c r="C272" s="51">
        <v>36987286</v>
      </c>
      <c r="D272" s="51">
        <v>1053982</v>
      </c>
      <c r="E272" s="51">
        <v>200214</v>
      </c>
      <c r="F272" s="51">
        <v>459769</v>
      </c>
      <c r="G272" s="51">
        <v>1652897</v>
      </c>
      <c r="H272" s="51">
        <v>4122317</v>
      </c>
      <c r="I272" s="51">
        <v>1871178</v>
      </c>
      <c r="J272" s="51">
        <v>1481347</v>
      </c>
      <c r="K272" s="51">
        <v>1582033</v>
      </c>
      <c r="L272" s="51">
        <v>4033387</v>
      </c>
      <c r="M272" s="51">
        <v>412015</v>
      </c>
      <c r="N272" s="51">
        <v>1224431</v>
      </c>
      <c r="O272" s="51">
        <v>3184670</v>
      </c>
      <c r="P272" s="51">
        <v>356604</v>
      </c>
      <c r="Q272" s="51">
        <v>3629696</v>
      </c>
      <c r="R272" s="51">
        <v>4972296</v>
      </c>
      <c r="S272" s="51">
        <v>6750450</v>
      </c>
    </row>
    <row r="273" spans="1:19" s="24" customFormat="1" ht="23.25">
      <c r="A273" s="25" t="s">
        <v>841</v>
      </c>
      <c r="B273" s="26" t="s">
        <v>256</v>
      </c>
      <c r="C273" s="51">
        <v>19828708</v>
      </c>
      <c r="D273" s="51">
        <v>115128</v>
      </c>
      <c r="E273" s="51">
        <v>153287</v>
      </c>
      <c r="F273" s="51">
        <v>1857526</v>
      </c>
      <c r="G273" s="51" t="s">
        <v>14</v>
      </c>
      <c r="H273" s="51">
        <v>243043</v>
      </c>
      <c r="I273" s="51">
        <v>1147100</v>
      </c>
      <c r="J273" s="51">
        <v>258966</v>
      </c>
      <c r="K273" s="51">
        <v>789753</v>
      </c>
      <c r="L273" s="51">
        <v>1788484</v>
      </c>
      <c r="M273" s="51">
        <v>107749</v>
      </c>
      <c r="N273" s="51">
        <v>1823491</v>
      </c>
      <c r="O273" s="51">
        <v>1375</v>
      </c>
      <c r="P273" s="51" t="s">
        <v>14</v>
      </c>
      <c r="Q273" s="51">
        <v>4384706</v>
      </c>
      <c r="R273" s="51">
        <v>1063558</v>
      </c>
      <c r="S273" s="51">
        <v>6094540</v>
      </c>
    </row>
    <row r="274" spans="1:19" s="24" customFormat="1" ht="23.25">
      <c r="A274" s="25" t="s">
        <v>838</v>
      </c>
      <c r="B274" s="26" t="s">
        <v>253</v>
      </c>
      <c r="C274" s="51">
        <v>17161990</v>
      </c>
      <c r="D274" s="51">
        <v>853598</v>
      </c>
      <c r="E274" s="51">
        <v>68889</v>
      </c>
      <c r="F274" s="51">
        <v>161008</v>
      </c>
      <c r="G274" s="51">
        <v>1268640</v>
      </c>
      <c r="H274" s="51">
        <v>3411156</v>
      </c>
      <c r="I274" s="51">
        <v>925364</v>
      </c>
      <c r="J274" s="51">
        <v>1054887</v>
      </c>
      <c r="K274" s="51">
        <v>1091800</v>
      </c>
      <c r="L274" s="51">
        <v>3428991</v>
      </c>
      <c r="M274" s="51">
        <v>71387</v>
      </c>
      <c r="N274" s="51">
        <v>195338</v>
      </c>
      <c r="O274" s="51">
        <v>748250</v>
      </c>
      <c r="P274" s="51">
        <v>256539</v>
      </c>
      <c r="Q274" s="51">
        <v>1941221</v>
      </c>
      <c r="R274" s="51">
        <v>205693</v>
      </c>
      <c r="S274" s="51">
        <v>1479229</v>
      </c>
    </row>
    <row r="275" spans="1:19" s="24" customFormat="1" ht="23.25">
      <c r="A275" s="25" t="s">
        <v>839</v>
      </c>
      <c r="B275" s="26" t="s">
        <v>254</v>
      </c>
      <c r="C275" s="51">
        <v>12006412</v>
      </c>
      <c r="D275" s="51">
        <v>31977</v>
      </c>
      <c r="E275" s="51">
        <v>80120</v>
      </c>
      <c r="F275" s="51">
        <v>147487</v>
      </c>
      <c r="G275" s="51">
        <v>75891</v>
      </c>
      <c r="H275" s="51">
        <v>130000</v>
      </c>
      <c r="I275" s="51">
        <v>945814</v>
      </c>
      <c r="J275" s="51">
        <v>337866</v>
      </c>
      <c r="K275" s="51">
        <v>412774</v>
      </c>
      <c r="L275" s="51">
        <v>434884</v>
      </c>
      <c r="M275" s="51">
        <v>318311</v>
      </c>
      <c r="N275" s="51">
        <v>921544</v>
      </c>
      <c r="O275" s="51">
        <v>1237573</v>
      </c>
      <c r="P275" s="51" t="s">
        <v>14</v>
      </c>
      <c r="Q275" s="51">
        <v>23271</v>
      </c>
      <c r="R275" s="51">
        <v>3262860</v>
      </c>
      <c r="S275" s="51">
        <v>3646041</v>
      </c>
    </row>
    <row r="276" spans="1:19" s="24" customFormat="1" ht="23.25">
      <c r="A276" s="25" t="s">
        <v>840</v>
      </c>
      <c r="B276" s="26" t="s">
        <v>255</v>
      </c>
      <c r="C276" s="51">
        <v>7818884</v>
      </c>
      <c r="D276" s="51">
        <v>168407</v>
      </c>
      <c r="E276" s="51">
        <v>51204</v>
      </c>
      <c r="F276" s="51">
        <v>151274</v>
      </c>
      <c r="G276" s="51">
        <v>308366</v>
      </c>
      <c r="H276" s="51">
        <v>581161</v>
      </c>
      <c r="I276" s="51" t="s">
        <v>14</v>
      </c>
      <c r="J276" s="51">
        <v>88594</v>
      </c>
      <c r="K276" s="51">
        <v>77459</v>
      </c>
      <c r="L276" s="51">
        <v>169512</v>
      </c>
      <c r="M276" s="51">
        <v>22316</v>
      </c>
      <c r="N276" s="51">
        <v>107549</v>
      </c>
      <c r="O276" s="51">
        <v>1198847</v>
      </c>
      <c r="P276" s="51">
        <v>100065</v>
      </c>
      <c r="Q276" s="51">
        <v>1665204</v>
      </c>
      <c r="R276" s="51">
        <v>1503744</v>
      </c>
      <c r="S276" s="51">
        <v>1625180</v>
      </c>
    </row>
    <row r="277" spans="1:19" s="24" customFormat="1" ht="34.5">
      <c r="A277" s="25" t="s">
        <v>842</v>
      </c>
      <c r="B277" s="26" t="s">
        <v>505</v>
      </c>
      <c r="C277" s="51">
        <v>353218660</v>
      </c>
      <c r="D277" s="51">
        <v>3565592</v>
      </c>
      <c r="E277" s="51">
        <v>12233427</v>
      </c>
      <c r="F277" s="51">
        <v>11842960</v>
      </c>
      <c r="G277" s="51">
        <v>48182334</v>
      </c>
      <c r="H277" s="51">
        <v>8244084</v>
      </c>
      <c r="I277" s="51">
        <v>9607450</v>
      </c>
      <c r="J277" s="51">
        <v>15016488</v>
      </c>
      <c r="K277" s="51">
        <v>13665488</v>
      </c>
      <c r="L277" s="51">
        <v>3772451</v>
      </c>
      <c r="M277" s="51">
        <v>10451727</v>
      </c>
      <c r="N277" s="51">
        <v>11765378</v>
      </c>
      <c r="O277" s="51">
        <v>11460828</v>
      </c>
      <c r="P277" s="51">
        <v>4298164</v>
      </c>
      <c r="Q277" s="51">
        <v>23185063</v>
      </c>
      <c r="R277" s="51">
        <v>26092429</v>
      </c>
      <c r="S277" s="51">
        <v>139834796</v>
      </c>
    </row>
    <row r="278" spans="1:19" s="24" customFormat="1" ht="34.5">
      <c r="A278" s="25" t="s">
        <v>843</v>
      </c>
      <c r="B278" s="26" t="s">
        <v>257</v>
      </c>
      <c r="C278" s="51">
        <v>40568837</v>
      </c>
      <c r="D278" s="51">
        <v>905208</v>
      </c>
      <c r="E278" s="51">
        <v>2286876</v>
      </c>
      <c r="F278" s="51">
        <v>1838017</v>
      </c>
      <c r="G278" s="51">
        <v>1629868</v>
      </c>
      <c r="H278" s="51">
        <v>2651170</v>
      </c>
      <c r="I278" s="51">
        <v>2001927</v>
      </c>
      <c r="J278" s="51">
        <v>2398403</v>
      </c>
      <c r="K278" s="51">
        <v>1819100</v>
      </c>
      <c r="L278" s="51">
        <v>963970</v>
      </c>
      <c r="M278" s="51">
        <v>1919942</v>
      </c>
      <c r="N278" s="51">
        <v>2784898</v>
      </c>
      <c r="O278" s="51">
        <v>1455380</v>
      </c>
      <c r="P278" s="51">
        <v>960522</v>
      </c>
      <c r="Q278" s="51">
        <v>3304691</v>
      </c>
      <c r="R278" s="51">
        <v>4959124</v>
      </c>
      <c r="S278" s="51">
        <v>8689740</v>
      </c>
    </row>
    <row r="279" spans="1:19" s="24" customFormat="1" ht="34.5">
      <c r="A279" s="25" t="s">
        <v>844</v>
      </c>
      <c r="B279" s="26" t="s">
        <v>258</v>
      </c>
      <c r="C279" s="51">
        <v>17752455</v>
      </c>
      <c r="D279" s="51">
        <v>403688</v>
      </c>
      <c r="E279" s="51">
        <v>745845</v>
      </c>
      <c r="F279" s="51">
        <v>1784071</v>
      </c>
      <c r="G279" s="51">
        <v>201666</v>
      </c>
      <c r="H279" s="51">
        <v>996170</v>
      </c>
      <c r="I279" s="51">
        <v>609715</v>
      </c>
      <c r="J279" s="51">
        <v>795680</v>
      </c>
      <c r="K279" s="51">
        <v>1135707</v>
      </c>
      <c r="L279" s="51">
        <v>277954</v>
      </c>
      <c r="M279" s="51">
        <v>600721</v>
      </c>
      <c r="N279" s="51">
        <v>1983865</v>
      </c>
      <c r="O279" s="51">
        <v>436484</v>
      </c>
      <c r="P279" s="51">
        <v>482970</v>
      </c>
      <c r="Q279" s="51">
        <v>1386286</v>
      </c>
      <c r="R279" s="51">
        <v>1821652</v>
      </c>
      <c r="S279" s="51">
        <v>4089979</v>
      </c>
    </row>
    <row r="280" spans="1:19" s="24" customFormat="1" ht="34.5">
      <c r="A280" s="25" t="s">
        <v>845</v>
      </c>
      <c r="B280" s="26" t="s">
        <v>259</v>
      </c>
      <c r="C280" s="51">
        <v>2767837</v>
      </c>
      <c r="D280" s="51">
        <v>40015</v>
      </c>
      <c r="E280" s="51">
        <v>45450</v>
      </c>
      <c r="F280" s="51">
        <v>216171</v>
      </c>
      <c r="G280" s="51">
        <v>47461</v>
      </c>
      <c r="H280" s="51">
        <v>26766</v>
      </c>
      <c r="I280" s="51">
        <v>35310</v>
      </c>
      <c r="J280" s="51">
        <v>111678</v>
      </c>
      <c r="K280" s="51">
        <v>337985</v>
      </c>
      <c r="L280" s="51">
        <v>10992</v>
      </c>
      <c r="M280" s="51">
        <v>63681</v>
      </c>
      <c r="N280" s="51">
        <v>110329</v>
      </c>
      <c r="O280" s="51">
        <v>81571</v>
      </c>
      <c r="P280" s="51">
        <v>41864</v>
      </c>
      <c r="Q280" s="51">
        <v>231279</v>
      </c>
      <c r="R280" s="51">
        <v>449274</v>
      </c>
      <c r="S280" s="51">
        <v>918011</v>
      </c>
    </row>
    <row r="281" spans="1:19" s="24" customFormat="1" ht="23.25">
      <c r="A281" s="25" t="s">
        <v>846</v>
      </c>
      <c r="B281" s="26" t="s">
        <v>260</v>
      </c>
      <c r="C281" s="51">
        <v>2656786</v>
      </c>
      <c r="D281" s="51">
        <v>45925</v>
      </c>
      <c r="E281" s="51">
        <v>56086</v>
      </c>
      <c r="F281" s="51">
        <v>150248</v>
      </c>
      <c r="G281" s="51">
        <v>111624</v>
      </c>
      <c r="H281" s="51">
        <v>63869</v>
      </c>
      <c r="I281" s="51">
        <v>37744</v>
      </c>
      <c r="J281" s="51">
        <v>139189</v>
      </c>
      <c r="K281" s="51">
        <v>92430</v>
      </c>
      <c r="L281" s="51">
        <v>37318</v>
      </c>
      <c r="M281" s="51">
        <v>205463</v>
      </c>
      <c r="N281" s="51">
        <v>152867</v>
      </c>
      <c r="O281" s="51">
        <v>89324</v>
      </c>
      <c r="P281" s="51">
        <v>29610</v>
      </c>
      <c r="Q281" s="51">
        <v>117652</v>
      </c>
      <c r="R281" s="51">
        <v>150919</v>
      </c>
      <c r="S281" s="51">
        <v>1176518</v>
      </c>
    </row>
    <row r="282" spans="1:19" s="24" customFormat="1" ht="34.5">
      <c r="A282" s="25" t="s">
        <v>847</v>
      </c>
      <c r="B282" s="26" t="s">
        <v>261</v>
      </c>
      <c r="C282" s="51">
        <v>18947091</v>
      </c>
      <c r="D282" s="51">
        <v>362087</v>
      </c>
      <c r="E282" s="51">
        <v>1082700</v>
      </c>
      <c r="F282" s="51">
        <v>1334765</v>
      </c>
      <c r="G282" s="51">
        <v>544153</v>
      </c>
      <c r="H282" s="51">
        <v>752081</v>
      </c>
      <c r="I282" s="51">
        <v>489468</v>
      </c>
      <c r="J282" s="51">
        <v>1300208</v>
      </c>
      <c r="K282" s="51">
        <v>1358807</v>
      </c>
      <c r="L282" s="51">
        <v>509568</v>
      </c>
      <c r="M282" s="51">
        <v>661992</v>
      </c>
      <c r="N282" s="51">
        <v>1398371</v>
      </c>
      <c r="O282" s="51">
        <v>781168</v>
      </c>
      <c r="P282" s="51">
        <v>461118</v>
      </c>
      <c r="Q282" s="51">
        <v>2337647</v>
      </c>
      <c r="R282" s="51">
        <v>1960962</v>
      </c>
      <c r="S282" s="51">
        <v>3611997</v>
      </c>
    </row>
    <row r="283" spans="1:19" s="24" customFormat="1" ht="23.25">
      <c r="A283" s="25" t="s">
        <v>850</v>
      </c>
      <c r="B283" s="26" t="s">
        <v>264</v>
      </c>
      <c r="C283" s="51">
        <v>11889920</v>
      </c>
      <c r="D283" s="51">
        <v>183099</v>
      </c>
      <c r="E283" s="51">
        <v>506844</v>
      </c>
      <c r="F283" s="51">
        <v>918895</v>
      </c>
      <c r="G283" s="51">
        <v>505764</v>
      </c>
      <c r="H283" s="51">
        <v>354206</v>
      </c>
      <c r="I283" s="51">
        <v>226541</v>
      </c>
      <c r="J283" s="51">
        <v>619336</v>
      </c>
      <c r="K283" s="51">
        <v>422882</v>
      </c>
      <c r="L283" s="51">
        <v>579499</v>
      </c>
      <c r="M283" s="51">
        <v>638618</v>
      </c>
      <c r="N283" s="51">
        <v>914620</v>
      </c>
      <c r="O283" s="51">
        <v>387510</v>
      </c>
      <c r="P283" s="51">
        <v>214784</v>
      </c>
      <c r="Q283" s="51">
        <v>991799</v>
      </c>
      <c r="R283" s="51">
        <v>1398496</v>
      </c>
      <c r="S283" s="51">
        <v>3027029</v>
      </c>
    </row>
    <row r="284" spans="1:19" s="24" customFormat="1" ht="57">
      <c r="A284" s="25" t="s">
        <v>851</v>
      </c>
      <c r="B284" s="26" t="s">
        <v>265</v>
      </c>
      <c r="C284" s="51">
        <v>4918134</v>
      </c>
      <c r="D284" s="51">
        <v>171119</v>
      </c>
      <c r="E284" s="51">
        <v>134406</v>
      </c>
      <c r="F284" s="51">
        <v>414043</v>
      </c>
      <c r="G284" s="51">
        <v>136712</v>
      </c>
      <c r="H284" s="51">
        <v>70151</v>
      </c>
      <c r="I284" s="51">
        <v>107878</v>
      </c>
      <c r="J284" s="51">
        <v>928314</v>
      </c>
      <c r="K284" s="51">
        <v>70384</v>
      </c>
      <c r="L284" s="51">
        <v>89950</v>
      </c>
      <c r="M284" s="51">
        <v>298452</v>
      </c>
      <c r="N284" s="51">
        <v>151464</v>
      </c>
      <c r="O284" s="51">
        <v>235736</v>
      </c>
      <c r="P284" s="51">
        <v>129418</v>
      </c>
      <c r="Q284" s="51">
        <v>1243914</v>
      </c>
      <c r="R284" s="51">
        <v>360582</v>
      </c>
      <c r="S284" s="51">
        <v>375612</v>
      </c>
    </row>
    <row r="285" spans="1:19" s="24" customFormat="1" ht="45.75">
      <c r="A285" s="25" t="s">
        <v>852</v>
      </c>
      <c r="B285" s="26" t="s">
        <v>266</v>
      </c>
      <c r="C285" s="51">
        <v>25401794</v>
      </c>
      <c r="D285" s="51">
        <v>53485</v>
      </c>
      <c r="E285" s="51">
        <v>242864</v>
      </c>
      <c r="F285" s="51">
        <v>1913112</v>
      </c>
      <c r="G285" s="51">
        <v>1672794</v>
      </c>
      <c r="H285" s="51">
        <v>488678</v>
      </c>
      <c r="I285" s="51">
        <v>399407</v>
      </c>
      <c r="J285" s="51">
        <v>3857095</v>
      </c>
      <c r="K285" s="51">
        <v>108482</v>
      </c>
      <c r="L285" s="51">
        <v>223861</v>
      </c>
      <c r="M285" s="51">
        <v>1581788</v>
      </c>
      <c r="N285" s="51">
        <v>1483275</v>
      </c>
      <c r="O285" s="51">
        <v>230169</v>
      </c>
      <c r="P285" s="51">
        <v>89887</v>
      </c>
      <c r="Q285" s="51">
        <v>2672961</v>
      </c>
      <c r="R285" s="51">
        <v>3583671</v>
      </c>
      <c r="S285" s="51">
        <v>6800265</v>
      </c>
    </row>
    <row r="286" spans="1:19" s="24" customFormat="1" ht="45.75">
      <c r="A286" s="25" t="s">
        <v>855</v>
      </c>
      <c r="B286" s="26" t="s">
        <v>269</v>
      </c>
      <c r="C286" s="51">
        <v>228315805</v>
      </c>
      <c r="D286" s="51">
        <v>1400965</v>
      </c>
      <c r="E286" s="51">
        <v>7132354</v>
      </c>
      <c r="F286" s="51">
        <v>3273637</v>
      </c>
      <c r="G286" s="51">
        <v>43332292</v>
      </c>
      <c r="H286" s="51">
        <v>2840993</v>
      </c>
      <c r="I286" s="51">
        <v>5699458</v>
      </c>
      <c r="J286" s="51">
        <v>4866585</v>
      </c>
      <c r="K286" s="51">
        <v>8319712</v>
      </c>
      <c r="L286" s="51">
        <v>1079341</v>
      </c>
      <c r="M286" s="51">
        <v>4481070</v>
      </c>
      <c r="N286" s="51">
        <v>2785689</v>
      </c>
      <c r="O286" s="51">
        <v>7763488</v>
      </c>
      <c r="P286" s="51">
        <v>1887990</v>
      </c>
      <c r="Q286" s="51">
        <v>10898834</v>
      </c>
      <c r="R286" s="51">
        <v>11407751</v>
      </c>
      <c r="S286" s="51">
        <v>111145645</v>
      </c>
    </row>
    <row r="287" spans="1:19" s="24" customFormat="1" ht="23.25">
      <c r="A287" s="25" t="s">
        <v>848</v>
      </c>
      <c r="B287" s="26" t="s">
        <v>262</v>
      </c>
      <c r="C287" s="51">
        <v>6783635</v>
      </c>
      <c r="D287" s="51">
        <v>73042</v>
      </c>
      <c r="E287" s="51">
        <v>238169</v>
      </c>
      <c r="F287" s="51">
        <v>675889</v>
      </c>
      <c r="G287" s="51">
        <v>113963</v>
      </c>
      <c r="H287" s="51">
        <v>168262</v>
      </c>
      <c r="I287" s="51">
        <v>143863</v>
      </c>
      <c r="J287" s="51">
        <v>231031</v>
      </c>
      <c r="K287" s="51">
        <v>622931</v>
      </c>
      <c r="L287" s="51">
        <v>362022</v>
      </c>
      <c r="M287" s="51">
        <v>133644</v>
      </c>
      <c r="N287" s="51">
        <v>219539</v>
      </c>
      <c r="O287" s="51">
        <v>162284</v>
      </c>
      <c r="P287" s="51">
        <v>90599</v>
      </c>
      <c r="Q287" s="51">
        <v>987984</v>
      </c>
      <c r="R287" s="51">
        <v>548898</v>
      </c>
      <c r="S287" s="51">
        <v>2011516</v>
      </c>
    </row>
    <row r="288" spans="1:19" s="24" customFormat="1" ht="23.25">
      <c r="A288" s="25" t="s">
        <v>849</v>
      </c>
      <c r="B288" s="26" t="s">
        <v>263</v>
      </c>
      <c r="C288" s="51">
        <v>12163456</v>
      </c>
      <c r="D288" s="51">
        <v>289046</v>
      </c>
      <c r="E288" s="51">
        <v>844531</v>
      </c>
      <c r="F288" s="51">
        <v>658875</v>
      </c>
      <c r="G288" s="51">
        <v>430191</v>
      </c>
      <c r="H288" s="51">
        <v>583819</v>
      </c>
      <c r="I288" s="51">
        <v>345606</v>
      </c>
      <c r="J288" s="51">
        <v>1069177</v>
      </c>
      <c r="K288" s="51">
        <v>735875</v>
      </c>
      <c r="L288" s="51">
        <v>147546</v>
      </c>
      <c r="M288" s="51">
        <v>528348</v>
      </c>
      <c r="N288" s="51">
        <v>1178832</v>
      </c>
      <c r="O288" s="51">
        <v>618884</v>
      </c>
      <c r="P288" s="51">
        <v>370519</v>
      </c>
      <c r="Q288" s="51">
        <v>1349662</v>
      </c>
      <c r="R288" s="51">
        <v>1412064</v>
      </c>
      <c r="S288" s="51">
        <v>1600481</v>
      </c>
    </row>
    <row r="289" spans="1:19" s="24" customFormat="1" ht="34.5">
      <c r="A289" s="25" t="s">
        <v>853</v>
      </c>
      <c r="B289" s="26" t="s">
        <v>267</v>
      </c>
      <c r="C289" s="51">
        <v>2042269</v>
      </c>
      <c r="D289" s="51">
        <v>17109</v>
      </c>
      <c r="E289" s="51">
        <v>2387</v>
      </c>
      <c r="F289" s="51">
        <v>168608</v>
      </c>
      <c r="G289" s="51">
        <v>4103</v>
      </c>
      <c r="H289" s="51">
        <v>11503</v>
      </c>
      <c r="I289" s="51">
        <v>174084</v>
      </c>
      <c r="J289" s="51">
        <v>527649</v>
      </c>
      <c r="K289" s="51">
        <v>10037</v>
      </c>
      <c r="L289" s="51">
        <v>22289</v>
      </c>
      <c r="M289" s="51">
        <v>97136</v>
      </c>
      <c r="N289" s="51">
        <v>71577</v>
      </c>
      <c r="O289" s="51">
        <v>36675</v>
      </c>
      <c r="P289" s="51">
        <v>44799</v>
      </c>
      <c r="Q289" s="51">
        <v>129027</v>
      </c>
      <c r="R289" s="51">
        <v>409902</v>
      </c>
      <c r="S289" s="51">
        <v>315384</v>
      </c>
    </row>
    <row r="290" spans="1:19" s="24" customFormat="1" ht="45.75">
      <c r="A290" s="25" t="s">
        <v>854</v>
      </c>
      <c r="B290" s="26" t="s">
        <v>268</v>
      </c>
      <c r="C290" s="51">
        <v>23359526</v>
      </c>
      <c r="D290" s="51">
        <v>36376</v>
      </c>
      <c r="E290" s="51">
        <v>240477</v>
      </c>
      <c r="F290" s="51">
        <v>1744504</v>
      </c>
      <c r="G290" s="51">
        <v>1668691</v>
      </c>
      <c r="H290" s="51">
        <v>477175</v>
      </c>
      <c r="I290" s="51">
        <v>225323</v>
      </c>
      <c r="J290" s="51">
        <v>3329446</v>
      </c>
      <c r="K290" s="51">
        <v>98445</v>
      </c>
      <c r="L290" s="51">
        <v>201572</v>
      </c>
      <c r="M290" s="51">
        <v>1484652</v>
      </c>
      <c r="N290" s="51">
        <v>1411699</v>
      </c>
      <c r="O290" s="51">
        <v>193494</v>
      </c>
      <c r="P290" s="51">
        <v>45088</v>
      </c>
      <c r="Q290" s="51">
        <v>2543934</v>
      </c>
      <c r="R290" s="51">
        <v>3173769</v>
      </c>
      <c r="S290" s="51">
        <v>6484882</v>
      </c>
    </row>
    <row r="291" spans="1:19" s="24" customFormat="1" ht="34.5">
      <c r="A291" s="25" t="s">
        <v>856</v>
      </c>
      <c r="B291" s="26" t="s">
        <v>270</v>
      </c>
      <c r="C291" s="51">
        <v>11921932</v>
      </c>
      <c r="D291" s="51">
        <v>271866</v>
      </c>
      <c r="E291" s="51">
        <v>2304014</v>
      </c>
      <c r="F291" s="51">
        <v>135751</v>
      </c>
      <c r="G291" s="51">
        <v>2496044</v>
      </c>
      <c r="H291" s="51">
        <v>299279</v>
      </c>
      <c r="I291" s="51">
        <v>16332</v>
      </c>
      <c r="J291" s="51">
        <v>186597</v>
      </c>
      <c r="K291" s="51">
        <v>26236</v>
      </c>
      <c r="L291" s="51">
        <v>6287</v>
      </c>
      <c r="M291" s="51">
        <v>1726390</v>
      </c>
      <c r="N291" s="51">
        <v>52847</v>
      </c>
      <c r="O291" s="51">
        <v>207059</v>
      </c>
      <c r="P291" s="51">
        <v>192964</v>
      </c>
      <c r="Q291" s="51">
        <v>1336203</v>
      </c>
      <c r="R291" s="51">
        <v>365915</v>
      </c>
      <c r="S291" s="51">
        <v>2298147</v>
      </c>
    </row>
    <row r="292" spans="1:19" s="24" customFormat="1" ht="45.75">
      <c r="A292" s="25" t="s">
        <v>857</v>
      </c>
      <c r="B292" s="26" t="s">
        <v>271</v>
      </c>
      <c r="C292" s="51">
        <v>67175261</v>
      </c>
      <c r="D292" s="51">
        <v>17671</v>
      </c>
      <c r="E292" s="51">
        <v>6295</v>
      </c>
      <c r="F292" s="51">
        <v>393302</v>
      </c>
      <c r="G292" s="51">
        <v>165350</v>
      </c>
      <c r="H292" s="51">
        <v>30328</v>
      </c>
      <c r="I292" s="51">
        <v>3367585</v>
      </c>
      <c r="J292" s="51">
        <v>26436</v>
      </c>
      <c r="K292" s="51">
        <v>48001</v>
      </c>
      <c r="L292" s="51">
        <v>7415</v>
      </c>
      <c r="M292" s="51">
        <v>120682</v>
      </c>
      <c r="N292" s="51">
        <v>294624</v>
      </c>
      <c r="O292" s="51">
        <v>1098706</v>
      </c>
      <c r="P292" s="51">
        <v>182395</v>
      </c>
      <c r="Q292" s="51">
        <v>5121683</v>
      </c>
      <c r="R292" s="51">
        <v>1981792</v>
      </c>
      <c r="S292" s="51">
        <v>54312997</v>
      </c>
    </row>
    <row r="293" spans="1:19" s="24" customFormat="1" ht="68.25">
      <c r="A293" s="25" t="s">
        <v>858</v>
      </c>
      <c r="B293" s="26" t="s">
        <v>272</v>
      </c>
      <c r="C293" s="51">
        <v>149218611</v>
      </c>
      <c r="D293" s="51">
        <v>1111429</v>
      </c>
      <c r="E293" s="51">
        <v>4822046</v>
      </c>
      <c r="F293" s="51">
        <v>2744583</v>
      </c>
      <c r="G293" s="51">
        <v>40670897</v>
      </c>
      <c r="H293" s="51">
        <v>2511385</v>
      </c>
      <c r="I293" s="51">
        <v>2315541</v>
      </c>
      <c r="J293" s="51">
        <v>4653552</v>
      </c>
      <c r="K293" s="51">
        <v>8245474</v>
      </c>
      <c r="L293" s="51">
        <v>1065639</v>
      </c>
      <c r="M293" s="51">
        <v>2633998</v>
      </c>
      <c r="N293" s="51">
        <v>2438219</v>
      </c>
      <c r="O293" s="51">
        <v>6457723</v>
      </c>
      <c r="P293" s="51">
        <v>1512631</v>
      </c>
      <c r="Q293" s="51">
        <v>4440949</v>
      </c>
      <c r="R293" s="51">
        <v>9060044</v>
      </c>
      <c r="S293" s="51">
        <v>54534501</v>
      </c>
    </row>
    <row r="294" spans="1:19" s="24" customFormat="1" ht="23.25">
      <c r="A294" s="25" t="s">
        <v>1068</v>
      </c>
      <c r="B294" s="26" t="s">
        <v>544</v>
      </c>
      <c r="C294" s="51">
        <v>182091510</v>
      </c>
      <c r="D294" s="51">
        <v>1811985</v>
      </c>
      <c r="E294" s="51">
        <v>7819041</v>
      </c>
      <c r="F294" s="51">
        <v>9135302</v>
      </c>
      <c r="G294" s="51">
        <v>4104417</v>
      </c>
      <c r="H294" s="51">
        <v>8358000</v>
      </c>
      <c r="I294" s="51">
        <v>17956892</v>
      </c>
      <c r="J294" s="51">
        <v>7130822</v>
      </c>
      <c r="K294" s="51">
        <v>3500203</v>
      </c>
      <c r="L294" s="51">
        <v>2017846</v>
      </c>
      <c r="M294" s="51">
        <v>11242574</v>
      </c>
      <c r="N294" s="51">
        <v>5738678</v>
      </c>
      <c r="O294" s="51">
        <v>4261884</v>
      </c>
      <c r="P294" s="51">
        <v>5350923</v>
      </c>
      <c r="Q294" s="51">
        <v>6038143</v>
      </c>
      <c r="R294" s="51">
        <v>26509536</v>
      </c>
      <c r="S294" s="51">
        <v>61115265</v>
      </c>
    </row>
    <row r="295" spans="1:19" s="24" customFormat="1" ht="34.5">
      <c r="A295" s="25" t="s">
        <v>859</v>
      </c>
      <c r="B295" s="26" t="s">
        <v>273</v>
      </c>
      <c r="C295" s="51">
        <v>79296380</v>
      </c>
      <c r="D295" s="51">
        <v>881220</v>
      </c>
      <c r="E295" s="51">
        <v>3530829</v>
      </c>
      <c r="F295" s="51">
        <v>4127076</v>
      </c>
      <c r="G295" s="51">
        <v>483111</v>
      </c>
      <c r="H295" s="51">
        <v>2372836</v>
      </c>
      <c r="I295" s="51">
        <v>17118017</v>
      </c>
      <c r="J295" s="51">
        <v>2300371</v>
      </c>
      <c r="K295" s="51">
        <v>1001783</v>
      </c>
      <c r="L295" s="51">
        <v>357247</v>
      </c>
      <c r="M295" s="51">
        <v>2475908</v>
      </c>
      <c r="N295" s="51">
        <v>3003861</v>
      </c>
      <c r="O295" s="51">
        <v>1588442</v>
      </c>
      <c r="P295" s="51">
        <v>2668296</v>
      </c>
      <c r="Q295" s="51">
        <v>2381806</v>
      </c>
      <c r="R295" s="51">
        <v>13668901</v>
      </c>
      <c r="S295" s="51">
        <v>21336676</v>
      </c>
    </row>
    <row r="296" spans="1:19" s="24" customFormat="1" ht="23.25">
      <c r="A296" s="25" t="s">
        <v>860</v>
      </c>
      <c r="B296" s="26" t="s">
        <v>274</v>
      </c>
      <c r="C296" s="51">
        <v>19212820</v>
      </c>
      <c r="D296" s="51">
        <v>365527</v>
      </c>
      <c r="E296" s="51">
        <v>1772168</v>
      </c>
      <c r="F296" s="51">
        <v>2714976</v>
      </c>
      <c r="G296" s="51">
        <v>303318</v>
      </c>
      <c r="H296" s="51">
        <v>1962693</v>
      </c>
      <c r="I296" s="51">
        <v>59187</v>
      </c>
      <c r="J296" s="51">
        <v>107953</v>
      </c>
      <c r="K296" s="51">
        <v>364723</v>
      </c>
      <c r="L296" s="51">
        <v>318678</v>
      </c>
      <c r="M296" s="51">
        <v>1465527</v>
      </c>
      <c r="N296" s="51">
        <v>329738</v>
      </c>
      <c r="O296" s="51">
        <v>749991</v>
      </c>
      <c r="P296" s="51">
        <v>741725</v>
      </c>
      <c r="Q296" s="51">
        <v>1984125</v>
      </c>
      <c r="R296" s="51">
        <v>4260520</v>
      </c>
      <c r="S296" s="51">
        <v>1711970</v>
      </c>
    </row>
    <row r="297" spans="1:19" s="24" customFormat="1" ht="23.25">
      <c r="A297" s="25" t="s">
        <v>861</v>
      </c>
      <c r="B297" s="26" t="s">
        <v>275</v>
      </c>
      <c r="C297" s="51">
        <v>19734782</v>
      </c>
      <c r="D297" s="51">
        <v>362021</v>
      </c>
      <c r="E297" s="51">
        <v>1283454</v>
      </c>
      <c r="F297" s="51">
        <v>1020411</v>
      </c>
      <c r="G297" s="51">
        <v>389240</v>
      </c>
      <c r="H297" s="51">
        <v>3262426</v>
      </c>
      <c r="I297" s="51">
        <v>328669</v>
      </c>
      <c r="J297" s="51">
        <v>1865371</v>
      </c>
      <c r="K297" s="51">
        <v>556375</v>
      </c>
      <c r="L297" s="51">
        <v>745803</v>
      </c>
      <c r="M297" s="51">
        <v>2330738</v>
      </c>
      <c r="N297" s="51">
        <v>663023</v>
      </c>
      <c r="O297" s="51">
        <v>690900</v>
      </c>
      <c r="P297" s="51">
        <v>1112765</v>
      </c>
      <c r="Q297" s="51">
        <v>808002</v>
      </c>
      <c r="R297" s="51">
        <v>888768</v>
      </c>
      <c r="S297" s="51">
        <v>3426817</v>
      </c>
    </row>
    <row r="298" spans="1:19" s="24" customFormat="1" ht="23.25">
      <c r="A298" s="25" t="s">
        <v>862</v>
      </c>
      <c r="B298" s="26" t="s">
        <v>276</v>
      </c>
      <c r="C298" s="51">
        <v>16318670</v>
      </c>
      <c r="D298" s="51">
        <v>59642</v>
      </c>
      <c r="E298" s="51">
        <v>151936</v>
      </c>
      <c r="F298" s="51">
        <v>1169480</v>
      </c>
      <c r="G298" s="51">
        <v>1161315</v>
      </c>
      <c r="H298" s="51">
        <v>329315</v>
      </c>
      <c r="I298" s="51">
        <v>9751</v>
      </c>
      <c r="J298" s="51">
        <v>910635</v>
      </c>
      <c r="K298" s="51">
        <v>267136</v>
      </c>
      <c r="L298" s="51">
        <v>256392</v>
      </c>
      <c r="M298" s="51">
        <v>2668634</v>
      </c>
      <c r="N298" s="51">
        <v>655797</v>
      </c>
      <c r="O298" s="51">
        <v>407723</v>
      </c>
      <c r="P298" s="51">
        <v>28846</v>
      </c>
      <c r="Q298" s="51">
        <v>212645</v>
      </c>
      <c r="R298" s="51">
        <v>1512699</v>
      </c>
      <c r="S298" s="51">
        <v>6516724</v>
      </c>
    </row>
    <row r="299" spans="1:19" s="24" customFormat="1" ht="68.25">
      <c r="A299" s="25" t="s">
        <v>863</v>
      </c>
      <c r="B299" s="26" t="s">
        <v>277</v>
      </c>
      <c r="C299" s="51">
        <v>10707104</v>
      </c>
      <c r="D299" s="52" t="s">
        <v>14</v>
      </c>
      <c r="E299" s="51">
        <v>90104</v>
      </c>
      <c r="F299" s="51">
        <v>13916</v>
      </c>
      <c r="G299" s="51">
        <v>1638907</v>
      </c>
      <c r="H299" s="51">
        <v>103425</v>
      </c>
      <c r="I299" s="51" t="s">
        <v>14</v>
      </c>
      <c r="J299" s="51">
        <v>84723</v>
      </c>
      <c r="K299" s="51">
        <v>13168</v>
      </c>
      <c r="L299" s="51" t="s">
        <v>14</v>
      </c>
      <c r="M299" s="51">
        <v>6868</v>
      </c>
      <c r="N299" s="51">
        <v>78750</v>
      </c>
      <c r="O299" s="51">
        <v>258504</v>
      </c>
      <c r="P299" s="51">
        <v>17933</v>
      </c>
      <c r="Q299" s="51">
        <v>72780</v>
      </c>
      <c r="R299" s="51">
        <v>36839</v>
      </c>
      <c r="S299" s="51">
        <v>8291187</v>
      </c>
    </row>
    <row r="300" spans="1:19" s="24" customFormat="1" ht="23.25">
      <c r="A300" s="25" t="s">
        <v>864</v>
      </c>
      <c r="B300" s="26" t="s">
        <v>278</v>
      </c>
      <c r="C300" s="51">
        <v>4359509</v>
      </c>
      <c r="D300" s="51">
        <v>35967</v>
      </c>
      <c r="E300" s="51">
        <v>13287</v>
      </c>
      <c r="F300" s="51">
        <v>6294</v>
      </c>
      <c r="G300" s="51">
        <v>3368</v>
      </c>
      <c r="H300" s="51">
        <v>41111</v>
      </c>
      <c r="I300" s="51">
        <v>14504</v>
      </c>
      <c r="J300" s="51">
        <v>234283</v>
      </c>
      <c r="K300" s="51">
        <v>90733</v>
      </c>
      <c r="L300" s="51">
        <v>125162</v>
      </c>
      <c r="M300" s="51">
        <v>1944297</v>
      </c>
      <c r="N300" s="51">
        <v>118314</v>
      </c>
      <c r="O300" s="51">
        <v>3751</v>
      </c>
      <c r="P300" s="51">
        <v>80294</v>
      </c>
      <c r="Q300" s="51">
        <v>135983</v>
      </c>
      <c r="R300" s="51">
        <v>812839</v>
      </c>
      <c r="S300" s="51">
        <v>699322</v>
      </c>
    </row>
    <row r="301" spans="1:19" s="24" customFormat="1" ht="23.25">
      <c r="A301" s="25" t="s">
        <v>865</v>
      </c>
      <c r="B301" s="26" t="s">
        <v>279</v>
      </c>
      <c r="C301" s="51">
        <v>18004440</v>
      </c>
      <c r="D301" s="51">
        <v>375</v>
      </c>
      <c r="E301" s="52" t="s">
        <v>14</v>
      </c>
      <c r="F301" s="51" t="s">
        <v>14</v>
      </c>
      <c r="G301" s="51" t="s">
        <v>14</v>
      </c>
      <c r="H301" s="51">
        <v>50300</v>
      </c>
      <c r="I301" s="52" t="s">
        <v>14</v>
      </c>
      <c r="J301" s="51">
        <v>25766</v>
      </c>
      <c r="K301" s="51">
        <v>680250</v>
      </c>
      <c r="L301" s="51" t="s">
        <v>14</v>
      </c>
      <c r="M301" s="51">
        <v>88175</v>
      </c>
      <c r="N301" s="51">
        <v>733832</v>
      </c>
      <c r="O301" s="51">
        <v>8635</v>
      </c>
      <c r="P301" s="51">
        <v>267465</v>
      </c>
      <c r="Q301" s="51">
        <v>109624</v>
      </c>
      <c r="R301" s="51">
        <v>106688</v>
      </c>
      <c r="S301" s="51">
        <v>15933330</v>
      </c>
    </row>
    <row r="302" spans="1:19" s="24" customFormat="1" ht="23.25">
      <c r="A302" s="25" t="s">
        <v>866</v>
      </c>
      <c r="B302" s="26" t="s">
        <v>280</v>
      </c>
      <c r="C302" s="51">
        <v>14457806</v>
      </c>
      <c r="D302" s="51">
        <v>107233</v>
      </c>
      <c r="E302" s="51">
        <v>977264</v>
      </c>
      <c r="F302" s="51">
        <v>83149</v>
      </c>
      <c r="G302" s="51">
        <v>125159</v>
      </c>
      <c r="H302" s="51">
        <v>235894</v>
      </c>
      <c r="I302" s="51">
        <v>426764</v>
      </c>
      <c r="J302" s="51">
        <v>1601720</v>
      </c>
      <c r="K302" s="51">
        <v>526035</v>
      </c>
      <c r="L302" s="51">
        <v>214564</v>
      </c>
      <c r="M302" s="51">
        <v>262427</v>
      </c>
      <c r="N302" s="51">
        <v>155365</v>
      </c>
      <c r="O302" s="51">
        <v>553939</v>
      </c>
      <c r="P302" s="51">
        <v>433597</v>
      </c>
      <c r="Q302" s="51">
        <v>333178</v>
      </c>
      <c r="R302" s="51">
        <v>5222282</v>
      </c>
      <c r="S302" s="51">
        <v>3199238</v>
      </c>
    </row>
    <row r="303" spans="1:19" s="24" customFormat="1" ht="23.25">
      <c r="A303" s="25" t="s">
        <v>1069</v>
      </c>
      <c r="B303" s="26" t="s">
        <v>545</v>
      </c>
      <c r="C303" s="51">
        <v>64859913</v>
      </c>
      <c r="D303" s="51">
        <v>464348</v>
      </c>
      <c r="E303" s="51">
        <v>2825874</v>
      </c>
      <c r="F303" s="51">
        <v>1711748</v>
      </c>
      <c r="G303" s="51">
        <v>1031669</v>
      </c>
      <c r="H303" s="51">
        <v>924855</v>
      </c>
      <c r="I303" s="51">
        <v>1107257</v>
      </c>
      <c r="J303" s="51">
        <v>10172584</v>
      </c>
      <c r="K303" s="51">
        <v>951235</v>
      </c>
      <c r="L303" s="51">
        <v>121415</v>
      </c>
      <c r="M303" s="51">
        <v>1960873</v>
      </c>
      <c r="N303" s="51">
        <v>2450838</v>
      </c>
      <c r="O303" s="51">
        <v>2016848</v>
      </c>
      <c r="P303" s="51">
        <v>4176640</v>
      </c>
      <c r="Q303" s="51">
        <v>1996343</v>
      </c>
      <c r="R303" s="51">
        <v>4827225</v>
      </c>
      <c r="S303" s="51">
        <v>28120160</v>
      </c>
    </row>
    <row r="304" spans="1:19" s="24" customFormat="1" ht="34.5">
      <c r="A304" s="25" t="s">
        <v>867</v>
      </c>
      <c r="B304" s="26" t="s">
        <v>281</v>
      </c>
      <c r="C304" s="51">
        <v>15499356</v>
      </c>
      <c r="D304" s="51">
        <v>154372</v>
      </c>
      <c r="E304" s="51">
        <v>1128550</v>
      </c>
      <c r="F304" s="51">
        <v>662770</v>
      </c>
      <c r="G304" s="51">
        <v>142695</v>
      </c>
      <c r="H304" s="51">
        <v>34420</v>
      </c>
      <c r="I304" s="51">
        <v>74860</v>
      </c>
      <c r="J304" s="51">
        <v>1489832</v>
      </c>
      <c r="K304" s="51">
        <v>154117</v>
      </c>
      <c r="L304" s="51">
        <v>39263</v>
      </c>
      <c r="M304" s="51">
        <v>1197161</v>
      </c>
      <c r="N304" s="51">
        <v>516288</v>
      </c>
      <c r="O304" s="51">
        <v>562240</v>
      </c>
      <c r="P304" s="51">
        <v>385372</v>
      </c>
      <c r="Q304" s="51">
        <v>1133919</v>
      </c>
      <c r="R304" s="51">
        <v>699882</v>
      </c>
      <c r="S304" s="51">
        <v>7123615</v>
      </c>
    </row>
    <row r="305" spans="1:19" s="24" customFormat="1" ht="23.25">
      <c r="A305" s="25" t="s">
        <v>873</v>
      </c>
      <c r="B305" s="26" t="s">
        <v>287</v>
      </c>
      <c r="C305" s="51">
        <v>17575335</v>
      </c>
      <c r="D305" s="51">
        <v>164781</v>
      </c>
      <c r="E305" s="51">
        <v>409442</v>
      </c>
      <c r="F305" s="51">
        <v>791593</v>
      </c>
      <c r="G305" s="51">
        <v>373208</v>
      </c>
      <c r="H305" s="51">
        <v>122732</v>
      </c>
      <c r="I305" s="51">
        <v>959684</v>
      </c>
      <c r="J305" s="51">
        <v>7066550</v>
      </c>
      <c r="K305" s="51">
        <v>231818</v>
      </c>
      <c r="L305" s="51">
        <v>64072</v>
      </c>
      <c r="M305" s="51">
        <v>232617</v>
      </c>
      <c r="N305" s="51">
        <v>187759</v>
      </c>
      <c r="O305" s="51">
        <v>325794</v>
      </c>
      <c r="P305" s="51">
        <v>3523581</v>
      </c>
      <c r="Q305" s="51">
        <v>445275</v>
      </c>
      <c r="R305" s="51">
        <v>514681</v>
      </c>
      <c r="S305" s="51">
        <v>2161747</v>
      </c>
    </row>
    <row r="306" spans="1:19" s="24" customFormat="1" ht="45.75">
      <c r="A306" s="25" t="s">
        <v>878</v>
      </c>
      <c r="B306" s="26" t="s">
        <v>292</v>
      </c>
      <c r="C306" s="51">
        <v>12324397</v>
      </c>
      <c r="D306" s="51">
        <v>83858</v>
      </c>
      <c r="E306" s="51">
        <v>572706</v>
      </c>
      <c r="F306" s="51">
        <v>226245</v>
      </c>
      <c r="G306" s="51">
        <v>510282</v>
      </c>
      <c r="H306" s="51">
        <v>763814</v>
      </c>
      <c r="I306" s="51">
        <v>70897</v>
      </c>
      <c r="J306" s="51">
        <v>544993</v>
      </c>
      <c r="K306" s="51">
        <v>61128</v>
      </c>
      <c r="L306" s="51">
        <v>17891</v>
      </c>
      <c r="M306" s="51">
        <v>367598</v>
      </c>
      <c r="N306" s="51">
        <v>1742652</v>
      </c>
      <c r="O306" s="51">
        <v>904997</v>
      </c>
      <c r="P306" s="51">
        <v>192846</v>
      </c>
      <c r="Q306" s="51">
        <v>247241</v>
      </c>
      <c r="R306" s="51">
        <v>3235797</v>
      </c>
      <c r="S306" s="51">
        <v>2781452</v>
      </c>
    </row>
    <row r="307" spans="1:19" s="24" customFormat="1" ht="34.5">
      <c r="A307" s="25" t="s">
        <v>879</v>
      </c>
      <c r="B307" s="26" t="s">
        <v>293</v>
      </c>
      <c r="C307" s="51">
        <v>19460825</v>
      </c>
      <c r="D307" s="51">
        <v>61338</v>
      </c>
      <c r="E307" s="51">
        <v>715175</v>
      </c>
      <c r="F307" s="51">
        <v>31140</v>
      </c>
      <c r="G307" s="51">
        <v>5484</v>
      </c>
      <c r="H307" s="51">
        <v>3890</v>
      </c>
      <c r="I307" s="51">
        <v>1815</v>
      </c>
      <c r="J307" s="51">
        <v>1071209</v>
      </c>
      <c r="K307" s="51">
        <v>504172</v>
      </c>
      <c r="L307" s="51">
        <v>189</v>
      </c>
      <c r="M307" s="51">
        <v>163497</v>
      </c>
      <c r="N307" s="51">
        <v>4139</v>
      </c>
      <c r="O307" s="51">
        <v>223817</v>
      </c>
      <c r="P307" s="51">
        <v>74840</v>
      </c>
      <c r="Q307" s="51">
        <v>169908</v>
      </c>
      <c r="R307" s="51">
        <v>376865</v>
      </c>
      <c r="S307" s="51">
        <v>16053347</v>
      </c>
    </row>
    <row r="308" spans="1:19" s="24" customFormat="1" ht="34.5">
      <c r="A308" s="25" t="s">
        <v>868</v>
      </c>
      <c r="B308" s="26" t="s">
        <v>282</v>
      </c>
      <c r="C308" s="51">
        <v>633225</v>
      </c>
      <c r="D308" s="51">
        <v>82406</v>
      </c>
      <c r="E308" s="51">
        <v>1819</v>
      </c>
      <c r="F308" s="51">
        <v>124480</v>
      </c>
      <c r="G308" s="51" t="s">
        <v>14</v>
      </c>
      <c r="H308" s="51" t="s">
        <v>14</v>
      </c>
      <c r="I308" s="51">
        <v>361</v>
      </c>
      <c r="J308" s="51">
        <v>198923</v>
      </c>
      <c r="K308" s="51">
        <v>10368</v>
      </c>
      <c r="L308" s="51">
        <v>5627</v>
      </c>
      <c r="M308" s="51">
        <v>44582</v>
      </c>
      <c r="N308" s="51">
        <v>69935</v>
      </c>
      <c r="O308" s="51">
        <v>17840</v>
      </c>
      <c r="P308" s="51">
        <v>34486</v>
      </c>
      <c r="Q308" s="51">
        <v>4502</v>
      </c>
      <c r="R308" s="51">
        <v>25020</v>
      </c>
      <c r="S308" s="51">
        <v>12877</v>
      </c>
    </row>
    <row r="309" spans="1:19" s="24" customFormat="1" ht="34.5">
      <c r="A309" s="25" t="s">
        <v>869</v>
      </c>
      <c r="B309" s="26" t="s">
        <v>283</v>
      </c>
      <c r="C309" s="51">
        <v>1726669</v>
      </c>
      <c r="D309" s="51">
        <v>10830</v>
      </c>
      <c r="E309" s="51">
        <v>1088188</v>
      </c>
      <c r="F309" s="51">
        <v>178689</v>
      </c>
      <c r="G309" s="51" t="s">
        <v>14</v>
      </c>
      <c r="H309" s="51">
        <v>16931</v>
      </c>
      <c r="I309" s="51" t="s">
        <v>14</v>
      </c>
      <c r="J309" s="51">
        <v>21895</v>
      </c>
      <c r="K309" s="51" t="s">
        <v>14</v>
      </c>
      <c r="L309" s="51">
        <v>5558</v>
      </c>
      <c r="M309" s="51">
        <v>54698</v>
      </c>
      <c r="N309" s="51">
        <v>60122</v>
      </c>
      <c r="O309" s="51">
        <v>1007</v>
      </c>
      <c r="P309" s="51">
        <v>15391</v>
      </c>
      <c r="Q309" s="51">
        <v>17928</v>
      </c>
      <c r="R309" s="51">
        <v>155516</v>
      </c>
      <c r="S309" s="51">
        <v>99917</v>
      </c>
    </row>
    <row r="310" spans="1:19" s="24" customFormat="1" ht="45.75">
      <c r="A310" s="25" t="s">
        <v>870</v>
      </c>
      <c r="B310" s="26" t="s">
        <v>284</v>
      </c>
      <c r="C310" s="51">
        <v>4946575</v>
      </c>
      <c r="D310" s="51">
        <v>29415</v>
      </c>
      <c r="E310" s="51">
        <v>3886</v>
      </c>
      <c r="F310" s="51">
        <v>288008</v>
      </c>
      <c r="G310" s="51">
        <v>141332</v>
      </c>
      <c r="H310" s="51">
        <v>17489</v>
      </c>
      <c r="I310" s="51">
        <v>11895</v>
      </c>
      <c r="J310" s="51">
        <v>1240074</v>
      </c>
      <c r="K310" s="51">
        <v>123806</v>
      </c>
      <c r="L310" s="51">
        <v>2212</v>
      </c>
      <c r="M310" s="51">
        <v>93229</v>
      </c>
      <c r="N310" s="51">
        <v>333721</v>
      </c>
      <c r="O310" s="51">
        <v>405590</v>
      </c>
      <c r="P310" s="51">
        <v>309050</v>
      </c>
      <c r="Q310" s="51">
        <v>916352</v>
      </c>
      <c r="R310" s="51">
        <v>74670</v>
      </c>
      <c r="S310" s="51">
        <v>955847</v>
      </c>
    </row>
    <row r="311" spans="1:19" s="24" customFormat="1" ht="34.5">
      <c r="A311" s="25" t="s">
        <v>871</v>
      </c>
      <c r="B311" s="26" t="s">
        <v>285</v>
      </c>
      <c r="C311" s="51">
        <v>2435774</v>
      </c>
      <c r="D311" s="51">
        <v>8564</v>
      </c>
      <c r="E311" s="51">
        <v>12469</v>
      </c>
      <c r="F311" s="51">
        <v>23161</v>
      </c>
      <c r="G311" s="51">
        <v>1363</v>
      </c>
      <c r="H311" s="51" t="s">
        <v>14</v>
      </c>
      <c r="I311" s="51">
        <v>348</v>
      </c>
      <c r="J311" s="51">
        <v>5699</v>
      </c>
      <c r="K311" s="51">
        <v>2898</v>
      </c>
      <c r="L311" s="51">
        <v>25001</v>
      </c>
      <c r="M311" s="51">
        <v>524645</v>
      </c>
      <c r="N311" s="51">
        <v>16900</v>
      </c>
      <c r="O311" s="51">
        <v>118522</v>
      </c>
      <c r="P311" s="51" t="s">
        <v>14</v>
      </c>
      <c r="Q311" s="51">
        <v>56635</v>
      </c>
      <c r="R311" s="51">
        <v>320978</v>
      </c>
      <c r="S311" s="51">
        <v>1318591</v>
      </c>
    </row>
    <row r="312" spans="1:19" s="24" customFormat="1" ht="34.5">
      <c r="A312" s="25" t="s">
        <v>872</v>
      </c>
      <c r="B312" s="26" t="s">
        <v>286</v>
      </c>
      <c r="C312" s="51">
        <v>5757112</v>
      </c>
      <c r="D312" s="51">
        <v>23158</v>
      </c>
      <c r="E312" s="51">
        <v>22189</v>
      </c>
      <c r="F312" s="51">
        <v>48433</v>
      </c>
      <c r="G312" s="51" t="s">
        <v>14</v>
      </c>
      <c r="H312" s="51" t="s">
        <v>14</v>
      </c>
      <c r="I312" s="51">
        <v>62256</v>
      </c>
      <c r="J312" s="51">
        <v>23241</v>
      </c>
      <c r="K312" s="51">
        <v>17045</v>
      </c>
      <c r="L312" s="51">
        <v>865</v>
      </c>
      <c r="M312" s="51">
        <v>480006</v>
      </c>
      <c r="N312" s="51">
        <v>35610</v>
      </c>
      <c r="O312" s="51">
        <v>19281</v>
      </c>
      <c r="P312" s="51">
        <v>26445</v>
      </c>
      <c r="Q312" s="51">
        <v>138501</v>
      </c>
      <c r="R312" s="51">
        <v>123698</v>
      </c>
      <c r="S312" s="51">
        <v>4736383</v>
      </c>
    </row>
    <row r="313" spans="1:19" s="24" customFormat="1" ht="23.25">
      <c r="A313" s="25" t="s">
        <v>874</v>
      </c>
      <c r="B313" s="26" t="s">
        <v>288</v>
      </c>
      <c r="C313" s="51">
        <v>234772</v>
      </c>
      <c r="D313" s="51">
        <v>10033</v>
      </c>
      <c r="E313" s="51">
        <v>27442</v>
      </c>
      <c r="F313" s="51">
        <v>10568</v>
      </c>
      <c r="G313" s="51">
        <v>7860</v>
      </c>
      <c r="H313" s="51" t="s">
        <v>14</v>
      </c>
      <c r="I313" s="51">
        <v>351</v>
      </c>
      <c r="J313" s="51">
        <v>1411</v>
      </c>
      <c r="K313" s="51" t="s">
        <v>14</v>
      </c>
      <c r="L313" s="51" t="s">
        <v>14</v>
      </c>
      <c r="M313" s="51">
        <v>10312</v>
      </c>
      <c r="N313" s="51">
        <v>9716</v>
      </c>
      <c r="O313" s="51">
        <v>73259</v>
      </c>
      <c r="P313" s="51">
        <v>8398</v>
      </c>
      <c r="Q313" s="51">
        <v>1239</v>
      </c>
      <c r="R313" s="51">
        <v>9248</v>
      </c>
      <c r="S313" s="51">
        <v>64936</v>
      </c>
    </row>
    <row r="314" spans="1:19" s="24" customFormat="1" ht="23.25">
      <c r="A314" s="25" t="s">
        <v>875</v>
      </c>
      <c r="B314" s="26" t="s">
        <v>289</v>
      </c>
      <c r="C314" s="51">
        <v>2228015</v>
      </c>
      <c r="D314" s="51">
        <v>28310</v>
      </c>
      <c r="E314" s="51">
        <v>2987</v>
      </c>
      <c r="F314" s="51">
        <v>47477</v>
      </c>
      <c r="G314" s="51">
        <v>2927</v>
      </c>
      <c r="H314" s="51">
        <v>4354</v>
      </c>
      <c r="I314" s="51">
        <v>2032</v>
      </c>
      <c r="J314" s="51">
        <v>1408682</v>
      </c>
      <c r="K314" s="51">
        <v>218197</v>
      </c>
      <c r="L314" s="51">
        <v>65</v>
      </c>
      <c r="M314" s="51">
        <v>15826</v>
      </c>
      <c r="N314" s="51">
        <v>37835</v>
      </c>
      <c r="O314" s="51">
        <v>75994</v>
      </c>
      <c r="P314" s="51">
        <v>11065</v>
      </c>
      <c r="Q314" s="51">
        <v>17570</v>
      </c>
      <c r="R314" s="51">
        <v>192087</v>
      </c>
      <c r="S314" s="51">
        <v>162608</v>
      </c>
    </row>
    <row r="315" spans="1:19" s="24" customFormat="1" ht="23.25">
      <c r="A315" s="25" t="s">
        <v>876</v>
      </c>
      <c r="B315" s="26" t="s">
        <v>290</v>
      </c>
      <c r="C315" s="51">
        <v>5880238</v>
      </c>
      <c r="D315" s="51">
        <v>101259</v>
      </c>
      <c r="E315" s="51">
        <v>7491</v>
      </c>
      <c r="F315" s="51">
        <v>233887</v>
      </c>
      <c r="G315" s="51">
        <v>6247</v>
      </c>
      <c r="H315" s="51">
        <v>18292</v>
      </c>
      <c r="I315" s="51">
        <v>926484</v>
      </c>
      <c r="J315" s="51">
        <v>122954</v>
      </c>
      <c r="K315" s="51">
        <v>13516</v>
      </c>
      <c r="L315" s="51">
        <v>18075</v>
      </c>
      <c r="M315" s="51">
        <v>39521</v>
      </c>
      <c r="N315" s="51">
        <v>139251</v>
      </c>
      <c r="O315" s="51">
        <v>68483</v>
      </c>
      <c r="P315" s="51">
        <v>3487022</v>
      </c>
      <c r="Q315" s="51">
        <v>209243</v>
      </c>
      <c r="R315" s="51">
        <v>57808</v>
      </c>
      <c r="S315" s="51">
        <v>430707</v>
      </c>
    </row>
    <row r="316" spans="1:19" s="24" customFormat="1" ht="23.25">
      <c r="A316" s="25" t="s">
        <v>877</v>
      </c>
      <c r="B316" s="26" t="s">
        <v>291</v>
      </c>
      <c r="C316" s="51">
        <v>9232309</v>
      </c>
      <c r="D316" s="51">
        <v>25178</v>
      </c>
      <c r="E316" s="51">
        <v>371522</v>
      </c>
      <c r="F316" s="51">
        <v>499661</v>
      </c>
      <c r="G316" s="51">
        <v>356175</v>
      </c>
      <c r="H316" s="51">
        <v>100087</v>
      </c>
      <c r="I316" s="51">
        <v>30818</v>
      </c>
      <c r="J316" s="51">
        <v>5533503</v>
      </c>
      <c r="K316" s="51">
        <v>105</v>
      </c>
      <c r="L316" s="51">
        <v>45932</v>
      </c>
      <c r="M316" s="51">
        <v>166958</v>
      </c>
      <c r="N316" s="51">
        <v>958</v>
      </c>
      <c r="O316" s="51">
        <v>108058</v>
      </c>
      <c r="P316" s="51">
        <v>17097</v>
      </c>
      <c r="Q316" s="51">
        <v>217223</v>
      </c>
      <c r="R316" s="51">
        <v>255538</v>
      </c>
      <c r="S316" s="51">
        <v>1503496</v>
      </c>
    </row>
    <row r="317" spans="1:19" s="24" customFormat="1" ht="34.5">
      <c r="A317" s="25" t="s">
        <v>1070</v>
      </c>
      <c r="B317" s="26" t="s">
        <v>546</v>
      </c>
      <c r="C317" s="51">
        <v>3133917</v>
      </c>
      <c r="D317" s="51">
        <v>187133</v>
      </c>
      <c r="E317" s="51">
        <v>119782</v>
      </c>
      <c r="F317" s="51">
        <v>301878</v>
      </c>
      <c r="G317" s="51" t="s">
        <v>14</v>
      </c>
      <c r="H317" s="51" t="s">
        <v>14</v>
      </c>
      <c r="I317" s="51">
        <v>349</v>
      </c>
      <c r="J317" s="51">
        <v>44538</v>
      </c>
      <c r="K317" s="51">
        <v>5377</v>
      </c>
      <c r="L317" s="51">
        <v>2723</v>
      </c>
      <c r="M317" s="51" t="s">
        <v>14</v>
      </c>
      <c r="N317" s="51">
        <v>407499</v>
      </c>
      <c r="O317" s="51">
        <v>51126</v>
      </c>
      <c r="P317" s="51">
        <v>81422</v>
      </c>
      <c r="Q317" s="51">
        <v>1123035</v>
      </c>
      <c r="R317" s="51">
        <v>171603</v>
      </c>
      <c r="S317" s="51">
        <v>637452</v>
      </c>
    </row>
    <row r="318" spans="1:19" s="24" customFormat="1" ht="23.25">
      <c r="A318" s="25" t="s">
        <v>880</v>
      </c>
      <c r="B318" s="26" t="s">
        <v>294</v>
      </c>
      <c r="C318" s="51">
        <v>237545</v>
      </c>
      <c r="D318" s="52" t="s">
        <v>14</v>
      </c>
      <c r="E318" s="51">
        <v>112924</v>
      </c>
      <c r="F318" s="51">
        <v>34792</v>
      </c>
      <c r="G318" s="51" t="s">
        <v>14</v>
      </c>
      <c r="H318" s="51" t="s">
        <v>14</v>
      </c>
      <c r="I318" s="51" t="s">
        <v>14</v>
      </c>
      <c r="J318" s="51">
        <v>1184</v>
      </c>
      <c r="K318" s="51">
        <v>49</v>
      </c>
      <c r="L318" s="51">
        <v>350</v>
      </c>
      <c r="M318" s="51" t="s">
        <v>14</v>
      </c>
      <c r="N318" s="51" t="s">
        <v>14</v>
      </c>
      <c r="O318" s="51" t="s">
        <v>14</v>
      </c>
      <c r="P318" s="51">
        <v>59972</v>
      </c>
      <c r="Q318" s="51" t="s">
        <v>14</v>
      </c>
      <c r="R318" s="51">
        <v>28274</v>
      </c>
      <c r="S318" s="51" t="s">
        <v>14</v>
      </c>
    </row>
    <row r="319" spans="1:19" s="24" customFormat="1" ht="23.25">
      <c r="A319" s="25" t="s">
        <v>881</v>
      </c>
      <c r="B319" s="26" t="s">
        <v>295</v>
      </c>
      <c r="C319" s="51">
        <v>22154</v>
      </c>
      <c r="D319" s="52" t="s">
        <v>14</v>
      </c>
      <c r="E319" s="52" t="s">
        <v>14</v>
      </c>
      <c r="F319" s="51" t="s">
        <v>14</v>
      </c>
      <c r="G319" s="51" t="s">
        <v>14</v>
      </c>
      <c r="H319" s="51" t="s">
        <v>14</v>
      </c>
      <c r="I319" s="52" t="s">
        <v>14</v>
      </c>
      <c r="J319" s="51">
        <v>1075</v>
      </c>
      <c r="K319" s="51" t="s">
        <v>14</v>
      </c>
      <c r="L319" s="52" t="s">
        <v>14</v>
      </c>
      <c r="M319" s="52" t="s">
        <v>14</v>
      </c>
      <c r="N319" s="52" t="s">
        <v>14</v>
      </c>
      <c r="O319" s="51" t="s">
        <v>14</v>
      </c>
      <c r="P319" s="51" t="s">
        <v>14</v>
      </c>
      <c r="Q319" s="51" t="s">
        <v>14</v>
      </c>
      <c r="R319" s="51">
        <v>21079</v>
      </c>
      <c r="S319" s="51" t="s">
        <v>14</v>
      </c>
    </row>
    <row r="320" spans="1:19" s="24" customFormat="1" ht="23.25">
      <c r="A320" s="25" t="s">
        <v>1083</v>
      </c>
      <c r="B320" s="26" t="s">
        <v>1084</v>
      </c>
      <c r="C320" s="51">
        <v>41172</v>
      </c>
      <c r="D320" s="52" t="s">
        <v>14</v>
      </c>
      <c r="E320" s="51">
        <v>17</v>
      </c>
      <c r="F320" s="52" t="s">
        <v>14</v>
      </c>
      <c r="G320" s="52" t="s">
        <v>14</v>
      </c>
      <c r="H320" s="52" t="s">
        <v>14</v>
      </c>
      <c r="I320" s="51" t="s">
        <v>14</v>
      </c>
      <c r="J320" s="51" t="s">
        <v>14</v>
      </c>
      <c r="K320" s="51" t="s">
        <v>14</v>
      </c>
      <c r="L320" s="51" t="s">
        <v>14</v>
      </c>
      <c r="M320" s="51" t="s">
        <v>14</v>
      </c>
      <c r="N320" s="51" t="s">
        <v>14</v>
      </c>
      <c r="O320" s="52" t="s">
        <v>14</v>
      </c>
      <c r="P320" s="52" t="s">
        <v>14</v>
      </c>
      <c r="Q320" s="52" t="s">
        <v>14</v>
      </c>
      <c r="R320" s="51">
        <v>41155</v>
      </c>
      <c r="S320" s="51" t="s">
        <v>14</v>
      </c>
    </row>
    <row r="321" spans="1:19" s="24" customFormat="1" ht="23.25">
      <c r="A321" s="25" t="s">
        <v>882</v>
      </c>
      <c r="B321" s="26" t="s">
        <v>296</v>
      </c>
      <c r="C321" s="51">
        <v>2833046</v>
      </c>
      <c r="D321" s="51">
        <v>187133</v>
      </c>
      <c r="E321" s="51">
        <v>6842</v>
      </c>
      <c r="F321" s="51">
        <v>267086</v>
      </c>
      <c r="G321" s="51" t="s">
        <v>14</v>
      </c>
      <c r="H321" s="51" t="s">
        <v>14</v>
      </c>
      <c r="I321" s="51">
        <v>349</v>
      </c>
      <c r="J321" s="51">
        <v>42278</v>
      </c>
      <c r="K321" s="51">
        <v>5329</v>
      </c>
      <c r="L321" s="51">
        <v>2373</v>
      </c>
      <c r="M321" s="51" t="s">
        <v>14</v>
      </c>
      <c r="N321" s="51">
        <v>407499</v>
      </c>
      <c r="O321" s="51">
        <v>51126</v>
      </c>
      <c r="P321" s="51">
        <v>21450</v>
      </c>
      <c r="Q321" s="51">
        <v>1123035</v>
      </c>
      <c r="R321" s="51">
        <v>81095</v>
      </c>
      <c r="S321" s="51">
        <v>637452</v>
      </c>
    </row>
    <row r="322" spans="1:19" s="24" customFormat="1" ht="34.5">
      <c r="A322" s="25" t="s">
        <v>1071</v>
      </c>
      <c r="B322" s="26" t="s">
        <v>547</v>
      </c>
      <c r="C322" s="51">
        <v>1853272</v>
      </c>
      <c r="D322" s="51">
        <v>2111</v>
      </c>
      <c r="E322" s="51">
        <v>1254</v>
      </c>
      <c r="F322" s="51">
        <v>132350</v>
      </c>
      <c r="G322" s="51">
        <v>2968</v>
      </c>
      <c r="H322" s="51">
        <v>4074</v>
      </c>
      <c r="I322" s="51">
        <v>2376</v>
      </c>
      <c r="J322" s="51">
        <v>8474</v>
      </c>
      <c r="K322" s="51">
        <v>3557</v>
      </c>
      <c r="L322" s="51">
        <v>1644</v>
      </c>
      <c r="M322" s="51">
        <v>1880</v>
      </c>
      <c r="N322" s="51">
        <v>3919</v>
      </c>
      <c r="O322" s="51">
        <v>19054</v>
      </c>
      <c r="P322" s="51">
        <v>13191</v>
      </c>
      <c r="Q322" s="51">
        <v>11517</v>
      </c>
      <c r="R322" s="51">
        <v>51642</v>
      </c>
      <c r="S322" s="51">
        <v>1593261</v>
      </c>
    </row>
    <row r="323" spans="1:19" s="24" customFormat="1" ht="23.25">
      <c r="A323" s="25" t="s">
        <v>883</v>
      </c>
      <c r="B323" s="26" t="s">
        <v>297</v>
      </c>
      <c r="C323" s="51">
        <v>1759748</v>
      </c>
      <c r="D323" s="51">
        <v>2111</v>
      </c>
      <c r="E323" s="51">
        <v>1254</v>
      </c>
      <c r="F323" s="51">
        <v>132350</v>
      </c>
      <c r="G323" s="51">
        <v>2968</v>
      </c>
      <c r="H323" s="51">
        <v>4074</v>
      </c>
      <c r="I323" s="51">
        <v>2376</v>
      </c>
      <c r="J323" s="51">
        <v>8474</v>
      </c>
      <c r="K323" s="51">
        <v>3557</v>
      </c>
      <c r="L323" s="51">
        <v>1644</v>
      </c>
      <c r="M323" s="51">
        <v>1880</v>
      </c>
      <c r="N323" s="51">
        <v>3919</v>
      </c>
      <c r="O323" s="51">
        <v>19054</v>
      </c>
      <c r="P323" s="51">
        <v>13191</v>
      </c>
      <c r="Q323" s="51">
        <v>5181</v>
      </c>
      <c r="R323" s="51">
        <v>51642</v>
      </c>
      <c r="S323" s="51">
        <v>1506073</v>
      </c>
    </row>
    <row r="324" spans="1:19" s="24" customFormat="1" ht="23.25">
      <c r="A324" s="25" t="s">
        <v>1085</v>
      </c>
      <c r="B324" s="26" t="s">
        <v>1086</v>
      </c>
      <c r="C324" s="51">
        <v>93524</v>
      </c>
      <c r="D324" s="52" t="s">
        <v>14</v>
      </c>
      <c r="E324" s="52" t="s">
        <v>14</v>
      </c>
      <c r="F324" s="51" t="s">
        <v>14</v>
      </c>
      <c r="G324" s="51" t="s">
        <v>14</v>
      </c>
      <c r="H324" s="51" t="s">
        <v>14</v>
      </c>
      <c r="I324" s="52" t="s">
        <v>14</v>
      </c>
      <c r="J324" s="51" t="s">
        <v>14</v>
      </c>
      <c r="K324" s="51" t="s">
        <v>14</v>
      </c>
      <c r="L324" s="51" t="s">
        <v>14</v>
      </c>
      <c r="M324" s="52" t="s">
        <v>14</v>
      </c>
      <c r="N324" s="51" t="s">
        <v>14</v>
      </c>
      <c r="O324" s="51" t="s">
        <v>14</v>
      </c>
      <c r="P324" s="51" t="s">
        <v>14</v>
      </c>
      <c r="Q324" s="51">
        <v>6336</v>
      </c>
      <c r="R324" s="51" t="s">
        <v>14</v>
      </c>
      <c r="S324" s="51">
        <v>87188</v>
      </c>
    </row>
    <row r="325" spans="1:19" s="24" customFormat="1" ht="90.75">
      <c r="A325" s="25" t="s">
        <v>884</v>
      </c>
      <c r="B325" s="26" t="s">
        <v>506</v>
      </c>
      <c r="C325" s="51">
        <v>97939971</v>
      </c>
      <c r="D325" s="51">
        <v>847571</v>
      </c>
      <c r="E325" s="51">
        <v>4315437</v>
      </c>
      <c r="F325" s="51">
        <v>2655089</v>
      </c>
      <c r="G325" s="51">
        <v>1359492</v>
      </c>
      <c r="H325" s="51">
        <v>5245222</v>
      </c>
      <c r="I325" s="51">
        <v>1418912</v>
      </c>
      <c r="J325" s="51">
        <v>20571152</v>
      </c>
      <c r="K325" s="51">
        <v>6383032</v>
      </c>
      <c r="L325" s="51">
        <v>6053359</v>
      </c>
      <c r="M325" s="51">
        <v>634119</v>
      </c>
      <c r="N325" s="51">
        <v>2407283</v>
      </c>
      <c r="O325" s="51">
        <v>4315749</v>
      </c>
      <c r="P325" s="51">
        <v>1620593</v>
      </c>
      <c r="Q325" s="51">
        <v>6893989</v>
      </c>
      <c r="R325" s="51">
        <v>8127673</v>
      </c>
      <c r="S325" s="51">
        <v>25091299</v>
      </c>
    </row>
    <row r="326" spans="1:19" s="24" customFormat="1" ht="57">
      <c r="A326" s="25" t="s">
        <v>885</v>
      </c>
      <c r="B326" s="26" t="s">
        <v>298</v>
      </c>
      <c r="C326" s="51">
        <v>84052877</v>
      </c>
      <c r="D326" s="51">
        <v>486979</v>
      </c>
      <c r="E326" s="51">
        <v>3751143</v>
      </c>
      <c r="F326" s="51">
        <v>2439565</v>
      </c>
      <c r="G326" s="51">
        <v>623052</v>
      </c>
      <c r="H326" s="51">
        <v>4473565</v>
      </c>
      <c r="I326" s="51">
        <v>1034661</v>
      </c>
      <c r="J326" s="51">
        <v>16905391</v>
      </c>
      <c r="K326" s="51">
        <v>5456176</v>
      </c>
      <c r="L326" s="51">
        <v>5818291</v>
      </c>
      <c r="M326" s="51">
        <v>581580</v>
      </c>
      <c r="N326" s="51">
        <v>1949421</v>
      </c>
      <c r="O326" s="51">
        <v>3824830</v>
      </c>
      <c r="P326" s="51">
        <v>971199</v>
      </c>
      <c r="Q326" s="51">
        <v>5396404</v>
      </c>
      <c r="R326" s="51">
        <v>7317186</v>
      </c>
      <c r="S326" s="51">
        <v>23023435</v>
      </c>
    </row>
    <row r="327" spans="1:19" s="24" customFormat="1" ht="57">
      <c r="A327" s="25" t="s">
        <v>892</v>
      </c>
      <c r="B327" s="26" t="s">
        <v>305</v>
      </c>
      <c r="C327" s="51">
        <v>1211306</v>
      </c>
      <c r="D327" s="51">
        <v>14700</v>
      </c>
      <c r="E327" s="51">
        <v>47964</v>
      </c>
      <c r="F327" s="51">
        <v>30516</v>
      </c>
      <c r="G327" s="51">
        <v>1631</v>
      </c>
      <c r="H327" s="51">
        <v>430429</v>
      </c>
      <c r="I327" s="51" t="s">
        <v>14</v>
      </c>
      <c r="J327" s="51">
        <v>24525</v>
      </c>
      <c r="K327" s="51">
        <v>57</v>
      </c>
      <c r="L327" s="51" t="s">
        <v>14</v>
      </c>
      <c r="M327" s="51">
        <v>3336</v>
      </c>
      <c r="N327" s="51">
        <v>48995</v>
      </c>
      <c r="O327" s="51">
        <v>37</v>
      </c>
      <c r="P327" s="51">
        <v>56842</v>
      </c>
      <c r="Q327" s="51">
        <v>281366</v>
      </c>
      <c r="R327" s="51">
        <v>24</v>
      </c>
      <c r="S327" s="51">
        <v>270885</v>
      </c>
    </row>
    <row r="328" spans="1:19" s="24" customFormat="1" ht="34.5">
      <c r="A328" s="25" t="s">
        <v>893</v>
      </c>
      <c r="B328" s="26" t="s">
        <v>306</v>
      </c>
      <c r="C328" s="51">
        <v>1915023</v>
      </c>
      <c r="D328" s="52" t="s">
        <v>14</v>
      </c>
      <c r="E328" s="52" t="s">
        <v>14</v>
      </c>
      <c r="F328" s="51">
        <v>8630</v>
      </c>
      <c r="G328" s="51" t="s">
        <v>14</v>
      </c>
      <c r="H328" s="51">
        <v>12964</v>
      </c>
      <c r="I328" s="52">
        <v>18617</v>
      </c>
      <c r="J328" s="51">
        <v>124383</v>
      </c>
      <c r="K328" s="51">
        <v>522597</v>
      </c>
      <c r="L328" s="51" t="s">
        <v>14</v>
      </c>
      <c r="M328" s="51" t="s">
        <v>14</v>
      </c>
      <c r="N328" s="51">
        <v>188057</v>
      </c>
      <c r="O328" s="51">
        <v>61685</v>
      </c>
      <c r="P328" s="51">
        <v>465860</v>
      </c>
      <c r="Q328" s="51">
        <v>78084</v>
      </c>
      <c r="R328" s="51">
        <v>144156</v>
      </c>
      <c r="S328" s="51">
        <v>289991</v>
      </c>
    </row>
    <row r="329" spans="1:19" s="24" customFormat="1" ht="68.25">
      <c r="A329" s="25" t="s">
        <v>894</v>
      </c>
      <c r="B329" s="26" t="s">
        <v>307</v>
      </c>
      <c r="C329" s="51">
        <v>10760764</v>
      </c>
      <c r="D329" s="51">
        <v>345893</v>
      </c>
      <c r="E329" s="51">
        <v>516331</v>
      </c>
      <c r="F329" s="51">
        <v>176379</v>
      </c>
      <c r="G329" s="51">
        <v>734810</v>
      </c>
      <c r="H329" s="51">
        <v>328265</v>
      </c>
      <c r="I329" s="51">
        <v>365633</v>
      </c>
      <c r="J329" s="51">
        <v>3516853</v>
      </c>
      <c r="K329" s="51">
        <v>404201</v>
      </c>
      <c r="L329" s="51">
        <v>235068</v>
      </c>
      <c r="M329" s="51">
        <v>49203</v>
      </c>
      <c r="N329" s="51">
        <v>220811</v>
      </c>
      <c r="O329" s="51">
        <v>429197</v>
      </c>
      <c r="P329" s="51">
        <v>126692</v>
      </c>
      <c r="Q329" s="51">
        <v>1138135</v>
      </c>
      <c r="R329" s="51">
        <v>666307</v>
      </c>
      <c r="S329" s="51">
        <v>1506988</v>
      </c>
    </row>
    <row r="330" spans="1:19" s="24" customFormat="1" ht="23.25">
      <c r="A330" s="25" t="s">
        <v>886</v>
      </c>
      <c r="B330" s="26" t="s">
        <v>299</v>
      </c>
      <c r="C330" s="51">
        <v>11987306</v>
      </c>
      <c r="D330" s="51">
        <v>94550</v>
      </c>
      <c r="E330" s="51">
        <v>2183936</v>
      </c>
      <c r="F330" s="51">
        <v>332139</v>
      </c>
      <c r="G330" s="51">
        <v>537322</v>
      </c>
      <c r="H330" s="51">
        <v>804611</v>
      </c>
      <c r="I330" s="51">
        <v>216</v>
      </c>
      <c r="J330" s="51">
        <v>1547656</v>
      </c>
      <c r="K330" s="51">
        <v>19663</v>
      </c>
      <c r="L330" s="51">
        <v>2203288</v>
      </c>
      <c r="M330" s="51">
        <v>83641</v>
      </c>
      <c r="N330" s="51">
        <v>428063</v>
      </c>
      <c r="O330" s="51">
        <v>222350</v>
      </c>
      <c r="P330" s="51">
        <v>200135</v>
      </c>
      <c r="Q330" s="51">
        <v>94602</v>
      </c>
      <c r="R330" s="51">
        <v>1213929</v>
      </c>
      <c r="S330" s="51">
        <v>2021207</v>
      </c>
    </row>
    <row r="331" spans="1:19" s="24" customFormat="1" ht="23.25">
      <c r="A331" s="25" t="s">
        <v>887</v>
      </c>
      <c r="B331" s="26" t="s">
        <v>300</v>
      </c>
      <c r="C331" s="51">
        <v>9948472</v>
      </c>
      <c r="D331" s="51">
        <v>14305</v>
      </c>
      <c r="E331" s="51">
        <v>370243</v>
      </c>
      <c r="F331" s="51">
        <v>331954</v>
      </c>
      <c r="G331" s="51">
        <v>32199</v>
      </c>
      <c r="H331" s="51">
        <v>429567</v>
      </c>
      <c r="I331" s="51">
        <v>9464</v>
      </c>
      <c r="J331" s="51">
        <v>1763739</v>
      </c>
      <c r="K331" s="51">
        <v>3096367</v>
      </c>
      <c r="L331" s="51">
        <v>722123</v>
      </c>
      <c r="M331" s="51">
        <v>62634</v>
      </c>
      <c r="N331" s="51">
        <v>413701</v>
      </c>
      <c r="O331" s="51">
        <v>1044538</v>
      </c>
      <c r="P331" s="51">
        <v>22999</v>
      </c>
      <c r="Q331" s="51">
        <v>54337</v>
      </c>
      <c r="R331" s="51">
        <v>477432</v>
      </c>
      <c r="S331" s="51">
        <v>1102869</v>
      </c>
    </row>
    <row r="332" spans="1:19" s="24" customFormat="1" ht="23.25">
      <c r="A332" s="25" t="s">
        <v>888</v>
      </c>
      <c r="B332" s="26" t="s">
        <v>301</v>
      </c>
      <c r="C332" s="51">
        <v>24735567</v>
      </c>
      <c r="D332" s="51">
        <v>63505</v>
      </c>
      <c r="E332" s="51">
        <v>409000</v>
      </c>
      <c r="F332" s="51">
        <v>542714</v>
      </c>
      <c r="G332" s="51">
        <v>14210</v>
      </c>
      <c r="H332" s="51">
        <v>1185002</v>
      </c>
      <c r="I332" s="51">
        <v>219</v>
      </c>
      <c r="J332" s="51">
        <v>10327058</v>
      </c>
      <c r="K332" s="51">
        <v>55055</v>
      </c>
      <c r="L332" s="51">
        <v>1180662</v>
      </c>
      <c r="M332" s="51">
        <v>109337</v>
      </c>
      <c r="N332" s="51">
        <v>355323</v>
      </c>
      <c r="O332" s="51">
        <v>215437</v>
      </c>
      <c r="P332" s="51">
        <v>289966</v>
      </c>
      <c r="Q332" s="51">
        <v>354408</v>
      </c>
      <c r="R332" s="51">
        <v>396733</v>
      </c>
      <c r="S332" s="51">
        <v>9236939</v>
      </c>
    </row>
    <row r="333" spans="1:19" s="24" customFormat="1" ht="23.25">
      <c r="A333" s="25" t="s">
        <v>889</v>
      </c>
      <c r="B333" s="26" t="s">
        <v>302</v>
      </c>
      <c r="C333" s="51">
        <v>7753723</v>
      </c>
      <c r="D333" s="51">
        <v>12186</v>
      </c>
      <c r="E333" s="51">
        <v>20800</v>
      </c>
      <c r="F333" s="51">
        <v>559418</v>
      </c>
      <c r="G333" s="51" t="s">
        <v>14</v>
      </c>
      <c r="H333" s="51">
        <v>39</v>
      </c>
      <c r="I333" s="51" t="s">
        <v>14</v>
      </c>
      <c r="J333" s="51">
        <v>2141986</v>
      </c>
      <c r="K333" s="51">
        <v>1559216</v>
      </c>
      <c r="L333" s="51">
        <v>351208</v>
      </c>
      <c r="M333" s="51">
        <v>51817</v>
      </c>
      <c r="N333" s="51">
        <v>83532</v>
      </c>
      <c r="O333" s="51">
        <v>944860</v>
      </c>
      <c r="P333" s="51">
        <v>89576</v>
      </c>
      <c r="Q333" s="51">
        <v>1126379</v>
      </c>
      <c r="R333" s="51">
        <v>194548</v>
      </c>
      <c r="S333" s="51">
        <v>618160</v>
      </c>
    </row>
    <row r="334" spans="1:19" s="24" customFormat="1" ht="23.25">
      <c r="A334" s="25" t="s">
        <v>890</v>
      </c>
      <c r="B334" s="26" t="s">
        <v>303</v>
      </c>
      <c r="C334" s="51">
        <v>11798804</v>
      </c>
      <c r="D334" s="51">
        <v>31360</v>
      </c>
      <c r="E334" s="51">
        <v>150</v>
      </c>
      <c r="F334" s="51">
        <v>243311</v>
      </c>
      <c r="G334" s="51" t="s">
        <v>14</v>
      </c>
      <c r="H334" s="51">
        <v>1099700</v>
      </c>
      <c r="I334" s="51">
        <v>18361</v>
      </c>
      <c r="J334" s="51">
        <v>353854</v>
      </c>
      <c r="K334" s="51">
        <v>5491</v>
      </c>
      <c r="L334" s="51">
        <v>70008</v>
      </c>
      <c r="M334" s="51">
        <v>3800</v>
      </c>
      <c r="N334" s="51">
        <v>350581</v>
      </c>
      <c r="O334" s="51">
        <v>57248</v>
      </c>
      <c r="P334" s="51">
        <v>155994</v>
      </c>
      <c r="Q334" s="51">
        <v>911545</v>
      </c>
      <c r="R334" s="51">
        <v>2843265</v>
      </c>
      <c r="S334" s="51">
        <v>5654135</v>
      </c>
    </row>
    <row r="335" spans="1:19" s="24" customFormat="1" ht="57">
      <c r="A335" s="25" t="s">
        <v>891</v>
      </c>
      <c r="B335" s="26" t="s">
        <v>304</v>
      </c>
      <c r="C335" s="51">
        <v>17829004</v>
      </c>
      <c r="D335" s="51">
        <v>271073</v>
      </c>
      <c r="E335" s="51">
        <v>767014</v>
      </c>
      <c r="F335" s="51">
        <v>430030</v>
      </c>
      <c r="G335" s="51">
        <v>39321</v>
      </c>
      <c r="H335" s="51">
        <v>954646</v>
      </c>
      <c r="I335" s="51">
        <v>1006401</v>
      </c>
      <c r="J335" s="51">
        <v>771100</v>
      </c>
      <c r="K335" s="51">
        <v>720383</v>
      </c>
      <c r="L335" s="51">
        <v>1291002</v>
      </c>
      <c r="M335" s="51">
        <v>270351</v>
      </c>
      <c r="N335" s="51">
        <v>318220</v>
      </c>
      <c r="O335" s="51">
        <v>1340396</v>
      </c>
      <c r="P335" s="51">
        <v>212530</v>
      </c>
      <c r="Q335" s="51">
        <v>2855132</v>
      </c>
      <c r="R335" s="51">
        <v>2191279</v>
      </c>
      <c r="S335" s="51">
        <v>4390125</v>
      </c>
    </row>
    <row r="336" spans="1:19" s="24" customFormat="1" ht="23.25">
      <c r="A336" s="25" t="s">
        <v>899</v>
      </c>
      <c r="B336" s="26" t="s">
        <v>508</v>
      </c>
      <c r="C336" s="51">
        <v>12653672</v>
      </c>
      <c r="D336" s="51">
        <v>16960</v>
      </c>
      <c r="E336" s="51">
        <v>170253</v>
      </c>
      <c r="F336" s="51">
        <v>1327368</v>
      </c>
      <c r="G336" s="51">
        <v>50066</v>
      </c>
      <c r="H336" s="51">
        <v>57325</v>
      </c>
      <c r="I336" s="51">
        <v>54133</v>
      </c>
      <c r="J336" s="51">
        <v>3140828</v>
      </c>
      <c r="K336" s="51">
        <v>120611</v>
      </c>
      <c r="L336" s="51">
        <v>78884</v>
      </c>
      <c r="M336" s="51">
        <v>92965</v>
      </c>
      <c r="N336" s="51">
        <v>649038</v>
      </c>
      <c r="O336" s="51">
        <v>133286</v>
      </c>
      <c r="P336" s="51">
        <v>278918</v>
      </c>
      <c r="Q336" s="51">
        <v>1054989</v>
      </c>
      <c r="R336" s="51">
        <v>495060</v>
      </c>
      <c r="S336" s="51">
        <v>4932987</v>
      </c>
    </row>
    <row r="337" spans="1:19" s="24" customFormat="1" ht="23.25">
      <c r="A337" s="25" t="s">
        <v>900</v>
      </c>
      <c r="B337" s="26" t="s">
        <v>311</v>
      </c>
      <c r="C337" s="51">
        <v>12653672</v>
      </c>
      <c r="D337" s="51">
        <v>16960</v>
      </c>
      <c r="E337" s="51">
        <v>170253</v>
      </c>
      <c r="F337" s="51">
        <v>1327368</v>
      </c>
      <c r="G337" s="51">
        <v>50066</v>
      </c>
      <c r="H337" s="51">
        <v>57325</v>
      </c>
      <c r="I337" s="51">
        <v>54133</v>
      </c>
      <c r="J337" s="51">
        <v>3140828</v>
      </c>
      <c r="K337" s="51">
        <v>120611</v>
      </c>
      <c r="L337" s="51">
        <v>78884</v>
      </c>
      <c r="M337" s="51">
        <v>92965</v>
      </c>
      <c r="N337" s="51">
        <v>649038</v>
      </c>
      <c r="O337" s="51">
        <v>133286</v>
      </c>
      <c r="P337" s="51">
        <v>278918</v>
      </c>
      <c r="Q337" s="51">
        <v>1054989</v>
      </c>
      <c r="R337" s="51">
        <v>495060</v>
      </c>
      <c r="S337" s="51">
        <v>4932987</v>
      </c>
    </row>
    <row r="338" spans="1:19" s="24" customFormat="1" ht="23.25">
      <c r="A338" s="25" t="s">
        <v>901</v>
      </c>
      <c r="B338" s="26" t="s">
        <v>509</v>
      </c>
      <c r="C338" s="51">
        <v>5463127</v>
      </c>
      <c r="D338" s="51">
        <v>96773</v>
      </c>
      <c r="E338" s="51">
        <v>55513</v>
      </c>
      <c r="F338" s="51">
        <v>2387959</v>
      </c>
      <c r="G338" s="51">
        <v>107288</v>
      </c>
      <c r="H338" s="51">
        <v>62838</v>
      </c>
      <c r="I338" s="51">
        <v>97409</v>
      </c>
      <c r="J338" s="51">
        <v>1088832</v>
      </c>
      <c r="K338" s="51">
        <v>33149</v>
      </c>
      <c r="L338" s="51">
        <v>68721</v>
      </c>
      <c r="M338" s="51">
        <v>880</v>
      </c>
      <c r="N338" s="51">
        <v>409581</v>
      </c>
      <c r="O338" s="51">
        <v>93916</v>
      </c>
      <c r="P338" s="51">
        <v>23698</v>
      </c>
      <c r="Q338" s="51">
        <v>296263</v>
      </c>
      <c r="R338" s="51">
        <v>345479</v>
      </c>
      <c r="S338" s="51">
        <v>294831</v>
      </c>
    </row>
    <row r="339" spans="1:19" s="24" customFormat="1" ht="23.25">
      <c r="A339" s="25" t="s">
        <v>901</v>
      </c>
      <c r="B339" s="26" t="s">
        <v>312</v>
      </c>
      <c r="C339" s="51">
        <v>5463127</v>
      </c>
      <c r="D339" s="51">
        <v>96773</v>
      </c>
      <c r="E339" s="51">
        <v>55513</v>
      </c>
      <c r="F339" s="51">
        <v>2387959</v>
      </c>
      <c r="G339" s="51">
        <v>107288</v>
      </c>
      <c r="H339" s="51">
        <v>62838</v>
      </c>
      <c r="I339" s="51">
        <v>97409</v>
      </c>
      <c r="J339" s="51">
        <v>1088832</v>
      </c>
      <c r="K339" s="51">
        <v>33149</v>
      </c>
      <c r="L339" s="51">
        <v>68721</v>
      </c>
      <c r="M339" s="51">
        <v>880</v>
      </c>
      <c r="N339" s="51">
        <v>409581</v>
      </c>
      <c r="O339" s="51">
        <v>93916</v>
      </c>
      <c r="P339" s="51">
        <v>23698</v>
      </c>
      <c r="Q339" s="51">
        <v>296263</v>
      </c>
      <c r="R339" s="51">
        <v>345479</v>
      </c>
      <c r="S339" s="51">
        <v>294831</v>
      </c>
    </row>
    <row r="340" spans="1:19" s="24" customFormat="1" ht="23.25">
      <c r="A340" s="25" t="s">
        <v>902</v>
      </c>
      <c r="B340" s="26" t="s">
        <v>510</v>
      </c>
      <c r="C340" s="51">
        <v>73897892</v>
      </c>
      <c r="D340" s="51">
        <v>852319</v>
      </c>
      <c r="E340" s="51">
        <v>2872713</v>
      </c>
      <c r="F340" s="51">
        <v>4926255</v>
      </c>
      <c r="G340" s="51">
        <v>1517262</v>
      </c>
      <c r="H340" s="51">
        <v>4786154</v>
      </c>
      <c r="I340" s="51">
        <v>2947869</v>
      </c>
      <c r="J340" s="51">
        <v>5866840</v>
      </c>
      <c r="K340" s="51">
        <v>970566</v>
      </c>
      <c r="L340" s="51">
        <v>1525118</v>
      </c>
      <c r="M340" s="51">
        <v>814469</v>
      </c>
      <c r="N340" s="51">
        <v>2529850</v>
      </c>
      <c r="O340" s="51">
        <v>2145199</v>
      </c>
      <c r="P340" s="51">
        <v>1082020</v>
      </c>
      <c r="Q340" s="51">
        <v>10051673</v>
      </c>
      <c r="R340" s="51">
        <v>7781786</v>
      </c>
      <c r="S340" s="51">
        <v>23227801</v>
      </c>
    </row>
    <row r="341" spans="1:19" s="24" customFormat="1" ht="45.75">
      <c r="A341" s="25" t="s">
        <v>903</v>
      </c>
      <c r="B341" s="26" t="s">
        <v>313</v>
      </c>
      <c r="C341" s="51">
        <v>56558516</v>
      </c>
      <c r="D341" s="51">
        <v>774110</v>
      </c>
      <c r="E341" s="51">
        <v>1933786</v>
      </c>
      <c r="F341" s="51">
        <v>4707562</v>
      </c>
      <c r="G341" s="51">
        <v>1179317</v>
      </c>
      <c r="H341" s="51">
        <v>4374251</v>
      </c>
      <c r="I341" s="51">
        <v>2669202</v>
      </c>
      <c r="J341" s="51">
        <v>5251604</v>
      </c>
      <c r="K341" s="51">
        <v>682833</v>
      </c>
      <c r="L341" s="51">
        <v>933625</v>
      </c>
      <c r="M341" s="51">
        <v>551270</v>
      </c>
      <c r="N341" s="51">
        <v>2397703</v>
      </c>
      <c r="O341" s="51">
        <v>1923003</v>
      </c>
      <c r="P341" s="51">
        <v>982934</v>
      </c>
      <c r="Q341" s="51">
        <v>8566298</v>
      </c>
      <c r="R341" s="51">
        <v>4339953</v>
      </c>
      <c r="S341" s="51">
        <v>15291065</v>
      </c>
    </row>
    <row r="342" spans="1:19" s="24" customFormat="1" ht="23.25">
      <c r="A342" s="25" t="s">
        <v>909</v>
      </c>
      <c r="B342" s="26" t="s">
        <v>319</v>
      </c>
      <c r="C342" s="51">
        <v>17339375</v>
      </c>
      <c r="D342" s="51">
        <v>78209</v>
      </c>
      <c r="E342" s="51">
        <v>938926</v>
      </c>
      <c r="F342" s="51">
        <v>218693</v>
      </c>
      <c r="G342" s="51">
        <v>337945</v>
      </c>
      <c r="H342" s="51">
        <v>411903</v>
      </c>
      <c r="I342" s="51">
        <v>278667</v>
      </c>
      <c r="J342" s="51">
        <v>615236</v>
      </c>
      <c r="K342" s="51">
        <v>287733</v>
      </c>
      <c r="L342" s="51">
        <v>591493</v>
      </c>
      <c r="M342" s="51">
        <v>263198</v>
      </c>
      <c r="N342" s="51">
        <v>132146</v>
      </c>
      <c r="O342" s="51">
        <v>222197</v>
      </c>
      <c r="P342" s="51">
        <v>99086</v>
      </c>
      <c r="Q342" s="51">
        <v>1485375</v>
      </c>
      <c r="R342" s="51">
        <v>3441833</v>
      </c>
      <c r="S342" s="51">
        <v>7936736</v>
      </c>
    </row>
    <row r="343" spans="1:19" s="24" customFormat="1" ht="34.5">
      <c r="A343" s="25" t="s">
        <v>904</v>
      </c>
      <c r="B343" s="26" t="s">
        <v>314</v>
      </c>
      <c r="C343" s="51">
        <v>8915215</v>
      </c>
      <c r="D343" s="51">
        <v>274006</v>
      </c>
      <c r="E343" s="51">
        <v>219975</v>
      </c>
      <c r="F343" s="51">
        <v>440272</v>
      </c>
      <c r="G343" s="51">
        <v>143675</v>
      </c>
      <c r="H343" s="51">
        <v>98716</v>
      </c>
      <c r="I343" s="51">
        <v>263775</v>
      </c>
      <c r="J343" s="51">
        <v>2451846</v>
      </c>
      <c r="K343" s="51">
        <v>163858</v>
      </c>
      <c r="L343" s="51">
        <v>215722</v>
      </c>
      <c r="M343" s="51">
        <v>134950</v>
      </c>
      <c r="N343" s="51">
        <v>284002</v>
      </c>
      <c r="O343" s="51">
        <v>48757</v>
      </c>
      <c r="P343" s="51">
        <v>145012</v>
      </c>
      <c r="Q343" s="51">
        <v>353550</v>
      </c>
      <c r="R343" s="51">
        <v>724025</v>
      </c>
      <c r="S343" s="51">
        <v>2953073</v>
      </c>
    </row>
    <row r="344" spans="1:19" s="24" customFormat="1" ht="23.25">
      <c r="A344" s="25" t="s">
        <v>905</v>
      </c>
      <c r="B344" s="26" t="s">
        <v>315</v>
      </c>
      <c r="C344" s="51">
        <v>1154832</v>
      </c>
      <c r="D344" s="51">
        <v>21438</v>
      </c>
      <c r="E344" s="51">
        <v>238079</v>
      </c>
      <c r="F344" s="51">
        <v>57222</v>
      </c>
      <c r="G344" s="51">
        <v>11185</v>
      </c>
      <c r="H344" s="51">
        <v>50</v>
      </c>
      <c r="I344" s="51">
        <v>39934</v>
      </c>
      <c r="J344" s="51">
        <v>102759</v>
      </c>
      <c r="K344" s="51">
        <v>46252</v>
      </c>
      <c r="L344" s="51">
        <v>26286</v>
      </c>
      <c r="M344" s="51">
        <v>333</v>
      </c>
      <c r="N344" s="51">
        <v>35803</v>
      </c>
      <c r="O344" s="51">
        <v>5499</v>
      </c>
      <c r="P344" s="51">
        <v>8131</v>
      </c>
      <c r="Q344" s="51">
        <v>157153</v>
      </c>
      <c r="R344" s="51">
        <v>327374</v>
      </c>
      <c r="S344" s="51">
        <v>77335</v>
      </c>
    </row>
    <row r="345" spans="1:19" s="24" customFormat="1" ht="34.5">
      <c r="A345" s="25" t="s">
        <v>906</v>
      </c>
      <c r="B345" s="26" t="s">
        <v>316</v>
      </c>
      <c r="C345" s="51">
        <v>1475741</v>
      </c>
      <c r="D345" s="51">
        <v>20152</v>
      </c>
      <c r="E345" s="51">
        <v>83982</v>
      </c>
      <c r="F345" s="51">
        <v>49122</v>
      </c>
      <c r="G345" s="51">
        <v>38115</v>
      </c>
      <c r="H345" s="51">
        <v>44459</v>
      </c>
      <c r="I345" s="51">
        <v>72716</v>
      </c>
      <c r="J345" s="51">
        <v>110911</v>
      </c>
      <c r="K345" s="51">
        <v>52216</v>
      </c>
      <c r="L345" s="51">
        <v>38985</v>
      </c>
      <c r="M345" s="51">
        <v>656</v>
      </c>
      <c r="N345" s="51">
        <v>108299</v>
      </c>
      <c r="O345" s="51">
        <v>10671</v>
      </c>
      <c r="P345" s="51">
        <v>53570</v>
      </c>
      <c r="Q345" s="51">
        <v>239261</v>
      </c>
      <c r="R345" s="51">
        <v>517373</v>
      </c>
      <c r="S345" s="51">
        <v>35252</v>
      </c>
    </row>
    <row r="346" spans="1:19" s="24" customFormat="1" ht="34.5">
      <c r="A346" s="25" t="s">
        <v>907</v>
      </c>
      <c r="B346" s="26" t="s">
        <v>317</v>
      </c>
      <c r="C346" s="51">
        <v>4927830</v>
      </c>
      <c r="D346" s="51">
        <v>50118</v>
      </c>
      <c r="E346" s="51">
        <v>94483</v>
      </c>
      <c r="F346" s="51">
        <v>413958</v>
      </c>
      <c r="G346" s="51">
        <v>758128</v>
      </c>
      <c r="H346" s="51">
        <v>233550</v>
      </c>
      <c r="I346" s="51">
        <v>121992</v>
      </c>
      <c r="J346" s="51">
        <v>348464</v>
      </c>
      <c r="K346" s="51">
        <v>68433</v>
      </c>
      <c r="L346" s="51">
        <v>215284</v>
      </c>
      <c r="M346" s="51">
        <v>94499</v>
      </c>
      <c r="N346" s="51">
        <v>159035</v>
      </c>
      <c r="O346" s="51">
        <v>124603</v>
      </c>
      <c r="P346" s="51">
        <v>57776</v>
      </c>
      <c r="Q346" s="51">
        <v>1029135</v>
      </c>
      <c r="R346" s="51">
        <v>762515</v>
      </c>
      <c r="S346" s="51">
        <v>395858</v>
      </c>
    </row>
    <row r="347" spans="1:19" s="24" customFormat="1" ht="23.25">
      <c r="A347" s="25" t="s">
        <v>908</v>
      </c>
      <c r="B347" s="26" t="s">
        <v>318</v>
      </c>
      <c r="C347" s="51">
        <v>40084899</v>
      </c>
      <c r="D347" s="51">
        <v>408396</v>
      </c>
      <c r="E347" s="51">
        <v>1297267</v>
      </c>
      <c r="F347" s="51">
        <v>3746988</v>
      </c>
      <c r="G347" s="51">
        <v>228214</v>
      </c>
      <c r="H347" s="51">
        <v>3997476</v>
      </c>
      <c r="I347" s="51">
        <v>2170785</v>
      </c>
      <c r="J347" s="51">
        <v>2237624</v>
      </c>
      <c r="K347" s="51">
        <v>352073</v>
      </c>
      <c r="L347" s="51">
        <v>437348</v>
      </c>
      <c r="M347" s="51">
        <v>320833</v>
      </c>
      <c r="N347" s="51">
        <v>1810566</v>
      </c>
      <c r="O347" s="51">
        <v>1733472</v>
      </c>
      <c r="P347" s="51">
        <v>718446</v>
      </c>
      <c r="Q347" s="51">
        <v>6787199</v>
      </c>
      <c r="R347" s="51">
        <v>2008666</v>
      </c>
      <c r="S347" s="51">
        <v>11829546</v>
      </c>
    </row>
    <row r="348" spans="1:19" s="24" customFormat="1" ht="23.25">
      <c r="A348" s="25" t="s">
        <v>910</v>
      </c>
      <c r="B348" s="26" t="s">
        <v>320</v>
      </c>
      <c r="C348" s="51">
        <v>12258864</v>
      </c>
      <c r="D348" s="51">
        <v>66177</v>
      </c>
      <c r="E348" s="51">
        <v>474362</v>
      </c>
      <c r="F348" s="51">
        <v>99017</v>
      </c>
      <c r="G348" s="51">
        <v>246923</v>
      </c>
      <c r="H348" s="51">
        <v>411903</v>
      </c>
      <c r="I348" s="51">
        <v>96053</v>
      </c>
      <c r="J348" s="51">
        <v>349977</v>
      </c>
      <c r="K348" s="51">
        <v>184278</v>
      </c>
      <c r="L348" s="51">
        <v>565873</v>
      </c>
      <c r="M348" s="51">
        <v>263198</v>
      </c>
      <c r="N348" s="51">
        <v>28518</v>
      </c>
      <c r="O348" s="51">
        <v>194003</v>
      </c>
      <c r="P348" s="51">
        <v>89295</v>
      </c>
      <c r="Q348" s="51">
        <v>819664</v>
      </c>
      <c r="R348" s="51">
        <v>1531277</v>
      </c>
      <c r="S348" s="51">
        <v>6838345</v>
      </c>
    </row>
    <row r="349" spans="1:19" s="24" customFormat="1" ht="23.25">
      <c r="A349" s="25" t="s">
        <v>911</v>
      </c>
      <c r="B349" s="26" t="s">
        <v>321</v>
      </c>
      <c r="C349" s="51">
        <v>5080512</v>
      </c>
      <c r="D349" s="51">
        <v>12032</v>
      </c>
      <c r="E349" s="51">
        <v>464564</v>
      </c>
      <c r="F349" s="51">
        <v>119677</v>
      </c>
      <c r="G349" s="51">
        <v>91022</v>
      </c>
      <c r="H349" s="51" t="s">
        <v>14</v>
      </c>
      <c r="I349" s="51">
        <v>182613</v>
      </c>
      <c r="J349" s="51">
        <v>265259</v>
      </c>
      <c r="K349" s="51">
        <v>103455</v>
      </c>
      <c r="L349" s="51">
        <v>25620</v>
      </c>
      <c r="M349" s="51" t="s">
        <v>14</v>
      </c>
      <c r="N349" s="51">
        <v>103628</v>
      </c>
      <c r="O349" s="51">
        <v>28194</v>
      </c>
      <c r="P349" s="51">
        <v>9790</v>
      </c>
      <c r="Q349" s="51">
        <v>665712</v>
      </c>
      <c r="R349" s="51">
        <v>1910556</v>
      </c>
      <c r="S349" s="51">
        <v>1098390</v>
      </c>
    </row>
    <row r="350" spans="1:19" s="24" customFormat="1" ht="23.25">
      <c r="A350" s="25" t="s">
        <v>912</v>
      </c>
      <c r="B350" s="26" t="s">
        <v>511</v>
      </c>
      <c r="C350" s="51">
        <v>3344614</v>
      </c>
      <c r="D350" s="51">
        <v>1231</v>
      </c>
      <c r="E350" s="51">
        <v>16083</v>
      </c>
      <c r="F350" s="51">
        <v>28625</v>
      </c>
      <c r="G350" s="51">
        <v>16471</v>
      </c>
      <c r="H350" s="51">
        <v>28278</v>
      </c>
      <c r="I350" s="51">
        <v>2180</v>
      </c>
      <c r="J350" s="51">
        <v>75253</v>
      </c>
      <c r="K350" s="51">
        <v>45486</v>
      </c>
      <c r="L350" s="51">
        <v>50</v>
      </c>
      <c r="M350" s="51">
        <v>1184</v>
      </c>
      <c r="N350" s="51">
        <v>1319987</v>
      </c>
      <c r="O350" s="51">
        <v>123203</v>
      </c>
      <c r="P350" s="51">
        <v>924</v>
      </c>
      <c r="Q350" s="51">
        <v>218732</v>
      </c>
      <c r="R350" s="51">
        <v>935427</v>
      </c>
      <c r="S350" s="51">
        <v>531498</v>
      </c>
    </row>
    <row r="351" spans="1:19" s="24" customFormat="1" ht="45.75">
      <c r="A351" s="25" t="s">
        <v>913</v>
      </c>
      <c r="B351" s="26" t="s">
        <v>322</v>
      </c>
      <c r="C351" s="51">
        <v>2247185</v>
      </c>
      <c r="D351" s="52" t="s">
        <v>14</v>
      </c>
      <c r="E351" s="51">
        <v>8136</v>
      </c>
      <c r="F351" s="51">
        <v>12410</v>
      </c>
      <c r="G351" s="51">
        <v>6075</v>
      </c>
      <c r="H351" s="51" t="s">
        <v>14</v>
      </c>
      <c r="I351" s="51">
        <v>2180</v>
      </c>
      <c r="J351" s="51">
        <v>59735</v>
      </c>
      <c r="K351" s="51">
        <v>45486</v>
      </c>
      <c r="L351" s="51" t="s">
        <v>14</v>
      </c>
      <c r="M351" s="51">
        <v>1184</v>
      </c>
      <c r="N351" s="51">
        <v>889399</v>
      </c>
      <c r="O351" s="51">
        <v>119825</v>
      </c>
      <c r="P351" s="51">
        <v>200</v>
      </c>
      <c r="Q351" s="51">
        <v>100821</v>
      </c>
      <c r="R351" s="51">
        <v>636254</v>
      </c>
      <c r="S351" s="51">
        <v>365478</v>
      </c>
    </row>
    <row r="352" spans="1:19" s="24" customFormat="1" ht="57">
      <c r="A352" s="25" t="s">
        <v>914</v>
      </c>
      <c r="B352" s="26" t="s">
        <v>323</v>
      </c>
      <c r="C352" s="51">
        <v>208218</v>
      </c>
      <c r="D352" s="51">
        <v>15</v>
      </c>
      <c r="E352" s="52" t="s">
        <v>14</v>
      </c>
      <c r="F352" s="51">
        <v>8380</v>
      </c>
      <c r="G352" s="51">
        <v>5096</v>
      </c>
      <c r="H352" s="51" t="s">
        <v>14</v>
      </c>
      <c r="I352" s="52" t="s">
        <v>14</v>
      </c>
      <c r="J352" s="51">
        <v>124</v>
      </c>
      <c r="K352" s="51" t="s">
        <v>14</v>
      </c>
      <c r="L352" s="51">
        <v>50</v>
      </c>
      <c r="M352" s="51" t="s">
        <v>14</v>
      </c>
      <c r="N352" s="51">
        <v>85330</v>
      </c>
      <c r="O352" s="51">
        <v>72</v>
      </c>
      <c r="P352" s="51">
        <v>2</v>
      </c>
      <c r="Q352" s="51">
        <v>103783</v>
      </c>
      <c r="R352" s="51">
        <v>5366</v>
      </c>
      <c r="S352" s="51" t="s">
        <v>14</v>
      </c>
    </row>
    <row r="353" spans="1:19" s="24" customFormat="1" ht="23.25">
      <c r="A353" s="25" t="s">
        <v>915</v>
      </c>
      <c r="B353" s="26" t="s">
        <v>324</v>
      </c>
      <c r="C353" s="51">
        <v>889211</v>
      </c>
      <c r="D353" s="51">
        <v>1216</v>
      </c>
      <c r="E353" s="51">
        <v>7947</v>
      </c>
      <c r="F353" s="51">
        <v>7835</v>
      </c>
      <c r="G353" s="51">
        <v>5300</v>
      </c>
      <c r="H353" s="51">
        <v>28278</v>
      </c>
      <c r="I353" s="51" t="s">
        <v>14</v>
      </c>
      <c r="J353" s="51">
        <v>15394</v>
      </c>
      <c r="K353" s="51" t="s">
        <v>14</v>
      </c>
      <c r="L353" s="51" t="s">
        <v>14</v>
      </c>
      <c r="M353" s="51" t="s">
        <v>14</v>
      </c>
      <c r="N353" s="51">
        <v>345258</v>
      </c>
      <c r="O353" s="51">
        <v>3306</v>
      </c>
      <c r="P353" s="51">
        <v>722</v>
      </c>
      <c r="Q353" s="51">
        <v>14128</v>
      </c>
      <c r="R353" s="51">
        <v>293807</v>
      </c>
      <c r="S353" s="51">
        <v>166020</v>
      </c>
    </row>
    <row r="354" spans="1:19" s="24" customFormat="1" ht="34.5">
      <c r="A354" s="25" t="s">
        <v>916</v>
      </c>
      <c r="B354" s="26" t="s">
        <v>512</v>
      </c>
      <c r="C354" s="51">
        <v>90982951</v>
      </c>
      <c r="D354" s="51">
        <v>980884</v>
      </c>
      <c r="E354" s="51">
        <v>1190564</v>
      </c>
      <c r="F354" s="51">
        <v>2046450</v>
      </c>
      <c r="G354" s="51">
        <v>593194</v>
      </c>
      <c r="H354" s="51">
        <v>1240791</v>
      </c>
      <c r="I354" s="51">
        <v>1738387</v>
      </c>
      <c r="J354" s="51">
        <v>3195363</v>
      </c>
      <c r="K354" s="51">
        <v>956442</v>
      </c>
      <c r="L354" s="51">
        <v>269146</v>
      </c>
      <c r="M354" s="51">
        <v>1367703</v>
      </c>
      <c r="N354" s="51">
        <v>631276</v>
      </c>
      <c r="O354" s="51">
        <v>5446422</v>
      </c>
      <c r="P354" s="51">
        <v>2221822</v>
      </c>
      <c r="Q354" s="51">
        <v>18345635</v>
      </c>
      <c r="R354" s="51">
        <v>8962967</v>
      </c>
      <c r="S354" s="51">
        <v>41795904</v>
      </c>
    </row>
    <row r="355" spans="1:19" s="24" customFormat="1" ht="23.25">
      <c r="A355" s="25" t="s">
        <v>917</v>
      </c>
      <c r="B355" s="26" t="s">
        <v>325</v>
      </c>
      <c r="C355" s="51">
        <v>17562742</v>
      </c>
      <c r="D355" s="51">
        <v>21802</v>
      </c>
      <c r="E355" s="51">
        <v>27033</v>
      </c>
      <c r="F355" s="51">
        <v>782776</v>
      </c>
      <c r="G355" s="51">
        <v>4982</v>
      </c>
      <c r="H355" s="51">
        <v>419090</v>
      </c>
      <c r="I355" s="51">
        <v>409609</v>
      </c>
      <c r="J355" s="51">
        <v>2320364</v>
      </c>
      <c r="K355" s="51">
        <v>48667</v>
      </c>
      <c r="L355" s="51">
        <v>3809</v>
      </c>
      <c r="M355" s="51">
        <v>57074</v>
      </c>
      <c r="N355" s="51">
        <v>7448</v>
      </c>
      <c r="O355" s="51">
        <v>564701</v>
      </c>
      <c r="P355" s="51">
        <v>323571</v>
      </c>
      <c r="Q355" s="51">
        <v>147172</v>
      </c>
      <c r="R355" s="51">
        <v>1140093</v>
      </c>
      <c r="S355" s="51">
        <v>11284553</v>
      </c>
    </row>
    <row r="356" spans="1:19" s="24" customFormat="1" ht="34.5">
      <c r="A356" s="25" t="s">
        <v>918</v>
      </c>
      <c r="B356" s="26" t="s">
        <v>326</v>
      </c>
      <c r="C356" s="51">
        <v>54107314</v>
      </c>
      <c r="D356" s="51">
        <v>788265</v>
      </c>
      <c r="E356" s="51">
        <v>920730</v>
      </c>
      <c r="F356" s="51">
        <v>679042</v>
      </c>
      <c r="G356" s="51">
        <v>586212</v>
      </c>
      <c r="H356" s="51">
        <v>572038</v>
      </c>
      <c r="I356" s="51">
        <v>1320103</v>
      </c>
      <c r="J356" s="51">
        <v>539475</v>
      </c>
      <c r="K356" s="51">
        <v>702095</v>
      </c>
      <c r="L356" s="51">
        <v>250519</v>
      </c>
      <c r="M356" s="51">
        <v>1142713</v>
      </c>
      <c r="N356" s="51">
        <v>350196</v>
      </c>
      <c r="O356" s="51">
        <v>424552</v>
      </c>
      <c r="P356" s="51">
        <v>1761662</v>
      </c>
      <c r="Q356" s="51">
        <v>9087520</v>
      </c>
      <c r="R356" s="51">
        <v>5902005</v>
      </c>
      <c r="S356" s="51">
        <v>29080187</v>
      </c>
    </row>
    <row r="357" spans="1:19" s="24" customFormat="1" ht="23.25">
      <c r="A357" s="25" t="s">
        <v>921</v>
      </c>
      <c r="B357" s="26" t="s">
        <v>329</v>
      </c>
      <c r="C357" s="51">
        <v>19312894</v>
      </c>
      <c r="D357" s="51">
        <v>170817</v>
      </c>
      <c r="E357" s="51">
        <v>242801</v>
      </c>
      <c r="F357" s="51">
        <v>584632</v>
      </c>
      <c r="G357" s="51">
        <v>2000</v>
      </c>
      <c r="H357" s="51">
        <v>249664</v>
      </c>
      <c r="I357" s="51">
        <v>8675</v>
      </c>
      <c r="J357" s="51">
        <v>335524</v>
      </c>
      <c r="K357" s="51">
        <v>205680</v>
      </c>
      <c r="L357" s="51">
        <v>14818</v>
      </c>
      <c r="M357" s="51">
        <v>167916</v>
      </c>
      <c r="N357" s="51">
        <v>273632</v>
      </c>
      <c r="O357" s="51">
        <v>4457169</v>
      </c>
      <c r="P357" s="51">
        <v>136589</v>
      </c>
      <c r="Q357" s="51">
        <v>9110943</v>
      </c>
      <c r="R357" s="51">
        <v>1920870</v>
      </c>
      <c r="S357" s="51">
        <v>1431164</v>
      </c>
    </row>
    <row r="358" spans="1:19" s="24" customFormat="1" ht="23.25">
      <c r="A358" s="25" t="s">
        <v>919</v>
      </c>
      <c r="B358" s="26" t="s">
        <v>327</v>
      </c>
      <c r="C358" s="51">
        <v>17400463</v>
      </c>
      <c r="D358" s="51">
        <v>221018</v>
      </c>
      <c r="E358" s="51">
        <v>304807</v>
      </c>
      <c r="F358" s="51">
        <v>625539</v>
      </c>
      <c r="G358" s="51">
        <v>21119</v>
      </c>
      <c r="H358" s="51">
        <v>405288</v>
      </c>
      <c r="I358" s="51" t="s">
        <v>14</v>
      </c>
      <c r="J358" s="51">
        <v>392020</v>
      </c>
      <c r="K358" s="51">
        <v>343078</v>
      </c>
      <c r="L358" s="51">
        <v>125775</v>
      </c>
      <c r="M358" s="51">
        <v>247378</v>
      </c>
      <c r="N358" s="51">
        <v>322984</v>
      </c>
      <c r="O358" s="51">
        <v>283358</v>
      </c>
      <c r="P358" s="51">
        <v>268439</v>
      </c>
      <c r="Q358" s="51">
        <v>5966114</v>
      </c>
      <c r="R358" s="51">
        <v>1460755</v>
      </c>
      <c r="S358" s="51">
        <v>6412791</v>
      </c>
    </row>
    <row r="359" spans="1:19" s="24" customFormat="1" ht="34.5">
      <c r="A359" s="25" t="s">
        <v>920</v>
      </c>
      <c r="B359" s="26" t="s">
        <v>328</v>
      </c>
      <c r="C359" s="51">
        <v>36706851</v>
      </c>
      <c r="D359" s="51">
        <v>567247</v>
      </c>
      <c r="E359" s="51">
        <v>615923</v>
      </c>
      <c r="F359" s="51">
        <v>53503</v>
      </c>
      <c r="G359" s="51">
        <v>565093</v>
      </c>
      <c r="H359" s="51">
        <v>166749</v>
      </c>
      <c r="I359" s="51">
        <v>1320103</v>
      </c>
      <c r="J359" s="51">
        <v>147455</v>
      </c>
      <c r="K359" s="51">
        <v>359018</v>
      </c>
      <c r="L359" s="51">
        <v>124744</v>
      </c>
      <c r="M359" s="51">
        <v>895335</v>
      </c>
      <c r="N359" s="51">
        <v>27212</v>
      </c>
      <c r="O359" s="51">
        <v>141194</v>
      </c>
      <c r="P359" s="51">
        <v>1493224</v>
      </c>
      <c r="Q359" s="51">
        <v>3121406</v>
      </c>
      <c r="R359" s="51">
        <v>4441250</v>
      </c>
      <c r="S359" s="51">
        <v>22667396</v>
      </c>
    </row>
    <row r="360" spans="1:19" s="24" customFormat="1" ht="23.25">
      <c r="A360" s="25" t="s">
        <v>922</v>
      </c>
      <c r="B360" s="26" t="s">
        <v>513</v>
      </c>
      <c r="C360" s="51">
        <v>4630651</v>
      </c>
      <c r="D360" s="51">
        <v>126711</v>
      </c>
      <c r="E360" s="51">
        <v>112750</v>
      </c>
      <c r="F360" s="51">
        <v>15445</v>
      </c>
      <c r="G360" s="51">
        <v>122313</v>
      </c>
      <c r="H360" s="51">
        <v>219869</v>
      </c>
      <c r="I360" s="51">
        <v>1160</v>
      </c>
      <c r="J360" s="51">
        <v>171641</v>
      </c>
      <c r="K360" s="51">
        <v>202491</v>
      </c>
      <c r="L360" s="51">
        <v>124375</v>
      </c>
      <c r="M360" s="51">
        <v>299</v>
      </c>
      <c r="N360" s="51">
        <v>309714</v>
      </c>
      <c r="O360" s="51">
        <v>695193</v>
      </c>
      <c r="P360" s="51">
        <v>31176</v>
      </c>
      <c r="Q360" s="51">
        <v>610807</v>
      </c>
      <c r="R360" s="51">
        <v>152717</v>
      </c>
      <c r="S360" s="51">
        <v>1733991</v>
      </c>
    </row>
    <row r="361" spans="1:19" s="24" customFormat="1" ht="34.5">
      <c r="A361" s="25" t="s">
        <v>923</v>
      </c>
      <c r="B361" s="26" t="s">
        <v>330</v>
      </c>
      <c r="C361" s="51">
        <v>899603</v>
      </c>
      <c r="D361" s="51">
        <v>1743</v>
      </c>
      <c r="E361" s="51">
        <v>21559</v>
      </c>
      <c r="F361" s="51">
        <v>4887</v>
      </c>
      <c r="G361" s="51" t="s">
        <v>14</v>
      </c>
      <c r="H361" s="51">
        <v>43123</v>
      </c>
      <c r="I361" s="51" t="s">
        <v>14</v>
      </c>
      <c r="J361" s="51">
        <v>22870</v>
      </c>
      <c r="K361" s="51">
        <v>11232</v>
      </c>
      <c r="L361" s="51" t="s">
        <v>14</v>
      </c>
      <c r="M361" s="51">
        <v>299</v>
      </c>
      <c r="N361" s="51">
        <v>23460</v>
      </c>
      <c r="O361" s="51">
        <v>7590</v>
      </c>
      <c r="P361" s="51">
        <v>2570</v>
      </c>
      <c r="Q361" s="51">
        <v>220941</v>
      </c>
      <c r="R361" s="51">
        <v>58870</v>
      </c>
      <c r="S361" s="51">
        <v>480460</v>
      </c>
    </row>
    <row r="362" spans="1:19" s="24" customFormat="1" ht="23.25">
      <c r="A362" s="25" t="s">
        <v>924</v>
      </c>
      <c r="B362" s="26" t="s">
        <v>331</v>
      </c>
      <c r="C362" s="51">
        <v>3731048</v>
      </c>
      <c r="D362" s="51">
        <v>124968</v>
      </c>
      <c r="E362" s="51">
        <v>91191</v>
      </c>
      <c r="F362" s="51">
        <v>10558</v>
      </c>
      <c r="G362" s="51">
        <v>122313</v>
      </c>
      <c r="H362" s="51">
        <v>176746</v>
      </c>
      <c r="I362" s="51">
        <v>1160</v>
      </c>
      <c r="J362" s="51">
        <v>148771</v>
      </c>
      <c r="K362" s="51">
        <v>191260</v>
      </c>
      <c r="L362" s="51">
        <v>124375</v>
      </c>
      <c r="M362" s="51" t="s">
        <v>14</v>
      </c>
      <c r="N362" s="51">
        <v>286254</v>
      </c>
      <c r="O362" s="51">
        <v>687603</v>
      </c>
      <c r="P362" s="51">
        <v>28606</v>
      </c>
      <c r="Q362" s="51">
        <v>389865</v>
      </c>
      <c r="R362" s="51">
        <v>93847</v>
      </c>
      <c r="S362" s="51">
        <v>1253531</v>
      </c>
    </row>
    <row r="363" spans="1:19" s="24" customFormat="1" ht="34.5">
      <c r="A363" s="25" t="s">
        <v>925</v>
      </c>
      <c r="B363" s="26" t="s">
        <v>332</v>
      </c>
      <c r="C363" s="51">
        <v>3175372</v>
      </c>
      <c r="D363" s="51">
        <v>124872</v>
      </c>
      <c r="E363" s="51">
        <v>91191</v>
      </c>
      <c r="F363" s="51">
        <v>10304</v>
      </c>
      <c r="G363" s="51">
        <v>122313</v>
      </c>
      <c r="H363" s="51" t="s">
        <v>14</v>
      </c>
      <c r="I363" s="51">
        <v>1160</v>
      </c>
      <c r="J363" s="51">
        <v>73321</v>
      </c>
      <c r="K363" s="51">
        <v>112820</v>
      </c>
      <c r="L363" s="51">
        <v>124375</v>
      </c>
      <c r="M363" s="51" t="s">
        <v>14</v>
      </c>
      <c r="N363" s="51">
        <v>264309</v>
      </c>
      <c r="O363" s="51">
        <v>660919</v>
      </c>
      <c r="P363" s="51">
        <v>6195</v>
      </c>
      <c r="Q363" s="51">
        <v>340315</v>
      </c>
      <c r="R363" s="51">
        <v>62335</v>
      </c>
      <c r="S363" s="51">
        <v>1180944</v>
      </c>
    </row>
    <row r="364" spans="1:19" s="24" customFormat="1" ht="34.5">
      <c r="A364" s="25" t="s">
        <v>926</v>
      </c>
      <c r="B364" s="26" t="s">
        <v>333</v>
      </c>
      <c r="C364" s="51">
        <v>555676</v>
      </c>
      <c r="D364" s="51">
        <v>96</v>
      </c>
      <c r="E364" s="52" t="s">
        <v>14</v>
      </c>
      <c r="F364" s="51">
        <v>254</v>
      </c>
      <c r="G364" s="51" t="s">
        <v>14</v>
      </c>
      <c r="H364" s="51">
        <v>176746</v>
      </c>
      <c r="I364" s="52" t="s">
        <v>14</v>
      </c>
      <c r="J364" s="51">
        <v>75450</v>
      </c>
      <c r="K364" s="51">
        <v>78440</v>
      </c>
      <c r="L364" s="51" t="s">
        <v>14</v>
      </c>
      <c r="M364" s="51" t="s">
        <v>14</v>
      </c>
      <c r="N364" s="51">
        <v>21946</v>
      </c>
      <c r="O364" s="51">
        <v>26684</v>
      </c>
      <c r="P364" s="51">
        <v>22412</v>
      </c>
      <c r="Q364" s="51">
        <v>49550</v>
      </c>
      <c r="R364" s="51">
        <v>31512</v>
      </c>
      <c r="S364" s="51">
        <v>72587</v>
      </c>
    </row>
    <row r="365" spans="1:19" s="24" customFormat="1" ht="23.25">
      <c r="A365" s="25" t="s">
        <v>927</v>
      </c>
      <c r="B365" s="26" t="s">
        <v>514</v>
      </c>
      <c r="C365" s="51">
        <v>51839741</v>
      </c>
      <c r="D365" s="51">
        <v>1204485</v>
      </c>
      <c r="E365" s="51">
        <v>2811071</v>
      </c>
      <c r="F365" s="51">
        <v>3380177</v>
      </c>
      <c r="G365" s="51">
        <v>1329339</v>
      </c>
      <c r="H365" s="51">
        <v>1040824</v>
      </c>
      <c r="I365" s="51">
        <v>577254</v>
      </c>
      <c r="J365" s="51">
        <v>3257487</v>
      </c>
      <c r="K365" s="51">
        <v>1406824</v>
      </c>
      <c r="L365" s="51">
        <v>1340564</v>
      </c>
      <c r="M365" s="51">
        <v>1578911</v>
      </c>
      <c r="N365" s="51">
        <v>1799596</v>
      </c>
      <c r="O365" s="51">
        <v>2712931</v>
      </c>
      <c r="P365" s="51">
        <v>1063756</v>
      </c>
      <c r="Q365" s="51">
        <v>13523824</v>
      </c>
      <c r="R365" s="51">
        <v>5863076</v>
      </c>
      <c r="S365" s="51">
        <v>8949624</v>
      </c>
    </row>
    <row r="366" spans="1:19" s="24" customFormat="1" ht="34.5">
      <c r="A366" s="25" t="s">
        <v>928</v>
      </c>
      <c r="B366" s="26" t="s">
        <v>334</v>
      </c>
      <c r="C366" s="51">
        <v>51839741</v>
      </c>
      <c r="D366" s="51">
        <v>1204485</v>
      </c>
      <c r="E366" s="51">
        <v>2811071</v>
      </c>
      <c r="F366" s="51">
        <v>3380177</v>
      </c>
      <c r="G366" s="51">
        <v>1329339</v>
      </c>
      <c r="H366" s="51">
        <v>1040824</v>
      </c>
      <c r="I366" s="51">
        <v>577254</v>
      </c>
      <c r="J366" s="51">
        <v>3257487</v>
      </c>
      <c r="K366" s="51">
        <v>1406824</v>
      </c>
      <c r="L366" s="51">
        <v>1340564</v>
      </c>
      <c r="M366" s="51">
        <v>1578911</v>
      </c>
      <c r="N366" s="51">
        <v>1799596</v>
      </c>
      <c r="O366" s="51">
        <v>2712931</v>
      </c>
      <c r="P366" s="51">
        <v>1063756</v>
      </c>
      <c r="Q366" s="51">
        <v>13523824</v>
      </c>
      <c r="R366" s="51">
        <v>5863076</v>
      </c>
      <c r="S366" s="51">
        <v>8949624</v>
      </c>
    </row>
    <row r="367" spans="1:19" s="24" customFormat="1" ht="23.25">
      <c r="A367" s="25" t="s">
        <v>929</v>
      </c>
      <c r="B367" s="26" t="s">
        <v>515</v>
      </c>
      <c r="C367" s="51">
        <v>58530</v>
      </c>
      <c r="D367" s="52" t="s">
        <v>14</v>
      </c>
      <c r="E367" s="52" t="s">
        <v>14</v>
      </c>
      <c r="F367" s="51" t="s">
        <v>14</v>
      </c>
      <c r="G367" s="51" t="s">
        <v>14</v>
      </c>
      <c r="H367" s="51" t="s">
        <v>14</v>
      </c>
      <c r="I367" s="52" t="s">
        <v>14</v>
      </c>
      <c r="J367" s="52" t="s">
        <v>14</v>
      </c>
      <c r="K367" s="52" t="s">
        <v>14</v>
      </c>
      <c r="L367" s="51" t="s">
        <v>14</v>
      </c>
      <c r="M367" s="51" t="s">
        <v>14</v>
      </c>
      <c r="N367" s="51">
        <v>52712</v>
      </c>
      <c r="O367" s="51" t="s">
        <v>14</v>
      </c>
      <c r="P367" s="51" t="s">
        <v>14</v>
      </c>
      <c r="Q367" s="51" t="s">
        <v>14</v>
      </c>
      <c r="R367" s="51" t="s">
        <v>14</v>
      </c>
      <c r="S367" s="51">
        <v>5818</v>
      </c>
    </row>
    <row r="368" spans="1:19" s="24" customFormat="1" ht="23.25">
      <c r="A368" s="25" t="s">
        <v>930</v>
      </c>
      <c r="B368" s="26" t="s">
        <v>335</v>
      </c>
      <c r="C368" s="51">
        <v>58530</v>
      </c>
      <c r="D368" s="52" t="s">
        <v>14</v>
      </c>
      <c r="E368" s="52" t="s">
        <v>14</v>
      </c>
      <c r="F368" s="51" t="s">
        <v>14</v>
      </c>
      <c r="G368" s="51" t="s">
        <v>14</v>
      </c>
      <c r="H368" s="51" t="s">
        <v>14</v>
      </c>
      <c r="I368" s="52" t="s">
        <v>14</v>
      </c>
      <c r="J368" s="52" t="s">
        <v>14</v>
      </c>
      <c r="K368" s="52" t="s">
        <v>14</v>
      </c>
      <c r="L368" s="51" t="s">
        <v>14</v>
      </c>
      <c r="M368" s="51" t="s">
        <v>14</v>
      </c>
      <c r="N368" s="51">
        <v>52712</v>
      </c>
      <c r="O368" s="51" t="s">
        <v>14</v>
      </c>
      <c r="P368" s="51" t="s">
        <v>14</v>
      </c>
      <c r="Q368" s="51" t="s">
        <v>14</v>
      </c>
      <c r="R368" s="51" t="s">
        <v>14</v>
      </c>
      <c r="S368" s="51">
        <v>5818</v>
      </c>
    </row>
    <row r="369" spans="1:19" s="24" customFormat="1" ht="23.25">
      <c r="A369" s="25" t="s">
        <v>931</v>
      </c>
      <c r="B369" s="26" t="s">
        <v>516</v>
      </c>
      <c r="C369" s="51">
        <v>21408582</v>
      </c>
      <c r="D369" s="51">
        <v>263758</v>
      </c>
      <c r="E369" s="51">
        <v>436629</v>
      </c>
      <c r="F369" s="51">
        <v>5335745</v>
      </c>
      <c r="G369" s="51">
        <v>566672</v>
      </c>
      <c r="H369" s="51">
        <v>262867</v>
      </c>
      <c r="I369" s="51">
        <v>1859485</v>
      </c>
      <c r="J369" s="51">
        <v>1258057</v>
      </c>
      <c r="K369" s="51">
        <v>112461</v>
      </c>
      <c r="L369" s="51">
        <v>2132580</v>
      </c>
      <c r="M369" s="51">
        <v>10301</v>
      </c>
      <c r="N369" s="51">
        <v>585296</v>
      </c>
      <c r="O369" s="51">
        <v>231268</v>
      </c>
      <c r="P369" s="51">
        <v>48269</v>
      </c>
      <c r="Q369" s="51">
        <v>6663580</v>
      </c>
      <c r="R369" s="51">
        <v>480580</v>
      </c>
      <c r="S369" s="51">
        <v>1161033</v>
      </c>
    </row>
    <row r="370" spans="1:19" s="24" customFormat="1" ht="23.25">
      <c r="A370" s="25" t="s">
        <v>932</v>
      </c>
      <c r="B370" s="26" t="s">
        <v>336</v>
      </c>
      <c r="C370" s="51">
        <v>19236242</v>
      </c>
      <c r="D370" s="51">
        <v>229890</v>
      </c>
      <c r="E370" s="51">
        <v>429221</v>
      </c>
      <c r="F370" s="51">
        <v>4782524</v>
      </c>
      <c r="G370" s="51">
        <v>564022</v>
      </c>
      <c r="H370" s="51">
        <v>199852</v>
      </c>
      <c r="I370" s="51">
        <v>1055020</v>
      </c>
      <c r="J370" s="51">
        <v>1169290</v>
      </c>
      <c r="K370" s="51">
        <v>112461</v>
      </c>
      <c r="L370" s="51">
        <v>2068072</v>
      </c>
      <c r="M370" s="51">
        <v>10001</v>
      </c>
      <c r="N370" s="51">
        <v>355383</v>
      </c>
      <c r="O370" s="51">
        <v>231268</v>
      </c>
      <c r="P370" s="51">
        <v>11037</v>
      </c>
      <c r="Q370" s="51">
        <v>6452119</v>
      </c>
      <c r="R370" s="51">
        <v>473893</v>
      </c>
      <c r="S370" s="51">
        <v>1092187</v>
      </c>
    </row>
    <row r="371" spans="1:19" s="24" customFormat="1" ht="23.25">
      <c r="A371" s="25" t="s">
        <v>933</v>
      </c>
      <c r="B371" s="26" t="s">
        <v>337</v>
      </c>
      <c r="C371" s="51">
        <v>2172340</v>
      </c>
      <c r="D371" s="51">
        <v>33868</v>
      </c>
      <c r="E371" s="51">
        <v>7408</v>
      </c>
      <c r="F371" s="51">
        <v>553220</v>
      </c>
      <c r="G371" s="51">
        <v>2650</v>
      </c>
      <c r="H371" s="51">
        <v>63014</v>
      </c>
      <c r="I371" s="51">
        <v>804466</v>
      </c>
      <c r="J371" s="51">
        <v>88767</v>
      </c>
      <c r="K371" s="51" t="s">
        <v>14</v>
      </c>
      <c r="L371" s="51">
        <v>64508</v>
      </c>
      <c r="M371" s="51">
        <v>300</v>
      </c>
      <c r="N371" s="51">
        <v>229912</v>
      </c>
      <c r="O371" s="51" t="s">
        <v>14</v>
      </c>
      <c r="P371" s="51">
        <v>37232</v>
      </c>
      <c r="Q371" s="51">
        <v>211461</v>
      </c>
      <c r="R371" s="51">
        <v>6687</v>
      </c>
      <c r="S371" s="51">
        <v>68846</v>
      </c>
    </row>
    <row r="372" spans="1:19" s="24" customFormat="1" ht="23.25">
      <c r="A372" s="25" t="s">
        <v>935</v>
      </c>
      <c r="B372" s="26" t="s">
        <v>518</v>
      </c>
      <c r="C372" s="51">
        <v>776951411</v>
      </c>
      <c r="D372" s="51">
        <v>13002341</v>
      </c>
      <c r="E372" s="51">
        <v>10231968</v>
      </c>
      <c r="F372" s="51">
        <v>43511803</v>
      </c>
      <c r="G372" s="51">
        <v>6474369</v>
      </c>
      <c r="H372" s="51">
        <v>13672707</v>
      </c>
      <c r="I372" s="51">
        <v>8379611</v>
      </c>
      <c r="J372" s="51">
        <v>125440912</v>
      </c>
      <c r="K372" s="51">
        <v>46625277</v>
      </c>
      <c r="L372" s="51">
        <v>19388886</v>
      </c>
      <c r="M372" s="51">
        <v>6604423</v>
      </c>
      <c r="N372" s="51">
        <v>9557021</v>
      </c>
      <c r="O372" s="51">
        <v>35665032</v>
      </c>
      <c r="P372" s="51">
        <v>23252576</v>
      </c>
      <c r="Q372" s="51">
        <v>84798712</v>
      </c>
      <c r="R372" s="51">
        <v>62797778</v>
      </c>
      <c r="S372" s="51">
        <v>267547995</v>
      </c>
    </row>
    <row r="373" spans="1:19" s="24" customFormat="1" ht="34.5">
      <c r="A373" s="25" t="s">
        <v>936</v>
      </c>
      <c r="B373" s="26" t="s">
        <v>338</v>
      </c>
      <c r="C373" s="51">
        <v>386498967</v>
      </c>
      <c r="D373" s="51">
        <v>9286048</v>
      </c>
      <c r="E373" s="51">
        <v>5879065</v>
      </c>
      <c r="F373" s="51">
        <v>29577241</v>
      </c>
      <c r="G373" s="51">
        <v>3072687</v>
      </c>
      <c r="H373" s="51">
        <v>10454338</v>
      </c>
      <c r="I373" s="51">
        <v>6429951</v>
      </c>
      <c r="J373" s="51">
        <v>35665443</v>
      </c>
      <c r="K373" s="51">
        <v>23751666</v>
      </c>
      <c r="L373" s="51">
        <v>8029488</v>
      </c>
      <c r="M373" s="51">
        <v>2693368</v>
      </c>
      <c r="N373" s="51">
        <v>5120756</v>
      </c>
      <c r="O373" s="51">
        <v>23063023</v>
      </c>
      <c r="P373" s="51">
        <v>15684848</v>
      </c>
      <c r="Q373" s="51">
        <v>49591839</v>
      </c>
      <c r="R373" s="51">
        <v>36688681</v>
      </c>
      <c r="S373" s="51">
        <v>121510526</v>
      </c>
    </row>
    <row r="374" spans="1:19" s="24" customFormat="1" ht="23.25">
      <c r="A374" s="25" t="s">
        <v>946</v>
      </c>
      <c r="B374" s="26" t="s">
        <v>348</v>
      </c>
      <c r="C374" s="51">
        <v>30990036</v>
      </c>
      <c r="D374" s="51">
        <v>1278860</v>
      </c>
      <c r="E374" s="51">
        <v>469001</v>
      </c>
      <c r="F374" s="51">
        <v>1958404</v>
      </c>
      <c r="G374" s="51" t="s">
        <v>14</v>
      </c>
      <c r="H374" s="51">
        <v>323187</v>
      </c>
      <c r="I374" s="51">
        <v>11381</v>
      </c>
      <c r="J374" s="51">
        <v>8904012</v>
      </c>
      <c r="K374" s="51">
        <v>14912</v>
      </c>
      <c r="L374" s="51">
        <v>5773973</v>
      </c>
      <c r="M374" s="51">
        <v>14000</v>
      </c>
      <c r="N374" s="51">
        <v>474148</v>
      </c>
      <c r="O374" s="51">
        <v>490007</v>
      </c>
      <c r="P374" s="51" t="s">
        <v>14</v>
      </c>
      <c r="Q374" s="51">
        <v>8274335</v>
      </c>
      <c r="R374" s="51">
        <v>1720626</v>
      </c>
      <c r="S374" s="51">
        <v>1283189</v>
      </c>
    </row>
    <row r="375" spans="1:19" s="24" customFormat="1" ht="23.25">
      <c r="A375" s="25" t="s">
        <v>947</v>
      </c>
      <c r="B375" s="26" t="s">
        <v>349</v>
      </c>
      <c r="C375" s="51">
        <v>14074244</v>
      </c>
      <c r="D375" s="51">
        <v>17095</v>
      </c>
      <c r="E375" s="52" t="s">
        <v>14</v>
      </c>
      <c r="F375" s="51">
        <v>1768692</v>
      </c>
      <c r="G375" s="51" t="s">
        <v>14</v>
      </c>
      <c r="H375" s="51">
        <v>634977</v>
      </c>
      <c r="I375" s="52">
        <v>66793</v>
      </c>
      <c r="J375" s="51">
        <v>76229</v>
      </c>
      <c r="K375" s="51">
        <v>2032472</v>
      </c>
      <c r="L375" s="51">
        <v>3370349</v>
      </c>
      <c r="M375" s="51">
        <v>9800</v>
      </c>
      <c r="N375" s="51">
        <v>43611</v>
      </c>
      <c r="O375" s="51">
        <v>824516</v>
      </c>
      <c r="P375" s="51">
        <v>2211</v>
      </c>
      <c r="Q375" s="51">
        <v>1725510</v>
      </c>
      <c r="R375" s="51">
        <v>414071</v>
      </c>
      <c r="S375" s="51">
        <v>3087918</v>
      </c>
    </row>
    <row r="376" spans="1:19" s="24" customFormat="1" ht="23.25">
      <c r="A376" s="25" t="s">
        <v>948</v>
      </c>
      <c r="B376" s="26" t="s">
        <v>350</v>
      </c>
      <c r="C376" s="51">
        <v>33643471</v>
      </c>
      <c r="D376" s="51">
        <v>341064</v>
      </c>
      <c r="E376" s="51">
        <v>806384</v>
      </c>
      <c r="F376" s="51">
        <v>3411094</v>
      </c>
      <c r="G376" s="51">
        <v>806956</v>
      </c>
      <c r="H376" s="51">
        <v>376697</v>
      </c>
      <c r="I376" s="51">
        <v>594580</v>
      </c>
      <c r="J376" s="51">
        <v>901913</v>
      </c>
      <c r="K376" s="51">
        <v>256919</v>
      </c>
      <c r="L376" s="51">
        <v>203623</v>
      </c>
      <c r="M376" s="51">
        <v>681679</v>
      </c>
      <c r="N376" s="51">
        <v>808979</v>
      </c>
      <c r="O376" s="51">
        <v>2821168</v>
      </c>
      <c r="P376" s="51">
        <v>682972</v>
      </c>
      <c r="Q376" s="51">
        <v>4365092</v>
      </c>
      <c r="R376" s="51">
        <v>8054908</v>
      </c>
      <c r="S376" s="51">
        <v>8529443</v>
      </c>
    </row>
    <row r="377" spans="1:19" s="24" customFormat="1" ht="23.25">
      <c r="A377" s="25" t="s">
        <v>951</v>
      </c>
      <c r="B377" s="26" t="s">
        <v>353</v>
      </c>
      <c r="C377" s="51">
        <v>28334331</v>
      </c>
      <c r="D377" s="51">
        <v>514742</v>
      </c>
      <c r="E377" s="51">
        <v>695804</v>
      </c>
      <c r="F377" s="51">
        <v>1902019</v>
      </c>
      <c r="G377" s="51">
        <v>61151</v>
      </c>
      <c r="H377" s="51">
        <v>370357</v>
      </c>
      <c r="I377" s="51">
        <v>131022</v>
      </c>
      <c r="J377" s="51">
        <v>8149904</v>
      </c>
      <c r="K377" s="51">
        <v>2513871</v>
      </c>
      <c r="L377" s="51">
        <v>632790</v>
      </c>
      <c r="M377" s="51">
        <v>270859</v>
      </c>
      <c r="N377" s="51">
        <v>662097</v>
      </c>
      <c r="O377" s="51">
        <v>1691518</v>
      </c>
      <c r="P377" s="51">
        <v>761774</v>
      </c>
      <c r="Q377" s="51">
        <v>3001071</v>
      </c>
      <c r="R377" s="51">
        <v>2573597</v>
      </c>
      <c r="S377" s="51">
        <v>4401755</v>
      </c>
    </row>
    <row r="378" spans="1:19" s="24" customFormat="1" ht="23.25">
      <c r="A378" s="25" t="s">
        <v>952</v>
      </c>
      <c r="B378" s="26" t="s">
        <v>354</v>
      </c>
      <c r="C378" s="51">
        <v>10780334</v>
      </c>
      <c r="D378" s="51">
        <v>215714</v>
      </c>
      <c r="E378" s="51">
        <v>107143</v>
      </c>
      <c r="F378" s="51">
        <v>697134</v>
      </c>
      <c r="G378" s="51">
        <v>32595</v>
      </c>
      <c r="H378" s="51">
        <v>26250</v>
      </c>
      <c r="I378" s="51">
        <v>103464</v>
      </c>
      <c r="J378" s="51">
        <v>1080418</v>
      </c>
      <c r="K378" s="51">
        <v>224605</v>
      </c>
      <c r="L378" s="51">
        <v>614079</v>
      </c>
      <c r="M378" s="51">
        <v>4555</v>
      </c>
      <c r="N378" s="51">
        <v>361618</v>
      </c>
      <c r="O378" s="51">
        <v>3768913</v>
      </c>
      <c r="P378" s="51">
        <v>350787</v>
      </c>
      <c r="Q378" s="51">
        <v>2398049</v>
      </c>
      <c r="R378" s="51">
        <v>333869</v>
      </c>
      <c r="S378" s="51">
        <v>461141</v>
      </c>
    </row>
    <row r="379" spans="1:19" s="24" customFormat="1" ht="23.25">
      <c r="A379" s="25" t="s">
        <v>953</v>
      </c>
      <c r="B379" s="26" t="s">
        <v>355</v>
      </c>
      <c r="C379" s="51">
        <v>4422274</v>
      </c>
      <c r="D379" s="51">
        <v>55544</v>
      </c>
      <c r="E379" s="51">
        <v>310182</v>
      </c>
      <c r="F379" s="51">
        <v>483034</v>
      </c>
      <c r="G379" s="51">
        <v>445244</v>
      </c>
      <c r="H379" s="51">
        <v>631770</v>
      </c>
      <c r="I379" s="51">
        <v>113722</v>
      </c>
      <c r="J379" s="51">
        <v>145011</v>
      </c>
      <c r="K379" s="51">
        <v>77784</v>
      </c>
      <c r="L379" s="51">
        <v>1636</v>
      </c>
      <c r="M379" s="51">
        <v>345237</v>
      </c>
      <c r="N379" s="51">
        <v>119843</v>
      </c>
      <c r="O379" s="51">
        <v>172505</v>
      </c>
      <c r="P379" s="51">
        <v>90377</v>
      </c>
      <c r="Q379" s="51">
        <v>102885</v>
      </c>
      <c r="R379" s="51">
        <v>426189</v>
      </c>
      <c r="S379" s="51">
        <v>901313</v>
      </c>
    </row>
    <row r="380" spans="1:19" s="24" customFormat="1" ht="23.25">
      <c r="A380" s="25" t="s">
        <v>954</v>
      </c>
      <c r="B380" s="26" t="s">
        <v>356</v>
      </c>
      <c r="C380" s="51">
        <v>23753277</v>
      </c>
      <c r="D380" s="51">
        <v>58252</v>
      </c>
      <c r="E380" s="51">
        <v>62649</v>
      </c>
      <c r="F380" s="51">
        <v>592213</v>
      </c>
      <c r="G380" s="51">
        <v>47796</v>
      </c>
      <c r="H380" s="51">
        <v>219825</v>
      </c>
      <c r="I380" s="51">
        <v>39151</v>
      </c>
      <c r="J380" s="51">
        <v>531214</v>
      </c>
      <c r="K380" s="51">
        <v>87934</v>
      </c>
      <c r="L380" s="51">
        <v>309147</v>
      </c>
      <c r="M380" s="51">
        <v>8381</v>
      </c>
      <c r="N380" s="51">
        <v>284126</v>
      </c>
      <c r="O380" s="51">
        <v>216374</v>
      </c>
      <c r="P380" s="51">
        <v>43158</v>
      </c>
      <c r="Q380" s="51">
        <v>2121924</v>
      </c>
      <c r="R380" s="51">
        <v>730060</v>
      </c>
      <c r="S380" s="51">
        <v>18401073</v>
      </c>
    </row>
    <row r="381" spans="1:19" s="24" customFormat="1" ht="23.25">
      <c r="A381" s="25" t="s">
        <v>955</v>
      </c>
      <c r="B381" s="26" t="s">
        <v>357</v>
      </c>
      <c r="C381" s="51">
        <v>244454476</v>
      </c>
      <c r="D381" s="51">
        <v>1235022</v>
      </c>
      <c r="E381" s="51">
        <v>1901740</v>
      </c>
      <c r="F381" s="51">
        <v>3121971</v>
      </c>
      <c r="G381" s="51">
        <v>2007940</v>
      </c>
      <c r="H381" s="51">
        <v>635306</v>
      </c>
      <c r="I381" s="51">
        <v>889547</v>
      </c>
      <c r="J381" s="51">
        <v>69986767</v>
      </c>
      <c r="K381" s="51">
        <v>17665115</v>
      </c>
      <c r="L381" s="51">
        <v>453802</v>
      </c>
      <c r="M381" s="51">
        <v>2576544</v>
      </c>
      <c r="N381" s="51">
        <v>1681844</v>
      </c>
      <c r="O381" s="51">
        <v>2617009</v>
      </c>
      <c r="P381" s="51">
        <v>5636450</v>
      </c>
      <c r="Q381" s="51">
        <v>13218007</v>
      </c>
      <c r="R381" s="51">
        <v>11855776</v>
      </c>
      <c r="S381" s="51">
        <v>108971636</v>
      </c>
    </row>
    <row r="382" spans="1:19" s="24" customFormat="1" ht="34.5">
      <c r="A382" s="25" t="s">
        <v>937</v>
      </c>
      <c r="B382" s="26" t="s">
        <v>339</v>
      </c>
      <c r="C382" s="51">
        <v>208386434</v>
      </c>
      <c r="D382" s="51">
        <v>7063349</v>
      </c>
      <c r="E382" s="51">
        <v>3786309</v>
      </c>
      <c r="F382" s="51">
        <v>14499365</v>
      </c>
      <c r="G382" s="51">
        <v>2648711</v>
      </c>
      <c r="H382" s="51">
        <v>5402905</v>
      </c>
      <c r="I382" s="51">
        <v>4240181</v>
      </c>
      <c r="J382" s="51">
        <v>18205872</v>
      </c>
      <c r="K382" s="51">
        <v>14089061</v>
      </c>
      <c r="L382" s="51">
        <v>4958546</v>
      </c>
      <c r="M382" s="51">
        <v>1450753</v>
      </c>
      <c r="N382" s="51">
        <v>2183270</v>
      </c>
      <c r="O382" s="51">
        <v>8304689</v>
      </c>
      <c r="P382" s="51">
        <v>9933436</v>
      </c>
      <c r="Q382" s="51">
        <v>28008204</v>
      </c>
      <c r="R382" s="51">
        <v>26040263</v>
      </c>
      <c r="S382" s="51">
        <v>57571519</v>
      </c>
    </row>
    <row r="383" spans="1:19" s="24" customFormat="1" ht="34.5">
      <c r="A383" s="25" t="s">
        <v>941</v>
      </c>
      <c r="B383" s="26" t="s">
        <v>343</v>
      </c>
      <c r="C383" s="51">
        <v>111692957</v>
      </c>
      <c r="D383" s="51">
        <v>1253558</v>
      </c>
      <c r="E383" s="51">
        <v>625083</v>
      </c>
      <c r="F383" s="51">
        <v>7652249</v>
      </c>
      <c r="G383" s="51">
        <v>175914</v>
      </c>
      <c r="H383" s="51">
        <v>3720457</v>
      </c>
      <c r="I383" s="51">
        <v>1573719</v>
      </c>
      <c r="J383" s="51">
        <v>12212543</v>
      </c>
      <c r="K383" s="51">
        <v>2995156</v>
      </c>
      <c r="L383" s="51">
        <v>2119117</v>
      </c>
      <c r="M383" s="51">
        <v>301478</v>
      </c>
      <c r="N383" s="51">
        <v>1334784</v>
      </c>
      <c r="O383" s="51">
        <v>12639562</v>
      </c>
      <c r="P383" s="51">
        <v>2129233</v>
      </c>
      <c r="Q383" s="51">
        <v>12663043</v>
      </c>
      <c r="R383" s="51">
        <v>4233703</v>
      </c>
      <c r="S383" s="51">
        <v>46063357</v>
      </c>
    </row>
    <row r="384" spans="1:19" s="24" customFormat="1" ht="23.25">
      <c r="A384" s="25" t="s">
        <v>945</v>
      </c>
      <c r="B384" s="26" t="s">
        <v>347</v>
      </c>
      <c r="C384" s="51">
        <v>66419577</v>
      </c>
      <c r="D384" s="51">
        <v>969140</v>
      </c>
      <c r="E384" s="51">
        <v>1467673</v>
      </c>
      <c r="F384" s="51">
        <v>7425627</v>
      </c>
      <c r="G384" s="51">
        <v>248061</v>
      </c>
      <c r="H384" s="51">
        <v>1330975</v>
      </c>
      <c r="I384" s="51">
        <v>616051</v>
      </c>
      <c r="J384" s="51">
        <v>5247028</v>
      </c>
      <c r="K384" s="51">
        <v>6667450</v>
      </c>
      <c r="L384" s="51">
        <v>951825</v>
      </c>
      <c r="M384" s="51">
        <v>941137</v>
      </c>
      <c r="N384" s="51">
        <v>1602702</v>
      </c>
      <c r="O384" s="51">
        <v>2118772</v>
      </c>
      <c r="P384" s="51">
        <v>3622178</v>
      </c>
      <c r="Q384" s="51">
        <v>8920591</v>
      </c>
      <c r="R384" s="51">
        <v>6414715</v>
      </c>
      <c r="S384" s="51">
        <v>17875650</v>
      </c>
    </row>
    <row r="385" spans="1:19" s="24" customFormat="1" ht="23.25">
      <c r="A385" s="25" t="s">
        <v>949</v>
      </c>
      <c r="B385" s="26" t="s">
        <v>351</v>
      </c>
      <c r="C385" s="51">
        <v>6141102</v>
      </c>
      <c r="D385" s="51">
        <v>62069</v>
      </c>
      <c r="E385" s="51">
        <v>4018</v>
      </c>
      <c r="F385" s="51">
        <v>1562946</v>
      </c>
      <c r="G385" s="51">
        <v>24544</v>
      </c>
      <c r="H385" s="51">
        <v>176530</v>
      </c>
      <c r="I385" s="51">
        <v>22022</v>
      </c>
      <c r="J385" s="51">
        <v>491983</v>
      </c>
      <c r="K385" s="51">
        <v>2624</v>
      </c>
      <c r="L385" s="51">
        <v>151304</v>
      </c>
      <c r="M385" s="51">
        <v>439245</v>
      </c>
      <c r="N385" s="51">
        <v>445856</v>
      </c>
      <c r="O385" s="51">
        <v>1434740</v>
      </c>
      <c r="P385" s="51">
        <v>261626</v>
      </c>
      <c r="Q385" s="51">
        <v>817933</v>
      </c>
      <c r="R385" s="51">
        <v>210730</v>
      </c>
      <c r="S385" s="51">
        <v>32932</v>
      </c>
    </row>
    <row r="386" spans="1:19" s="24" customFormat="1" ht="23.25">
      <c r="A386" s="25" t="s">
        <v>950</v>
      </c>
      <c r="B386" s="26" t="s">
        <v>352</v>
      </c>
      <c r="C386" s="51">
        <v>27502369</v>
      </c>
      <c r="D386" s="51">
        <v>278995</v>
      </c>
      <c r="E386" s="51">
        <v>802366</v>
      </c>
      <c r="F386" s="51">
        <v>1848148</v>
      </c>
      <c r="G386" s="51">
        <v>782412</v>
      </c>
      <c r="H386" s="51">
        <v>200166</v>
      </c>
      <c r="I386" s="51">
        <v>572558</v>
      </c>
      <c r="J386" s="51">
        <v>409931</v>
      </c>
      <c r="K386" s="51">
        <v>254294</v>
      </c>
      <c r="L386" s="51">
        <v>52319</v>
      </c>
      <c r="M386" s="51">
        <v>242434</v>
      </c>
      <c r="N386" s="51">
        <v>363123</v>
      </c>
      <c r="O386" s="51">
        <v>1386428</v>
      </c>
      <c r="P386" s="51">
        <v>421346</v>
      </c>
      <c r="Q386" s="51">
        <v>3547158</v>
      </c>
      <c r="R386" s="51">
        <v>7844177</v>
      </c>
      <c r="S386" s="51">
        <v>8496512</v>
      </c>
    </row>
    <row r="387" spans="1:19" s="24" customFormat="1" ht="23.25">
      <c r="A387" s="25" t="s">
        <v>938</v>
      </c>
      <c r="B387" s="26" t="s">
        <v>340</v>
      </c>
      <c r="C387" s="51">
        <v>77051008</v>
      </c>
      <c r="D387" s="51">
        <v>2195863</v>
      </c>
      <c r="E387" s="51">
        <v>2182069</v>
      </c>
      <c r="F387" s="51">
        <v>6059149</v>
      </c>
      <c r="G387" s="51">
        <v>50829</v>
      </c>
      <c r="H387" s="51">
        <v>3770078</v>
      </c>
      <c r="I387" s="51">
        <v>1591376</v>
      </c>
      <c r="J387" s="51">
        <v>3253405</v>
      </c>
      <c r="K387" s="51">
        <v>11320614</v>
      </c>
      <c r="L387" s="51">
        <v>1993788</v>
      </c>
      <c r="M387" s="51">
        <v>1126020</v>
      </c>
      <c r="N387" s="51">
        <v>797407</v>
      </c>
      <c r="O387" s="51">
        <v>3933681</v>
      </c>
      <c r="P387" s="51">
        <v>5230348</v>
      </c>
      <c r="Q387" s="51">
        <v>6965363</v>
      </c>
      <c r="R387" s="51">
        <v>14051870</v>
      </c>
      <c r="S387" s="51">
        <v>12529148</v>
      </c>
    </row>
    <row r="388" spans="1:19" s="24" customFormat="1" ht="23.25">
      <c r="A388" s="25" t="s">
        <v>939</v>
      </c>
      <c r="B388" s="26" t="s">
        <v>341</v>
      </c>
      <c r="C388" s="51">
        <v>18044742</v>
      </c>
      <c r="D388" s="51">
        <v>212718</v>
      </c>
      <c r="E388" s="51">
        <v>182222</v>
      </c>
      <c r="F388" s="51">
        <v>1939100</v>
      </c>
      <c r="G388" s="51">
        <v>116146</v>
      </c>
      <c r="H388" s="51">
        <v>506831</v>
      </c>
      <c r="I388" s="51">
        <v>53710</v>
      </c>
      <c r="J388" s="51">
        <v>1394278</v>
      </c>
      <c r="K388" s="51">
        <v>99076</v>
      </c>
      <c r="L388" s="51">
        <v>690341</v>
      </c>
      <c r="M388" s="51">
        <v>84973</v>
      </c>
      <c r="N388" s="51">
        <v>640508</v>
      </c>
      <c r="O388" s="51">
        <v>747671</v>
      </c>
      <c r="P388" s="51">
        <v>542348</v>
      </c>
      <c r="Q388" s="51">
        <v>2301340</v>
      </c>
      <c r="R388" s="51">
        <v>3175163</v>
      </c>
      <c r="S388" s="51">
        <v>5358319</v>
      </c>
    </row>
    <row r="389" spans="1:19" s="24" customFormat="1" ht="23.25">
      <c r="A389" s="25" t="s">
        <v>940</v>
      </c>
      <c r="B389" s="26" t="s">
        <v>342</v>
      </c>
      <c r="C389" s="51">
        <v>113290684</v>
      </c>
      <c r="D389" s="51">
        <v>4654768</v>
      </c>
      <c r="E389" s="51">
        <v>1422018</v>
      </c>
      <c r="F389" s="51">
        <v>6501116</v>
      </c>
      <c r="G389" s="51">
        <v>2481737</v>
      </c>
      <c r="H389" s="51">
        <v>1125997</v>
      </c>
      <c r="I389" s="51">
        <v>2595095</v>
      </c>
      <c r="J389" s="51">
        <v>13558188</v>
      </c>
      <c r="K389" s="51">
        <v>2669372</v>
      </c>
      <c r="L389" s="51">
        <v>2274417</v>
      </c>
      <c r="M389" s="51">
        <v>239760</v>
      </c>
      <c r="N389" s="51">
        <v>745355</v>
      </c>
      <c r="O389" s="51">
        <v>3623338</v>
      </c>
      <c r="P389" s="51">
        <v>4160740</v>
      </c>
      <c r="Q389" s="51">
        <v>18741501</v>
      </c>
      <c r="R389" s="51">
        <v>8813230</v>
      </c>
      <c r="S389" s="51">
        <v>39684053</v>
      </c>
    </row>
    <row r="390" spans="1:19" s="24" customFormat="1" ht="23.25">
      <c r="A390" s="25" t="s">
        <v>942</v>
      </c>
      <c r="B390" s="26" t="s">
        <v>344</v>
      </c>
      <c r="C390" s="51">
        <v>26694177</v>
      </c>
      <c r="D390" s="51">
        <v>311106</v>
      </c>
      <c r="E390" s="51">
        <v>175410</v>
      </c>
      <c r="F390" s="51">
        <v>3064713</v>
      </c>
      <c r="G390" s="51">
        <v>8467</v>
      </c>
      <c r="H390" s="51">
        <v>1355771</v>
      </c>
      <c r="I390" s="51">
        <v>322564</v>
      </c>
      <c r="J390" s="51">
        <v>3563652</v>
      </c>
      <c r="K390" s="51">
        <v>1560922</v>
      </c>
      <c r="L390" s="51">
        <v>1429410</v>
      </c>
      <c r="M390" s="51">
        <v>75641</v>
      </c>
      <c r="N390" s="51">
        <v>340753</v>
      </c>
      <c r="O390" s="51">
        <v>1062728</v>
      </c>
      <c r="P390" s="51">
        <v>1162594</v>
      </c>
      <c r="Q390" s="51">
        <v>6620777</v>
      </c>
      <c r="R390" s="51">
        <v>307859</v>
      </c>
      <c r="S390" s="51">
        <v>5331810</v>
      </c>
    </row>
    <row r="391" spans="1:19" s="24" customFormat="1" ht="23.25">
      <c r="A391" s="25" t="s">
        <v>943</v>
      </c>
      <c r="B391" s="26" t="s">
        <v>345</v>
      </c>
      <c r="C391" s="51">
        <v>10053485</v>
      </c>
      <c r="D391" s="51">
        <v>227217</v>
      </c>
      <c r="E391" s="51">
        <v>49296</v>
      </c>
      <c r="F391" s="51">
        <v>1829738</v>
      </c>
      <c r="G391" s="51">
        <v>23214</v>
      </c>
      <c r="H391" s="51">
        <v>137843</v>
      </c>
      <c r="I391" s="51">
        <v>14793</v>
      </c>
      <c r="J391" s="51">
        <v>1198650</v>
      </c>
      <c r="K391" s="51">
        <v>253264</v>
      </c>
      <c r="L391" s="51">
        <v>110425</v>
      </c>
      <c r="M391" s="51" t="s">
        <v>14</v>
      </c>
      <c r="N391" s="51">
        <v>232732</v>
      </c>
      <c r="O391" s="51">
        <v>32592</v>
      </c>
      <c r="P391" s="51">
        <v>208032</v>
      </c>
      <c r="Q391" s="51">
        <v>770081</v>
      </c>
      <c r="R391" s="51">
        <v>134066</v>
      </c>
      <c r="S391" s="51">
        <v>4831543</v>
      </c>
    </row>
    <row r="392" spans="1:19" s="24" customFormat="1" ht="23.25">
      <c r="A392" s="25" t="s">
        <v>944</v>
      </c>
      <c r="B392" s="26" t="s">
        <v>346</v>
      </c>
      <c r="C392" s="51">
        <v>74945295</v>
      </c>
      <c r="D392" s="51">
        <v>715236</v>
      </c>
      <c r="E392" s="51">
        <v>400377</v>
      </c>
      <c r="F392" s="51">
        <v>2757798</v>
      </c>
      <c r="G392" s="51">
        <v>144233</v>
      </c>
      <c r="H392" s="51">
        <v>2226843</v>
      </c>
      <c r="I392" s="51">
        <v>1236362</v>
      </c>
      <c r="J392" s="51">
        <v>7450242</v>
      </c>
      <c r="K392" s="51">
        <v>1180970</v>
      </c>
      <c r="L392" s="51">
        <v>579282</v>
      </c>
      <c r="M392" s="51">
        <v>225836</v>
      </c>
      <c r="N392" s="51">
        <v>761299</v>
      </c>
      <c r="O392" s="51">
        <v>11544242</v>
      </c>
      <c r="P392" s="51">
        <v>758608</v>
      </c>
      <c r="Q392" s="51">
        <v>5272185</v>
      </c>
      <c r="R392" s="51">
        <v>3791778</v>
      </c>
      <c r="S392" s="51">
        <v>35900005</v>
      </c>
    </row>
    <row r="393" spans="1:19" s="24" customFormat="1" ht="23.25">
      <c r="A393" s="25" t="s">
        <v>956</v>
      </c>
      <c r="B393" s="26" t="s">
        <v>519</v>
      </c>
      <c r="C393" s="51">
        <v>236991919</v>
      </c>
      <c r="D393" s="51">
        <v>3358260</v>
      </c>
      <c r="E393" s="51">
        <v>3858831</v>
      </c>
      <c r="F393" s="51">
        <v>18085483</v>
      </c>
      <c r="G393" s="51">
        <v>2461392</v>
      </c>
      <c r="H393" s="51">
        <v>6364557</v>
      </c>
      <c r="I393" s="51">
        <v>4581025</v>
      </c>
      <c r="J393" s="51">
        <v>7308485</v>
      </c>
      <c r="K393" s="51">
        <v>11157027</v>
      </c>
      <c r="L393" s="51">
        <v>4002795</v>
      </c>
      <c r="M393" s="51">
        <v>743737</v>
      </c>
      <c r="N393" s="51">
        <v>3840417</v>
      </c>
      <c r="O393" s="51">
        <v>23684840</v>
      </c>
      <c r="P393" s="51">
        <v>5599841</v>
      </c>
      <c r="Q393" s="51">
        <v>36862453</v>
      </c>
      <c r="R393" s="51">
        <v>57677683</v>
      </c>
      <c r="S393" s="51">
        <v>47405093</v>
      </c>
    </row>
    <row r="394" spans="1:19" s="24" customFormat="1" ht="23.25">
      <c r="A394" s="25" t="s">
        <v>957</v>
      </c>
      <c r="B394" s="26" t="s">
        <v>358</v>
      </c>
      <c r="C394" s="51">
        <v>110307386</v>
      </c>
      <c r="D394" s="51">
        <v>463010</v>
      </c>
      <c r="E394" s="51">
        <v>1118980</v>
      </c>
      <c r="F394" s="51">
        <v>10611760</v>
      </c>
      <c r="G394" s="51">
        <v>238433</v>
      </c>
      <c r="H394" s="51">
        <v>3725775</v>
      </c>
      <c r="I394" s="51">
        <v>1083155</v>
      </c>
      <c r="J394" s="51">
        <v>2581598</v>
      </c>
      <c r="K394" s="51">
        <v>2376649</v>
      </c>
      <c r="L394" s="51">
        <v>2315999</v>
      </c>
      <c r="M394" s="51">
        <v>402552</v>
      </c>
      <c r="N394" s="51">
        <v>1368672</v>
      </c>
      <c r="O394" s="51">
        <v>10575892</v>
      </c>
      <c r="P394" s="51">
        <v>2540185</v>
      </c>
      <c r="Q394" s="51">
        <v>17803354</v>
      </c>
      <c r="R394" s="51">
        <v>40037802</v>
      </c>
      <c r="S394" s="51">
        <v>13063571</v>
      </c>
    </row>
    <row r="395" spans="1:19" s="24" customFormat="1" ht="23.25">
      <c r="A395" s="25" t="s">
        <v>958</v>
      </c>
      <c r="B395" s="26" t="s">
        <v>359</v>
      </c>
      <c r="C395" s="51">
        <v>10683119</v>
      </c>
      <c r="D395" s="51">
        <v>122533</v>
      </c>
      <c r="E395" s="52" t="s">
        <v>14</v>
      </c>
      <c r="F395" s="51">
        <v>600047</v>
      </c>
      <c r="G395" s="51">
        <v>3247</v>
      </c>
      <c r="H395" s="51">
        <v>58584</v>
      </c>
      <c r="I395" s="52">
        <v>1047384</v>
      </c>
      <c r="J395" s="51">
        <v>320465</v>
      </c>
      <c r="K395" s="51">
        <v>297125</v>
      </c>
      <c r="L395" s="51" t="s">
        <v>14</v>
      </c>
      <c r="M395" s="51" t="s">
        <v>14</v>
      </c>
      <c r="N395" s="51">
        <v>191322</v>
      </c>
      <c r="O395" s="51">
        <v>1436298</v>
      </c>
      <c r="P395" s="51">
        <v>1150166</v>
      </c>
      <c r="Q395" s="51">
        <v>208257</v>
      </c>
      <c r="R395" s="51">
        <v>4171026</v>
      </c>
      <c r="S395" s="51">
        <v>1076666</v>
      </c>
    </row>
    <row r="396" spans="1:19" s="24" customFormat="1" ht="34.5">
      <c r="A396" s="25" t="s">
        <v>959</v>
      </c>
      <c r="B396" s="26" t="s">
        <v>360</v>
      </c>
      <c r="C396" s="51">
        <v>12131327</v>
      </c>
      <c r="D396" s="51">
        <v>218511</v>
      </c>
      <c r="E396" s="51">
        <v>291475</v>
      </c>
      <c r="F396" s="51">
        <v>1057267</v>
      </c>
      <c r="G396" s="51">
        <v>216889</v>
      </c>
      <c r="H396" s="51">
        <v>907034</v>
      </c>
      <c r="I396" s="51">
        <v>190282</v>
      </c>
      <c r="J396" s="51">
        <v>1338274</v>
      </c>
      <c r="K396" s="51">
        <v>149720</v>
      </c>
      <c r="L396" s="51">
        <v>9839</v>
      </c>
      <c r="M396" s="51">
        <v>166584</v>
      </c>
      <c r="N396" s="51">
        <v>1158215</v>
      </c>
      <c r="O396" s="51">
        <v>1793218</v>
      </c>
      <c r="P396" s="51">
        <v>344390</v>
      </c>
      <c r="Q396" s="51">
        <v>587136</v>
      </c>
      <c r="R396" s="51">
        <v>432411</v>
      </c>
      <c r="S396" s="51">
        <v>3270082</v>
      </c>
    </row>
    <row r="397" spans="1:19" s="24" customFormat="1" ht="23.25">
      <c r="A397" s="25" t="s">
        <v>960</v>
      </c>
      <c r="B397" s="26" t="s">
        <v>361</v>
      </c>
      <c r="C397" s="51">
        <v>2763807</v>
      </c>
      <c r="D397" s="51">
        <v>4075</v>
      </c>
      <c r="E397" s="52" t="s">
        <v>14</v>
      </c>
      <c r="F397" s="51">
        <v>98290</v>
      </c>
      <c r="G397" s="51" t="s">
        <v>14</v>
      </c>
      <c r="H397" s="51" t="s">
        <v>14</v>
      </c>
      <c r="I397" s="52" t="s">
        <v>14</v>
      </c>
      <c r="J397" s="51">
        <v>2087</v>
      </c>
      <c r="K397" s="51">
        <v>11830</v>
      </c>
      <c r="L397" s="51" t="s">
        <v>14</v>
      </c>
      <c r="M397" s="51" t="s">
        <v>14</v>
      </c>
      <c r="N397" s="51">
        <v>5601</v>
      </c>
      <c r="O397" s="51">
        <v>1659548</v>
      </c>
      <c r="P397" s="51">
        <v>5747</v>
      </c>
      <c r="Q397" s="51">
        <v>784263</v>
      </c>
      <c r="R397" s="51">
        <v>192366</v>
      </c>
      <c r="S397" s="51" t="s">
        <v>14</v>
      </c>
    </row>
    <row r="398" spans="1:19" s="24" customFormat="1" ht="23.25">
      <c r="A398" s="25" t="s">
        <v>961</v>
      </c>
      <c r="B398" s="26" t="s">
        <v>362</v>
      </c>
      <c r="C398" s="51">
        <v>44115530</v>
      </c>
      <c r="D398" s="51">
        <v>467119</v>
      </c>
      <c r="E398" s="51">
        <v>733132</v>
      </c>
      <c r="F398" s="51">
        <v>4244371</v>
      </c>
      <c r="G398" s="51">
        <v>62953</v>
      </c>
      <c r="H398" s="51">
        <v>1456129</v>
      </c>
      <c r="I398" s="51">
        <v>1057029</v>
      </c>
      <c r="J398" s="51">
        <v>1051051</v>
      </c>
      <c r="K398" s="51">
        <v>6790665</v>
      </c>
      <c r="L398" s="51">
        <v>327241</v>
      </c>
      <c r="M398" s="51">
        <v>28072</v>
      </c>
      <c r="N398" s="51">
        <v>647195</v>
      </c>
      <c r="O398" s="51">
        <v>7660286</v>
      </c>
      <c r="P398" s="51">
        <v>322433</v>
      </c>
      <c r="Q398" s="51">
        <v>11311337</v>
      </c>
      <c r="R398" s="51">
        <v>3499196</v>
      </c>
      <c r="S398" s="51">
        <v>4457322</v>
      </c>
    </row>
    <row r="399" spans="1:19" s="24" customFormat="1" ht="23.25">
      <c r="A399" s="25" t="s">
        <v>962</v>
      </c>
      <c r="B399" s="26" t="s">
        <v>363</v>
      </c>
      <c r="C399" s="51">
        <v>56990750</v>
      </c>
      <c r="D399" s="51">
        <v>2083012</v>
      </c>
      <c r="E399" s="51">
        <v>1715243</v>
      </c>
      <c r="F399" s="51">
        <v>1473749</v>
      </c>
      <c r="G399" s="51">
        <v>1939870</v>
      </c>
      <c r="H399" s="51">
        <v>217035</v>
      </c>
      <c r="I399" s="51">
        <v>1203175</v>
      </c>
      <c r="J399" s="51">
        <v>2015010</v>
      </c>
      <c r="K399" s="51">
        <v>1531038</v>
      </c>
      <c r="L399" s="51">
        <v>1349716</v>
      </c>
      <c r="M399" s="51">
        <v>146530</v>
      </c>
      <c r="N399" s="51">
        <v>469412</v>
      </c>
      <c r="O399" s="51">
        <v>559598</v>
      </c>
      <c r="P399" s="51">
        <v>1236920</v>
      </c>
      <c r="Q399" s="51">
        <v>6168106</v>
      </c>
      <c r="R399" s="51">
        <v>9344883</v>
      </c>
      <c r="S399" s="51">
        <v>25537452</v>
      </c>
    </row>
    <row r="400" spans="1:19" s="24" customFormat="1" ht="34.5">
      <c r="A400" s="25" t="s">
        <v>963</v>
      </c>
      <c r="B400" s="26" t="s">
        <v>520</v>
      </c>
      <c r="C400" s="51">
        <v>29508069</v>
      </c>
      <c r="D400" s="51">
        <v>94444</v>
      </c>
      <c r="E400" s="51">
        <v>111497</v>
      </c>
      <c r="F400" s="51">
        <v>5314341</v>
      </c>
      <c r="G400" s="51">
        <v>79136</v>
      </c>
      <c r="H400" s="51">
        <v>359770</v>
      </c>
      <c r="I400" s="51">
        <v>109142</v>
      </c>
      <c r="J400" s="51">
        <v>8301179</v>
      </c>
      <c r="K400" s="51">
        <v>82390</v>
      </c>
      <c r="L400" s="51">
        <v>42207</v>
      </c>
      <c r="M400" s="51">
        <v>208165</v>
      </c>
      <c r="N400" s="51">
        <v>356543</v>
      </c>
      <c r="O400" s="51">
        <v>240626</v>
      </c>
      <c r="P400" s="51">
        <v>1413633</v>
      </c>
      <c r="Q400" s="51">
        <v>2376669</v>
      </c>
      <c r="R400" s="51">
        <v>2724990</v>
      </c>
      <c r="S400" s="51">
        <v>7693338</v>
      </c>
    </row>
    <row r="401" spans="1:19" s="24" customFormat="1" ht="45.75">
      <c r="A401" s="25" t="s">
        <v>964</v>
      </c>
      <c r="B401" s="26" t="s">
        <v>364</v>
      </c>
      <c r="C401" s="51">
        <v>23690938</v>
      </c>
      <c r="D401" s="51">
        <v>59245</v>
      </c>
      <c r="E401" s="51">
        <v>98837</v>
      </c>
      <c r="F401" s="51">
        <v>4369651</v>
      </c>
      <c r="G401" s="51">
        <v>79136</v>
      </c>
      <c r="H401" s="51">
        <v>359770</v>
      </c>
      <c r="I401" s="51">
        <v>93999</v>
      </c>
      <c r="J401" s="51">
        <v>8297433</v>
      </c>
      <c r="K401" s="51">
        <v>82390</v>
      </c>
      <c r="L401" s="51">
        <v>26092</v>
      </c>
      <c r="M401" s="51">
        <v>208135</v>
      </c>
      <c r="N401" s="51">
        <v>235948</v>
      </c>
      <c r="O401" s="51">
        <v>158379</v>
      </c>
      <c r="P401" s="51">
        <v>1405638</v>
      </c>
      <c r="Q401" s="51">
        <v>2260540</v>
      </c>
      <c r="R401" s="51">
        <v>2563014</v>
      </c>
      <c r="S401" s="51">
        <v>3392731</v>
      </c>
    </row>
    <row r="402" spans="1:19" s="24" customFormat="1" ht="23.25">
      <c r="A402" s="25" t="s">
        <v>965</v>
      </c>
      <c r="B402" s="26" t="s">
        <v>365</v>
      </c>
      <c r="C402" s="51">
        <v>1237617</v>
      </c>
      <c r="D402" s="52" t="s">
        <v>14</v>
      </c>
      <c r="E402" s="51">
        <v>211</v>
      </c>
      <c r="F402" s="51">
        <v>11476</v>
      </c>
      <c r="G402" s="51" t="s">
        <v>14</v>
      </c>
      <c r="H402" s="51" t="s">
        <v>14</v>
      </c>
      <c r="I402" s="52" t="s">
        <v>14</v>
      </c>
      <c r="J402" s="52" t="s">
        <v>14</v>
      </c>
      <c r="K402" s="52" t="s">
        <v>14</v>
      </c>
      <c r="L402" s="51" t="s">
        <v>14</v>
      </c>
      <c r="M402" s="51">
        <v>30</v>
      </c>
      <c r="N402" s="51" t="s">
        <v>14</v>
      </c>
      <c r="O402" s="51" t="s">
        <v>14</v>
      </c>
      <c r="P402" s="51">
        <v>65</v>
      </c>
      <c r="Q402" s="51">
        <v>2087</v>
      </c>
      <c r="R402" s="51" t="s">
        <v>14</v>
      </c>
      <c r="S402" s="51">
        <v>1223748</v>
      </c>
    </row>
    <row r="403" spans="1:19" s="24" customFormat="1" ht="34.5">
      <c r="A403" s="25" t="s">
        <v>966</v>
      </c>
      <c r="B403" s="26" t="s">
        <v>366</v>
      </c>
      <c r="C403" s="51">
        <v>4579514</v>
      </c>
      <c r="D403" s="51">
        <v>35199</v>
      </c>
      <c r="E403" s="51">
        <v>12449</v>
      </c>
      <c r="F403" s="51">
        <v>933214</v>
      </c>
      <c r="G403" s="51" t="s">
        <v>14</v>
      </c>
      <c r="H403" s="51" t="s">
        <v>14</v>
      </c>
      <c r="I403" s="51">
        <v>15143</v>
      </c>
      <c r="J403" s="51">
        <v>3745</v>
      </c>
      <c r="K403" s="51" t="s">
        <v>14</v>
      </c>
      <c r="L403" s="51">
        <v>16115</v>
      </c>
      <c r="M403" s="51" t="s">
        <v>14</v>
      </c>
      <c r="N403" s="51">
        <v>120594</v>
      </c>
      <c r="O403" s="51">
        <v>82247</v>
      </c>
      <c r="P403" s="51">
        <v>7929</v>
      </c>
      <c r="Q403" s="51">
        <v>114043</v>
      </c>
      <c r="R403" s="51">
        <v>161976</v>
      </c>
      <c r="S403" s="51">
        <v>3076859</v>
      </c>
    </row>
    <row r="404" spans="1:19" s="24" customFormat="1" ht="23.25">
      <c r="A404" s="25" t="s">
        <v>967</v>
      </c>
      <c r="B404" s="26" t="s">
        <v>521</v>
      </c>
      <c r="C404" s="51">
        <v>247229195</v>
      </c>
      <c r="D404" s="51">
        <v>6032611</v>
      </c>
      <c r="E404" s="51">
        <v>8781889</v>
      </c>
      <c r="F404" s="51">
        <v>9840487</v>
      </c>
      <c r="G404" s="51">
        <v>1972956</v>
      </c>
      <c r="H404" s="51">
        <v>3004305</v>
      </c>
      <c r="I404" s="51">
        <v>11656976</v>
      </c>
      <c r="J404" s="51">
        <v>43995429</v>
      </c>
      <c r="K404" s="51">
        <v>18005313</v>
      </c>
      <c r="L404" s="51">
        <v>4004225</v>
      </c>
      <c r="M404" s="51">
        <v>3880558</v>
      </c>
      <c r="N404" s="51">
        <v>14929256</v>
      </c>
      <c r="O404" s="51">
        <v>8448512</v>
      </c>
      <c r="P404" s="51">
        <v>9242580</v>
      </c>
      <c r="Q404" s="51">
        <v>14500686</v>
      </c>
      <c r="R404" s="51">
        <v>29466016</v>
      </c>
      <c r="S404" s="51">
        <v>59467395</v>
      </c>
    </row>
    <row r="405" spans="1:19" s="24" customFormat="1" ht="23.25">
      <c r="A405" s="25" t="s">
        <v>983</v>
      </c>
      <c r="B405" s="26" t="s">
        <v>524</v>
      </c>
      <c r="C405" s="51">
        <v>22022519</v>
      </c>
      <c r="D405" s="51">
        <v>181581</v>
      </c>
      <c r="E405" s="51">
        <v>44566</v>
      </c>
      <c r="F405" s="51">
        <v>2070108</v>
      </c>
      <c r="G405" s="51">
        <v>18870</v>
      </c>
      <c r="H405" s="51">
        <v>812261</v>
      </c>
      <c r="I405" s="51">
        <v>959674</v>
      </c>
      <c r="J405" s="51">
        <v>2237591</v>
      </c>
      <c r="K405" s="51">
        <v>14515</v>
      </c>
      <c r="L405" s="51">
        <v>127417</v>
      </c>
      <c r="M405" s="51">
        <v>181488</v>
      </c>
      <c r="N405" s="51">
        <v>411846</v>
      </c>
      <c r="O405" s="51">
        <v>1006495</v>
      </c>
      <c r="P405" s="51">
        <v>415531</v>
      </c>
      <c r="Q405" s="51">
        <v>75632</v>
      </c>
      <c r="R405" s="51">
        <v>1320854</v>
      </c>
      <c r="S405" s="51">
        <v>12144090</v>
      </c>
    </row>
    <row r="406" spans="1:19" s="24" customFormat="1" ht="34.5">
      <c r="A406" s="25" t="s">
        <v>984</v>
      </c>
      <c r="B406" s="26" t="s">
        <v>380</v>
      </c>
      <c r="C406" s="51">
        <v>13513809</v>
      </c>
      <c r="D406" s="51">
        <v>145055</v>
      </c>
      <c r="E406" s="51">
        <v>39121</v>
      </c>
      <c r="F406" s="51">
        <v>1759936</v>
      </c>
      <c r="G406" s="51">
        <v>2507</v>
      </c>
      <c r="H406" s="51">
        <v>713894</v>
      </c>
      <c r="I406" s="51">
        <v>927851</v>
      </c>
      <c r="J406" s="51">
        <v>2193672</v>
      </c>
      <c r="K406" s="51">
        <v>14319</v>
      </c>
      <c r="L406" s="51">
        <v>50579</v>
      </c>
      <c r="M406" s="51">
        <v>181488</v>
      </c>
      <c r="N406" s="51">
        <v>235265</v>
      </c>
      <c r="O406" s="51">
        <v>1005605</v>
      </c>
      <c r="P406" s="51">
        <v>399358</v>
      </c>
      <c r="Q406" s="51">
        <v>74340</v>
      </c>
      <c r="R406" s="51">
        <v>1318120</v>
      </c>
      <c r="S406" s="51">
        <v>4452699</v>
      </c>
    </row>
    <row r="407" spans="1:19" s="24" customFormat="1" ht="34.5">
      <c r="A407" s="25" t="s">
        <v>985</v>
      </c>
      <c r="B407" s="26" t="s">
        <v>381</v>
      </c>
      <c r="C407" s="51">
        <v>8054730</v>
      </c>
      <c r="D407" s="51">
        <v>24661</v>
      </c>
      <c r="E407" s="52" t="s">
        <v>14</v>
      </c>
      <c r="F407" s="51">
        <v>180897</v>
      </c>
      <c r="G407" s="51" t="s">
        <v>14</v>
      </c>
      <c r="H407" s="51">
        <v>98367</v>
      </c>
      <c r="I407" s="52">
        <v>26148</v>
      </c>
      <c r="J407" s="51">
        <v>4566</v>
      </c>
      <c r="K407" s="51">
        <v>197</v>
      </c>
      <c r="L407" s="51">
        <v>37940</v>
      </c>
      <c r="M407" s="51" t="s">
        <v>14</v>
      </c>
      <c r="N407" s="51">
        <v>16802</v>
      </c>
      <c r="O407" s="51" t="s">
        <v>14</v>
      </c>
      <c r="P407" s="51">
        <v>16173</v>
      </c>
      <c r="Q407" s="51" t="s">
        <v>14</v>
      </c>
      <c r="R407" s="51" t="s">
        <v>14</v>
      </c>
      <c r="S407" s="51">
        <v>7648980</v>
      </c>
    </row>
    <row r="408" spans="1:19" s="24" customFormat="1" ht="23.25">
      <c r="A408" s="25" t="s">
        <v>986</v>
      </c>
      <c r="B408" s="26" t="s">
        <v>382</v>
      </c>
      <c r="C408" s="51">
        <v>1138</v>
      </c>
      <c r="D408" s="52" t="s">
        <v>14</v>
      </c>
      <c r="E408" s="52" t="s">
        <v>14</v>
      </c>
      <c r="F408" s="52" t="s">
        <v>14</v>
      </c>
      <c r="G408" s="52" t="s">
        <v>14</v>
      </c>
      <c r="H408" s="52" t="s">
        <v>14</v>
      </c>
      <c r="I408" s="52" t="s">
        <v>14</v>
      </c>
      <c r="J408" s="52" t="s">
        <v>14</v>
      </c>
      <c r="K408" s="52" t="s">
        <v>14</v>
      </c>
      <c r="L408" s="52" t="s">
        <v>14</v>
      </c>
      <c r="M408" s="52" t="s">
        <v>14</v>
      </c>
      <c r="N408" s="52" t="s">
        <v>14</v>
      </c>
      <c r="O408" s="52" t="s">
        <v>14</v>
      </c>
      <c r="P408" s="52" t="s">
        <v>14</v>
      </c>
      <c r="Q408" s="52" t="s">
        <v>14</v>
      </c>
      <c r="R408" s="51">
        <v>1138</v>
      </c>
      <c r="S408" s="51" t="s">
        <v>14</v>
      </c>
    </row>
    <row r="409" spans="1:19" s="24" customFormat="1" ht="45.75">
      <c r="A409" s="25" t="s">
        <v>987</v>
      </c>
      <c r="B409" s="26" t="s">
        <v>383</v>
      </c>
      <c r="C409" s="51">
        <v>176643</v>
      </c>
      <c r="D409" s="51">
        <v>80</v>
      </c>
      <c r="E409" s="52" t="s">
        <v>14</v>
      </c>
      <c r="F409" s="51">
        <v>129274</v>
      </c>
      <c r="G409" s="51" t="s">
        <v>14</v>
      </c>
      <c r="H409" s="51" t="s">
        <v>14</v>
      </c>
      <c r="I409" s="52">
        <v>4897</v>
      </c>
      <c r="J409" s="51">
        <v>36329</v>
      </c>
      <c r="K409" s="51" t="s">
        <v>14</v>
      </c>
      <c r="L409" s="51" t="s">
        <v>14</v>
      </c>
      <c r="M409" s="51" t="s">
        <v>14</v>
      </c>
      <c r="N409" s="51">
        <v>5765</v>
      </c>
      <c r="O409" s="52" t="s">
        <v>14</v>
      </c>
      <c r="P409" s="52" t="s">
        <v>14</v>
      </c>
      <c r="Q409" s="52" t="s">
        <v>14</v>
      </c>
      <c r="R409" s="51" t="s">
        <v>14</v>
      </c>
      <c r="S409" s="51">
        <v>298</v>
      </c>
    </row>
    <row r="410" spans="1:19" s="24" customFormat="1" ht="45.75">
      <c r="A410" s="25" t="s">
        <v>988</v>
      </c>
      <c r="B410" s="26" t="s">
        <v>384</v>
      </c>
      <c r="C410" s="51">
        <v>276199</v>
      </c>
      <c r="D410" s="51">
        <v>11786</v>
      </c>
      <c r="E410" s="51">
        <v>5445</v>
      </c>
      <c r="F410" s="51" t="s">
        <v>14</v>
      </c>
      <c r="G410" s="51">
        <v>16364</v>
      </c>
      <c r="H410" s="51" t="s">
        <v>14</v>
      </c>
      <c r="I410" s="51">
        <v>779</v>
      </c>
      <c r="J410" s="51">
        <v>3023</v>
      </c>
      <c r="K410" s="51" t="s">
        <v>14</v>
      </c>
      <c r="L410" s="51">
        <v>38898</v>
      </c>
      <c r="M410" s="51" t="s">
        <v>14</v>
      </c>
      <c r="N410" s="51">
        <v>154013</v>
      </c>
      <c r="O410" s="51">
        <v>890</v>
      </c>
      <c r="P410" s="51" t="s">
        <v>14</v>
      </c>
      <c r="Q410" s="51">
        <v>1292</v>
      </c>
      <c r="R410" s="51">
        <v>1596</v>
      </c>
      <c r="S410" s="51">
        <v>42114</v>
      </c>
    </row>
    <row r="411" spans="1:19" s="24" customFormat="1" ht="34.5">
      <c r="A411" s="25" t="s">
        <v>989</v>
      </c>
      <c r="B411" s="26" t="s">
        <v>525</v>
      </c>
      <c r="C411" s="51">
        <v>6880834</v>
      </c>
      <c r="D411" s="51">
        <v>18266</v>
      </c>
      <c r="E411" s="51">
        <v>98311</v>
      </c>
      <c r="F411" s="51">
        <v>628696</v>
      </c>
      <c r="G411" s="51">
        <v>3100</v>
      </c>
      <c r="H411" s="51">
        <v>56306</v>
      </c>
      <c r="I411" s="51">
        <v>1739926</v>
      </c>
      <c r="J411" s="51">
        <v>19162</v>
      </c>
      <c r="K411" s="51">
        <v>80266</v>
      </c>
      <c r="L411" s="51">
        <v>131480</v>
      </c>
      <c r="M411" s="51" t="s">
        <v>14</v>
      </c>
      <c r="N411" s="51">
        <v>245126</v>
      </c>
      <c r="O411" s="51">
        <v>8531</v>
      </c>
      <c r="P411" s="51">
        <v>53179</v>
      </c>
      <c r="Q411" s="51">
        <v>3245833</v>
      </c>
      <c r="R411" s="51">
        <v>328751</v>
      </c>
      <c r="S411" s="51">
        <v>223900</v>
      </c>
    </row>
    <row r="412" spans="1:19" s="24" customFormat="1" ht="23.25">
      <c r="A412" s="25" t="s">
        <v>990</v>
      </c>
      <c r="B412" s="26" t="s">
        <v>385</v>
      </c>
      <c r="C412" s="51">
        <v>2820587</v>
      </c>
      <c r="D412" s="51">
        <v>3323</v>
      </c>
      <c r="E412" s="51">
        <v>51</v>
      </c>
      <c r="F412" s="51">
        <v>154042</v>
      </c>
      <c r="G412" s="51">
        <v>1600</v>
      </c>
      <c r="H412" s="51">
        <v>56306</v>
      </c>
      <c r="I412" s="51" t="s">
        <v>14</v>
      </c>
      <c r="J412" s="51">
        <v>11547</v>
      </c>
      <c r="K412" s="51">
        <v>5116</v>
      </c>
      <c r="L412" s="51">
        <v>7311</v>
      </c>
      <c r="M412" s="51" t="s">
        <v>14</v>
      </c>
      <c r="N412" s="51">
        <v>128957</v>
      </c>
      <c r="O412" s="51">
        <v>786</v>
      </c>
      <c r="P412" s="51">
        <v>49474</v>
      </c>
      <c r="Q412" s="51">
        <v>2338971</v>
      </c>
      <c r="R412" s="51">
        <v>5300</v>
      </c>
      <c r="S412" s="51">
        <v>57805</v>
      </c>
    </row>
    <row r="413" spans="1:19" s="24" customFormat="1" ht="23.25">
      <c r="A413" s="25" t="s">
        <v>993</v>
      </c>
      <c r="B413" s="26" t="s">
        <v>388</v>
      </c>
      <c r="C413" s="51">
        <v>3625996</v>
      </c>
      <c r="D413" s="52" t="s">
        <v>14</v>
      </c>
      <c r="E413" s="51">
        <v>98083</v>
      </c>
      <c r="F413" s="51">
        <v>279503</v>
      </c>
      <c r="G413" s="51" t="s">
        <v>14</v>
      </c>
      <c r="H413" s="51" t="s">
        <v>14</v>
      </c>
      <c r="I413" s="51">
        <v>1739926</v>
      </c>
      <c r="J413" s="51">
        <v>1224</v>
      </c>
      <c r="K413" s="51">
        <v>73870</v>
      </c>
      <c r="L413" s="51" t="s">
        <v>14</v>
      </c>
      <c r="M413" s="51" t="s">
        <v>14</v>
      </c>
      <c r="N413" s="51">
        <v>104673</v>
      </c>
      <c r="O413" s="51">
        <v>7728</v>
      </c>
      <c r="P413" s="51">
        <v>10</v>
      </c>
      <c r="Q413" s="51">
        <v>903608</v>
      </c>
      <c r="R413" s="51">
        <v>304889</v>
      </c>
      <c r="S413" s="51">
        <v>112481</v>
      </c>
    </row>
    <row r="414" spans="1:19" s="24" customFormat="1" ht="23.25">
      <c r="A414" s="25" t="s">
        <v>994</v>
      </c>
      <c r="B414" s="26" t="s">
        <v>389</v>
      </c>
      <c r="C414" s="51">
        <v>434251</v>
      </c>
      <c r="D414" s="51">
        <v>14943</v>
      </c>
      <c r="E414" s="51">
        <v>177</v>
      </c>
      <c r="F414" s="51">
        <v>195151</v>
      </c>
      <c r="G414" s="51">
        <v>1500</v>
      </c>
      <c r="H414" s="51" t="s">
        <v>14</v>
      </c>
      <c r="I414" s="51" t="s">
        <v>14</v>
      </c>
      <c r="J414" s="51">
        <v>6391</v>
      </c>
      <c r="K414" s="51">
        <v>1280</v>
      </c>
      <c r="L414" s="51">
        <v>124170</v>
      </c>
      <c r="M414" s="51" t="s">
        <v>14</v>
      </c>
      <c r="N414" s="51">
        <v>11495</v>
      </c>
      <c r="O414" s="51">
        <v>17</v>
      </c>
      <c r="P414" s="51">
        <v>3696</v>
      </c>
      <c r="Q414" s="51">
        <v>3254</v>
      </c>
      <c r="R414" s="51">
        <v>18562</v>
      </c>
      <c r="S414" s="51">
        <v>53614</v>
      </c>
    </row>
    <row r="415" spans="1:19" s="24" customFormat="1" ht="23.25">
      <c r="A415" s="25" t="s">
        <v>991</v>
      </c>
      <c r="B415" s="26" t="s">
        <v>386</v>
      </c>
      <c r="C415" s="51">
        <v>469253</v>
      </c>
      <c r="D415" s="51">
        <v>2853</v>
      </c>
      <c r="E415" s="51">
        <v>51</v>
      </c>
      <c r="F415" s="51">
        <v>131743</v>
      </c>
      <c r="G415" s="51">
        <v>800</v>
      </c>
      <c r="H415" s="51">
        <v>56306</v>
      </c>
      <c r="I415" s="51" t="s">
        <v>14</v>
      </c>
      <c r="J415" s="51">
        <v>11547</v>
      </c>
      <c r="K415" s="51">
        <v>5116</v>
      </c>
      <c r="L415" s="51">
        <v>7311</v>
      </c>
      <c r="M415" s="51" t="s">
        <v>14</v>
      </c>
      <c r="N415" s="51">
        <v>49317</v>
      </c>
      <c r="O415" s="51">
        <v>786</v>
      </c>
      <c r="P415" s="51">
        <v>47612</v>
      </c>
      <c r="Q415" s="51">
        <v>92706</v>
      </c>
      <c r="R415" s="51">
        <v>5300</v>
      </c>
      <c r="S415" s="51">
        <v>57805</v>
      </c>
    </row>
    <row r="416" spans="1:19" s="24" customFormat="1" ht="23.25">
      <c r="A416" s="25" t="s">
        <v>992</v>
      </c>
      <c r="B416" s="26" t="s">
        <v>387</v>
      </c>
      <c r="C416" s="51">
        <v>2351335</v>
      </c>
      <c r="D416" s="51">
        <v>470</v>
      </c>
      <c r="E416" s="52" t="s">
        <v>14</v>
      </c>
      <c r="F416" s="51">
        <v>22298</v>
      </c>
      <c r="G416" s="51">
        <v>800</v>
      </c>
      <c r="H416" s="51" t="s">
        <v>14</v>
      </c>
      <c r="I416" s="52" t="s">
        <v>14</v>
      </c>
      <c r="J416" s="51" t="s">
        <v>14</v>
      </c>
      <c r="K416" s="51" t="s">
        <v>14</v>
      </c>
      <c r="L416" s="51" t="s">
        <v>14</v>
      </c>
      <c r="M416" s="51" t="s">
        <v>14</v>
      </c>
      <c r="N416" s="51">
        <v>79640</v>
      </c>
      <c r="O416" s="51" t="s">
        <v>14</v>
      </c>
      <c r="P416" s="51">
        <v>1862</v>
      </c>
      <c r="Q416" s="51">
        <v>2246265</v>
      </c>
      <c r="R416" s="51" t="s">
        <v>14</v>
      </c>
      <c r="S416" s="51" t="s">
        <v>14</v>
      </c>
    </row>
    <row r="417" spans="1:19" s="24" customFormat="1" ht="34.5">
      <c r="A417" s="25" t="s">
        <v>995</v>
      </c>
      <c r="B417" s="26" t="s">
        <v>526</v>
      </c>
      <c r="C417" s="51">
        <v>19641167</v>
      </c>
      <c r="D417" s="51">
        <v>873161</v>
      </c>
      <c r="E417" s="51">
        <v>509402</v>
      </c>
      <c r="F417" s="51">
        <v>152982</v>
      </c>
      <c r="G417" s="51">
        <v>1498604</v>
      </c>
      <c r="H417" s="51">
        <v>53871</v>
      </c>
      <c r="I417" s="51">
        <v>986698</v>
      </c>
      <c r="J417" s="51">
        <v>919722</v>
      </c>
      <c r="K417" s="51">
        <v>114081</v>
      </c>
      <c r="L417" s="51">
        <v>317952</v>
      </c>
      <c r="M417" s="51">
        <v>687801</v>
      </c>
      <c r="N417" s="51">
        <v>1507889</v>
      </c>
      <c r="O417" s="51">
        <v>746769</v>
      </c>
      <c r="P417" s="51">
        <v>918844</v>
      </c>
      <c r="Q417" s="51">
        <v>791088</v>
      </c>
      <c r="R417" s="51">
        <v>504630</v>
      </c>
      <c r="S417" s="51">
        <v>9057675</v>
      </c>
    </row>
    <row r="418" spans="1:19" s="24" customFormat="1" ht="23.25">
      <c r="A418" s="25" t="s">
        <v>996</v>
      </c>
      <c r="B418" s="26" t="s">
        <v>390</v>
      </c>
      <c r="C418" s="51">
        <v>1455273</v>
      </c>
      <c r="D418" s="51">
        <v>179344</v>
      </c>
      <c r="E418" s="51">
        <v>5986</v>
      </c>
      <c r="F418" s="51">
        <v>44923</v>
      </c>
      <c r="G418" s="51">
        <v>155794</v>
      </c>
      <c r="H418" s="51" t="s">
        <v>14</v>
      </c>
      <c r="I418" s="51">
        <v>857</v>
      </c>
      <c r="J418" s="51">
        <v>2818</v>
      </c>
      <c r="K418" s="51" t="s">
        <v>14</v>
      </c>
      <c r="L418" s="51">
        <v>206324</v>
      </c>
      <c r="M418" s="51">
        <v>56786</v>
      </c>
      <c r="N418" s="51">
        <v>105628</v>
      </c>
      <c r="O418" s="51">
        <v>28706</v>
      </c>
      <c r="P418" s="51">
        <v>652271</v>
      </c>
      <c r="Q418" s="51" t="s">
        <v>14</v>
      </c>
      <c r="R418" s="51" t="s">
        <v>14</v>
      </c>
      <c r="S418" s="51">
        <v>15837</v>
      </c>
    </row>
    <row r="419" spans="1:19" s="24" customFormat="1" ht="23.25">
      <c r="A419" s="25" t="s">
        <v>997</v>
      </c>
      <c r="B419" s="26" t="s">
        <v>391</v>
      </c>
      <c r="C419" s="51">
        <v>1471654</v>
      </c>
      <c r="D419" s="51">
        <v>18782</v>
      </c>
      <c r="E419" s="51">
        <v>5605</v>
      </c>
      <c r="F419" s="51">
        <v>26385</v>
      </c>
      <c r="G419" s="51" t="s">
        <v>14</v>
      </c>
      <c r="H419" s="51" t="s">
        <v>14</v>
      </c>
      <c r="I419" s="51" t="s">
        <v>14</v>
      </c>
      <c r="J419" s="51">
        <v>6021</v>
      </c>
      <c r="K419" s="51" t="s">
        <v>14</v>
      </c>
      <c r="L419" s="51" t="s">
        <v>14</v>
      </c>
      <c r="M419" s="51">
        <v>1783</v>
      </c>
      <c r="N419" s="51">
        <v>38957</v>
      </c>
      <c r="O419" s="51">
        <v>503612</v>
      </c>
      <c r="P419" s="51">
        <v>6275</v>
      </c>
      <c r="Q419" s="51">
        <v>29514</v>
      </c>
      <c r="R419" s="51">
        <v>75397</v>
      </c>
      <c r="S419" s="51">
        <v>759324</v>
      </c>
    </row>
    <row r="420" spans="1:19" s="24" customFormat="1" ht="23.25">
      <c r="A420" s="25" t="s">
        <v>998</v>
      </c>
      <c r="B420" s="26" t="s">
        <v>392</v>
      </c>
      <c r="C420" s="51">
        <v>15285291</v>
      </c>
      <c r="D420" s="51">
        <v>652150</v>
      </c>
      <c r="E420" s="51">
        <v>497811</v>
      </c>
      <c r="F420" s="51">
        <v>46051</v>
      </c>
      <c r="G420" s="51">
        <v>1342810</v>
      </c>
      <c r="H420" s="51">
        <v>53871</v>
      </c>
      <c r="I420" s="51">
        <v>984983</v>
      </c>
      <c r="J420" s="51">
        <v>843648</v>
      </c>
      <c r="K420" s="51">
        <v>114081</v>
      </c>
      <c r="L420" s="51">
        <v>111628</v>
      </c>
      <c r="M420" s="51">
        <v>629232</v>
      </c>
      <c r="N420" s="51">
        <v>1344174</v>
      </c>
      <c r="O420" s="51">
        <v>195132</v>
      </c>
      <c r="P420" s="51">
        <v>251565</v>
      </c>
      <c r="Q420" s="51">
        <v>79159</v>
      </c>
      <c r="R420" s="51">
        <v>424503</v>
      </c>
      <c r="S420" s="51">
        <v>7714493</v>
      </c>
    </row>
    <row r="421" spans="1:19" s="24" customFormat="1" ht="23.25">
      <c r="A421" s="25" t="s">
        <v>1003</v>
      </c>
      <c r="B421" s="26" t="s">
        <v>528</v>
      </c>
      <c r="C421" s="51">
        <v>948209995</v>
      </c>
      <c r="D421" s="51">
        <v>59883799</v>
      </c>
      <c r="E421" s="51">
        <v>42133576</v>
      </c>
      <c r="F421" s="51">
        <v>111111600</v>
      </c>
      <c r="G421" s="51">
        <v>38126414</v>
      </c>
      <c r="H421" s="51">
        <v>38122035</v>
      </c>
      <c r="I421" s="51">
        <v>61759215</v>
      </c>
      <c r="J421" s="51">
        <v>62980998</v>
      </c>
      <c r="K421" s="51">
        <v>40442492</v>
      </c>
      <c r="L421" s="51">
        <v>27389936</v>
      </c>
      <c r="M421" s="51">
        <v>29370434</v>
      </c>
      <c r="N421" s="51">
        <v>103580202</v>
      </c>
      <c r="O421" s="51">
        <v>41997281</v>
      </c>
      <c r="P421" s="51">
        <v>25274414</v>
      </c>
      <c r="Q421" s="51">
        <v>50865841</v>
      </c>
      <c r="R421" s="51">
        <v>91369905</v>
      </c>
      <c r="S421" s="51">
        <v>123801852</v>
      </c>
    </row>
    <row r="422" spans="1:19" s="24" customFormat="1" ht="57">
      <c r="A422" s="25" t="s">
        <v>1004</v>
      </c>
      <c r="B422" s="26" t="s">
        <v>396</v>
      </c>
      <c r="C422" s="51">
        <v>911208924</v>
      </c>
      <c r="D422" s="51">
        <v>37034570</v>
      </c>
      <c r="E422" s="51">
        <v>39924496</v>
      </c>
      <c r="F422" s="51">
        <v>109937643</v>
      </c>
      <c r="G422" s="51">
        <v>38011909</v>
      </c>
      <c r="H422" s="51">
        <v>37472539</v>
      </c>
      <c r="I422" s="51">
        <v>61597703</v>
      </c>
      <c r="J422" s="51">
        <v>60804581</v>
      </c>
      <c r="K422" s="51">
        <v>40050064</v>
      </c>
      <c r="L422" s="51">
        <v>27178869</v>
      </c>
      <c r="M422" s="51">
        <v>27901229</v>
      </c>
      <c r="N422" s="51">
        <v>103205034</v>
      </c>
      <c r="O422" s="51">
        <v>41753331</v>
      </c>
      <c r="P422" s="51">
        <v>23819592</v>
      </c>
      <c r="Q422" s="51">
        <v>50038703</v>
      </c>
      <c r="R422" s="51">
        <v>91134378</v>
      </c>
      <c r="S422" s="51">
        <v>121344283</v>
      </c>
    </row>
    <row r="423" spans="1:19" s="24" customFormat="1" ht="57">
      <c r="A423" s="25" t="s">
        <v>1019</v>
      </c>
      <c r="B423" s="26" t="s">
        <v>411</v>
      </c>
      <c r="C423" s="51">
        <v>37001071</v>
      </c>
      <c r="D423" s="51">
        <v>22849229</v>
      </c>
      <c r="E423" s="51">
        <v>2209081</v>
      </c>
      <c r="F423" s="51">
        <v>1173957</v>
      </c>
      <c r="G423" s="51">
        <v>114505</v>
      </c>
      <c r="H423" s="51">
        <v>649496</v>
      </c>
      <c r="I423" s="51">
        <v>161512</v>
      </c>
      <c r="J423" s="51">
        <v>2176417</v>
      </c>
      <c r="K423" s="51">
        <v>392428</v>
      </c>
      <c r="L423" s="51">
        <v>211067</v>
      </c>
      <c r="M423" s="51">
        <v>1469205</v>
      </c>
      <c r="N423" s="51">
        <v>375169</v>
      </c>
      <c r="O423" s="51">
        <v>243950</v>
      </c>
      <c r="P423" s="51">
        <v>1454821</v>
      </c>
      <c r="Q423" s="51">
        <v>827138</v>
      </c>
      <c r="R423" s="51">
        <v>235528</v>
      </c>
      <c r="S423" s="51">
        <v>2457569</v>
      </c>
    </row>
    <row r="424" spans="1:19" s="24" customFormat="1" ht="23.25">
      <c r="A424" s="25" t="s">
        <v>1005</v>
      </c>
      <c r="B424" s="26" t="s">
        <v>397</v>
      </c>
      <c r="C424" s="51">
        <v>609404155</v>
      </c>
      <c r="D424" s="51">
        <v>25276886</v>
      </c>
      <c r="E424" s="51">
        <v>18869880</v>
      </c>
      <c r="F424" s="51">
        <v>79986606</v>
      </c>
      <c r="G424" s="51">
        <v>23383240</v>
      </c>
      <c r="H424" s="51">
        <v>20169225</v>
      </c>
      <c r="I424" s="51">
        <v>41291384</v>
      </c>
      <c r="J424" s="51">
        <v>38248923</v>
      </c>
      <c r="K424" s="51">
        <v>23569831</v>
      </c>
      <c r="L424" s="51">
        <v>19115839</v>
      </c>
      <c r="M424" s="51">
        <v>10926975</v>
      </c>
      <c r="N424" s="51">
        <v>68109622</v>
      </c>
      <c r="O424" s="51">
        <v>26416112</v>
      </c>
      <c r="P424" s="51">
        <v>14350135</v>
      </c>
      <c r="Q424" s="51">
        <v>35876286</v>
      </c>
      <c r="R424" s="51">
        <v>66601507</v>
      </c>
      <c r="S424" s="51">
        <v>97211704</v>
      </c>
    </row>
    <row r="425" spans="1:19" s="24" customFormat="1" ht="23.25">
      <c r="A425" s="25" t="s">
        <v>1011</v>
      </c>
      <c r="B425" s="26" t="s">
        <v>403</v>
      </c>
      <c r="C425" s="51">
        <v>3667</v>
      </c>
      <c r="D425" s="51">
        <v>3667</v>
      </c>
      <c r="E425" s="52" t="s">
        <v>14</v>
      </c>
      <c r="F425" s="52" t="s">
        <v>14</v>
      </c>
      <c r="G425" s="52" t="s">
        <v>14</v>
      </c>
      <c r="H425" s="52" t="s">
        <v>14</v>
      </c>
      <c r="I425" s="52" t="s">
        <v>14</v>
      </c>
      <c r="J425" s="52" t="s">
        <v>14</v>
      </c>
      <c r="K425" s="52" t="s">
        <v>14</v>
      </c>
      <c r="L425" s="52" t="s">
        <v>14</v>
      </c>
      <c r="M425" s="52" t="s">
        <v>14</v>
      </c>
      <c r="N425" s="52" t="s">
        <v>14</v>
      </c>
      <c r="O425" s="52" t="s">
        <v>14</v>
      </c>
      <c r="P425" s="52" t="s">
        <v>14</v>
      </c>
      <c r="Q425" s="52" t="s">
        <v>14</v>
      </c>
      <c r="R425" s="52" t="s">
        <v>14</v>
      </c>
      <c r="S425" s="52" t="s">
        <v>14</v>
      </c>
    </row>
    <row r="426" spans="1:19" s="24" customFormat="1" ht="23.25">
      <c r="A426" s="25" t="s">
        <v>1012</v>
      </c>
      <c r="B426" s="26" t="s">
        <v>404</v>
      </c>
      <c r="C426" s="51">
        <v>240350248</v>
      </c>
      <c r="D426" s="51">
        <v>9089504</v>
      </c>
      <c r="E426" s="51">
        <v>17255396</v>
      </c>
      <c r="F426" s="51">
        <v>27951629</v>
      </c>
      <c r="G426" s="51">
        <v>12788176</v>
      </c>
      <c r="H426" s="51">
        <v>14778723</v>
      </c>
      <c r="I426" s="51">
        <v>19310943</v>
      </c>
      <c r="J426" s="51">
        <v>19413139</v>
      </c>
      <c r="K426" s="51">
        <v>14451409</v>
      </c>
      <c r="L426" s="51">
        <v>5809796</v>
      </c>
      <c r="M426" s="51">
        <v>4802353</v>
      </c>
      <c r="N426" s="51">
        <v>26375923</v>
      </c>
      <c r="O426" s="51">
        <v>13545997</v>
      </c>
      <c r="P426" s="51">
        <v>7275808</v>
      </c>
      <c r="Q426" s="51">
        <v>13481110</v>
      </c>
      <c r="R426" s="51">
        <v>17020811</v>
      </c>
      <c r="S426" s="51">
        <v>16999531</v>
      </c>
    </row>
    <row r="427" spans="1:19" s="24" customFormat="1" ht="23.25">
      <c r="A427" s="25" t="s">
        <v>1015</v>
      </c>
      <c r="B427" s="26" t="s">
        <v>407</v>
      </c>
      <c r="C427" s="51">
        <v>8374</v>
      </c>
      <c r="D427" s="52" t="s">
        <v>14</v>
      </c>
      <c r="E427" s="52" t="s">
        <v>14</v>
      </c>
      <c r="F427" s="52" t="s">
        <v>14</v>
      </c>
      <c r="G427" s="52" t="s">
        <v>14</v>
      </c>
      <c r="H427" s="52" t="s">
        <v>14</v>
      </c>
      <c r="I427" s="52" t="s">
        <v>14</v>
      </c>
      <c r="J427" s="51">
        <v>6943</v>
      </c>
      <c r="K427" s="51">
        <v>104</v>
      </c>
      <c r="L427" s="52" t="s">
        <v>14</v>
      </c>
      <c r="M427" s="52" t="s">
        <v>14</v>
      </c>
      <c r="N427" s="52" t="s">
        <v>14</v>
      </c>
      <c r="O427" s="51" t="s">
        <v>14</v>
      </c>
      <c r="P427" s="51" t="s">
        <v>14</v>
      </c>
      <c r="Q427" s="51">
        <v>1327</v>
      </c>
      <c r="R427" s="52" t="s">
        <v>14</v>
      </c>
      <c r="S427" s="52" t="s">
        <v>14</v>
      </c>
    </row>
    <row r="428" spans="1:19" s="24" customFormat="1" ht="23.25">
      <c r="A428" s="25" t="s">
        <v>1089</v>
      </c>
      <c r="B428" s="26" t="s">
        <v>1090</v>
      </c>
      <c r="C428" s="51">
        <v>340832</v>
      </c>
      <c r="D428" s="52" t="s">
        <v>14</v>
      </c>
      <c r="E428" s="52" t="s">
        <v>14</v>
      </c>
      <c r="F428" s="52" t="s">
        <v>14</v>
      </c>
      <c r="G428" s="52" t="s">
        <v>14</v>
      </c>
      <c r="H428" s="52" t="s">
        <v>14</v>
      </c>
      <c r="I428" s="52" t="s">
        <v>14</v>
      </c>
      <c r="J428" s="52" t="s">
        <v>14</v>
      </c>
      <c r="K428" s="52" t="s">
        <v>14</v>
      </c>
      <c r="L428" s="52" t="s">
        <v>14</v>
      </c>
      <c r="M428" s="52" t="s">
        <v>14</v>
      </c>
      <c r="N428" s="52" t="s">
        <v>14</v>
      </c>
      <c r="O428" s="51">
        <v>236944</v>
      </c>
      <c r="P428" s="51" t="s">
        <v>14</v>
      </c>
      <c r="Q428" s="51">
        <v>103888</v>
      </c>
      <c r="R428" s="52" t="s">
        <v>14</v>
      </c>
      <c r="S428" s="52" t="s">
        <v>14</v>
      </c>
    </row>
    <row r="429" spans="1:19" s="24" customFormat="1" ht="45.75">
      <c r="A429" s="25" t="s">
        <v>1016</v>
      </c>
      <c r="B429" s="26" t="s">
        <v>408</v>
      </c>
      <c r="C429" s="51">
        <v>57401186</v>
      </c>
      <c r="D429" s="51">
        <v>2304872</v>
      </c>
      <c r="E429" s="51">
        <v>3749906</v>
      </c>
      <c r="F429" s="51">
        <v>1978931</v>
      </c>
      <c r="G429" s="51">
        <v>1812463</v>
      </c>
      <c r="H429" s="51">
        <v>2524591</v>
      </c>
      <c r="I429" s="51">
        <v>751009</v>
      </c>
      <c r="J429" s="51">
        <v>3011452</v>
      </c>
      <c r="K429" s="51">
        <v>1816924</v>
      </c>
      <c r="L429" s="51">
        <v>2251261</v>
      </c>
      <c r="M429" s="51">
        <v>12171901</v>
      </c>
      <c r="N429" s="51">
        <v>8717359</v>
      </c>
      <c r="O429" s="51">
        <v>1523996</v>
      </c>
      <c r="P429" s="51">
        <v>2154237</v>
      </c>
      <c r="Q429" s="51">
        <v>300866</v>
      </c>
      <c r="R429" s="51">
        <v>7470851</v>
      </c>
      <c r="S429" s="51">
        <v>4860567</v>
      </c>
    </row>
    <row r="430" spans="1:19" s="24" customFormat="1" ht="23.25">
      <c r="A430" s="25" t="s">
        <v>1018</v>
      </c>
      <c r="B430" s="26" t="s">
        <v>410</v>
      </c>
      <c r="C430" s="51">
        <v>3550809</v>
      </c>
      <c r="D430" s="51">
        <v>258271</v>
      </c>
      <c r="E430" s="51">
        <v>49269</v>
      </c>
      <c r="F430" s="51">
        <v>20477</v>
      </c>
      <c r="G430" s="51">
        <v>20280</v>
      </c>
      <c r="H430" s="51" t="s">
        <v>14</v>
      </c>
      <c r="I430" s="51">
        <v>244367</v>
      </c>
      <c r="J430" s="51">
        <v>120396</v>
      </c>
      <c r="K430" s="51">
        <v>211795</v>
      </c>
      <c r="L430" s="51">
        <v>1973</v>
      </c>
      <c r="M430" s="51" t="s">
        <v>14</v>
      </c>
      <c r="N430" s="51">
        <v>2130</v>
      </c>
      <c r="O430" s="51">
        <v>30282</v>
      </c>
      <c r="P430" s="51">
        <v>39413</v>
      </c>
      <c r="Q430" s="51">
        <v>275226</v>
      </c>
      <c r="R430" s="51">
        <v>4447</v>
      </c>
      <c r="S430" s="51">
        <v>2272481</v>
      </c>
    </row>
    <row r="431" spans="1:19" s="24" customFormat="1" ht="34.5">
      <c r="A431" s="25" t="s">
        <v>1006</v>
      </c>
      <c r="B431" s="26" t="s">
        <v>398</v>
      </c>
      <c r="C431" s="51">
        <v>38255733</v>
      </c>
      <c r="D431" s="51">
        <v>1757624</v>
      </c>
      <c r="E431" s="51">
        <v>634156</v>
      </c>
      <c r="F431" s="51">
        <v>6916277</v>
      </c>
      <c r="G431" s="51">
        <v>541163</v>
      </c>
      <c r="H431" s="51">
        <v>1105897</v>
      </c>
      <c r="I431" s="51">
        <v>4861965</v>
      </c>
      <c r="J431" s="51">
        <v>1899625</v>
      </c>
      <c r="K431" s="51">
        <v>475148</v>
      </c>
      <c r="L431" s="51">
        <v>3342904</v>
      </c>
      <c r="M431" s="51">
        <v>2376033</v>
      </c>
      <c r="N431" s="51">
        <v>5284744</v>
      </c>
      <c r="O431" s="51">
        <v>2639022</v>
      </c>
      <c r="P431" s="51">
        <v>533286</v>
      </c>
      <c r="Q431" s="51">
        <v>3415079</v>
      </c>
      <c r="R431" s="51">
        <v>1235693</v>
      </c>
      <c r="S431" s="51">
        <v>1237117</v>
      </c>
    </row>
    <row r="432" spans="1:19" s="24" customFormat="1" ht="34.5">
      <c r="A432" s="25" t="s">
        <v>1007</v>
      </c>
      <c r="B432" s="26" t="s">
        <v>399</v>
      </c>
      <c r="C432" s="51">
        <v>511767489</v>
      </c>
      <c r="D432" s="51">
        <v>21220362</v>
      </c>
      <c r="E432" s="51">
        <v>16187965</v>
      </c>
      <c r="F432" s="51">
        <v>65868997</v>
      </c>
      <c r="G432" s="51">
        <v>20017602</v>
      </c>
      <c r="H432" s="51">
        <v>15593494</v>
      </c>
      <c r="I432" s="51">
        <v>34184346</v>
      </c>
      <c r="J432" s="51">
        <v>32510049</v>
      </c>
      <c r="K432" s="51">
        <v>21130273</v>
      </c>
      <c r="L432" s="51">
        <v>14665768</v>
      </c>
      <c r="M432" s="51">
        <v>7060391</v>
      </c>
      <c r="N432" s="51">
        <v>59564053</v>
      </c>
      <c r="O432" s="51">
        <v>21926996</v>
      </c>
      <c r="P432" s="51">
        <v>12858127</v>
      </c>
      <c r="Q432" s="51">
        <v>29904230</v>
      </c>
      <c r="R432" s="51">
        <v>54981410</v>
      </c>
      <c r="S432" s="51">
        <v>84093427</v>
      </c>
    </row>
    <row r="433" spans="1:19" s="24" customFormat="1" ht="34.5">
      <c r="A433" s="25" t="s">
        <v>1087</v>
      </c>
      <c r="B433" s="26" t="s">
        <v>1088</v>
      </c>
      <c r="C433" s="51">
        <v>95410</v>
      </c>
      <c r="D433" s="51">
        <v>60225</v>
      </c>
      <c r="E433" s="52" t="s">
        <v>14</v>
      </c>
      <c r="F433" s="52" t="s">
        <v>14</v>
      </c>
      <c r="G433" s="52" t="s">
        <v>14</v>
      </c>
      <c r="H433" s="52" t="s">
        <v>14</v>
      </c>
      <c r="I433" s="52">
        <v>35185</v>
      </c>
      <c r="J433" s="51" t="s">
        <v>14</v>
      </c>
      <c r="K433" s="51" t="s">
        <v>14</v>
      </c>
      <c r="L433" s="52" t="s">
        <v>14</v>
      </c>
      <c r="M433" s="52" t="s">
        <v>14</v>
      </c>
      <c r="N433" s="52" t="s">
        <v>14</v>
      </c>
      <c r="O433" s="51" t="s">
        <v>14</v>
      </c>
      <c r="P433" s="51" t="s">
        <v>14</v>
      </c>
      <c r="Q433" s="51" t="s">
        <v>14</v>
      </c>
      <c r="R433" s="51" t="s">
        <v>14</v>
      </c>
      <c r="S433" s="51" t="s">
        <v>14</v>
      </c>
    </row>
    <row r="434" spans="1:19" s="24" customFormat="1" ht="34.5">
      <c r="A434" s="25" t="s">
        <v>1008</v>
      </c>
      <c r="B434" s="26" t="s">
        <v>400</v>
      </c>
      <c r="C434" s="51">
        <v>50881251</v>
      </c>
      <c r="D434" s="51">
        <v>2164242</v>
      </c>
      <c r="E434" s="51">
        <v>1967325</v>
      </c>
      <c r="F434" s="51">
        <v>5762364</v>
      </c>
      <c r="G434" s="51">
        <v>2767134</v>
      </c>
      <c r="H434" s="51">
        <v>2844545</v>
      </c>
      <c r="I434" s="51">
        <v>1689461</v>
      </c>
      <c r="J434" s="51">
        <v>3810026</v>
      </c>
      <c r="K434" s="51">
        <v>1903667</v>
      </c>
      <c r="L434" s="51">
        <v>790830</v>
      </c>
      <c r="M434" s="51">
        <v>1490551</v>
      </c>
      <c r="N434" s="51">
        <v>2802896</v>
      </c>
      <c r="O434" s="51">
        <v>1766597</v>
      </c>
      <c r="P434" s="51">
        <v>934873</v>
      </c>
      <c r="Q434" s="51">
        <v>2500172</v>
      </c>
      <c r="R434" s="51">
        <v>9915271</v>
      </c>
      <c r="S434" s="51">
        <v>7771295</v>
      </c>
    </row>
    <row r="435" spans="1:19" s="24" customFormat="1" ht="34.5">
      <c r="A435" s="25" t="s">
        <v>1009</v>
      </c>
      <c r="B435" s="26" t="s">
        <v>401</v>
      </c>
      <c r="C435" s="51">
        <v>6129772</v>
      </c>
      <c r="D435" s="51">
        <v>994</v>
      </c>
      <c r="E435" s="52" t="s">
        <v>14</v>
      </c>
      <c r="F435" s="51">
        <v>1379548</v>
      </c>
      <c r="G435" s="51">
        <v>11788</v>
      </c>
      <c r="H435" s="51" t="s">
        <v>14</v>
      </c>
      <c r="I435" s="52">
        <v>503500</v>
      </c>
      <c r="J435" s="51">
        <v>4950</v>
      </c>
      <c r="K435" s="51" t="s">
        <v>14</v>
      </c>
      <c r="L435" s="51">
        <v>316337</v>
      </c>
      <c r="M435" s="51" t="s">
        <v>14</v>
      </c>
      <c r="N435" s="51">
        <v>380097</v>
      </c>
      <c r="O435" s="51" t="s">
        <v>14</v>
      </c>
      <c r="P435" s="51" t="s">
        <v>14</v>
      </c>
      <c r="Q435" s="51" t="s">
        <v>14</v>
      </c>
      <c r="R435" s="51" t="s">
        <v>14</v>
      </c>
      <c r="S435" s="51">
        <v>3532557</v>
      </c>
    </row>
    <row r="436" spans="1:19" s="24" customFormat="1" ht="34.5">
      <c r="A436" s="25" t="s">
        <v>1010</v>
      </c>
      <c r="B436" s="26" t="s">
        <v>402</v>
      </c>
      <c r="C436" s="51">
        <v>2274500</v>
      </c>
      <c r="D436" s="51">
        <v>73438</v>
      </c>
      <c r="E436" s="51">
        <v>80434</v>
      </c>
      <c r="F436" s="51">
        <v>59420</v>
      </c>
      <c r="G436" s="51">
        <v>45552</v>
      </c>
      <c r="H436" s="51">
        <v>625289</v>
      </c>
      <c r="I436" s="51">
        <v>16927</v>
      </c>
      <c r="J436" s="51">
        <v>24273</v>
      </c>
      <c r="K436" s="51">
        <v>60744</v>
      </c>
      <c r="L436" s="51" t="s">
        <v>14</v>
      </c>
      <c r="M436" s="51" t="s">
        <v>14</v>
      </c>
      <c r="N436" s="51">
        <v>77831</v>
      </c>
      <c r="O436" s="51">
        <v>83497</v>
      </c>
      <c r="P436" s="51">
        <v>23848</v>
      </c>
      <c r="Q436" s="51">
        <v>56806</v>
      </c>
      <c r="R436" s="51">
        <v>469134</v>
      </c>
      <c r="S436" s="51">
        <v>577308</v>
      </c>
    </row>
    <row r="437" spans="1:19" s="24" customFormat="1" ht="23.25">
      <c r="A437" s="25" t="s">
        <v>1013</v>
      </c>
      <c r="B437" s="26" t="s">
        <v>405</v>
      </c>
      <c r="C437" s="51">
        <v>218826288</v>
      </c>
      <c r="D437" s="51">
        <v>8749343</v>
      </c>
      <c r="E437" s="51">
        <v>14038639</v>
      </c>
      <c r="F437" s="51">
        <v>27017995</v>
      </c>
      <c r="G437" s="51">
        <v>11087819</v>
      </c>
      <c r="H437" s="51">
        <v>11788094</v>
      </c>
      <c r="I437" s="51">
        <v>17486648</v>
      </c>
      <c r="J437" s="51">
        <v>18652033</v>
      </c>
      <c r="K437" s="51">
        <v>13822692</v>
      </c>
      <c r="L437" s="51">
        <v>5380313</v>
      </c>
      <c r="M437" s="51">
        <v>4409380</v>
      </c>
      <c r="N437" s="51">
        <v>26176402</v>
      </c>
      <c r="O437" s="51">
        <v>12854294</v>
      </c>
      <c r="P437" s="51">
        <v>7171148</v>
      </c>
      <c r="Q437" s="51">
        <v>12663195</v>
      </c>
      <c r="R437" s="51">
        <v>13524047</v>
      </c>
      <c r="S437" s="51">
        <v>14004245</v>
      </c>
    </row>
    <row r="438" spans="1:19" s="24" customFormat="1" ht="23.25">
      <c r="A438" s="25" t="s">
        <v>1014</v>
      </c>
      <c r="B438" s="26" t="s">
        <v>406</v>
      </c>
      <c r="C438" s="51">
        <v>21523960</v>
      </c>
      <c r="D438" s="51">
        <v>340161</v>
      </c>
      <c r="E438" s="51">
        <v>3216757</v>
      </c>
      <c r="F438" s="51">
        <v>933634</v>
      </c>
      <c r="G438" s="51">
        <v>1700357</v>
      </c>
      <c r="H438" s="51">
        <v>2990629</v>
      </c>
      <c r="I438" s="51">
        <v>1824295</v>
      </c>
      <c r="J438" s="51">
        <v>761105</v>
      </c>
      <c r="K438" s="51">
        <v>628717</v>
      </c>
      <c r="L438" s="51">
        <v>429483</v>
      </c>
      <c r="M438" s="51">
        <v>392974</v>
      </c>
      <c r="N438" s="51">
        <v>199521</v>
      </c>
      <c r="O438" s="51">
        <v>691703</v>
      </c>
      <c r="P438" s="51">
        <v>104659</v>
      </c>
      <c r="Q438" s="51">
        <v>817915</v>
      </c>
      <c r="R438" s="51">
        <v>3496764</v>
      </c>
      <c r="S438" s="51">
        <v>2995286</v>
      </c>
    </row>
    <row r="439" spans="1:19" s="24" customFormat="1" ht="23.25">
      <c r="A439" s="25" t="s">
        <v>1020</v>
      </c>
      <c r="B439" s="26" t="s">
        <v>529</v>
      </c>
      <c r="C439" s="51">
        <v>61093812</v>
      </c>
      <c r="D439" s="51">
        <v>595737</v>
      </c>
      <c r="E439" s="51">
        <v>1163745</v>
      </c>
      <c r="F439" s="51">
        <v>5892509</v>
      </c>
      <c r="G439" s="51">
        <v>52390</v>
      </c>
      <c r="H439" s="51">
        <v>1230851</v>
      </c>
      <c r="I439" s="51">
        <v>1193297</v>
      </c>
      <c r="J439" s="51">
        <v>3638402</v>
      </c>
      <c r="K439" s="51">
        <v>299470</v>
      </c>
      <c r="L439" s="51">
        <v>1263708</v>
      </c>
      <c r="M439" s="51">
        <v>295686</v>
      </c>
      <c r="N439" s="51">
        <v>1135869</v>
      </c>
      <c r="O439" s="51">
        <v>1085239</v>
      </c>
      <c r="P439" s="51">
        <v>1244483</v>
      </c>
      <c r="Q439" s="51">
        <v>3595647</v>
      </c>
      <c r="R439" s="51">
        <v>6079897</v>
      </c>
      <c r="S439" s="51">
        <v>32326882</v>
      </c>
    </row>
    <row r="440" spans="1:19" s="24" customFormat="1" ht="23.25">
      <c r="A440" s="25" t="s">
        <v>1021</v>
      </c>
      <c r="B440" s="26" t="s">
        <v>412</v>
      </c>
      <c r="C440" s="51">
        <v>7141383</v>
      </c>
      <c r="D440" s="51">
        <v>68110</v>
      </c>
      <c r="E440" s="51">
        <v>16912</v>
      </c>
      <c r="F440" s="51">
        <v>1090098</v>
      </c>
      <c r="G440" s="51" t="s">
        <v>14</v>
      </c>
      <c r="H440" s="51">
        <v>39811</v>
      </c>
      <c r="I440" s="51">
        <v>37712</v>
      </c>
      <c r="J440" s="51">
        <v>43982</v>
      </c>
      <c r="K440" s="51">
        <v>8141</v>
      </c>
      <c r="L440" s="51">
        <v>174269</v>
      </c>
      <c r="M440" s="51">
        <v>13498</v>
      </c>
      <c r="N440" s="51">
        <v>285040</v>
      </c>
      <c r="O440" s="51">
        <v>132350</v>
      </c>
      <c r="P440" s="51">
        <v>124388</v>
      </c>
      <c r="Q440" s="51">
        <v>209021</v>
      </c>
      <c r="R440" s="51">
        <v>84270</v>
      </c>
      <c r="S440" s="51">
        <v>4813781</v>
      </c>
    </row>
    <row r="441" spans="1:19" s="24" customFormat="1" ht="23.25">
      <c r="A441" s="25" t="s">
        <v>1022</v>
      </c>
      <c r="B441" s="26" t="s">
        <v>413</v>
      </c>
      <c r="C441" s="51">
        <v>53952429</v>
      </c>
      <c r="D441" s="51">
        <v>527627</v>
      </c>
      <c r="E441" s="51">
        <v>1146833</v>
      </c>
      <c r="F441" s="51">
        <v>4802411</v>
      </c>
      <c r="G441" s="51">
        <v>52390</v>
      </c>
      <c r="H441" s="51">
        <v>1191040</v>
      </c>
      <c r="I441" s="51">
        <v>1155585</v>
      </c>
      <c r="J441" s="51">
        <v>3594421</v>
      </c>
      <c r="K441" s="51">
        <v>291329</v>
      </c>
      <c r="L441" s="51">
        <v>1089438</v>
      </c>
      <c r="M441" s="51">
        <v>282188</v>
      </c>
      <c r="N441" s="51">
        <v>850829</v>
      </c>
      <c r="O441" s="51">
        <v>952889</v>
      </c>
      <c r="P441" s="51">
        <v>1120094</v>
      </c>
      <c r="Q441" s="51">
        <v>3386626</v>
      </c>
      <c r="R441" s="51">
        <v>5995627</v>
      </c>
      <c r="S441" s="51">
        <v>27513101</v>
      </c>
    </row>
    <row r="442" spans="1:19" s="24" customFormat="1" ht="34.5">
      <c r="A442" s="25" t="s">
        <v>1023</v>
      </c>
      <c r="B442" s="26" t="s">
        <v>414</v>
      </c>
      <c r="C442" s="51">
        <v>36398935</v>
      </c>
      <c r="D442" s="51">
        <v>427330</v>
      </c>
      <c r="E442" s="51">
        <v>942986</v>
      </c>
      <c r="F442" s="51">
        <v>2891415</v>
      </c>
      <c r="G442" s="51">
        <v>30707</v>
      </c>
      <c r="H442" s="51">
        <v>1191040</v>
      </c>
      <c r="I442" s="51">
        <v>1143206</v>
      </c>
      <c r="J442" s="51">
        <v>2373963</v>
      </c>
      <c r="K442" s="51">
        <v>244918</v>
      </c>
      <c r="L442" s="51">
        <v>1073312</v>
      </c>
      <c r="M442" s="51">
        <v>231493</v>
      </c>
      <c r="N442" s="51">
        <v>602323</v>
      </c>
      <c r="O442" s="51">
        <v>798921</v>
      </c>
      <c r="P442" s="51">
        <v>167204</v>
      </c>
      <c r="Q442" s="51">
        <v>1517849</v>
      </c>
      <c r="R442" s="51">
        <v>5359479</v>
      </c>
      <c r="S442" s="51">
        <v>17402788</v>
      </c>
    </row>
    <row r="443" spans="1:19" s="24" customFormat="1" ht="34.5">
      <c r="A443" s="25" t="s">
        <v>1024</v>
      </c>
      <c r="B443" s="26" t="s">
        <v>415</v>
      </c>
      <c r="C443" s="51">
        <v>17553494</v>
      </c>
      <c r="D443" s="51">
        <v>100297</v>
      </c>
      <c r="E443" s="51">
        <v>203847</v>
      </c>
      <c r="F443" s="51">
        <v>1910996</v>
      </c>
      <c r="G443" s="51">
        <v>21683</v>
      </c>
      <c r="H443" s="51" t="s">
        <v>14</v>
      </c>
      <c r="I443" s="51">
        <v>12378</v>
      </c>
      <c r="J443" s="51">
        <v>1220458</v>
      </c>
      <c r="K443" s="51">
        <v>46411</v>
      </c>
      <c r="L443" s="51">
        <v>16126</v>
      </c>
      <c r="M443" s="51">
        <v>50695</v>
      </c>
      <c r="N443" s="51">
        <v>248506</v>
      </c>
      <c r="O443" s="51">
        <v>153968</v>
      </c>
      <c r="P443" s="51">
        <v>952891</v>
      </c>
      <c r="Q443" s="51">
        <v>1868777</v>
      </c>
      <c r="R443" s="51">
        <v>636148</v>
      </c>
      <c r="S443" s="51">
        <v>10110313</v>
      </c>
    </row>
    <row r="444" spans="1:19" s="24" customFormat="1" ht="45.75">
      <c r="A444" s="25" t="s">
        <v>1025</v>
      </c>
      <c r="B444" s="26" t="s">
        <v>530</v>
      </c>
      <c r="C444" s="51">
        <v>12275506</v>
      </c>
      <c r="D444" s="51">
        <v>184275</v>
      </c>
      <c r="E444" s="51">
        <v>739892</v>
      </c>
      <c r="F444" s="51">
        <v>332742</v>
      </c>
      <c r="G444" s="51">
        <v>52242</v>
      </c>
      <c r="H444" s="51">
        <v>92542</v>
      </c>
      <c r="I444" s="51">
        <v>245194</v>
      </c>
      <c r="J444" s="51">
        <v>644133</v>
      </c>
      <c r="K444" s="51">
        <v>473016</v>
      </c>
      <c r="L444" s="51">
        <v>104944</v>
      </c>
      <c r="M444" s="51">
        <v>200507</v>
      </c>
      <c r="N444" s="51">
        <v>257786</v>
      </c>
      <c r="O444" s="51">
        <v>659778</v>
      </c>
      <c r="P444" s="51">
        <v>116412</v>
      </c>
      <c r="Q444" s="51">
        <v>1821041</v>
      </c>
      <c r="R444" s="51">
        <v>2199273</v>
      </c>
      <c r="S444" s="51">
        <v>4151728</v>
      </c>
    </row>
    <row r="445" spans="1:19" s="24" customFormat="1" ht="34.5">
      <c r="A445" s="25" t="s">
        <v>1026</v>
      </c>
      <c r="B445" s="26" t="s">
        <v>416</v>
      </c>
      <c r="C445" s="51">
        <v>3442267</v>
      </c>
      <c r="D445" s="51">
        <v>35268</v>
      </c>
      <c r="E445" s="51">
        <v>65882</v>
      </c>
      <c r="F445" s="51">
        <v>30196</v>
      </c>
      <c r="G445" s="51">
        <v>46079</v>
      </c>
      <c r="H445" s="51">
        <v>41604</v>
      </c>
      <c r="I445" s="51">
        <v>33293</v>
      </c>
      <c r="J445" s="51">
        <v>124328</v>
      </c>
      <c r="K445" s="51">
        <v>63711</v>
      </c>
      <c r="L445" s="51">
        <v>25802</v>
      </c>
      <c r="M445" s="51">
        <v>55995</v>
      </c>
      <c r="N445" s="51">
        <v>89472</v>
      </c>
      <c r="O445" s="51">
        <v>60755</v>
      </c>
      <c r="P445" s="51">
        <v>30917</v>
      </c>
      <c r="Q445" s="51">
        <v>1464394</v>
      </c>
      <c r="R445" s="51">
        <v>436411</v>
      </c>
      <c r="S445" s="51">
        <v>838158</v>
      </c>
    </row>
    <row r="446" spans="1:19" s="24" customFormat="1" ht="23.25">
      <c r="A446" s="25" t="s">
        <v>1030</v>
      </c>
      <c r="B446" s="26" t="s">
        <v>420</v>
      </c>
      <c r="C446" s="51">
        <v>361281</v>
      </c>
      <c r="D446" s="51">
        <v>870</v>
      </c>
      <c r="E446" s="51">
        <v>3004</v>
      </c>
      <c r="F446" s="52" t="s">
        <v>14</v>
      </c>
      <c r="G446" s="52" t="s">
        <v>14</v>
      </c>
      <c r="H446" s="52" t="s">
        <v>14</v>
      </c>
      <c r="I446" s="51">
        <v>1547</v>
      </c>
      <c r="J446" s="51">
        <v>35879</v>
      </c>
      <c r="K446" s="51">
        <v>14131</v>
      </c>
      <c r="L446" s="51">
        <v>28737</v>
      </c>
      <c r="M446" s="51">
        <v>431</v>
      </c>
      <c r="N446" s="51">
        <v>1000</v>
      </c>
      <c r="O446" s="51" t="s">
        <v>14</v>
      </c>
      <c r="P446" s="51">
        <v>5000</v>
      </c>
      <c r="Q446" s="51">
        <v>642</v>
      </c>
      <c r="R446" s="51">
        <v>20683</v>
      </c>
      <c r="S446" s="51">
        <v>249356</v>
      </c>
    </row>
    <row r="447" spans="1:19" s="24" customFormat="1" ht="34.5">
      <c r="A447" s="25" t="s">
        <v>1031</v>
      </c>
      <c r="B447" s="26" t="s">
        <v>421</v>
      </c>
      <c r="C447" s="51">
        <v>7470096</v>
      </c>
      <c r="D447" s="51">
        <v>148137</v>
      </c>
      <c r="E447" s="51">
        <v>181086</v>
      </c>
      <c r="F447" s="51">
        <v>302546</v>
      </c>
      <c r="G447" s="51">
        <v>6163</v>
      </c>
      <c r="H447" s="51">
        <v>50937</v>
      </c>
      <c r="I447" s="51">
        <v>210354</v>
      </c>
      <c r="J447" s="51">
        <v>471041</v>
      </c>
      <c r="K447" s="51">
        <v>44836</v>
      </c>
      <c r="L447" s="51">
        <v>50405</v>
      </c>
      <c r="M447" s="51">
        <v>143023</v>
      </c>
      <c r="N447" s="51">
        <v>126125</v>
      </c>
      <c r="O447" s="51">
        <v>578997</v>
      </c>
      <c r="P447" s="51">
        <v>75496</v>
      </c>
      <c r="Q447" s="51">
        <v>344659</v>
      </c>
      <c r="R447" s="51">
        <v>1713993</v>
      </c>
      <c r="S447" s="51">
        <v>3022298</v>
      </c>
    </row>
    <row r="448" spans="1:19" s="24" customFormat="1" ht="23.25">
      <c r="A448" s="25" t="s">
        <v>1034</v>
      </c>
      <c r="B448" s="26" t="s">
        <v>424</v>
      </c>
      <c r="C448" s="51">
        <v>1001863</v>
      </c>
      <c r="D448" s="52" t="s">
        <v>14</v>
      </c>
      <c r="E448" s="51">
        <v>489919</v>
      </c>
      <c r="F448" s="51" t="s">
        <v>14</v>
      </c>
      <c r="G448" s="51" t="s">
        <v>14</v>
      </c>
      <c r="H448" s="51" t="s">
        <v>14</v>
      </c>
      <c r="I448" s="51" t="s">
        <v>14</v>
      </c>
      <c r="J448" s="51">
        <v>12885</v>
      </c>
      <c r="K448" s="51">
        <v>350338</v>
      </c>
      <c r="L448" s="51" t="s">
        <v>14</v>
      </c>
      <c r="M448" s="51">
        <v>1058</v>
      </c>
      <c r="N448" s="51">
        <v>41190</v>
      </c>
      <c r="O448" s="51">
        <v>20026</v>
      </c>
      <c r="P448" s="51">
        <v>5000</v>
      </c>
      <c r="Q448" s="51">
        <v>11346</v>
      </c>
      <c r="R448" s="51">
        <v>28186</v>
      </c>
      <c r="S448" s="51">
        <v>41915</v>
      </c>
    </row>
    <row r="449" spans="1:19" s="24" customFormat="1" ht="23.25">
      <c r="A449" s="25" t="s">
        <v>1027</v>
      </c>
      <c r="B449" s="26" t="s">
        <v>417</v>
      </c>
      <c r="C449" s="51">
        <v>3283843</v>
      </c>
      <c r="D449" s="51">
        <v>30690</v>
      </c>
      <c r="E449" s="51">
        <v>63424</v>
      </c>
      <c r="F449" s="51">
        <v>28468</v>
      </c>
      <c r="G449" s="51">
        <v>44188</v>
      </c>
      <c r="H449" s="51">
        <v>29284</v>
      </c>
      <c r="I449" s="51">
        <v>20256</v>
      </c>
      <c r="J449" s="51">
        <v>90078</v>
      </c>
      <c r="K449" s="51">
        <v>61279</v>
      </c>
      <c r="L449" s="51">
        <v>20954</v>
      </c>
      <c r="M449" s="51">
        <v>54525</v>
      </c>
      <c r="N449" s="51">
        <v>87139</v>
      </c>
      <c r="O449" s="51">
        <v>56631</v>
      </c>
      <c r="P449" s="51">
        <v>29694</v>
      </c>
      <c r="Q449" s="51">
        <v>1458686</v>
      </c>
      <c r="R449" s="51">
        <v>402878</v>
      </c>
      <c r="S449" s="51">
        <v>805669</v>
      </c>
    </row>
    <row r="450" spans="1:19" s="24" customFormat="1" ht="23.25">
      <c r="A450" s="25" t="s">
        <v>1028</v>
      </c>
      <c r="B450" s="26" t="s">
        <v>418</v>
      </c>
      <c r="C450" s="51">
        <v>156913</v>
      </c>
      <c r="D450" s="51">
        <v>4578</v>
      </c>
      <c r="E450" s="51">
        <v>2458</v>
      </c>
      <c r="F450" s="51">
        <v>1728</v>
      </c>
      <c r="G450" s="51">
        <v>1891</v>
      </c>
      <c r="H450" s="51">
        <v>12320</v>
      </c>
      <c r="I450" s="51">
        <v>13037</v>
      </c>
      <c r="J450" s="51">
        <v>34250</v>
      </c>
      <c r="K450" s="51">
        <v>2432</v>
      </c>
      <c r="L450" s="51">
        <v>4848</v>
      </c>
      <c r="M450" s="51">
        <v>1470</v>
      </c>
      <c r="N450" s="51">
        <v>1621</v>
      </c>
      <c r="O450" s="51">
        <v>3324</v>
      </c>
      <c r="P450" s="51">
        <v>1223</v>
      </c>
      <c r="Q450" s="51">
        <v>5709</v>
      </c>
      <c r="R450" s="51">
        <v>33533</v>
      </c>
      <c r="S450" s="51">
        <v>32489</v>
      </c>
    </row>
    <row r="451" spans="1:19" s="24" customFormat="1" ht="23.25">
      <c r="A451" s="25" t="s">
        <v>1029</v>
      </c>
      <c r="B451" s="26" t="s">
        <v>419</v>
      </c>
      <c r="C451" s="51">
        <v>1511</v>
      </c>
      <c r="D451" s="52" t="s">
        <v>14</v>
      </c>
      <c r="E451" s="52" t="s">
        <v>14</v>
      </c>
      <c r="F451" s="52" t="s">
        <v>14</v>
      </c>
      <c r="G451" s="52" t="s">
        <v>14</v>
      </c>
      <c r="H451" s="52" t="s">
        <v>14</v>
      </c>
      <c r="I451" s="52" t="s">
        <v>14</v>
      </c>
      <c r="J451" s="51" t="s">
        <v>14</v>
      </c>
      <c r="K451" s="51" t="s">
        <v>14</v>
      </c>
      <c r="L451" s="51" t="s">
        <v>14</v>
      </c>
      <c r="M451" s="51" t="s">
        <v>14</v>
      </c>
      <c r="N451" s="51">
        <v>712</v>
      </c>
      <c r="O451" s="51">
        <v>799</v>
      </c>
      <c r="P451" s="51" t="s">
        <v>14</v>
      </c>
      <c r="Q451" s="51" t="s">
        <v>14</v>
      </c>
      <c r="R451" s="51" t="s">
        <v>14</v>
      </c>
      <c r="S451" s="51" t="s">
        <v>14</v>
      </c>
    </row>
    <row r="452" spans="1:19" s="24" customFormat="1" ht="23.25">
      <c r="A452" s="25" t="s">
        <v>1032</v>
      </c>
      <c r="B452" s="26" t="s">
        <v>422</v>
      </c>
      <c r="C452" s="51">
        <v>6734405</v>
      </c>
      <c r="D452" s="51">
        <v>148137</v>
      </c>
      <c r="E452" s="51">
        <v>161772</v>
      </c>
      <c r="F452" s="51">
        <v>255530</v>
      </c>
      <c r="G452" s="51">
        <v>3748</v>
      </c>
      <c r="H452" s="51">
        <v>50937</v>
      </c>
      <c r="I452" s="51">
        <v>210354</v>
      </c>
      <c r="J452" s="51">
        <v>463815</v>
      </c>
      <c r="K452" s="51">
        <v>43645</v>
      </c>
      <c r="L452" s="51">
        <v>19809</v>
      </c>
      <c r="M452" s="51">
        <v>140736</v>
      </c>
      <c r="N452" s="51">
        <v>69608</v>
      </c>
      <c r="O452" s="51">
        <v>493368</v>
      </c>
      <c r="P452" s="51">
        <v>45141</v>
      </c>
      <c r="Q452" s="51">
        <v>46922</v>
      </c>
      <c r="R452" s="51">
        <v>1589928</v>
      </c>
      <c r="S452" s="51">
        <v>2990956</v>
      </c>
    </row>
    <row r="453" spans="1:19" s="24" customFormat="1" ht="34.5">
      <c r="A453" s="25" t="s">
        <v>1033</v>
      </c>
      <c r="B453" s="26" t="s">
        <v>423</v>
      </c>
      <c r="C453" s="51">
        <v>735691</v>
      </c>
      <c r="D453" s="52" t="s">
        <v>14</v>
      </c>
      <c r="E453" s="51">
        <v>19314</v>
      </c>
      <c r="F453" s="51">
        <v>47016</v>
      </c>
      <c r="G453" s="51">
        <v>2415</v>
      </c>
      <c r="H453" s="51" t="s">
        <v>14</v>
      </c>
      <c r="I453" s="51" t="s">
        <v>14</v>
      </c>
      <c r="J453" s="51">
        <v>7226</v>
      </c>
      <c r="K453" s="51">
        <v>1190</v>
      </c>
      <c r="L453" s="51">
        <v>30597</v>
      </c>
      <c r="M453" s="51">
        <v>2287</v>
      </c>
      <c r="N453" s="51">
        <v>56517</v>
      </c>
      <c r="O453" s="51">
        <v>85629</v>
      </c>
      <c r="P453" s="51">
        <v>30355</v>
      </c>
      <c r="Q453" s="51">
        <v>297737</v>
      </c>
      <c r="R453" s="51">
        <v>124065</v>
      </c>
      <c r="S453" s="51">
        <v>31342</v>
      </c>
    </row>
    <row r="454" spans="1:19" s="24" customFormat="1" ht="23.25">
      <c r="A454" s="25" t="s">
        <v>1035</v>
      </c>
      <c r="B454" s="26" t="s">
        <v>531</v>
      </c>
      <c r="C454" s="51">
        <v>102072621</v>
      </c>
      <c r="D454" s="51">
        <v>3856040</v>
      </c>
      <c r="E454" s="51">
        <v>9807014</v>
      </c>
      <c r="F454" s="51">
        <v>6927298</v>
      </c>
      <c r="G454" s="51">
        <v>981380</v>
      </c>
      <c r="H454" s="51">
        <v>4871011</v>
      </c>
      <c r="I454" s="51">
        <v>2979801</v>
      </c>
      <c r="J454" s="51">
        <v>16747661</v>
      </c>
      <c r="K454" s="51">
        <v>6473170</v>
      </c>
      <c r="L454" s="51">
        <v>8973898</v>
      </c>
      <c r="M454" s="51">
        <v>1193530</v>
      </c>
      <c r="N454" s="51">
        <v>5170339</v>
      </c>
      <c r="O454" s="51">
        <v>3174390</v>
      </c>
      <c r="P454" s="51">
        <v>2424671</v>
      </c>
      <c r="Q454" s="51">
        <v>4023492</v>
      </c>
      <c r="R454" s="51">
        <v>5948570</v>
      </c>
      <c r="S454" s="51">
        <v>18520358</v>
      </c>
    </row>
    <row r="455" spans="1:19" s="24" customFormat="1" ht="34.5">
      <c r="A455" s="25" t="s">
        <v>1036</v>
      </c>
      <c r="B455" s="26" t="s">
        <v>425</v>
      </c>
      <c r="C455" s="51">
        <v>86453671</v>
      </c>
      <c r="D455" s="51">
        <v>3481555</v>
      </c>
      <c r="E455" s="51">
        <v>8627819</v>
      </c>
      <c r="F455" s="51">
        <v>4948153</v>
      </c>
      <c r="G455" s="51">
        <v>953601</v>
      </c>
      <c r="H455" s="51">
        <v>4646495</v>
      </c>
      <c r="I455" s="51">
        <v>2740862</v>
      </c>
      <c r="J455" s="51">
        <v>14824053</v>
      </c>
      <c r="K455" s="51">
        <v>5760928</v>
      </c>
      <c r="L455" s="51">
        <v>5185933</v>
      </c>
      <c r="M455" s="51">
        <v>1103947</v>
      </c>
      <c r="N455" s="51">
        <v>3867516</v>
      </c>
      <c r="O455" s="51">
        <v>2336976</v>
      </c>
      <c r="P455" s="51">
        <v>2003045</v>
      </c>
      <c r="Q455" s="51">
        <v>3846477</v>
      </c>
      <c r="R455" s="51">
        <v>5246173</v>
      </c>
      <c r="S455" s="51">
        <v>16880140</v>
      </c>
    </row>
    <row r="456" spans="1:19" s="24" customFormat="1" ht="34.5">
      <c r="A456" s="25" t="s">
        <v>1040</v>
      </c>
      <c r="B456" s="26" t="s">
        <v>429</v>
      </c>
      <c r="C456" s="51">
        <v>9889075</v>
      </c>
      <c r="D456" s="51">
        <v>102535</v>
      </c>
      <c r="E456" s="51">
        <v>1037577</v>
      </c>
      <c r="F456" s="51">
        <v>1225784</v>
      </c>
      <c r="G456" s="51">
        <v>9090</v>
      </c>
      <c r="H456" s="51">
        <v>152242</v>
      </c>
      <c r="I456" s="51">
        <v>124233</v>
      </c>
      <c r="J456" s="51">
        <v>1201227</v>
      </c>
      <c r="K456" s="51">
        <v>603701</v>
      </c>
      <c r="L456" s="51">
        <v>2360874</v>
      </c>
      <c r="M456" s="51">
        <v>8457</v>
      </c>
      <c r="N456" s="51">
        <v>768223</v>
      </c>
      <c r="O456" s="51">
        <v>419701</v>
      </c>
      <c r="P456" s="51">
        <v>250701</v>
      </c>
      <c r="Q456" s="51">
        <v>136492</v>
      </c>
      <c r="R456" s="51">
        <v>420890</v>
      </c>
      <c r="S456" s="51">
        <v>1067347</v>
      </c>
    </row>
    <row r="457" spans="1:19" s="24" customFormat="1" ht="23.25">
      <c r="A457" s="25" t="s">
        <v>1041</v>
      </c>
      <c r="B457" s="26" t="s">
        <v>430</v>
      </c>
      <c r="C457" s="51">
        <v>5729876</v>
      </c>
      <c r="D457" s="51">
        <v>271950</v>
      </c>
      <c r="E457" s="51">
        <v>141619</v>
      </c>
      <c r="F457" s="51">
        <v>753360</v>
      </c>
      <c r="G457" s="51">
        <v>18689</v>
      </c>
      <c r="H457" s="51">
        <v>72273</v>
      </c>
      <c r="I457" s="51">
        <v>114706</v>
      </c>
      <c r="J457" s="51">
        <v>722382</v>
      </c>
      <c r="K457" s="51">
        <v>108541</v>
      </c>
      <c r="L457" s="51">
        <v>1427091</v>
      </c>
      <c r="M457" s="51">
        <v>81126</v>
      </c>
      <c r="N457" s="51">
        <v>534600</v>
      </c>
      <c r="O457" s="51">
        <v>417713</v>
      </c>
      <c r="P457" s="51">
        <v>170925</v>
      </c>
      <c r="Q457" s="51">
        <v>40523</v>
      </c>
      <c r="R457" s="51">
        <v>281506</v>
      </c>
      <c r="S457" s="51">
        <v>572871</v>
      </c>
    </row>
    <row r="458" spans="1:19" s="24" customFormat="1" ht="23.25">
      <c r="A458" s="25" t="s">
        <v>1037</v>
      </c>
      <c r="B458" s="26" t="s">
        <v>426</v>
      </c>
      <c r="C458" s="51">
        <v>29420588</v>
      </c>
      <c r="D458" s="51">
        <v>1001177</v>
      </c>
      <c r="E458" s="51">
        <v>3058282</v>
      </c>
      <c r="F458" s="51">
        <v>1867840</v>
      </c>
      <c r="G458" s="51">
        <v>60501</v>
      </c>
      <c r="H458" s="51">
        <v>2046149</v>
      </c>
      <c r="I458" s="51">
        <v>620758</v>
      </c>
      <c r="J458" s="51">
        <v>7113355</v>
      </c>
      <c r="K458" s="51">
        <v>1562352</v>
      </c>
      <c r="L458" s="51">
        <v>249749</v>
      </c>
      <c r="M458" s="51">
        <v>328456</v>
      </c>
      <c r="N458" s="51">
        <v>1482625</v>
      </c>
      <c r="O458" s="51">
        <v>1245343</v>
      </c>
      <c r="P458" s="51">
        <v>878556</v>
      </c>
      <c r="Q458" s="51">
        <v>314143</v>
      </c>
      <c r="R458" s="51">
        <v>2105402</v>
      </c>
      <c r="S458" s="51">
        <v>5485903</v>
      </c>
    </row>
    <row r="459" spans="1:19" s="24" customFormat="1" ht="23.25">
      <c r="A459" s="25" t="s">
        <v>1038</v>
      </c>
      <c r="B459" s="26" t="s">
        <v>427</v>
      </c>
      <c r="C459" s="51">
        <v>20639087</v>
      </c>
      <c r="D459" s="51">
        <v>697843</v>
      </c>
      <c r="E459" s="51">
        <v>1504921</v>
      </c>
      <c r="F459" s="51">
        <v>1387558</v>
      </c>
      <c r="G459" s="51">
        <v>13195</v>
      </c>
      <c r="H459" s="51">
        <v>201091</v>
      </c>
      <c r="I459" s="51">
        <v>497299</v>
      </c>
      <c r="J459" s="51">
        <v>5708521</v>
      </c>
      <c r="K459" s="51">
        <v>3089165</v>
      </c>
      <c r="L459" s="51">
        <v>2852775</v>
      </c>
      <c r="M459" s="51">
        <v>192312</v>
      </c>
      <c r="N459" s="51">
        <v>1103144</v>
      </c>
      <c r="O459" s="51">
        <v>251205</v>
      </c>
      <c r="P459" s="51">
        <v>456085</v>
      </c>
      <c r="Q459" s="51">
        <v>267092</v>
      </c>
      <c r="R459" s="51">
        <v>544003</v>
      </c>
      <c r="S459" s="51">
        <v>1872876</v>
      </c>
    </row>
    <row r="460" spans="1:19" s="24" customFormat="1" ht="34.5">
      <c r="A460" s="25" t="s">
        <v>1039</v>
      </c>
      <c r="B460" s="26" t="s">
        <v>428</v>
      </c>
      <c r="C460" s="51">
        <v>36393996</v>
      </c>
      <c r="D460" s="51">
        <v>1782535</v>
      </c>
      <c r="E460" s="51">
        <v>4064615</v>
      </c>
      <c r="F460" s="51">
        <v>1692755</v>
      </c>
      <c r="G460" s="51">
        <v>879904</v>
      </c>
      <c r="H460" s="51">
        <v>2399256</v>
      </c>
      <c r="I460" s="51">
        <v>1622805</v>
      </c>
      <c r="J460" s="51">
        <v>2002177</v>
      </c>
      <c r="K460" s="51">
        <v>1109410</v>
      </c>
      <c r="L460" s="51">
        <v>2083409</v>
      </c>
      <c r="M460" s="51">
        <v>583179</v>
      </c>
      <c r="N460" s="51">
        <v>1281747</v>
      </c>
      <c r="O460" s="51">
        <v>840428</v>
      </c>
      <c r="P460" s="51">
        <v>668405</v>
      </c>
      <c r="Q460" s="51">
        <v>3265242</v>
      </c>
      <c r="R460" s="51">
        <v>2596768</v>
      </c>
      <c r="S460" s="51">
        <v>9521361</v>
      </c>
    </row>
    <row r="461" spans="1:19" s="24" customFormat="1" ht="45.75">
      <c r="A461" s="25" t="s">
        <v>1042</v>
      </c>
      <c r="B461" s="26" t="s">
        <v>532</v>
      </c>
      <c r="C461" s="51">
        <v>48048411</v>
      </c>
      <c r="D461" s="51">
        <v>2558056</v>
      </c>
      <c r="E461" s="51">
        <v>38281</v>
      </c>
      <c r="F461" s="51">
        <v>8120317</v>
      </c>
      <c r="G461" s="51">
        <v>774713</v>
      </c>
      <c r="H461" s="51">
        <v>268884</v>
      </c>
      <c r="I461" s="51">
        <v>2174870</v>
      </c>
      <c r="J461" s="51">
        <v>6308598</v>
      </c>
      <c r="K461" s="51">
        <v>2447486</v>
      </c>
      <c r="L461" s="51">
        <v>3763612</v>
      </c>
      <c r="M461" s="51">
        <v>96518</v>
      </c>
      <c r="N461" s="51">
        <v>1423569</v>
      </c>
      <c r="O461" s="51">
        <v>2039020</v>
      </c>
      <c r="P461" s="51">
        <v>7203229</v>
      </c>
      <c r="Q461" s="51">
        <v>5989454</v>
      </c>
      <c r="R461" s="51">
        <v>3827146</v>
      </c>
      <c r="S461" s="51">
        <v>1014657</v>
      </c>
    </row>
    <row r="462" spans="1:19" s="24" customFormat="1" ht="23.25">
      <c r="A462" s="25" t="s">
        <v>1043</v>
      </c>
      <c r="B462" s="26" t="s">
        <v>431</v>
      </c>
      <c r="C462" s="51">
        <v>1037485</v>
      </c>
      <c r="D462" s="52" t="s">
        <v>14</v>
      </c>
      <c r="E462" s="52" t="s">
        <v>14</v>
      </c>
      <c r="F462" s="52" t="s">
        <v>14</v>
      </c>
      <c r="G462" s="52" t="s">
        <v>14</v>
      </c>
      <c r="H462" s="52" t="s">
        <v>14</v>
      </c>
      <c r="I462" s="52" t="s">
        <v>14</v>
      </c>
      <c r="J462" s="51">
        <v>15417</v>
      </c>
      <c r="K462" s="51">
        <v>2783</v>
      </c>
      <c r="L462" s="52" t="s">
        <v>14</v>
      </c>
      <c r="M462" s="52" t="s">
        <v>14</v>
      </c>
      <c r="N462" s="52" t="s">
        <v>14</v>
      </c>
      <c r="O462" s="51" t="s">
        <v>14</v>
      </c>
      <c r="P462" s="51">
        <v>725024</v>
      </c>
      <c r="Q462" s="51">
        <v>251529</v>
      </c>
      <c r="R462" s="51" t="s">
        <v>14</v>
      </c>
      <c r="S462" s="51">
        <v>42732</v>
      </c>
    </row>
    <row r="463" spans="1:19" s="24" customFormat="1" ht="23.25">
      <c r="A463" s="25" t="s">
        <v>1044</v>
      </c>
      <c r="B463" s="26" t="s">
        <v>432</v>
      </c>
      <c r="C463" s="51">
        <v>8772185</v>
      </c>
      <c r="D463" s="51">
        <v>954465</v>
      </c>
      <c r="E463" s="51">
        <v>27348</v>
      </c>
      <c r="F463" s="51">
        <v>2910454</v>
      </c>
      <c r="G463" s="51" t="s">
        <v>14</v>
      </c>
      <c r="H463" s="51">
        <v>27078</v>
      </c>
      <c r="I463" s="51">
        <v>40320</v>
      </c>
      <c r="J463" s="51">
        <v>90061</v>
      </c>
      <c r="K463" s="51">
        <v>722432</v>
      </c>
      <c r="L463" s="51">
        <v>815093</v>
      </c>
      <c r="M463" s="51" t="s">
        <v>14</v>
      </c>
      <c r="N463" s="51">
        <v>532238</v>
      </c>
      <c r="O463" s="51">
        <v>248367</v>
      </c>
      <c r="P463" s="51">
        <v>528216</v>
      </c>
      <c r="Q463" s="51">
        <v>1015903</v>
      </c>
      <c r="R463" s="51">
        <v>21667</v>
      </c>
      <c r="S463" s="51">
        <v>838543</v>
      </c>
    </row>
    <row r="464" spans="1:19" s="24" customFormat="1" ht="23.25">
      <c r="A464" s="25" t="s">
        <v>1045</v>
      </c>
      <c r="B464" s="26" t="s">
        <v>433</v>
      </c>
      <c r="C464" s="51">
        <v>36821652</v>
      </c>
      <c r="D464" s="51">
        <v>1527399</v>
      </c>
      <c r="E464" s="51">
        <v>7478</v>
      </c>
      <c r="F464" s="51">
        <v>4992351</v>
      </c>
      <c r="G464" s="51">
        <v>774713</v>
      </c>
      <c r="H464" s="51">
        <v>241806</v>
      </c>
      <c r="I464" s="51">
        <v>2134550</v>
      </c>
      <c r="J464" s="51">
        <v>5911908</v>
      </c>
      <c r="K464" s="51">
        <v>1711019</v>
      </c>
      <c r="L464" s="51">
        <v>2940175</v>
      </c>
      <c r="M464" s="51">
        <v>96518</v>
      </c>
      <c r="N464" s="51">
        <v>757555</v>
      </c>
      <c r="O464" s="51">
        <v>1789905</v>
      </c>
      <c r="P464" s="51">
        <v>5503223</v>
      </c>
      <c r="Q464" s="51">
        <v>4627693</v>
      </c>
      <c r="R464" s="51">
        <v>3805359</v>
      </c>
      <c r="S464" s="51" t="s">
        <v>14</v>
      </c>
    </row>
    <row r="465" spans="1:19" s="24" customFormat="1" ht="23.25">
      <c r="A465" s="25" t="s">
        <v>1046</v>
      </c>
      <c r="B465" s="26" t="s">
        <v>434</v>
      </c>
      <c r="C465" s="51">
        <v>992308</v>
      </c>
      <c r="D465" s="51">
        <v>54190</v>
      </c>
      <c r="E465" s="51">
        <v>3455</v>
      </c>
      <c r="F465" s="51">
        <v>186767</v>
      </c>
      <c r="G465" s="51" t="s">
        <v>14</v>
      </c>
      <c r="H465" s="51" t="s">
        <v>14</v>
      </c>
      <c r="I465" s="51" t="s">
        <v>14</v>
      </c>
      <c r="J465" s="51">
        <v>220791</v>
      </c>
      <c r="K465" s="51">
        <v>11253</v>
      </c>
      <c r="L465" s="51">
        <v>8344</v>
      </c>
      <c r="M465" s="51" t="s">
        <v>14</v>
      </c>
      <c r="N465" s="51">
        <v>41191</v>
      </c>
      <c r="O465" s="51">
        <v>748</v>
      </c>
      <c r="P465" s="51">
        <v>446766</v>
      </c>
      <c r="Q465" s="51">
        <v>18684</v>
      </c>
      <c r="R465" s="51">
        <v>119</v>
      </c>
      <c r="S465" s="51" t="s">
        <v>14</v>
      </c>
    </row>
    <row r="466" spans="1:19" s="24" customFormat="1" ht="23.25">
      <c r="A466" s="25" t="s">
        <v>1047</v>
      </c>
      <c r="B466" s="26" t="s">
        <v>435</v>
      </c>
      <c r="C466" s="51">
        <v>424781</v>
      </c>
      <c r="D466" s="51">
        <v>22002</v>
      </c>
      <c r="E466" s="52" t="s">
        <v>14</v>
      </c>
      <c r="F466" s="51">
        <v>30745</v>
      </c>
      <c r="G466" s="51" t="s">
        <v>14</v>
      </c>
      <c r="H466" s="51" t="s">
        <v>14</v>
      </c>
      <c r="I466" s="52" t="s">
        <v>14</v>
      </c>
      <c r="J466" s="51">
        <v>70422</v>
      </c>
      <c r="K466" s="51" t="s">
        <v>14</v>
      </c>
      <c r="L466" s="51" t="s">
        <v>14</v>
      </c>
      <c r="M466" s="51" t="s">
        <v>14</v>
      </c>
      <c r="N466" s="51">
        <v>92585</v>
      </c>
      <c r="O466" s="51" t="s">
        <v>14</v>
      </c>
      <c r="P466" s="51" t="s">
        <v>14</v>
      </c>
      <c r="Q466" s="51">
        <v>75645</v>
      </c>
      <c r="R466" s="51" t="s">
        <v>14</v>
      </c>
      <c r="S466" s="51">
        <v>133382</v>
      </c>
    </row>
    <row r="467" spans="1:19" s="24" customFormat="1" ht="57">
      <c r="A467" s="25" t="s">
        <v>1048</v>
      </c>
      <c r="B467" s="26" t="s">
        <v>533</v>
      </c>
      <c r="C467" s="51">
        <v>157348639</v>
      </c>
      <c r="D467" s="51">
        <v>819414</v>
      </c>
      <c r="E467" s="51">
        <v>15764488</v>
      </c>
      <c r="F467" s="51">
        <v>1600390</v>
      </c>
      <c r="G467" s="51">
        <v>3893123</v>
      </c>
      <c r="H467" s="51">
        <v>2518275</v>
      </c>
      <c r="I467" s="51">
        <v>437945</v>
      </c>
      <c r="J467" s="51">
        <v>4363958</v>
      </c>
      <c r="K467" s="51">
        <v>3665729</v>
      </c>
      <c r="L467" s="51">
        <v>675159</v>
      </c>
      <c r="M467" s="51">
        <v>428025</v>
      </c>
      <c r="N467" s="51">
        <v>5492808</v>
      </c>
      <c r="O467" s="51">
        <v>3177366</v>
      </c>
      <c r="P467" s="51">
        <v>3482594</v>
      </c>
      <c r="Q467" s="51">
        <v>20867599</v>
      </c>
      <c r="R467" s="51">
        <v>41517928</v>
      </c>
      <c r="S467" s="51">
        <v>48643837</v>
      </c>
    </row>
    <row r="468" spans="1:19" s="24" customFormat="1" ht="23.25">
      <c r="A468" s="25" t="s">
        <v>1049</v>
      </c>
      <c r="B468" s="26" t="s">
        <v>436</v>
      </c>
      <c r="C468" s="51">
        <v>307862</v>
      </c>
      <c r="D468" s="51">
        <v>144235</v>
      </c>
      <c r="E468" s="51">
        <v>30561</v>
      </c>
      <c r="F468" s="51">
        <v>85449</v>
      </c>
      <c r="G468" s="51" t="s">
        <v>14</v>
      </c>
      <c r="H468" s="51" t="s">
        <v>14</v>
      </c>
      <c r="I468" s="51" t="s">
        <v>14</v>
      </c>
      <c r="J468" s="51" t="s">
        <v>14</v>
      </c>
      <c r="K468" s="51" t="s">
        <v>14</v>
      </c>
      <c r="L468" s="51" t="s">
        <v>14</v>
      </c>
      <c r="M468" s="51" t="s">
        <v>14</v>
      </c>
      <c r="N468" s="51">
        <v>10912</v>
      </c>
      <c r="O468" s="51" t="s">
        <v>14</v>
      </c>
      <c r="P468" s="51">
        <v>4779</v>
      </c>
      <c r="Q468" s="51" t="s">
        <v>14</v>
      </c>
      <c r="R468" s="51">
        <v>5154</v>
      </c>
      <c r="S468" s="51">
        <v>26771</v>
      </c>
    </row>
    <row r="469" spans="1:19" s="24" customFormat="1" ht="23.25">
      <c r="A469" s="25" t="s">
        <v>1050</v>
      </c>
      <c r="B469" s="26" t="s">
        <v>437</v>
      </c>
      <c r="C469" s="51">
        <v>1322735</v>
      </c>
      <c r="D469" s="51">
        <v>134222</v>
      </c>
      <c r="E469" s="51">
        <v>335081</v>
      </c>
      <c r="F469" s="51">
        <v>140687</v>
      </c>
      <c r="G469" s="51" t="s">
        <v>14</v>
      </c>
      <c r="H469" s="51">
        <v>184566</v>
      </c>
      <c r="I469" s="51">
        <v>1062</v>
      </c>
      <c r="J469" s="51">
        <v>36943</v>
      </c>
      <c r="K469" s="51">
        <v>426</v>
      </c>
      <c r="L469" s="51">
        <v>102140</v>
      </c>
      <c r="M469" s="51">
        <v>9269</v>
      </c>
      <c r="N469" s="51">
        <v>23032</v>
      </c>
      <c r="O469" s="51">
        <v>470</v>
      </c>
      <c r="P469" s="51">
        <v>27079</v>
      </c>
      <c r="Q469" s="51">
        <v>17945</v>
      </c>
      <c r="R469" s="51">
        <v>288570</v>
      </c>
      <c r="S469" s="51">
        <v>21243</v>
      </c>
    </row>
    <row r="470" spans="1:19" s="24" customFormat="1" ht="45.75">
      <c r="A470" s="25" t="s">
        <v>1051</v>
      </c>
      <c r="B470" s="26" t="s">
        <v>438</v>
      </c>
      <c r="C470" s="51">
        <v>5066467</v>
      </c>
      <c r="D470" s="51">
        <v>35733</v>
      </c>
      <c r="E470" s="51">
        <v>688229</v>
      </c>
      <c r="F470" s="51">
        <v>752858</v>
      </c>
      <c r="G470" s="51">
        <v>27016</v>
      </c>
      <c r="H470" s="51">
        <v>31978</v>
      </c>
      <c r="I470" s="51">
        <v>15747</v>
      </c>
      <c r="J470" s="51">
        <v>52967</v>
      </c>
      <c r="K470" s="51">
        <v>70092</v>
      </c>
      <c r="L470" s="51">
        <v>317067</v>
      </c>
      <c r="M470" s="51">
        <v>32441</v>
      </c>
      <c r="N470" s="51">
        <v>1055332</v>
      </c>
      <c r="O470" s="51">
        <v>17046</v>
      </c>
      <c r="P470" s="51">
        <v>18105</v>
      </c>
      <c r="Q470" s="51">
        <v>638743</v>
      </c>
      <c r="R470" s="51">
        <v>632946</v>
      </c>
      <c r="S470" s="51">
        <v>680166</v>
      </c>
    </row>
    <row r="471" spans="1:19" s="24" customFormat="1" ht="34.5">
      <c r="A471" s="25" t="s">
        <v>1052</v>
      </c>
      <c r="B471" s="26" t="s">
        <v>439</v>
      </c>
      <c r="C471" s="51">
        <v>1774158</v>
      </c>
      <c r="D471" s="51">
        <v>12570</v>
      </c>
      <c r="E471" s="51">
        <v>152799</v>
      </c>
      <c r="F471" s="51">
        <v>6485</v>
      </c>
      <c r="G471" s="51">
        <v>13600</v>
      </c>
      <c r="H471" s="51" t="s">
        <v>14</v>
      </c>
      <c r="I471" s="51">
        <v>15200</v>
      </c>
      <c r="J471" s="51">
        <v>73448</v>
      </c>
      <c r="K471" s="51">
        <v>3048</v>
      </c>
      <c r="L471" s="51" t="s">
        <v>14</v>
      </c>
      <c r="M471" s="51">
        <v>28686</v>
      </c>
      <c r="N471" s="51">
        <v>110388</v>
      </c>
      <c r="O471" s="51">
        <v>170576</v>
      </c>
      <c r="P471" s="51">
        <v>55165</v>
      </c>
      <c r="Q471" s="51">
        <v>2268</v>
      </c>
      <c r="R471" s="51">
        <v>253514</v>
      </c>
      <c r="S471" s="51">
        <v>876410</v>
      </c>
    </row>
    <row r="472" spans="1:19" s="24" customFormat="1" ht="57">
      <c r="A472" s="25" t="s">
        <v>1053</v>
      </c>
      <c r="B472" s="26" t="s">
        <v>440</v>
      </c>
      <c r="C472" s="51">
        <v>143359352</v>
      </c>
      <c r="D472" s="51">
        <v>439897</v>
      </c>
      <c r="E472" s="51">
        <v>14429641</v>
      </c>
      <c r="F472" s="51">
        <v>380186</v>
      </c>
      <c r="G472" s="51">
        <v>3727577</v>
      </c>
      <c r="H472" s="51">
        <v>1741298</v>
      </c>
      <c r="I472" s="51">
        <v>326681</v>
      </c>
      <c r="J472" s="51">
        <v>3861588</v>
      </c>
      <c r="K472" s="51">
        <v>3421842</v>
      </c>
      <c r="L472" s="51">
        <v>187159</v>
      </c>
      <c r="M472" s="51">
        <v>336619</v>
      </c>
      <c r="N472" s="51">
        <v>3865637</v>
      </c>
      <c r="O472" s="51">
        <v>2690984</v>
      </c>
      <c r="P472" s="51">
        <v>3329767</v>
      </c>
      <c r="Q472" s="51">
        <v>20078986</v>
      </c>
      <c r="R472" s="51">
        <v>40020640</v>
      </c>
      <c r="S472" s="51">
        <v>44520849</v>
      </c>
    </row>
    <row r="473" spans="1:19" s="24" customFormat="1" ht="34.5">
      <c r="A473" s="25" t="s">
        <v>1072</v>
      </c>
      <c r="B473" s="26" t="s">
        <v>548</v>
      </c>
      <c r="C473" s="51">
        <v>1820123</v>
      </c>
      <c r="D473" s="51">
        <v>250494</v>
      </c>
      <c r="E473" s="51">
        <v>597904</v>
      </c>
      <c r="F473" s="51">
        <v>144109</v>
      </c>
      <c r="G473" s="51" t="s">
        <v>14</v>
      </c>
      <c r="H473" s="51" t="s">
        <v>14</v>
      </c>
      <c r="I473" s="51">
        <v>3066</v>
      </c>
      <c r="J473" s="51">
        <v>717</v>
      </c>
      <c r="K473" s="51" t="s">
        <v>14</v>
      </c>
      <c r="L473" s="51" t="s">
        <v>14</v>
      </c>
      <c r="M473" s="51">
        <v>57036</v>
      </c>
      <c r="N473" s="51">
        <v>440470</v>
      </c>
      <c r="O473" s="51">
        <v>23</v>
      </c>
      <c r="P473" s="51">
        <v>33126</v>
      </c>
      <c r="Q473" s="51">
        <v>241946</v>
      </c>
      <c r="R473" s="51" t="s">
        <v>14</v>
      </c>
      <c r="S473" s="51">
        <v>51231</v>
      </c>
    </row>
    <row r="474" spans="1:19" s="24" customFormat="1" ht="23.25">
      <c r="A474" s="25" t="s">
        <v>1095</v>
      </c>
      <c r="B474" s="26" t="s">
        <v>1096</v>
      </c>
      <c r="C474" s="51">
        <v>172427</v>
      </c>
      <c r="D474" s="52" t="s">
        <v>14</v>
      </c>
      <c r="E474" s="52" t="s">
        <v>14</v>
      </c>
      <c r="F474" s="52" t="s">
        <v>14</v>
      </c>
      <c r="G474" s="52" t="s">
        <v>14</v>
      </c>
      <c r="H474" s="52" t="s">
        <v>14</v>
      </c>
      <c r="I474" s="52">
        <v>3066</v>
      </c>
      <c r="J474" s="51" t="s">
        <v>14</v>
      </c>
      <c r="K474" s="51" t="s">
        <v>14</v>
      </c>
      <c r="L474" s="52" t="s">
        <v>14</v>
      </c>
      <c r="M474" s="52" t="s">
        <v>14</v>
      </c>
      <c r="N474" s="52" t="s">
        <v>14</v>
      </c>
      <c r="O474" s="51" t="s">
        <v>14</v>
      </c>
      <c r="P474" s="51" t="s">
        <v>14</v>
      </c>
      <c r="Q474" s="51">
        <v>169361</v>
      </c>
      <c r="R474" s="51" t="s">
        <v>14</v>
      </c>
      <c r="S474" s="51" t="s">
        <v>14</v>
      </c>
    </row>
    <row r="475" spans="1:19" s="24" customFormat="1" ht="23.25">
      <c r="A475" s="25" t="s">
        <v>1091</v>
      </c>
      <c r="B475" s="26" t="s">
        <v>1092</v>
      </c>
      <c r="C475" s="51">
        <v>717</v>
      </c>
      <c r="D475" s="52" t="s">
        <v>14</v>
      </c>
      <c r="E475" s="52" t="s">
        <v>14</v>
      </c>
      <c r="F475" s="52" t="s">
        <v>14</v>
      </c>
      <c r="G475" s="52" t="s">
        <v>14</v>
      </c>
      <c r="H475" s="52" t="s">
        <v>14</v>
      </c>
      <c r="I475" s="52" t="s">
        <v>14</v>
      </c>
      <c r="J475" s="51">
        <v>717</v>
      </c>
      <c r="K475" s="51" t="s">
        <v>14</v>
      </c>
      <c r="L475" s="51" t="s">
        <v>14</v>
      </c>
      <c r="M475" s="51" t="s">
        <v>14</v>
      </c>
      <c r="N475" s="51" t="s">
        <v>14</v>
      </c>
      <c r="O475" s="52" t="s">
        <v>14</v>
      </c>
      <c r="P475" s="52" t="s">
        <v>14</v>
      </c>
      <c r="Q475" s="52" t="s">
        <v>14</v>
      </c>
      <c r="R475" s="51" t="s">
        <v>14</v>
      </c>
      <c r="S475" s="51" t="s">
        <v>14</v>
      </c>
    </row>
    <row r="476" spans="1:19" s="24" customFormat="1" ht="45.75">
      <c r="A476" s="25" t="s">
        <v>1056</v>
      </c>
      <c r="B476" s="26" t="s">
        <v>443</v>
      </c>
      <c r="C476" s="51">
        <v>1646979</v>
      </c>
      <c r="D476" s="51">
        <v>250494</v>
      </c>
      <c r="E476" s="51">
        <v>597904</v>
      </c>
      <c r="F476" s="51">
        <v>144109</v>
      </c>
      <c r="G476" s="51" t="s">
        <v>14</v>
      </c>
      <c r="H476" s="51" t="s">
        <v>14</v>
      </c>
      <c r="I476" s="51" t="s">
        <v>14</v>
      </c>
      <c r="J476" s="51" t="s">
        <v>14</v>
      </c>
      <c r="K476" s="51" t="s">
        <v>14</v>
      </c>
      <c r="L476" s="51" t="s">
        <v>14</v>
      </c>
      <c r="M476" s="51">
        <v>57036</v>
      </c>
      <c r="N476" s="51">
        <v>440470</v>
      </c>
      <c r="O476" s="51">
        <v>23</v>
      </c>
      <c r="P476" s="51">
        <v>33126</v>
      </c>
      <c r="Q476" s="51">
        <v>72584</v>
      </c>
      <c r="R476" s="51" t="s">
        <v>14</v>
      </c>
      <c r="S476" s="51">
        <v>51231</v>
      </c>
    </row>
    <row r="477" spans="1:19" s="24" customFormat="1" ht="45.75">
      <c r="A477" s="25" t="s">
        <v>1073</v>
      </c>
      <c r="B477" s="26" t="s">
        <v>549</v>
      </c>
      <c r="C477" s="51">
        <v>31170097</v>
      </c>
      <c r="D477" s="51">
        <v>228314</v>
      </c>
      <c r="E477" s="51">
        <v>183236</v>
      </c>
      <c r="F477" s="51">
        <v>550806</v>
      </c>
      <c r="G477" s="51">
        <v>1752386</v>
      </c>
      <c r="H477" s="51">
        <v>11161</v>
      </c>
      <c r="I477" s="51">
        <v>421386</v>
      </c>
      <c r="J477" s="51">
        <v>679403</v>
      </c>
      <c r="K477" s="51">
        <v>166660</v>
      </c>
      <c r="L477" s="51">
        <v>69814</v>
      </c>
      <c r="M477" s="51">
        <v>31351</v>
      </c>
      <c r="N477" s="51">
        <v>155477</v>
      </c>
      <c r="O477" s="51">
        <v>320028</v>
      </c>
      <c r="P477" s="51">
        <v>137846</v>
      </c>
      <c r="Q477" s="51">
        <v>1261595</v>
      </c>
      <c r="R477" s="51">
        <v>5053904</v>
      </c>
      <c r="S477" s="51">
        <v>20146731</v>
      </c>
    </row>
    <row r="478" spans="1:19" s="24" customFormat="1" ht="45.75">
      <c r="A478" s="25" t="s">
        <v>1057</v>
      </c>
      <c r="B478" s="26" t="s">
        <v>444</v>
      </c>
      <c r="C478" s="51">
        <v>31170097</v>
      </c>
      <c r="D478" s="51">
        <v>228314</v>
      </c>
      <c r="E478" s="51">
        <v>183236</v>
      </c>
      <c r="F478" s="51">
        <v>550806</v>
      </c>
      <c r="G478" s="51">
        <v>1752386</v>
      </c>
      <c r="H478" s="51">
        <v>11161</v>
      </c>
      <c r="I478" s="51">
        <v>421386</v>
      </c>
      <c r="J478" s="51">
        <v>679403</v>
      </c>
      <c r="K478" s="51">
        <v>166660</v>
      </c>
      <c r="L478" s="51">
        <v>69814</v>
      </c>
      <c r="M478" s="51">
        <v>31351</v>
      </c>
      <c r="N478" s="51">
        <v>155477</v>
      </c>
      <c r="O478" s="51">
        <v>320028</v>
      </c>
      <c r="P478" s="51">
        <v>137846</v>
      </c>
      <c r="Q478" s="51">
        <v>1261595</v>
      </c>
      <c r="R478" s="51">
        <v>5053904</v>
      </c>
      <c r="S478" s="51">
        <v>20146731</v>
      </c>
    </row>
    <row r="479" spans="1:19" s="24" customFormat="1" ht="57">
      <c r="A479" s="25" t="s">
        <v>1058</v>
      </c>
      <c r="B479" s="26" t="s">
        <v>535</v>
      </c>
      <c r="C479" s="51">
        <v>179434889</v>
      </c>
      <c r="D479" s="51">
        <v>338517</v>
      </c>
      <c r="E479" s="51">
        <v>3708521</v>
      </c>
      <c r="F479" s="51">
        <v>789640</v>
      </c>
      <c r="G479" s="51">
        <v>295759</v>
      </c>
      <c r="H479" s="51" t="s">
        <v>14</v>
      </c>
      <c r="I479" s="51">
        <v>15964</v>
      </c>
      <c r="J479" s="51">
        <v>3885721</v>
      </c>
      <c r="K479" s="51">
        <v>117049</v>
      </c>
      <c r="L479" s="51">
        <v>37478</v>
      </c>
      <c r="M479" s="51">
        <v>145491</v>
      </c>
      <c r="N479" s="51">
        <v>1705078</v>
      </c>
      <c r="O479" s="51">
        <v>1023356</v>
      </c>
      <c r="P479" s="51">
        <v>581210</v>
      </c>
      <c r="Q479" s="51">
        <v>24864130</v>
      </c>
      <c r="R479" s="51">
        <v>87766770</v>
      </c>
      <c r="S479" s="51">
        <v>54160206</v>
      </c>
    </row>
    <row r="480" spans="1:19" s="24" customFormat="1" ht="57">
      <c r="A480" s="25" t="s">
        <v>1058</v>
      </c>
      <c r="B480" s="26" t="s">
        <v>445</v>
      </c>
      <c r="C480" s="51">
        <v>179434889</v>
      </c>
      <c r="D480" s="51">
        <v>338517</v>
      </c>
      <c r="E480" s="51">
        <v>3708521</v>
      </c>
      <c r="F480" s="51">
        <v>789640</v>
      </c>
      <c r="G480" s="51">
        <v>295759</v>
      </c>
      <c r="H480" s="51" t="s">
        <v>14</v>
      </c>
      <c r="I480" s="51">
        <v>15964</v>
      </c>
      <c r="J480" s="51">
        <v>3885721</v>
      </c>
      <c r="K480" s="51">
        <v>117049</v>
      </c>
      <c r="L480" s="51">
        <v>37478</v>
      </c>
      <c r="M480" s="51">
        <v>145491</v>
      </c>
      <c r="N480" s="51">
        <v>1705078</v>
      </c>
      <c r="O480" s="51">
        <v>1023356</v>
      </c>
      <c r="P480" s="51">
        <v>581210</v>
      </c>
      <c r="Q480" s="51">
        <v>24864130</v>
      </c>
      <c r="R480" s="51">
        <v>87766770</v>
      </c>
      <c r="S480" s="51">
        <v>54160206</v>
      </c>
    </row>
    <row r="481" spans="1:19" s="24" customFormat="1" ht="23.25">
      <c r="A481" s="25" t="s">
        <v>1060</v>
      </c>
      <c r="B481" s="26" t="s">
        <v>537</v>
      </c>
      <c r="C481" s="51">
        <v>95911</v>
      </c>
      <c r="D481" s="52" t="s">
        <v>14</v>
      </c>
      <c r="E481" s="52" t="s">
        <v>14</v>
      </c>
      <c r="F481" s="51" t="s">
        <v>14</v>
      </c>
      <c r="G481" s="51" t="s">
        <v>14</v>
      </c>
      <c r="H481" s="51" t="s">
        <v>14</v>
      </c>
      <c r="I481" s="51" t="s">
        <v>14</v>
      </c>
      <c r="J481" s="51" t="s">
        <v>14</v>
      </c>
      <c r="K481" s="51" t="s">
        <v>14</v>
      </c>
      <c r="L481" s="51" t="s">
        <v>14</v>
      </c>
      <c r="M481" s="51" t="s">
        <v>14</v>
      </c>
      <c r="N481" s="51">
        <v>49923</v>
      </c>
      <c r="O481" s="51" t="s">
        <v>14</v>
      </c>
      <c r="P481" s="51" t="s">
        <v>14</v>
      </c>
      <c r="Q481" s="51" t="s">
        <v>14</v>
      </c>
      <c r="R481" s="51" t="s">
        <v>14</v>
      </c>
      <c r="S481" s="51">
        <v>45988</v>
      </c>
    </row>
    <row r="482" spans="1:19" s="24" customFormat="1" ht="23.25">
      <c r="A482" s="25" t="s">
        <v>1061</v>
      </c>
      <c r="B482" s="26" t="s">
        <v>446</v>
      </c>
      <c r="C482" s="51">
        <v>95911</v>
      </c>
      <c r="D482" s="52" t="s">
        <v>14</v>
      </c>
      <c r="E482" s="52" t="s">
        <v>14</v>
      </c>
      <c r="F482" s="51" t="s">
        <v>14</v>
      </c>
      <c r="G482" s="51" t="s">
        <v>14</v>
      </c>
      <c r="H482" s="51" t="s">
        <v>14</v>
      </c>
      <c r="I482" s="51" t="s">
        <v>14</v>
      </c>
      <c r="J482" s="51" t="s">
        <v>14</v>
      </c>
      <c r="K482" s="51" t="s">
        <v>14</v>
      </c>
      <c r="L482" s="51" t="s">
        <v>14</v>
      </c>
      <c r="M482" s="51" t="s">
        <v>14</v>
      </c>
      <c r="N482" s="51">
        <v>49923</v>
      </c>
      <c r="O482" s="51" t="s">
        <v>14</v>
      </c>
      <c r="P482" s="51" t="s">
        <v>14</v>
      </c>
      <c r="Q482" s="51" t="s">
        <v>14</v>
      </c>
      <c r="R482" s="51" t="s">
        <v>14</v>
      </c>
      <c r="S482" s="51">
        <v>45988</v>
      </c>
    </row>
    <row r="483" spans="1:19" s="24" customFormat="1" ht="23.25">
      <c r="A483" s="25" t="s">
        <v>1062</v>
      </c>
      <c r="B483" s="26" t="s">
        <v>538</v>
      </c>
      <c r="C483" s="51">
        <v>217781</v>
      </c>
      <c r="D483" s="52" t="s">
        <v>14</v>
      </c>
      <c r="E483" s="52" t="s">
        <v>14</v>
      </c>
      <c r="F483" s="51">
        <v>863</v>
      </c>
      <c r="G483" s="51" t="s">
        <v>14</v>
      </c>
      <c r="H483" s="51" t="s">
        <v>14</v>
      </c>
      <c r="I483" s="52">
        <v>15393</v>
      </c>
      <c r="J483" s="51">
        <v>1838</v>
      </c>
      <c r="K483" s="51" t="s">
        <v>14</v>
      </c>
      <c r="L483" s="51" t="s">
        <v>14</v>
      </c>
      <c r="M483" s="51" t="s">
        <v>14</v>
      </c>
      <c r="N483" s="51">
        <v>2909</v>
      </c>
      <c r="O483" s="51" t="s">
        <v>14</v>
      </c>
      <c r="P483" s="51" t="s">
        <v>14</v>
      </c>
      <c r="Q483" s="51">
        <v>39759</v>
      </c>
      <c r="R483" s="51">
        <v>157019</v>
      </c>
      <c r="S483" s="51" t="s">
        <v>14</v>
      </c>
    </row>
    <row r="484" spans="1:19" s="24" customFormat="1" ht="23.25">
      <c r="A484" s="25" t="s">
        <v>1062</v>
      </c>
      <c r="B484" s="26" t="s">
        <v>447</v>
      </c>
      <c r="C484" s="51">
        <v>217781</v>
      </c>
      <c r="D484" s="52" t="s">
        <v>14</v>
      </c>
      <c r="E484" s="52" t="s">
        <v>14</v>
      </c>
      <c r="F484" s="51">
        <v>863</v>
      </c>
      <c r="G484" s="51" t="s">
        <v>14</v>
      </c>
      <c r="H484" s="51" t="s">
        <v>14</v>
      </c>
      <c r="I484" s="52">
        <v>15393</v>
      </c>
      <c r="J484" s="51">
        <v>1838</v>
      </c>
      <c r="K484" s="51" t="s">
        <v>14</v>
      </c>
      <c r="L484" s="51" t="s">
        <v>14</v>
      </c>
      <c r="M484" s="51" t="s">
        <v>14</v>
      </c>
      <c r="N484" s="51">
        <v>2909</v>
      </c>
      <c r="O484" s="51" t="s">
        <v>14</v>
      </c>
      <c r="P484" s="51" t="s">
        <v>14</v>
      </c>
      <c r="Q484" s="51">
        <v>39759</v>
      </c>
      <c r="R484" s="51">
        <v>157019</v>
      </c>
      <c r="S484" s="51" t="s">
        <v>14</v>
      </c>
    </row>
    <row r="485" spans="1:19" s="24" customFormat="1" ht="23.25">
      <c r="A485" s="25" t="s">
        <v>1063</v>
      </c>
      <c r="B485" s="26" t="s">
        <v>539</v>
      </c>
      <c r="C485" s="51">
        <v>17540182</v>
      </c>
      <c r="D485" s="51">
        <v>7243</v>
      </c>
      <c r="E485" s="52" t="s">
        <v>14</v>
      </c>
      <c r="F485" s="51">
        <v>39381</v>
      </c>
      <c r="G485" s="51">
        <v>21173</v>
      </c>
      <c r="H485" s="51" t="s">
        <v>14</v>
      </c>
      <c r="I485" s="52">
        <v>1788411</v>
      </c>
      <c r="J485" s="51">
        <v>169</v>
      </c>
      <c r="K485" s="51" t="s">
        <v>14</v>
      </c>
      <c r="L485" s="51">
        <v>4062</v>
      </c>
      <c r="M485" s="51" t="s">
        <v>14</v>
      </c>
      <c r="N485" s="51">
        <v>371869</v>
      </c>
      <c r="O485" s="51">
        <v>508823</v>
      </c>
      <c r="P485" s="51">
        <v>3652</v>
      </c>
      <c r="Q485" s="51">
        <v>11716814</v>
      </c>
      <c r="R485" s="51">
        <v>17575</v>
      </c>
      <c r="S485" s="51">
        <v>3061012</v>
      </c>
    </row>
    <row r="486" spans="1:19" s="24" customFormat="1" ht="23.25">
      <c r="A486" s="25" t="s">
        <v>1063</v>
      </c>
      <c r="B486" s="26" t="s">
        <v>448</v>
      </c>
      <c r="C486" s="51">
        <v>17540182</v>
      </c>
      <c r="D486" s="51">
        <v>7243</v>
      </c>
      <c r="E486" s="52" t="s">
        <v>14</v>
      </c>
      <c r="F486" s="51">
        <v>39381</v>
      </c>
      <c r="G486" s="51">
        <v>21173</v>
      </c>
      <c r="H486" s="51" t="s">
        <v>14</v>
      </c>
      <c r="I486" s="52">
        <v>1788411</v>
      </c>
      <c r="J486" s="51">
        <v>169</v>
      </c>
      <c r="K486" s="51" t="s">
        <v>14</v>
      </c>
      <c r="L486" s="51">
        <v>4062</v>
      </c>
      <c r="M486" s="51" t="s">
        <v>14</v>
      </c>
      <c r="N486" s="51">
        <v>371869</v>
      </c>
      <c r="O486" s="51">
        <v>508823</v>
      </c>
      <c r="P486" s="51">
        <v>3652</v>
      </c>
      <c r="Q486" s="51">
        <v>11716814</v>
      </c>
      <c r="R486" s="51">
        <v>17575</v>
      </c>
      <c r="S486" s="51">
        <v>3061012</v>
      </c>
    </row>
    <row r="487" spans="1:19" s="24" customFormat="1">
      <c r="A487" s="26" t="s">
        <v>15</v>
      </c>
      <c r="C487" s="51">
        <v>2690812110</v>
      </c>
      <c r="D487" s="51">
        <v>73496745</v>
      </c>
      <c r="E487" s="51">
        <v>248513430</v>
      </c>
      <c r="F487" s="51">
        <v>125217373</v>
      </c>
      <c r="G487" s="51">
        <v>65230561</v>
      </c>
      <c r="H487" s="51">
        <v>68397222</v>
      </c>
      <c r="I487" s="51">
        <v>83690587</v>
      </c>
      <c r="J487" s="51">
        <v>284965543</v>
      </c>
      <c r="K487" s="51">
        <v>93395683</v>
      </c>
      <c r="L487" s="51">
        <v>110515061</v>
      </c>
      <c r="M487" s="51">
        <v>97851080</v>
      </c>
      <c r="N487" s="51">
        <v>172489176</v>
      </c>
      <c r="O487" s="51">
        <v>136491723</v>
      </c>
      <c r="P487" s="51">
        <v>60917426</v>
      </c>
      <c r="Q487" s="51">
        <v>254395640</v>
      </c>
      <c r="R487" s="51">
        <v>248269518</v>
      </c>
      <c r="S487" s="51">
        <v>566975343</v>
      </c>
    </row>
    <row r="488" spans="1:19" s="24" customFormat="1" ht="23.25">
      <c r="A488" s="25" t="s">
        <v>613</v>
      </c>
      <c r="B488" s="26" t="s">
        <v>476</v>
      </c>
      <c r="C488" s="51">
        <v>216715867</v>
      </c>
      <c r="D488" s="51">
        <v>4075565</v>
      </c>
      <c r="E488" s="51">
        <v>25421920</v>
      </c>
      <c r="F488" s="51">
        <v>16787202</v>
      </c>
      <c r="G488" s="51">
        <v>4118044</v>
      </c>
      <c r="H488" s="51">
        <v>10340827</v>
      </c>
      <c r="I488" s="51">
        <v>10668440</v>
      </c>
      <c r="J488" s="51">
        <v>30896883</v>
      </c>
      <c r="K488" s="51">
        <v>6286182</v>
      </c>
      <c r="L488" s="51">
        <v>13460030</v>
      </c>
      <c r="M488" s="51">
        <v>5723203</v>
      </c>
      <c r="N488" s="51">
        <v>12506777</v>
      </c>
      <c r="O488" s="51">
        <v>5530277</v>
      </c>
      <c r="P488" s="51">
        <v>6597468</v>
      </c>
      <c r="Q488" s="51">
        <v>29428375</v>
      </c>
      <c r="R488" s="51">
        <v>15264411</v>
      </c>
      <c r="S488" s="51">
        <v>19610264</v>
      </c>
    </row>
    <row r="489" spans="1:19" s="24" customFormat="1" ht="23.25">
      <c r="A489" s="25" t="s">
        <v>614</v>
      </c>
      <c r="B489" s="26" t="s">
        <v>57</v>
      </c>
      <c r="C489" s="51">
        <v>72971219</v>
      </c>
      <c r="D489" s="51">
        <v>1597246</v>
      </c>
      <c r="E489" s="51">
        <v>11844538</v>
      </c>
      <c r="F489" s="51">
        <v>4280444</v>
      </c>
      <c r="G489" s="51">
        <v>1414345</v>
      </c>
      <c r="H489" s="51">
        <v>2909532</v>
      </c>
      <c r="I489" s="51">
        <v>2011024</v>
      </c>
      <c r="J489" s="51">
        <v>12880154</v>
      </c>
      <c r="K489" s="51">
        <v>1904314</v>
      </c>
      <c r="L489" s="51">
        <v>3879645</v>
      </c>
      <c r="M489" s="51">
        <v>1066555</v>
      </c>
      <c r="N489" s="51">
        <v>3239964</v>
      </c>
      <c r="O489" s="51">
        <v>1637626</v>
      </c>
      <c r="P489" s="51">
        <v>4489642</v>
      </c>
      <c r="Q489" s="51">
        <v>7383485</v>
      </c>
      <c r="R489" s="51">
        <v>5422088</v>
      </c>
      <c r="S489" s="51">
        <v>7010616</v>
      </c>
    </row>
    <row r="490" spans="1:19" s="24" customFormat="1" ht="23.25">
      <c r="A490" s="25" t="s">
        <v>617</v>
      </c>
      <c r="B490" s="26" t="s">
        <v>60</v>
      </c>
      <c r="C490" s="51">
        <v>4614836</v>
      </c>
      <c r="D490" s="51">
        <v>100524</v>
      </c>
      <c r="E490" s="51">
        <v>858253</v>
      </c>
      <c r="F490" s="51">
        <v>333621</v>
      </c>
      <c r="G490" s="51">
        <v>23100</v>
      </c>
      <c r="H490" s="51">
        <v>42523</v>
      </c>
      <c r="I490" s="51">
        <v>12538</v>
      </c>
      <c r="J490" s="51">
        <v>674131</v>
      </c>
      <c r="K490" s="51">
        <v>15237</v>
      </c>
      <c r="L490" s="51">
        <v>89312</v>
      </c>
      <c r="M490" s="51">
        <v>34184</v>
      </c>
      <c r="N490" s="51">
        <v>583602</v>
      </c>
      <c r="O490" s="51">
        <v>52908</v>
      </c>
      <c r="P490" s="51">
        <v>66028</v>
      </c>
      <c r="Q490" s="51">
        <v>328911</v>
      </c>
      <c r="R490" s="51">
        <v>680302</v>
      </c>
      <c r="S490" s="51">
        <v>719664</v>
      </c>
    </row>
    <row r="491" spans="1:19" s="24" customFormat="1" ht="23.25">
      <c r="A491" s="25" t="s">
        <v>618</v>
      </c>
      <c r="B491" s="26" t="s">
        <v>61</v>
      </c>
      <c r="C491" s="51">
        <v>37195657</v>
      </c>
      <c r="D491" s="51">
        <v>600005</v>
      </c>
      <c r="E491" s="51">
        <v>3493672</v>
      </c>
      <c r="F491" s="51">
        <v>5074633</v>
      </c>
      <c r="G491" s="51">
        <v>1113523</v>
      </c>
      <c r="H491" s="51">
        <v>4642963</v>
      </c>
      <c r="I491" s="51">
        <v>818101</v>
      </c>
      <c r="J491" s="51">
        <v>5127591</v>
      </c>
      <c r="K491" s="51">
        <v>709140</v>
      </c>
      <c r="L491" s="51">
        <v>5026027</v>
      </c>
      <c r="M491" s="51">
        <v>670125</v>
      </c>
      <c r="N491" s="51">
        <v>1959743</v>
      </c>
      <c r="O491" s="51">
        <v>327566</v>
      </c>
      <c r="P491" s="51">
        <v>310829</v>
      </c>
      <c r="Q491" s="51">
        <v>4743643</v>
      </c>
      <c r="R491" s="51">
        <v>985760</v>
      </c>
      <c r="S491" s="51">
        <v>1592336</v>
      </c>
    </row>
    <row r="492" spans="1:19" s="24" customFormat="1" ht="34.5">
      <c r="A492" s="25" t="s">
        <v>619</v>
      </c>
      <c r="B492" s="26" t="s">
        <v>62</v>
      </c>
      <c r="C492" s="51">
        <v>70878489</v>
      </c>
      <c r="D492" s="51">
        <v>1026228</v>
      </c>
      <c r="E492" s="51">
        <v>8023653</v>
      </c>
      <c r="F492" s="51">
        <v>4609552</v>
      </c>
      <c r="G492" s="51">
        <v>984363</v>
      </c>
      <c r="H492" s="51">
        <v>2395444</v>
      </c>
      <c r="I492" s="51">
        <v>3299136</v>
      </c>
      <c r="J492" s="51">
        <v>11037969</v>
      </c>
      <c r="K492" s="51">
        <v>2433393</v>
      </c>
      <c r="L492" s="51">
        <v>3296686</v>
      </c>
      <c r="M492" s="51">
        <v>3082891</v>
      </c>
      <c r="N492" s="51">
        <v>4597512</v>
      </c>
      <c r="O492" s="51">
        <v>3093391</v>
      </c>
      <c r="P492" s="51">
        <v>1274281</v>
      </c>
      <c r="Q492" s="51">
        <v>10615841</v>
      </c>
      <c r="R492" s="51">
        <v>5328030</v>
      </c>
      <c r="S492" s="51">
        <v>5780118</v>
      </c>
    </row>
    <row r="493" spans="1:19" s="24" customFormat="1" ht="23.25">
      <c r="A493" s="25" t="s">
        <v>626</v>
      </c>
      <c r="B493" s="26" t="s">
        <v>69</v>
      </c>
      <c r="C493" s="51">
        <v>1060583</v>
      </c>
      <c r="D493" s="51">
        <v>6018</v>
      </c>
      <c r="E493" s="51">
        <v>66708</v>
      </c>
      <c r="F493" s="51">
        <v>156629</v>
      </c>
      <c r="G493" s="51">
        <v>41</v>
      </c>
      <c r="H493" s="51">
        <v>4157</v>
      </c>
      <c r="I493" s="51" t="s">
        <v>14</v>
      </c>
      <c r="J493" s="51">
        <v>83942</v>
      </c>
      <c r="K493" s="51">
        <v>3626</v>
      </c>
      <c r="L493" s="51" t="s">
        <v>14</v>
      </c>
      <c r="M493" s="51">
        <v>3273</v>
      </c>
      <c r="N493" s="51">
        <v>131890</v>
      </c>
      <c r="O493" s="51">
        <v>6599</v>
      </c>
      <c r="P493" s="51">
        <v>4184</v>
      </c>
      <c r="Q493" s="51">
        <v>2236</v>
      </c>
      <c r="R493" s="51">
        <v>223200</v>
      </c>
      <c r="S493" s="51">
        <v>368080</v>
      </c>
    </row>
    <row r="494" spans="1:19" s="24" customFormat="1" ht="34.5">
      <c r="A494" s="25" t="s">
        <v>627</v>
      </c>
      <c r="B494" s="26" t="s">
        <v>70</v>
      </c>
      <c r="C494" s="51">
        <v>29995083</v>
      </c>
      <c r="D494" s="51">
        <v>745543</v>
      </c>
      <c r="E494" s="51">
        <v>1135097</v>
      </c>
      <c r="F494" s="51">
        <v>2332324</v>
      </c>
      <c r="G494" s="51">
        <v>582671</v>
      </c>
      <c r="H494" s="51">
        <v>346208</v>
      </c>
      <c r="I494" s="51">
        <v>4527641</v>
      </c>
      <c r="J494" s="51">
        <v>1093097</v>
      </c>
      <c r="K494" s="51">
        <v>1220472</v>
      </c>
      <c r="L494" s="51">
        <v>1168359</v>
      </c>
      <c r="M494" s="51">
        <v>866174</v>
      </c>
      <c r="N494" s="51">
        <v>1994066</v>
      </c>
      <c r="O494" s="51">
        <v>412186</v>
      </c>
      <c r="P494" s="51">
        <v>452504</v>
      </c>
      <c r="Q494" s="51">
        <v>6354260</v>
      </c>
      <c r="R494" s="51">
        <v>2625031</v>
      </c>
      <c r="S494" s="51">
        <v>4139450</v>
      </c>
    </row>
    <row r="495" spans="1:19" s="24" customFormat="1" ht="23.25">
      <c r="A495" s="25" t="s">
        <v>620</v>
      </c>
      <c r="B495" s="26" t="s">
        <v>63</v>
      </c>
      <c r="C495" s="51">
        <v>10569813</v>
      </c>
      <c r="D495" s="51">
        <v>118289</v>
      </c>
      <c r="E495" s="51">
        <v>497257</v>
      </c>
      <c r="F495" s="51">
        <v>1110175</v>
      </c>
      <c r="G495" s="51">
        <v>44885</v>
      </c>
      <c r="H495" s="51">
        <v>251014</v>
      </c>
      <c r="I495" s="51">
        <v>555564</v>
      </c>
      <c r="J495" s="51">
        <v>1740709</v>
      </c>
      <c r="K495" s="51">
        <v>753425</v>
      </c>
      <c r="L495" s="51">
        <v>869969</v>
      </c>
      <c r="M495" s="51">
        <v>111706</v>
      </c>
      <c r="N495" s="51">
        <v>700810</v>
      </c>
      <c r="O495" s="51">
        <v>375346</v>
      </c>
      <c r="P495" s="51">
        <v>297294</v>
      </c>
      <c r="Q495" s="51">
        <v>1470596</v>
      </c>
      <c r="R495" s="51">
        <v>680771</v>
      </c>
      <c r="S495" s="51">
        <v>992002</v>
      </c>
    </row>
    <row r="496" spans="1:19" s="24" customFormat="1" ht="23.25">
      <c r="A496" s="25" t="s">
        <v>621</v>
      </c>
      <c r="B496" s="26" t="s">
        <v>64</v>
      </c>
      <c r="C496" s="51">
        <v>10328389</v>
      </c>
      <c r="D496" s="51">
        <v>121795</v>
      </c>
      <c r="E496" s="51">
        <v>942592</v>
      </c>
      <c r="F496" s="51">
        <v>875012</v>
      </c>
      <c r="G496" s="51">
        <v>13168</v>
      </c>
      <c r="H496" s="51">
        <v>225568</v>
      </c>
      <c r="I496" s="51">
        <v>564407</v>
      </c>
      <c r="J496" s="51">
        <v>2046594</v>
      </c>
      <c r="K496" s="51">
        <v>613027</v>
      </c>
      <c r="L496" s="51">
        <v>995393</v>
      </c>
      <c r="M496" s="51">
        <v>119608</v>
      </c>
      <c r="N496" s="51">
        <v>697885</v>
      </c>
      <c r="O496" s="51">
        <v>529267</v>
      </c>
      <c r="P496" s="51">
        <v>197009</v>
      </c>
      <c r="Q496" s="51">
        <v>1366451</v>
      </c>
      <c r="R496" s="51">
        <v>368524</v>
      </c>
      <c r="S496" s="51">
        <v>652089</v>
      </c>
    </row>
    <row r="497" spans="1:19" s="24" customFormat="1" ht="23.25">
      <c r="A497" s="25" t="s">
        <v>622</v>
      </c>
      <c r="B497" s="26" t="s">
        <v>65</v>
      </c>
      <c r="C497" s="51">
        <v>10060604</v>
      </c>
      <c r="D497" s="51">
        <v>211422</v>
      </c>
      <c r="E497" s="51">
        <v>1806482</v>
      </c>
      <c r="F497" s="51">
        <v>629294</v>
      </c>
      <c r="G497" s="51">
        <v>16581</v>
      </c>
      <c r="H497" s="51">
        <v>324576</v>
      </c>
      <c r="I497" s="51">
        <v>568998</v>
      </c>
      <c r="J497" s="51">
        <v>804571</v>
      </c>
      <c r="K497" s="51">
        <v>125988</v>
      </c>
      <c r="L497" s="51">
        <v>535426</v>
      </c>
      <c r="M497" s="51">
        <v>425298</v>
      </c>
      <c r="N497" s="51">
        <v>740966</v>
      </c>
      <c r="O497" s="51">
        <v>661672</v>
      </c>
      <c r="P497" s="51">
        <v>203122</v>
      </c>
      <c r="Q497" s="51">
        <v>2089847</v>
      </c>
      <c r="R497" s="51">
        <v>463564</v>
      </c>
      <c r="S497" s="51">
        <v>452798</v>
      </c>
    </row>
    <row r="498" spans="1:19" s="24" customFormat="1" ht="23.25">
      <c r="A498" s="25" t="s">
        <v>623</v>
      </c>
      <c r="B498" s="26" t="s">
        <v>66</v>
      </c>
      <c r="C498" s="51">
        <v>9881452</v>
      </c>
      <c r="D498" s="51">
        <v>192941</v>
      </c>
      <c r="E498" s="51">
        <v>1308624</v>
      </c>
      <c r="F498" s="51">
        <v>723311</v>
      </c>
      <c r="G498" s="51">
        <v>26816</v>
      </c>
      <c r="H498" s="51">
        <v>403544</v>
      </c>
      <c r="I498" s="51">
        <v>610989</v>
      </c>
      <c r="J498" s="51">
        <v>2509036</v>
      </c>
      <c r="K498" s="51">
        <v>560883</v>
      </c>
      <c r="L498" s="51">
        <v>345329</v>
      </c>
      <c r="M498" s="51">
        <v>114213</v>
      </c>
      <c r="N498" s="51">
        <v>701269</v>
      </c>
      <c r="O498" s="51">
        <v>451573</v>
      </c>
      <c r="P498" s="51">
        <v>233861</v>
      </c>
      <c r="Q498" s="51">
        <v>984214</v>
      </c>
      <c r="R498" s="51">
        <v>260083</v>
      </c>
      <c r="S498" s="51">
        <v>454768</v>
      </c>
    </row>
    <row r="499" spans="1:19" s="24" customFormat="1" ht="23.25">
      <c r="A499" s="25" t="s">
        <v>624</v>
      </c>
      <c r="B499" s="26" t="s">
        <v>67</v>
      </c>
      <c r="C499" s="51">
        <v>11292315</v>
      </c>
      <c r="D499" s="51">
        <v>274846</v>
      </c>
      <c r="E499" s="51">
        <v>2244052</v>
      </c>
      <c r="F499" s="51">
        <v>785670</v>
      </c>
      <c r="G499" s="51">
        <v>5991</v>
      </c>
      <c r="H499" s="51">
        <v>574516</v>
      </c>
      <c r="I499" s="51">
        <v>606804</v>
      </c>
      <c r="J499" s="51">
        <v>1107964</v>
      </c>
      <c r="K499" s="51">
        <v>219205</v>
      </c>
      <c r="L499" s="51">
        <v>362769</v>
      </c>
      <c r="M499" s="51">
        <v>124933</v>
      </c>
      <c r="N499" s="51">
        <v>1103774</v>
      </c>
      <c r="O499" s="51">
        <v>206139</v>
      </c>
      <c r="P499" s="51">
        <v>248275</v>
      </c>
      <c r="Q499" s="51">
        <v>2377004</v>
      </c>
      <c r="R499" s="51">
        <v>341067</v>
      </c>
      <c r="S499" s="51">
        <v>709305</v>
      </c>
    </row>
    <row r="500" spans="1:19" s="24" customFormat="1" ht="34.5">
      <c r="A500" s="25" t="s">
        <v>625</v>
      </c>
      <c r="B500" s="26" t="s">
        <v>68</v>
      </c>
      <c r="C500" s="51">
        <v>18745915</v>
      </c>
      <c r="D500" s="51">
        <v>106934</v>
      </c>
      <c r="E500" s="51">
        <v>1224646</v>
      </c>
      <c r="F500" s="51">
        <v>486090</v>
      </c>
      <c r="G500" s="51">
        <v>876923</v>
      </c>
      <c r="H500" s="51">
        <v>616225</v>
      </c>
      <c r="I500" s="51">
        <v>392373</v>
      </c>
      <c r="J500" s="51">
        <v>2829095</v>
      </c>
      <c r="K500" s="51">
        <v>160865</v>
      </c>
      <c r="L500" s="51">
        <v>187800</v>
      </c>
      <c r="M500" s="51">
        <v>2187133</v>
      </c>
      <c r="N500" s="51">
        <v>652807</v>
      </c>
      <c r="O500" s="51">
        <v>869394</v>
      </c>
      <c r="P500" s="51">
        <v>94719</v>
      </c>
      <c r="Q500" s="51">
        <v>2327730</v>
      </c>
      <c r="R500" s="51">
        <v>3214022</v>
      </c>
      <c r="S500" s="51">
        <v>2519156</v>
      </c>
    </row>
    <row r="501" spans="1:19" s="24" customFormat="1" ht="23.25">
      <c r="A501" s="25" t="s">
        <v>615</v>
      </c>
      <c r="B501" s="26" t="s">
        <v>58</v>
      </c>
      <c r="C501" s="51">
        <v>36381522</v>
      </c>
      <c r="D501" s="51">
        <v>673875</v>
      </c>
      <c r="E501" s="51">
        <v>9638260</v>
      </c>
      <c r="F501" s="51">
        <v>2136956</v>
      </c>
      <c r="G501" s="51">
        <v>512023</v>
      </c>
      <c r="H501" s="51">
        <v>1227078</v>
      </c>
      <c r="I501" s="51">
        <v>857774</v>
      </c>
      <c r="J501" s="51">
        <v>5831642</v>
      </c>
      <c r="K501" s="51">
        <v>907462</v>
      </c>
      <c r="L501" s="51">
        <v>1521367</v>
      </c>
      <c r="M501" s="51">
        <v>487483</v>
      </c>
      <c r="N501" s="51">
        <v>1540414</v>
      </c>
      <c r="O501" s="51">
        <v>264549</v>
      </c>
      <c r="P501" s="51">
        <v>1968939</v>
      </c>
      <c r="Q501" s="51">
        <v>2927413</v>
      </c>
      <c r="R501" s="51">
        <v>2924220</v>
      </c>
      <c r="S501" s="51">
        <v>2962067</v>
      </c>
    </row>
    <row r="502" spans="1:19" s="24" customFormat="1" ht="23.25">
      <c r="A502" s="25" t="s">
        <v>616</v>
      </c>
      <c r="B502" s="26" t="s">
        <v>59</v>
      </c>
      <c r="C502" s="51">
        <v>36589697</v>
      </c>
      <c r="D502" s="51">
        <v>923372</v>
      </c>
      <c r="E502" s="51">
        <v>2206278</v>
      </c>
      <c r="F502" s="51">
        <v>2143488</v>
      </c>
      <c r="G502" s="51">
        <v>902322</v>
      </c>
      <c r="H502" s="51">
        <v>1682454</v>
      </c>
      <c r="I502" s="51">
        <v>1153251</v>
      </c>
      <c r="J502" s="51">
        <v>7048511</v>
      </c>
      <c r="K502" s="51">
        <v>996853</v>
      </c>
      <c r="L502" s="51">
        <v>2358278</v>
      </c>
      <c r="M502" s="51">
        <v>579072</v>
      </c>
      <c r="N502" s="51">
        <v>1699551</v>
      </c>
      <c r="O502" s="51">
        <v>1373077</v>
      </c>
      <c r="P502" s="51">
        <v>2520702</v>
      </c>
      <c r="Q502" s="51">
        <v>4456072</v>
      </c>
      <c r="R502" s="51">
        <v>2497868</v>
      </c>
      <c r="S502" s="51">
        <v>4048549</v>
      </c>
    </row>
    <row r="503" spans="1:19" s="24" customFormat="1" ht="34.5">
      <c r="A503" s="25" t="s">
        <v>628</v>
      </c>
      <c r="B503" s="26" t="s">
        <v>477</v>
      </c>
      <c r="C503" s="51">
        <v>45327694</v>
      </c>
      <c r="D503" s="51">
        <v>552417</v>
      </c>
      <c r="E503" s="51">
        <v>10582950</v>
      </c>
      <c r="F503" s="51">
        <v>2295320</v>
      </c>
      <c r="G503" s="51">
        <v>879541</v>
      </c>
      <c r="H503" s="51">
        <v>952236</v>
      </c>
      <c r="I503" s="51">
        <v>102202</v>
      </c>
      <c r="J503" s="51">
        <v>4101617</v>
      </c>
      <c r="K503" s="51">
        <v>1684261</v>
      </c>
      <c r="L503" s="51">
        <v>1066560</v>
      </c>
      <c r="M503" s="51">
        <v>1986912</v>
      </c>
      <c r="N503" s="51">
        <v>2293358</v>
      </c>
      <c r="O503" s="51">
        <v>689744</v>
      </c>
      <c r="P503" s="51">
        <v>847148</v>
      </c>
      <c r="Q503" s="51">
        <v>1530754</v>
      </c>
      <c r="R503" s="51">
        <v>4325415</v>
      </c>
      <c r="S503" s="51">
        <v>11437258</v>
      </c>
    </row>
    <row r="504" spans="1:19" s="24" customFormat="1" ht="23.25">
      <c r="A504" s="25" t="s">
        <v>629</v>
      </c>
      <c r="B504" s="26" t="s">
        <v>71</v>
      </c>
      <c r="C504" s="51">
        <v>763872</v>
      </c>
      <c r="D504" s="51">
        <v>9348</v>
      </c>
      <c r="E504" s="52" t="s">
        <v>14</v>
      </c>
      <c r="F504" s="51">
        <v>2588</v>
      </c>
      <c r="G504" s="51" t="s">
        <v>14</v>
      </c>
      <c r="H504" s="51">
        <v>44</v>
      </c>
      <c r="I504" s="52" t="s">
        <v>14</v>
      </c>
      <c r="J504" s="51">
        <v>61894</v>
      </c>
      <c r="K504" s="51" t="s">
        <v>14</v>
      </c>
      <c r="L504" s="51">
        <v>160923</v>
      </c>
      <c r="M504" s="51" t="s">
        <v>14</v>
      </c>
      <c r="N504" s="51">
        <v>132823</v>
      </c>
      <c r="O504" s="51">
        <v>31372</v>
      </c>
      <c r="P504" s="51">
        <v>20</v>
      </c>
      <c r="Q504" s="51">
        <v>17110</v>
      </c>
      <c r="R504" s="51">
        <v>313096</v>
      </c>
      <c r="S504" s="51">
        <v>34653</v>
      </c>
    </row>
    <row r="505" spans="1:19" s="24" customFormat="1" ht="34.5">
      <c r="A505" s="25" t="s">
        <v>630</v>
      </c>
      <c r="B505" s="26" t="s">
        <v>72</v>
      </c>
      <c r="C505" s="51">
        <v>1039208</v>
      </c>
      <c r="D505" s="51">
        <v>174447</v>
      </c>
      <c r="E505" s="51">
        <v>17769</v>
      </c>
      <c r="F505" s="51">
        <v>270</v>
      </c>
      <c r="G505" s="51" t="s">
        <v>14</v>
      </c>
      <c r="H505" s="51">
        <v>23418</v>
      </c>
      <c r="I505" s="51" t="s">
        <v>14</v>
      </c>
      <c r="J505" s="51">
        <v>87597</v>
      </c>
      <c r="K505" s="51">
        <v>145928</v>
      </c>
      <c r="L505" s="51">
        <v>11026</v>
      </c>
      <c r="M505" s="51">
        <v>5726</v>
      </c>
      <c r="N505" s="51">
        <v>107109</v>
      </c>
      <c r="O505" s="51">
        <v>7629</v>
      </c>
      <c r="P505" s="51">
        <v>98988</v>
      </c>
      <c r="Q505" s="51">
        <v>1072</v>
      </c>
      <c r="R505" s="51">
        <v>73</v>
      </c>
      <c r="S505" s="51">
        <v>358156</v>
      </c>
    </row>
    <row r="506" spans="1:19" s="24" customFormat="1" ht="45.75">
      <c r="A506" s="25" t="s">
        <v>631</v>
      </c>
      <c r="B506" s="26" t="s">
        <v>73</v>
      </c>
      <c r="C506" s="51">
        <v>12800572</v>
      </c>
      <c r="D506" s="51">
        <v>74444</v>
      </c>
      <c r="E506" s="51">
        <v>7102842</v>
      </c>
      <c r="F506" s="51">
        <v>381104</v>
      </c>
      <c r="G506" s="51">
        <v>4581</v>
      </c>
      <c r="H506" s="51">
        <v>409676</v>
      </c>
      <c r="I506" s="51">
        <v>24044</v>
      </c>
      <c r="J506" s="51">
        <v>2284957</v>
      </c>
      <c r="K506" s="51">
        <v>583681</v>
      </c>
      <c r="L506" s="51">
        <v>357682</v>
      </c>
      <c r="M506" s="51">
        <v>14455</v>
      </c>
      <c r="N506" s="51">
        <v>515954</v>
      </c>
      <c r="O506" s="51">
        <v>12294</v>
      </c>
      <c r="P506" s="51">
        <v>159236</v>
      </c>
      <c r="Q506" s="51">
        <v>295353</v>
      </c>
      <c r="R506" s="51">
        <v>68684</v>
      </c>
      <c r="S506" s="51">
        <v>511585</v>
      </c>
    </row>
    <row r="507" spans="1:19" s="24" customFormat="1" ht="23.25">
      <c r="A507" s="25" t="s">
        <v>632</v>
      </c>
      <c r="B507" s="26" t="s">
        <v>74</v>
      </c>
      <c r="C507" s="51">
        <v>1019257</v>
      </c>
      <c r="D507" s="51">
        <v>11301</v>
      </c>
      <c r="E507" s="51">
        <v>463</v>
      </c>
      <c r="F507" s="51">
        <v>3397</v>
      </c>
      <c r="G507" s="51" t="s">
        <v>14</v>
      </c>
      <c r="H507" s="51">
        <v>44500</v>
      </c>
      <c r="I507" s="51" t="s">
        <v>14</v>
      </c>
      <c r="J507" s="51">
        <v>57684</v>
      </c>
      <c r="K507" s="51">
        <v>8110</v>
      </c>
      <c r="L507" s="51">
        <v>37436</v>
      </c>
      <c r="M507" s="51">
        <v>4723</v>
      </c>
      <c r="N507" s="51">
        <v>58502</v>
      </c>
      <c r="O507" s="51">
        <v>22845</v>
      </c>
      <c r="P507" s="51">
        <v>65357</v>
      </c>
      <c r="Q507" s="51">
        <v>440</v>
      </c>
      <c r="R507" s="51">
        <v>524534</v>
      </c>
      <c r="S507" s="51">
        <v>179965</v>
      </c>
    </row>
    <row r="508" spans="1:19" s="24" customFormat="1" ht="23.25">
      <c r="A508" s="25" t="s">
        <v>633</v>
      </c>
      <c r="B508" s="26" t="s">
        <v>75</v>
      </c>
      <c r="C508" s="51">
        <v>5312970</v>
      </c>
      <c r="D508" s="51">
        <v>20659</v>
      </c>
      <c r="E508" s="51">
        <v>93503</v>
      </c>
      <c r="F508" s="51">
        <v>131161</v>
      </c>
      <c r="G508" s="51">
        <v>935</v>
      </c>
      <c r="H508" s="51">
        <v>14669</v>
      </c>
      <c r="I508" s="51" t="s">
        <v>14</v>
      </c>
      <c r="J508" s="51">
        <v>261851</v>
      </c>
      <c r="K508" s="51">
        <v>255983</v>
      </c>
      <c r="L508" s="51" t="s">
        <v>14</v>
      </c>
      <c r="M508" s="51">
        <v>7456</v>
      </c>
      <c r="N508" s="51">
        <v>203920</v>
      </c>
      <c r="O508" s="51">
        <v>50902</v>
      </c>
      <c r="P508" s="51">
        <v>39801</v>
      </c>
      <c r="Q508" s="51">
        <v>45277</v>
      </c>
      <c r="R508" s="51">
        <v>1342300</v>
      </c>
      <c r="S508" s="51">
        <v>2844553</v>
      </c>
    </row>
    <row r="509" spans="1:19" s="24" customFormat="1" ht="45.75">
      <c r="A509" s="25" t="s">
        <v>634</v>
      </c>
      <c r="B509" s="26" t="s">
        <v>76</v>
      </c>
      <c r="C509" s="51">
        <v>9960442</v>
      </c>
      <c r="D509" s="51">
        <v>118770</v>
      </c>
      <c r="E509" s="51">
        <v>2778240</v>
      </c>
      <c r="F509" s="51">
        <v>306018</v>
      </c>
      <c r="G509" s="51">
        <v>282119</v>
      </c>
      <c r="H509" s="51">
        <v>179987</v>
      </c>
      <c r="I509" s="51">
        <v>47194</v>
      </c>
      <c r="J509" s="51">
        <v>676047</v>
      </c>
      <c r="K509" s="51">
        <v>242028</v>
      </c>
      <c r="L509" s="51">
        <v>400185</v>
      </c>
      <c r="M509" s="51">
        <v>37531</v>
      </c>
      <c r="N509" s="51">
        <v>785477</v>
      </c>
      <c r="O509" s="51">
        <v>377386</v>
      </c>
      <c r="P509" s="51">
        <v>366993</v>
      </c>
      <c r="Q509" s="51">
        <v>866282</v>
      </c>
      <c r="R509" s="51">
        <v>1282672</v>
      </c>
      <c r="S509" s="51">
        <v>1213511</v>
      </c>
    </row>
    <row r="510" spans="1:19" s="24" customFormat="1" ht="23.25">
      <c r="A510" s="25" t="s">
        <v>638</v>
      </c>
      <c r="B510" s="26" t="s">
        <v>80</v>
      </c>
      <c r="C510" s="51">
        <v>952743</v>
      </c>
      <c r="D510" s="51">
        <v>17976</v>
      </c>
      <c r="E510" s="51">
        <v>189</v>
      </c>
      <c r="F510" s="51">
        <v>24780</v>
      </c>
      <c r="G510" s="51" t="s">
        <v>14</v>
      </c>
      <c r="H510" s="51" t="s">
        <v>14</v>
      </c>
      <c r="I510" s="51" t="s">
        <v>14</v>
      </c>
      <c r="J510" s="51">
        <v>70648</v>
      </c>
      <c r="K510" s="51">
        <v>134865</v>
      </c>
      <c r="L510" s="51">
        <v>2884</v>
      </c>
      <c r="M510" s="51">
        <v>1920</v>
      </c>
      <c r="N510" s="51">
        <v>23885</v>
      </c>
      <c r="O510" s="51">
        <v>1775</v>
      </c>
      <c r="P510" s="51">
        <v>15698</v>
      </c>
      <c r="Q510" s="51">
        <v>42182</v>
      </c>
      <c r="R510" s="51">
        <v>35660</v>
      </c>
      <c r="S510" s="51">
        <v>580281</v>
      </c>
    </row>
    <row r="511" spans="1:19" s="24" customFormat="1" ht="34.5">
      <c r="A511" s="25" t="s">
        <v>639</v>
      </c>
      <c r="B511" s="26" t="s">
        <v>81</v>
      </c>
      <c r="C511" s="51">
        <v>13478628</v>
      </c>
      <c r="D511" s="51">
        <v>125471</v>
      </c>
      <c r="E511" s="51">
        <v>589944</v>
      </c>
      <c r="F511" s="51">
        <v>1446001</v>
      </c>
      <c r="G511" s="51">
        <v>591906</v>
      </c>
      <c r="H511" s="51">
        <v>279942</v>
      </c>
      <c r="I511" s="51">
        <v>30964</v>
      </c>
      <c r="J511" s="51">
        <v>600939</v>
      </c>
      <c r="K511" s="51">
        <v>313666</v>
      </c>
      <c r="L511" s="51">
        <v>96423</v>
      </c>
      <c r="M511" s="51">
        <v>1915101</v>
      </c>
      <c r="N511" s="51">
        <v>465688</v>
      </c>
      <c r="O511" s="51">
        <v>185541</v>
      </c>
      <c r="P511" s="51">
        <v>101055</v>
      </c>
      <c r="Q511" s="51">
        <v>263038</v>
      </c>
      <c r="R511" s="51">
        <v>758395</v>
      </c>
      <c r="S511" s="51">
        <v>5714553</v>
      </c>
    </row>
    <row r="512" spans="1:19" s="24" customFormat="1" ht="34.5">
      <c r="A512" s="25" t="s">
        <v>635</v>
      </c>
      <c r="B512" s="26" t="s">
        <v>77</v>
      </c>
      <c r="C512" s="51">
        <v>4358769</v>
      </c>
      <c r="D512" s="51">
        <v>51627</v>
      </c>
      <c r="E512" s="51">
        <v>1260251</v>
      </c>
      <c r="F512" s="51">
        <v>124580</v>
      </c>
      <c r="G512" s="51">
        <v>2889</v>
      </c>
      <c r="H512" s="51">
        <v>48326</v>
      </c>
      <c r="I512" s="51">
        <v>1810</v>
      </c>
      <c r="J512" s="51">
        <v>493112</v>
      </c>
      <c r="K512" s="51">
        <v>93517</v>
      </c>
      <c r="L512" s="51">
        <v>199839</v>
      </c>
      <c r="M512" s="51">
        <v>13596</v>
      </c>
      <c r="N512" s="51">
        <v>211766</v>
      </c>
      <c r="O512" s="51">
        <v>17749</v>
      </c>
      <c r="P512" s="51">
        <v>202621</v>
      </c>
      <c r="Q512" s="51">
        <v>269577</v>
      </c>
      <c r="R512" s="51">
        <v>660438</v>
      </c>
      <c r="S512" s="51">
        <v>707069</v>
      </c>
    </row>
    <row r="513" spans="1:19" s="24" customFormat="1" ht="34.5">
      <c r="A513" s="25" t="s">
        <v>636</v>
      </c>
      <c r="B513" s="26" t="s">
        <v>78</v>
      </c>
      <c r="C513" s="51">
        <v>3731673</v>
      </c>
      <c r="D513" s="51">
        <v>26590</v>
      </c>
      <c r="E513" s="51">
        <v>792242</v>
      </c>
      <c r="F513" s="51">
        <v>132603</v>
      </c>
      <c r="G513" s="51">
        <v>278869</v>
      </c>
      <c r="H513" s="51">
        <v>111406</v>
      </c>
      <c r="I513" s="51">
        <v>28859</v>
      </c>
      <c r="J513" s="51">
        <v>137108</v>
      </c>
      <c r="K513" s="51">
        <v>140868</v>
      </c>
      <c r="L513" s="51">
        <v>198766</v>
      </c>
      <c r="M513" s="51">
        <v>22115</v>
      </c>
      <c r="N513" s="51">
        <v>313886</v>
      </c>
      <c r="O513" s="51">
        <v>256692</v>
      </c>
      <c r="P513" s="51">
        <v>123776</v>
      </c>
      <c r="Q513" s="51">
        <v>206145</v>
      </c>
      <c r="R513" s="51">
        <v>505485</v>
      </c>
      <c r="S513" s="51">
        <v>456262</v>
      </c>
    </row>
    <row r="514" spans="1:19" s="24" customFormat="1" ht="45.75">
      <c r="A514" s="25" t="s">
        <v>637</v>
      </c>
      <c r="B514" s="26" t="s">
        <v>79</v>
      </c>
      <c r="C514" s="51">
        <v>1870000</v>
      </c>
      <c r="D514" s="51">
        <v>40554</v>
      </c>
      <c r="E514" s="51">
        <v>725746</v>
      </c>
      <c r="F514" s="51">
        <v>48835</v>
      </c>
      <c r="G514" s="51">
        <v>361</v>
      </c>
      <c r="H514" s="51">
        <v>20254</v>
      </c>
      <c r="I514" s="51">
        <v>16525</v>
      </c>
      <c r="J514" s="51">
        <v>45827</v>
      </c>
      <c r="K514" s="51">
        <v>7643</v>
      </c>
      <c r="L514" s="51">
        <v>1580</v>
      </c>
      <c r="M514" s="51">
        <v>1820</v>
      </c>
      <c r="N514" s="51">
        <v>259826</v>
      </c>
      <c r="O514" s="51">
        <v>102945</v>
      </c>
      <c r="P514" s="51">
        <v>40596</v>
      </c>
      <c r="Q514" s="51">
        <v>390560</v>
      </c>
      <c r="R514" s="51">
        <v>116749</v>
      </c>
      <c r="S514" s="51">
        <v>50180</v>
      </c>
    </row>
    <row r="515" spans="1:19" s="24" customFormat="1" ht="23.25">
      <c r="A515" s="25" t="s">
        <v>1081</v>
      </c>
      <c r="B515" s="26" t="s">
        <v>1082</v>
      </c>
      <c r="C515" s="51">
        <v>276706506</v>
      </c>
      <c r="D515" s="51">
        <v>5321064</v>
      </c>
      <c r="E515" s="51">
        <v>22065544</v>
      </c>
      <c r="F515" s="51">
        <v>20070110</v>
      </c>
      <c r="G515" s="51">
        <v>1124232</v>
      </c>
      <c r="H515" s="51">
        <v>10716637</v>
      </c>
      <c r="I515" s="51">
        <v>12139672</v>
      </c>
      <c r="J515" s="51">
        <v>41732144</v>
      </c>
      <c r="K515" s="51">
        <v>9032959</v>
      </c>
      <c r="L515" s="51">
        <v>15563649</v>
      </c>
      <c r="M515" s="51">
        <v>17887906</v>
      </c>
      <c r="N515" s="51">
        <v>12245522</v>
      </c>
      <c r="O515" s="51">
        <v>8650239</v>
      </c>
      <c r="P515" s="51">
        <v>6129632</v>
      </c>
      <c r="Q515" s="51">
        <v>36656637</v>
      </c>
      <c r="R515" s="51">
        <v>24324423</v>
      </c>
      <c r="S515" s="51">
        <v>33046134</v>
      </c>
    </row>
    <row r="516" spans="1:19" s="24" customFormat="1" ht="34.5">
      <c r="A516" s="25" t="s">
        <v>640</v>
      </c>
      <c r="B516" s="26" t="s">
        <v>82</v>
      </c>
      <c r="C516" s="51">
        <v>195108286</v>
      </c>
      <c r="D516" s="51">
        <v>3742913</v>
      </c>
      <c r="E516" s="51">
        <v>14186886</v>
      </c>
      <c r="F516" s="51">
        <v>14305548</v>
      </c>
      <c r="G516" s="51">
        <v>1020213</v>
      </c>
      <c r="H516" s="51">
        <v>10129106</v>
      </c>
      <c r="I516" s="51">
        <v>11781968</v>
      </c>
      <c r="J516" s="51">
        <v>34114136</v>
      </c>
      <c r="K516" s="51">
        <v>7334777</v>
      </c>
      <c r="L516" s="51">
        <v>6136749</v>
      </c>
      <c r="M516" s="51">
        <v>10553310</v>
      </c>
      <c r="N516" s="51">
        <v>9437304</v>
      </c>
      <c r="O516" s="51">
        <v>3396673</v>
      </c>
      <c r="P516" s="51">
        <v>3887713</v>
      </c>
      <c r="Q516" s="51">
        <v>24764910</v>
      </c>
      <c r="R516" s="51">
        <v>19198917</v>
      </c>
      <c r="S516" s="51">
        <v>21117163</v>
      </c>
    </row>
    <row r="517" spans="1:19" s="24" customFormat="1" ht="34.5">
      <c r="A517" s="25" t="s">
        <v>646</v>
      </c>
      <c r="B517" s="26" t="s">
        <v>88</v>
      </c>
      <c r="C517" s="51">
        <v>11506056</v>
      </c>
      <c r="D517" s="51">
        <v>665511</v>
      </c>
      <c r="E517" s="51">
        <v>2315144</v>
      </c>
      <c r="F517" s="51">
        <v>417142</v>
      </c>
      <c r="G517" s="51">
        <v>1520</v>
      </c>
      <c r="H517" s="51">
        <v>41729</v>
      </c>
      <c r="I517" s="51">
        <v>16852</v>
      </c>
      <c r="J517" s="51">
        <v>334936</v>
      </c>
      <c r="K517" s="51">
        <v>240291</v>
      </c>
      <c r="L517" s="51">
        <v>666964</v>
      </c>
      <c r="M517" s="51">
        <v>1793625</v>
      </c>
      <c r="N517" s="51">
        <v>294816</v>
      </c>
      <c r="O517" s="51">
        <v>77791</v>
      </c>
      <c r="P517" s="51">
        <v>54047</v>
      </c>
      <c r="Q517" s="51">
        <v>3856293</v>
      </c>
      <c r="R517" s="51">
        <v>390128</v>
      </c>
      <c r="S517" s="51">
        <v>339268</v>
      </c>
    </row>
    <row r="518" spans="1:19" s="24" customFormat="1" ht="23.25">
      <c r="A518" s="25" t="s">
        <v>647</v>
      </c>
      <c r="B518" s="26" t="s">
        <v>89</v>
      </c>
      <c r="C518" s="51">
        <v>63735148</v>
      </c>
      <c r="D518" s="51">
        <v>693081</v>
      </c>
      <c r="E518" s="51">
        <v>4280450</v>
      </c>
      <c r="F518" s="51">
        <v>4211963</v>
      </c>
      <c r="G518" s="51">
        <v>88765</v>
      </c>
      <c r="H518" s="51">
        <v>413500</v>
      </c>
      <c r="I518" s="51">
        <v>338786</v>
      </c>
      <c r="J518" s="51">
        <v>6487378</v>
      </c>
      <c r="K518" s="51">
        <v>1432632</v>
      </c>
      <c r="L518" s="51">
        <v>8588978</v>
      </c>
      <c r="M518" s="51">
        <v>5336191</v>
      </c>
      <c r="N518" s="51">
        <v>1963012</v>
      </c>
      <c r="O518" s="51">
        <v>4998225</v>
      </c>
      <c r="P518" s="51">
        <v>2086864</v>
      </c>
      <c r="Q518" s="51">
        <v>7781190</v>
      </c>
      <c r="R518" s="51">
        <v>4267979</v>
      </c>
      <c r="S518" s="51">
        <v>10766153</v>
      </c>
    </row>
    <row r="519" spans="1:19" s="24" customFormat="1" ht="23.25">
      <c r="A519" s="25" t="s">
        <v>648</v>
      </c>
      <c r="B519" s="26" t="s">
        <v>90</v>
      </c>
      <c r="C519" s="51">
        <v>6357016</v>
      </c>
      <c r="D519" s="51">
        <v>219559</v>
      </c>
      <c r="E519" s="51">
        <v>1283065</v>
      </c>
      <c r="F519" s="51">
        <v>1135457</v>
      </c>
      <c r="G519" s="51">
        <v>13734</v>
      </c>
      <c r="H519" s="51">
        <v>132302</v>
      </c>
      <c r="I519" s="51">
        <v>2067</v>
      </c>
      <c r="J519" s="51">
        <v>795695</v>
      </c>
      <c r="K519" s="51">
        <v>25259</v>
      </c>
      <c r="L519" s="51">
        <v>170958</v>
      </c>
      <c r="M519" s="51">
        <v>204780</v>
      </c>
      <c r="N519" s="51">
        <v>550390</v>
      </c>
      <c r="O519" s="51">
        <v>177550</v>
      </c>
      <c r="P519" s="51">
        <v>101008</v>
      </c>
      <c r="Q519" s="51">
        <v>254244</v>
      </c>
      <c r="R519" s="51">
        <v>467398</v>
      </c>
      <c r="S519" s="51">
        <v>823550</v>
      </c>
    </row>
    <row r="520" spans="1:19" s="24" customFormat="1" ht="23.25">
      <c r="A520" s="25" t="s">
        <v>641</v>
      </c>
      <c r="B520" s="26" t="s">
        <v>83</v>
      </c>
      <c r="C520" s="51">
        <v>108259628</v>
      </c>
      <c r="D520" s="51">
        <v>2154665</v>
      </c>
      <c r="E520" s="51">
        <v>6170457</v>
      </c>
      <c r="F520" s="51">
        <v>5936525</v>
      </c>
      <c r="G520" s="51">
        <v>747061</v>
      </c>
      <c r="H520" s="51">
        <v>7736805</v>
      </c>
      <c r="I520" s="51">
        <v>2453336</v>
      </c>
      <c r="J520" s="51">
        <v>24193921</v>
      </c>
      <c r="K520" s="51">
        <v>961617</v>
      </c>
      <c r="L520" s="51">
        <v>4713162</v>
      </c>
      <c r="M520" s="51">
        <v>10031877</v>
      </c>
      <c r="N520" s="51">
        <v>5867121</v>
      </c>
      <c r="O520" s="51">
        <v>1430847</v>
      </c>
      <c r="P520" s="51">
        <v>889676</v>
      </c>
      <c r="Q520" s="51">
        <v>13854716</v>
      </c>
      <c r="R520" s="51">
        <v>12036465</v>
      </c>
      <c r="S520" s="51">
        <v>9081379</v>
      </c>
    </row>
    <row r="521" spans="1:19" s="24" customFormat="1" ht="34.5">
      <c r="A521" s="25" t="s">
        <v>642</v>
      </c>
      <c r="B521" s="26" t="s">
        <v>84</v>
      </c>
      <c r="C521" s="51">
        <v>30139560</v>
      </c>
      <c r="D521" s="51">
        <v>383853</v>
      </c>
      <c r="E521" s="51">
        <v>2891079</v>
      </c>
      <c r="F521" s="51">
        <v>4613122</v>
      </c>
      <c r="G521" s="51">
        <v>52500</v>
      </c>
      <c r="H521" s="51">
        <v>2023798</v>
      </c>
      <c r="I521" s="51">
        <v>5851728</v>
      </c>
      <c r="J521" s="51">
        <v>3549354</v>
      </c>
      <c r="K521" s="51">
        <v>65191</v>
      </c>
      <c r="L521" s="51">
        <v>565812</v>
      </c>
      <c r="M521" s="51">
        <v>458439</v>
      </c>
      <c r="N521" s="51">
        <v>1738977</v>
      </c>
      <c r="O521" s="51">
        <v>1450560</v>
      </c>
      <c r="P521" s="51">
        <v>56509</v>
      </c>
      <c r="Q521" s="51">
        <v>1641479</v>
      </c>
      <c r="R521" s="51">
        <v>4007841</v>
      </c>
      <c r="S521" s="51">
        <v>789317</v>
      </c>
    </row>
    <row r="522" spans="1:19" s="24" customFormat="1" ht="23.25">
      <c r="A522" s="25" t="s">
        <v>643</v>
      </c>
      <c r="B522" s="26" t="s">
        <v>85</v>
      </c>
      <c r="C522" s="51">
        <v>19106671</v>
      </c>
      <c r="D522" s="51">
        <v>8000</v>
      </c>
      <c r="E522" s="51">
        <v>2248713</v>
      </c>
      <c r="F522" s="51">
        <v>2733751</v>
      </c>
      <c r="G522" s="51">
        <v>38</v>
      </c>
      <c r="H522" s="51">
        <v>331785</v>
      </c>
      <c r="I522" s="51">
        <v>804002</v>
      </c>
      <c r="J522" s="51">
        <v>1890318</v>
      </c>
      <c r="K522" s="51">
        <v>231</v>
      </c>
      <c r="L522" s="51">
        <v>235988</v>
      </c>
      <c r="M522" s="51">
        <v>42876</v>
      </c>
      <c r="N522" s="51">
        <v>1517600</v>
      </c>
      <c r="O522" s="51" t="s">
        <v>14</v>
      </c>
      <c r="P522" s="51">
        <v>97491</v>
      </c>
      <c r="Q522" s="51">
        <v>4790629</v>
      </c>
      <c r="R522" s="51">
        <v>2532832</v>
      </c>
      <c r="S522" s="51">
        <v>1872418</v>
      </c>
    </row>
    <row r="523" spans="1:19" s="24" customFormat="1" ht="23.25">
      <c r="A523" s="25" t="s">
        <v>644</v>
      </c>
      <c r="B523" s="26" t="s">
        <v>86</v>
      </c>
      <c r="C523" s="51">
        <v>16339945</v>
      </c>
      <c r="D523" s="51">
        <v>676030</v>
      </c>
      <c r="E523" s="51">
        <v>2014693</v>
      </c>
      <c r="F523" s="51">
        <v>946142</v>
      </c>
      <c r="G523" s="51">
        <v>146831</v>
      </c>
      <c r="H523" s="51">
        <v>35892</v>
      </c>
      <c r="I523" s="51">
        <v>19800</v>
      </c>
      <c r="J523" s="51">
        <v>3988141</v>
      </c>
      <c r="K523" s="51">
        <v>684486</v>
      </c>
      <c r="L523" s="51" t="s">
        <v>14</v>
      </c>
      <c r="M523" s="51">
        <v>20118</v>
      </c>
      <c r="N523" s="51">
        <v>84278</v>
      </c>
      <c r="O523" s="51">
        <v>498447</v>
      </c>
      <c r="P523" s="51">
        <v>1875913</v>
      </c>
      <c r="Q523" s="51">
        <v>4176943</v>
      </c>
      <c r="R523" s="51">
        <v>105408</v>
      </c>
      <c r="S523" s="51">
        <v>1066824</v>
      </c>
    </row>
    <row r="524" spans="1:19" s="24" customFormat="1" ht="23.25">
      <c r="A524" s="25" t="s">
        <v>645</v>
      </c>
      <c r="B524" s="26" t="s">
        <v>87</v>
      </c>
      <c r="C524" s="51">
        <v>21262482</v>
      </c>
      <c r="D524" s="51">
        <v>520365</v>
      </c>
      <c r="E524" s="51">
        <v>861944</v>
      </c>
      <c r="F524" s="51">
        <v>76009</v>
      </c>
      <c r="G524" s="51">
        <v>73783</v>
      </c>
      <c r="H524" s="51">
        <v>826</v>
      </c>
      <c r="I524" s="51">
        <v>2653102</v>
      </c>
      <c r="J524" s="51">
        <v>492403</v>
      </c>
      <c r="K524" s="51">
        <v>5623252</v>
      </c>
      <c r="L524" s="51">
        <v>621787</v>
      </c>
      <c r="M524" s="51" t="s">
        <v>14</v>
      </c>
      <c r="N524" s="51">
        <v>229329</v>
      </c>
      <c r="O524" s="51">
        <v>16820</v>
      </c>
      <c r="P524" s="51">
        <v>968124</v>
      </c>
      <c r="Q524" s="51">
        <v>301143</v>
      </c>
      <c r="R524" s="51">
        <v>516371</v>
      </c>
      <c r="S524" s="51">
        <v>8307225</v>
      </c>
    </row>
    <row r="525" spans="1:19" s="24" customFormat="1" ht="23.25">
      <c r="A525" s="25" t="s">
        <v>649</v>
      </c>
      <c r="B525" s="26" t="s">
        <v>478</v>
      </c>
      <c r="C525" s="51">
        <v>135334045</v>
      </c>
      <c r="D525" s="51">
        <v>4760277</v>
      </c>
      <c r="E525" s="51">
        <v>7100566</v>
      </c>
      <c r="F525" s="51">
        <v>6303143</v>
      </c>
      <c r="G525" s="51">
        <v>1179139</v>
      </c>
      <c r="H525" s="51">
        <v>4447659</v>
      </c>
      <c r="I525" s="51">
        <v>3568693</v>
      </c>
      <c r="J525" s="51">
        <v>25510724</v>
      </c>
      <c r="K525" s="51">
        <v>4556434</v>
      </c>
      <c r="L525" s="51">
        <v>4067218</v>
      </c>
      <c r="M525" s="51">
        <v>7636486</v>
      </c>
      <c r="N525" s="51">
        <v>8872212</v>
      </c>
      <c r="O525" s="51">
        <v>8324922</v>
      </c>
      <c r="P525" s="51">
        <v>3389289</v>
      </c>
      <c r="Q525" s="51">
        <v>8359976</v>
      </c>
      <c r="R525" s="51">
        <v>16412016</v>
      </c>
      <c r="S525" s="51">
        <v>20845292</v>
      </c>
    </row>
    <row r="526" spans="1:19" s="24" customFormat="1" ht="57">
      <c r="A526" s="25" t="s">
        <v>650</v>
      </c>
      <c r="B526" s="26" t="s">
        <v>91</v>
      </c>
      <c r="C526" s="51">
        <v>92179000</v>
      </c>
      <c r="D526" s="51">
        <v>3173951</v>
      </c>
      <c r="E526" s="51">
        <v>6111447</v>
      </c>
      <c r="F526" s="51">
        <v>4920225</v>
      </c>
      <c r="G526" s="51">
        <v>185019</v>
      </c>
      <c r="H526" s="51">
        <v>2447700</v>
      </c>
      <c r="I526" s="51">
        <v>1904360</v>
      </c>
      <c r="J526" s="51">
        <v>20735806</v>
      </c>
      <c r="K526" s="51">
        <v>3347071</v>
      </c>
      <c r="L526" s="51">
        <v>3568296</v>
      </c>
      <c r="M526" s="51">
        <v>6172207</v>
      </c>
      <c r="N526" s="51">
        <v>5834820</v>
      </c>
      <c r="O526" s="51">
        <v>4178284</v>
      </c>
      <c r="P526" s="51">
        <v>2544413</v>
      </c>
      <c r="Q526" s="51">
        <v>6901583</v>
      </c>
      <c r="R526" s="51">
        <v>6253612</v>
      </c>
      <c r="S526" s="51">
        <v>13900208</v>
      </c>
    </row>
    <row r="527" spans="1:19" s="24" customFormat="1" ht="57">
      <c r="A527" s="25" t="s">
        <v>651</v>
      </c>
      <c r="B527" s="26" t="s">
        <v>92</v>
      </c>
      <c r="C527" s="51">
        <v>30743971</v>
      </c>
      <c r="D527" s="51">
        <v>1209815</v>
      </c>
      <c r="E527" s="51">
        <v>263672</v>
      </c>
      <c r="F527" s="51">
        <v>517803</v>
      </c>
      <c r="G527" s="51">
        <v>512403</v>
      </c>
      <c r="H527" s="51">
        <v>580076</v>
      </c>
      <c r="I527" s="51">
        <v>1142991</v>
      </c>
      <c r="J527" s="51">
        <v>3542868</v>
      </c>
      <c r="K527" s="51">
        <v>619330</v>
      </c>
      <c r="L527" s="51">
        <v>189523</v>
      </c>
      <c r="M527" s="51">
        <v>1374017</v>
      </c>
      <c r="N527" s="51">
        <v>2209052</v>
      </c>
      <c r="O527" s="51">
        <v>1963340</v>
      </c>
      <c r="P527" s="51">
        <v>476188</v>
      </c>
      <c r="Q527" s="51">
        <v>1053700</v>
      </c>
      <c r="R527" s="51">
        <v>9681331</v>
      </c>
      <c r="S527" s="51">
        <v>5407861</v>
      </c>
    </row>
    <row r="528" spans="1:19" s="24" customFormat="1" ht="45.75">
      <c r="A528" s="25" t="s">
        <v>654</v>
      </c>
      <c r="B528" s="26" t="s">
        <v>95</v>
      </c>
      <c r="C528" s="51">
        <v>12411074</v>
      </c>
      <c r="D528" s="51">
        <v>376511</v>
      </c>
      <c r="E528" s="51">
        <v>725447</v>
      </c>
      <c r="F528" s="51">
        <v>865114</v>
      </c>
      <c r="G528" s="51">
        <v>481718</v>
      </c>
      <c r="H528" s="51">
        <v>1419882</v>
      </c>
      <c r="I528" s="51">
        <v>521342</v>
      </c>
      <c r="J528" s="51">
        <v>1232051</v>
      </c>
      <c r="K528" s="51">
        <v>590034</v>
      </c>
      <c r="L528" s="51">
        <v>309399</v>
      </c>
      <c r="M528" s="51">
        <v>90262</v>
      </c>
      <c r="N528" s="51">
        <v>828340</v>
      </c>
      <c r="O528" s="51">
        <v>2183298</v>
      </c>
      <c r="P528" s="51">
        <v>368688</v>
      </c>
      <c r="Q528" s="51">
        <v>404693</v>
      </c>
      <c r="R528" s="51">
        <v>477073</v>
      </c>
      <c r="S528" s="51">
        <v>1537223</v>
      </c>
    </row>
    <row r="529" spans="1:19" s="24" customFormat="1" ht="23.25">
      <c r="A529" s="25" t="s">
        <v>652</v>
      </c>
      <c r="B529" s="26" t="s">
        <v>93</v>
      </c>
      <c r="C529" s="51">
        <v>9359204</v>
      </c>
      <c r="D529" s="51">
        <v>573552</v>
      </c>
      <c r="E529" s="51">
        <v>191537</v>
      </c>
      <c r="F529" s="51">
        <v>251346</v>
      </c>
      <c r="G529" s="51">
        <v>489884</v>
      </c>
      <c r="H529" s="51">
        <v>475388</v>
      </c>
      <c r="I529" s="51">
        <v>1040951</v>
      </c>
      <c r="J529" s="51">
        <v>747203</v>
      </c>
      <c r="K529" s="51">
        <v>453708</v>
      </c>
      <c r="L529" s="51">
        <v>176439</v>
      </c>
      <c r="M529" s="51">
        <v>1278125</v>
      </c>
      <c r="N529" s="51">
        <v>1349700</v>
      </c>
      <c r="O529" s="51">
        <v>753168</v>
      </c>
      <c r="P529" s="51">
        <v>302222</v>
      </c>
      <c r="Q529" s="51">
        <v>692822</v>
      </c>
      <c r="R529" s="51">
        <v>240465</v>
      </c>
      <c r="S529" s="51">
        <v>342694</v>
      </c>
    </row>
    <row r="530" spans="1:19" s="24" customFormat="1" ht="23.25">
      <c r="A530" s="25" t="s">
        <v>653</v>
      </c>
      <c r="B530" s="26" t="s">
        <v>94</v>
      </c>
      <c r="C530" s="51">
        <v>21384767</v>
      </c>
      <c r="D530" s="51">
        <v>636263</v>
      </c>
      <c r="E530" s="51">
        <v>72135</v>
      </c>
      <c r="F530" s="51">
        <v>266458</v>
      </c>
      <c r="G530" s="51">
        <v>22518</v>
      </c>
      <c r="H530" s="51">
        <v>104688</v>
      </c>
      <c r="I530" s="51">
        <v>102040</v>
      </c>
      <c r="J530" s="51">
        <v>2795665</v>
      </c>
      <c r="K530" s="51">
        <v>165622</v>
      </c>
      <c r="L530" s="51">
        <v>13084</v>
      </c>
      <c r="M530" s="51">
        <v>95892</v>
      </c>
      <c r="N530" s="51">
        <v>859352</v>
      </c>
      <c r="O530" s="51">
        <v>1210172</v>
      </c>
      <c r="P530" s="51">
        <v>173967</v>
      </c>
      <c r="Q530" s="51">
        <v>360878</v>
      </c>
      <c r="R530" s="51">
        <v>9440867</v>
      </c>
      <c r="S530" s="51">
        <v>5065168</v>
      </c>
    </row>
    <row r="531" spans="1:19" s="24" customFormat="1" ht="34.5">
      <c r="A531" s="25" t="s">
        <v>655</v>
      </c>
      <c r="B531" s="26" t="s">
        <v>479</v>
      </c>
      <c r="C531" s="51">
        <v>75575975</v>
      </c>
      <c r="D531" s="51">
        <v>1748464</v>
      </c>
      <c r="E531" s="51">
        <v>8455941</v>
      </c>
      <c r="F531" s="51">
        <v>3779410</v>
      </c>
      <c r="G531" s="51">
        <v>190105</v>
      </c>
      <c r="H531" s="51">
        <v>1025914</v>
      </c>
      <c r="I531" s="51">
        <v>3164943</v>
      </c>
      <c r="J531" s="51">
        <v>12543509</v>
      </c>
      <c r="K531" s="51">
        <v>2947052</v>
      </c>
      <c r="L531" s="51">
        <v>2005653</v>
      </c>
      <c r="M531" s="51">
        <v>1878264</v>
      </c>
      <c r="N531" s="51">
        <v>5136292</v>
      </c>
      <c r="O531" s="51">
        <v>3065751</v>
      </c>
      <c r="P531" s="51">
        <v>1371474</v>
      </c>
      <c r="Q531" s="51">
        <v>5934006</v>
      </c>
      <c r="R531" s="51">
        <v>7339822</v>
      </c>
      <c r="S531" s="51">
        <v>14989376</v>
      </c>
    </row>
    <row r="532" spans="1:19" s="24" customFormat="1" ht="23.25">
      <c r="A532" s="25" t="s">
        <v>656</v>
      </c>
      <c r="B532" s="26" t="s">
        <v>96</v>
      </c>
      <c r="C532" s="51">
        <v>38893454</v>
      </c>
      <c r="D532" s="51">
        <v>372602</v>
      </c>
      <c r="E532" s="51">
        <v>3855322</v>
      </c>
      <c r="F532" s="51">
        <v>1777904</v>
      </c>
      <c r="G532" s="51">
        <v>152452</v>
      </c>
      <c r="H532" s="51">
        <v>178736</v>
      </c>
      <c r="I532" s="51">
        <v>1571312</v>
      </c>
      <c r="J532" s="51">
        <v>9931538</v>
      </c>
      <c r="K532" s="51">
        <v>476656</v>
      </c>
      <c r="L532" s="51">
        <v>1075990</v>
      </c>
      <c r="M532" s="51">
        <v>1688524</v>
      </c>
      <c r="N532" s="51">
        <v>1220936</v>
      </c>
      <c r="O532" s="51">
        <v>1631010</v>
      </c>
      <c r="P532" s="51">
        <v>496136</v>
      </c>
      <c r="Q532" s="51">
        <v>3532238</v>
      </c>
      <c r="R532" s="51">
        <v>2473313</v>
      </c>
      <c r="S532" s="51">
        <v>8458785</v>
      </c>
    </row>
    <row r="533" spans="1:19" s="24" customFormat="1" ht="45.75">
      <c r="A533" s="25" t="s">
        <v>659</v>
      </c>
      <c r="B533" s="26" t="s">
        <v>99</v>
      </c>
      <c r="C533" s="51">
        <v>3855957</v>
      </c>
      <c r="D533" s="51">
        <v>67886</v>
      </c>
      <c r="E533" s="51">
        <v>75431</v>
      </c>
      <c r="F533" s="51">
        <v>385807</v>
      </c>
      <c r="G533" s="51">
        <v>3118</v>
      </c>
      <c r="H533" s="51" t="s">
        <v>14</v>
      </c>
      <c r="I533" s="51" t="s">
        <v>14</v>
      </c>
      <c r="J533" s="51">
        <v>42960</v>
      </c>
      <c r="K533" s="51">
        <v>3703</v>
      </c>
      <c r="L533" s="51">
        <v>40916</v>
      </c>
      <c r="M533" s="51">
        <v>1865</v>
      </c>
      <c r="N533" s="51">
        <v>63326</v>
      </c>
      <c r="O533" s="51">
        <v>46132</v>
      </c>
      <c r="P533" s="51">
        <v>18077</v>
      </c>
      <c r="Q533" s="51">
        <v>13097</v>
      </c>
      <c r="R533" s="51">
        <v>238561</v>
      </c>
      <c r="S533" s="51">
        <v>2855076</v>
      </c>
    </row>
    <row r="534" spans="1:19" s="24" customFormat="1" ht="45.75">
      <c r="A534" s="25" t="s">
        <v>660</v>
      </c>
      <c r="B534" s="26" t="s">
        <v>100</v>
      </c>
      <c r="C534" s="51">
        <v>32826565</v>
      </c>
      <c r="D534" s="51">
        <v>1307976</v>
      </c>
      <c r="E534" s="51">
        <v>4525188</v>
      </c>
      <c r="F534" s="51">
        <v>1615699</v>
      </c>
      <c r="G534" s="51">
        <v>34534</v>
      </c>
      <c r="H534" s="51">
        <v>847177</v>
      </c>
      <c r="I534" s="51">
        <v>1593631</v>
      </c>
      <c r="J534" s="51">
        <v>2569011</v>
      </c>
      <c r="K534" s="51">
        <v>2466693</v>
      </c>
      <c r="L534" s="51">
        <v>888747</v>
      </c>
      <c r="M534" s="51">
        <v>187875</v>
      </c>
      <c r="N534" s="51">
        <v>3852030</v>
      </c>
      <c r="O534" s="51">
        <v>1388609</v>
      </c>
      <c r="P534" s="51">
        <v>857261</v>
      </c>
      <c r="Q534" s="51">
        <v>2388672</v>
      </c>
      <c r="R534" s="51">
        <v>4627948</v>
      </c>
      <c r="S534" s="51">
        <v>3675514</v>
      </c>
    </row>
    <row r="535" spans="1:19" s="24" customFormat="1" ht="34.5">
      <c r="A535" s="25" t="s">
        <v>657</v>
      </c>
      <c r="B535" s="26" t="s">
        <v>97</v>
      </c>
      <c r="C535" s="51">
        <v>14882046</v>
      </c>
      <c r="D535" s="51">
        <v>39848</v>
      </c>
      <c r="E535" s="51">
        <v>3439090</v>
      </c>
      <c r="F535" s="51">
        <v>943596</v>
      </c>
      <c r="G535" s="51">
        <v>152452</v>
      </c>
      <c r="H535" s="51">
        <v>87803</v>
      </c>
      <c r="I535" s="51">
        <v>515880</v>
      </c>
      <c r="J535" s="51">
        <v>422252</v>
      </c>
      <c r="K535" s="51">
        <v>275634</v>
      </c>
      <c r="L535" s="51">
        <v>457120</v>
      </c>
      <c r="M535" s="51">
        <v>1679006</v>
      </c>
      <c r="N535" s="51">
        <v>825133</v>
      </c>
      <c r="O535" s="51">
        <v>491757</v>
      </c>
      <c r="P535" s="51">
        <v>251729</v>
      </c>
      <c r="Q535" s="51">
        <v>2177776</v>
      </c>
      <c r="R535" s="51">
        <v>1979088</v>
      </c>
      <c r="S535" s="51">
        <v>1143882</v>
      </c>
    </row>
    <row r="536" spans="1:19" s="24" customFormat="1" ht="23.25">
      <c r="A536" s="25" t="s">
        <v>658</v>
      </c>
      <c r="B536" s="26" t="s">
        <v>98</v>
      </c>
      <c r="C536" s="51">
        <v>24011408</v>
      </c>
      <c r="D536" s="51">
        <v>332754</v>
      </c>
      <c r="E536" s="51">
        <v>416232</v>
      </c>
      <c r="F536" s="51">
        <v>834308</v>
      </c>
      <c r="G536" s="51" t="s">
        <v>14</v>
      </c>
      <c r="H536" s="51">
        <v>90933</v>
      </c>
      <c r="I536" s="51">
        <v>1055432</v>
      </c>
      <c r="J536" s="51">
        <v>9509286</v>
      </c>
      <c r="K536" s="51">
        <v>201022</v>
      </c>
      <c r="L536" s="51">
        <v>618870</v>
      </c>
      <c r="M536" s="51">
        <v>9519</v>
      </c>
      <c r="N536" s="51">
        <v>395803</v>
      </c>
      <c r="O536" s="51">
        <v>1139253</v>
      </c>
      <c r="P536" s="51">
        <v>244407</v>
      </c>
      <c r="Q536" s="51">
        <v>1354461</v>
      </c>
      <c r="R536" s="51">
        <v>494225</v>
      </c>
      <c r="S536" s="51">
        <v>7314903</v>
      </c>
    </row>
    <row r="537" spans="1:19" s="24" customFormat="1" ht="34.5">
      <c r="A537" s="25" t="s">
        <v>661</v>
      </c>
      <c r="B537" s="26" t="s">
        <v>101</v>
      </c>
      <c r="C537" s="51">
        <v>13988381</v>
      </c>
      <c r="D537" s="51">
        <v>554735</v>
      </c>
      <c r="E537" s="51">
        <v>985854</v>
      </c>
      <c r="F537" s="51">
        <v>285867</v>
      </c>
      <c r="G537" s="51">
        <v>10021</v>
      </c>
      <c r="H537" s="51">
        <v>460570</v>
      </c>
      <c r="I537" s="51">
        <v>988745</v>
      </c>
      <c r="J537" s="51">
        <v>1414193</v>
      </c>
      <c r="K537" s="51">
        <v>1295695</v>
      </c>
      <c r="L537" s="51">
        <v>693434</v>
      </c>
      <c r="M537" s="51">
        <v>145678</v>
      </c>
      <c r="N537" s="51">
        <v>1181477</v>
      </c>
      <c r="O537" s="51">
        <v>116708</v>
      </c>
      <c r="P537" s="51">
        <v>305831</v>
      </c>
      <c r="Q537" s="51">
        <v>1246418</v>
      </c>
      <c r="R537" s="51">
        <v>3046691</v>
      </c>
      <c r="S537" s="51">
        <v>1256465</v>
      </c>
    </row>
    <row r="538" spans="1:19" s="24" customFormat="1" ht="34.5">
      <c r="A538" s="25" t="s">
        <v>662</v>
      </c>
      <c r="B538" s="26" t="s">
        <v>102</v>
      </c>
      <c r="C538" s="51">
        <v>8324880</v>
      </c>
      <c r="D538" s="51">
        <v>623375</v>
      </c>
      <c r="E538" s="51">
        <v>577123</v>
      </c>
      <c r="F538" s="51">
        <v>624096</v>
      </c>
      <c r="G538" s="51">
        <v>7298</v>
      </c>
      <c r="H538" s="51">
        <v>349515</v>
      </c>
      <c r="I538" s="51">
        <v>20108</v>
      </c>
      <c r="J538" s="51">
        <v>935860</v>
      </c>
      <c r="K538" s="51">
        <v>756501</v>
      </c>
      <c r="L538" s="51">
        <v>62221</v>
      </c>
      <c r="M538" s="51">
        <v>10601</v>
      </c>
      <c r="N538" s="51">
        <v>1243651</v>
      </c>
      <c r="O538" s="51">
        <v>1123366</v>
      </c>
      <c r="P538" s="51">
        <v>360354</v>
      </c>
      <c r="Q538" s="51">
        <v>517290</v>
      </c>
      <c r="R538" s="51">
        <v>334999</v>
      </c>
      <c r="S538" s="51">
        <v>778521</v>
      </c>
    </row>
    <row r="539" spans="1:19" s="24" customFormat="1" ht="23.25">
      <c r="A539" s="25" t="s">
        <v>663</v>
      </c>
      <c r="B539" s="26" t="s">
        <v>103</v>
      </c>
      <c r="C539" s="51">
        <v>2550287</v>
      </c>
      <c r="D539" s="51">
        <v>49892</v>
      </c>
      <c r="E539" s="51">
        <v>213778</v>
      </c>
      <c r="F539" s="51">
        <v>472509</v>
      </c>
      <c r="G539" s="51" t="s">
        <v>14</v>
      </c>
      <c r="H539" s="51" t="s">
        <v>14</v>
      </c>
      <c r="I539" s="51">
        <v>30488</v>
      </c>
      <c r="J539" s="51">
        <v>106311</v>
      </c>
      <c r="K539" s="51">
        <v>29603</v>
      </c>
      <c r="L539" s="51">
        <v>54538</v>
      </c>
      <c r="M539" s="51">
        <v>3983</v>
      </c>
      <c r="N539" s="51">
        <v>679423</v>
      </c>
      <c r="O539" s="51">
        <v>32784</v>
      </c>
      <c r="P539" s="51">
        <v>58761</v>
      </c>
      <c r="Q539" s="51">
        <v>35452</v>
      </c>
      <c r="R539" s="51">
        <v>42521</v>
      </c>
      <c r="S539" s="51">
        <v>740243</v>
      </c>
    </row>
    <row r="540" spans="1:19" s="24" customFormat="1" ht="45.75">
      <c r="A540" s="25" t="s">
        <v>664</v>
      </c>
      <c r="B540" s="26" t="s">
        <v>104</v>
      </c>
      <c r="C540" s="51">
        <v>7963016</v>
      </c>
      <c r="D540" s="51">
        <v>79973</v>
      </c>
      <c r="E540" s="51">
        <v>2748433</v>
      </c>
      <c r="F540" s="51">
        <v>233227</v>
      </c>
      <c r="G540" s="51">
        <v>17215</v>
      </c>
      <c r="H540" s="51">
        <v>37092</v>
      </c>
      <c r="I540" s="51">
        <v>554290</v>
      </c>
      <c r="J540" s="51">
        <v>112647</v>
      </c>
      <c r="K540" s="51">
        <v>384895</v>
      </c>
      <c r="L540" s="51">
        <v>78554</v>
      </c>
      <c r="M540" s="51">
        <v>27613</v>
      </c>
      <c r="N540" s="51">
        <v>747479</v>
      </c>
      <c r="O540" s="51">
        <v>115751</v>
      </c>
      <c r="P540" s="51">
        <v>132315</v>
      </c>
      <c r="Q540" s="51">
        <v>589513</v>
      </c>
      <c r="R540" s="51">
        <v>1203736</v>
      </c>
      <c r="S540" s="51">
        <v>900285</v>
      </c>
    </row>
    <row r="541" spans="1:19" s="24" customFormat="1" ht="23.25">
      <c r="A541" s="25" t="s">
        <v>1064</v>
      </c>
      <c r="B541" s="26" t="s">
        <v>540</v>
      </c>
      <c r="C541" s="51">
        <v>171096481</v>
      </c>
      <c r="D541" s="51">
        <v>5110125</v>
      </c>
      <c r="E541" s="51">
        <v>20052346</v>
      </c>
      <c r="F541" s="51">
        <v>8322735</v>
      </c>
      <c r="G541" s="51">
        <v>1896152</v>
      </c>
      <c r="H541" s="51">
        <v>4489760</v>
      </c>
      <c r="I541" s="51">
        <v>3050806</v>
      </c>
      <c r="J541" s="51">
        <v>18649564</v>
      </c>
      <c r="K541" s="51">
        <v>4773880</v>
      </c>
      <c r="L541" s="51">
        <v>6868322</v>
      </c>
      <c r="M541" s="51">
        <v>5250240</v>
      </c>
      <c r="N541" s="51">
        <v>12337988</v>
      </c>
      <c r="O541" s="51">
        <v>12691286</v>
      </c>
      <c r="P541" s="51">
        <v>3502588</v>
      </c>
      <c r="Q541" s="51">
        <v>18421221</v>
      </c>
      <c r="R541" s="51">
        <v>13589889</v>
      </c>
      <c r="S541" s="51">
        <v>32089578</v>
      </c>
    </row>
    <row r="542" spans="1:19" s="24" customFormat="1" ht="34.5">
      <c r="A542" s="25" t="s">
        <v>665</v>
      </c>
      <c r="B542" s="26" t="s">
        <v>105</v>
      </c>
      <c r="C542" s="51">
        <v>110624093</v>
      </c>
      <c r="D542" s="51">
        <v>3075376</v>
      </c>
      <c r="E542" s="51">
        <v>9286822</v>
      </c>
      <c r="F542" s="51">
        <v>6478627</v>
      </c>
      <c r="G542" s="51">
        <v>1402353</v>
      </c>
      <c r="H542" s="51">
        <v>2673541</v>
      </c>
      <c r="I542" s="51">
        <v>1945639</v>
      </c>
      <c r="J542" s="51">
        <v>12928977</v>
      </c>
      <c r="K542" s="51">
        <v>2504242</v>
      </c>
      <c r="L542" s="51">
        <v>5529774</v>
      </c>
      <c r="M542" s="51">
        <v>2751999</v>
      </c>
      <c r="N542" s="51">
        <v>9287493</v>
      </c>
      <c r="O542" s="51">
        <v>11823669</v>
      </c>
      <c r="P542" s="51">
        <v>2179094</v>
      </c>
      <c r="Q542" s="51">
        <v>11704538</v>
      </c>
      <c r="R542" s="51">
        <v>10809520</v>
      </c>
      <c r="S542" s="51">
        <v>16242430</v>
      </c>
    </row>
    <row r="543" spans="1:19" s="24" customFormat="1" ht="34.5">
      <c r="A543" s="25" t="s">
        <v>669</v>
      </c>
      <c r="B543" s="26" t="s">
        <v>109</v>
      </c>
      <c r="C543" s="51">
        <v>60472388</v>
      </c>
      <c r="D543" s="51">
        <v>2034749</v>
      </c>
      <c r="E543" s="51">
        <v>10765524</v>
      </c>
      <c r="F543" s="51">
        <v>1844109</v>
      </c>
      <c r="G543" s="51">
        <v>493799</v>
      </c>
      <c r="H543" s="51">
        <v>1816219</v>
      </c>
      <c r="I543" s="51">
        <v>1105167</v>
      </c>
      <c r="J543" s="51">
        <v>5720587</v>
      </c>
      <c r="K543" s="51">
        <v>2269638</v>
      </c>
      <c r="L543" s="51">
        <v>1338548</v>
      </c>
      <c r="M543" s="51">
        <v>2498241</v>
      </c>
      <c r="N543" s="51">
        <v>3050495</v>
      </c>
      <c r="O543" s="51">
        <v>867617</v>
      </c>
      <c r="P543" s="51">
        <v>1323494</v>
      </c>
      <c r="Q543" s="51">
        <v>6716683</v>
      </c>
      <c r="R543" s="51">
        <v>2780369</v>
      </c>
      <c r="S543" s="51">
        <v>15847148</v>
      </c>
    </row>
    <row r="544" spans="1:19" s="24" customFormat="1" ht="23.25">
      <c r="A544" s="25" t="s">
        <v>666</v>
      </c>
      <c r="B544" s="26" t="s">
        <v>106</v>
      </c>
      <c r="C544" s="51">
        <v>63664207</v>
      </c>
      <c r="D544" s="51">
        <v>1808150</v>
      </c>
      <c r="E544" s="51">
        <v>7377834</v>
      </c>
      <c r="F544" s="51">
        <v>4607023</v>
      </c>
      <c r="G544" s="51">
        <v>809863</v>
      </c>
      <c r="H544" s="51">
        <v>1774243</v>
      </c>
      <c r="I544" s="51">
        <v>1665116</v>
      </c>
      <c r="J544" s="51">
        <v>8409032</v>
      </c>
      <c r="K544" s="51">
        <v>2010360</v>
      </c>
      <c r="L544" s="51">
        <v>3234976</v>
      </c>
      <c r="M544" s="51">
        <v>1027704</v>
      </c>
      <c r="N544" s="51">
        <v>5510328</v>
      </c>
      <c r="O544" s="51">
        <v>1235094</v>
      </c>
      <c r="P544" s="51">
        <v>1419460</v>
      </c>
      <c r="Q544" s="51">
        <v>8765662</v>
      </c>
      <c r="R544" s="51">
        <v>6271171</v>
      </c>
      <c r="S544" s="51">
        <v>7738192</v>
      </c>
    </row>
    <row r="545" spans="1:19" s="24" customFormat="1" ht="34.5">
      <c r="A545" s="25" t="s">
        <v>1065</v>
      </c>
      <c r="B545" s="26" t="s">
        <v>541</v>
      </c>
      <c r="C545" s="51">
        <v>123756999</v>
      </c>
      <c r="D545" s="51">
        <v>3856170</v>
      </c>
      <c r="E545" s="51">
        <v>6972393</v>
      </c>
      <c r="F545" s="51">
        <v>6495801</v>
      </c>
      <c r="G545" s="51">
        <v>738860</v>
      </c>
      <c r="H545" s="51">
        <v>2238406</v>
      </c>
      <c r="I545" s="51">
        <v>3045060</v>
      </c>
      <c r="J545" s="51">
        <v>13740871</v>
      </c>
      <c r="K545" s="51">
        <v>8061304</v>
      </c>
      <c r="L545" s="51">
        <v>3273719</v>
      </c>
      <c r="M545" s="51">
        <v>1740806</v>
      </c>
      <c r="N545" s="51">
        <v>7475083</v>
      </c>
      <c r="O545" s="51">
        <v>3365746</v>
      </c>
      <c r="P545" s="51">
        <v>4298425</v>
      </c>
      <c r="Q545" s="51">
        <v>14726565</v>
      </c>
      <c r="R545" s="51">
        <v>18254356</v>
      </c>
      <c r="S545" s="51">
        <v>25473435</v>
      </c>
    </row>
    <row r="546" spans="1:19" s="24" customFormat="1" ht="45.75">
      <c r="A546" s="25" t="s">
        <v>670</v>
      </c>
      <c r="B546" s="26" t="s">
        <v>110</v>
      </c>
      <c r="C546" s="51">
        <v>61861020</v>
      </c>
      <c r="D546" s="51">
        <v>1355871</v>
      </c>
      <c r="E546" s="51">
        <v>4309106</v>
      </c>
      <c r="F546" s="51">
        <v>1996262</v>
      </c>
      <c r="G546" s="51">
        <v>180294</v>
      </c>
      <c r="H546" s="51">
        <v>290737</v>
      </c>
      <c r="I546" s="51">
        <v>1699828</v>
      </c>
      <c r="J546" s="51">
        <v>6353199</v>
      </c>
      <c r="K546" s="51">
        <v>2623140</v>
      </c>
      <c r="L546" s="51">
        <v>1877769</v>
      </c>
      <c r="M546" s="51">
        <v>716370</v>
      </c>
      <c r="N546" s="51">
        <v>2911032</v>
      </c>
      <c r="O546" s="51">
        <v>1310634</v>
      </c>
      <c r="P546" s="51">
        <v>1950146</v>
      </c>
      <c r="Q546" s="51">
        <v>8478835</v>
      </c>
      <c r="R546" s="51">
        <v>10770895</v>
      </c>
      <c r="S546" s="51">
        <v>15036902</v>
      </c>
    </row>
    <row r="547" spans="1:19" s="24" customFormat="1" ht="45.75">
      <c r="A547" s="25" t="s">
        <v>671</v>
      </c>
      <c r="B547" s="26" t="s">
        <v>111</v>
      </c>
      <c r="C547" s="51">
        <v>54649936</v>
      </c>
      <c r="D547" s="51">
        <v>2464056</v>
      </c>
      <c r="E547" s="51">
        <v>2190157</v>
      </c>
      <c r="F547" s="51">
        <v>4167715</v>
      </c>
      <c r="G547" s="51">
        <v>139415</v>
      </c>
      <c r="H547" s="51">
        <v>1938468</v>
      </c>
      <c r="I547" s="51">
        <v>1327662</v>
      </c>
      <c r="J547" s="51">
        <v>4630892</v>
      </c>
      <c r="K547" s="51">
        <v>5104293</v>
      </c>
      <c r="L547" s="51">
        <v>1389216</v>
      </c>
      <c r="M547" s="51">
        <v>1022443</v>
      </c>
      <c r="N547" s="51">
        <v>3524640</v>
      </c>
      <c r="O547" s="51">
        <v>1985197</v>
      </c>
      <c r="P547" s="51">
        <v>2242077</v>
      </c>
      <c r="Q547" s="51">
        <v>5753035</v>
      </c>
      <c r="R547" s="51">
        <v>7428049</v>
      </c>
      <c r="S547" s="51">
        <v>9342619</v>
      </c>
    </row>
    <row r="548" spans="1:19" s="24" customFormat="1" ht="45.75">
      <c r="A548" s="25" t="s">
        <v>672</v>
      </c>
      <c r="B548" s="26" t="s">
        <v>112</v>
      </c>
      <c r="C548" s="51">
        <v>7246044</v>
      </c>
      <c r="D548" s="51">
        <v>36243</v>
      </c>
      <c r="E548" s="51">
        <v>473130</v>
      </c>
      <c r="F548" s="51">
        <v>331824</v>
      </c>
      <c r="G548" s="51">
        <v>419151</v>
      </c>
      <c r="H548" s="51">
        <v>9200</v>
      </c>
      <c r="I548" s="51">
        <v>17570</v>
      </c>
      <c r="J548" s="51">
        <v>2756780</v>
      </c>
      <c r="K548" s="51">
        <v>333870</v>
      </c>
      <c r="L548" s="51">
        <v>6734</v>
      </c>
      <c r="M548" s="51">
        <v>1993</v>
      </c>
      <c r="N548" s="51">
        <v>1039411</v>
      </c>
      <c r="O548" s="51">
        <v>69915</v>
      </c>
      <c r="P548" s="51">
        <v>106201</v>
      </c>
      <c r="Q548" s="51">
        <v>494695</v>
      </c>
      <c r="R548" s="51">
        <v>55412</v>
      </c>
      <c r="S548" s="51">
        <v>1093914</v>
      </c>
    </row>
    <row r="549" spans="1:19" s="24" customFormat="1" ht="23.25">
      <c r="A549" s="25" t="s">
        <v>1066</v>
      </c>
      <c r="B549" s="26" t="s">
        <v>542</v>
      </c>
      <c r="C549" s="51">
        <v>248076153</v>
      </c>
      <c r="D549" s="51">
        <v>6556643</v>
      </c>
      <c r="E549" s="51">
        <v>17614167</v>
      </c>
      <c r="F549" s="51">
        <v>14448941</v>
      </c>
      <c r="G549" s="51">
        <v>2638939</v>
      </c>
      <c r="H549" s="51">
        <v>5796578</v>
      </c>
      <c r="I549" s="51">
        <v>8120874</v>
      </c>
      <c r="J549" s="51">
        <v>26862633</v>
      </c>
      <c r="K549" s="51">
        <v>6526305</v>
      </c>
      <c r="L549" s="51">
        <v>7934738</v>
      </c>
      <c r="M549" s="51">
        <v>10573403</v>
      </c>
      <c r="N549" s="51">
        <v>13385249</v>
      </c>
      <c r="O549" s="51">
        <v>12971026</v>
      </c>
      <c r="P549" s="51">
        <v>5608176</v>
      </c>
      <c r="Q549" s="51">
        <v>27011298</v>
      </c>
      <c r="R549" s="51">
        <v>34623300</v>
      </c>
      <c r="S549" s="51">
        <v>47403884</v>
      </c>
    </row>
    <row r="550" spans="1:19" s="24" customFormat="1" ht="23.25">
      <c r="A550" s="25" t="s">
        <v>673</v>
      </c>
      <c r="B550" s="26" t="s">
        <v>113</v>
      </c>
      <c r="C550" s="51">
        <v>76996666</v>
      </c>
      <c r="D550" s="51">
        <v>2309331</v>
      </c>
      <c r="E550" s="51">
        <v>3350929</v>
      </c>
      <c r="F550" s="51">
        <v>4643445</v>
      </c>
      <c r="G550" s="51">
        <v>824287</v>
      </c>
      <c r="H550" s="51">
        <v>3371715</v>
      </c>
      <c r="I550" s="51">
        <v>1677351</v>
      </c>
      <c r="J550" s="51">
        <v>7605840</v>
      </c>
      <c r="K550" s="51">
        <v>1296100</v>
      </c>
      <c r="L550" s="51">
        <v>2451584</v>
      </c>
      <c r="M550" s="51">
        <v>4442734</v>
      </c>
      <c r="N550" s="51">
        <v>2356214</v>
      </c>
      <c r="O550" s="51">
        <v>8391754</v>
      </c>
      <c r="P550" s="51">
        <v>2079520</v>
      </c>
      <c r="Q550" s="51">
        <v>8923339</v>
      </c>
      <c r="R550" s="51">
        <v>11028321</v>
      </c>
      <c r="S550" s="51">
        <v>12244199</v>
      </c>
    </row>
    <row r="551" spans="1:19" s="24" customFormat="1" ht="23.25">
      <c r="A551" s="25" t="s">
        <v>674</v>
      </c>
      <c r="B551" s="26" t="s">
        <v>114</v>
      </c>
      <c r="C551" s="51">
        <v>29409235</v>
      </c>
      <c r="D551" s="51">
        <v>1069804</v>
      </c>
      <c r="E551" s="51">
        <v>1492135</v>
      </c>
      <c r="F551" s="51">
        <v>2821528</v>
      </c>
      <c r="G551" s="51">
        <v>702472</v>
      </c>
      <c r="H551" s="51">
        <v>713585</v>
      </c>
      <c r="I551" s="51">
        <v>1065003</v>
      </c>
      <c r="J551" s="51">
        <v>2413168</v>
      </c>
      <c r="K551" s="51">
        <v>697948</v>
      </c>
      <c r="L551" s="51">
        <v>1835971</v>
      </c>
      <c r="M551" s="51">
        <v>1547369</v>
      </c>
      <c r="N551" s="51">
        <v>1815811</v>
      </c>
      <c r="O551" s="51">
        <v>379862</v>
      </c>
      <c r="P551" s="51">
        <v>520605</v>
      </c>
      <c r="Q551" s="51">
        <v>4910760</v>
      </c>
      <c r="R551" s="51">
        <v>3181639</v>
      </c>
      <c r="S551" s="51">
        <v>4241574</v>
      </c>
    </row>
    <row r="552" spans="1:19" s="24" customFormat="1" ht="23.25">
      <c r="A552" s="25" t="s">
        <v>675</v>
      </c>
      <c r="B552" s="26" t="s">
        <v>115</v>
      </c>
      <c r="C552" s="51">
        <v>59334684</v>
      </c>
      <c r="D552" s="51">
        <v>1515066</v>
      </c>
      <c r="E552" s="51">
        <v>8992528</v>
      </c>
      <c r="F552" s="51">
        <v>3028864</v>
      </c>
      <c r="G552" s="51">
        <v>184924</v>
      </c>
      <c r="H552" s="51">
        <v>674020</v>
      </c>
      <c r="I552" s="51">
        <v>339141</v>
      </c>
      <c r="J552" s="51">
        <v>9841056</v>
      </c>
      <c r="K552" s="51">
        <v>1570135</v>
      </c>
      <c r="L552" s="51">
        <v>1294133</v>
      </c>
      <c r="M552" s="51">
        <v>869156</v>
      </c>
      <c r="N552" s="51">
        <v>2949844</v>
      </c>
      <c r="O552" s="51">
        <v>910195</v>
      </c>
      <c r="P552" s="51">
        <v>968260</v>
      </c>
      <c r="Q552" s="51">
        <v>7085532</v>
      </c>
      <c r="R552" s="51">
        <v>8112879</v>
      </c>
      <c r="S552" s="51">
        <v>10998951</v>
      </c>
    </row>
    <row r="553" spans="1:19" s="24" customFormat="1" ht="45.75">
      <c r="A553" s="25" t="s">
        <v>678</v>
      </c>
      <c r="B553" s="26" t="s">
        <v>118</v>
      </c>
      <c r="C553" s="51">
        <v>38790723</v>
      </c>
      <c r="D553" s="51">
        <v>654575</v>
      </c>
      <c r="E553" s="51">
        <v>1998766</v>
      </c>
      <c r="F553" s="51">
        <v>1286184</v>
      </c>
      <c r="G553" s="51">
        <v>350917</v>
      </c>
      <c r="H553" s="51">
        <v>468064</v>
      </c>
      <c r="I553" s="51">
        <v>818716</v>
      </c>
      <c r="J553" s="51">
        <v>4280089</v>
      </c>
      <c r="K553" s="51">
        <v>742477</v>
      </c>
      <c r="L553" s="51">
        <v>1411818</v>
      </c>
      <c r="M553" s="51">
        <v>2012387</v>
      </c>
      <c r="N553" s="51">
        <v>3814334</v>
      </c>
      <c r="O553" s="51">
        <v>307461</v>
      </c>
      <c r="P553" s="51">
        <v>1165293</v>
      </c>
      <c r="Q553" s="51">
        <v>3889127</v>
      </c>
      <c r="R553" s="51">
        <v>4592826</v>
      </c>
      <c r="S553" s="51">
        <v>10997688</v>
      </c>
    </row>
    <row r="554" spans="1:19" s="24" customFormat="1" ht="23.25">
      <c r="A554" s="25" t="s">
        <v>682</v>
      </c>
      <c r="B554" s="26" t="s">
        <v>122</v>
      </c>
      <c r="C554" s="51">
        <v>13786048</v>
      </c>
      <c r="D554" s="51">
        <v>610759</v>
      </c>
      <c r="E554" s="51">
        <v>1159121</v>
      </c>
      <c r="F554" s="51">
        <v>886507</v>
      </c>
      <c r="G554" s="51">
        <v>9709</v>
      </c>
      <c r="H554" s="51">
        <v>66530</v>
      </c>
      <c r="I554" s="51">
        <v>557691</v>
      </c>
      <c r="J554" s="51">
        <v>1283523</v>
      </c>
      <c r="K554" s="51">
        <v>513174</v>
      </c>
      <c r="L554" s="51">
        <v>529174</v>
      </c>
      <c r="M554" s="51">
        <v>266333</v>
      </c>
      <c r="N554" s="51">
        <v>1453826</v>
      </c>
      <c r="O554" s="51">
        <v>1385121</v>
      </c>
      <c r="P554" s="51">
        <v>694226</v>
      </c>
      <c r="Q554" s="51">
        <v>650428</v>
      </c>
      <c r="R554" s="51">
        <v>1304440</v>
      </c>
      <c r="S554" s="51">
        <v>2415487</v>
      </c>
    </row>
    <row r="555" spans="1:19" s="24" customFormat="1" ht="45.75">
      <c r="A555" s="25" t="s">
        <v>683</v>
      </c>
      <c r="B555" s="26" t="s">
        <v>123</v>
      </c>
      <c r="C555" s="51">
        <v>29758797</v>
      </c>
      <c r="D555" s="51">
        <v>397108</v>
      </c>
      <c r="E555" s="51">
        <v>620686</v>
      </c>
      <c r="F555" s="51">
        <v>1782413</v>
      </c>
      <c r="G555" s="51">
        <v>566630</v>
      </c>
      <c r="H555" s="51">
        <v>502663</v>
      </c>
      <c r="I555" s="51">
        <v>3662972</v>
      </c>
      <c r="J555" s="51">
        <v>1438957</v>
      </c>
      <c r="K555" s="51">
        <v>1706469</v>
      </c>
      <c r="L555" s="51">
        <v>412058</v>
      </c>
      <c r="M555" s="51">
        <v>1435424</v>
      </c>
      <c r="N555" s="51">
        <v>995221</v>
      </c>
      <c r="O555" s="51">
        <v>1596632</v>
      </c>
      <c r="P555" s="51">
        <v>180272</v>
      </c>
      <c r="Q555" s="51">
        <v>1552111</v>
      </c>
      <c r="R555" s="51">
        <v>6403194</v>
      </c>
      <c r="S555" s="51">
        <v>6505985</v>
      </c>
    </row>
    <row r="556" spans="1:19" s="24" customFormat="1" ht="23.25">
      <c r="A556" s="25" t="s">
        <v>679</v>
      </c>
      <c r="B556" s="26" t="s">
        <v>119</v>
      </c>
      <c r="C556" s="51">
        <v>13536393</v>
      </c>
      <c r="D556" s="51">
        <v>177358</v>
      </c>
      <c r="E556" s="51">
        <v>938431</v>
      </c>
      <c r="F556" s="51">
        <v>544448</v>
      </c>
      <c r="G556" s="51">
        <v>267805</v>
      </c>
      <c r="H556" s="51">
        <v>136080</v>
      </c>
      <c r="I556" s="51">
        <v>87757</v>
      </c>
      <c r="J556" s="51">
        <v>1449588</v>
      </c>
      <c r="K556" s="51">
        <v>257945</v>
      </c>
      <c r="L556" s="51">
        <v>728528</v>
      </c>
      <c r="M556" s="51">
        <v>893411</v>
      </c>
      <c r="N556" s="51">
        <v>1383411</v>
      </c>
      <c r="O556" s="51">
        <v>164797</v>
      </c>
      <c r="P556" s="51">
        <v>153790</v>
      </c>
      <c r="Q556" s="51">
        <v>245542</v>
      </c>
      <c r="R556" s="51">
        <v>967412</v>
      </c>
      <c r="S556" s="51">
        <v>5140091</v>
      </c>
    </row>
    <row r="557" spans="1:19" s="24" customFormat="1" ht="23.25">
      <c r="A557" s="25" t="s">
        <v>680</v>
      </c>
      <c r="B557" s="26" t="s">
        <v>120</v>
      </c>
      <c r="C557" s="51">
        <v>13835746</v>
      </c>
      <c r="D557" s="51">
        <v>190052</v>
      </c>
      <c r="E557" s="51">
        <v>214946</v>
      </c>
      <c r="F557" s="51">
        <v>464064</v>
      </c>
      <c r="G557" s="51">
        <v>67447</v>
      </c>
      <c r="H557" s="51">
        <v>826</v>
      </c>
      <c r="I557" s="51">
        <v>700835</v>
      </c>
      <c r="J557" s="51">
        <v>902284</v>
      </c>
      <c r="K557" s="51">
        <v>330473</v>
      </c>
      <c r="L557" s="51">
        <v>585868</v>
      </c>
      <c r="M557" s="51">
        <v>599605</v>
      </c>
      <c r="N557" s="51">
        <v>1257808</v>
      </c>
      <c r="O557" s="51">
        <v>85141</v>
      </c>
      <c r="P557" s="51">
        <v>178976</v>
      </c>
      <c r="Q557" s="51">
        <v>2618332</v>
      </c>
      <c r="R557" s="51">
        <v>3019828</v>
      </c>
      <c r="S557" s="51">
        <v>2619262</v>
      </c>
    </row>
    <row r="558" spans="1:19" s="24" customFormat="1" ht="45.75">
      <c r="A558" s="25" t="s">
        <v>681</v>
      </c>
      <c r="B558" s="26" t="s">
        <v>121</v>
      </c>
      <c r="C558" s="51">
        <v>11418584</v>
      </c>
      <c r="D558" s="51">
        <v>287165</v>
      </c>
      <c r="E558" s="51">
        <v>845389</v>
      </c>
      <c r="F558" s="51">
        <v>277672</v>
      </c>
      <c r="G558" s="51">
        <v>15664</v>
      </c>
      <c r="H558" s="51">
        <v>331158</v>
      </c>
      <c r="I558" s="51">
        <v>30124</v>
      </c>
      <c r="J558" s="51">
        <v>1928217</v>
      </c>
      <c r="K558" s="51">
        <v>154059</v>
      </c>
      <c r="L558" s="51">
        <v>97422</v>
      </c>
      <c r="M558" s="51">
        <v>519372</v>
      </c>
      <c r="N558" s="51">
        <v>1173116</v>
      </c>
      <c r="O558" s="51">
        <v>57523</v>
      </c>
      <c r="P558" s="51">
        <v>832528</v>
      </c>
      <c r="Q558" s="51">
        <v>1025253</v>
      </c>
      <c r="R558" s="51">
        <v>605586</v>
      </c>
      <c r="S558" s="51">
        <v>3238335</v>
      </c>
    </row>
    <row r="559" spans="1:19" s="24" customFormat="1" ht="23.25">
      <c r="A559" s="25" t="s">
        <v>676</v>
      </c>
      <c r="B559" s="26" t="s">
        <v>116</v>
      </c>
      <c r="C559" s="51">
        <v>44163599</v>
      </c>
      <c r="D559" s="51">
        <v>1359700</v>
      </c>
      <c r="E559" s="51">
        <v>7905387</v>
      </c>
      <c r="F559" s="51">
        <v>2055439</v>
      </c>
      <c r="G559" s="51">
        <v>180408</v>
      </c>
      <c r="H559" s="51">
        <v>461791</v>
      </c>
      <c r="I559" s="51">
        <v>324315</v>
      </c>
      <c r="J559" s="51">
        <v>8186319</v>
      </c>
      <c r="K559" s="51">
        <v>1198717</v>
      </c>
      <c r="L559" s="51">
        <v>833148</v>
      </c>
      <c r="M559" s="51">
        <v>324590</v>
      </c>
      <c r="N559" s="51">
        <v>1682411</v>
      </c>
      <c r="O559" s="51">
        <v>699765</v>
      </c>
      <c r="P559" s="51">
        <v>785065</v>
      </c>
      <c r="Q559" s="51">
        <v>6151124</v>
      </c>
      <c r="R559" s="51">
        <v>4788472</v>
      </c>
      <c r="S559" s="51">
        <v>7226947</v>
      </c>
    </row>
    <row r="560" spans="1:19" s="24" customFormat="1" ht="23.25">
      <c r="A560" s="25" t="s">
        <v>677</v>
      </c>
      <c r="B560" s="26" t="s">
        <v>117</v>
      </c>
      <c r="C560" s="51">
        <v>15171085</v>
      </c>
      <c r="D560" s="51">
        <v>155367</v>
      </c>
      <c r="E560" s="51">
        <v>1087141</v>
      </c>
      <c r="F560" s="51">
        <v>973425</v>
      </c>
      <c r="G560" s="51">
        <v>4516</v>
      </c>
      <c r="H560" s="51">
        <v>212229</v>
      </c>
      <c r="I560" s="51">
        <v>14826</v>
      </c>
      <c r="J560" s="51">
        <v>1654737</v>
      </c>
      <c r="K560" s="51">
        <v>371418</v>
      </c>
      <c r="L560" s="51">
        <v>460984</v>
      </c>
      <c r="M560" s="51">
        <v>544565</v>
      </c>
      <c r="N560" s="51">
        <v>1267433</v>
      </c>
      <c r="O560" s="51">
        <v>210429</v>
      </c>
      <c r="P560" s="51">
        <v>183195</v>
      </c>
      <c r="Q560" s="51">
        <v>934408</v>
      </c>
      <c r="R560" s="51">
        <v>3324407</v>
      </c>
      <c r="S560" s="51">
        <v>3772004</v>
      </c>
    </row>
    <row r="561" spans="1:19" s="24" customFormat="1" ht="23.25">
      <c r="A561" s="25" t="s">
        <v>1067</v>
      </c>
      <c r="B561" s="26" t="s">
        <v>543</v>
      </c>
      <c r="C561" s="51">
        <v>35343439</v>
      </c>
      <c r="D561" s="51">
        <v>891051</v>
      </c>
      <c r="E561" s="51">
        <v>1810590</v>
      </c>
      <c r="F561" s="51">
        <v>3659946</v>
      </c>
      <c r="G561" s="51">
        <v>728434</v>
      </c>
      <c r="H561" s="51">
        <v>671619</v>
      </c>
      <c r="I561" s="51">
        <v>948692</v>
      </c>
      <c r="J561" s="51">
        <v>2446395</v>
      </c>
      <c r="K561" s="51">
        <v>846112</v>
      </c>
      <c r="L561" s="51">
        <v>1528466</v>
      </c>
      <c r="M561" s="51">
        <v>5560380</v>
      </c>
      <c r="N561" s="51">
        <v>3504317</v>
      </c>
      <c r="O561" s="51">
        <v>396581</v>
      </c>
      <c r="P561" s="51">
        <v>397954</v>
      </c>
      <c r="Q561" s="51">
        <v>5918709</v>
      </c>
      <c r="R561" s="51">
        <v>2138225</v>
      </c>
      <c r="S561" s="51">
        <v>3895969</v>
      </c>
    </row>
    <row r="562" spans="1:19" s="24" customFormat="1" ht="23.25">
      <c r="A562" s="25" t="s">
        <v>684</v>
      </c>
      <c r="B562" s="26" t="s">
        <v>124</v>
      </c>
      <c r="C562" s="51">
        <v>35343439</v>
      </c>
      <c r="D562" s="51">
        <v>891051</v>
      </c>
      <c r="E562" s="51">
        <v>1810590</v>
      </c>
      <c r="F562" s="51">
        <v>3659946</v>
      </c>
      <c r="G562" s="51">
        <v>728434</v>
      </c>
      <c r="H562" s="51">
        <v>671619</v>
      </c>
      <c r="I562" s="51">
        <v>948692</v>
      </c>
      <c r="J562" s="51">
        <v>2446395</v>
      </c>
      <c r="K562" s="51">
        <v>846112</v>
      </c>
      <c r="L562" s="51">
        <v>1528466</v>
      </c>
      <c r="M562" s="51">
        <v>5560380</v>
      </c>
      <c r="N562" s="51">
        <v>3504317</v>
      </c>
      <c r="O562" s="51">
        <v>396581</v>
      </c>
      <c r="P562" s="51">
        <v>397954</v>
      </c>
      <c r="Q562" s="51">
        <v>5918709</v>
      </c>
      <c r="R562" s="51">
        <v>2138225</v>
      </c>
      <c r="S562" s="51">
        <v>3895969</v>
      </c>
    </row>
    <row r="563" spans="1:19" s="24" customFormat="1" ht="23.25">
      <c r="A563" s="25" t="s">
        <v>686</v>
      </c>
      <c r="B563" s="26" t="s">
        <v>481</v>
      </c>
      <c r="C563" s="51">
        <v>95649456</v>
      </c>
      <c r="D563" s="51">
        <v>2535628</v>
      </c>
      <c r="E563" s="51">
        <v>8406747</v>
      </c>
      <c r="F563" s="51">
        <v>3462773</v>
      </c>
      <c r="G563" s="51">
        <v>606715</v>
      </c>
      <c r="H563" s="51">
        <v>1287057</v>
      </c>
      <c r="I563" s="51">
        <v>1668758</v>
      </c>
      <c r="J563" s="51">
        <v>8804747</v>
      </c>
      <c r="K563" s="51">
        <v>3275957</v>
      </c>
      <c r="L563" s="51">
        <v>3400811</v>
      </c>
      <c r="M563" s="51">
        <v>1657012</v>
      </c>
      <c r="N563" s="51">
        <v>5994394</v>
      </c>
      <c r="O563" s="51">
        <v>6144326</v>
      </c>
      <c r="P563" s="51">
        <v>1739846</v>
      </c>
      <c r="Q563" s="51">
        <v>9741182</v>
      </c>
      <c r="R563" s="51">
        <v>6998142</v>
      </c>
      <c r="S563" s="51">
        <v>29925360</v>
      </c>
    </row>
    <row r="564" spans="1:19" s="24" customFormat="1" ht="23.25">
      <c r="A564" s="25" t="s">
        <v>687</v>
      </c>
      <c r="B564" s="26" t="s">
        <v>125</v>
      </c>
      <c r="C564" s="51">
        <v>32264294</v>
      </c>
      <c r="D564" s="51">
        <v>590924</v>
      </c>
      <c r="E564" s="51">
        <v>4756010</v>
      </c>
      <c r="F564" s="51">
        <v>577257</v>
      </c>
      <c r="G564" s="51">
        <v>22937</v>
      </c>
      <c r="H564" s="51">
        <v>59167</v>
      </c>
      <c r="I564" s="51">
        <v>442293</v>
      </c>
      <c r="J564" s="51">
        <v>2633498</v>
      </c>
      <c r="K564" s="51">
        <v>1115064</v>
      </c>
      <c r="L564" s="51">
        <v>726484</v>
      </c>
      <c r="M564" s="51">
        <v>249475</v>
      </c>
      <c r="N564" s="51">
        <v>1256063</v>
      </c>
      <c r="O564" s="51">
        <v>940254</v>
      </c>
      <c r="P564" s="51">
        <v>463444</v>
      </c>
      <c r="Q564" s="51">
        <v>3772317</v>
      </c>
      <c r="R564" s="51">
        <v>3358144</v>
      </c>
      <c r="S564" s="51">
        <v>11300964</v>
      </c>
    </row>
    <row r="565" spans="1:19" s="24" customFormat="1" ht="23.25">
      <c r="A565" s="25" t="s">
        <v>688</v>
      </c>
      <c r="B565" s="26" t="s">
        <v>126</v>
      </c>
      <c r="C565" s="51">
        <v>57308591</v>
      </c>
      <c r="D565" s="51">
        <v>1825866</v>
      </c>
      <c r="E565" s="51">
        <v>3321511</v>
      </c>
      <c r="F565" s="51">
        <v>2620210</v>
      </c>
      <c r="G565" s="51">
        <v>575300</v>
      </c>
      <c r="H565" s="51">
        <v>1149611</v>
      </c>
      <c r="I565" s="51">
        <v>1152623</v>
      </c>
      <c r="J565" s="51">
        <v>5500961</v>
      </c>
      <c r="K565" s="51">
        <v>2019836</v>
      </c>
      <c r="L565" s="51">
        <v>2632984</v>
      </c>
      <c r="M565" s="51">
        <v>1146797</v>
      </c>
      <c r="N565" s="51">
        <v>3488220</v>
      </c>
      <c r="O565" s="51">
        <v>4957441</v>
      </c>
      <c r="P565" s="51">
        <v>1127343</v>
      </c>
      <c r="Q565" s="51">
        <v>5320780</v>
      </c>
      <c r="R565" s="51">
        <v>2745047</v>
      </c>
      <c r="S565" s="51">
        <v>17724060</v>
      </c>
    </row>
    <row r="566" spans="1:19" s="24" customFormat="1" ht="23.25">
      <c r="A566" s="25" t="s">
        <v>689</v>
      </c>
      <c r="B566" s="26" t="s">
        <v>127</v>
      </c>
      <c r="C566" s="51">
        <v>1567859</v>
      </c>
      <c r="D566" s="51">
        <v>14033</v>
      </c>
      <c r="E566" s="51">
        <v>10794</v>
      </c>
      <c r="F566" s="51">
        <v>75156</v>
      </c>
      <c r="G566" s="51" t="s">
        <v>14</v>
      </c>
      <c r="H566" s="51">
        <v>5991</v>
      </c>
      <c r="I566" s="51">
        <v>5917</v>
      </c>
      <c r="J566" s="51">
        <v>151552</v>
      </c>
      <c r="K566" s="51">
        <v>23288</v>
      </c>
      <c r="L566" s="51">
        <v>2437</v>
      </c>
      <c r="M566" s="51">
        <v>11595</v>
      </c>
      <c r="N566" s="51">
        <v>524330</v>
      </c>
      <c r="O566" s="51">
        <v>27342</v>
      </c>
      <c r="P566" s="51">
        <v>68274</v>
      </c>
      <c r="Q566" s="51">
        <v>223642</v>
      </c>
      <c r="R566" s="51">
        <v>216278</v>
      </c>
      <c r="S566" s="51">
        <v>207231</v>
      </c>
    </row>
    <row r="567" spans="1:19" s="24" customFormat="1" ht="34.5">
      <c r="A567" s="25" t="s">
        <v>690</v>
      </c>
      <c r="B567" s="26" t="s">
        <v>128</v>
      </c>
      <c r="C567" s="51">
        <v>4508712</v>
      </c>
      <c r="D567" s="51">
        <v>104806</v>
      </c>
      <c r="E567" s="51">
        <v>318433</v>
      </c>
      <c r="F567" s="51">
        <v>190150</v>
      </c>
      <c r="G567" s="51">
        <v>8479</v>
      </c>
      <c r="H567" s="51">
        <v>72289</v>
      </c>
      <c r="I567" s="51">
        <v>67925</v>
      </c>
      <c r="J567" s="51">
        <v>518736</v>
      </c>
      <c r="K567" s="51">
        <v>117769</v>
      </c>
      <c r="L567" s="51">
        <v>38907</v>
      </c>
      <c r="M567" s="51">
        <v>249145</v>
      </c>
      <c r="N567" s="51">
        <v>725780</v>
      </c>
      <c r="O567" s="51">
        <v>219289</v>
      </c>
      <c r="P567" s="51">
        <v>80785</v>
      </c>
      <c r="Q567" s="51">
        <v>424443</v>
      </c>
      <c r="R567" s="51">
        <v>678673</v>
      </c>
      <c r="S567" s="51">
        <v>693105</v>
      </c>
    </row>
    <row r="568" spans="1:19" s="24" customFormat="1" ht="23.25">
      <c r="A568" s="25" t="s">
        <v>691</v>
      </c>
      <c r="B568" s="26" t="s">
        <v>482</v>
      </c>
      <c r="C568" s="51">
        <v>92165426</v>
      </c>
      <c r="D568" s="51">
        <v>2274750</v>
      </c>
      <c r="E568" s="51">
        <v>14814004</v>
      </c>
      <c r="F568" s="51">
        <v>2622592</v>
      </c>
      <c r="G568" s="51">
        <v>874033</v>
      </c>
      <c r="H568" s="51">
        <v>2349526</v>
      </c>
      <c r="I568" s="51">
        <v>3835141</v>
      </c>
      <c r="J568" s="51">
        <v>7332485</v>
      </c>
      <c r="K568" s="51">
        <v>3033248</v>
      </c>
      <c r="L568" s="51">
        <v>7508038</v>
      </c>
      <c r="M568" s="51">
        <v>2912412</v>
      </c>
      <c r="N568" s="51">
        <v>10160496</v>
      </c>
      <c r="O568" s="51">
        <v>2660240</v>
      </c>
      <c r="P568" s="51">
        <v>2942565</v>
      </c>
      <c r="Q568" s="51">
        <v>7489415</v>
      </c>
      <c r="R568" s="51">
        <v>3619027</v>
      </c>
      <c r="S568" s="51">
        <v>17737457</v>
      </c>
    </row>
    <row r="569" spans="1:19" s="24" customFormat="1" ht="23.25">
      <c r="A569" s="25" t="s">
        <v>692</v>
      </c>
      <c r="B569" s="26" t="s">
        <v>129</v>
      </c>
      <c r="C569" s="51">
        <v>2409225</v>
      </c>
      <c r="D569" s="51">
        <v>10693</v>
      </c>
      <c r="E569" s="51">
        <v>4492</v>
      </c>
      <c r="F569" s="51">
        <v>25445</v>
      </c>
      <c r="G569" s="51">
        <v>7000</v>
      </c>
      <c r="H569" s="51">
        <v>727</v>
      </c>
      <c r="I569" s="51">
        <v>339631</v>
      </c>
      <c r="J569" s="51">
        <v>447298</v>
      </c>
      <c r="K569" s="51">
        <v>224104</v>
      </c>
      <c r="L569" s="51">
        <v>95393</v>
      </c>
      <c r="M569" s="51">
        <v>368952</v>
      </c>
      <c r="N569" s="51">
        <v>356291</v>
      </c>
      <c r="O569" s="51">
        <v>23294</v>
      </c>
      <c r="P569" s="51">
        <v>38541</v>
      </c>
      <c r="Q569" s="51">
        <v>105948</v>
      </c>
      <c r="R569" s="51">
        <v>95131</v>
      </c>
      <c r="S569" s="51">
        <v>266286</v>
      </c>
    </row>
    <row r="570" spans="1:19" s="24" customFormat="1" ht="23.25">
      <c r="A570" s="25" t="s">
        <v>693</v>
      </c>
      <c r="B570" s="26" t="s">
        <v>130</v>
      </c>
      <c r="C570" s="51">
        <v>71778167</v>
      </c>
      <c r="D570" s="51">
        <v>2120238</v>
      </c>
      <c r="E570" s="51">
        <v>14275740</v>
      </c>
      <c r="F570" s="51">
        <v>2376352</v>
      </c>
      <c r="G570" s="51">
        <v>858311</v>
      </c>
      <c r="H570" s="51">
        <v>2142006</v>
      </c>
      <c r="I570" s="51">
        <v>2875166</v>
      </c>
      <c r="J570" s="51">
        <v>5476893</v>
      </c>
      <c r="K570" s="51">
        <v>2402931</v>
      </c>
      <c r="L570" s="51">
        <v>7145586</v>
      </c>
      <c r="M570" s="51">
        <v>2523550</v>
      </c>
      <c r="N570" s="51">
        <v>8092320</v>
      </c>
      <c r="O570" s="51">
        <v>1183733</v>
      </c>
      <c r="P570" s="51">
        <v>2787888</v>
      </c>
      <c r="Q570" s="51">
        <v>4935057</v>
      </c>
      <c r="R570" s="51">
        <v>2910040</v>
      </c>
      <c r="S570" s="51">
        <v>9672357</v>
      </c>
    </row>
    <row r="571" spans="1:19" s="24" customFormat="1" ht="34.5">
      <c r="A571" s="25" t="s">
        <v>701</v>
      </c>
      <c r="B571" s="26" t="s">
        <v>138</v>
      </c>
      <c r="C571" s="51">
        <v>17978034</v>
      </c>
      <c r="D571" s="51">
        <v>143819</v>
      </c>
      <c r="E571" s="51">
        <v>533773</v>
      </c>
      <c r="F571" s="51">
        <v>220795</v>
      </c>
      <c r="G571" s="51">
        <v>8723</v>
      </c>
      <c r="H571" s="51">
        <v>206792</v>
      </c>
      <c r="I571" s="51">
        <v>620344</v>
      </c>
      <c r="J571" s="51">
        <v>1408294</v>
      </c>
      <c r="K571" s="51">
        <v>406213</v>
      </c>
      <c r="L571" s="51">
        <v>267059</v>
      </c>
      <c r="M571" s="51">
        <v>19910</v>
      </c>
      <c r="N571" s="51">
        <v>1711885</v>
      </c>
      <c r="O571" s="51">
        <v>1453212</v>
      </c>
      <c r="P571" s="51">
        <v>116136</v>
      </c>
      <c r="Q571" s="51">
        <v>2448410</v>
      </c>
      <c r="R571" s="51">
        <v>613857</v>
      </c>
      <c r="S571" s="51">
        <v>7798814</v>
      </c>
    </row>
    <row r="572" spans="1:19" s="24" customFormat="1" ht="23.25">
      <c r="A572" s="25" t="s">
        <v>694</v>
      </c>
      <c r="B572" s="26" t="s">
        <v>131</v>
      </c>
      <c r="C572" s="51">
        <v>57777285</v>
      </c>
      <c r="D572" s="51">
        <v>1863330</v>
      </c>
      <c r="E572" s="51">
        <v>13675271</v>
      </c>
      <c r="F572" s="51">
        <v>1612341</v>
      </c>
      <c r="G572" s="51">
        <v>426712</v>
      </c>
      <c r="H572" s="51">
        <v>1888061</v>
      </c>
      <c r="I572" s="51">
        <v>2831972</v>
      </c>
      <c r="J572" s="51">
        <v>4533426</v>
      </c>
      <c r="K572" s="51">
        <v>2322147</v>
      </c>
      <c r="L572" s="51">
        <v>6211746</v>
      </c>
      <c r="M572" s="51">
        <v>682476</v>
      </c>
      <c r="N572" s="51">
        <v>4883760</v>
      </c>
      <c r="O572" s="51">
        <v>852326</v>
      </c>
      <c r="P572" s="51">
        <v>2407062</v>
      </c>
      <c r="Q572" s="51">
        <v>4391682</v>
      </c>
      <c r="R572" s="51">
        <v>2582404</v>
      </c>
      <c r="S572" s="51">
        <v>6612571</v>
      </c>
    </row>
    <row r="573" spans="1:19" s="24" customFormat="1" ht="23.25">
      <c r="A573" s="25" t="s">
        <v>695</v>
      </c>
      <c r="B573" s="26" t="s">
        <v>132</v>
      </c>
      <c r="C573" s="51">
        <v>1192829</v>
      </c>
      <c r="D573" s="51">
        <v>4883</v>
      </c>
      <c r="E573" s="51">
        <v>38239</v>
      </c>
      <c r="F573" s="51">
        <v>21222</v>
      </c>
      <c r="G573" s="51">
        <v>159</v>
      </c>
      <c r="H573" s="51" t="s">
        <v>14</v>
      </c>
      <c r="I573" s="51" t="s">
        <v>14</v>
      </c>
      <c r="J573" s="51">
        <v>71241</v>
      </c>
      <c r="K573" s="51">
        <v>2048</v>
      </c>
      <c r="L573" s="51">
        <v>1264</v>
      </c>
      <c r="M573" s="51">
        <v>3520</v>
      </c>
      <c r="N573" s="51">
        <v>457910</v>
      </c>
      <c r="O573" s="51">
        <v>52451</v>
      </c>
      <c r="P573" s="51">
        <v>6125</v>
      </c>
      <c r="Q573" s="51">
        <v>13047</v>
      </c>
      <c r="R573" s="51">
        <v>96217</v>
      </c>
      <c r="S573" s="51">
        <v>424504</v>
      </c>
    </row>
    <row r="574" spans="1:19" s="24" customFormat="1" ht="23.25">
      <c r="A574" s="25" t="s">
        <v>696</v>
      </c>
      <c r="B574" s="26" t="s">
        <v>133</v>
      </c>
      <c r="C574" s="51">
        <v>1750539</v>
      </c>
      <c r="D574" s="52" t="s">
        <v>14</v>
      </c>
      <c r="E574" s="51">
        <v>2448</v>
      </c>
      <c r="F574" s="51" t="s">
        <v>14</v>
      </c>
      <c r="G574" s="51">
        <v>2300</v>
      </c>
      <c r="H574" s="51" t="s">
        <v>14</v>
      </c>
      <c r="I574" s="51">
        <v>43194</v>
      </c>
      <c r="J574" s="51">
        <v>156</v>
      </c>
      <c r="K574" s="51" t="s">
        <v>14</v>
      </c>
      <c r="L574" s="51">
        <v>57771</v>
      </c>
      <c r="M574" s="51" t="s">
        <v>14</v>
      </c>
      <c r="N574" s="51">
        <v>1618240</v>
      </c>
      <c r="O574" s="51" t="s">
        <v>14</v>
      </c>
      <c r="P574" s="51">
        <v>695</v>
      </c>
      <c r="Q574" s="51" t="s">
        <v>14</v>
      </c>
      <c r="R574" s="51">
        <v>3212</v>
      </c>
      <c r="S574" s="51">
        <v>22523</v>
      </c>
    </row>
    <row r="575" spans="1:19" s="24" customFormat="1" ht="23.25">
      <c r="A575" s="25" t="s">
        <v>697</v>
      </c>
      <c r="B575" s="26" t="s">
        <v>134</v>
      </c>
      <c r="C575" s="51">
        <v>73704</v>
      </c>
      <c r="D575" s="51">
        <v>11456</v>
      </c>
      <c r="E575" s="52" t="s">
        <v>14</v>
      </c>
      <c r="F575" s="51">
        <v>2677</v>
      </c>
      <c r="G575" s="51" t="s">
        <v>14</v>
      </c>
      <c r="H575" s="51" t="s">
        <v>14</v>
      </c>
      <c r="I575" s="52" t="s">
        <v>14</v>
      </c>
      <c r="J575" s="51">
        <v>1532</v>
      </c>
      <c r="K575" s="51">
        <v>9651</v>
      </c>
      <c r="L575" s="51" t="s">
        <v>14</v>
      </c>
      <c r="M575" s="51" t="s">
        <v>14</v>
      </c>
      <c r="N575" s="51">
        <v>3282</v>
      </c>
      <c r="O575" s="51">
        <v>234</v>
      </c>
      <c r="P575" s="51">
        <v>26167</v>
      </c>
      <c r="Q575" s="51" t="s">
        <v>14</v>
      </c>
      <c r="R575" s="51">
        <v>3881</v>
      </c>
      <c r="S575" s="51">
        <v>14823</v>
      </c>
    </row>
    <row r="576" spans="1:19" s="24" customFormat="1" ht="23.25">
      <c r="A576" s="25" t="s">
        <v>698</v>
      </c>
      <c r="B576" s="26" t="s">
        <v>135</v>
      </c>
      <c r="C576" s="51">
        <v>7011</v>
      </c>
      <c r="D576" s="52" t="s">
        <v>14</v>
      </c>
      <c r="E576" s="52" t="s">
        <v>14</v>
      </c>
      <c r="F576" s="51" t="s">
        <v>14</v>
      </c>
      <c r="G576" s="51" t="s">
        <v>14</v>
      </c>
      <c r="H576" s="51" t="s">
        <v>14</v>
      </c>
      <c r="I576" s="52" t="s">
        <v>14</v>
      </c>
      <c r="J576" s="51" t="s">
        <v>14</v>
      </c>
      <c r="K576" s="51" t="s">
        <v>14</v>
      </c>
      <c r="L576" s="51" t="s">
        <v>14</v>
      </c>
      <c r="M576" s="51" t="s">
        <v>14</v>
      </c>
      <c r="N576" s="51">
        <v>5869</v>
      </c>
      <c r="O576" s="51" t="s">
        <v>14</v>
      </c>
      <c r="P576" s="51" t="s">
        <v>14</v>
      </c>
      <c r="Q576" s="51" t="s">
        <v>14</v>
      </c>
      <c r="R576" s="51">
        <v>1142</v>
      </c>
      <c r="S576" s="51" t="s">
        <v>14</v>
      </c>
    </row>
    <row r="577" spans="1:19" s="24" customFormat="1" ht="23.25">
      <c r="A577" s="25" t="s">
        <v>699</v>
      </c>
      <c r="B577" s="26" t="s">
        <v>136</v>
      </c>
      <c r="C577" s="51">
        <v>37857</v>
      </c>
      <c r="D577" s="52" t="s">
        <v>14</v>
      </c>
      <c r="E577" s="52" t="s">
        <v>14</v>
      </c>
      <c r="F577" s="51" t="s">
        <v>14</v>
      </c>
      <c r="G577" s="51" t="s">
        <v>14</v>
      </c>
      <c r="H577" s="51" t="s">
        <v>14</v>
      </c>
      <c r="I577" s="52" t="s">
        <v>14</v>
      </c>
      <c r="J577" s="52" t="s">
        <v>14</v>
      </c>
      <c r="K577" s="52" t="s">
        <v>14</v>
      </c>
      <c r="L577" s="51" t="s">
        <v>14</v>
      </c>
      <c r="M577" s="51">
        <v>1743</v>
      </c>
      <c r="N577" s="51">
        <v>17742</v>
      </c>
      <c r="O577" s="52" t="s">
        <v>14</v>
      </c>
      <c r="P577" s="52" t="s">
        <v>14</v>
      </c>
      <c r="Q577" s="52" t="s">
        <v>14</v>
      </c>
      <c r="R577" s="51" t="s">
        <v>14</v>
      </c>
      <c r="S577" s="51">
        <v>18372</v>
      </c>
    </row>
    <row r="578" spans="1:19" s="24" customFormat="1" ht="23.25">
      <c r="A578" s="25" t="s">
        <v>700</v>
      </c>
      <c r="B578" s="26" t="s">
        <v>137</v>
      </c>
      <c r="C578" s="51">
        <v>10938942</v>
      </c>
      <c r="D578" s="51">
        <v>240569</v>
      </c>
      <c r="E578" s="51">
        <v>559782</v>
      </c>
      <c r="F578" s="51">
        <v>740112</v>
      </c>
      <c r="G578" s="51">
        <v>429140</v>
      </c>
      <c r="H578" s="51">
        <v>253945</v>
      </c>
      <c r="I578" s="51" t="s">
        <v>14</v>
      </c>
      <c r="J578" s="51">
        <v>870538</v>
      </c>
      <c r="K578" s="51">
        <v>69085</v>
      </c>
      <c r="L578" s="51">
        <v>874805</v>
      </c>
      <c r="M578" s="51">
        <v>1835811</v>
      </c>
      <c r="N578" s="51">
        <v>1105517</v>
      </c>
      <c r="O578" s="51">
        <v>278723</v>
      </c>
      <c r="P578" s="51">
        <v>347840</v>
      </c>
      <c r="Q578" s="51">
        <v>530328</v>
      </c>
      <c r="R578" s="51">
        <v>223184</v>
      </c>
      <c r="S578" s="51">
        <v>2579563</v>
      </c>
    </row>
    <row r="579" spans="1:19" s="24" customFormat="1" ht="34.5">
      <c r="A579" s="25" t="s">
        <v>702</v>
      </c>
      <c r="B579" s="26" t="s">
        <v>139</v>
      </c>
      <c r="C579" s="51">
        <v>8268231</v>
      </c>
      <c r="D579" s="51">
        <v>136297</v>
      </c>
      <c r="E579" s="51">
        <v>97955</v>
      </c>
      <c r="F579" s="51">
        <v>138268</v>
      </c>
      <c r="G579" s="51">
        <v>8723</v>
      </c>
      <c r="H579" s="51">
        <v>178232</v>
      </c>
      <c r="I579" s="51">
        <v>539444</v>
      </c>
      <c r="J579" s="51">
        <v>447362</v>
      </c>
      <c r="K579" s="51">
        <v>343770</v>
      </c>
      <c r="L579" s="51">
        <v>264618</v>
      </c>
      <c r="M579" s="51">
        <v>926</v>
      </c>
      <c r="N579" s="51">
        <v>1057820</v>
      </c>
      <c r="O579" s="51">
        <v>417106</v>
      </c>
      <c r="P579" s="51">
        <v>93394</v>
      </c>
      <c r="Q579" s="51">
        <v>2447343</v>
      </c>
      <c r="R579" s="51">
        <v>576524</v>
      </c>
      <c r="S579" s="51">
        <v>1520451</v>
      </c>
    </row>
    <row r="580" spans="1:19" s="24" customFormat="1" ht="34.5">
      <c r="A580" s="25" t="s">
        <v>703</v>
      </c>
      <c r="B580" s="26" t="s">
        <v>140</v>
      </c>
      <c r="C580" s="51">
        <v>9709803</v>
      </c>
      <c r="D580" s="51">
        <v>7522</v>
      </c>
      <c r="E580" s="51">
        <v>435818</v>
      </c>
      <c r="F580" s="51">
        <v>82527</v>
      </c>
      <c r="G580" s="51" t="s">
        <v>14</v>
      </c>
      <c r="H580" s="51">
        <v>28560</v>
      </c>
      <c r="I580" s="51">
        <v>80899</v>
      </c>
      <c r="J580" s="51">
        <v>960932</v>
      </c>
      <c r="K580" s="51">
        <v>62443</v>
      </c>
      <c r="L580" s="51">
        <v>2441</v>
      </c>
      <c r="M580" s="51">
        <v>18984</v>
      </c>
      <c r="N580" s="51">
        <v>654065</v>
      </c>
      <c r="O580" s="51">
        <v>1036107</v>
      </c>
      <c r="P580" s="51">
        <v>22742</v>
      </c>
      <c r="Q580" s="51">
        <v>1067</v>
      </c>
      <c r="R580" s="51">
        <v>37333</v>
      </c>
      <c r="S580" s="51">
        <v>6278363</v>
      </c>
    </row>
    <row r="581" spans="1:19" s="24" customFormat="1" ht="45.75">
      <c r="A581" s="25" t="s">
        <v>704</v>
      </c>
      <c r="B581" s="26" t="s">
        <v>483</v>
      </c>
      <c r="C581" s="51">
        <v>38159724</v>
      </c>
      <c r="D581" s="51">
        <v>240555</v>
      </c>
      <c r="E581" s="51">
        <v>896580</v>
      </c>
      <c r="F581" s="51">
        <v>996252</v>
      </c>
      <c r="G581" s="51">
        <v>218776</v>
      </c>
      <c r="H581" s="51">
        <v>354797</v>
      </c>
      <c r="I581" s="51">
        <v>329599</v>
      </c>
      <c r="J581" s="51">
        <v>1445048</v>
      </c>
      <c r="K581" s="51">
        <v>174355</v>
      </c>
      <c r="L581" s="51">
        <v>942879</v>
      </c>
      <c r="M581" s="51">
        <v>355098</v>
      </c>
      <c r="N581" s="51">
        <v>862415</v>
      </c>
      <c r="O581" s="51">
        <v>765509</v>
      </c>
      <c r="P581" s="51">
        <v>421523</v>
      </c>
      <c r="Q581" s="51">
        <v>377697</v>
      </c>
      <c r="R581" s="51">
        <v>2264900</v>
      </c>
      <c r="S581" s="51">
        <v>27513740</v>
      </c>
    </row>
    <row r="582" spans="1:19" s="24" customFormat="1" ht="23.25">
      <c r="A582" s="25" t="s">
        <v>705</v>
      </c>
      <c r="B582" s="26" t="s">
        <v>141</v>
      </c>
      <c r="C582" s="51">
        <v>10443881</v>
      </c>
      <c r="D582" s="51">
        <v>131366</v>
      </c>
      <c r="E582" s="51">
        <v>774933</v>
      </c>
      <c r="F582" s="51">
        <v>669160</v>
      </c>
      <c r="G582" s="51">
        <v>53502</v>
      </c>
      <c r="H582" s="51">
        <v>353334</v>
      </c>
      <c r="I582" s="51">
        <v>246799</v>
      </c>
      <c r="J582" s="51">
        <v>1070320</v>
      </c>
      <c r="K582" s="51">
        <v>88455</v>
      </c>
      <c r="L582" s="51">
        <v>822730</v>
      </c>
      <c r="M582" s="51">
        <v>337876</v>
      </c>
      <c r="N582" s="51">
        <v>519341</v>
      </c>
      <c r="O582" s="51">
        <v>635206</v>
      </c>
      <c r="P582" s="51">
        <v>334132</v>
      </c>
      <c r="Q582" s="51">
        <v>261579</v>
      </c>
      <c r="R582" s="51">
        <v>1435967</v>
      </c>
      <c r="S582" s="51">
        <v>2709181</v>
      </c>
    </row>
    <row r="583" spans="1:19" s="24" customFormat="1" ht="23.25">
      <c r="A583" s="25" t="s">
        <v>706</v>
      </c>
      <c r="B583" s="26" t="s">
        <v>142</v>
      </c>
      <c r="C583" s="51">
        <v>2833644</v>
      </c>
      <c r="D583" s="51">
        <v>26384</v>
      </c>
      <c r="E583" s="51">
        <v>119368</v>
      </c>
      <c r="F583" s="51">
        <v>103370</v>
      </c>
      <c r="G583" s="51">
        <v>165274</v>
      </c>
      <c r="H583" s="51">
        <v>44</v>
      </c>
      <c r="I583" s="51">
        <v>627</v>
      </c>
      <c r="J583" s="51">
        <v>338600</v>
      </c>
      <c r="K583" s="51">
        <v>68568</v>
      </c>
      <c r="L583" s="51">
        <v>5533</v>
      </c>
      <c r="M583" s="51">
        <v>17221</v>
      </c>
      <c r="N583" s="51">
        <v>225329</v>
      </c>
      <c r="O583" s="51">
        <v>26739</v>
      </c>
      <c r="P583" s="51">
        <v>79187</v>
      </c>
      <c r="Q583" s="51">
        <v>31852</v>
      </c>
      <c r="R583" s="51">
        <v>238216</v>
      </c>
      <c r="S583" s="51">
        <v>1387329</v>
      </c>
    </row>
    <row r="584" spans="1:19" s="24" customFormat="1" ht="34.5">
      <c r="A584" s="25" t="s">
        <v>707</v>
      </c>
      <c r="B584" s="26" t="s">
        <v>143</v>
      </c>
      <c r="C584" s="51">
        <v>24882199</v>
      </c>
      <c r="D584" s="51">
        <v>82804</v>
      </c>
      <c r="E584" s="51">
        <v>2279</v>
      </c>
      <c r="F584" s="51">
        <v>223723</v>
      </c>
      <c r="G584" s="51" t="s">
        <v>14</v>
      </c>
      <c r="H584" s="51">
        <v>1419</v>
      </c>
      <c r="I584" s="51">
        <v>82173</v>
      </c>
      <c r="J584" s="51">
        <v>36128</v>
      </c>
      <c r="K584" s="51">
        <v>17332</v>
      </c>
      <c r="L584" s="51">
        <v>114616</v>
      </c>
      <c r="M584" s="51" t="s">
        <v>14</v>
      </c>
      <c r="N584" s="51">
        <v>117745</v>
      </c>
      <c r="O584" s="51">
        <v>103563</v>
      </c>
      <c r="P584" s="51">
        <v>8205</v>
      </c>
      <c r="Q584" s="51">
        <v>84266</v>
      </c>
      <c r="R584" s="51">
        <v>590716</v>
      </c>
      <c r="S584" s="51">
        <v>23417230</v>
      </c>
    </row>
    <row r="585" spans="1:19" s="24" customFormat="1" ht="45.75">
      <c r="A585" s="25" t="s">
        <v>708</v>
      </c>
      <c r="B585" s="26" t="s">
        <v>484</v>
      </c>
      <c r="C585" s="51">
        <v>631270173</v>
      </c>
      <c r="D585" s="51">
        <v>11328937</v>
      </c>
      <c r="E585" s="51">
        <v>80838220</v>
      </c>
      <c r="F585" s="51">
        <v>14231245</v>
      </c>
      <c r="G585" s="51">
        <v>43913781</v>
      </c>
      <c r="H585" s="51">
        <v>13033981</v>
      </c>
      <c r="I585" s="51">
        <v>17775959</v>
      </c>
      <c r="J585" s="51">
        <v>36782115</v>
      </c>
      <c r="K585" s="51">
        <v>15717312</v>
      </c>
      <c r="L585" s="51">
        <v>30155531</v>
      </c>
      <c r="M585" s="51">
        <v>14458048</v>
      </c>
      <c r="N585" s="51">
        <v>31210361</v>
      </c>
      <c r="O585" s="51">
        <v>41713567</v>
      </c>
      <c r="P585" s="51">
        <v>8297865</v>
      </c>
      <c r="Q585" s="51">
        <v>36973859</v>
      </c>
      <c r="R585" s="51">
        <v>43433061</v>
      </c>
      <c r="S585" s="51">
        <v>191406330</v>
      </c>
    </row>
    <row r="586" spans="1:19" s="24" customFormat="1" ht="23.25">
      <c r="A586" s="25" t="s">
        <v>709</v>
      </c>
      <c r="B586" s="26" t="s">
        <v>144</v>
      </c>
      <c r="C586" s="51">
        <v>4337875</v>
      </c>
      <c r="D586" s="51">
        <v>53023</v>
      </c>
      <c r="E586" s="51">
        <v>31255</v>
      </c>
      <c r="F586" s="51">
        <v>221809</v>
      </c>
      <c r="G586" s="51">
        <v>20145</v>
      </c>
      <c r="H586" s="51">
        <v>71784</v>
      </c>
      <c r="I586" s="51">
        <v>18085</v>
      </c>
      <c r="J586" s="51">
        <v>93316</v>
      </c>
      <c r="K586" s="51">
        <v>48040</v>
      </c>
      <c r="L586" s="51">
        <v>261579</v>
      </c>
      <c r="M586" s="51">
        <v>14374</v>
      </c>
      <c r="N586" s="51">
        <v>743295</v>
      </c>
      <c r="O586" s="51">
        <v>117524</v>
      </c>
      <c r="P586" s="51">
        <v>57214</v>
      </c>
      <c r="Q586" s="51">
        <v>1518969</v>
      </c>
      <c r="R586" s="51">
        <v>374156</v>
      </c>
      <c r="S586" s="51">
        <v>693307</v>
      </c>
    </row>
    <row r="587" spans="1:19" s="24" customFormat="1" ht="23.25">
      <c r="A587" s="25" t="s">
        <v>710</v>
      </c>
      <c r="B587" s="26" t="s">
        <v>145</v>
      </c>
      <c r="C587" s="51">
        <v>98136515</v>
      </c>
      <c r="D587" s="51">
        <v>3920088</v>
      </c>
      <c r="E587" s="51">
        <v>17987702</v>
      </c>
      <c r="F587" s="51">
        <v>3157774</v>
      </c>
      <c r="G587" s="51">
        <v>715698</v>
      </c>
      <c r="H587" s="51">
        <v>2798519</v>
      </c>
      <c r="I587" s="51">
        <v>5122057</v>
      </c>
      <c r="J587" s="51">
        <v>6886092</v>
      </c>
      <c r="K587" s="51">
        <v>4678662</v>
      </c>
      <c r="L587" s="51">
        <v>10073395</v>
      </c>
      <c r="M587" s="51">
        <v>4454383</v>
      </c>
      <c r="N587" s="51">
        <v>10403052</v>
      </c>
      <c r="O587" s="51">
        <v>6270466</v>
      </c>
      <c r="P587" s="51">
        <v>1768327</v>
      </c>
      <c r="Q587" s="51">
        <v>4665485</v>
      </c>
      <c r="R587" s="51">
        <v>9089185</v>
      </c>
      <c r="S587" s="51">
        <v>6145630</v>
      </c>
    </row>
    <row r="588" spans="1:19" s="24" customFormat="1" ht="23.25">
      <c r="A588" s="25" t="s">
        <v>716</v>
      </c>
      <c r="B588" s="26" t="s">
        <v>151</v>
      </c>
      <c r="C588" s="51">
        <v>662713</v>
      </c>
      <c r="D588" s="51">
        <v>1356</v>
      </c>
      <c r="E588" s="51">
        <v>247</v>
      </c>
      <c r="F588" s="51">
        <v>107</v>
      </c>
      <c r="G588" s="51">
        <v>115615</v>
      </c>
      <c r="H588" s="51" t="s">
        <v>14</v>
      </c>
      <c r="I588" s="51">
        <v>1368</v>
      </c>
      <c r="J588" s="51">
        <v>79702</v>
      </c>
      <c r="K588" s="51">
        <v>2262</v>
      </c>
      <c r="L588" s="51">
        <v>17880</v>
      </c>
      <c r="M588" s="51" t="s">
        <v>14</v>
      </c>
      <c r="N588" s="51">
        <v>357466</v>
      </c>
      <c r="O588" s="51">
        <v>18133</v>
      </c>
      <c r="P588" s="51">
        <v>2863</v>
      </c>
      <c r="Q588" s="51">
        <v>7691</v>
      </c>
      <c r="R588" s="51">
        <v>14529</v>
      </c>
      <c r="S588" s="51">
        <v>43494</v>
      </c>
    </row>
    <row r="589" spans="1:19" s="24" customFormat="1" ht="23.25">
      <c r="A589" s="25" t="s">
        <v>717</v>
      </c>
      <c r="B589" s="26" t="s">
        <v>152</v>
      </c>
      <c r="C589" s="51">
        <v>85977731</v>
      </c>
      <c r="D589" s="51">
        <v>2725395</v>
      </c>
      <c r="E589" s="51">
        <v>10809765</v>
      </c>
      <c r="F589" s="51">
        <v>2468251</v>
      </c>
      <c r="G589" s="51">
        <v>1071399</v>
      </c>
      <c r="H589" s="51">
        <v>1366744</v>
      </c>
      <c r="I589" s="51">
        <v>2526712</v>
      </c>
      <c r="J589" s="51">
        <v>11035996</v>
      </c>
      <c r="K589" s="51">
        <v>2827330</v>
      </c>
      <c r="L589" s="51">
        <v>6337415</v>
      </c>
      <c r="M589" s="51">
        <v>942794</v>
      </c>
      <c r="N589" s="51">
        <v>6481155</v>
      </c>
      <c r="O589" s="51">
        <v>11813673</v>
      </c>
      <c r="P589" s="51">
        <v>1826217</v>
      </c>
      <c r="Q589" s="51">
        <v>12727098</v>
      </c>
      <c r="R589" s="51">
        <v>2294632</v>
      </c>
      <c r="S589" s="51">
        <v>8723155</v>
      </c>
    </row>
    <row r="590" spans="1:19" s="24" customFormat="1" ht="23.25">
      <c r="A590" s="25" t="s">
        <v>720</v>
      </c>
      <c r="B590" s="26" t="s">
        <v>155</v>
      </c>
      <c r="C590" s="51">
        <v>1113677</v>
      </c>
      <c r="D590" s="51">
        <v>13077</v>
      </c>
      <c r="E590" s="51">
        <v>29085</v>
      </c>
      <c r="F590" s="51">
        <v>9331</v>
      </c>
      <c r="G590" s="51">
        <v>121918</v>
      </c>
      <c r="H590" s="51">
        <v>145</v>
      </c>
      <c r="I590" s="51">
        <v>4323</v>
      </c>
      <c r="J590" s="51">
        <v>204561</v>
      </c>
      <c r="K590" s="51">
        <v>4519</v>
      </c>
      <c r="L590" s="51">
        <v>164733</v>
      </c>
      <c r="M590" s="51" t="s">
        <v>14</v>
      </c>
      <c r="N590" s="51">
        <v>410930</v>
      </c>
      <c r="O590" s="51">
        <v>5319</v>
      </c>
      <c r="P590" s="51">
        <v>18774</v>
      </c>
      <c r="Q590" s="51">
        <v>4276</v>
      </c>
      <c r="R590" s="51">
        <v>62776</v>
      </c>
      <c r="S590" s="51">
        <v>59908</v>
      </c>
    </row>
    <row r="591" spans="1:19" s="24" customFormat="1" ht="23.25">
      <c r="A591" s="25" t="s">
        <v>721</v>
      </c>
      <c r="B591" s="26" t="s">
        <v>156</v>
      </c>
      <c r="C591" s="51">
        <v>8010164</v>
      </c>
      <c r="D591" s="51">
        <v>308257</v>
      </c>
      <c r="E591" s="51">
        <v>785222</v>
      </c>
      <c r="F591" s="51">
        <v>524293</v>
      </c>
      <c r="G591" s="51">
        <v>83728</v>
      </c>
      <c r="H591" s="51">
        <v>21259</v>
      </c>
      <c r="I591" s="51">
        <v>529126</v>
      </c>
      <c r="J591" s="51">
        <v>380224</v>
      </c>
      <c r="K591" s="51">
        <v>350649</v>
      </c>
      <c r="L591" s="51">
        <v>447544</v>
      </c>
      <c r="M591" s="51">
        <v>27504</v>
      </c>
      <c r="N591" s="51">
        <v>924267</v>
      </c>
      <c r="O591" s="51">
        <v>978579</v>
      </c>
      <c r="P591" s="51">
        <v>164254</v>
      </c>
      <c r="Q591" s="51">
        <v>1507893</v>
      </c>
      <c r="R591" s="51">
        <v>452570</v>
      </c>
      <c r="S591" s="51">
        <v>524796</v>
      </c>
    </row>
    <row r="592" spans="1:19" s="24" customFormat="1" ht="23.25">
      <c r="A592" s="25" t="s">
        <v>722</v>
      </c>
      <c r="B592" s="26" t="s">
        <v>157</v>
      </c>
      <c r="C592" s="51">
        <v>70786359</v>
      </c>
      <c r="D592" s="51">
        <v>1319500</v>
      </c>
      <c r="E592" s="51">
        <v>15721556</v>
      </c>
      <c r="F592" s="51">
        <v>3252271</v>
      </c>
      <c r="G592" s="51">
        <v>762548</v>
      </c>
      <c r="H592" s="51">
        <v>5688775</v>
      </c>
      <c r="I592" s="51">
        <v>2504678</v>
      </c>
      <c r="J592" s="51">
        <v>6043256</v>
      </c>
      <c r="K592" s="51">
        <v>1943065</v>
      </c>
      <c r="L592" s="51">
        <v>9855925</v>
      </c>
      <c r="M592" s="51">
        <v>6680465</v>
      </c>
      <c r="N592" s="51">
        <v>4328521</v>
      </c>
      <c r="O592" s="51">
        <v>535564</v>
      </c>
      <c r="P592" s="51">
        <v>1047515</v>
      </c>
      <c r="Q592" s="51">
        <v>3231166</v>
      </c>
      <c r="R592" s="51">
        <v>1112326</v>
      </c>
      <c r="S592" s="51">
        <v>6759229</v>
      </c>
    </row>
    <row r="593" spans="1:19" s="24" customFormat="1" ht="23.25">
      <c r="A593" s="25" t="s">
        <v>725</v>
      </c>
      <c r="B593" s="26" t="s">
        <v>160</v>
      </c>
      <c r="C593" s="51">
        <v>57262022</v>
      </c>
      <c r="D593" s="51">
        <v>1501634</v>
      </c>
      <c r="E593" s="51">
        <v>3645109</v>
      </c>
      <c r="F593" s="51">
        <v>1736958</v>
      </c>
      <c r="G593" s="51">
        <v>392869</v>
      </c>
      <c r="H593" s="51">
        <v>2588859</v>
      </c>
      <c r="I593" s="51">
        <v>1469919</v>
      </c>
      <c r="J593" s="51">
        <v>5881890</v>
      </c>
      <c r="K593" s="51">
        <v>2304763</v>
      </c>
      <c r="L593" s="51">
        <v>1535122</v>
      </c>
      <c r="M593" s="51">
        <v>1098328</v>
      </c>
      <c r="N593" s="51">
        <v>3819302</v>
      </c>
      <c r="O593" s="51">
        <v>17781113</v>
      </c>
      <c r="P593" s="51">
        <v>950139</v>
      </c>
      <c r="Q593" s="51">
        <v>4836078</v>
      </c>
      <c r="R593" s="51">
        <v>1284882</v>
      </c>
      <c r="S593" s="51">
        <v>6435057</v>
      </c>
    </row>
    <row r="594" spans="1:19" s="24" customFormat="1" ht="45.75">
      <c r="A594" s="25" t="s">
        <v>726</v>
      </c>
      <c r="B594" s="26" t="s">
        <v>161</v>
      </c>
      <c r="C594" s="51">
        <v>304983115</v>
      </c>
      <c r="D594" s="51">
        <v>1486607</v>
      </c>
      <c r="E594" s="51">
        <v>31828279</v>
      </c>
      <c r="F594" s="51">
        <v>2860451</v>
      </c>
      <c r="G594" s="51">
        <v>40629860</v>
      </c>
      <c r="H594" s="51">
        <v>497895</v>
      </c>
      <c r="I594" s="51">
        <v>5599692</v>
      </c>
      <c r="J594" s="51">
        <v>6177078</v>
      </c>
      <c r="K594" s="51">
        <v>3558024</v>
      </c>
      <c r="L594" s="51">
        <v>1461936</v>
      </c>
      <c r="M594" s="51">
        <v>1240200</v>
      </c>
      <c r="N594" s="51">
        <v>3742374</v>
      </c>
      <c r="O594" s="51">
        <v>4193196</v>
      </c>
      <c r="P594" s="51">
        <v>2462563</v>
      </c>
      <c r="Q594" s="51">
        <v>8475202</v>
      </c>
      <c r="R594" s="51">
        <v>28748006</v>
      </c>
      <c r="S594" s="51">
        <v>162021752</v>
      </c>
    </row>
    <row r="595" spans="1:19" s="24" customFormat="1" ht="23.25">
      <c r="A595" s="25" t="s">
        <v>711</v>
      </c>
      <c r="B595" s="26" t="s">
        <v>146</v>
      </c>
      <c r="C595" s="51">
        <v>40082094</v>
      </c>
      <c r="D595" s="51">
        <v>1326646</v>
      </c>
      <c r="E595" s="51">
        <v>4962755</v>
      </c>
      <c r="F595" s="51">
        <v>1912639</v>
      </c>
      <c r="G595" s="51">
        <v>140726</v>
      </c>
      <c r="H595" s="51">
        <v>1081323</v>
      </c>
      <c r="I595" s="51">
        <v>2239815</v>
      </c>
      <c r="J595" s="51">
        <v>2130124</v>
      </c>
      <c r="K595" s="51">
        <v>2217986</v>
      </c>
      <c r="L595" s="51">
        <v>8384439</v>
      </c>
      <c r="M595" s="51">
        <v>3442518</v>
      </c>
      <c r="N595" s="51">
        <v>4588731</v>
      </c>
      <c r="O595" s="51">
        <v>188623</v>
      </c>
      <c r="P595" s="51">
        <v>577114</v>
      </c>
      <c r="Q595" s="51">
        <v>1823612</v>
      </c>
      <c r="R595" s="51">
        <v>3504620</v>
      </c>
      <c r="S595" s="51">
        <v>1560424</v>
      </c>
    </row>
    <row r="596" spans="1:19" s="24" customFormat="1" ht="23.25">
      <c r="A596" s="25" t="s">
        <v>712</v>
      </c>
      <c r="B596" s="26" t="s">
        <v>147</v>
      </c>
      <c r="C596" s="51">
        <v>16418966</v>
      </c>
      <c r="D596" s="51">
        <v>1105030</v>
      </c>
      <c r="E596" s="51">
        <v>1751617</v>
      </c>
      <c r="F596" s="51">
        <v>626596</v>
      </c>
      <c r="G596" s="51">
        <v>153295</v>
      </c>
      <c r="H596" s="51">
        <v>291349</v>
      </c>
      <c r="I596" s="51">
        <v>2061108</v>
      </c>
      <c r="J596" s="51">
        <v>1672350</v>
      </c>
      <c r="K596" s="51">
        <v>1303994</v>
      </c>
      <c r="L596" s="51">
        <v>1548126</v>
      </c>
      <c r="M596" s="51">
        <v>549857</v>
      </c>
      <c r="N596" s="51">
        <v>2295653</v>
      </c>
      <c r="O596" s="51">
        <v>113591</v>
      </c>
      <c r="P596" s="51">
        <v>483851</v>
      </c>
      <c r="Q596" s="51">
        <v>698544</v>
      </c>
      <c r="R596" s="51">
        <v>425381</v>
      </c>
      <c r="S596" s="51">
        <v>1338623</v>
      </c>
    </row>
    <row r="597" spans="1:19" s="24" customFormat="1" ht="23.25">
      <c r="A597" s="25" t="s">
        <v>713</v>
      </c>
      <c r="B597" s="26" t="s">
        <v>148</v>
      </c>
      <c r="C597" s="51">
        <v>5558339</v>
      </c>
      <c r="D597" s="51">
        <v>378120</v>
      </c>
      <c r="E597" s="51">
        <v>1028243</v>
      </c>
      <c r="F597" s="51">
        <v>87494</v>
      </c>
      <c r="G597" s="51">
        <v>102595</v>
      </c>
      <c r="H597" s="51">
        <v>100535</v>
      </c>
      <c r="I597" s="51">
        <v>395</v>
      </c>
      <c r="J597" s="51">
        <v>352860</v>
      </c>
      <c r="K597" s="51">
        <v>241224</v>
      </c>
      <c r="L597" s="51">
        <v>1442</v>
      </c>
      <c r="M597" s="51">
        <v>298163</v>
      </c>
      <c r="N597" s="51">
        <v>1803258</v>
      </c>
      <c r="O597" s="51">
        <v>52136</v>
      </c>
      <c r="P597" s="51">
        <v>102670</v>
      </c>
      <c r="Q597" s="51">
        <v>379266</v>
      </c>
      <c r="R597" s="51">
        <v>162385</v>
      </c>
      <c r="S597" s="51">
        <v>467551</v>
      </c>
    </row>
    <row r="598" spans="1:19" s="24" customFormat="1" ht="23.25">
      <c r="A598" s="25" t="s">
        <v>714</v>
      </c>
      <c r="B598" s="26" t="s">
        <v>149</v>
      </c>
      <c r="C598" s="51">
        <v>2341774</v>
      </c>
      <c r="D598" s="51">
        <v>378441</v>
      </c>
      <c r="E598" s="51">
        <v>35995</v>
      </c>
      <c r="F598" s="51">
        <v>63800</v>
      </c>
      <c r="G598" s="51">
        <v>133415</v>
      </c>
      <c r="H598" s="51">
        <v>134451</v>
      </c>
      <c r="I598" s="51">
        <v>368</v>
      </c>
      <c r="J598" s="51">
        <v>395111</v>
      </c>
      <c r="K598" s="51">
        <v>32488</v>
      </c>
      <c r="L598" s="51">
        <v>2402</v>
      </c>
      <c r="M598" s="51">
        <v>8171</v>
      </c>
      <c r="N598" s="51">
        <v>867516</v>
      </c>
      <c r="O598" s="51">
        <v>24154</v>
      </c>
      <c r="P598" s="51">
        <v>48987</v>
      </c>
      <c r="Q598" s="51">
        <v>129623</v>
      </c>
      <c r="R598" s="51">
        <v>10755</v>
      </c>
      <c r="S598" s="51">
        <v>76097</v>
      </c>
    </row>
    <row r="599" spans="1:19" s="24" customFormat="1" ht="23.25">
      <c r="A599" s="25" t="s">
        <v>715</v>
      </c>
      <c r="B599" s="26" t="s">
        <v>150</v>
      </c>
      <c r="C599" s="51">
        <v>33735344</v>
      </c>
      <c r="D599" s="51">
        <v>731851</v>
      </c>
      <c r="E599" s="51">
        <v>10209093</v>
      </c>
      <c r="F599" s="51">
        <v>467244</v>
      </c>
      <c r="G599" s="51">
        <v>185667</v>
      </c>
      <c r="H599" s="51">
        <v>1190861</v>
      </c>
      <c r="I599" s="51">
        <v>820371</v>
      </c>
      <c r="J599" s="51">
        <v>2335647</v>
      </c>
      <c r="K599" s="51">
        <v>882971</v>
      </c>
      <c r="L599" s="51">
        <v>136986</v>
      </c>
      <c r="M599" s="51">
        <v>155673</v>
      </c>
      <c r="N599" s="51">
        <v>847895</v>
      </c>
      <c r="O599" s="51">
        <v>5891963</v>
      </c>
      <c r="P599" s="51">
        <v>555705</v>
      </c>
      <c r="Q599" s="51">
        <v>1634439</v>
      </c>
      <c r="R599" s="51">
        <v>4986043</v>
      </c>
      <c r="S599" s="51">
        <v>2702935</v>
      </c>
    </row>
    <row r="600" spans="1:19" s="24" customFormat="1" ht="23.25">
      <c r="A600" s="25" t="s">
        <v>718</v>
      </c>
      <c r="B600" s="26" t="s">
        <v>153</v>
      </c>
      <c r="C600" s="51">
        <v>84424126</v>
      </c>
      <c r="D600" s="51">
        <v>2713886</v>
      </c>
      <c r="E600" s="51">
        <v>10809765</v>
      </c>
      <c r="F600" s="51">
        <v>2467055</v>
      </c>
      <c r="G600" s="51">
        <v>1070712</v>
      </c>
      <c r="H600" s="51">
        <v>1366364</v>
      </c>
      <c r="I600" s="51">
        <v>2519936</v>
      </c>
      <c r="J600" s="51">
        <v>11033458</v>
      </c>
      <c r="K600" s="51">
        <v>2826369</v>
      </c>
      <c r="L600" s="51">
        <v>5355798</v>
      </c>
      <c r="M600" s="51">
        <v>942794</v>
      </c>
      <c r="N600" s="51">
        <v>6058048</v>
      </c>
      <c r="O600" s="51">
        <v>11813614</v>
      </c>
      <c r="P600" s="51">
        <v>1825260</v>
      </c>
      <c r="Q600" s="51">
        <v>12722489</v>
      </c>
      <c r="R600" s="51">
        <v>2264696</v>
      </c>
      <c r="S600" s="51">
        <v>8633882</v>
      </c>
    </row>
    <row r="601" spans="1:19" s="24" customFormat="1" ht="23.25">
      <c r="A601" s="25" t="s">
        <v>719</v>
      </c>
      <c r="B601" s="26" t="s">
        <v>154</v>
      </c>
      <c r="C601" s="51">
        <v>1553605</v>
      </c>
      <c r="D601" s="51">
        <v>11509</v>
      </c>
      <c r="E601" s="52" t="s">
        <v>14</v>
      </c>
      <c r="F601" s="51">
        <v>1196</v>
      </c>
      <c r="G601" s="51">
        <v>687</v>
      </c>
      <c r="H601" s="51">
        <v>380</v>
      </c>
      <c r="I601" s="52">
        <v>6776</v>
      </c>
      <c r="J601" s="51">
        <v>2538</v>
      </c>
      <c r="K601" s="51">
        <v>961</v>
      </c>
      <c r="L601" s="51">
        <v>981618</v>
      </c>
      <c r="M601" s="51" t="s">
        <v>14</v>
      </c>
      <c r="N601" s="51">
        <v>423107</v>
      </c>
      <c r="O601" s="51">
        <v>59</v>
      </c>
      <c r="P601" s="51">
        <v>957</v>
      </c>
      <c r="Q601" s="51">
        <v>4609</v>
      </c>
      <c r="R601" s="51">
        <v>29936</v>
      </c>
      <c r="S601" s="51">
        <v>89273</v>
      </c>
    </row>
    <row r="602" spans="1:19" s="24" customFormat="1" ht="23.25">
      <c r="A602" s="25" t="s">
        <v>723</v>
      </c>
      <c r="B602" s="26" t="s">
        <v>158</v>
      </c>
      <c r="C602" s="51">
        <v>56167284</v>
      </c>
      <c r="D602" s="51">
        <v>1252754</v>
      </c>
      <c r="E602" s="51">
        <v>10320454</v>
      </c>
      <c r="F602" s="51">
        <v>3249665</v>
      </c>
      <c r="G602" s="51">
        <v>634060</v>
      </c>
      <c r="H602" s="51">
        <v>5670609</v>
      </c>
      <c r="I602" s="51">
        <v>2504678</v>
      </c>
      <c r="J602" s="51">
        <v>6023378</v>
      </c>
      <c r="K602" s="51">
        <v>1926128</v>
      </c>
      <c r="L602" s="51">
        <v>3865855</v>
      </c>
      <c r="M602" s="51">
        <v>6678245</v>
      </c>
      <c r="N602" s="51">
        <v>3702711</v>
      </c>
      <c r="O602" s="51">
        <v>530214</v>
      </c>
      <c r="P602" s="51">
        <v>796321</v>
      </c>
      <c r="Q602" s="51">
        <v>3223633</v>
      </c>
      <c r="R602" s="51">
        <v>1085490</v>
      </c>
      <c r="S602" s="51">
        <v>4703090</v>
      </c>
    </row>
    <row r="603" spans="1:19" s="24" customFormat="1" ht="23.25">
      <c r="A603" s="25" t="s">
        <v>724</v>
      </c>
      <c r="B603" s="26" t="s">
        <v>159</v>
      </c>
      <c r="C603" s="51">
        <v>14619075</v>
      </c>
      <c r="D603" s="51">
        <v>66746</v>
      </c>
      <c r="E603" s="51">
        <v>5401101</v>
      </c>
      <c r="F603" s="51">
        <v>2606</v>
      </c>
      <c r="G603" s="51">
        <v>128488</v>
      </c>
      <c r="H603" s="51">
        <v>18166</v>
      </c>
      <c r="I603" s="51" t="s">
        <v>14</v>
      </c>
      <c r="J603" s="51">
        <v>19878</v>
      </c>
      <c r="K603" s="51">
        <v>16937</v>
      </c>
      <c r="L603" s="51">
        <v>5990071</v>
      </c>
      <c r="M603" s="51">
        <v>2220</v>
      </c>
      <c r="N603" s="51">
        <v>625811</v>
      </c>
      <c r="O603" s="51">
        <v>5350</v>
      </c>
      <c r="P603" s="51">
        <v>251193</v>
      </c>
      <c r="Q603" s="51">
        <v>7533</v>
      </c>
      <c r="R603" s="51">
        <v>26836</v>
      </c>
      <c r="S603" s="51">
        <v>2056139</v>
      </c>
    </row>
    <row r="604" spans="1:19" s="24" customFormat="1" ht="45.75">
      <c r="A604" s="25" t="s">
        <v>727</v>
      </c>
      <c r="B604" s="26" t="s">
        <v>162</v>
      </c>
      <c r="C604" s="51">
        <v>9719544</v>
      </c>
      <c r="D604" s="51">
        <v>196591</v>
      </c>
      <c r="E604" s="51">
        <v>35604</v>
      </c>
      <c r="F604" s="51">
        <v>627499</v>
      </c>
      <c r="G604" s="51">
        <v>1536</v>
      </c>
      <c r="H604" s="51">
        <v>2102</v>
      </c>
      <c r="I604" s="51">
        <v>154317</v>
      </c>
      <c r="J604" s="51">
        <v>1262620</v>
      </c>
      <c r="K604" s="51">
        <v>372786</v>
      </c>
      <c r="L604" s="51">
        <v>306218</v>
      </c>
      <c r="M604" s="51">
        <v>1651</v>
      </c>
      <c r="N604" s="51">
        <v>700095</v>
      </c>
      <c r="O604" s="51">
        <v>290644</v>
      </c>
      <c r="P604" s="51">
        <v>310884</v>
      </c>
      <c r="Q604" s="51">
        <v>334826</v>
      </c>
      <c r="R604" s="51">
        <v>812040</v>
      </c>
      <c r="S604" s="51">
        <v>4310133</v>
      </c>
    </row>
    <row r="605" spans="1:19" s="24" customFormat="1" ht="45.75">
      <c r="A605" s="25" t="s">
        <v>728</v>
      </c>
      <c r="B605" s="26" t="s">
        <v>163</v>
      </c>
      <c r="C605" s="51">
        <v>7107605</v>
      </c>
      <c r="D605" s="51">
        <v>213735</v>
      </c>
      <c r="E605" s="51">
        <v>185491</v>
      </c>
      <c r="F605" s="51">
        <v>878349</v>
      </c>
      <c r="G605" s="51">
        <v>169</v>
      </c>
      <c r="H605" s="51">
        <v>82996</v>
      </c>
      <c r="I605" s="51">
        <v>1343</v>
      </c>
      <c r="J605" s="51">
        <v>637790</v>
      </c>
      <c r="K605" s="51">
        <v>52261</v>
      </c>
      <c r="L605" s="51">
        <v>65376</v>
      </c>
      <c r="M605" s="51">
        <v>10959</v>
      </c>
      <c r="N605" s="51">
        <v>796021</v>
      </c>
      <c r="O605" s="51">
        <v>972086</v>
      </c>
      <c r="P605" s="51">
        <v>136444</v>
      </c>
      <c r="Q605" s="51">
        <v>1158132</v>
      </c>
      <c r="R605" s="51">
        <v>1136591</v>
      </c>
      <c r="S605" s="51">
        <v>779863</v>
      </c>
    </row>
    <row r="606" spans="1:19" s="24" customFormat="1" ht="23.25">
      <c r="A606" s="25" t="s">
        <v>729</v>
      </c>
      <c r="B606" s="26" t="s">
        <v>164</v>
      </c>
      <c r="C606" s="51">
        <v>288155966</v>
      </c>
      <c r="D606" s="51">
        <v>1076281</v>
      </c>
      <c r="E606" s="51">
        <v>31607184</v>
      </c>
      <c r="F606" s="51">
        <v>1354603</v>
      </c>
      <c r="G606" s="51">
        <v>40628155</v>
      </c>
      <c r="H606" s="51">
        <v>412797</v>
      </c>
      <c r="I606" s="51">
        <v>5444032</v>
      </c>
      <c r="J606" s="51">
        <v>4276669</v>
      </c>
      <c r="K606" s="51">
        <v>3132978</v>
      </c>
      <c r="L606" s="51">
        <v>1090342</v>
      </c>
      <c r="M606" s="51">
        <v>1227591</v>
      </c>
      <c r="N606" s="51">
        <v>2246257</v>
      </c>
      <c r="O606" s="51">
        <v>2930466</v>
      </c>
      <c r="P606" s="51">
        <v>2015235</v>
      </c>
      <c r="Q606" s="51">
        <v>6982244</v>
      </c>
      <c r="R606" s="51">
        <v>26799375</v>
      </c>
      <c r="S606" s="51">
        <v>156931756</v>
      </c>
    </row>
    <row r="607" spans="1:19" s="24" customFormat="1" ht="23.25">
      <c r="A607" s="25" t="s">
        <v>730</v>
      </c>
      <c r="B607" s="26" t="s">
        <v>485</v>
      </c>
      <c r="C607" s="51">
        <v>270586277</v>
      </c>
      <c r="D607" s="51">
        <v>13691475</v>
      </c>
      <c r="E607" s="51">
        <v>14287852</v>
      </c>
      <c r="F607" s="51">
        <v>10217066</v>
      </c>
      <c r="G607" s="51">
        <v>2930534</v>
      </c>
      <c r="H607" s="51">
        <v>7184252</v>
      </c>
      <c r="I607" s="51">
        <v>7376512</v>
      </c>
      <c r="J607" s="51">
        <v>34547732</v>
      </c>
      <c r="K607" s="51">
        <v>16368905</v>
      </c>
      <c r="L607" s="51">
        <v>3924602</v>
      </c>
      <c r="M607" s="51">
        <v>6634321</v>
      </c>
      <c r="N607" s="51">
        <v>28158488</v>
      </c>
      <c r="O607" s="51">
        <v>15663717</v>
      </c>
      <c r="P607" s="51">
        <v>9772304</v>
      </c>
      <c r="Q607" s="51">
        <v>29685547</v>
      </c>
      <c r="R607" s="51">
        <v>26291777</v>
      </c>
      <c r="S607" s="51">
        <v>43851193</v>
      </c>
    </row>
    <row r="608" spans="1:19" s="24" customFormat="1" ht="23.25">
      <c r="A608" s="25" t="s">
        <v>731</v>
      </c>
      <c r="B608" s="26" t="s">
        <v>165</v>
      </c>
      <c r="C608" s="51">
        <v>50678098</v>
      </c>
      <c r="D608" s="51">
        <v>2360770</v>
      </c>
      <c r="E608" s="51">
        <v>3903482</v>
      </c>
      <c r="F608" s="51">
        <v>1805726</v>
      </c>
      <c r="G608" s="51">
        <v>546951</v>
      </c>
      <c r="H608" s="51">
        <v>595166</v>
      </c>
      <c r="I608" s="51">
        <v>1800579</v>
      </c>
      <c r="J608" s="51">
        <v>8128754</v>
      </c>
      <c r="K608" s="51">
        <v>2139957</v>
      </c>
      <c r="L608" s="51">
        <v>165266</v>
      </c>
      <c r="M608" s="51">
        <v>569462</v>
      </c>
      <c r="N608" s="51">
        <v>2308486</v>
      </c>
      <c r="O608" s="51">
        <v>2076716</v>
      </c>
      <c r="P608" s="51">
        <v>1409099</v>
      </c>
      <c r="Q608" s="51">
        <v>7763107</v>
      </c>
      <c r="R608" s="51">
        <v>4314447</v>
      </c>
      <c r="S608" s="51">
        <v>10790127</v>
      </c>
    </row>
    <row r="609" spans="1:19" s="24" customFormat="1" ht="23.25">
      <c r="A609" s="25" t="s">
        <v>735</v>
      </c>
      <c r="B609" s="26" t="s">
        <v>169</v>
      </c>
      <c r="C609" s="51">
        <v>73797519</v>
      </c>
      <c r="D609" s="51">
        <v>4463798</v>
      </c>
      <c r="E609" s="51">
        <v>3727449</v>
      </c>
      <c r="F609" s="51">
        <v>3945347</v>
      </c>
      <c r="G609" s="51">
        <v>868718</v>
      </c>
      <c r="H609" s="51">
        <v>1975225</v>
      </c>
      <c r="I609" s="51">
        <v>1965208</v>
      </c>
      <c r="J609" s="51">
        <v>11758049</v>
      </c>
      <c r="K609" s="51">
        <v>5689186</v>
      </c>
      <c r="L609" s="51">
        <v>1120128</v>
      </c>
      <c r="M609" s="51">
        <v>1596266</v>
      </c>
      <c r="N609" s="51">
        <v>3639455</v>
      </c>
      <c r="O609" s="51">
        <v>3712921</v>
      </c>
      <c r="P609" s="51">
        <v>3377800</v>
      </c>
      <c r="Q609" s="51">
        <v>10516521</v>
      </c>
      <c r="R609" s="51">
        <v>3801606</v>
      </c>
      <c r="S609" s="51">
        <v>11639840</v>
      </c>
    </row>
    <row r="610" spans="1:19" s="24" customFormat="1" ht="23.25">
      <c r="A610" s="25" t="s">
        <v>736</v>
      </c>
      <c r="B610" s="26" t="s">
        <v>170</v>
      </c>
      <c r="C610" s="51">
        <v>28449310</v>
      </c>
      <c r="D610" s="51">
        <v>1561807</v>
      </c>
      <c r="E610" s="51">
        <v>2782101</v>
      </c>
      <c r="F610" s="51">
        <v>1131908</v>
      </c>
      <c r="G610" s="51">
        <v>602761</v>
      </c>
      <c r="H610" s="51">
        <v>1800069</v>
      </c>
      <c r="I610" s="51">
        <v>659045</v>
      </c>
      <c r="J610" s="51">
        <v>3964125</v>
      </c>
      <c r="K610" s="51">
        <v>1747016</v>
      </c>
      <c r="L610" s="51">
        <v>206181</v>
      </c>
      <c r="M610" s="51">
        <v>601708</v>
      </c>
      <c r="N610" s="51">
        <v>1301778</v>
      </c>
      <c r="O610" s="51">
        <v>1649560</v>
      </c>
      <c r="P610" s="51">
        <v>980340</v>
      </c>
      <c r="Q610" s="51">
        <v>2426944</v>
      </c>
      <c r="R610" s="51">
        <v>2286353</v>
      </c>
      <c r="S610" s="51">
        <v>4747614</v>
      </c>
    </row>
    <row r="611" spans="1:19" s="24" customFormat="1" ht="23.25">
      <c r="A611" s="25" t="s">
        <v>737</v>
      </c>
      <c r="B611" s="26" t="s">
        <v>171</v>
      </c>
      <c r="C611" s="51">
        <v>67521643</v>
      </c>
      <c r="D611" s="51">
        <v>3260923</v>
      </c>
      <c r="E611" s="51">
        <v>2858981</v>
      </c>
      <c r="F611" s="51">
        <v>2485069</v>
      </c>
      <c r="G611" s="51">
        <v>819759</v>
      </c>
      <c r="H611" s="51">
        <v>2636253</v>
      </c>
      <c r="I611" s="51">
        <v>1745309</v>
      </c>
      <c r="J611" s="51">
        <v>5974077</v>
      </c>
      <c r="K611" s="51">
        <v>5512595</v>
      </c>
      <c r="L611" s="51">
        <v>1732573</v>
      </c>
      <c r="M611" s="51">
        <v>3490041</v>
      </c>
      <c r="N611" s="51">
        <v>2581454</v>
      </c>
      <c r="O611" s="51">
        <v>7466732</v>
      </c>
      <c r="P611" s="51">
        <v>3273052</v>
      </c>
      <c r="Q611" s="51">
        <v>4237388</v>
      </c>
      <c r="R611" s="51">
        <v>8600069</v>
      </c>
      <c r="S611" s="51">
        <v>10847369</v>
      </c>
    </row>
    <row r="612" spans="1:19" s="24" customFormat="1" ht="34.5">
      <c r="A612" s="25" t="s">
        <v>738</v>
      </c>
      <c r="B612" s="26" t="s">
        <v>172</v>
      </c>
      <c r="C612" s="51">
        <v>6190356</v>
      </c>
      <c r="D612" s="51">
        <v>59765</v>
      </c>
      <c r="E612" s="51">
        <v>79876</v>
      </c>
      <c r="F612" s="51">
        <v>212601</v>
      </c>
      <c r="G612" s="51">
        <v>86247</v>
      </c>
      <c r="H612" s="51">
        <v>4000</v>
      </c>
      <c r="I612" s="51">
        <v>556556</v>
      </c>
      <c r="J612" s="51">
        <v>1434800</v>
      </c>
      <c r="K612" s="51">
        <v>733936</v>
      </c>
      <c r="L612" s="51">
        <v>69160</v>
      </c>
      <c r="M612" s="51">
        <v>58250</v>
      </c>
      <c r="N612" s="51">
        <v>553262</v>
      </c>
      <c r="O612" s="51">
        <v>171416</v>
      </c>
      <c r="P612" s="51">
        <v>203533</v>
      </c>
      <c r="Q612" s="51">
        <v>90346</v>
      </c>
      <c r="R612" s="51">
        <v>374096</v>
      </c>
      <c r="S612" s="51">
        <v>1502513</v>
      </c>
    </row>
    <row r="613" spans="1:19" s="24" customFormat="1" ht="23.25">
      <c r="A613" s="25" t="s">
        <v>739</v>
      </c>
      <c r="B613" s="26" t="s">
        <v>173</v>
      </c>
      <c r="C613" s="51">
        <v>43949352</v>
      </c>
      <c r="D613" s="51">
        <v>1984412</v>
      </c>
      <c r="E613" s="51">
        <v>935962</v>
      </c>
      <c r="F613" s="51">
        <v>636415</v>
      </c>
      <c r="G613" s="51">
        <v>6098</v>
      </c>
      <c r="H613" s="51">
        <v>173539</v>
      </c>
      <c r="I613" s="51">
        <v>649815</v>
      </c>
      <c r="J613" s="51">
        <v>3287927</v>
      </c>
      <c r="K613" s="51">
        <v>546216</v>
      </c>
      <c r="L613" s="51">
        <v>631294</v>
      </c>
      <c r="M613" s="51">
        <v>318595</v>
      </c>
      <c r="N613" s="51">
        <v>17774052</v>
      </c>
      <c r="O613" s="51">
        <v>586371</v>
      </c>
      <c r="P613" s="51">
        <v>528480</v>
      </c>
      <c r="Q613" s="51">
        <v>4651239</v>
      </c>
      <c r="R613" s="51">
        <v>6915206</v>
      </c>
      <c r="S613" s="51">
        <v>4323730</v>
      </c>
    </row>
    <row r="614" spans="1:19" s="24" customFormat="1" ht="23.25">
      <c r="A614" s="25" t="s">
        <v>740</v>
      </c>
      <c r="B614" s="26" t="s">
        <v>486</v>
      </c>
      <c r="C614" s="51">
        <v>154612980</v>
      </c>
      <c r="D614" s="51">
        <v>6441725</v>
      </c>
      <c r="E614" s="51">
        <v>6271889</v>
      </c>
      <c r="F614" s="51">
        <v>7203390</v>
      </c>
      <c r="G614" s="51">
        <v>2417255</v>
      </c>
      <c r="H614" s="51">
        <v>2927935</v>
      </c>
      <c r="I614" s="51">
        <v>6385231</v>
      </c>
      <c r="J614" s="51">
        <v>11180713</v>
      </c>
      <c r="K614" s="51">
        <v>5864218</v>
      </c>
      <c r="L614" s="51">
        <v>7089016</v>
      </c>
      <c r="M614" s="51">
        <v>12504167</v>
      </c>
      <c r="N614" s="51">
        <v>13846770</v>
      </c>
      <c r="O614" s="51">
        <v>11090309</v>
      </c>
      <c r="P614" s="51">
        <v>3034189</v>
      </c>
      <c r="Q614" s="51">
        <v>13454089</v>
      </c>
      <c r="R614" s="51">
        <v>14454096</v>
      </c>
      <c r="S614" s="51">
        <v>30447989</v>
      </c>
    </row>
    <row r="615" spans="1:19" s="24" customFormat="1" ht="23.25">
      <c r="A615" s="25" t="s">
        <v>741</v>
      </c>
      <c r="B615" s="26" t="s">
        <v>174</v>
      </c>
      <c r="C615" s="51">
        <v>36552021</v>
      </c>
      <c r="D615" s="51">
        <v>1490267</v>
      </c>
      <c r="E615" s="51">
        <v>1588349</v>
      </c>
      <c r="F615" s="51">
        <v>1091801</v>
      </c>
      <c r="G615" s="51">
        <v>812833</v>
      </c>
      <c r="H615" s="51">
        <v>614534</v>
      </c>
      <c r="I615" s="51">
        <v>442447</v>
      </c>
      <c r="J615" s="51">
        <v>3799356</v>
      </c>
      <c r="K615" s="51">
        <v>1678664</v>
      </c>
      <c r="L615" s="51">
        <v>2551760</v>
      </c>
      <c r="M615" s="51">
        <v>10081612</v>
      </c>
      <c r="N615" s="51">
        <v>1850529</v>
      </c>
      <c r="O615" s="51">
        <v>898205</v>
      </c>
      <c r="P615" s="51">
        <v>1145389</v>
      </c>
      <c r="Q615" s="51">
        <v>2917152</v>
      </c>
      <c r="R615" s="51">
        <v>1465271</v>
      </c>
      <c r="S615" s="51">
        <v>4123852</v>
      </c>
    </row>
    <row r="616" spans="1:19" s="24" customFormat="1" ht="23.25">
      <c r="A616" s="25" t="s">
        <v>742</v>
      </c>
      <c r="B616" s="26" t="s">
        <v>175</v>
      </c>
      <c r="C616" s="51">
        <v>28987962</v>
      </c>
      <c r="D616" s="51">
        <v>1147447</v>
      </c>
      <c r="E616" s="51">
        <v>1569683</v>
      </c>
      <c r="F616" s="51">
        <v>1254476</v>
      </c>
      <c r="G616" s="51">
        <v>539306</v>
      </c>
      <c r="H616" s="51">
        <v>548208</v>
      </c>
      <c r="I616" s="51">
        <v>888061</v>
      </c>
      <c r="J616" s="51">
        <v>2905527</v>
      </c>
      <c r="K616" s="51">
        <v>629974</v>
      </c>
      <c r="L616" s="51">
        <v>1334037</v>
      </c>
      <c r="M616" s="51">
        <v>1351007</v>
      </c>
      <c r="N616" s="51">
        <v>4059992</v>
      </c>
      <c r="O616" s="51">
        <v>1648582</v>
      </c>
      <c r="P616" s="51">
        <v>701745</v>
      </c>
      <c r="Q616" s="51">
        <v>4226756</v>
      </c>
      <c r="R616" s="51">
        <v>2289276</v>
      </c>
      <c r="S616" s="51">
        <v>3893886</v>
      </c>
    </row>
    <row r="617" spans="1:19" s="24" customFormat="1" ht="34.5">
      <c r="A617" s="25" t="s">
        <v>743</v>
      </c>
      <c r="B617" s="26" t="s">
        <v>176</v>
      </c>
      <c r="C617" s="51">
        <v>89072998</v>
      </c>
      <c r="D617" s="51">
        <v>3804011</v>
      </c>
      <c r="E617" s="51">
        <v>3113857</v>
      </c>
      <c r="F617" s="51">
        <v>4857113</v>
      </c>
      <c r="G617" s="51">
        <v>1065115</v>
      </c>
      <c r="H617" s="51">
        <v>1765193</v>
      </c>
      <c r="I617" s="51">
        <v>5054723</v>
      </c>
      <c r="J617" s="51">
        <v>4475831</v>
      </c>
      <c r="K617" s="51">
        <v>3555581</v>
      </c>
      <c r="L617" s="51">
        <v>3203219</v>
      </c>
      <c r="M617" s="51">
        <v>1071548</v>
      </c>
      <c r="N617" s="51">
        <v>7936249</v>
      </c>
      <c r="O617" s="51">
        <v>8543522</v>
      </c>
      <c r="P617" s="51">
        <v>1187055</v>
      </c>
      <c r="Q617" s="51">
        <v>6310181</v>
      </c>
      <c r="R617" s="51">
        <v>10699549</v>
      </c>
      <c r="S617" s="51">
        <v>22430251</v>
      </c>
    </row>
    <row r="618" spans="1:19" s="24" customFormat="1" ht="23.25">
      <c r="A618" s="25" t="s">
        <v>744</v>
      </c>
      <c r="B618" s="26" t="s">
        <v>487</v>
      </c>
      <c r="C618" s="51">
        <v>80434915</v>
      </c>
      <c r="D618" s="51">
        <v>4111900</v>
      </c>
      <c r="E618" s="51">
        <v>2921720</v>
      </c>
      <c r="F618" s="51">
        <v>4321445</v>
      </c>
      <c r="G618" s="51">
        <v>776021</v>
      </c>
      <c r="H618" s="51">
        <v>580039</v>
      </c>
      <c r="I618" s="51">
        <v>1510005</v>
      </c>
      <c r="J618" s="51">
        <v>8388363</v>
      </c>
      <c r="K618" s="51">
        <v>4247199</v>
      </c>
      <c r="L618" s="51">
        <v>1725831</v>
      </c>
      <c r="M618" s="51">
        <v>1092423</v>
      </c>
      <c r="N618" s="51">
        <v>4499453</v>
      </c>
      <c r="O618" s="51">
        <v>2768484</v>
      </c>
      <c r="P618" s="51">
        <v>2566980</v>
      </c>
      <c r="Q618" s="51">
        <v>8686309</v>
      </c>
      <c r="R618" s="51">
        <v>14936658</v>
      </c>
      <c r="S618" s="51">
        <v>17302084</v>
      </c>
    </row>
    <row r="619" spans="1:19" s="24" customFormat="1" ht="23.25">
      <c r="A619" s="25" t="s">
        <v>745</v>
      </c>
      <c r="B619" s="26" t="s">
        <v>177</v>
      </c>
      <c r="C619" s="51">
        <v>80434915</v>
      </c>
      <c r="D619" s="51">
        <v>4111900</v>
      </c>
      <c r="E619" s="51">
        <v>2921720</v>
      </c>
      <c r="F619" s="51">
        <v>4321445</v>
      </c>
      <c r="G619" s="51">
        <v>776021</v>
      </c>
      <c r="H619" s="51">
        <v>580039</v>
      </c>
      <c r="I619" s="51">
        <v>1510005</v>
      </c>
      <c r="J619" s="51">
        <v>8388363</v>
      </c>
      <c r="K619" s="51">
        <v>4247199</v>
      </c>
      <c r="L619" s="51">
        <v>1725831</v>
      </c>
      <c r="M619" s="51">
        <v>1092423</v>
      </c>
      <c r="N619" s="51">
        <v>4499453</v>
      </c>
      <c r="O619" s="51">
        <v>2768484</v>
      </c>
      <c r="P619" s="51">
        <v>2566980</v>
      </c>
      <c r="Q619" s="51">
        <v>8686309</v>
      </c>
      <c r="R619" s="51">
        <v>14936658</v>
      </c>
      <c r="S619" s="51">
        <v>17302084</v>
      </c>
    </row>
    <row r="620" spans="1:19" s="24" customFormat="1">
      <c r="A620" s="25" t="s">
        <v>1893</v>
      </c>
      <c r="B620" s="26"/>
      <c r="C620" s="51">
        <v>6202045541</v>
      </c>
      <c r="D620" s="51">
        <v>199662670</v>
      </c>
      <c r="E620" s="51">
        <v>241786351</v>
      </c>
      <c r="F620" s="51">
        <v>323498208</v>
      </c>
      <c r="G620" s="51">
        <v>194975585</v>
      </c>
      <c r="H620" s="51">
        <v>196937175</v>
      </c>
      <c r="I620" s="51">
        <v>188209397</v>
      </c>
      <c r="J620" s="51">
        <v>496174200</v>
      </c>
      <c r="K620" s="51">
        <v>223713702</v>
      </c>
      <c r="L620" s="51">
        <v>128734884</v>
      </c>
      <c r="M620" s="51">
        <v>119315161</v>
      </c>
      <c r="N620" s="51">
        <v>288315795</v>
      </c>
      <c r="O620" s="51">
        <v>221170735</v>
      </c>
      <c r="P620" s="51">
        <v>159206106</v>
      </c>
      <c r="Q620" s="51">
        <v>533184581</v>
      </c>
      <c r="R620" s="51">
        <v>795671019</v>
      </c>
      <c r="S620" s="51">
        <v>1891489971</v>
      </c>
    </row>
    <row r="621" spans="1:19" s="24" customFormat="1" ht="68.25">
      <c r="A621" s="25" t="s">
        <v>551</v>
      </c>
      <c r="B621" s="26" t="s">
        <v>451</v>
      </c>
      <c r="C621" s="51">
        <v>374641317</v>
      </c>
      <c r="D621" s="51">
        <v>1884047</v>
      </c>
      <c r="E621" s="51">
        <v>9534431</v>
      </c>
      <c r="F621" s="51">
        <v>1631047</v>
      </c>
      <c r="G621" s="51">
        <v>16551086</v>
      </c>
      <c r="H621" s="51">
        <v>12670828</v>
      </c>
      <c r="I621" s="51">
        <v>297632</v>
      </c>
      <c r="J621" s="51">
        <v>9871445</v>
      </c>
      <c r="K621" s="51">
        <v>19532801</v>
      </c>
      <c r="L621" s="51">
        <v>2357437</v>
      </c>
      <c r="M621" s="51">
        <v>10175349</v>
      </c>
      <c r="N621" s="51">
        <v>16249955</v>
      </c>
      <c r="O621" s="51">
        <v>9789568</v>
      </c>
      <c r="P621" s="51">
        <v>2535547</v>
      </c>
      <c r="Q621" s="51">
        <v>12064596</v>
      </c>
      <c r="R621" s="51">
        <v>99860574</v>
      </c>
      <c r="S621" s="51">
        <v>149634976</v>
      </c>
    </row>
    <row r="622" spans="1:19" s="24" customFormat="1" ht="45.75">
      <c r="A622" s="25" t="s">
        <v>552</v>
      </c>
      <c r="B622" s="26" t="s">
        <v>18</v>
      </c>
      <c r="C622" s="51">
        <v>374641317</v>
      </c>
      <c r="D622" s="51">
        <v>1884047</v>
      </c>
      <c r="E622" s="51">
        <v>9534431</v>
      </c>
      <c r="F622" s="51">
        <v>1631047</v>
      </c>
      <c r="G622" s="51">
        <v>16551086</v>
      </c>
      <c r="H622" s="51">
        <v>12670828</v>
      </c>
      <c r="I622" s="51">
        <v>297632</v>
      </c>
      <c r="J622" s="51">
        <v>9871445</v>
      </c>
      <c r="K622" s="51">
        <v>19532801</v>
      </c>
      <c r="L622" s="51">
        <v>2357437</v>
      </c>
      <c r="M622" s="51">
        <v>10175349</v>
      </c>
      <c r="N622" s="51">
        <v>16249955</v>
      </c>
      <c r="O622" s="51">
        <v>9789568</v>
      </c>
      <c r="P622" s="51">
        <v>2535547</v>
      </c>
      <c r="Q622" s="51">
        <v>12064596</v>
      </c>
      <c r="R622" s="51">
        <v>99860574</v>
      </c>
      <c r="S622" s="51">
        <v>149634976</v>
      </c>
    </row>
    <row r="623" spans="1:19" s="24" customFormat="1" ht="68.25">
      <c r="A623" s="25" t="s">
        <v>553</v>
      </c>
      <c r="B623" s="26" t="s">
        <v>452</v>
      </c>
      <c r="C623" s="51">
        <v>9483709</v>
      </c>
      <c r="D623" s="52" t="s">
        <v>14</v>
      </c>
      <c r="E623" s="52" t="s">
        <v>14</v>
      </c>
      <c r="F623" s="51" t="s">
        <v>14</v>
      </c>
      <c r="G623" s="51">
        <v>224686</v>
      </c>
      <c r="H623" s="51" t="s">
        <v>14</v>
      </c>
      <c r="I623" s="52" t="s">
        <v>14</v>
      </c>
      <c r="J623" s="51">
        <v>97001</v>
      </c>
      <c r="K623" s="51">
        <v>332570</v>
      </c>
      <c r="L623" s="51" t="s">
        <v>14</v>
      </c>
      <c r="M623" s="51" t="s">
        <v>14</v>
      </c>
      <c r="N623" s="51">
        <v>1403187</v>
      </c>
      <c r="O623" s="51">
        <v>1450</v>
      </c>
      <c r="P623" s="51" t="s">
        <v>14</v>
      </c>
      <c r="Q623" s="51">
        <v>49323</v>
      </c>
      <c r="R623" s="51">
        <v>2917777</v>
      </c>
      <c r="S623" s="51">
        <v>4457715</v>
      </c>
    </row>
    <row r="624" spans="1:19" s="24" customFormat="1" ht="45.75">
      <c r="A624" s="25" t="s">
        <v>554</v>
      </c>
      <c r="B624" s="26" t="s">
        <v>19</v>
      </c>
      <c r="C624" s="51">
        <v>9483709</v>
      </c>
      <c r="D624" s="52" t="s">
        <v>14</v>
      </c>
      <c r="E624" s="52" t="s">
        <v>14</v>
      </c>
      <c r="F624" s="51" t="s">
        <v>14</v>
      </c>
      <c r="G624" s="51">
        <v>224686</v>
      </c>
      <c r="H624" s="51" t="s">
        <v>14</v>
      </c>
      <c r="I624" s="52" t="s">
        <v>14</v>
      </c>
      <c r="J624" s="51">
        <v>97001</v>
      </c>
      <c r="K624" s="51">
        <v>332570</v>
      </c>
      <c r="L624" s="51" t="s">
        <v>14</v>
      </c>
      <c r="M624" s="51" t="s">
        <v>14</v>
      </c>
      <c r="N624" s="51">
        <v>1403187</v>
      </c>
      <c r="O624" s="51">
        <v>1450</v>
      </c>
      <c r="P624" s="51" t="s">
        <v>14</v>
      </c>
      <c r="Q624" s="51">
        <v>49323</v>
      </c>
      <c r="R624" s="51">
        <v>2917777</v>
      </c>
      <c r="S624" s="51">
        <v>4457715</v>
      </c>
    </row>
    <row r="625" spans="1:20" s="24" customFormat="1" ht="113.25">
      <c r="A625" s="25" t="s">
        <v>555</v>
      </c>
      <c r="B625" s="26" t="s">
        <v>453</v>
      </c>
      <c r="C625" s="51">
        <v>5584698</v>
      </c>
      <c r="D625" s="51">
        <v>69668</v>
      </c>
      <c r="E625" s="51">
        <v>27348</v>
      </c>
      <c r="F625" s="51" t="s">
        <v>14</v>
      </c>
      <c r="G625" s="51">
        <v>617389</v>
      </c>
      <c r="H625" s="51">
        <v>1446737</v>
      </c>
      <c r="I625" s="51">
        <v>212911</v>
      </c>
      <c r="J625" s="51">
        <v>90298</v>
      </c>
      <c r="K625" s="51">
        <v>37918</v>
      </c>
      <c r="L625" s="51" t="s">
        <v>14</v>
      </c>
      <c r="M625" s="51">
        <v>755693</v>
      </c>
      <c r="N625" s="51" t="s">
        <v>14</v>
      </c>
      <c r="O625" s="51">
        <v>5616</v>
      </c>
      <c r="P625" s="51" t="s">
        <v>14</v>
      </c>
      <c r="Q625" s="51">
        <v>19518</v>
      </c>
      <c r="R625" s="51">
        <v>1646806</v>
      </c>
      <c r="S625" s="51">
        <v>654795</v>
      </c>
    </row>
    <row r="626" spans="1:20" s="24" customFormat="1" ht="68.25">
      <c r="A626" s="25" t="s">
        <v>556</v>
      </c>
      <c r="B626" s="26" t="s">
        <v>20</v>
      </c>
      <c r="C626" s="51">
        <v>3844301</v>
      </c>
      <c r="D626" s="51">
        <v>69668</v>
      </c>
      <c r="E626" s="51">
        <v>27348</v>
      </c>
      <c r="F626" s="51" t="s">
        <v>14</v>
      </c>
      <c r="G626" s="51">
        <v>617389</v>
      </c>
      <c r="H626" s="51" t="s">
        <v>14</v>
      </c>
      <c r="I626" s="51">
        <v>9549</v>
      </c>
      <c r="J626" s="51" t="s">
        <v>14</v>
      </c>
      <c r="K626" s="51">
        <v>37918</v>
      </c>
      <c r="L626" s="51" t="s">
        <v>14</v>
      </c>
      <c r="M626" s="51">
        <v>755693</v>
      </c>
      <c r="N626" s="51" t="s">
        <v>14</v>
      </c>
      <c r="O626" s="51">
        <v>5616</v>
      </c>
      <c r="P626" s="51" t="s">
        <v>14</v>
      </c>
      <c r="Q626" s="51">
        <v>19518</v>
      </c>
      <c r="R626" s="51">
        <v>1646806</v>
      </c>
      <c r="S626" s="51">
        <v>654795</v>
      </c>
    </row>
    <row r="627" spans="1:20" s="24" customFormat="1" ht="68.25">
      <c r="A627" s="25" t="s">
        <v>557</v>
      </c>
      <c r="B627" s="26" t="s">
        <v>21</v>
      </c>
      <c r="C627" s="51">
        <v>1740398</v>
      </c>
      <c r="D627" s="52" t="s">
        <v>14</v>
      </c>
      <c r="E627" s="52" t="s">
        <v>14</v>
      </c>
      <c r="F627" s="53" t="s">
        <v>14</v>
      </c>
      <c r="G627" s="53" t="s">
        <v>14</v>
      </c>
      <c r="H627" s="53">
        <v>1446737</v>
      </c>
      <c r="I627" s="54">
        <v>203363</v>
      </c>
      <c r="J627" s="53">
        <v>90298</v>
      </c>
      <c r="K627" s="53" t="s">
        <v>14</v>
      </c>
      <c r="L627" s="53" t="s">
        <v>14</v>
      </c>
      <c r="M627" s="53" t="s">
        <v>14</v>
      </c>
      <c r="N627" s="53" t="s">
        <v>14</v>
      </c>
      <c r="O627" s="53" t="s">
        <v>14</v>
      </c>
      <c r="P627" s="53" t="s">
        <v>14</v>
      </c>
      <c r="Q627" s="53" t="s">
        <v>14</v>
      </c>
      <c r="R627" s="53" t="s">
        <v>14</v>
      </c>
      <c r="S627" s="53" t="s">
        <v>14</v>
      </c>
      <c r="T627" s="27"/>
    </row>
    <row r="628" spans="1:20" s="24" customFormat="1" ht="113.25">
      <c r="A628" s="25" t="s">
        <v>558</v>
      </c>
      <c r="B628" s="26" t="s">
        <v>454</v>
      </c>
      <c r="C628" s="51">
        <v>198316</v>
      </c>
      <c r="D628" s="52" t="s">
        <v>14</v>
      </c>
      <c r="E628" s="52" t="s">
        <v>14</v>
      </c>
      <c r="F628" s="52" t="s">
        <v>14</v>
      </c>
      <c r="G628" s="52" t="s">
        <v>14</v>
      </c>
      <c r="H628" s="52" t="s">
        <v>14</v>
      </c>
      <c r="I628" s="52" t="s">
        <v>14</v>
      </c>
      <c r="J628" s="53">
        <v>3850</v>
      </c>
      <c r="K628" s="52" t="s">
        <v>14</v>
      </c>
      <c r="L628" s="4">
        <v>446</v>
      </c>
      <c r="M628" s="52" t="s">
        <v>14</v>
      </c>
      <c r="N628" s="52" t="s">
        <v>14</v>
      </c>
      <c r="O628" s="52" t="s">
        <v>14</v>
      </c>
      <c r="P628" s="52" t="s">
        <v>14</v>
      </c>
      <c r="Q628" s="52" t="s">
        <v>14</v>
      </c>
      <c r="R628" s="53">
        <v>181610</v>
      </c>
      <c r="S628" s="53">
        <v>12410</v>
      </c>
      <c r="T628" s="28"/>
    </row>
    <row r="629" spans="1:20" s="24" customFormat="1" ht="68.25">
      <c r="A629" s="25" t="s">
        <v>559</v>
      </c>
      <c r="B629" s="26" t="s">
        <v>22</v>
      </c>
      <c r="C629" s="51">
        <v>188870</v>
      </c>
      <c r="D629" s="52" t="s">
        <v>14</v>
      </c>
      <c r="E629" s="52" t="s">
        <v>14</v>
      </c>
      <c r="F629" s="52" t="s">
        <v>14</v>
      </c>
      <c r="G629" s="52" t="s">
        <v>14</v>
      </c>
      <c r="H629" s="52" t="s">
        <v>14</v>
      </c>
      <c r="I629" s="52" t="s">
        <v>14</v>
      </c>
      <c r="J629" s="52" t="s">
        <v>14</v>
      </c>
      <c r="K629" s="52" t="s">
        <v>14</v>
      </c>
      <c r="L629" s="52" t="s">
        <v>14</v>
      </c>
      <c r="M629" s="52" t="s">
        <v>14</v>
      </c>
      <c r="N629" s="52" t="s">
        <v>14</v>
      </c>
      <c r="O629" s="52" t="s">
        <v>14</v>
      </c>
      <c r="P629" s="52" t="s">
        <v>14</v>
      </c>
      <c r="Q629" s="52" t="s">
        <v>14</v>
      </c>
      <c r="R629" s="53">
        <v>181610</v>
      </c>
      <c r="S629" s="53">
        <v>7260</v>
      </c>
      <c r="T629" s="28"/>
    </row>
    <row r="630" spans="1:20" s="24" customFormat="1" ht="79.5">
      <c r="A630" s="25" t="s">
        <v>560</v>
      </c>
      <c r="B630" s="26" t="s">
        <v>23</v>
      </c>
      <c r="C630" s="51">
        <v>9446</v>
      </c>
      <c r="D630" s="52" t="s">
        <v>14</v>
      </c>
      <c r="E630" s="52" t="s">
        <v>14</v>
      </c>
      <c r="F630" s="53" t="s">
        <v>14</v>
      </c>
      <c r="G630" s="53" t="s">
        <v>14</v>
      </c>
      <c r="H630" s="53" t="s">
        <v>14</v>
      </c>
      <c r="I630" s="54" t="s">
        <v>14</v>
      </c>
      <c r="J630" s="53">
        <v>3850</v>
      </c>
      <c r="K630" s="53" t="s">
        <v>14</v>
      </c>
      <c r="L630" s="53">
        <v>446</v>
      </c>
      <c r="M630" s="53" t="s">
        <v>14</v>
      </c>
      <c r="N630" s="53" t="s">
        <v>14</v>
      </c>
      <c r="O630" s="54" t="s">
        <v>14</v>
      </c>
      <c r="P630" s="54" t="s">
        <v>14</v>
      </c>
      <c r="Q630" s="54" t="s">
        <v>14</v>
      </c>
      <c r="R630" s="53" t="s">
        <v>14</v>
      </c>
      <c r="S630" s="53">
        <v>5150</v>
      </c>
      <c r="T630" s="28"/>
    </row>
    <row r="631" spans="1:20" s="24" customFormat="1" ht="68.25">
      <c r="A631" s="25" t="s">
        <v>562</v>
      </c>
      <c r="B631" s="26" t="s">
        <v>456</v>
      </c>
      <c r="C631" s="52" t="s">
        <v>14</v>
      </c>
      <c r="D631" s="52" t="s">
        <v>14</v>
      </c>
      <c r="E631" s="52" t="s">
        <v>14</v>
      </c>
      <c r="F631" s="53" t="s">
        <v>14</v>
      </c>
      <c r="G631" s="53" t="s">
        <v>14</v>
      </c>
      <c r="H631" s="53" t="s">
        <v>14</v>
      </c>
      <c r="I631" s="54" t="s">
        <v>14</v>
      </c>
      <c r="J631" s="54" t="s">
        <v>14</v>
      </c>
      <c r="K631" s="54" t="s">
        <v>14</v>
      </c>
      <c r="L631" s="54" t="s">
        <v>14</v>
      </c>
      <c r="M631" s="54" t="s">
        <v>14</v>
      </c>
      <c r="N631" s="54" t="s">
        <v>14</v>
      </c>
      <c r="O631" s="54" t="s">
        <v>14</v>
      </c>
      <c r="P631" s="54" t="s">
        <v>14</v>
      </c>
      <c r="Q631" s="54" t="s">
        <v>14</v>
      </c>
      <c r="R631" s="53" t="s">
        <v>14</v>
      </c>
      <c r="S631" s="53" t="s">
        <v>14</v>
      </c>
      <c r="T631" s="28"/>
    </row>
    <row r="632" spans="1:20" s="24" customFormat="1" ht="45.75">
      <c r="A632" s="25" t="s">
        <v>564</v>
      </c>
      <c r="B632" s="26" t="s">
        <v>25</v>
      </c>
      <c r="C632" s="52" t="s">
        <v>14</v>
      </c>
      <c r="D632" s="52" t="s">
        <v>14</v>
      </c>
      <c r="E632" s="52" t="s">
        <v>14</v>
      </c>
      <c r="F632" s="54" t="s">
        <v>14</v>
      </c>
      <c r="G632" s="54" t="s">
        <v>14</v>
      </c>
      <c r="H632" s="54" t="s">
        <v>14</v>
      </c>
      <c r="I632" s="54" t="s">
        <v>14</v>
      </c>
      <c r="J632" s="54" t="s">
        <v>14</v>
      </c>
      <c r="K632" s="54" t="s">
        <v>14</v>
      </c>
      <c r="L632" s="54" t="s">
        <v>14</v>
      </c>
      <c r="M632" s="54" t="s">
        <v>14</v>
      </c>
      <c r="N632" s="54" t="s">
        <v>14</v>
      </c>
      <c r="O632" s="54" t="s">
        <v>14</v>
      </c>
      <c r="P632" s="54" t="s">
        <v>14</v>
      </c>
      <c r="Q632" s="54" t="s">
        <v>14</v>
      </c>
      <c r="R632" s="53" t="s">
        <v>14</v>
      </c>
      <c r="S632" s="53" t="s">
        <v>14</v>
      </c>
      <c r="T632" s="28"/>
    </row>
    <row r="633" spans="1:20" s="24" customFormat="1" ht="57">
      <c r="A633" s="25" t="s">
        <v>565</v>
      </c>
      <c r="B633" s="26" t="s">
        <v>26</v>
      </c>
      <c r="C633" s="52" t="s">
        <v>14</v>
      </c>
      <c r="D633" s="52" t="s">
        <v>14</v>
      </c>
      <c r="E633" s="52" t="s">
        <v>14</v>
      </c>
      <c r="F633" s="53" t="s">
        <v>14</v>
      </c>
      <c r="G633" s="53" t="s">
        <v>14</v>
      </c>
      <c r="H633" s="53" t="s">
        <v>14</v>
      </c>
      <c r="I633" s="54" t="s">
        <v>14</v>
      </c>
      <c r="J633" s="54" t="s">
        <v>14</v>
      </c>
      <c r="K633" s="54" t="s">
        <v>14</v>
      </c>
      <c r="L633" s="54" t="s">
        <v>14</v>
      </c>
      <c r="M633" s="54" t="s">
        <v>14</v>
      </c>
      <c r="N633" s="54" t="s">
        <v>14</v>
      </c>
      <c r="O633" s="54" t="s">
        <v>14</v>
      </c>
      <c r="P633" s="54" t="s">
        <v>14</v>
      </c>
      <c r="Q633" s="54" t="s">
        <v>14</v>
      </c>
      <c r="R633" s="54" t="s">
        <v>14</v>
      </c>
      <c r="S633" s="54" t="s">
        <v>14</v>
      </c>
      <c r="T633" s="28"/>
    </row>
    <row r="634" spans="1:20" s="24" customFormat="1" ht="79.5">
      <c r="A634" s="25" t="s">
        <v>567</v>
      </c>
      <c r="B634" s="26" t="s">
        <v>457</v>
      </c>
      <c r="C634" s="51">
        <v>3414944</v>
      </c>
      <c r="D634" s="52" t="s">
        <v>14</v>
      </c>
      <c r="E634" s="51">
        <v>263527</v>
      </c>
      <c r="F634" s="51">
        <v>254922</v>
      </c>
      <c r="G634" s="51">
        <v>118845</v>
      </c>
      <c r="H634" s="51" t="s">
        <v>14</v>
      </c>
      <c r="I634" s="51" t="s">
        <v>14</v>
      </c>
      <c r="J634" s="51">
        <v>130617</v>
      </c>
      <c r="K634" s="51">
        <v>1500</v>
      </c>
      <c r="L634" s="51">
        <v>121314</v>
      </c>
      <c r="M634" s="51" t="s">
        <v>14</v>
      </c>
      <c r="N634" s="51">
        <v>34851</v>
      </c>
      <c r="O634" s="51">
        <v>400</v>
      </c>
      <c r="P634" s="51" t="s">
        <v>14</v>
      </c>
      <c r="Q634" s="51">
        <v>124035</v>
      </c>
      <c r="R634" s="51">
        <v>1069856</v>
      </c>
      <c r="S634" s="51">
        <v>1295077</v>
      </c>
    </row>
    <row r="635" spans="1:20" s="24" customFormat="1" ht="45.75">
      <c r="A635" s="25" t="s">
        <v>568</v>
      </c>
      <c r="B635" s="26" t="s">
        <v>28</v>
      </c>
      <c r="C635" s="51">
        <v>121978</v>
      </c>
      <c r="D635" s="52" t="s">
        <v>14</v>
      </c>
      <c r="E635" s="51">
        <v>7091</v>
      </c>
      <c r="F635" s="51">
        <v>55354</v>
      </c>
      <c r="G635" s="51" t="s">
        <v>14</v>
      </c>
      <c r="H635" s="51" t="s">
        <v>14</v>
      </c>
      <c r="I635" s="51" t="s">
        <v>14</v>
      </c>
      <c r="J635" s="51" t="s">
        <v>14</v>
      </c>
      <c r="K635" s="51" t="s">
        <v>14</v>
      </c>
      <c r="L635" s="51" t="s">
        <v>14</v>
      </c>
      <c r="M635" s="51" t="s">
        <v>14</v>
      </c>
      <c r="N635" s="51" t="s">
        <v>14</v>
      </c>
      <c r="O635" s="51" t="s">
        <v>14</v>
      </c>
      <c r="P635" s="51" t="s">
        <v>14</v>
      </c>
      <c r="Q635" s="51">
        <v>7731</v>
      </c>
      <c r="R635" s="51" t="s">
        <v>14</v>
      </c>
      <c r="S635" s="51">
        <v>51802</v>
      </c>
    </row>
    <row r="636" spans="1:20" s="24" customFormat="1" ht="45.75">
      <c r="A636" s="25" t="s">
        <v>569</v>
      </c>
      <c r="B636" s="26" t="s">
        <v>29</v>
      </c>
      <c r="C636" s="51">
        <v>1253065</v>
      </c>
      <c r="D636" s="52" t="s">
        <v>14</v>
      </c>
      <c r="E636" s="52" t="s">
        <v>14</v>
      </c>
      <c r="F636" s="51">
        <v>27462</v>
      </c>
      <c r="G636" s="51" t="s">
        <v>14</v>
      </c>
      <c r="H636" s="51" t="s">
        <v>14</v>
      </c>
      <c r="I636" s="52" t="s">
        <v>14</v>
      </c>
      <c r="J636" s="51">
        <v>11666</v>
      </c>
      <c r="K636" s="51">
        <v>300</v>
      </c>
      <c r="L636" s="51">
        <v>107740</v>
      </c>
      <c r="M636" s="51" t="s">
        <v>14</v>
      </c>
      <c r="N636" s="51" t="s">
        <v>14</v>
      </c>
      <c r="O636" s="51" t="s">
        <v>14</v>
      </c>
      <c r="P636" s="51" t="s">
        <v>14</v>
      </c>
      <c r="Q636" s="51" t="s">
        <v>14</v>
      </c>
      <c r="R636" s="51">
        <v>968325</v>
      </c>
      <c r="S636" s="51">
        <v>137572</v>
      </c>
    </row>
    <row r="637" spans="1:20" s="24" customFormat="1" ht="68.25">
      <c r="A637" s="25" t="s">
        <v>1077</v>
      </c>
      <c r="B637" s="26" t="s">
        <v>1078</v>
      </c>
      <c r="C637" s="51">
        <v>5357</v>
      </c>
      <c r="D637" s="52" t="s">
        <v>14</v>
      </c>
      <c r="E637" s="52" t="s">
        <v>14</v>
      </c>
      <c r="F637" s="52" t="s">
        <v>14</v>
      </c>
      <c r="G637" s="52" t="s">
        <v>14</v>
      </c>
      <c r="H637" s="52" t="s">
        <v>14</v>
      </c>
      <c r="I637" s="52" t="s">
        <v>14</v>
      </c>
      <c r="J637" s="52" t="s">
        <v>14</v>
      </c>
      <c r="K637" s="52" t="s">
        <v>14</v>
      </c>
      <c r="L637" s="52" t="s">
        <v>14</v>
      </c>
      <c r="M637" s="52" t="s">
        <v>14</v>
      </c>
      <c r="N637" s="52" t="s">
        <v>14</v>
      </c>
      <c r="O637" s="52" t="s">
        <v>14</v>
      </c>
      <c r="P637" s="52" t="s">
        <v>14</v>
      </c>
      <c r="Q637" s="52" t="s">
        <v>14</v>
      </c>
      <c r="R637" s="53">
        <v>5357</v>
      </c>
      <c r="S637" s="53" t="s">
        <v>14</v>
      </c>
    </row>
    <row r="638" spans="1:20" s="24" customFormat="1" ht="79.5">
      <c r="A638" s="25" t="s">
        <v>1093</v>
      </c>
      <c r="B638" s="26" t="s">
        <v>1094</v>
      </c>
      <c r="C638" s="51">
        <v>5366</v>
      </c>
      <c r="D638" s="52" t="s">
        <v>14</v>
      </c>
      <c r="E638" s="52" t="s">
        <v>14</v>
      </c>
      <c r="F638" s="52" t="s">
        <v>14</v>
      </c>
      <c r="G638" s="52" t="s">
        <v>14</v>
      </c>
      <c r="H638" s="52" t="s">
        <v>14</v>
      </c>
      <c r="I638" s="54" t="s">
        <v>14</v>
      </c>
      <c r="J638" s="53" t="s">
        <v>14</v>
      </c>
      <c r="K638" s="53" t="s">
        <v>14</v>
      </c>
      <c r="L638" s="53">
        <v>5366</v>
      </c>
      <c r="M638" s="53" t="s">
        <v>14</v>
      </c>
      <c r="N638" s="53" t="s">
        <v>14</v>
      </c>
      <c r="O638" s="52" t="s">
        <v>14</v>
      </c>
      <c r="P638" s="52" t="s">
        <v>14</v>
      </c>
      <c r="Q638" s="52" t="s">
        <v>14</v>
      </c>
      <c r="R638" s="52" t="s">
        <v>14</v>
      </c>
      <c r="S638" s="52" t="s">
        <v>14</v>
      </c>
    </row>
    <row r="639" spans="1:20" s="24" customFormat="1" ht="79.5">
      <c r="A639" s="25" t="s">
        <v>570</v>
      </c>
      <c r="B639" s="26" t="s">
        <v>30</v>
      </c>
      <c r="C639" s="51">
        <v>83396</v>
      </c>
      <c r="D639" s="52" t="s">
        <v>14</v>
      </c>
      <c r="E639" s="52" t="s">
        <v>14</v>
      </c>
      <c r="F639" s="52" t="s">
        <v>14</v>
      </c>
      <c r="G639" s="52" t="s">
        <v>14</v>
      </c>
      <c r="H639" s="52" t="s">
        <v>14</v>
      </c>
      <c r="I639" s="52" t="s">
        <v>14</v>
      </c>
      <c r="J639" s="52" t="s">
        <v>14</v>
      </c>
      <c r="K639" s="52" t="s">
        <v>14</v>
      </c>
      <c r="L639" s="52" t="s">
        <v>14</v>
      </c>
      <c r="M639" s="52" t="s">
        <v>14</v>
      </c>
      <c r="N639" s="52" t="s">
        <v>14</v>
      </c>
      <c r="O639" s="52" t="s">
        <v>14</v>
      </c>
      <c r="P639" s="52" t="s">
        <v>14</v>
      </c>
      <c r="Q639" s="52" t="s">
        <v>14</v>
      </c>
      <c r="R639" s="53">
        <v>83396</v>
      </c>
      <c r="S639" s="53" t="s">
        <v>14</v>
      </c>
    </row>
    <row r="640" spans="1:20" s="24" customFormat="1" ht="79.5">
      <c r="A640" s="25" t="s">
        <v>571</v>
      </c>
      <c r="B640" s="26" t="s">
        <v>31</v>
      </c>
      <c r="C640" s="51">
        <v>288198</v>
      </c>
      <c r="D640" s="52" t="s">
        <v>14</v>
      </c>
      <c r="E640" s="52" t="s">
        <v>14</v>
      </c>
      <c r="F640" s="53" t="s">
        <v>14</v>
      </c>
      <c r="G640" s="53" t="s">
        <v>14</v>
      </c>
      <c r="H640" s="53" t="s">
        <v>14</v>
      </c>
      <c r="I640" s="54" t="s">
        <v>14</v>
      </c>
      <c r="J640" s="53" t="s">
        <v>14</v>
      </c>
      <c r="K640" s="53" t="s">
        <v>14</v>
      </c>
      <c r="L640" s="52" t="s">
        <v>14</v>
      </c>
      <c r="M640" s="52" t="s">
        <v>14</v>
      </c>
      <c r="N640" s="52" t="s">
        <v>14</v>
      </c>
      <c r="O640" s="53" t="s">
        <v>14</v>
      </c>
      <c r="P640" s="53" t="s">
        <v>14</v>
      </c>
      <c r="Q640" s="53" t="s">
        <v>14</v>
      </c>
      <c r="R640" s="53" t="s">
        <v>14</v>
      </c>
      <c r="S640" s="53">
        <v>288198</v>
      </c>
    </row>
    <row r="641" spans="1:19" s="24" customFormat="1" ht="57">
      <c r="A641" s="25" t="s">
        <v>572</v>
      </c>
      <c r="B641" s="26" t="s">
        <v>32</v>
      </c>
      <c r="C641" s="51">
        <v>1657584</v>
      </c>
      <c r="D641" s="52" t="s">
        <v>14</v>
      </c>
      <c r="E641" s="51">
        <v>256436</v>
      </c>
      <c r="F641" s="53">
        <v>172107</v>
      </c>
      <c r="G641" s="53">
        <v>118845</v>
      </c>
      <c r="H641" s="53" t="s">
        <v>14</v>
      </c>
      <c r="I641" s="53" t="s">
        <v>14</v>
      </c>
      <c r="J641" s="53">
        <v>118951</v>
      </c>
      <c r="K641" s="53">
        <v>1200</v>
      </c>
      <c r="L641" s="53">
        <v>8208</v>
      </c>
      <c r="M641" s="53" t="s">
        <v>14</v>
      </c>
      <c r="N641" s="53">
        <v>34851</v>
      </c>
      <c r="O641" s="53">
        <v>400</v>
      </c>
      <c r="P641" s="53" t="s">
        <v>14</v>
      </c>
      <c r="Q641" s="53">
        <v>116304</v>
      </c>
      <c r="R641" s="53">
        <v>12778</v>
      </c>
      <c r="S641" s="53">
        <v>817505</v>
      </c>
    </row>
    <row r="642" spans="1:19" s="24" customFormat="1" ht="68.25">
      <c r="A642" s="25" t="s">
        <v>573</v>
      </c>
      <c r="B642" s="26" t="s">
        <v>458</v>
      </c>
      <c r="C642" s="51">
        <v>11672046</v>
      </c>
      <c r="D642" s="51">
        <v>1411953</v>
      </c>
      <c r="E642" s="51">
        <v>109606</v>
      </c>
      <c r="F642" s="51">
        <v>294779</v>
      </c>
      <c r="G642" s="51">
        <v>1638316</v>
      </c>
      <c r="H642" s="51">
        <v>1237855</v>
      </c>
      <c r="I642" s="51" t="s">
        <v>14</v>
      </c>
      <c r="J642" s="51">
        <v>181087</v>
      </c>
      <c r="K642" s="51">
        <v>400603</v>
      </c>
      <c r="L642" s="51">
        <v>175835</v>
      </c>
      <c r="M642" s="51" t="s">
        <v>14</v>
      </c>
      <c r="N642" s="51" t="s">
        <v>14</v>
      </c>
      <c r="O642" s="51">
        <v>88557</v>
      </c>
      <c r="P642" s="51">
        <v>406776</v>
      </c>
      <c r="Q642" s="51">
        <v>92005</v>
      </c>
      <c r="R642" s="51">
        <v>1413773</v>
      </c>
      <c r="S642" s="51">
        <v>4220902</v>
      </c>
    </row>
    <row r="643" spans="1:19" s="24" customFormat="1" ht="79.5">
      <c r="A643" s="25" t="s">
        <v>574</v>
      </c>
      <c r="B643" s="26">
        <v>451921</v>
      </c>
      <c r="C643" s="51">
        <v>11598791</v>
      </c>
      <c r="D643" s="51">
        <v>1411953</v>
      </c>
      <c r="E643" s="51">
        <v>106250</v>
      </c>
      <c r="F643" s="51">
        <v>294779</v>
      </c>
      <c r="G643" s="51">
        <v>1638316</v>
      </c>
      <c r="H643" s="51">
        <v>1237855</v>
      </c>
      <c r="I643" s="51" t="s">
        <v>14</v>
      </c>
      <c r="J643" s="51">
        <v>181087</v>
      </c>
      <c r="K643" s="51">
        <v>400603</v>
      </c>
      <c r="L643" s="51">
        <v>175835</v>
      </c>
      <c r="M643" s="51" t="s">
        <v>14</v>
      </c>
      <c r="N643" s="51" t="s">
        <v>14</v>
      </c>
      <c r="O643" s="51">
        <v>88557</v>
      </c>
      <c r="P643" s="51">
        <v>406776</v>
      </c>
      <c r="Q643" s="51">
        <v>22105</v>
      </c>
      <c r="R643" s="51">
        <v>1413773</v>
      </c>
      <c r="S643" s="51">
        <v>4220902</v>
      </c>
    </row>
    <row r="644" spans="1:19" s="24" customFormat="1" ht="45.75">
      <c r="A644" s="25" t="s">
        <v>575</v>
      </c>
      <c r="B644" s="26" t="s">
        <v>33</v>
      </c>
      <c r="C644" s="51">
        <v>184350</v>
      </c>
      <c r="D644" s="51">
        <v>673</v>
      </c>
      <c r="E644" s="51">
        <v>70045</v>
      </c>
      <c r="F644" s="52" t="s">
        <v>14</v>
      </c>
      <c r="G644" s="52" t="s">
        <v>14</v>
      </c>
      <c r="H644" s="52" t="s">
        <v>14</v>
      </c>
      <c r="I644" s="51" t="s">
        <v>14</v>
      </c>
      <c r="J644" s="51" t="s">
        <v>14</v>
      </c>
      <c r="K644" s="51" t="s">
        <v>14</v>
      </c>
      <c r="L644" s="51">
        <v>12757</v>
      </c>
      <c r="M644" s="51" t="s">
        <v>14</v>
      </c>
      <c r="N644" s="51" t="s">
        <v>14</v>
      </c>
      <c r="O644" s="51">
        <v>8603</v>
      </c>
      <c r="P644" s="51">
        <v>7938</v>
      </c>
      <c r="Q644" s="51" t="s">
        <v>14</v>
      </c>
      <c r="R644" s="51">
        <v>84334</v>
      </c>
      <c r="S644" s="51" t="s">
        <v>14</v>
      </c>
    </row>
    <row r="645" spans="1:19" s="24" customFormat="1" ht="34.5">
      <c r="A645" s="25" t="s">
        <v>576</v>
      </c>
      <c r="B645" s="26" t="s">
        <v>34</v>
      </c>
      <c r="C645" s="51">
        <v>6742960</v>
      </c>
      <c r="D645" s="51">
        <v>156722</v>
      </c>
      <c r="E645" s="51">
        <v>36205</v>
      </c>
      <c r="F645" s="51">
        <v>294779</v>
      </c>
      <c r="G645" s="51">
        <v>1538182</v>
      </c>
      <c r="H645" s="51">
        <v>1237855</v>
      </c>
      <c r="I645" s="51" t="s">
        <v>14</v>
      </c>
      <c r="J645" s="51">
        <v>151908</v>
      </c>
      <c r="K645" s="51">
        <v>258528</v>
      </c>
      <c r="L645" s="51">
        <v>142054</v>
      </c>
      <c r="M645" s="51" t="s">
        <v>14</v>
      </c>
      <c r="N645" s="51" t="s">
        <v>14</v>
      </c>
      <c r="O645" s="51">
        <v>79954</v>
      </c>
      <c r="P645" s="51">
        <v>226165</v>
      </c>
      <c r="Q645" s="51" t="s">
        <v>14</v>
      </c>
      <c r="R645" s="51">
        <v>1237334</v>
      </c>
      <c r="S645" s="51">
        <v>1383274</v>
      </c>
    </row>
    <row r="646" spans="1:19" s="24" customFormat="1" ht="45.75">
      <c r="A646" s="25" t="s">
        <v>577</v>
      </c>
      <c r="B646" s="26" t="s">
        <v>35</v>
      </c>
      <c r="C646" s="51">
        <v>4153165</v>
      </c>
      <c r="D646" s="51">
        <v>1108339</v>
      </c>
      <c r="E646" s="52" t="s">
        <v>14</v>
      </c>
      <c r="F646" s="52" t="s">
        <v>14</v>
      </c>
      <c r="G646" s="52" t="s">
        <v>14</v>
      </c>
      <c r="H646" s="52" t="s">
        <v>14</v>
      </c>
      <c r="I646" s="54" t="s">
        <v>14</v>
      </c>
      <c r="J646" s="53">
        <v>24892</v>
      </c>
      <c r="K646" s="53" t="s">
        <v>14</v>
      </c>
      <c r="L646" s="52" t="s">
        <v>14</v>
      </c>
      <c r="M646" s="52" t="s">
        <v>14</v>
      </c>
      <c r="N646" s="52" t="s">
        <v>14</v>
      </c>
      <c r="O646" s="51" t="s">
        <v>14</v>
      </c>
      <c r="P646" s="51">
        <v>161507</v>
      </c>
      <c r="Q646" s="51">
        <v>1000</v>
      </c>
      <c r="R646" s="51">
        <v>92105</v>
      </c>
      <c r="S646" s="51">
        <v>2765322</v>
      </c>
    </row>
    <row r="647" spans="1:19" s="24" customFormat="1" ht="34.5">
      <c r="A647" s="25" t="s">
        <v>578</v>
      </c>
      <c r="B647" s="26" t="s">
        <v>36</v>
      </c>
      <c r="C647" s="51">
        <v>518316</v>
      </c>
      <c r="D647" s="51">
        <v>146219</v>
      </c>
      <c r="E647" s="52" t="s">
        <v>14</v>
      </c>
      <c r="F647" s="51" t="s">
        <v>14</v>
      </c>
      <c r="G647" s="51">
        <v>100134</v>
      </c>
      <c r="H647" s="51" t="s">
        <v>14</v>
      </c>
      <c r="I647" s="52" t="s">
        <v>14</v>
      </c>
      <c r="J647" s="51">
        <v>4287</v>
      </c>
      <c r="K647" s="51">
        <v>142075</v>
      </c>
      <c r="L647" s="51">
        <v>21025</v>
      </c>
      <c r="M647" s="51" t="s">
        <v>14</v>
      </c>
      <c r="N647" s="51" t="s">
        <v>14</v>
      </c>
      <c r="O647" s="51" t="s">
        <v>14</v>
      </c>
      <c r="P647" s="51">
        <v>11167</v>
      </c>
      <c r="Q647" s="51">
        <v>21105</v>
      </c>
      <c r="R647" s="51" t="s">
        <v>14</v>
      </c>
      <c r="S647" s="51">
        <v>72305</v>
      </c>
    </row>
    <row r="648" spans="1:19" s="24" customFormat="1" ht="79.5">
      <c r="A648" s="25" t="s">
        <v>579</v>
      </c>
      <c r="B648" s="26" t="s">
        <v>460</v>
      </c>
      <c r="C648" s="51">
        <v>73256</v>
      </c>
      <c r="D648" s="52" t="s">
        <v>14</v>
      </c>
      <c r="E648" s="51">
        <v>3356</v>
      </c>
      <c r="F648" s="54" t="s">
        <v>14</v>
      </c>
      <c r="G648" s="54" t="s">
        <v>14</v>
      </c>
      <c r="H648" s="54" t="s">
        <v>14</v>
      </c>
      <c r="I648" s="54" t="s">
        <v>14</v>
      </c>
      <c r="J648" s="54" t="s">
        <v>14</v>
      </c>
      <c r="K648" s="54" t="s">
        <v>14</v>
      </c>
      <c r="L648" s="54" t="s">
        <v>14</v>
      </c>
      <c r="M648" s="54" t="s">
        <v>14</v>
      </c>
      <c r="N648" s="54" t="s">
        <v>14</v>
      </c>
      <c r="O648" s="53" t="s">
        <v>14</v>
      </c>
      <c r="P648" s="53" t="s">
        <v>14</v>
      </c>
      <c r="Q648" s="53">
        <v>69900</v>
      </c>
      <c r="R648" s="54" t="s">
        <v>14</v>
      </c>
      <c r="S648" s="52" t="s">
        <v>14</v>
      </c>
    </row>
    <row r="649" spans="1:19" s="24" customFormat="1" ht="45.75">
      <c r="A649" s="25" t="s">
        <v>580</v>
      </c>
      <c r="B649" s="26" t="s">
        <v>37</v>
      </c>
      <c r="C649" s="51">
        <v>73256</v>
      </c>
      <c r="D649" s="52" t="s">
        <v>14</v>
      </c>
      <c r="E649" s="51">
        <v>3356</v>
      </c>
      <c r="F649" s="54" t="s">
        <v>14</v>
      </c>
      <c r="G649" s="54" t="s">
        <v>14</v>
      </c>
      <c r="H649" s="54" t="s">
        <v>14</v>
      </c>
      <c r="I649" s="54" t="s">
        <v>14</v>
      </c>
      <c r="J649" s="54" t="s">
        <v>14</v>
      </c>
      <c r="K649" s="54" t="s">
        <v>14</v>
      </c>
      <c r="L649" s="54" t="s">
        <v>14</v>
      </c>
      <c r="M649" s="54" t="s">
        <v>14</v>
      </c>
      <c r="N649" s="54" t="s">
        <v>14</v>
      </c>
      <c r="O649" s="53" t="s">
        <v>14</v>
      </c>
      <c r="P649" s="53" t="s">
        <v>14</v>
      </c>
      <c r="Q649" s="53">
        <v>69900</v>
      </c>
      <c r="R649" s="54" t="s">
        <v>14</v>
      </c>
      <c r="S649" s="52" t="s">
        <v>14</v>
      </c>
    </row>
    <row r="650" spans="1:19" s="24" customFormat="1" ht="57">
      <c r="A650" s="25" t="s">
        <v>584</v>
      </c>
      <c r="B650" s="26" t="s">
        <v>463</v>
      </c>
      <c r="C650" s="51">
        <v>21093884</v>
      </c>
      <c r="D650" s="51">
        <v>36758</v>
      </c>
      <c r="E650" s="51">
        <v>4035314</v>
      </c>
      <c r="F650" s="53">
        <v>112222</v>
      </c>
      <c r="G650" s="53">
        <v>181332</v>
      </c>
      <c r="H650" s="53">
        <v>173451</v>
      </c>
      <c r="I650" s="53" t="s">
        <v>14</v>
      </c>
      <c r="J650" s="53">
        <v>79090</v>
      </c>
      <c r="K650" s="53">
        <v>83202</v>
      </c>
      <c r="L650" s="53">
        <v>164067</v>
      </c>
      <c r="M650" s="53" t="s">
        <v>14</v>
      </c>
      <c r="N650" s="53">
        <v>457506</v>
      </c>
      <c r="O650" s="53">
        <v>485112</v>
      </c>
      <c r="P650" s="53">
        <v>5833</v>
      </c>
      <c r="Q650" s="53">
        <v>318437</v>
      </c>
      <c r="R650" s="53">
        <v>4727648</v>
      </c>
      <c r="S650" s="53">
        <v>10233911</v>
      </c>
    </row>
    <row r="651" spans="1:19" s="24" customFormat="1" ht="45.75">
      <c r="A651" s="25" t="s">
        <v>1100</v>
      </c>
      <c r="B651" s="26" t="s">
        <v>1101</v>
      </c>
      <c r="C651" s="51">
        <v>168400</v>
      </c>
      <c r="D651" s="52" t="s">
        <v>14</v>
      </c>
      <c r="E651" s="52" t="s">
        <v>14</v>
      </c>
      <c r="F651" s="54" t="s">
        <v>14</v>
      </c>
      <c r="G651" s="54" t="s">
        <v>14</v>
      </c>
      <c r="H651" s="54" t="s">
        <v>14</v>
      </c>
      <c r="I651" s="54" t="s">
        <v>14</v>
      </c>
      <c r="J651" s="53" t="s">
        <v>14</v>
      </c>
      <c r="K651" s="53" t="s">
        <v>14</v>
      </c>
      <c r="L651" s="53">
        <v>107282</v>
      </c>
      <c r="M651" s="53" t="s">
        <v>14</v>
      </c>
      <c r="N651" s="53" t="s">
        <v>14</v>
      </c>
      <c r="O651" s="54" t="s">
        <v>14</v>
      </c>
      <c r="P651" s="54" t="s">
        <v>14</v>
      </c>
      <c r="Q651" s="54" t="s">
        <v>14</v>
      </c>
      <c r="R651" s="53" t="s">
        <v>14</v>
      </c>
      <c r="S651" s="51">
        <v>61118</v>
      </c>
    </row>
    <row r="652" spans="1:19" s="24" customFormat="1" ht="23.25">
      <c r="A652" s="25" t="s">
        <v>585</v>
      </c>
      <c r="B652" s="26" t="s">
        <v>39</v>
      </c>
      <c r="C652" s="51">
        <v>5005528</v>
      </c>
      <c r="D652" s="52" t="s">
        <v>14</v>
      </c>
      <c r="E652" s="51">
        <v>4031743</v>
      </c>
      <c r="F652" s="51">
        <v>112222</v>
      </c>
      <c r="G652" s="51" t="s">
        <v>14</v>
      </c>
      <c r="H652" s="51">
        <v>140462</v>
      </c>
      <c r="I652" s="51" t="s">
        <v>14</v>
      </c>
      <c r="J652" s="51" t="s">
        <v>14</v>
      </c>
      <c r="K652" s="51" t="s">
        <v>14</v>
      </c>
      <c r="L652" s="51" t="s">
        <v>14</v>
      </c>
      <c r="M652" s="51" t="s">
        <v>14</v>
      </c>
      <c r="N652" s="51">
        <v>72543</v>
      </c>
      <c r="O652" s="51" t="s">
        <v>14</v>
      </c>
      <c r="P652" s="51" t="s">
        <v>14</v>
      </c>
      <c r="Q652" s="51">
        <v>12891</v>
      </c>
      <c r="R652" s="51">
        <v>626366</v>
      </c>
      <c r="S652" s="51">
        <v>9300</v>
      </c>
    </row>
    <row r="653" spans="1:19" s="24" customFormat="1" ht="45.75">
      <c r="A653" s="25" t="s">
        <v>586</v>
      </c>
      <c r="B653" s="26" t="s">
        <v>40</v>
      </c>
      <c r="C653" s="51">
        <v>9938184</v>
      </c>
      <c r="D653" s="52" t="s">
        <v>14</v>
      </c>
      <c r="E653" s="52" t="s">
        <v>14</v>
      </c>
      <c r="F653" s="51" t="s">
        <v>14</v>
      </c>
      <c r="G653" s="51">
        <v>181332</v>
      </c>
      <c r="H653" s="51" t="s">
        <v>14</v>
      </c>
      <c r="I653" s="52" t="s">
        <v>14</v>
      </c>
      <c r="J653" s="51" t="s">
        <v>14</v>
      </c>
      <c r="K653" s="51">
        <v>43598</v>
      </c>
      <c r="L653" s="51" t="s">
        <v>14</v>
      </c>
      <c r="M653" s="51" t="s">
        <v>14</v>
      </c>
      <c r="N653" s="51">
        <v>239844</v>
      </c>
      <c r="O653" s="51">
        <v>485112</v>
      </c>
      <c r="P653" s="51" t="s">
        <v>14</v>
      </c>
      <c r="Q653" s="51" t="s">
        <v>14</v>
      </c>
      <c r="R653" s="51">
        <v>3974358</v>
      </c>
      <c r="S653" s="51">
        <v>5013940</v>
      </c>
    </row>
    <row r="654" spans="1:19" s="24" customFormat="1" ht="34.5">
      <c r="A654" s="25" t="s">
        <v>587</v>
      </c>
      <c r="B654" s="26" t="s">
        <v>41</v>
      </c>
      <c r="C654" s="51">
        <v>695346</v>
      </c>
      <c r="D654" s="51">
        <v>16186</v>
      </c>
      <c r="E654" s="51">
        <v>3571</v>
      </c>
      <c r="F654" s="51" t="s">
        <v>14</v>
      </c>
      <c r="G654" s="51" t="s">
        <v>14</v>
      </c>
      <c r="H654" s="51">
        <v>32989</v>
      </c>
      <c r="I654" s="51" t="s">
        <v>14</v>
      </c>
      <c r="J654" s="51">
        <v>79090</v>
      </c>
      <c r="K654" s="51">
        <v>39604</v>
      </c>
      <c r="L654" s="51" t="s">
        <v>14</v>
      </c>
      <c r="M654" s="51" t="s">
        <v>14</v>
      </c>
      <c r="N654" s="51" t="s">
        <v>14</v>
      </c>
      <c r="O654" s="51" t="s">
        <v>14</v>
      </c>
      <c r="P654" s="51" t="s">
        <v>14</v>
      </c>
      <c r="Q654" s="51" t="s">
        <v>14</v>
      </c>
      <c r="R654" s="51">
        <v>120032</v>
      </c>
      <c r="S654" s="51">
        <v>403875</v>
      </c>
    </row>
    <row r="655" spans="1:19" s="24" customFormat="1" ht="45.75">
      <c r="A655" s="25" t="s">
        <v>588</v>
      </c>
      <c r="B655" s="26" t="s">
        <v>42</v>
      </c>
      <c r="C655" s="51">
        <v>5286426</v>
      </c>
      <c r="D655" s="51">
        <v>20572</v>
      </c>
      <c r="E655" s="52" t="s">
        <v>14</v>
      </c>
      <c r="F655" s="52" t="s">
        <v>14</v>
      </c>
      <c r="G655" s="52" t="s">
        <v>14</v>
      </c>
      <c r="H655" s="52" t="s">
        <v>14</v>
      </c>
      <c r="I655" s="52" t="s">
        <v>14</v>
      </c>
      <c r="J655" s="52" t="s">
        <v>14</v>
      </c>
      <c r="K655" s="52" t="s">
        <v>14</v>
      </c>
      <c r="L655" s="51">
        <v>56785</v>
      </c>
      <c r="M655" s="51" t="s">
        <v>14</v>
      </c>
      <c r="N655" s="51">
        <v>145118</v>
      </c>
      <c r="O655" s="51" t="s">
        <v>14</v>
      </c>
      <c r="P655" s="51">
        <v>5833</v>
      </c>
      <c r="Q655" s="51">
        <v>305546</v>
      </c>
      <c r="R655" s="51">
        <v>6892</v>
      </c>
      <c r="S655" s="51">
        <v>4745679</v>
      </c>
    </row>
    <row r="656" spans="1:19" s="24" customFormat="1" ht="57">
      <c r="A656" s="25" t="s">
        <v>590</v>
      </c>
      <c r="B656" s="26" t="s">
        <v>465</v>
      </c>
      <c r="C656" s="51">
        <v>37434896</v>
      </c>
      <c r="D656" s="51">
        <v>1277419</v>
      </c>
      <c r="E656" s="51">
        <v>3876996</v>
      </c>
      <c r="F656" s="51">
        <v>688761</v>
      </c>
      <c r="G656" s="51">
        <v>398809</v>
      </c>
      <c r="H656" s="51">
        <v>5079656</v>
      </c>
      <c r="I656" s="51">
        <v>1433683</v>
      </c>
      <c r="J656" s="51">
        <v>2969462</v>
      </c>
      <c r="K656" s="51">
        <v>2304098</v>
      </c>
      <c r="L656" s="51">
        <v>211440</v>
      </c>
      <c r="M656" s="51">
        <v>1037169</v>
      </c>
      <c r="N656" s="51">
        <v>3183118</v>
      </c>
      <c r="O656" s="51">
        <v>2169066</v>
      </c>
      <c r="P656" s="51">
        <v>1304748</v>
      </c>
      <c r="Q656" s="51">
        <v>3099936</v>
      </c>
      <c r="R656" s="51">
        <v>2449791</v>
      </c>
      <c r="S656" s="51">
        <v>5950745</v>
      </c>
    </row>
    <row r="657" spans="1:19" s="24" customFormat="1" ht="34.5">
      <c r="A657" s="25" t="s">
        <v>591</v>
      </c>
      <c r="B657" s="26" t="s">
        <v>43</v>
      </c>
      <c r="C657" s="51">
        <v>22234333</v>
      </c>
      <c r="D657" s="51">
        <v>784221</v>
      </c>
      <c r="E657" s="51">
        <v>3350938</v>
      </c>
      <c r="F657" s="51">
        <v>315407</v>
      </c>
      <c r="G657" s="51">
        <v>119993</v>
      </c>
      <c r="H657" s="51">
        <v>4528540</v>
      </c>
      <c r="I657" s="51">
        <v>407944</v>
      </c>
      <c r="J657" s="51">
        <v>2060820</v>
      </c>
      <c r="K657" s="51">
        <v>1575959</v>
      </c>
      <c r="L657" s="51">
        <v>48868</v>
      </c>
      <c r="M657" s="51">
        <v>841199</v>
      </c>
      <c r="N657" s="51">
        <v>1344879</v>
      </c>
      <c r="O657" s="51">
        <v>414723</v>
      </c>
      <c r="P657" s="51">
        <v>788788</v>
      </c>
      <c r="Q657" s="51">
        <v>1253300</v>
      </c>
      <c r="R657" s="51">
        <v>720929</v>
      </c>
      <c r="S657" s="51">
        <v>3677828</v>
      </c>
    </row>
    <row r="658" spans="1:19" s="24" customFormat="1" ht="45.75">
      <c r="A658" s="25" t="s">
        <v>592</v>
      </c>
      <c r="B658" s="26" t="s">
        <v>44</v>
      </c>
      <c r="C658" s="51">
        <v>9670675</v>
      </c>
      <c r="D658" s="51">
        <v>390282</v>
      </c>
      <c r="E658" s="51">
        <v>395000</v>
      </c>
      <c r="F658" s="51">
        <v>328892</v>
      </c>
      <c r="G658" s="51">
        <v>128029</v>
      </c>
      <c r="H658" s="51">
        <v>551116</v>
      </c>
      <c r="I658" s="51">
        <v>1017112</v>
      </c>
      <c r="J658" s="51">
        <v>811688</v>
      </c>
      <c r="K658" s="51">
        <v>447176</v>
      </c>
      <c r="L658" s="51">
        <v>115245</v>
      </c>
      <c r="M658" s="51">
        <v>195970</v>
      </c>
      <c r="N658" s="51">
        <v>1632171</v>
      </c>
      <c r="O658" s="51">
        <v>336564</v>
      </c>
      <c r="P658" s="51">
        <v>444560</v>
      </c>
      <c r="Q658" s="51">
        <v>999993</v>
      </c>
      <c r="R658" s="51">
        <v>959668</v>
      </c>
      <c r="S658" s="51">
        <v>917210</v>
      </c>
    </row>
    <row r="659" spans="1:19" s="24" customFormat="1" ht="34.5">
      <c r="A659" s="25" t="s">
        <v>593</v>
      </c>
      <c r="B659" s="26" t="s">
        <v>45</v>
      </c>
      <c r="C659" s="51">
        <v>5529888</v>
      </c>
      <c r="D659" s="51">
        <v>102916</v>
      </c>
      <c r="E659" s="51">
        <v>131058</v>
      </c>
      <c r="F659" s="51">
        <v>44462</v>
      </c>
      <c r="G659" s="51">
        <v>150788</v>
      </c>
      <c r="H659" s="51" t="s">
        <v>14</v>
      </c>
      <c r="I659" s="51">
        <v>8627</v>
      </c>
      <c r="J659" s="51">
        <v>96954</v>
      </c>
      <c r="K659" s="51">
        <v>280963</v>
      </c>
      <c r="L659" s="51">
        <v>47328</v>
      </c>
      <c r="M659" s="51" t="s">
        <v>14</v>
      </c>
      <c r="N659" s="51">
        <v>206069</v>
      </c>
      <c r="O659" s="51">
        <v>1417779</v>
      </c>
      <c r="P659" s="51">
        <v>71400</v>
      </c>
      <c r="Q659" s="51">
        <v>846643</v>
      </c>
      <c r="R659" s="51">
        <v>769194</v>
      </c>
      <c r="S659" s="51">
        <v>1355707</v>
      </c>
    </row>
    <row r="660" spans="1:19" s="24" customFormat="1" ht="79.5">
      <c r="A660" s="25" t="s">
        <v>594</v>
      </c>
      <c r="B660" s="26" t="s">
        <v>466</v>
      </c>
      <c r="C660" s="51">
        <v>175101257</v>
      </c>
      <c r="D660" s="51">
        <v>2958268</v>
      </c>
      <c r="E660" s="51">
        <v>11438163</v>
      </c>
      <c r="F660" s="51">
        <v>2231672</v>
      </c>
      <c r="G660" s="51">
        <v>4693728</v>
      </c>
      <c r="H660" s="51">
        <v>30490795</v>
      </c>
      <c r="I660" s="51">
        <v>843057</v>
      </c>
      <c r="J660" s="51">
        <v>11291462</v>
      </c>
      <c r="K660" s="51">
        <v>10594260</v>
      </c>
      <c r="L660" s="51">
        <v>1694468</v>
      </c>
      <c r="M660" s="51">
        <v>6613336</v>
      </c>
      <c r="N660" s="51">
        <v>5521284</v>
      </c>
      <c r="O660" s="51">
        <v>5818711</v>
      </c>
      <c r="P660" s="51">
        <v>7842932</v>
      </c>
      <c r="Q660" s="51">
        <v>14183641</v>
      </c>
      <c r="R660" s="51">
        <v>15893785</v>
      </c>
      <c r="S660" s="51">
        <v>42991694</v>
      </c>
    </row>
    <row r="661" spans="1:19" s="24" customFormat="1" ht="45.75">
      <c r="A661" s="25" t="s">
        <v>595</v>
      </c>
      <c r="B661" s="26" t="s">
        <v>46</v>
      </c>
      <c r="C661" s="51">
        <v>175101257</v>
      </c>
      <c r="D661" s="51">
        <v>2958268</v>
      </c>
      <c r="E661" s="51">
        <v>11438163</v>
      </c>
      <c r="F661" s="51">
        <v>2231672</v>
      </c>
      <c r="G661" s="51">
        <v>4693728</v>
      </c>
      <c r="H661" s="51">
        <v>30490795</v>
      </c>
      <c r="I661" s="51">
        <v>843057</v>
      </c>
      <c r="J661" s="51">
        <v>11291462</v>
      </c>
      <c r="K661" s="51">
        <v>10594260</v>
      </c>
      <c r="L661" s="51">
        <v>1694468</v>
      </c>
      <c r="M661" s="51">
        <v>6613336</v>
      </c>
      <c r="N661" s="51">
        <v>5521284</v>
      </c>
      <c r="O661" s="51">
        <v>5818711</v>
      </c>
      <c r="P661" s="51">
        <v>7842932</v>
      </c>
      <c r="Q661" s="51">
        <v>14183641</v>
      </c>
      <c r="R661" s="51">
        <v>15893785</v>
      </c>
      <c r="S661" s="51">
        <v>42991694</v>
      </c>
    </row>
    <row r="662" spans="1:19" s="24" customFormat="1" ht="79.5">
      <c r="A662" s="25" t="s">
        <v>599</v>
      </c>
      <c r="B662" s="26" t="s">
        <v>469</v>
      </c>
      <c r="C662" s="51">
        <v>1089794</v>
      </c>
      <c r="D662" s="52" t="s">
        <v>14</v>
      </c>
      <c r="E662" s="52" t="s">
        <v>14</v>
      </c>
      <c r="F662" s="52" t="s">
        <v>14</v>
      </c>
      <c r="G662" s="52" t="s">
        <v>14</v>
      </c>
      <c r="H662" s="52" t="s">
        <v>14</v>
      </c>
      <c r="I662" s="54" t="s">
        <v>14</v>
      </c>
      <c r="J662" s="53">
        <v>2052</v>
      </c>
      <c r="K662" s="53">
        <v>4813</v>
      </c>
      <c r="L662" s="52" t="s">
        <v>14</v>
      </c>
      <c r="M662" s="52" t="s">
        <v>14</v>
      </c>
      <c r="N662" s="52" t="s">
        <v>14</v>
      </c>
      <c r="O662" s="51">
        <v>964903</v>
      </c>
      <c r="P662" s="51" t="s">
        <v>14</v>
      </c>
      <c r="Q662" s="51">
        <v>624</v>
      </c>
      <c r="R662" s="51">
        <v>10230</v>
      </c>
      <c r="S662" s="51">
        <v>107173</v>
      </c>
    </row>
    <row r="663" spans="1:19" s="24" customFormat="1" ht="45.75">
      <c r="A663" s="25" t="s">
        <v>600</v>
      </c>
      <c r="B663" s="26" t="s">
        <v>48</v>
      </c>
      <c r="C663" s="51">
        <v>1089794</v>
      </c>
      <c r="D663" s="52" t="s">
        <v>14</v>
      </c>
      <c r="E663" s="52" t="s">
        <v>14</v>
      </c>
      <c r="F663" s="52" t="s">
        <v>14</v>
      </c>
      <c r="G663" s="52" t="s">
        <v>14</v>
      </c>
      <c r="H663" s="52" t="s">
        <v>14</v>
      </c>
      <c r="I663" s="54" t="s">
        <v>14</v>
      </c>
      <c r="J663" s="53">
        <v>2052</v>
      </c>
      <c r="K663" s="53">
        <v>4813</v>
      </c>
      <c r="L663" s="52" t="s">
        <v>14</v>
      </c>
      <c r="M663" s="52" t="s">
        <v>14</v>
      </c>
      <c r="N663" s="52" t="s">
        <v>14</v>
      </c>
      <c r="O663" s="51">
        <v>964903</v>
      </c>
      <c r="P663" s="51" t="s">
        <v>14</v>
      </c>
      <c r="Q663" s="51">
        <v>624</v>
      </c>
      <c r="R663" s="51">
        <v>10230</v>
      </c>
      <c r="S663" s="51">
        <v>107173</v>
      </c>
    </row>
    <row r="664" spans="1:19" s="24" customFormat="1" ht="79.5">
      <c r="A664" s="25" t="s">
        <v>601</v>
      </c>
      <c r="B664" s="26" t="s">
        <v>470</v>
      </c>
      <c r="C664" s="51">
        <v>117954403</v>
      </c>
      <c r="D664" s="51">
        <v>58983066</v>
      </c>
      <c r="E664" s="51">
        <v>1599534</v>
      </c>
      <c r="F664" s="51">
        <v>2204221</v>
      </c>
      <c r="G664" s="51">
        <v>1085566</v>
      </c>
      <c r="H664" s="51">
        <v>300885</v>
      </c>
      <c r="I664" s="51">
        <v>1102104</v>
      </c>
      <c r="J664" s="51">
        <v>2817316</v>
      </c>
      <c r="K664" s="51">
        <v>2098171</v>
      </c>
      <c r="L664" s="51">
        <v>845479</v>
      </c>
      <c r="M664" s="51">
        <v>1034504</v>
      </c>
      <c r="N664" s="51">
        <v>3264013</v>
      </c>
      <c r="O664" s="51">
        <v>1637848</v>
      </c>
      <c r="P664" s="51">
        <v>6339520</v>
      </c>
      <c r="Q664" s="51">
        <v>1815108</v>
      </c>
      <c r="R664" s="51">
        <v>7589117</v>
      </c>
      <c r="S664" s="51">
        <v>25237950</v>
      </c>
    </row>
    <row r="665" spans="1:19" s="24" customFormat="1" ht="57">
      <c r="A665" s="25" t="s">
        <v>602</v>
      </c>
      <c r="B665" s="26" t="s">
        <v>49</v>
      </c>
      <c r="C665" s="51">
        <v>116238984</v>
      </c>
      <c r="D665" s="51">
        <v>58983066</v>
      </c>
      <c r="E665" s="51">
        <v>1591134</v>
      </c>
      <c r="F665" s="51">
        <v>2110146</v>
      </c>
      <c r="G665" s="51">
        <v>1085566</v>
      </c>
      <c r="H665" s="51">
        <v>297206</v>
      </c>
      <c r="I665" s="51">
        <v>1086727</v>
      </c>
      <c r="J665" s="51">
        <v>2602034</v>
      </c>
      <c r="K665" s="51">
        <v>2087394</v>
      </c>
      <c r="L665" s="51">
        <v>842927</v>
      </c>
      <c r="M665" s="51">
        <v>1034504</v>
      </c>
      <c r="N665" s="51">
        <v>2783218</v>
      </c>
      <c r="O665" s="51">
        <v>1637848</v>
      </c>
      <c r="P665" s="51">
        <v>6334193</v>
      </c>
      <c r="Q665" s="51">
        <v>1815108</v>
      </c>
      <c r="R665" s="51">
        <v>7589117</v>
      </c>
      <c r="S665" s="51">
        <v>24358796</v>
      </c>
    </row>
    <row r="666" spans="1:19" s="24" customFormat="1" ht="34.5">
      <c r="A666" s="25" t="s">
        <v>605</v>
      </c>
      <c r="B666" s="26" t="s">
        <v>52</v>
      </c>
      <c r="C666" s="51">
        <v>1715419</v>
      </c>
      <c r="D666" s="52" t="s">
        <v>14</v>
      </c>
      <c r="E666" s="51">
        <v>8400</v>
      </c>
      <c r="F666" s="51">
        <v>94075</v>
      </c>
      <c r="G666" s="51" t="s">
        <v>14</v>
      </c>
      <c r="H666" s="51">
        <v>3679</v>
      </c>
      <c r="I666" s="51">
        <v>15377</v>
      </c>
      <c r="J666" s="51">
        <v>215282</v>
      </c>
      <c r="K666" s="51">
        <v>10778</v>
      </c>
      <c r="L666" s="51">
        <v>2552</v>
      </c>
      <c r="M666" s="51" t="s">
        <v>14</v>
      </c>
      <c r="N666" s="51">
        <v>480794</v>
      </c>
      <c r="O666" s="51" t="s">
        <v>14</v>
      </c>
      <c r="P666" s="51">
        <v>5328</v>
      </c>
      <c r="Q666" s="51" t="s">
        <v>14</v>
      </c>
      <c r="R666" s="51" t="s">
        <v>14</v>
      </c>
      <c r="S666" s="51">
        <v>879154</v>
      </c>
    </row>
    <row r="667" spans="1:19" s="24" customFormat="1" ht="79.5">
      <c r="A667" s="25" t="s">
        <v>606</v>
      </c>
      <c r="B667" s="26" t="s">
        <v>472</v>
      </c>
      <c r="C667" s="51">
        <v>2066997</v>
      </c>
      <c r="D667" s="51">
        <v>19500</v>
      </c>
      <c r="E667" s="52" t="s">
        <v>14</v>
      </c>
      <c r="F667" s="51">
        <v>5385</v>
      </c>
      <c r="G667" s="51" t="s">
        <v>14</v>
      </c>
      <c r="H667" s="51">
        <v>61541</v>
      </c>
      <c r="I667" s="52" t="s">
        <v>14</v>
      </c>
      <c r="J667" s="51">
        <v>18459</v>
      </c>
      <c r="K667" s="51">
        <v>313363</v>
      </c>
      <c r="L667" s="51">
        <v>2353</v>
      </c>
      <c r="M667" s="51" t="s">
        <v>14</v>
      </c>
      <c r="N667" s="51" t="s">
        <v>14</v>
      </c>
      <c r="O667" s="51">
        <v>16791</v>
      </c>
      <c r="P667" s="51">
        <v>115065</v>
      </c>
      <c r="Q667" s="51">
        <v>225874</v>
      </c>
      <c r="R667" s="51">
        <v>206806</v>
      </c>
      <c r="S667" s="51">
        <v>1081860</v>
      </c>
    </row>
    <row r="668" spans="1:19" s="24" customFormat="1" ht="34.5">
      <c r="A668" s="25" t="s">
        <v>607</v>
      </c>
      <c r="B668" s="26" t="s">
        <v>53</v>
      </c>
      <c r="C668" s="51">
        <v>1555582</v>
      </c>
      <c r="D668" s="51">
        <v>19500</v>
      </c>
      <c r="E668" s="52" t="s">
        <v>14</v>
      </c>
      <c r="F668" s="51">
        <v>5385</v>
      </c>
      <c r="G668" s="51" t="s">
        <v>14</v>
      </c>
      <c r="H668" s="51" t="s">
        <v>14</v>
      </c>
      <c r="I668" s="52" t="s">
        <v>14</v>
      </c>
      <c r="J668" s="51">
        <v>17679</v>
      </c>
      <c r="K668" s="51">
        <v>688</v>
      </c>
      <c r="L668" s="51">
        <v>448</v>
      </c>
      <c r="M668" s="51" t="s">
        <v>14</v>
      </c>
      <c r="N668" s="51" t="s">
        <v>14</v>
      </c>
      <c r="O668" s="51">
        <v>16791</v>
      </c>
      <c r="P668" s="51">
        <v>87231</v>
      </c>
      <c r="Q668" s="51">
        <v>225874</v>
      </c>
      <c r="R668" s="51">
        <v>187416</v>
      </c>
      <c r="S668" s="51">
        <v>994571</v>
      </c>
    </row>
    <row r="669" spans="1:19" s="24" customFormat="1" ht="45.75">
      <c r="A669" s="25" t="s">
        <v>608</v>
      </c>
      <c r="B669" s="26" t="s">
        <v>54</v>
      </c>
      <c r="C669" s="51">
        <v>511415</v>
      </c>
      <c r="D669" s="52" t="s">
        <v>14</v>
      </c>
      <c r="E669" s="52" t="s">
        <v>14</v>
      </c>
      <c r="F669" s="51" t="s">
        <v>14</v>
      </c>
      <c r="G669" s="51" t="s">
        <v>14</v>
      </c>
      <c r="H669" s="51">
        <v>61541</v>
      </c>
      <c r="I669" s="52" t="s">
        <v>14</v>
      </c>
      <c r="J669" s="51">
        <v>780</v>
      </c>
      <c r="K669" s="51">
        <v>312675</v>
      </c>
      <c r="L669" s="51">
        <v>1905</v>
      </c>
      <c r="M669" s="51" t="s">
        <v>14</v>
      </c>
      <c r="N669" s="51" t="s">
        <v>14</v>
      </c>
      <c r="O669" s="51" t="s">
        <v>14</v>
      </c>
      <c r="P669" s="51">
        <v>27834</v>
      </c>
      <c r="Q669" s="51" t="s">
        <v>14</v>
      </c>
      <c r="R669" s="51">
        <v>19390</v>
      </c>
      <c r="S669" s="51">
        <v>87289</v>
      </c>
    </row>
    <row r="670" spans="1:19" s="24" customFormat="1" ht="68.25">
      <c r="A670" s="25" t="s">
        <v>609</v>
      </c>
      <c r="B670" s="26" t="s">
        <v>474</v>
      </c>
      <c r="C670" s="51">
        <v>765035</v>
      </c>
      <c r="D670" s="51">
        <v>41510</v>
      </c>
      <c r="E670" s="52" t="s">
        <v>14</v>
      </c>
      <c r="F670" s="51">
        <v>6421</v>
      </c>
      <c r="G670" s="51" t="s">
        <v>14</v>
      </c>
      <c r="H670" s="51" t="s">
        <v>14</v>
      </c>
      <c r="I670" s="52" t="s">
        <v>14</v>
      </c>
      <c r="J670" s="51">
        <v>60707</v>
      </c>
      <c r="K670" s="51">
        <v>97740</v>
      </c>
      <c r="L670" s="51">
        <v>8029</v>
      </c>
      <c r="M670" s="51" t="s">
        <v>14</v>
      </c>
      <c r="N670" s="51">
        <v>35814</v>
      </c>
      <c r="O670" s="51" t="s">
        <v>14</v>
      </c>
      <c r="P670" s="51">
        <v>7870</v>
      </c>
      <c r="Q670" s="51">
        <v>271450</v>
      </c>
      <c r="R670" s="51">
        <v>345</v>
      </c>
      <c r="S670" s="51">
        <v>235148</v>
      </c>
    </row>
    <row r="671" spans="1:19" s="24" customFormat="1" ht="23.25">
      <c r="A671" s="25" t="s">
        <v>610</v>
      </c>
      <c r="B671" s="26" t="s">
        <v>55</v>
      </c>
      <c r="C671" s="51">
        <v>534752</v>
      </c>
      <c r="D671" s="51">
        <v>30875</v>
      </c>
      <c r="E671" s="52" t="s">
        <v>14</v>
      </c>
      <c r="F671" s="51">
        <v>1897</v>
      </c>
      <c r="G671" s="51" t="s">
        <v>14</v>
      </c>
      <c r="H671" s="51" t="s">
        <v>14</v>
      </c>
      <c r="I671" s="52" t="s">
        <v>14</v>
      </c>
      <c r="J671" s="51">
        <v>35707</v>
      </c>
      <c r="K671" s="51">
        <v>91102</v>
      </c>
      <c r="L671" s="51" t="s">
        <v>14</v>
      </c>
      <c r="M671" s="51" t="s">
        <v>14</v>
      </c>
      <c r="N671" s="51">
        <v>16907</v>
      </c>
      <c r="O671" s="51" t="s">
        <v>14</v>
      </c>
      <c r="P671" s="51" t="s">
        <v>14</v>
      </c>
      <c r="Q671" s="51">
        <v>254361</v>
      </c>
      <c r="R671" s="51" t="s">
        <v>14</v>
      </c>
      <c r="S671" s="51">
        <v>103902</v>
      </c>
    </row>
    <row r="672" spans="1:19" s="24" customFormat="1" ht="45.75">
      <c r="A672" s="25" t="s">
        <v>611</v>
      </c>
      <c r="B672" s="26" t="s">
        <v>56</v>
      </c>
      <c r="C672" s="51">
        <v>230283</v>
      </c>
      <c r="D672" s="51">
        <v>10635</v>
      </c>
      <c r="E672" s="52" t="s">
        <v>14</v>
      </c>
      <c r="F672" s="51">
        <v>4523</v>
      </c>
      <c r="G672" s="51" t="s">
        <v>14</v>
      </c>
      <c r="H672" s="51" t="s">
        <v>14</v>
      </c>
      <c r="I672" s="52" t="s">
        <v>14</v>
      </c>
      <c r="J672" s="51">
        <v>25000</v>
      </c>
      <c r="K672" s="51">
        <v>6638</v>
      </c>
      <c r="L672" s="51">
        <v>8029</v>
      </c>
      <c r="M672" s="51" t="s">
        <v>14</v>
      </c>
      <c r="N672" s="51">
        <v>18907</v>
      </c>
      <c r="O672" s="51" t="s">
        <v>14</v>
      </c>
      <c r="P672" s="51">
        <v>7870</v>
      </c>
      <c r="Q672" s="51">
        <v>17089</v>
      </c>
      <c r="R672" s="51">
        <v>345</v>
      </c>
      <c r="S672" s="51">
        <v>131246</v>
      </c>
    </row>
    <row r="673" spans="1:19" s="24" customFormat="1" ht="45.75">
      <c r="A673" s="25" t="s">
        <v>747</v>
      </c>
      <c r="B673" s="26" t="s">
        <v>489</v>
      </c>
      <c r="C673" s="51">
        <v>110450096</v>
      </c>
      <c r="D673" s="51">
        <v>1401161</v>
      </c>
      <c r="E673" s="51">
        <v>2791468</v>
      </c>
      <c r="F673" s="51">
        <v>1955199</v>
      </c>
      <c r="G673" s="51">
        <v>3899525</v>
      </c>
      <c r="H673" s="51">
        <v>2631643</v>
      </c>
      <c r="I673" s="51">
        <v>4498744</v>
      </c>
      <c r="J673" s="51">
        <v>16977175</v>
      </c>
      <c r="K673" s="51">
        <v>2689825</v>
      </c>
      <c r="L673" s="51">
        <v>1056880</v>
      </c>
      <c r="M673" s="51">
        <v>2814564</v>
      </c>
      <c r="N673" s="51">
        <v>5895167</v>
      </c>
      <c r="O673" s="51">
        <v>7980524</v>
      </c>
      <c r="P673" s="51">
        <v>1843063</v>
      </c>
      <c r="Q673" s="51">
        <v>5333882</v>
      </c>
      <c r="R673" s="51">
        <v>9000786</v>
      </c>
      <c r="S673" s="51">
        <v>39680489</v>
      </c>
    </row>
    <row r="674" spans="1:19" s="24" customFormat="1" ht="34.5">
      <c r="A674" s="25" t="s">
        <v>748</v>
      </c>
      <c r="B674" s="26" t="s">
        <v>178</v>
      </c>
      <c r="C674" s="51">
        <v>66680340</v>
      </c>
      <c r="D674" s="51">
        <v>899517</v>
      </c>
      <c r="E674" s="51">
        <v>1845553</v>
      </c>
      <c r="F674" s="51">
        <v>958395</v>
      </c>
      <c r="G674" s="51">
        <v>2352452</v>
      </c>
      <c r="H674" s="51">
        <v>2053162</v>
      </c>
      <c r="I674" s="51">
        <v>3259981</v>
      </c>
      <c r="J674" s="51">
        <v>13421677</v>
      </c>
      <c r="K674" s="51">
        <v>1563544</v>
      </c>
      <c r="L674" s="51">
        <v>604262</v>
      </c>
      <c r="M674" s="51">
        <v>1698343</v>
      </c>
      <c r="N674" s="51">
        <v>3977054</v>
      </c>
      <c r="O674" s="51">
        <v>2355103</v>
      </c>
      <c r="P674" s="51">
        <v>1030889</v>
      </c>
      <c r="Q674" s="51">
        <v>3784295</v>
      </c>
      <c r="R674" s="51">
        <v>4122954</v>
      </c>
      <c r="S674" s="51">
        <v>22753159</v>
      </c>
    </row>
    <row r="675" spans="1:19" s="24" customFormat="1" ht="23.25">
      <c r="A675" s="25" t="s">
        <v>755</v>
      </c>
      <c r="B675" s="26" t="s">
        <v>185</v>
      </c>
      <c r="C675" s="51">
        <v>4007235</v>
      </c>
      <c r="D675" s="51">
        <v>61211</v>
      </c>
      <c r="E675" s="51">
        <v>95038</v>
      </c>
      <c r="F675" s="51">
        <v>545476</v>
      </c>
      <c r="G675" s="51">
        <v>201919</v>
      </c>
      <c r="H675" s="51">
        <v>49391</v>
      </c>
      <c r="I675" s="51">
        <v>41692</v>
      </c>
      <c r="J675" s="51">
        <v>154196</v>
      </c>
      <c r="K675" s="51">
        <v>30935</v>
      </c>
      <c r="L675" s="51">
        <v>25538</v>
      </c>
      <c r="M675" s="51">
        <v>81508</v>
      </c>
      <c r="N675" s="51">
        <v>49168</v>
      </c>
      <c r="O675" s="51">
        <v>143449</v>
      </c>
      <c r="P675" s="51">
        <v>44351</v>
      </c>
      <c r="Q675" s="51">
        <v>231854</v>
      </c>
      <c r="R675" s="51">
        <v>418446</v>
      </c>
      <c r="S675" s="51">
        <v>1833062</v>
      </c>
    </row>
    <row r="676" spans="1:19" s="24" customFormat="1" ht="23.25">
      <c r="A676" s="25" t="s">
        <v>749</v>
      </c>
      <c r="B676" s="26" t="s">
        <v>179</v>
      </c>
      <c r="C676" s="51">
        <v>15894852</v>
      </c>
      <c r="D676" s="51">
        <v>228110</v>
      </c>
      <c r="E676" s="51">
        <v>726156</v>
      </c>
      <c r="F676" s="51">
        <v>153998</v>
      </c>
      <c r="G676" s="51">
        <v>1557152</v>
      </c>
      <c r="H676" s="51">
        <v>282827</v>
      </c>
      <c r="I676" s="51">
        <v>2382277</v>
      </c>
      <c r="J676" s="51">
        <v>2048461</v>
      </c>
      <c r="K676" s="51">
        <v>455619</v>
      </c>
      <c r="L676" s="51">
        <v>130273</v>
      </c>
      <c r="M676" s="51">
        <v>366686</v>
      </c>
      <c r="N676" s="51">
        <v>1503078</v>
      </c>
      <c r="O676" s="51">
        <v>328796</v>
      </c>
      <c r="P676" s="51">
        <v>302083</v>
      </c>
      <c r="Q676" s="51">
        <v>1795557</v>
      </c>
      <c r="R676" s="51">
        <v>510226</v>
      </c>
      <c r="S676" s="51">
        <v>3123551</v>
      </c>
    </row>
    <row r="677" spans="1:19" s="24" customFormat="1" ht="45.75">
      <c r="A677" s="25" t="s">
        <v>750</v>
      </c>
      <c r="B677" s="26" t="s">
        <v>180</v>
      </c>
      <c r="C677" s="51">
        <v>50785488</v>
      </c>
      <c r="D677" s="51">
        <v>671407</v>
      </c>
      <c r="E677" s="51">
        <v>1119397</v>
      </c>
      <c r="F677" s="51">
        <v>804397</v>
      </c>
      <c r="G677" s="51">
        <v>795300</v>
      </c>
      <c r="H677" s="51">
        <v>1770335</v>
      </c>
      <c r="I677" s="51">
        <v>877704</v>
      </c>
      <c r="J677" s="51">
        <v>11373216</v>
      </c>
      <c r="K677" s="51">
        <v>1107924</v>
      </c>
      <c r="L677" s="51">
        <v>473989</v>
      </c>
      <c r="M677" s="51">
        <v>1331657</v>
      </c>
      <c r="N677" s="51">
        <v>2473976</v>
      </c>
      <c r="O677" s="51">
        <v>2026307</v>
      </c>
      <c r="P677" s="51">
        <v>728806</v>
      </c>
      <c r="Q677" s="51">
        <v>1988738</v>
      </c>
      <c r="R677" s="51">
        <v>3612728</v>
      </c>
      <c r="S677" s="51">
        <v>19629608</v>
      </c>
    </row>
    <row r="678" spans="1:19" s="24" customFormat="1" ht="23.25">
      <c r="A678" s="25" t="s">
        <v>752</v>
      </c>
      <c r="B678" s="26" t="s">
        <v>182</v>
      </c>
      <c r="C678" s="51">
        <v>2531422</v>
      </c>
      <c r="D678" s="51">
        <v>33907</v>
      </c>
      <c r="E678" s="51">
        <v>104252</v>
      </c>
      <c r="F678" s="51">
        <v>42734</v>
      </c>
      <c r="G678" s="51">
        <v>41218</v>
      </c>
      <c r="H678" s="51">
        <v>32014</v>
      </c>
      <c r="I678" s="51">
        <v>21290</v>
      </c>
      <c r="J678" s="51">
        <v>1229921</v>
      </c>
      <c r="K678" s="51">
        <v>48561</v>
      </c>
      <c r="L678" s="51">
        <v>12576</v>
      </c>
      <c r="M678" s="51">
        <v>66610</v>
      </c>
      <c r="N678" s="51">
        <v>148252</v>
      </c>
      <c r="O678" s="51">
        <v>64437</v>
      </c>
      <c r="P678" s="51">
        <v>53367</v>
      </c>
      <c r="Q678" s="51">
        <v>125252</v>
      </c>
      <c r="R678" s="51">
        <v>211136</v>
      </c>
      <c r="S678" s="51">
        <v>295895</v>
      </c>
    </row>
    <row r="679" spans="1:19" s="24" customFormat="1" ht="34.5">
      <c r="A679" s="25" t="s">
        <v>753</v>
      </c>
      <c r="B679" s="26" t="s">
        <v>183</v>
      </c>
      <c r="C679" s="51">
        <v>15998850</v>
      </c>
      <c r="D679" s="51">
        <v>151733</v>
      </c>
      <c r="E679" s="51">
        <v>389319</v>
      </c>
      <c r="F679" s="51">
        <v>124548</v>
      </c>
      <c r="G679" s="51">
        <v>197963</v>
      </c>
      <c r="H679" s="51">
        <v>92895</v>
      </c>
      <c r="I679" s="51">
        <v>994418</v>
      </c>
      <c r="J679" s="51">
        <v>603286</v>
      </c>
      <c r="K679" s="51">
        <v>774168</v>
      </c>
      <c r="L679" s="51">
        <v>88705</v>
      </c>
      <c r="M679" s="51">
        <v>443398</v>
      </c>
      <c r="N679" s="51">
        <v>666304</v>
      </c>
      <c r="O679" s="51">
        <v>4390067</v>
      </c>
      <c r="P679" s="51">
        <v>463708</v>
      </c>
      <c r="Q679" s="51">
        <v>621610</v>
      </c>
      <c r="R679" s="51">
        <v>469445</v>
      </c>
      <c r="S679" s="51">
        <v>5527285</v>
      </c>
    </row>
    <row r="680" spans="1:19" s="24" customFormat="1" ht="34.5">
      <c r="A680" s="25" t="s">
        <v>754</v>
      </c>
      <c r="B680" s="26" t="s">
        <v>184</v>
      </c>
      <c r="C680" s="51">
        <v>21232249</v>
      </c>
      <c r="D680" s="51">
        <v>254793</v>
      </c>
      <c r="E680" s="51">
        <v>357306</v>
      </c>
      <c r="F680" s="51">
        <v>284046</v>
      </c>
      <c r="G680" s="51">
        <v>1105973</v>
      </c>
      <c r="H680" s="51">
        <v>404181</v>
      </c>
      <c r="I680" s="51">
        <v>181363</v>
      </c>
      <c r="J680" s="51">
        <v>1568094</v>
      </c>
      <c r="K680" s="51">
        <v>272617</v>
      </c>
      <c r="L680" s="51">
        <v>325798</v>
      </c>
      <c r="M680" s="51">
        <v>524705</v>
      </c>
      <c r="N680" s="51">
        <v>1054389</v>
      </c>
      <c r="O680" s="51">
        <v>1027468</v>
      </c>
      <c r="P680" s="51">
        <v>250749</v>
      </c>
      <c r="Q680" s="51">
        <v>570872</v>
      </c>
      <c r="R680" s="51">
        <v>3778805</v>
      </c>
      <c r="S680" s="51">
        <v>9271088</v>
      </c>
    </row>
    <row r="681" spans="1:19" s="24" customFormat="1" ht="23.25">
      <c r="A681" s="25" t="s">
        <v>756</v>
      </c>
      <c r="B681" s="26" t="s">
        <v>490</v>
      </c>
      <c r="C681" s="51">
        <v>206160128</v>
      </c>
      <c r="D681" s="51">
        <v>15951407</v>
      </c>
      <c r="E681" s="51">
        <v>8807002</v>
      </c>
      <c r="F681" s="51">
        <v>7128021</v>
      </c>
      <c r="G681" s="51">
        <v>7922743</v>
      </c>
      <c r="H681" s="51">
        <v>8033101</v>
      </c>
      <c r="I681" s="51">
        <v>6428895</v>
      </c>
      <c r="J681" s="51">
        <v>12633678</v>
      </c>
      <c r="K681" s="51">
        <v>5298146</v>
      </c>
      <c r="L681" s="51">
        <v>4777063</v>
      </c>
      <c r="M681" s="51">
        <v>11123650</v>
      </c>
      <c r="N681" s="51">
        <v>12123974</v>
      </c>
      <c r="O681" s="51">
        <v>4158618</v>
      </c>
      <c r="P681" s="51">
        <v>9253386</v>
      </c>
      <c r="Q681" s="51">
        <v>9191614</v>
      </c>
      <c r="R681" s="51">
        <v>18726355</v>
      </c>
      <c r="S681" s="51">
        <v>64602475</v>
      </c>
    </row>
    <row r="682" spans="1:19" s="24" customFormat="1" ht="23.25">
      <c r="A682" s="25" t="s">
        <v>757</v>
      </c>
      <c r="B682" s="26" t="s">
        <v>186</v>
      </c>
      <c r="C682" s="51">
        <v>3385447</v>
      </c>
      <c r="D682" s="51">
        <v>602</v>
      </c>
      <c r="E682" s="51">
        <v>40575</v>
      </c>
      <c r="F682" s="51">
        <v>6919</v>
      </c>
      <c r="G682" s="51" t="s">
        <v>14</v>
      </c>
      <c r="H682" s="51">
        <v>994</v>
      </c>
      <c r="I682" s="51">
        <v>4447</v>
      </c>
      <c r="J682" s="51">
        <v>61811</v>
      </c>
      <c r="K682" s="51">
        <v>9595</v>
      </c>
      <c r="L682" s="51">
        <v>1482</v>
      </c>
      <c r="M682" s="51">
        <v>247</v>
      </c>
      <c r="N682" s="51">
        <v>6595</v>
      </c>
      <c r="O682" s="51">
        <v>46434</v>
      </c>
      <c r="P682" s="51" t="s">
        <v>14</v>
      </c>
      <c r="Q682" s="51">
        <v>67921</v>
      </c>
      <c r="R682" s="51">
        <v>558920</v>
      </c>
      <c r="S682" s="51">
        <v>2578907</v>
      </c>
    </row>
    <row r="683" spans="1:19" s="24" customFormat="1" ht="34.5">
      <c r="A683" s="25" t="s">
        <v>758</v>
      </c>
      <c r="B683" s="26" t="s">
        <v>187</v>
      </c>
      <c r="C683" s="51">
        <v>183765093</v>
      </c>
      <c r="D683" s="51">
        <v>3269950</v>
      </c>
      <c r="E683" s="51">
        <v>8582367</v>
      </c>
      <c r="F683" s="51">
        <v>6729433</v>
      </c>
      <c r="G683" s="51">
        <v>7891672</v>
      </c>
      <c r="H683" s="51">
        <v>7945390</v>
      </c>
      <c r="I683" s="51">
        <v>5329680</v>
      </c>
      <c r="J683" s="51">
        <v>12125778</v>
      </c>
      <c r="K683" s="51">
        <v>5267534</v>
      </c>
      <c r="L683" s="51">
        <v>4751744</v>
      </c>
      <c r="M683" s="51">
        <v>9117997</v>
      </c>
      <c r="N683" s="51">
        <v>12036660</v>
      </c>
      <c r="O683" s="51">
        <v>3748609</v>
      </c>
      <c r="P683" s="51">
        <v>9210024</v>
      </c>
      <c r="Q683" s="51">
        <v>8920469</v>
      </c>
      <c r="R683" s="51">
        <v>18006221</v>
      </c>
      <c r="S683" s="51">
        <v>60831565</v>
      </c>
    </row>
    <row r="684" spans="1:19" s="24" customFormat="1" ht="34.5">
      <c r="A684" s="25" t="s">
        <v>759</v>
      </c>
      <c r="B684" s="26" t="s">
        <v>188</v>
      </c>
      <c r="C684" s="51">
        <v>1050297</v>
      </c>
      <c r="D684" s="51">
        <v>55133</v>
      </c>
      <c r="E684" s="51">
        <v>66413</v>
      </c>
      <c r="F684" s="51">
        <v>377839</v>
      </c>
      <c r="G684" s="51">
        <v>1492</v>
      </c>
      <c r="H684" s="51">
        <v>67802</v>
      </c>
      <c r="I684" s="51">
        <v>42761</v>
      </c>
      <c r="J684" s="51">
        <v>16271</v>
      </c>
      <c r="K684" s="51">
        <v>5790</v>
      </c>
      <c r="L684" s="51">
        <v>10874</v>
      </c>
      <c r="M684" s="51">
        <v>2994</v>
      </c>
      <c r="N684" s="51">
        <v>50296</v>
      </c>
      <c r="O684" s="51">
        <v>2405</v>
      </c>
      <c r="P684" s="51">
        <v>40638</v>
      </c>
      <c r="Q684" s="51">
        <v>109440</v>
      </c>
      <c r="R684" s="51">
        <v>149926</v>
      </c>
      <c r="S684" s="51">
        <v>50224</v>
      </c>
    </row>
    <row r="685" spans="1:19" s="24" customFormat="1" ht="23.25">
      <c r="A685" s="25" t="s">
        <v>760</v>
      </c>
      <c r="B685" s="26" t="s">
        <v>189</v>
      </c>
      <c r="C685" s="51">
        <v>46208</v>
      </c>
      <c r="D685" s="52" t="s">
        <v>14</v>
      </c>
      <c r="E685" s="52" t="s">
        <v>14</v>
      </c>
      <c r="F685" s="51">
        <v>3353</v>
      </c>
      <c r="G685" s="51" t="s">
        <v>14</v>
      </c>
      <c r="H685" s="51">
        <v>11313</v>
      </c>
      <c r="I685" s="52" t="s">
        <v>14</v>
      </c>
      <c r="J685" s="51">
        <v>1017</v>
      </c>
      <c r="K685" s="51">
        <v>84</v>
      </c>
      <c r="L685" s="51">
        <v>737</v>
      </c>
      <c r="M685" s="51">
        <v>700</v>
      </c>
      <c r="N685" s="51" t="s">
        <v>14</v>
      </c>
      <c r="O685" s="51" t="s">
        <v>14</v>
      </c>
      <c r="P685" s="51" t="s">
        <v>14</v>
      </c>
      <c r="Q685" s="51">
        <v>65</v>
      </c>
      <c r="R685" s="51" t="s">
        <v>14</v>
      </c>
      <c r="S685" s="51">
        <v>28940</v>
      </c>
    </row>
    <row r="686" spans="1:19" s="24" customFormat="1" ht="34.5">
      <c r="A686" s="25" t="s">
        <v>761</v>
      </c>
      <c r="B686" s="26" t="s">
        <v>190</v>
      </c>
      <c r="C686" s="51">
        <v>17913083</v>
      </c>
      <c r="D686" s="51">
        <v>12625723</v>
      </c>
      <c r="E686" s="51">
        <v>117648</v>
      </c>
      <c r="F686" s="51">
        <v>10478</v>
      </c>
      <c r="G686" s="51">
        <v>29579</v>
      </c>
      <c r="H686" s="51">
        <v>7602</v>
      </c>
      <c r="I686" s="51">
        <v>1052007</v>
      </c>
      <c r="J686" s="51">
        <v>428802</v>
      </c>
      <c r="K686" s="51">
        <v>15142</v>
      </c>
      <c r="L686" s="51">
        <v>12226</v>
      </c>
      <c r="M686" s="51">
        <v>2001712</v>
      </c>
      <c r="N686" s="51">
        <v>30423</v>
      </c>
      <c r="O686" s="51">
        <v>361170</v>
      </c>
      <c r="P686" s="51">
        <v>2724</v>
      </c>
      <c r="Q686" s="51">
        <v>93719</v>
      </c>
      <c r="R686" s="51">
        <v>11289</v>
      </c>
      <c r="S686" s="51">
        <v>1112839</v>
      </c>
    </row>
    <row r="687" spans="1:19" s="24" customFormat="1" ht="23.25">
      <c r="A687" s="25" t="s">
        <v>762</v>
      </c>
      <c r="B687" s="26" t="s">
        <v>491</v>
      </c>
      <c r="C687" s="51">
        <v>72386676</v>
      </c>
      <c r="D687" s="51">
        <v>1421374</v>
      </c>
      <c r="E687" s="51">
        <v>3590575</v>
      </c>
      <c r="F687" s="51">
        <v>2105112</v>
      </c>
      <c r="G687" s="51">
        <v>2444827</v>
      </c>
      <c r="H687" s="51">
        <v>3067749</v>
      </c>
      <c r="I687" s="51">
        <v>3820970</v>
      </c>
      <c r="J687" s="51">
        <v>5135483</v>
      </c>
      <c r="K687" s="51">
        <v>3028126</v>
      </c>
      <c r="L687" s="51">
        <v>1598316</v>
      </c>
      <c r="M687" s="51">
        <v>2549227</v>
      </c>
      <c r="N687" s="51">
        <v>5431490</v>
      </c>
      <c r="O687" s="51">
        <v>2140273</v>
      </c>
      <c r="P687" s="51">
        <v>1524289</v>
      </c>
      <c r="Q687" s="51">
        <v>5801936</v>
      </c>
      <c r="R687" s="51">
        <v>9482420</v>
      </c>
      <c r="S687" s="51">
        <v>19244509</v>
      </c>
    </row>
    <row r="688" spans="1:19" s="24" customFormat="1" ht="23.25">
      <c r="A688" s="25" t="s">
        <v>763</v>
      </c>
      <c r="B688" s="26" t="s">
        <v>191</v>
      </c>
      <c r="C688" s="51">
        <v>1480318</v>
      </c>
      <c r="D688" s="51">
        <v>24632</v>
      </c>
      <c r="E688" s="51">
        <v>10691</v>
      </c>
      <c r="F688" s="51">
        <v>8129</v>
      </c>
      <c r="G688" s="51">
        <v>9467</v>
      </c>
      <c r="H688" s="51">
        <v>33605</v>
      </c>
      <c r="I688" s="51">
        <v>5028</v>
      </c>
      <c r="J688" s="51">
        <v>98656</v>
      </c>
      <c r="K688" s="51">
        <v>15227</v>
      </c>
      <c r="L688" s="51">
        <v>123652</v>
      </c>
      <c r="M688" s="51">
        <v>4203</v>
      </c>
      <c r="N688" s="51">
        <v>205654</v>
      </c>
      <c r="O688" s="51">
        <v>39125</v>
      </c>
      <c r="P688" s="51">
        <v>16641</v>
      </c>
      <c r="Q688" s="51">
        <v>54702</v>
      </c>
      <c r="R688" s="51">
        <v>451140</v>
      </c>
      <c r="S688" s="51">
        <v>379765</v>
      </c>
    </row>
    <row r="689" spans="1:19" s="24" customFormat="1" ht="23.25">
      <c r="A689" s="25" t="s">
        <v>766</v>
      </c>
      <c r="B689" s="26" t="s">
        <v>194</v>
      </c>
      <c r="C689" s="51">
        <v>58054769</v>
      </c>
      <c r="D689" s="51">
        <v>1360399</v>
      </c>
      <c r="E689" s="51">
        <v>3344407</v>
      </c>
      <c r="F689" s="51">
        <v>2007779</v>
      </c>
      <c r="G689" s="51">
        <v>2400632</v>
      </c>
      <c r="H689" s="51">
        <v>2827297</v>
      </c>
      <c r="I689" s="51">
        <v>2640344</v>
      </c>
      <c r="J689" s="51">
        <v>3295294</v>
      </c>
      <c r="K689" s="51">
        <v>2762745</v>
      </c>
      <c r="L689" s="51">
        <v>1143200</v>
      </c>
      <c r="M689" s="51">
        <v>2468458</v>
      </c>
      <c r="N689" s="51">
        <v>4531051</v>
      </c>
      <c r="O689" s="51">
        <v>1954972</v>
      </c>
      <c r="P689" s="51">
        <v>1492074</v>
      </c>
      <c r="Q689" s="51">
        <v>4364474</v>
      </c>
      <c r="R689" s="51">
        <v>6720969</v>
      </c>
      <c r="S689" s="51">
        <v>14740674</v>
      </c>
    </row>
    <row r="690" spans="1:19" s="24" customFormat="1" ht="34.5">
      <c r="A690" s="25" t="s">
        <v>767</v>
      </c>
      <c r="B690" s="26" t="s">
        <v>195</v>
      </c>
      <c r="C690" s="51">
        <v>758816</v>
      </c>
      <c r="D690" s="51">
        <v>7051</v>
      </c>
      <c r="E690" s="51">
        <v>59630</v>
      </c>
      <c r="F690" s="51">
        <v>1084</v>
      </c>
      <c r="G690" s="51">
        <v>1270</v>
      </c>
      <c r="H690" s="51">
        <v>65435</v>
      </c>
      <c r="I690" s="51">
        <v>20634</v>
      </c>
      <c r="J690" s="51">
        <v>2692</v>
      </c>
      <c r="K690" s="51">
        <v>2985</v>
      </c>
      <c r="L690" s="51">
        <v>347</v>
      </c>
      <c r="M690" s="51">
        <v>4355</v>
      </c>
      <c r="N690" s="51">
        <v>218960</v>
      </c>
      <c r="O690" s="51">
        <v>1996</v>
      </c>
      <c r="P690" s="51">
        <v>509</v>
      </c>
      <c r="Q690" s="51">
        <v>40047</v>
      </c>
      <c r="R690" s="51">
        <v>40105</v>
      </c>
      <c r="S690" s="51">
        <v>291715</v>
      </c>
    </row>
    <row r="691" spans="1:19" s="24" customFormat="1" ht="23.25">
      <c r="A691" s="25" t="s">
        <v>768</v>
      </c>
      <c r="B691" s="26" t="s">
        <v>196</v>
      </c>
      <c r="C691" s="51">
        <v>4825279</v>
      </c>
      <c r="D691" s="51">
        <v>6019</v>
      </c>
      <c r="E691" s="51">
        <v>154051</v>
      </c>
      <c r="F691" s="51">
        <v>11492</v>
      </c>
      <c r="G691" s="51">
        <v>25076</v>
      </c>
      <c r="H691" s="51">
        <v>131897</v>
      </c>
      <c r="I691" s="51">
        <v>121803</v>
      </c>
      <c r="J691" s="51">
        <v>1630396</v>
      </c>
      <c r="K691" s="51">
        <v>205263</v>
      </c>
      <c r="L691" s="51">
        <v>6249</v>
      </c>
      <c r="M691" s="51">
        <v>42664</v>
      </c>
      <c r="N691" s="51">
        <v>108487</v>
      </c>
      <c r="O691" s="51">
        <v>137482</v>
      </c>
      <c r="P691" s="51">
        <v>10595</v>
      </c>
      <c r="Q691" s="51">
        <v>1232840</v>
      </c>
      <c r="R691" s="51">
        <v>377596</v>
      </c>
      <c r="S691" s="51">
        <v>623368</v>
      </c>
    </row>
    <row r="692" spans="1:19" s="24" customFormat="1" ht="23.25">
      <c r="A692" s="25" t="s">
        <v>769</v>
      </c>
      <c r="B692" s="26" t="s">
        <v>197</v>
      </c>
      <c r="C692" s="51">
        <v>1774357</v>
      </c>
      <c r="D692" s="51">
        <v>2699</v>
      </c>
      <c r="E692" s="51">
        <v>7989</v>
      </c>
      <c r="F692" s="51">
        <v>3789</v>
      </c>
      <c r="G692" s="51">
        <v>7492</v>
      </c>
      <c r="H692" s="51">
        <v>2544</v>
      </c>
      <c r="I692" s="51">
        <v>1505</v>
      </c>
      <c r="J692" s="51">
        <v>8629</v>
      </c>
      <c r="K692" s="51">
        <v>3234</v>
      </c>
      <c r="L692" s="51">
        <v>323543</v>
      </c>
      <c r="M692" s="51">
        <v>5320</v>
      </c>
      <c r="N692" s="51">
        <v>8302</v>
      </c>
      <c r="O692" s="51">
        <v>4511</v>
      </c>
      <c r="P692" s="51">
        <v>2129</v>
      </c>
      <c r="Q692" s="51">
        <v>6533</v>
      </c>
      <c r="R692" s="51">
        <v>14900</v>
      </c>
      <c r="S692" s="51">
        <v>1371238</v>
      </c>
    </row>
    <row r="693" spans="1:19" s="24" customFormat="1" ht="34.5">
      <c r="A693" s="25" t="s">
        <v>770</v>
      </c>
      <c r="B693" s="26" t="s">
        <v>198</v>
      </c>
      <c r="C693" s="51">
        <v>192281</v>
      </c>
      <c r="D693" s="51">
        <v>1268</v>
      </c>
      <c r="E693" s="52" t="s">
        <v>14</v>
      </c>
      <c r="F693" s="51">
        <v>47401</v>
      </c>
      <c r="G693" s="51" t="s">
        <v>14</v>
      </c>
      <c r="H693" s="51" t="s">
        <v>14</v>
      </c>
      <c r="I693" s="52" t="s">
        <v>14</v>
      </c>
      <c r="J693" s="51">
        <v>31452</v>
      </c>
      <c r="K693" s="51">
        <v>10426</v>
      </c>
      <c r="L693" s="51" t="s">
        <v>14</v>
      </c>
      <c r="M693" s="51" t="s">
        <v>14</v>
      </c>
      <c r="N693" s="51">
        <v>36525</v>
      </c>
      <c r="O693" s="51">
        <v>313</v>
      </c>
      <c r="P693" s="51">
        <v>809</v>
      </c>
      <c r="Q693" s="51">
        <v>21494</v>
      </c>
      <c r="R693" s="51">
        <v>1167</v>
      </c>
      <c r="S693" s="51">
        <v>41428</v>
      </c>
    </row>
    <row r="694" spans="1:19" s="24" customFormat="1" ht="34.5">
      <c r="A694" s="25" t="s">
        <v>771</v>
      </c>
      <c r="B694" s="26" t="s">
        <v>199</v>
      </c>
      <c r="C694" s="51">
        <v>5300858</v>
      </c>
      <c r="D694" s="51">
        <v>19308</v>
      </c>
      <c r="E694" s="51">
        <v>13806</v>
      </c>
      <c r="F694" s="51">
        <v>25438</v>
      </c>
      <c r="G694" s="51">
        <v>890</v>
      </c>
      <c r="H694" s="51">
        <v>6971</v>
      </c>
      <c r="I694" s="51">
        <v>1031656</v>
      </c>
      <c r="J694" s="51">
        <v>68364</v>
      </c>
      <c r="K694" s="51">
        <v>28246</v>
      </c>
      <c r="L694" s="51">
        <v>1324</v>
      </c>
      <c r="M694" s="51">
        <v>24227</v>
      </c>
      <c r="N694" s="51">
        <v>322512</v>
      </c>
      <c r="O694" s="51">
        <v>1874</v>
      </c>
      <c r="P694" s="51">
        <v>1532</v>
      </c>
      <c r="Q694" s="51">
        <v>81846</v>
      </c>
      <c r="R694" s="51">
        <v>1876542</v>
      </c>
      <c r="S694" s="51">
        <v>1796321</v>
      </c>
    </row>
    <row r="695" spans="1:19" s="24" customFormat="1" ht="23.25">
      <c r="A695" s="25" t="s">
        <v>764</v>
      </c>
      <c r="B695" s="26" t="s">
        <v>192</v>
      </c>
      <c r="C695" s="51">
        <v>382852</v>
      </c>
      <c r="D695" s="51">
        <v>2053</v>
      </c>
      <c r="E695" s="51">
        <v>7522</v>
      </c>
      <c r="F695" s="51">
        <v>8129</v>
      </c>
      <c r="G695" s="51">
        <v>9099</v>
      </c>
      <c r="H695" s="51">
        <v>3821</v>
      </c>
      <c r="I695" s="51">
        <v>4993</v>
      </c>
      <c r="J695" s="51">
        <v>50829</v>
      </c>
      <c r="K695" s="51">
        <v>10830</v>
      </c>
      <c r="L695" s="51">
        <v>9039</v>
      </c>
      <c r="M695" s="51">
        <v>3955</v>
      </c>
      <c r="N695" s="51">
        <v>163286</v>
      </c>
      <c r="O695" s="51">
        <v>26968</v>
      </c>
      <c r="P695" s="51">
        <v>2753</v>
      </c>
      <c r="Q695" s="51">
        <v>24451</v>
      </c>
      <c r="R695" s="51">
        <v>17182</v>
      </c>
      <c r="S695" s="51">
        <v>37942</v>
      </c>
    </row>
    <row r="696" spans="1:19" s="24" customFormat="1" ht="23.25">
      <c r="A696" s="25" t="s">
        <v>765</v>
      </c>
      <c r="B696" s="26" t="s">
        <v>193</v>
      </c>
      <c r="C696" s="51">
        <v>1097466</v>
      </c>
      <c r="D696" s="51">
        <v>22579</v>
      </c>
      <c r="E696" s="51">
        <v>3170</v>
      </c>
      <c r="F696" s="51" t="s">
        <v>14</v>
      </c>
      <c r="G696" s="51">
        <v>368</v>
      </c>
      <c r="H696" s="51">
        <v>29784</v>
      </c>
      <c r="I696" s="51">
        <v>35</v>
      </c>
      <c r="J696" s="51">
        <v>47828</v>
      </c>
      <c r="K696" s="51">
        <v>4397</v>
      </c>
      <c r="L696" s="51">
        <v>114613</v>
      </c>
      <c r="M696" s="51">
        <v>248</v>
      </c>
      <c r="N696" s="51">
        <v>42367</v>
      </c>
      <c r="O696" s="51">
        <v>12158</v>
      </c>
      <c r="P696" s="51">
        <v>13888</v>
      </c>
      <c r="Q696" s="51">
        <v>30251</v>
      </c>
      <c r="R696" s="51">
        <v>433958</v>
      </c>
      <c r="S696" s="51">
        <v>341823</v>
      </c>
    </row>
    <row r="697" spans="1:19" s="24" customFormat="1" ht="23.25">
      <c r="A697" s="25" t="s">
        <v>773</v>
      </c>
      <c r="B697" s="26" t="s">
        <v>493</v>
      </c>
      <c r="C697" s="51">
        <v>44525263</v>
      </c>
      <c r="D697" s="51">
        <v>829035</v>
      </c>
      <c r="E697" s="51">
        <v>1244583</v>
      </c>
      <c r="F697" s="51">
        <v>1418421</v>
      </c>
      <c r="G697" s="51">
        <v>2900286</v>
      </c>
      <c r="H697" s="51">
        <v>644473</v>
      </c>
      <c r="I697" s="51">
        <v>1042396</v>
      </c>
      <c r="J697" s="51">
        <v>1859978</v>
      </c>
      <c r="K697" s="51">
        <v>364657</v>
      </c>
      <c r="L697" s="51">
        <v>878696</v>
      </c>
      <c r="M697" s="51">
        <v>285329</v>
      </c>
      <c r="N697" s="51">
        <v>1031082</v>
      </c>
      <c r="O697" s="51">
        <v>1614165</v>
      </c>
      <c r="P697" s="51">
        <v>1321517</v>
      </c>
      <c r="Q697" s="51">
        <v>2329265</v>
      </c>
      <c r="R697" s="51">
        <v>7334086</v>
      </c>
      <c r="S697" s="51">
        <v>19427293</v>
      </c>
    </row>
    <row r="698" spans="1:19" s="24" customFormat="1" ht="34.5">
      <c r="A698" s="25" t="s">
        <v>774</v>
      </c>
      <c r="B698" s="26" t="s">
        <v>200</v>
      </c>
      <c r="C698" s="51">
        <v>28110991</v>
      </c>
      <c r="D698" s="51">
        <v>364766</v>
      </c>
      <c r="E698" s="51">
        <v>790777</v>
      </c>
      <c r="F698" s="51">
        <v>1336278</v>
      </c>
      <c r="G698" s="51">
        <v>2720269</v>
      </c>
      <c r="H698" s="51">
        <v>447989</v>
      </c>
      <c r="I698" s="51">
        <v>6004</v>
      </c>
      <c r="J698" s="51">
        <v>388824</v>
      </c>
      <c r="K698" s="51">
        <v>67704</v>
      </c>
      <c r="L698" s="51">
        <v>1398</v>
      </c>
      <c r="M698" s="51">
        <v>116847</v>
      </c>
      <c r="N698" s="51">
        <v>259558</v>
      </c>
      <c r="O698" s="51">
        <v>1450161</v>
      </c>
      <c r="P698" s="51">
        <v>1075010</v>
      </c>
      <c r="Q698" s="51">
        <v>221772</v>
      </c>
      <c r="R698" s="51">
        <v>2622253</v>
      </c>
      <c r="S698" s="51">
        <v>16241380</v>
      </c>
    </row>
    <row r="699" spans="1:19" s="24" customFormat="1" ht="34.5">
      <c r="A699" s="25" t="s">
        <v>775</v>
      </c>
      <c r="B699" s="26" t="s">
        <v>201</v>
      </c>
      <c r="C699" s="51">
        <v>2801683</v>
      </c>
      <c r="D699" s="51">
        <v>90697</v>
      </c>
      <c r="E699" s="51">
        <v>230</v>
      </c>
      <c r="F699" s="51">
        <v>31148</v>
      </c>
      <c r="G699" s="51">
        <v>6472</v>
      </c>
      <c r="H699" s="51" t="s">
        <v>14</v>
      </c>
      <c r="I699" s="51">
        <v>21443</v>
      </c>
      <c r="J699" s="51">
        <v>357395</v>
      </c>
      <c r="K699" s="51">
        <v>48401</v>
      </c>
      <c r="L699" s="51" t="s">
        <v>14</v>
      </c>
      <c r="M699" s="51">
        <v>57469</v>
      </c>
      <c r="N699" s="51">
        <v>617071</v>
      </c>
      <c r="O699" s="51">
        <v>24541</v>
      </c>
      <c r="P699" s="51">
        <v>140576</v>
      </c>
      <c r="Q699" s="51">
        <v>1281618</v>
      </c>
      <c r="R699" s="51">
        <v>88704</v>
      </c>
      <c r="S699" s="51">
        <v>35918</v>
      </c>
    </row>
    <row r="700" spans="1:19" s="24" customFormat="1" ht="45.75">
      <c r="A700" s="25" t="s">
        <v>776</v>
      </c>
      <c r="B700" s="26" t="s">
        <v>202</v>
      </c>
      <c r="C700" s="51">
        <v>13612589</v>
      </c>
      <c r="D700" s="51">
        <v>373572</v>
      </c>
      <c r="E700" s="51">
        <v>453576</v>
      </c>
      <c r="F700" s="51">
        <v>50995</v>
      </c>
      <c r="G700" s="51">
        <v>173545</v>
      </c>
      <c r="H700" s="51">
        <v>196483</v>
      </c>
      <c r="I700" s="51">
        <v>1014950</v>
      </c>
      <c r="J700" s="51">
        <v>1113760</v>
      </c>
      <c r="K700" s="51">
        <v>248551</v>
      </c>
      <c r="L700" s="51">
        <v>877297</v>
      </c>
      <c r="M700" s="51">
        <v>111013</v>
      </c>
      <c r="N700" s="51">
        <v>154453</v>
      </c>
      <c r="O700" s="51">
        <v>139463</v>
      </c>
      <c r="P700" s="51">
        <v>105932</v>
      </c>
      <c r="Q700" s="51">
        <v>825875</v>
      </c>
      <c r="R700" s="51">
        <v>4623129</v>
      </c>
      <c r="S700" s="51">
        <v>3149995</v>
      </c>
    </row>
    <row r="701" spans="1:19" s="24" customFormat="1" ht="23.25">
      <c r="A701" s="25" t="s">
        <v>777</v>
      </c>
      <c r="B701" s="26" t="s">
        <v>494</v>
      </c>
      <c r="C701" s="51">
        <v>42911294</v>
      </c>
      <c r="D701" s="51">
        <v>414888</v>
      </c>
      <c r="E701" s="51">
        <v>3196487</v>
      </c>
      <c r="F701" s="51">
        <v>4499305</v>
      </c>
      <c r="G701" s="51">
        <v>1168921</v>
      </c>
      <c r="H701" s="51">
        <v>1983928</v>
      </c>
      <c r="I701" s="51">
        <v>665263</v>
      </c>
      <c r="J701" s="51">
        <v>2459584</v>
      </c>
      <c r="K701" s="51">
        <v>641462</v>
      </c>
      <c r="L701" s="51">
        <v>646341</v>
      </c>
      <c r="M701" s="51">
        <v>1124763</v>
      </c>
      <c r="N701" s="51">
        <v>2054387</v>
      </c>
      <c r="O701" s="51">
        <v>1972554</v>
      </c>
      <c r="P701" s="51">
        <v>251897</v>
      </c>
      <c r="Q701" s="51">
        <v>13588612</v>
      </c>
      <c r="R701" s="51">
        <v>1829138</v>
      </c>
      <c r="S701" s="51">
        <v>6413763</v>
      </c>
    </row>
    <row r="702" spans="1:19" s="24" customFormat="1" ht="34.5">
      <c r="A702" s="25" t="s">
        <v>778</v>
      </c>
      <c r="B702" s="26" t="s">
        <v>203</v>
      </c>
      <c r="C702" s="51">
        <v>28799398</v>
      </c>
      <c r="D702" s="51">
        <v>317204</v>
      </c>
      <c r="E702" s="51">
        <v>2964808</v>
      </c>
      <c r="F702" s="51">
        <v>2811347</v>
      </c>
      <c r="G702" s="51">
        <v>883420</v>
      </c>
      <c r="H702" s="51">
        <v>646880</v>
      </c>
      <c r="I702" s="51">
        <v>492440</v>
      </c>
      <c r="J702" s="51">
        <v>2117397</v>
      </c>
      <c r="K702" s="51">
        <v>334495</v>
      </c>
      <c r="L702" s="51">
        <v>428034</v>
      </c>
      <c r="M702" s="51">
        <v>788744</v>
      </c>
      <c r="N702" s="51">
        <v>1030259</v>
      </c>
      <c r="O702" s="51">
        <v>1908808</v>
      </c>
      <c r="P702" s="51">
        <v>244067</v>
      </c>
      <c r="Q702" s="51">
        <v>8167685</v>
      </c>
      <c r="R702" s="51">
        <v>1219194</v>
      </c>
      <c r="S702" s="51">
        <v>4444616</v>
      </c>
    </row>
    <row r="703" spans="1:19" s="24" customFormat="1" ht="34.5">
      <c r="A703" s="25" t="s">
        <v>779</v>
      </c>
      <c r="B703" s="26" t="s">
        <v>204</v>
      </c>
      <c r="C703" s="51">
        <v>6709143</v>
      </c>
      <c r="D703" s="51">
        <v>46019</v>
      </c>
      <c r="E703" s="51">
        <v>29127</v>
      </c>
      <c r="F703" s="51">
        <v>292036</v>
      </c>
      <c r="G703" s="51">
        <v>285398</v>
      </c>
      <c r="H703" s="51">
        <v>5923</v>
      </c>
      <c r="I703" s="51">
        <v>80276</v>
      </c>
      <c r="J703" s="51">
        <v>67156</v>
      </c>
      <c r="K703" s="51">
        <v>12109</v>
      </c>
      <c r="L703" s="51">
        <v>5185</v>
      </c>
      <c r="M703" s="51">
        <v>19824</v>
      </c>
      <c r="N703" s="51">
        <v>398691</v>
      </c>
      <c r="O703" s="51">
        <v>58731</v>
      </c>
      <c r="P703" s="51">
        <v>7830</v>
      </c>
      <c r="Q703" s="51">
        <v>4872296</v>
      </c>
      <c r="R703" s="51">
        <v>65028</v>
      </c>
      <c r="S703" s="51">
        <v>463514</v>
      </c>
    </row>
    <row r="704" spans="1:19" s="24" customFormat="1" ht="34.5">
      <c r="A704" s="25" t="s">
        <v>780</v>
      </c>
      <c r="B704" s="26" t="s">
        <v>205</v>
      </c>
      <c r="C704" s="51">
        <v>7402753</v>
      </c>
      <c r="D704" s="51">
        <v>51666</v>
      </c>
      <c r="E704" s="51">
        <v>202552</v>
      </c>
      <c r="F704" s="51">
        <v>1395922</v>
      </c>
      <c r="G704" s="51">
        <v>103</v>
      </c>
      <c r="H704" s="51">
        <v>1331125</v>
      </c>
      <c r="I704" s="51">
        <v>92546</v>
      </c>
      <c r="J704" s="51">
        <v>275030</v>
      </c>
      <c r="K704" s="51">
        <v>294858</v>
      </c>
      <c r="L704" s="51">
        <v>213122</v>
      </c>
      <c r="M704" s="51">
        <v>316195</v>
      </c>
      <c r="N704" s="51">
        <v>625437</v>
      </c>
      <c r="O704" s="51">
        <v>5016</v>
      </c>
      <c r="P704" s="51" t="s">
        <v>14</v>
      </c>
      <c r="Q704" s="51">
        <v>548631</v>
      </c>
      <c r="R704" s="51">
        <v>544917</v>
      </c>
      <c r="S704" s="51">
        <v>1505634</v>
      </c>
    </row>
    <row r="705" spans="1:19" s="24" customFormat="1" ht="23.25">
      <c r="A705" s="25" t="s">
        <v>781</v>
      </c>
      <c r="B705" s="26" t="s">
        <v>495</v>
      </c>
      <c r="C705" s="51">
        <v>4150646</v>
      </c>
      <c r="D705" s="51">
        <v>13093</v>
      </c>
      <c r="E705" s="51">
        <v>3517</v>
      </c>
      <c r="F705" s="51">
        <v>6430</v>
      </c>
      <c r="G705" s="51">
        <v>1079700</v>
      </c>
      <c r="H705" s="51" t="s">
        <v>14</v>
      </c>
      <c r="I705" s="51">
        <v>923047</v>
      </c>
      <c r="J705" s="51" t="s">
        <v>14</v>
      </c>
      <c r="K705" s="51">
        <v>43827</v>
      </c>
      <c r="L705" s="51">
        <v>13569</v>
      </c>
      <c r="M705" s="51">
        <v>1200</v>
      </c>
      <c r="N705" s="51">
        <v>225837</v>
      </c>
      <c r="O705" s="51">
        <v>36745</v>
      </c>
      <c r="P705" s="51">
        <v>223</v>
      </c>
      <c r="Q705" s="51">
        <v>1547997</v>
      </c>
      <c r="R705" s="51">
        <v>6700</v>
      </c>
      <c r="S705" s="51">
        <v>248761</v>
      </c>
    </row>
    <row r="706" spans="1:19" s="24" customFormat="1" ht="23.25">
      <c r="A706" s="25" t="s">
        <v>782</v>
      </c>
      <c r="B706" s="26" t="s">
        <v>206</v>
      </c>
      <c r="C706" s="51">
        <v>4150646</v>
      </c>
      <c r="D706" s="51">
        <v>13093</v>
      </c>
      <c r="E706" s="51">
        <v>3517</v>
      </c>
      <c r="F706" s="51">
        <v>6430</v>
      </c>
      <c r="G706" s="51">
        <v>1079700</v>
      </c>
      <c r="H706" s="51" t="s">
        <v>14</v>
      </c>
      <c r="I706" s="51">
        <v>923047</v>
      </c>
      <c r="J706" s="51" t="s">
        <v>14</v>
      </c>
      <c r="K706" s="51">
        <v>43827</v>
      </c>
      <c r="L706" s="51">
        <v>13569</v>
      </c>
      <c r="M706" s="51">
        <v>1200</v>
      </c>
      <c r="N706" s="51">
        <v>225837</v>
      </c>
      <c r="O706" s="51">
        <v>36745</v>
      </c>
      <c r="P706" s="51">
        <v>223</v>
      </c>
      <c r="Q706" s="51">
        <v>1547997</v>
      </c>
      <c r="R706" s="51">
        <v>6700</v>
      </c>
      <c r="S706" s="51">
        <v>248761</v>
      </c>
    </row>
    <row r="707" spans="1:19" s="24" customFormat="1" ht="34.5">
      <c r="A707" s="25" t="s">
        <v>783</v>
      </c>
      <c r="B707" s="26" t="s">
        <v>496</v>
      </c>
      <c r="C707" s="51">
        <v>2332055</v>
      </c>
      <c r="D707" s="51">
        <v>552</v>
      </c>
      <c r="E707" s="51">
        <v>56934</v>
      </c>
      <c r="F707" s="51">
        <v>37995</v>
      </c>
      <c r="G707" s="51" t="s">
        <v>14</v>
      </c>
      <c r="H707" s="51" t="s">
        <v>14</v>
      </c>
      <c r="I707" s="51">
        <v>923047</v>
      </c>
      <c r="J707" s="51">
        <v>5902</v>
      </c>
      <c r="K707" s="51">
        <v>38634</v>
      </c>
      <c r="L707" s="51">
        <v>53641</v>
      </c>
      <c r="M707" s="51">
        <v>2700</v>
      </c>
      <c r="N707" s="51">
        <v>25584</v>
      </c>
      <c r="O707" s="51">
        <v>43676</v>
      </c>
      <c r="P707" s="51">
        <v>4706</v>
      </c>
      <c r="Q707" s="51">
        <v>872727</v>
      </c>
      <c r="R707" s="51">
        <v>19247</v>
      </c>
      <c r="S707" s="51">
        <v>246710</v>
      </c>
    </row>
    <row r="708" spans="1:19" s="24" customFormat="1" ht="34.5">
      <c r="A708" s="25" t="s">
        <v>784</v>
      </c>
      <c r="B708" s="26" t="s">
        <v>207</v>
      </c>
      <c r="C708" s="51">
        <v>2332055</v>
      </c>
      <c r="D708" s="51">
        <v>552</v>
      </c>
      <c r="E708" s="51">
        <v>56934</v>
      </c>
      <c r="F708" s="51">
        <v>37995</v>
      </c>
      <c r="G708" s="51" t="s">
        <v>14</v>
      </c>
      <c r="H708" s="51" t="s">
        <v>14</v>
      </c>
      <c r="I708" s="51">
        <v>923047</v>
      </c>
      <c r="J708" s="51">
        <v>5902</v>
      </c>
      <c r="K708" s="51">
        <v>38634</v>
      </c>
      <c r="L708" s="51">
        <v>53641</v>
      </c>
      <c r="M708" s="51">
        <v>2700</v>
      </c>
      <c r="N708" s="51">
        <v>25584</v>
      </c>
      <c r="O708" s="51">
        <v>43676</v>
      </c>
      <c r="P708" s="51">
        <v>4706</v>
      </c>
      <c r="Q708" s="51">
        <v>872727</v>
      </c>
      <c r="R708" s="51">
        <v>19247</v>
      </c>
      <c r="S708" s="51">
        <v>246710</v>
      </c>
    </row>
    <row r="709" spans="1:19" s="24" customFormat="1" ht="57">
      <c r="A709" s="25" t="s">
        <v>785</v>
      </c>
      <c r="B709" s="26" t="s">
        <v>497</v>
      </c>
      <c r="C709" s="51">
        <v>53304338</v>
      </c>
      <c r="D709" s="51">
        <v>570876</v>
      </c>
      <c r="E709" s="51">
        <v>9654142</v>
      </c>
      <c r="F709" s="51">
        <v>795531</v>
      </c>
      <c r="G709" s="51">
        <v>95823</v>
      </c>
      <c r="H709" s="51">
        <v>2230668</v>
      </c>
      <c r="I709" s="51">
        <v>660503</v>
      </c>
      <c r="J709" s="51">
        <v>2118005</v>
      </c>
      <c r="K709" s="51">
        <v>897973</v>
      </c>
      <c r="L709" s="51">
        <v>3315474</v>
      </c>
      <c r="M709" s="51">
        <v>752791</v>
      </c>
      <c r="N709" s="51">
        <v>2289457</v>
      </c>
      <c r="O709" s="51">
        <v>1084616</v>
      </c>
      <c r="P709" s="51">
        <v>89099</v>
      </c>
      <c r="Q709" s="51">
        <v>11517440</v>
      </c>
      <c r="R709" s="51">
        <v>8880770</v>
      </c>
      <c r="S709" s="51">
        <v>8351171</v>
      </c>
    </row>
    <row r="710" spans="1:19" s="24" customFormat="1" ht="34.5">
      <c r="A710" s="25" t="s">
        <v>786</v>
      </c>
      <c r="B710" s="26" t="s">
        <v>208</v>
      </c>
      <c r="C710" s="51">
        <v>10606902</v>
      </c>
      <c r="D710" s="51">
        <v>237845</v>
      </c>
      <c r="E710" s="51">
        <v>2131945</v>
      </c>
      <c r="F710" s="51">
        <v>211546</v>
      </c>
      <c r="G710" s="51">
        <v>1948</v>
      </c>
      <c r="H710" s="51">
        <v>406425</v>
      </c>
      <c r="I710" s="51">
        <v>144002</v>
      </c>
      <c r="J710" s="51">
        <v>595498</v>
      </c>
      <c r="K710" s="51">
        <v>239810</v>
      </c>
      <c r="L710" s="51">
        <v>880250</v>
      </c>
      <c r="M710" s="51">
        <v>267915</v>
      </c>
      <c r="N710" s="51">
        <v>849133</v>
      </c>
      <c r="O710" s="51">
        <v>365038</v>
      </c>
      <c r="P710" s="51">
        <v>15344</v>
      </c>
      <c r="Q710" s="51">
        <v>177460</v>
      </c>
      <c r="R710" s="51">
        <v>1205062</v>
      </c>
      <c r="S710" s="51">
        <v>2877682</v>
      </c>
    </row>
    <row r="711" spans="1:19" s="24" customFormat="1" ht="34.5">
      <c r="A711" s="25" t="s">
        <v>787</v>
      </c>
      <c r="B711" s="26" t="s">
        <v>209</v>
      </c>
      <c r="C711" s="51">
        <v>19011609</v>
      </c>
      <c r="D711" s="51">
        <v>236056</v>
      </c>
      <c r="E711" s="51">
        <v>2055395</v>
      </c>
      <c r="F711" s="51">
        <v>377302</v>
      </c>
      <c r="G711" s="51">
        <v>93875</v>
      </c>
      <c r="H711" s="51">
        <v>1366792</v>
      </c>
      <c r="I711" s="51">
        <v>85872</v>
      </c>
      <c r="J711" s="51">
        <v>473453</v>
      </c>
      <c r="K711" s="51">
        <v>472679</v>
      </c>
      <c r="L711" s="51">
        <v>2264945</v>
      </c>
      <c r="M711" s="51">
        <v>233507</v>
      </c>
      <c r="N711" s="51">
        <v>1217096</v>
      </c>
      <c r="O711" s="51">
        <v>260791</v>
      </c>
      <c r="P711" s="51">
        <v>16384</v>
      </c>
      <c r="Q711" s="51">
        <v>3503313</v>
      </c>
      <c r="R711" s="51">
        <v>3028711</v>
      </c>
      <c r="S711" s="51">
        <v>3325438</v>
      </c>
    </row>
    <row r="712" spans="1:19" s="24" customFormat="1" ht="23.25">
      <c r="A712" s="25" t="s">
        <v>788</v>
      </c>
      <c r="B712" s="26" t="s">
        <v>210</v>
      </c>
      <c r="C712" s="51">
        <v>13282672</v>
      </c>
      <c r="D712" s="51">
        <v>31016</v>
      </c>
      <c r="E712" s="51">
        <v>5414639</v>
      </c>
      <c r="F712" s="51">
        <v>152135</v>
      </c>
      <c r="G712" s="51" t="s">
        <v>14</v>
      </c>
      <c r="H712" s="51">
        <v>457451</v>
      </c>
      <c r="I712" s="51">
        <v>355515</v>
      </c>
      <c r="J712" s="51">
        <v>1033864</v>
      </c>
      <c r="K712" s="51">
        <v>66524</v>
      </c>
      <c r="L712" s="51">
        <v>163554</v>
      </c>
      <c r="M712" s="51">
        <v>51515</v>
      </c>
      <c r="N712" s="51">
        <v>91242</v>
      </c>
      <c r="O712" s="51">
        <v>419531</v>
      </c>
      <c r="P712" s="51">
        <v>50846</v>
      </c>
      <c r="Q712" s="51">
        <v>3097836</v>
      </c>
      <c r="R712" s="51">
        <v>1766144</v>
      </c>
      <c r="S712" s="51">
        <v>130858</v>
      </c>
    </row>
    <row r="713" spans="1:19" s="24" customFormat="1" ht="45.75">
      <c r="A713" s="25" t="s">
        <v>789</v>
      </c>
      <c r="B713" s="26" t="s">
        <v>211</v>
      </c>
      <c r="C713" s="51">
        <v>10403155</v>
      </c>
      <c r="D713" s="51">
        <v>65960</v>
      </c>
      <c r="E713" s="51">
        <v>52163</v>
      </c>
      <c r="F713" s="51">
        <v>54548</v>
      </c>
      <c r="G713" s="51" t="s">
        <v>14</v>
      </c>
      <c r="H713" s="51" t="s">
        <v>14</v>
      </c>
      <c r="I713" s="51">
        <v>75114</v>
      </c>
      <c r="J713" s="51">
        <v>15190</v>
      </c>
      <c r="K713" s="51">
        <v>118960</v>
      </c>
      <c r="L713" s="51">
        <v>6725</v>
      </c>
      <c r="M713" s="51">
        <v>199854</v>
      </c>
      <c r="N713" s="51">
        <v>131987</v>
      </c>
      <c r="O713" s="51">
        <v>39255</v>
      </c>
      <c r="P713" s="51">
        <v>6525</v>
      </c>
      <c r="Q713" s="51">
        <v>4738830</v>
      </c>
      <c r="R713" s="51">
        <v>2880854</v>
      </c>
      <c r="S713" s="51">
        <v>2017192</v>
      </c>
    </row>
    <row r="714" spans="1:19" s="24" customFormat="1" ht="34.5">
      <c r="A714" s="25" t="s">
        <v>790</v>
      </c>
      <c r="B714" s="26" t="s">
        <v>498</v>
      </c>
      <c r="C714" s="51">
        <v>38350375</v>
      </c>
      <c r="D714" s="51">
        <v>1076074</v>
      </c>
      <c r="E714" s="51">
        <v>1179671</v>
      </c>
      <c r="F714" s="51">
        <v>2931910</v>
      </c>
      <c r="G714" s="51">
        <v>2492676</v>
      </c>
      <c r="H714" s="51">
        <v>882665</v>
      </c>
      <c r="I714" s="51">
        <v>983722</v>
      </c>
      <c r="J714" s="51">
        <v>2033793</v>
      </c>
      <c r="K714" s="51">
        <v>420611</v>
      </c>
      <c r="L714" s="51">
        <v>1569171</v>
      </c>
      <c r="M714" s="51">
        <v>1898441</v>
      </c>
      <c r="N714" s="51">
        <v>549267</v>
      </c>
      <c r="O714" s="51">
        <v>1014761</v>
      </c>
      <c r="P714" s="51">
        <v>63121</v>
      </c>
      <c r="Q714" s="51">
        <v>4906513</v>
      </c>
      <c r="R714" s="51">
        <v>10019785</v>
      </c>
      <c r="S714" s="51">
        <v>6328195</v>
      </c>
    </row>
    <row r="715" spans="1:19" s="24" customFormat="1" ht="79.5">
      <c r="A715" s="25" t="s">
        <v>791</v>
      </c>
      <c r="B715" s="26" t="s">
        <v>212</v>
      </c>
      <c r="C715" s="51">
        <v>11351463</v>
      </c>
      <c r="D715" s="51">
        <v>939085</v>
      </c>
      <c r="E715" s="51">
        <v>470638</v>
      </c>
      <c r="F715" s="51">
        <v>1495818</v>
      </c>
      <c r="G715" s="51">
        <v>659292</v>
      </c>
      <c r="H715" s="51">
        <v>1075</v>
      </c>
      <c r="I715" s="51">
        <v>16254</v>
      </c>
      <c r="J715" s="51">
        <v>164571</v>
      </c>
      <c r="K715" s="51">
        <v>200821</v>
      </c>
      <c r="L715" s="51">
        <v>552802</v>
      </c>
      <c r="M715" s="51">
        <v>1136450</v>
      </c>
      <c r="N715" s="51">
        <v>102714</v>
      </c>
      <c r="O715" s="51">
        <v>205347</v>
      </c>
      <c r="P715" s="51">
        <v>43553</v>
      </c>
      <c r="Q715" s="51">
        <v>669791</v>
      </c>
      <c r="R715" s="51">
        <v>1189903</v>
      </c>
      <c r="S715" s="51">
        <v>3503351</v>
      </c>
    </row>
    <row r="716" spans="1:19" s="24" customFormat="1" ht="34.5">
      <c r="A716" s="25" t="s">
        <v>792</v>
      </c>
      <c r="B716" s="26" t="s">
        <v>213</v>
      </c>
      <c r="C716" s="51">
        <v>16064685</v>
      </c>
      <c r="D716" s="51">
        <v>53013</v>
      </c>
      <c r="E716" s="51">
        <v>399449</v>
      </c>
      <c r="F716" s="51">
        <v>900504</v>
      </c>
      <c r="G716" s="51">
        <v>1308684</v>
      </c>
      <c r="H716" s="51">
        <v>851170</v>
      </c>
      <c r="I716" s="51">
        <v>412</v>
      </c>
      <c r="J716" s="51">
        <v>796910</v>
      </c>
      <c r="K716" s="51">
        <v>80514</v>
      </c>
      <c r="L716" s="51">
        <v>250509</v>
      </c>
      <c r="M716" s="51">
        <v>128357</v>
      </c>
      <c r="N716" s="51">
        <v>200925</v>
      </c>
      <c r="O716" s="51">
        <v>274355</v>
      </c>
      <c r="P716" s="51">
        <v>19392</v>
      </c>
      <c r="Q716" s="51">
        <v>2385387</v>
      </c>
      <c r="R716" s="51">
        <v>6990455</v>
      </c>
      <c r="S716" s="51">
        <v>1424648</v>
      </c>
    </row>
    <row r="717" spans="1:19" s="24" customFormat="1" ht="68.25">
      <c r="A717" s="25" t="s">
        <v>793</v>
      </c>
      <c r="B717" s="26" t="s">
        <v>214</v>
      </c>
      <c r="C717" s="51">
        <v>6745979</v>
      </c>
      <c r="D717" s="51">
        <v>82441</v>
      </c>
      <c r="E717" s="51">
        <v>11670</v>
      </c>
      <c r="F717" s="51">
        <v>33819</v>
      </c>
      <c r="G717" s="51">
        <v>524700</v>
      </c>
      <c r="H717" s="51">
        <v>14083</v>
      </c>
      <c r="I717" s="51" t="s">
        <v>14</v>
      </c>
      <c r="J717" s="51">
        <v>564703</v>
      </c>
      <c r="K717" s="51">
        <v>92080</v>
      </c>
      <c r="L717" s="51">
        <v>305992</v>
      </c>
      <c r="M717" s="51">
        <v>605934</v>
      </c>
      <c r="N717" s="51">
        <v>41208</v>
      </c>
      <c r="O717" s="51">
        <v>476877</v>
      </c>
      <c r="P717" s="51" t="s">
        <v>14</v>
      </c>
      <c r="Q717" s="51">
        <v>1778635</v>
      </c>
      <c r="R717" s="51">
        <v>1464161</v>
      </c>
      <c r="S717" s="51">
        <v>749678</v>
      </c>
    </row>
    <row r="718" spans="1:19" s="24" customFormat="1" ht="34.5">
      <c r="A718" s="25" t="s">
        <v>794</v>
      </c>
      <c r="B718" s="26" t="s">
        <v>215</v>
      </c>
      <c r="C718" s="51">
        <v>4188248</v>
      </c>
      <c r="D718" s="51">
        <v>1535</v>
      </c>
      <c r="E718" s="51">
        <v>297914</v>
      </c>
      <c r="F718" s="51">
        <v>501769</v>
      </c>
      <c r="G718" s="51" t="s">
        <v>14</v>
      </c>
      <c r="H718" s="51">
        <v>16337</v>
      </c>
      <c r="I718" s="51">
        <v>967057</v>
      </c>
      <c r="J718" s="51">
        <v>507610</v>
      </c>
      <c r="K718" s="51">
        <v>47197</v>
      </c>
      <c r="L718" s="51">
        <v>459869</v>
      </c>
      <c r="M718" s="51">
        <v>27700</v>
      </c>
      <c r="N718" s="51">
        <v>204420</v>
      </c>
      <c r="O718" s="51">
        <v>58182</v>
      </c>
      <c r="P718" s="51">
        <v>176</v>
      </c>
      <c r="Q718" s="51">
        <v>72699</v>
      </c>
      <c r="R718" s="51">
        <v>375266</v>
      </c>
      <c r="S718" s="51">
        <v>650518</v>
      </c>
    </row>
    <row r="719" spans="1:19" s="24" customFormat="1" ht="23.25">
      <c r="A719" s="25" t="s">
        <v>795</v>
      </c>
      <c r="B719" s="26" t="s">
        <v>499</v>
      </c>
      <c r="C719" s="51">
        <v>25344304</v>
      </c>
      <c r="D719" s="51">
        <v>139731</v>
      </c>
      <c r="E719" s="51">
        <v>385059</v>
      </c>
      <c r="F719" s="51">
        <v>705929</v>
      </c>
      <c r="G719" s="51">
        <v>848274</v>
      </c>
      <c r="H719" s="51">
        <v>430288</v>
      </c>
      <c r="I719" s="51">
        <v>90180</v>
      </c>
      <c r="J719" s="51">
        <v>10034360</v>
      </c>
      <c r="K719" s="51">
        <v>260733</v>
      </c>
      <c r="L719" s="51">
        <v>8956</v>
      </c>
      <c r="M719" s="51">
        <v>323540</v>
      </c>
      <c r="N719" s="51">
        <v>153885</v>
      </c>
      <c r="O719" s="51">
        <v>550855</v>
      </c>
      <c r="P719" s="51">
        <v>1028687</v>
      </c>
      <c r="Q719" s="51">
        <v>3554920</v>
      </c>
      <c r="R719" s="51">
        <v>2596718</v>
      </c>
      <c r="S719" s="51">
        <v>4232190</v>
      </c>
    </row>
    <row r="720" spans="1:19" s="24" customFormat="1" ht="23.25">
      <c r="A720" s="25" t="s">
        <v>796</v>
      </c>
      <c r="B720" s="26" t="s">
        <v>216</v>
      </c>
      <c r="C720" s="51">
        <v>25344304</v>
      </c>
      <c r="D720" s="51">
        <v>139731</v>
      </c>
      <c r="E720" s="51">
        <v>385059</v>
      </c>
      <c r="F720" s="51">
        <v>705929</v>
      </c>
      <c r="G720" s="51">
        <v>848274</v>
      </c>
      <c r="H720" s="51">
        <v>430288</v>
      </c>
      <c r="I720" s="51">
        <v>90180</v>
      </c>
      <c r="J720" s="51">
        <v>10034360</v>
      </c>
      <c r="K720" s="51">
        <v>260733</v>
      </c>
      <c r="L720" s="51">
        <v>8956</v>
      </c>
      <c r="M720" s="51">
        <v>323540</v>
      </c>
      <c r="N720" s="51">
        <v>153885</v>
      </c>
      <c r="O720" s="51">
        <v>550855</v>
      </c>
      <c r="P720" s="51">
        <v>1028687</v>
      </c>
      <c r="Q720" s="51">
        <v>3554920</v>
      </c>
      <c r="R720" s="51">
        <v>2596718</v>
      </c>
      <c r="S720" s="51">
        <v>4232190</v>
      </c>
    </row>
    <row r="721" spans="1:19" s="24" customFormat="1" ht="45.75">
      <c r="A721" s="25" t="s">
        <v>797</v>
      </c>
      <c r="B721" s="26" t="s">
        <v>500</v>
      </c>
      <c r="C721" s="51">
        <v>519696585</v>
      </c>
      <c r="D721" s="51">
        <v>2080732</v>
      </c>
      <c r="E721" s="51">
        <v>29520030</v>
      </c>
      <c r="F721" s="51">
        <v>12995286</v>
      </c>
      <c r="G721" s="51">
        <v>15072943</v>
      </c>
      <c r="H721" s="51">
        <v>13284834</v>
      </c>
      <c r="I721" s="51">
        <v>16136637</v>
      </c>
      <c r="J721" s="51">
        <v>21007989</v>
      </c>
      <c r="K721" s="51">
        <v>3722658</v>
      </c>
      <c r="L721" s="51">
        <v>4573621</v>
      </c>
      <c r="M721" s="51">
        <v>2274198</v>
      </c>
      <c r="N721" s="51">
        <v>24248416</v>
      </c>
      <c r="O721" s="51">
        <v>7872329</v>
      </c>
      <c r="P721" s="51">
        <v>14944313</v>
      </c>
      <c r="Q721" s="51">
        <v>45502574</v>
      </c>
      <c r="R721" s="51">
        <v>45127181</v>
      </c>
      <c r="S721" s="51">
        <v>261332845</v>
      </c>
    </row>
    <row r="722" spans="1:19" s="24" customFormat="1" ht="68.25">
      <c r="A722" s="25" t="s">
        <v>798</v>
      </c>
      <c r="B722" s="26" t="s">
        <v>217</v>
      </c>
      <c r="C722" s="51">
        <v>80785888</v>
      </c>
      <c r="D722" s="51">
        <v>466758</v>
      </c>
      <c r="E722" s="51">
        <v>6943483</v>
      </c>
      <c r="F722" s="51">
        <v>6161955</v>
      </c>
      <c r="G722" s="51">
        <v>2381994</v>
      </c>
      <c r="H722" s="51">
        <v>3399870</v>
      </c>
      <c r="I722" s="51">
        <v>1217851</v>
      </c>
      <c r="J722" s="51">
        <v>1422603</v>
      </c>
      <c r="K722" s="51">
        <v>1263318</v>
      </c>
      <c r="L722" s="51">
        <v>867120</v>
      </c>
      <c r="M722" s="51">
        <v>741182</v>
      </c>
      <c r="N722" s="51">
        <v>3494373</v>
      </c>
      <c r="O722" s="51">
        <v>1391824</v>
      </c>
      <c r="P722" s="51">
        <v>9880326</v>
      </c>
      <c r="Q722" s="51">
        <v>11699962</v>
      </c>
      <c r="R722" s="51">
        <v>4134253</v>
      </c>
      <c r="S722" s="51">
        <v>25319015</v>
      </c>
    </row>
    <row r="723" spans="1:19" s="24" customFormat="1" ht="23.25">
      <c r="A723" s="25" t="s">
        <v>808</v>
      </c>
      <c r="B723" s="26" t="s">
        <v>227</v>
      </c>
      <c r="C723" s="51">
        <v>34276652</v>
      </c>
      <c r="D723" s="51">
        <v>287026</v>
      </c>
      <c r="E723" s="51">
        <v>16274654</v>
      </c>
      <c r="F723" s="51">
        <v>238140</v>
      </c>
      <c r="G723" s="51">
        <v>333800</v>
      </c>
      <c r="H723" s="51">
        <v>2525983</v>
      </c>
      <c r="I723" s="51">
        <v>2027051</v>
      </c>
      <c r="J723" s="51">
        <v>527573</v>
      </c>
      <c r="K723" s="51">
        <v>219940</v>
      </c>
      <c r="L723" s="51">
        <v>328627</v>
      </c>
      <c r="M723" s="51">
        <v>563194</v>
      </c>
      <c r="N723" s="51">
        <v>761005</v>
      </c>
      <c r="O723" s="51">
        <v>1500655</v>
      </c>
      <c r="P723" s="51">
        <v>350596</v>
      </c>
      <c r="Q723" s="51">
        <v>5104964</v>
      </c>
      <c r="R723" s="51">
        <v>1380373</v>
      </c>
      <c r="S723" s="51">
        <v>1853070</v>
      </c>
    </row>
    <row r="724" spans="1:19" s="24" customFormat="1" ht="23.25">
      <c r="A724" s="25" t="s">
        <v>812</v>
      </c>
      <c r="B724" s="26" t="s">
        <v>231</v>
      </c>
      <c r="C724" s="51">
        <v>5234772</v>
      </c>
      <c r="D724" s="51">
        <v>91443</v>
      </c>
      <c r="E724" s="51">
        <v>264286</v>
      </c>
      <c r="F724" s="51">
        <v>85841</v>
      </c>
      <c r="G724" s="51">
        <v>10990</v>
      </c>
      <c r="H724" s="51">
        <v>323178</v>
      </c>
      <c r="I724" s="51">
        <v>416065</v>
      </c>
      <c r="J724" s="51">
        <v>139285</v>
      </c>
      <c r="K724" s="51">
        <v>296</v>
      </c>
      <c r="L724" s="51">
        <v>817</v>
      </c>
      <c r="M724" s="51" t="s">
        <v>14</v>
      </c>
      <c r="N724" s="51">
        <v>21993</v>
      </c>
      <c r="O724" s="51">
        <v>22790</v>
      </c>
      <c r="P724" s="51">
        <v>505</v>
      </c>
      <c r="Q724" s="51">
        <v>2612317</v>
      </c>
      <c r="R724" s="51">
        <v>444452</v>
      </c>
      <c r="S724" s="51">
        <v>800512</v>
      </c>
    </row>
    <row r="725" spans="1:19" s="24" customFormat="1" ht="45.75">
      <c r="A725" s="25" t="s">
        <v>813</v>
      </c>
      <c r="B725" s="26" t="s">
        <v>232</v>
      </c>
      <c r="C725" s="51">
        <v>54819461</v>
      </c>
      <c r="D725" s="51">
        <v>296359</v>
      </c>
      <c r="E725" s="51">
        <v>2277114</v>
      </c>
      <c r="F725" s="51">
        <v>695234</v>
      </c>
      <c r="G725" s="51">
        <v>3974763</v>
      </c>
      <c r="H725" s="51">
        <v>5134197</v>
      </c>
      <c r="I725" s="51">
        <v>466779</v>
      </c>
      <c r="J725" s="51">
        <v>8554425</v>
      </c>
      <c r="K725" s="51">
        <v>605584</v>
      </c>
      <c r="L725" s="51">
        <v>1585349</v>
      </c>
      <c r="M725" s="51">
        <v>183221</v>
      </c>
      <c r="N725" s="51">
        <v>3268716</v>
      </c>
      <c r="O725" s="51">
        <v>1364530</v>
      </c>
      <c r="P725" s="51">
        <v>147059</v>
      </c>
      <c r="Q725" s="51">
        <v>4063334</v>
      </c>
      <c r="R725" s="51">
        <v>7688843</v>
      </c>
      <c r="S725" s="51">
        <v>14513954</v>
      </c>
    </row>
    <row r="726" spans="1:19" s="24" customFormat="1" ht="45.75">
      <c r="A726" s="25" t="s">
        <v>817</v>
      </c>
      <c r="B726" s="26" t="s">
        <v>236</v>
      </c>
      <c r="C726" s="51">
        <v>228464156</v>
      </c>
      <c r="D726" s="51">
        <v>90778</v>
      </c>
      <c r="E726" s="51">
        <v>1439851</v>
      </c>
      <c r="F726" s="51">
        <v>1872842</v>
      </c>
      <c r="G726" s="51">
        <v>684589</v>
      </c>
      <c r="H726" s="51">
        <v>353746</v>
      </c>
      <c r="I726" s="51">
        <v>162674</v>
      </c>
      <c r="J726" s="51">
        <v>1295839</v>
      </c>
      <c r="K726" s="51">
        <v>477339</v>
      </c>
      <c r="L726" s="51">
        <v>235898</v>
      </c>
      <c r="M726" s="51">
        <v>340855</v>
      </c>
      <c r="N726" s="51">
        <v>13226240</v>
      </c>
      <c r="O726" s="51">
        <v>166868</v>
      </c>
      <c r="P726" s="51">
        <v>342272</v>
      </c>
      <c r="Q726" s="51">
        <v>3369773</v>
      </c>
      <c r="R726" s="51">
        <v>9648728</v>
      </c>
      <c r="S726" s="51">
        <v>194755864</v>
      </c>
    </row>
    <row r="727" spans="1:19" s="24" customFormat="1" ht="45.75">
      <c r="A727" s="25" t="s">
        <v>820</v>
      </c>
      <c r="B727" s="26" t="s">
        <v>239</v>
      </c>
      <c r="C727" s="51">
        <v>27120324</v>
      </c>
      <c r="D727" s="51">
        <v>170432</v>
      </c>
      <c r="E727" s="51">
        <v>446562</v>
      </c>
      <c r="F727" s="51">
        <v>2379577</v>
      </c>
      <c r="G727" s="51">
        <v>193460</v>
      </c>
      <c r="H727" s="51">
        <v>189835</v>
      </c>
      <c r="I727" s="51">
        <v>7603140</v>
      </c>
      <c r="J727" s="51">
        <v>6135320</v>
      </c>
      <c r="K727" s="51">
        <v>93181</v>
      </c>
      <c r="L727" s="51" t="s">
        <v>14</v>
      </c>
      <c r="M727" s="51" t="s">
        <v>14</v>
      </c>
      <c r="N727" s="51">
        <v>1568211</v>
      </c>
      <c r="O727" s="51">
        <v>216971</v>
      </c>
      <c r="P727" s="51">
        <v>155549</v>
      </c>
      <c r="Q727" s="51">
        <v>2388168</v>
      </c>
      <c r="R727" s="51">
        <v>380741</v>
      </c>
      <c r="S727" s="51">
        <v>5199177</v>
      </c>
    </row>
    <row r="728" spans="1:19" s="24" customFormat="1" ht="34.5">
      <c r="A728" s="25" t="s">
        <v>821</v>
      </c>
      <c r="B728" s="26" t="s">
        <v>240</v>
      </c>
      <c r="C728" s="51">
        <v>19823776</v>
      </c>
      <c r="D728" s="51">
        <v>23941</v>
      </c>
      <c r="E728" s="51">
        <v>651653</v>
      </c>
      <c r="F728" s="51">
        <v>148011</v>
      </c>
      <c r="G728" s="51">
        <v>3474841</v>
      </c>
      <c r="H728" s="51">
        <v>796324</v>
      </c>
      <c r="I728" s="51">
        <v>933062</v>
      </c>
      <c r="J728" s="51">
        <v>2150499</v>
      </c>
      <c r="K728" s="51">
        <v>117430</v>
      </c>
      <c r="L728" s="51">
        <v>1029960</v>
      </c>
      <c r="M728" s="51">
        <v>44481</v>
      </c>
      <c r="N728" s="51">
        <v>549022</v>
      </c>
      <c r="O728" s="51">
        <v>417657</v>
      </c>
      <c r="P728" s="51">
        <v>110157</v>
      </c>
      <c r="Q728" s="51">
        <v>5992383</v>
      </c>
      <c r="R728" s="51">
        <v>1228790</v>
      </c>
      <c r="S728" s="51">
        <v>2155565</v>
      </c>
    </row>
    <row r="729" spans="1:19" s="24" customFormat="1" ht="45.75">
      <c r="A729" s="25" t="s">
        <v>822</v>
      </c>
      <c r="B729" s="26" t="s">
        <v>241</v>
      </c>
      <c r="C729" s="51">
        <v>69171557</v>
      </c>
      <c r="D729" s="51">
        <v>653996</v>
      </c>
      <c r="E729" s="51">
        <v>1222428</v>
      </c>
      <c r="F729" s="51">
        <v>1413686</v>
      </c>
      <c r="G729" s="51">
        <v>4018506</v>
      </c>
      <c r="H729" s="51">
        <v>561702</v>
      </c>
      <c r="I729" s="51">
        <v>3310015</v>
      </c>
      <c r="J729" s="51">
        <v>782445</v>
      </c>
      <c r="K729" s="51">
        <v>945569</v>
      </c>
      <c r="L729" s="51">
        <v>525849</v>
      </c>
      <c r="M729" s="51">
        <v>401265</v>
      </c>
      <c r="N729" s="51">
        <v>1358855</v>
      </c>
      <c r="O729" s="51">
        <v>2791033</v>
      </c>
      <c r="P729" s="51">
        <v>3957847</v>
      </c>
      <c r="Q729" s="51">
        <v>10271672</v>
      </c>
      <c r="R729" s="51">
        <v>20221001</v>
      </c>
      <c r="S729" s="51">
        <v>16735687</v>
      </c>
    </row>
    <row r="730" spans="1:19" s="24" customFormat="1" ht="23.25">
      <c r="A730" s="25" t="s">
        <v>809</v>
      </c>
      <c r="B730" s="26" t="s">
        <v>228</v>
      </c>
      <c r="C730" s="51">
        <v>30334165</v>
      </c>
      <c r="D730" s="51">
        <v>254513</v>
      </c>
      <c r="E730" s="51">
        <v>16274000</v>
      </c>
      <c r="F730" s="51">
        <v>207924</v>
      </c>
      <c r="G730" s="51">
        <v>30150</v>
      </c>
      <c r="H730" s="51">
        <v>2071121</v>
      </c>
      <c r="I730" s="51">
        <v>978802</v>
      </c>
      <c r="J730" s="51">
        <v>514331</v>
      </c>
      <c r="K730" s="51">
        <v>67201</v>
      </c>
      <c r="L730" s="51">
        <v>284680</v>
      </c>
      <c r="M730" s="51">
        <v>197378</v>
      </c>
      <c r="N730" s="51">
        <v>294247</v>
      </c>
      <c r="O730" s="51">
        <v>1488985</v>
      </c>
      <c r="P730" s="51">
        <v>275998</v>
      </c>
      <c r="Q730" s="51">
        <v>4693752</v>
      </c>
      <c r="R730" s="51">
        <v>1294004</v>
      </c>
      <c r="S730" s="51">
        <v>1407079</v>
      </c>
    </row>
    <row r="731" spans="1:19" s="24" customFormat="1" ht="23.25">
      <c r="A731" s="25" t="s">
        <v>810</v>
      </c>
      <c r="B731" s="26" t="s">
        <v>229</v>
      </c>
      <c r="C731" s="51">
        <v>971075</v>
      </c>
      <c r="D731" s="51">
        <v>26916</v>
      </c>
      <c r="E731" s="51">
        <v>175</v>
      </c>
      <c r="F731" s="51">
        <v>23228</v>
      </c>
      <c r="G731" s="51" t="s">
        <v>14</v>
      </c>
      <c r="H731" s="51">
        <v>229153</v>
      </c>
      <c r="I731" s="51">
        <v>76462</v>
      </c>
      <c r="J731" s="51">
        <v>3109</v>
      </c>
      <c r="K731" s="51">
        <v>38754</v>
      </c>
      <c r="L731" s="51">
        <v>23250</v>
      </c>
      <c r="M731" s="51">
        <v>47916</v>
      </c>
      <c r="N731" s="51">
        <v>53143</v>
      </c>
      <c r="O731" s="51">
        <v>8103</v>
      </c>
      <c r="P731" s="51">
        <v>16633</v>
      </c>
      <c r="Q731" s="51">
        <v>365338</v>
      </c>
      <c r="R731" s="51">
        <v>58755</v>
      </c>
      <c r="S731" s="51">
        <v>137</v>
      </c>
    </row>
    <row r="732" spans="1:19" s="24" customFormat="1" ht="23.25">
      <c r="A732" s="25" t="s">
        <v>811</v>
      </c>
      <c r="B732" s="26" t="s">
        <v>230</v>
      </c>
      <c r="C732" s="51">
        <v>2971412</v>
      </c>
      <c r="D732" s="51">
        <v>5597</v>
      </c>
      <c r="E732" s="51">
        <v>479</v>
      </c>
      <c r="F732" s="51">
        <v>6988</v>
      </c>
      <c r="G732" s="51">
        <v>303650</v>
      </c>
      <c r="H732" s="51">
        <v>225709</v>
      </c>
      <c r="I732" s="51">
        <v>971786</v>
      </c>
      <c r="J732" s="51">
        <v>10133</v>
      </c>
      <c r="K732" s="51">
        <v>113985</v>
      </c>
      <c r="L732" s="51">
        <v>20697</v>
      </c>
      <c r="M732" s="51">
        <v>317901</v>
      </c>
      <c r="N732" s="51">
        <v>413614</v>
      </c>
      <c r="O732" s="51">
        <v>3566</v>
      </c>
      <c r="P732" s="51">
        <v>57965</v>
      </c>
      <c r="Q732" s="51">
        <v>45874</v>
      </c>
      <c r="R732" s="51">
        <v>27614</v>
      </c>
      <c r="S732" s="51">
        <v>445854</v>
      </c>
    </row>
    <row r="733" spans="1:19" s="24" customFormat="1" ht="23.25">
      <c r="A733" s="25" t="s">
        <v>799</v>
      </c>
      <c r="B733" s="26" t="s">
        <v>218</v>
      </c>
      <c r="C733" s="51">
        <v>13776113</v>
      </c>
      <c r="D733" s="51">
        <v>7752</v>
      </c>
      <c r="E733" s="52" t="s">
        <v>14</v>
      </c>
      <c r="F733" s="51">
        <v>87332</v>
      </c>
      <c r="G733" s="51" t="s">
        <v>14</v>
      </c>
      <c r="H733" s="51">
        <v>500000</v>
      </c>
      <c r="I733" s="52" t="s">
        <v>14</v>
      </c>
      <c r="J733" s="51">
        <v>33937</v>
      </c>
      <c r="K733" s="51" t="s">
        <v>14</v>
      </c>
      <c r="L733" s="51">
        <v>536410</v>
      </c>
      <c r="M733" s="51">
        <v>2600</v>
      </c>
      <c r="N733" s="51">
        <v>642919</v>
      </c>
      <c r="O733" s="51">
        <v>5582</v>
      </c>
      <c r="P733" s="51">
        <v>11003</v>
      </c>
      <c r="Q733" s="51">
        <v>5401950</v>
      </c>
      <c r="R733" s="51">
        <v>217350</v>
      </c>
      <c r="S733" s="51">
        <v>6329277</v>
      </c>
    </row>
    <row r="734" spans="1:19" s="24" customFormat="1" ht="23.25">
      <c r="A734" s="25" t="s">
        <v>800</v>
      </c>
      <c r="B734" s="26" t="s">
        <v>219</v>
      </c>
      <c r="C734" s="51">
        <v>23109747</v>
      </c>
      <c r="D734" s="51">
        <v>532</v>
      </c>
      <c r="E734" s="51">
        <v>955387</v>
      </c>
      <c r="F734" s="51">
        <v>110977</v>
      </c>
      <c r="G734" s="51">
        <v>593796</v>
      </c>
      <c r="H734" s="51">
        <v>779216</v>
      </c>
      <c r="I734" s="51">
        <v>34169</v>
      </c>
      <c r="J734" s="51">
        <v>7125</v>
      </c>
      <c r="K734" s="51">
        <v>487520</v>
      </c>
      <c r="L734" s="51">
        <v>57763</v>
      </c>
      <c r="M734" s="51" t="s">
        <v>14</v>
      </c>
      <c r="N734" s="51">
        <v>356502</v>
      </c>
      <c r="O734" s="51">
        <v>25191</v>
      </c>
      <c r="P734" s="51">
        <v>8247087</v>
      </c>
      <c r="Q734" s="51">
        <v>2537763</v>
      </c>
      <c r="R734" s="51">
        <v>734337</v>
      </c>
      <c r="S734" s="51">
        <v>8182382</v>
      </c>
    </row>
    <row r="735" spans="1:19" s="24" customFormat="1" ht="23.25">
      <c r="A735" s="25" t="s">
        <v>801</v>
      </c>
      <c r="B735" s="26" t="s">
        <v>220</v>
      </c>
      <c r="C735" s="51">
        <v>4341749</v>
      </c>
      <c r="D735" s="52" t="s">
        <v>14</v>
      </c>
      <c r="E735" s="51">
        <v>1117741</v>
      </c>
      <c r="F735" s="51" t="s">
        <v>14</v>
      </c>
      <c r="G735" s="51">
        <v>491000</v>
      </c>
      <c r="H735" s="51" t="s">
        <v>14</v>
      </c>
      <c r="I735" s="51">
        <v>109526</v>
      </c>
      <c r="J735" s="51">
        <v>191659</v>
      </c>
      <c r="K735" s="51">
        <v>230184</v>
      </c>
      <c r="L735" s="51" t="s">
        <v>14</v>
      </c>
      <c r="M735" s="51">
        <v>1300</v>
      </c>
      <c r="N735" s="51">
        <v>139046</v>
      </c>
      <c r="O735" s="51">
        <v>35287</v>
      </c>
      <c r="P735" s="51" t="s">
        <v>14</v>
      </c>
      <c r="Q735" s="51">
        <v>18171</v>
      </c>
      <c r="R735" s="51">
        <v>146480</v>
      </c>
      <c r="S735" s="51">
        <v>1861356</v>
      </c>
    </row>
    <row r="736" spans="1:19" s="24" customFormat="1" ht="57">
      <c r="A736" s="25" t="s">
        <v>802</v>
      </c>
      <c r="B736" s="26" t="s">
        <v>221</v>
      </c>
      <c r="C736" s="51">
        <v>1395465</v>
      </c>
      <c r="D736" s="51">
        <v>7795</v>
      </c>
      <c r="E736" s="51">
        <v>160006</v>
      </c>
      <c r="F736" s="51">
        <v>44664</v>
      </c>
      <c r="G736" s="51" t="s">
        <v>14</v>
      </c>
      <c r="H736" s="51">
        <v>728597</v>
      </c>
      <c r="I736" s="51">
        <v>2310</v>
      </c>
      <c r="J736" s="51">
        <v>20498</v>
      </c>
      <c r="K736" s="51">
        <v>16166</v>
      </c>
      <c r="L736" s="51">
        <v>45629</v>
      </c>
      <c r="M736" s="51">
        <v>10592</v>
      </c>
      <c r="N736" s="51">
        <v>154390</v>
      </c>
      <c r="O736" s="51" t="s">
        <v>14</v>
      </c>
      <c r="P736" s="51">
        <v>20318</v>
      </c>
      <c r="Q736" s="51">
        <v>151403</v>
      </c>
      <c r="R736" s="51">
        <v>25544</v>
      </c>
      <c r="S736" s="51">
        <v>7553</v>
      </c>
    </row>
    <row r="737" spans="1:19" s="24" customFormat="1" ht="45.75">
      <c r="A737" s="25" t="s">
        <v>803</v>
      </c>
      <c r="B737" s="26" t="s">
        <v>222</v>
      </c>
      <c r="C737" s="51">
        <v>20501711</v>
      </c>
      <c r="D737" s="51">
        <v>271040</v>
      </c>
      <c r="E737" s="51">
        <v>1776996</v>
      </c>
      <c r="F737" s="51">
        <v>482212</v>
      </c>
      <c r="G737" s="51">
        <v>1206965</v>
      </c>
      <c r="H737" s="51">
        <v>498624</v>
      </c>
      <c r="I737" s="51">
        <v>999081</v>
      </c>
      <c r="J737" s="51">
        <v>1016280</v>
      </c>
      <c r="K737" s="51">
        <v>501761</v>
      </c>
      <c r="L737" s="51">
        <v>91268</v>
      </c>
      <c r="M737" s="51">
        <v>308952</v>
      </c>
      <c r="N737" s="51">
        <v>1169674</v>
      </c>
      <c r="O737" s="51">
        <v>1044351</v>
      </c>
      <c r="P737" s="51">
        <v>1412521</v>
      </c>
      <c r="Q737" s="51">
        <v>1178815</v>
      </c>
      <c r="R737" s="51">
        <v>2156393</v>
      </c>
      <c r="S737" s="51">
        <v>6386775</v>
      </c>
    </row>
    <row r="738" spans="1:19" s="24" customFormat="1" ht="45.75">
      <c r="A738" s="25" t="s">
        <v>804</v>
      </c>
      <c r="B738" s="26" t="s">
        <v>223</v>
      </c>
      <c r="C738" s="51">
        <v>12495746</v>
      </c>
      <c r="D738" s="51">
        <v>9491</v>
      </c>
      <c r="E738" s="51">
        <v>2284712</v>
      </c>
      <c r="F738" s="51">
        <v>3427058</v>
      </c>
      <c r="G738" s="51">
        <v>42100</v>
      </c>
      <c r="H738" s="51">
        <v>687541</v>
      </c>
      <c r="I738" s="51">
        <v>6477</v>
      </c>
      <c r="J738" s="51">
        <v>151653</v>
      </c>
      <c r="K738" s="51">
        <v>22844</v>
      </c>
      <c r="L738" s="51">
        <v>20747</v>
      </c>
      <c r="M738" s="51">
        <v>174349</v>
      </c>
      <c r="N738" s="51">
        <v>651550</v>
      </c>
      <c r="O738" s="51">
        <v>228779</v>
      </c>
      <c r="P738" s="51">
        <v>175767</v>
      </c>
      <c r="Q738" s="51">
        <v>2047600</v>
      </c>
      <c r="R738" s="51">
        <v>404351</v>
      </c>
      <c r="S738" s="51">
        <v>2160729</v>
      </c>
    </row>
    <row r="739" spans="1:19" s="24" customFormat="1" ht="45.75">
      <c r="A739" s="25" t="s">
        <v>805</v>
      </c>
      <c r="B739" s="26" t="s">
        <v>224</v>
      </c>
      <c r="C739" s="51">
        <v>145628</v>
      </c>
      <c r="D739" s="52" t="s">
        <v>14</v>
      </c>
      <c r="E739" s="52" t="s">
        <v>14</v>
      </c>
      <c r="F739" s="51" t="s">
        <v>14</v>
      </c>
      <c r="G739" s="51" t="s">
        <v>14</v>
      </c>
      <c r="H739" s="51" t="s">
        <v>14</v>
      </c>
      <c r="I739" s="52" t="s">
        <v>14</v>
      </c>
      <c r="J739" s="51" t="s">
        <v>14</v>
      </c>
      <c r="K739" s="51" t="s">
        <v>14</v>
      </c>
      <c r="L739" s="51">
        <v>115268</v>
      </c>
      <c r="M739" s="51" t="s">
        <v>14</v>
      </c>
      <c r="N739" s="51" t="s">
        <v>14</v>
      </c>
      <c r="O739" s="51" t="s">
        <v>14</v>
      </c>
      <c r="P739" s="51" t="s">
        <v>14</v>
      </c>
      <c r="Q739" s="51" t="s">
        <v>14</v>
      </c>
      <c r="R739" s="51">
        <v>30357</v>
      </c>
      <c r="S739" s="51">
        <v>3</v>
      </c>
    </row>
    <row r="740" spans="1:19" s="24" customFormat="1" ht="34.5">
      <c r="A740" s="25" t="s">
        <v>806</v>
      </c>
      <c r="B740" s="26" t="s">
        <v>225</v>
      </c>
      <c r="C740" s="51">
        <v>140365</v>
      </c>
      <c r="D740" s="51">
        <v>28</v>
      </c>
      <c r="E740" s="51">
        <v>138336</v>
      </c>
      <c r="F740" s="51">
        <v>1900</v>
      </c>
      <c r="G740" s="51" t="s">
        <v>14</v>
      </c>
      <c r="H740" s="51" t="s">
        <v>14</v>
      </c>
      <c r="I740" s="51" t="s">
        <v>14</v>
      </c>
      <c r="J740" s="51">
        <v>90</v>
      </c>
      <c r="K740" s="51" t="s">
        <v>14</v>
      </c>
      <c r="L740" s="51" t="s">
        <v>14</v>
      </c>
      <c r="M740" s="51" t="s">
        <v>14</v>
      </c>
      <c r="N740" s="51" t="s">
        <v>14</v>
      </c>
      <c r="O740" s="51" t="s">
        <v>14</v>
      </c>
      <c r="P740" s="51" t="s">
        <v>14</v>
      </c>
      <c r="Q740" s="51" t="s">
        <v>14</v>
      </c>
      <c r="R740" s="51">
        <v>10</v>
      </c>
      <c r="S740" s="51" t="s">
        <v>14</v>
      </c>
    </row>
    <row r="741" spans="1:19" s="24" customFormat="1" ht="68.25">
      <c r="A741" s="25" t="s">
        <v>807</v>
      </c>
      <c r="B741" s="26" t="s">
        <v>226</v>
      </c>
      <c r="C741" s="51">
        <v>4879365</v>
      </c>
      <c r="D741" s="51">
        <v>170120</v>
      </c>
      <c r="E741" s="51">
        <v>510306</v>
      </c>
      <c r="F741" s="51">
        <v>2007812</v>
      </c>
      <c r="G741" s="51">
        <v>48132</v>
      </c>
      <c r="H741" s="51">
        <v>205893</v>
      </c>
      <c r="I741" s="51">
        <v>66288</v>
      </c>
      <c r="J741" s="51">
        <v>1361</v>
      </c>
      <c r="K741" s="51">
        <v>4843</v>
      </c>
      <c r="L741" s="51">
        <v>34</v>
      </c>
      <c r="M741" s="51">
        <v>243389</v>
      </c>
      <c r="N741" s="51">
        <v>380292</v>
      </c>
      <c r="O741" s="51">
        <v>52634</v>
      </c>
      <c r="P741" s="51">
        <v>13630</v>
      </c>
      <c r="Q741" s="51">
        <v>364261</v>
      </c>
      <c r="R741" s="51">
        <v>419432</v>
      </c>
      <c r="S741" s="51">
        <v>390939</v>
      </c>
    </row>
    <row r="742" spans="1:19" s="24" customFormat="1" ht="23.25">
      <c r="A742" s="25" t="s">
        <v>814</v>
      </c>
      <c r="B742" s="26" t="s">
        <v>233</v>
      </c>
      <c r="C742" s="51">
        <v>4097460</v>
      </c>
      <c r="D742" s="51">
        <v>40000</v>
      </c>
      <c r="E742" s="51">
        <v>361247</v>
      </c>
      <c r="F742" s="51">
        <v>475368</v>
      </c>
      <c r="G742" s="51">
        <v>427987</v>
      </c>
      <c r="H742" s="51">
        <v>602921</v>
      </c>
      <c r="I742" s="51">
        <v>18987</v>
      </c>
      <c r="J742" s="51">
        <v>12183</v>
      </c>
      <c r="K742" s="51">
        <v>95388</v>
      </c>
      <c r="L742" s="51">
        <v>54392</v>
      </c>
      <c r="M742" s="51" t="s">
        <v>14</v>
      </c>
      <c r="N742" s="51">
        <v>74779</v>
      </c>
      <c r="O742" s="51">
        <v>30000</v>
      </c>
      <c r="P742" s="51">
        <v>76496</v>
      </c>
      <c r="Q742" s="51">
        <v>966775</v>
      </c>
      <c r="R742" s="51">
        <v>722845</v>
      </c>
      <c r="S742" s="51">
        <v>138092</v>
      </c>
    </row>
    <row r="743" spans="1:19" s="24" customFormat="1" ht="23.25">
      <c r="A743" s="25" t="s">
        <v>815</v>
      </c>
      <c r="B743" s="26" t="s">
        <v>234</v>
      </c>
      <c r="C743" s="51">
        <v>40338192</v>
      </c>
      <c r="D743" s="51">
        <v>245152</v>
      </c>
      <c r="E743" s="51">
        <v>1041151</v>
      </c>
      <c r="F743" s="51">
        <v>168414</v>
      </c>
      <c r="G743" s="51">
        <v>2215281</v>
      </c>
      <c r="H743" s="51">
        <v>2402070</v>
      </c>
      <c r="I743" s="51">
        <v>184295</v>
      </c>
      <c r="J743" s="51">
        <v>8462494</v>
      </c>
      <c r="K743" s="51">
        <v>467896</v>
      </c>
      <c r="L743" s="51">
        <v>766186</v>
      </c>
      <c r="M743" s="51">
        <v>125363</v>
      </c>
      <c r="N743" s="51">
        <v>1779037</v>
      </c>
      <c r="O743" s="51">
        <v>1281766</v>
      </c>
      <c r="P743" s="51">
        <v>13686</v>
      </c>
      <c r="Q743" s="51">
        <v>1356469</v>
      </c>
      <c r="R743" s="51">
        <v>6526412</v>
      </c>
      <c r="S743" s="51">
        <v>13302520</v>
      </c>
    </row>
    <row r="744" spans="1:19" s="24" customFormat="1" ht="23.25">
      <c r="A744" s="25" t="s">
        <v>816</v>
      </c>
      <c r="B744" s="26" t="s">
        <v>235</v>
      </c>
      <c r="C744" s="51">
        <v>10383810</v>
      </c>
      <c r="D744" s="51">
        <v>11207</v>
      </c>
      <c r="E744" s="51">
        <v>874716</v>
      </c>
      <c r="F744" s="51">
        <v>51452</v>
      </c>
      <c r="G744" s="51">
        <v>1331495</v>
      </c>
      <c r="H744" s="51">
        <v>2129206</v>
      </c>
      <c r="I744" s="51">
        <v>263497</v>
      </c>
      <c r="J744" s="51">
        <v>79748</v>
      </c>
      <c r="K744" s="51">
        <v>42300</v>
      </c>
      <c r="L744" s="51">
        <v>764771</v>
      </c>
      <c r="M744" s="51">
        <v>57858</v>
      </c>
      <c r="N744" s="51">
        <v>1414900</v>
      </c>
      <c r="O744" s="51">
        <v>52764</v>
      </c>
      <c r="P744" s="51">
        <v>56877</v>
      </c>
      <c r="Q744" s="51">
        <v>1740090</v>
      </c>
      <c r="R744" s="51">
        <v>439586</v>
      </c>
      <c r="S744" s="51">
        <v>1073342</v>
      </c>
    </row>
    <row r="745" spans="1:19" s="24" customFormat="1" ht="23.25">
      <c r="A745" s="25" t="s">
        <v>824</v>
      </c>
      <c r="B745" s="26" t="s">
        <v>502</v>
      </c>
      <c r="C745" s="51">
        <v>75302519</v>
      </c>
      <c r="D745" s="51">
        <v>605438</v>
      </c>
      <c r="E745" s="51">
        <v>1326502</v>
      </c>
      <c r="F745" s="51">
        <v>3589569</v>
      </c>
      <c r="G745" s="51">
        <v>349730</v>
      </c>
      <c r="H745" s="51">
        <v>1243298</v>
      </c>
      <c r="I745" s="51">
        <v>2483966</v>
      </c>
      <c r="J745" s="51">
        <v>4101924</v>
      </c>
      <c r="K745" s="51">
        <v>1358946</v>
      </c>
      <c r="L745" s="51">
        <v>724072</v>
      </c>
      <c r="M745" s="51">
        <v>488678</v>
      </c>
      <c r="N745" s="51">
        <v>1289201</v>
      </c>
      <c r="O745" s="51">
        <v>1128123</v>
      </c>
      <c r="P745" s="51">
        <v>1080718</v>
      </c>
      <c r="Q745" s="51">
        <v>9406330</v>
      </c>
      <c r="R745" s="51">
        <v>11789296</v>
      </c>
      <c r="S745" s="51">
        <v>34336730</v>
      </c>
    </row>
    <row r="746" spans="1:19" s="24" customFormat="1" ht="23.25">
      <c r="A746" s="25" t="s">
        <v>825</v>
      </c>
      <c r="B746" s="26" t="s">
        <v>242</v>
      </c>
      <c r="C746" s="51">
        <v>2137207</v>
      </c>
      <c r="D746" s="51">
        <v>39802</v>
      </c>
      <c r="E746" s="52" t="s">
        <v>14</v>
      </c>
      <c r="F746" s="51">
        <v>33099</v>
      </c>
      <c r="G746" s="51" t="s">
        <v>14</v>
      </c>
      <c r="H746" s="51">
        <v>4499</v>
      </c>
      <c r="I746" s="52" t="s">
        <v>14</v>
      </c>
      <c r="J746" s="51">
        <v>43933</v>
      </c>
      <c r="K746" s="51">
        <v>1046197</v>
      </c>
      <c r="L746" s="51">
        <v>453445</v>
      </c>
      <c r="M746" s="51" t="s">
        <v>14</v>
      </c>
      <c r="N746" s="51">
        <v>85460</v>
      </c>
      <c r="O746" s="51" t="s">
        <v>14</v>
      </c>
      <c r="P746" s="51">
        <v>39498</v>
      </c>
      <c r="Q746" s="51">
        <v>13157</v>
      </c>
      <c r="R746" s="51">
        <v>146594</v>
      </c>
      <c r="S746" s="51">
        <v>231521</v>
      </c>
    </row>
    <row r="747" spans="1:19" s="24" customFormat="1" ht="23.25">
      <c r="A747" s="25" t="s">
        <v>826</v>
      </c>
      <c r="B747" s="26" t="s">
        <v>243</v>
      </c>
      <c r="C747" s="51">
        <v>25226306</v>
      </c>
      <c r="D747" s="51">
        <v>126766</v>
      </c>
      <c r="E747" s="51">
        <v>431264</v>
      </c>
      <c r="F747" s="51">
        <v>2516438</v>
      </c>
      <c r="G747" s="51">
        <v>67499</v>
      </c>
      <c r="H747" s="51">
        <v>467786</v>
      </c>
      <c r="I747" s="51">
        <v>150306</v>
      </c>
      <c r="J747" s="51">
        <v>867879</v>
      </c>
      <c r="K747" s="51">
        <v>19143</v>
      </c>
      <c r="L747" s="51">
        <v>103652</v>
      </c>
      <c r="M747" s="51">
        <v>112767</v>
      </c>
      <c r="N747" s="51">
        <v>843188</v>
      </c>
      <c r="O747" s="51">
        <v>504898</v>
      </c>
      <c r="P747" s="51">
        <v>49795</v>
      </c>
      <c r="Q747" s="51">
        <v>4256616</v>
      </c>
      <c r="R747" s="51">
        <v>6790225</v>
      </c>
      <c r="S747" s="51">
        <v>7918083</v>
      </c>
    </row>
    <row r="748" spans="1:19" s="24" customFormat="1" ht="45.75">
      <c r="A748" s="25" t="s">
        <v>831</v>
      </c>
      <c r="B748" s="26" t="s">
        <v>248</v>
      </c>
      <c r="C748" s="51">
        <v>18285780</v>
      </c>
      <c r="D748" s="51">
        <v>344768</v>
      </c>
      <c r="E748" s="51">
        <v>650656</v>
      </c>
      <c r="F748" s="51">
        <v>792883</v>
      </c>
      <c r="G748" s="51">
        <v>234119</v>
      </c>
      <c r="H748" s="51">
        <v>449570</v>
      </c>
      <c r="I748" s="51">
        <v>1335238</v>
      </c>
      <c r="J748" s="51">
        <v>2584726</v>
      </c>
      <c r="K748" s="51">
        <v>209848</v>
      </c>
      <c r="L748" s="51">
        <v>100050</v>
      </c>
      <c r="M748" s="51">
        <v>111492</v>
      </c>
      <c r="N748" s="51">
        <v>277089</v>
      </c>
      <c r="O748" s="51">
        <v>496170</v>
      </c>
      <c r="P748" s="51">
        <v>913034</v>
      </c>
      <c r="Q748" s="51">
        <v>3334662</v>
      </c>
      <c r="R748" s="51">
        <v>1296017</v>
      </c>
      <c r="S748" s="51">
        <v>5155457</v>
      </c>
    </row>
    <row r="749" spans="1:19" s="24" customFormat="1" ht="23.25">
      <c r="A749" s="25" t="s">
        <v>832</v>
      </c>
      <c r="B749" s="26" t="s">
        <v>249</v>
      </c>
      <c r="C749" s="51">
        <v>29653226</v>
      </c>
      <c r="D749" s="51">
        <v>94102</v>
      </c>
      <c r="E749" s="51">
        <v>244582</v>
      </c>
      <c r="F749" s="51">
        <v>247149</v>
      </c>
      <c r="G749" s="51">
        <v>48111</v>
      </c>
      <c r="H749" s="51">
        <v>321442</v>
      </c>
      <c r="I749" s="51">
        <v>998422</v>
      </c>
      <c r="J749" s="51">
        <v>605386</v>
      </c>
      <c r="K749" s="51">
        <v>83758</v>
      </c>
      <c r="L749" s="51">
        <v>66924</v>
      </c>
      <c r="M749" s="51">
        <v>264419</v>
      </c>
      <c r="N749" s="51">
        <v>83464</v>
      </c>
      <c r="O749" s="51">
        <v>127055</v>
      </c>
      <c r="P749" s="51">
        <v>78390</v>
      </c>
      <c r="Q749" s="51">
        <v>1801894</v>
      </c>
      <c r="R749" s="51">
        <v>3556460</v>
      </c>
      <c r="S749" s="51">
        <v>21031668</v>
      </c>
    </row>
    <row r="750" spans="1:19" s="24" customFormat="1" ht="23.25">
      <c r="A750" s="25" t="s">
        <v>827</v>
      </c>
      <c r="B750" s="26" t="s">
        <v>244</v>
      </c>
      <c r="C750" s="51">
        <v>5125760</v>
      </c>
      <c r="D750" s="51">
        <v>17896</v>
      </c>
      <c r="E750" s="51">
        <v>971</v>
      </c>
      <c r="F750" s="51">
        <v>1147302</v>
      </c>
      <c r="G750" s="51">
        <v>12859</v>
      </c>
      <c r="H750" s="51">
        <v>333715</v>
      </c>
      <c r="I750" s="51">
        <v>37286</v>
      </c>
      <c r="J750" s="51">
        <v>300665</v>
      </c>
      <c r="K750" s="51">
        <v>11117</v>
      </c>
      <c r="L750" s="51">
        <v>40872</v>
      </c>
      <c r="M750" s="51">
        <v>23206</v>
      </c>
      <c r="N750" s="51">
        <v>320392</v>
      </c>
      <c r="O750" s="51">
        <v>279363</v>
      </c>
      <c r="P750" s="51">
        <v>5173</v>
      </c>
      <c r="Q750" s="51">
        <v>220943</v>
      </c>
      <c r="R750" s="51">
        <v>91991</v>
      </c>
      <c r="S750" s="51">
        <v>2282009</v>
      </c>
    </row>
    <row r="751" spans="1:19" s="24" customFormat="1" ht="23.25">
      <c r="A751" s="25" t="s">
        <v>828</v>
      </c>
      <c r="B751" s="26" t="s">
        <v>245</v>
      </c>
      <c r="C751" s="51">
        <v>2345399</v>
      </c>
      <c r="D751" s="52" t="s">
        <v>14</v>
      </c>
      <c r="E751" s="52" t="s">
        <v>14</v>
      </c>
      <c r="F751" s="51">
        <v>856353</v>
      </c>
      <c r="G751" s="51" t="s">
        <v>14</v>
      </c>
      <c r="H751" s="51">
        <v>16198</v>
      </c>
      <c r="I751" s="52">
        <v>32400</v>
      </c>
      <c r="J751" s="51">
        <v>20674</v>
      </c>
      <c r="K751" s="51" t="s">
        <v>14</v>
      </c>
      <c r="L751" s="51">
        <v>5968</v>
      </c>
      <c r="M751" s="51">
        <v>88671</v>
      </c>
      <c r="N751" s="51">
        <v>120955</v>
      </c>
      <c r="O751" s="51">
        <v>86187</v>
      </c>
      <c r="P751" s="51">
        <v>44622</v>
      </c>
      <c r="Q751" s="51">
        <v>150165</v>
      </c>
      <c r="R751" s="51">
        <v>911747</v>
      </c>
      <c r="S751" s="51">
        <v>11458</v>
      </c>
    </row>
    <row r="752" spans="1:19" s="24" customFormat="1" ht="23.25">
      <c r="A752" s="25" t="s">
        <v>829</v>
      </c>
      <c r="B752" s="26" t="s">
        <v>246</v>
      </c>
      <c r="C752" s="51">
        <v>796176</v>
      </c>
      <c r="D752" s="51">
        <v>20677</v>
      </c>
      <c r="E752" s="52" t="s">
        <v>14</v>
      </c>
      <c r="F752" s="51">
        <v>274980</v>
      </c>
      <c r="G752" s="51" t="s">
        <v>14</v>
      </c>
      <c r="H752" s="51">
        <v>117046</v>
      </c>
      <c r="I752" s="52">
        <v>631</v>
      </c>
      <c r="J752" s="51">
        <v>18404</v>
      </c>
      <c r="K752" s="51">
        <v>653</v>
      </c>
      <c r="L752" s="51">
        <v>6084</v>
      </c>
      <c r="M752" s="51" t="s">
        <v>14</v>
      </c>
      <c r="N752" s="51">
        <v>94471</v>
      </c>
      <c r="O752" s="51">
        <v>112340</v>
      </c>
      <c r="P752" s="51" t="s">
        <v>14</v>
      </c>
      <c r="Q752" s="51">
        <v>89166</v>
      </c>
      <c r="R752" s="51" t="s">
        <v>14</v>
      </c>
      <c r="S752" s="51">
        <v>61724</v>
      </c>
    </row>
    <row r="753" spans="1:19" s="24" customFormat="1" ht="23.25">
      <c r="A753" s="25" t="s">
        <v>830</v>
      </c>
      <c r="B753" s="26" t="s">
        <v>247</v>
      </c>
      <c r="C753" s="51">
        <v>16958971</v>
      </c>
      <c r="D753" s="51">
        <v>88192</v>
      </c>
      <c r="E753" s="51">
        <v>430293</v>
      </c>
      <c r="F753" s="51">
        <v>237804</v>
      </c>
      <c r="G753" s="51">
        <v>54640</v>
      </c>
      <c r="H753" s="51">
        <v>826</v>
      </c>
      <c r="I753" s="51">
        <v>79990</v>
      </c>
      <c r="J753" s="51">
        <v>528135</v>
      </c>
      <c r="K753" s="51">
        <v>7373</v>
      </c>
      <c r="L753" s="51">
        <v>50728</v>
      </c>
      <c r="M753" s="51">
        <v>890</v>
      </c>
      <c r="N753" s="51">
        <v>307370</v>
      </c>
      <c r="O753" s="51">
        <v>27008</v>
      </c>
      <c r="P753" s="51" t="s">
        <v>14</v>
      </c>
      <c r="Q753" s="51">
        <v>3796342</v>
      </c>
      <c r="R753" s="51">
        <v>5786487</v>
      </c>
      <c r="S753" s="51">
        <v>5562892</v>
      </c>
    </row>
    <row r="754" spans="1:19" s="24" customFormat="1" ht="34.5">
      <c r="A754" s="25" t="s">
        <v>833</v>
      </c>
      <c r="B754" s="26" t="s">
        <v>503</v>
      </c>
      <c r="C754" s="51">
        <v>9236314</v>
      </c>
      <c r="D754" s="51">
        <v>63746</v>
      </c>
      <c r="E754" s="51">
        <v>25267</v>
      </c>
      <c r="F754" s="51">
        <v>1760142</v>
      </c>
      <c r="G754" s="51">
        <v>1983</v>
      </c>
      <c r="H754" s="51">
        <v>227172</v>
      </c>
      <c r="I754" s="51">
        <v>127794</v>
      </c>
      <c r="J754" s="51">
        <v>166049</v>
      </c>
      <c r="K754" s="51">
        <v>32672</v>
      </c>
      <c r="L754" s="51">
        <v>121633</v>
      </c>
      <c r="M754" s="51">
        <v>403</v>
      </c>
      <c r="N754" s="51">
        <v>786758</v>
      </c>
      <c r="O754" s="51">
        <v>173787</v>
      </c>
      <c r="P754" s="51">
        <v>264886</v>
      </c>
      <c r="Q754" s="51">
        <v>1387780</v>
      </c>
      <c r="R754" s="51">
        <v>841237</v>
      </c>
      <c r="S754" s="51">
        <v>3255005</v>
      </c>
    </row>
    <row r="755" spans="1:19" s="24" customFormat="1" ht="34.5">
      <c r="A755" s="25" t="s">
        <v>834</v>
      </c>
      <c r="B755" s="26" t="s">
        <v>250</v>
      </c>
      <c r="C755" s="51">
        <v>9236314</v>
      </c>
      <c r="D755" s="51">
        <v>63746</v>
      </c>
      <c r="E755" s="51">
        <v>25267</v>
      </c>
      <c r="F755" s="51">
        <v>1760142</v>
      </c>
      <c r="G755" s="51">
        <v>1983</v>
      </c>
      <c r="H755" s="51">
        <v>227172</v>
      </c>
      <c r="I755" s="51">
        <v>127794</v>
      </c>
      <c r="J755" s="51">
        <v>166049</v>
      </c>
      <c r="K755" s="51">
        <v>32672</v>
      </c>
      <c r="L755" s="51">
        <v>121633</v>
      </c>
      <c r="M755" s="51">
        <v>403</v>
      </c>
      <c r="N755" s="51">
        <v>786758</v>
      </c>
      <c r="O755" s="51">
        <v>173787</v>
      </c>
      <c r="P755" s="51">
        <v>264886</v>
      </c>
      <c r="Q755" s="51">
        <v>1387780</v>
      </c>
      <c r="R755" s="51">
        <v>841237</v>
      </c>
      <c r="S755" s="51">
        <v>3255005</v>
      </c>
    </row>
    <row r="756" spans="1:19" s="24" customFormat="1" ht="34.5">
      <c r="A756" s="25" t="s">
        <v>835</v>
      </c>
      <c r="B756" s="26" t="s">
        <v>504</v>
      </c>
      <c r="C756" s="51">
        <v>80854638</v>
      </c>
      <c r="D756" s="51">
        <v>2045820</v>
      </c>
      <c r="E756" s="51">
        <v>3372655</v>
      </c>
      <c r="F756" s="51">
        <v>2634844</v>
      </c>
      <c r="G756" s="51">
        <v>2808937</v>
      </c>
      <c r="H756" s="51">
        <v>5171800</v>
      </c>
      <c r="I756" s="51">
        <v>4392248</v>
      </c>
      <c r="J756" s="51">
        <v>3285844</v>
      </c>
      <c r="K756" s="51">
        <v>3399697</v>
      </c>
      <c r="L756" s="51">
        <v>6783251</v>
      </c>
      <c r="M756" s="51">
        <v>753940</v>
      </c>
      <c r="N756" s="51">
        <v>5602959</v>
      </c>
      <c r="O756" s="51">
        <v>3789938</v>
      </c>
      <c r="P756" s="51">
        <v>908599</v>
      </c>
      <c r="Q756" s="51">
        <v>11271104</v>
      </c>
      <c r="R756" s="51">
        <v>9516949</v>
      </c>
      <c r="S756" s="51">
        <v>15116053</v>
      </c>
    </row>
    <row r="757" spans="1:19" s="24" customFormat="1" ht="23.25">
      <c r="A757" s="25" t="s">
        <v>836</v>
      </c>
      <c r="B757" s="26" t="s">
        <v>251</v>
      </c>
      <c r="C757" s="51">
        <v>24038644</v>
      </c>
      <c r="D757" s="51">
        <v>876710</v>
      </c>
      <c r="E757" s="51">
        <v>3019154</v>
      </c>
      <c r="F757" s="51">
        <v>317549</v>
      </c>
      <c r="G757" s="51">
        <v>1156041</v>
      </c>
      <c r="H757" s="51">
        <v>806439</v>
      </c>
      <c r="I757" s="51">
        <v>1373970</v>
      </c>
      <c r="J757" s="51">
        <v>1545531</v>
      </c>
      <c r="K757" s="51">
        <v>1027911</v>
      </c>
      <c r="L757" s="51">
        <v>961380</v>
      </c>
      <c r="M757" s="51">
        <v>234177</v>
      </c>
      <c r="N757" s="51">
        <v>2555037</v>
      </c>
      <c r="O757" s="51">
        <v>603892</v>
      </c>
      <c r="P757" s="51">
        <v>551995</v>
      </c>
      <c r="Q757" s="51">
        <v>3256701</v>
      </c>
      <c r="R757" s="51">
        <v>3481094</v>
      </c>
      <c r="S757" s="51">
        <v>2271063</v>
      </c>
    </row>
    <row r="758" spans="1:19" s="24" customFormat="1" ht="23.25">
      <c r="A758" s="25" t="s">
        <v>837</v>
      </c>
      <c r="B758" s="26" t="s">
        <v>252</v>
      </c>
      <c r="C758" s="51">
        <v>36987286</v>
      </c>
      <c r="D758" s="51">
        <v>1053982</v>
      </c>
      <c r="E758" s="51">
        <v>200214</v>
      </c>
      <c r="F758" s="51">
        <v>459769</v>
      </c>
      <c r="G758" s="51">
        <v>1652897</v>
      </c>
      <c r="H758" s="51">
        <v>4122317</v>
      </c>
      <c r="I758" s="51">
        <v>1871178</v>
      </c>
      <c r="J758" s="51">
        <v>1481347</v>
      </c>
      <c r="K758" s="51">
        <v>1582033</v>
      </c>
      <c r="L758" s="51">
        <v>4033387</v>
      </c>
      <c r="M758" s="51">
        <v>412015</v>
      </c>
      <c r="N758" s="51">
        <v>1224431</v>
      </c>
      <c r="O758" s="51">
        <v>3184670</v>
      </c>
      <c r="P758" s="51">
        <v>356604</v>
      </c>
      <c r="Q758" s="51">
        <v>3629696</v>
      </c>
      <c r="R758" s="51">
        <v>4972296</v>
      </c>
      <c r="S758" s="51">
        <v>6750450</v>
      </c>
    </row>
    <row r="759" spans="1:19" s="24" customFormat="1" ht="23.25">
      <c r="A759" s="25" t="s">
        <v>841</v>
      </c>
      <c r="B759" s="26" t="s">
        <v>256</v>
      </c>
      <c r="C759" s="51">
        <v>19828708</v>
      </c>
      <c r="D759" s="51">
        <v>115128</v>
      </c>
      <c r="E759" s="51">
        <v>153287</v>
      </c>
      <c r="F759" s="51">
        <v>1857526</v>
      </c>
      <c r="G759" s="51" t="s">
        <v>14</v>
      </c>
      <c r="H759" s="51">
        <v>243043</v>
      </c>
      <c r="I759" s="51">
        <v>1147100</v>
      </c>
      <c r="J759" s="51">
        <v>258966</v>
      </c>
      <c r="K759" s="51">
        <v>789753</v>
      </c>
      <c r="L759" s="51">
        <v>1788484</v>
      </c>
      <c r="M759" s="51">
        <v>107749</v>
      </c>
      <c r="N759" s="51">
        <v>1823491</v>
      </c>
      <c r="O759" s="51">
        <v>1375</v>
      </c>
      <c r="P759" s="51" t="s">
        <v>14</v>
      </c>
      <c r="Q759" s="51">
        <v>4384706</v>
      </c>
      <c r="R759" s="51">
        <v>1063558</v>
      </c>
      <c r="S759" s="51">
        <v>6094540</v>
      </c>
    </row>
    <row r="760" spans="1:19" s="24" customFormat="1" ht="23.25">
      <c r="A760" s="25" t="s">
        <v>838</v>
      </c>
      <c r="B760" s="26" t="s">
        <v>253</v>
      </c>
      <c r="C760" s="51">
        <v>17161990</v>
      </c>
      <c r="D760" s="51">
        <v>853598</v>
      </c>
      <c r="E760" s="51">
        <v>68889</v>
      </c>
      <c r="F760" s="51">
        <v>161008</v>
      </c>
      <c r="G760" s="51">
        <v>1268640</v>
      </c>
      <c r="H760" s="51">
        <v>3411156</v>
      </c>
      <c r="I760" s="51">
        <v>925364</v>
      </c>
      <c r="J760" s="51">
        <v>1054887</v>
      </c>
      <c r="K760" s="51">
        <v>1091800</v>
      </c>
      <c r="L760" s="51">
        <v>3428991</v>
      </c>
      <c r="M760" s="51">
        <v>71387</v>
      </c>
      <c r="N760" s="51">
        <v>195338</v>
      </c>
      <c r="O760" s="51">
        <v>748250</v>
      </c>
      <c r="P760" s="51">
        <v>256539</v>
      </c>
      <c r="Q760" s="51">
        <v>1941221</v>
      </c>
      <c r="R760" s="51">
        <v>205693</v>
      </c>
      <c r="S760" s="51">
        <v>1479229</v>
      </c>
    </row>
    <row r="761" spans="1:19" s="24" customFormat="1" ht="23.25">
      <c r="A761" s="25" t="s">
        <v>839</v>
      </c>
      <c r="B761" s="26" t="s">
        <v>254</v>
      </c>
      <c r="C761" s="51">
        <v>12006412</v>
      </c>
      <c r="D761" s="51">
        <v>31977</v>
      </c>
      <c r="E761" s="51">
        <v>80120</v>
      </c>
      <c r="F761" s="51">
        <v>147487</v>
      </c>
      <c r="G761" s="51">
        <v>75891</v>
      </c>
      <c r="H761" s="51">
        <v>130000</v>
      </c>
      <c r="I761" s="51">
        <v>945814</v>
      </c>
      <c r="J761" s="51">
        <v>337866</v>
      </c>
      <c r="K761" s="51">
        <v>412774</v>
      </c>
      <c r="L761" s="51">
        <v>434884</v>
      </c>
      <c r="M761" s="51">
        <v>318311</v>
      </c>
      <c r="N761" s="51">
        <v>921544</v>
      </c>
      <c r="O761" s="51">
        <v>1237573</v>
      </c>
      <c r="P761" s="51" t="s">
        <v>14</v>
      </c>
      <c r="Q761" s="51">
        <v>23271</v>
      </c>
      <c r="R761" s="51">
        <v>3262860</v>
      </c>
      <c r="S761" s="51">
        <v>3646041</v>
      </c>
    </row>
    <row r="762" spans="1:19" s="24" customFormat="1" ht="23.25">
      <c r="A762" s="25" t="s">
        <v>840</v>
      </c>
      <c r="B762" s="26" t="s">
        <v>255</v>
      </c>
      <c r="C762" s="51">
        <v>7818884</v>
      </c>
      <c r="D762" s="51">
        <v>168407</v>
      </c>
      <c r="E762" s="51">
        <v>51204</v>
      </c>
      <c r="F762" s="51">
        <v>151274</v>
      </c>
      <c r="G762" s="51">
        <v>308366</v>
      </c>
      <c r="H762" s="51">
        <v>581161</v>
      </c>
      <c r="I762" s="51" t="s">
        <v>14</v>
      </c>
      <c r="J762" s="51">
        <v>88594</v>
      </c>
      <c r="K762" s="51">
        <v>77459</v>
      </c>
      <c r="L762" s="51">
        <v>169512</v>
      </c>
      <c r="M762" s="51">
        <v>22316</v>
      </c>
      <c r="N762" s="51">
        <v>107549</v>
      </c>
      <c r="O762" s="51">
        <v>1198847</v>
      </c>
      <c r="P762" s="51">
        <v>100065</v>
      </c>
      <c r="Q762" s="51">
        <v>1665204</v>
      </c>
      <c r="R762" s="51">
        <v>1503744</v>
      </c>
      <c r="S762" s="51">
        <v>1625180</v>
      </c>
    </row>
    <row r="763" spans="1:19" s="24" customFormat="1" ht="34.5">
      <c r="A763" s="25" t="s">
        <v>842</v>
      </c>
      <c r="B763" s="26" t="s">
        <v>505</v>
      </c>
      <c r="C763" s="51">
        <v>353218660</v>
      </c>
      <c r="D763" s="51">
        <v>3565592</v>
      </c>
      <c r="E763" s="51">
        <v>12233427</v>
      </c>
      <c r="F763" s="51">
        <v>11842960</v>
      </c>
      <c r="G763" s="51">
        <v>48182334</v>
      </c>
      <c r="H763" s="51">
        <v>8244084</v>
      </c>
      <c r="I763" s="51">
        <v>9607450</v>
      </c>
      <c r="J763" s="51">
        <v>15016488</v>
      </c>
      <c r="K763" s="51">
        <v>13665488</v>
      </c>
      <c r="L763" s="51">
        <v>3772451</v>
      </c>
      <c r="M763" s="51">
        <v>10451727</v>
      </c>
      <c r="N763" s="51">
        <v>11765378</v>
      </c>
      <c r="O763" s="51">
        <v>11460828</v>
      </c>
      <c r="P763" s="51">
        <v>4298164</v>
      </c>
      <c r="Q763" s="51">
        <v>23185063</v>
      </c>
      <c r="R763" s="51">
        <v>26092429</v>
      </c>
      <c r="S763" s="51">
        <v>139834796</v>
      </c>
    </row>
    <row r="764" spans="1:19" s="24" customFormat="1" ht="34.5">
      <c r="A764" s="25" t="s">
        <v>843</v>
      </c>
      <c r="B764" s="26" t="s">
        <v>257</v>
      </c>
      <c r="C764" s="51">
        <v>40568837</v>
      </c>
      <c r="D764" s="51">
        <v>905208</v>
      </c>
      <c r="E764" s="51">
        <v>2286876</v>
      </c>
      <c r="F764" s="51">
        <v>1838017</v>
      </c>
      <c r="G764" s="51">
        <v>1629868</v>
      </c>
      <c r="H764" s="51">
        <v>2651170</v>
      </c>
      <c r="I764" s="51">
        <v>2001927</v>
      </c>
      <c r="J764" s="51">
        <v>2398403</v>
      </c>
      <c r="K764" s="51">
        <v>1819100</v>
      </c>
      <c r="L764" s="51">
        <v>963970</v>
      </c>
      <c r="M764" s="51">
        <v>1919942</v>
      </c>
      <c r="N764" s="51">
        <v>2784898</v>
      </c>
      <c r="O764" s="51">
        <v>1455380</v>
      </c>
      <c r="P764" s="51">
        <v>960522</v>
      </c>
      <c r="Q764" s="51">
        <v>3304691</v>
      </c>
      <c r="R764" s="51">
        <v>4959124</v>
      </c>
      <c r="S764" s="51">
        <v>8689740</v>
      </c>
    </row>
    <row r="765" spans="1:19" s="24" customFormat="1" ht="34.5">
      <c r="A765" s="25" t="s">
        <v>844</v>
      </c>
      <c r="B765" s="26" t="s">
        <v>258</v>
      </c>
      <c r="C765" s="51">
        <v>17752455</v>
      </c>
      <c r="D765" s="51">
        <v>403688</v>
      </c>
      <c r="E765" s="51">
        <v>745845</v>
      </c>
      <c r="F765" s="51">
        <v>1784071</v>
      </c>
      <c r="G765" s="51">
        <v>201666</v>
      </c>
      <c r="H765" s="51">
        <v>996170</v>
      </c>
      <c r="I765" s="51">
        <v>609715</v>
      </c>
      <c r="J765" s="51">
        <v>795680</v>
      </c>
      <c r="K765" s="51">
        <v>1135707</v>
      </c>
      <c r="L765" s="51">
        <v>277954</v>
      </c>
      <c r="M765" s="51">
        <v>600721</v>
      </c>
      <c r="N765" s="51">
        <v>1983865</v>
      </c>
      <c r="O765" s="51">
        <v>436484</v>
      </c>
      <c r="P765" s="51">
        <v>482970</v>
      </c>
      <c r="Q765" s="51">
        <v>1386286</v>
      </c>
      <c r="R765" s="51">
        <v>1821652</v>
      </c>
      <c r="S765" s="51">
        <v>4089979</v>
      </c>
    </row>
    <row r="766" spans="1:19" s="24" customFormat="1" ht="34.5">
      <c r="A766" s="25" t="s">
        <v>845</v>
      </c>
      <c r="B766" s="26" t="s">
        <v>259</v>
      </c>
      <c r="C766" s="51">
        <v>2767837</v>
      </c>
      <c r="D766" s="51">
        <v>40015</v>
      </c>
      <c r="E766" s="51">
        <v>45450</v>
      </c>
      <c r="F766" s="51">
        <v>216171</v>
      </c>
      <c r="G766" s="51">
        <v>47461</v>
      </c>
      <c r="H766" s="51">
        <v>26766</v>
      </c>
      <c r="I766" s="51">
        <v>35310</v>
      </c>
      <c r="J766" s="51">
        <v>111678</v>
      </c>
      <c r="K766" s="51">
        <v>337985</v>
      </c>
      <c r="L766" s="51">
        <v>10992</v>
      </c>
      <c r="M766" s="51">
        <v>63681</v>
      </c>
      <c r="N766" s="51">
        <v>110329</v>
      </c>
      <c r="O766" s="51">
        <v>81571</v>
      </c>
      <c r="P766" s="51">
        <v>41864</v>
      </c>
      <c r="Q766" s="51">
        <v>231279</v>
      </c>
      <c r="R766" s="51">
        <v>449274</v>
      </c>
      <c r="S766" s="51">
        <v>918011</v>
      </c>
    </row>
    <row r="767" spans="1:19" s="24" customFormat="1" ht="23.25">
      <c r="A767" s="25" t="s">
        <v>846</v>
      </c>
      <c r="B767" s="26" t="s">
        <v>260</v>
      </c>
      <c r="C767" s="51">
        <v>2656786</v>
      </c>
      <c r="D767" s="51">
        <v>45925</v>
      </c>
      <c r="E767" s="51">
        <v>56086</v>
      </c>
      <c r="F767" s="51">
        <v>150248</v>
      </c>
      <c r="G767" s="51">
        <v>111624</v>
      </c>
      <c r="H767" s="51">
        <v>63869</v>
      </c>
      <c r="I767" s="51">
        <v>37744</v>
      </c>
      <c r="J767" s="51">
        <v>139189</v>
      </c>
      <c r="K767" s="51">
        <v>92430</v>
      </c>
      <c r="L767" s="51">
        <v>37318</v>
      </c>
      <c r="M767" s="51">
        <v>205463</v>
      </c>
      <c r="N767" s="51">
        <v>152867</v>
      </c>
      <c r="O767" s="51">
        <v>89324</v>
      </c>
      <c r="P767" s="51">
        <v>29610</v>
      </c>
      <c r="Q767" s="51">
        <v>117652</v>
      </c>
      <c r="R767" s="51">
        <v>150919</v>
      </c>
      <c r="S767" s="51">
        <v>1176518</v>
      </c>
    </row>
    <row r="768" spans="1:19" s="24" customFormat="1" ht="34.5">
      <c r="A768" s="25" t="s">
        <v>847</v>
      </c>
      <c r="B768" s="26" t="s">
        <v>261</v>
      </c>
      <c r="C768" s="51">
        <v>18947091</v>
      </c>
      <c r="D768" s="51">
        <v>362087</v>
      </c>
      <c r="E768" s="51">
        <v>1082700</v>
      </c>
      <c r="F768" s="51">
        <v>1334765</v>
      </c>
      <c r="G768" s="51">
        <v>544153</v>
      </c>
      <c r="H768" s="51">
        <v>752081</v>
      </c>
      <c r="I768" s="51">
        <v>489468</v>
      </c>
      <c r="J768" s="51">
        <v>1300208</v>
      </c>
      <c r="K768" s="51">
        <v>1358807</v>
      </c>
      <c r="L768" s="51">
        <v>509568</v>
      </c>
      <c r="M768" s="51">
        <v>661992</v>
      </c>
      <c r="N768" s="51">
        <v>1398371</v>
      </c>
      <c r="O768" s="51">
        <v>781168</v>
      </c>
      <c r="P768" s="51">
        <v>461118</v>
      </c>
      <c r="Q768" s="51">
        <v>2337647</v>
      </c>
      <c r="R768" s="51">
        <v>1960962</v>
      </c>
      <c r="S768" s="51">
        <v>3611997</v>
      </c>
    </row>
    <row r="769" spans="1:19" s="24" customFormat="1" ht="23.25">
      <c r="A769" s="25" t="s">
        <v>850</v>
      </c>
      <c r="B769" s="26" t="s">
        <v>264</v>
      </c>
      <c r="C769" s="51">
        <v>11889920</v>
      </c>
      <c r="D769" s="51">
        <v>183099</v>
      </c>
      <c r="E769" s="51">
        <v>506844</v>
      </c>
      <c r="F769" s="51">
        <v>918895</v>
      </c>
      <c r="G769" s="51">
        <v>505764</v>
      </c>
      <c r="H769" s="51">
        <v>354206</v>
      </c>
      <c r="I769" s="51">
        <v>226541</v>
      </c>
      <c r="J769" s="51">
        <v>619336</v>
      </c>
      <c r="K769" s="51">
        <v>422882</v>
      </c>
      <c r="L769" s="51">
        <v>579499</v>
      </c>
      <c r="M769" s="51">
        <v>638618</v>
      </c>
      <c r="N769" s="51">
        <v>914620</v>
      </c>
      <c r="O769" s="51">
        <v>387510</v>
      </c>
      <c r="P769" s="51">
        <v>214784</v>
      </c>
      <c r="Q769" s="51">
        <v>991799</v>
      </c>
      <c r="R769" s="51">
        <v>1398496</v>
      </c>
      <c r="S769" s="51">
        <v>3027029</v>
      </c>
    </row>
    <row r="770" spans="1:19" s="24" customFormat="1" ht="57">
      <c r="A770" s="25" t="s">
        <v>851</v>
      </c>
      <c r="B770" s="26" t="s">
        <v>265</v>
      </c>
      <c r="C770" s="51">
        <v>4918134</v>
      </c>
      <c r="D770" s="51">
        <v>171119</v>
      </c>
      <c r="E770" s="51">
        <v>134406</v>
      </c>
      <c r="F770" s="51">
        <v>414043</v>
      </c>
      <c r="G770" s="51">
        <v>136712</v>
      </c>
      <c r="H770" s="51">
        <v>70151</v>
      </c>
      <c r="I770" s="51">
        <v>107878</v>
      </c>
      <c r="J770" s="51">
        <v>928314</v>
      </c>
      <c r="K770" s="51">
        <v>70384</v>
      </c>
      <c r="L770" s="51">
        <v>89950</v>
      </c>
      <c r="M770" s="51">
        <v>298452</v>
      </c>
      <c r="N770" s="51">
        <v>151464</v>
      </c>
      <c r="O770" s="51">
        <v>235736</v>
      </c>
      <c r="P770" s="51">
        <v>129418</v>
      </c>
      <c r="Q770" s="51">
        <v>1243914</v>
      </c>
      <c r="R770" s="51">
        <v>360582</v>
      </c>
      <c r="S770" s="51">
        <v>375612</v>
      </c>
    </row>
    <row r="771" spans="1:19" s="24" customFormat="1" ht="45.75">
      <c r="A771" s="25" t="s">
        <v>852</v>
      </c>
      <c r="B771" s="26" t="s">
        <v>266</v>
      </c>
      <c r="C771" s="51">
        <v>25401794</v>
      </c>
      <c r="D771" s="51">
        <v>53485</v>
      </c>
      <c r="E771" s="51">
        <v>242864</v>
      </c>
      <c r="F771" s="51">
        <v>1913112</v>
      </c>
      <c r="G771" s="51">
        <v>1672794</v>
      </c>
      <c r="H771" s="51">
        <v>488678</v>
      </c>
      <c r="I771" s="51">
        <v>399407</v>
      </c>
      <c r="J771" s="51">
        <v>3857095</v>
      </c>
      <c r="K771" s="51">
        <v>108482</v>
      </c>
      <c r="L771" s="51">
        <v>223861</v>
      </c>
      <c r="M771" s="51">
        <v>1581788</v>
      </c>
      <c r="N771" s="51">
        <v>1483275</v>
      </c>
      <c r="O771" s="51">
        <v>230169</v>
      </c>
      <c r="P771" s="51">
        <v>89887</v>
      </c>
      <c r="Q771" s="51">
        <v>2672961</v>
      </c>
      <c r="R771" s="51">
        <v>3583671</v>
      </c>
      <c r="S771" s="51">
        <v>6800265</v>
      </c>
    </row>
    <row r="772" spans="1:19" s="24" customFormat="1" ht="45.75">
      <c r="A772" s="25" t="s">
        <v>855</v>
      </c>
      <c r="B772" s="26" t="s">
        <v>269</v>
      </c>
      <c r="C772" s="51">
        <v>228315805</v>
      </c>
      <c r="D772" s="51">
        <v>1400965</v>
      </c>
      <c r="E772" s="51">
        <v>7132354</v>
      </c>
      <c r="F772" s="51">
        <v>3273637</v>
      </c>
      <c r="G772" s="51">
        <v>43332292</v>
      </c>
      <c r="H772" s="51">
        <v>2840993</v>
      </c>
      <c r="I772" s="51">
        <v>5699458</v>
      </c>
      <c r="J772" s="51">
        <v>4866585</v>
      </c>
      <c r="K772" s="51">
        <v>8319712</v>
      </c>
      <c r="L772" s="51">
        <v>1079341</v>
      </c>
      <c r="M772" s="51">
        <v>4481070</v>
      </c>
      <c r="N772" s="51">
        <v>2785689</v>
      </c>
      <c r="O772" s="51">
        <v>7763488</v>
      </c>
      <c r="P772" s="51">
        <v>1887990</v>
      </c>
      <c r="Q772" s="51">
        <v>10898834</v>
      </c>
      <c r="R772" s="51">
        <v>11407751</v>
      </c>
      <c r="S772" s="51">
        <v>111145645</v>
      </c>
    </row>
    <row r="773" spans="1:19" s="24" customFormat="1" ht="23.25">
      <c r="A773" s="25" t="s">
        <v>848</v>
      </c>
      <c r="B773" s="26" t="s">
        <v>262</v>
      </c>
      <c r="C773" s="51">
        <v>6783635</v>
      </c>
      <c r="D773" s="51">
        <v>73042</v>
      </c>
      <c r="E773" s="51">
        <v>238169</v>
      </c>
      <c r="F773" s="51">
        <v>675889</v>
      </c>
      <c r="G773" s="51">
        <v>113963</v>
      </c>
      <c r="H773" s="51">
        <v>168262</v>
      </c>
      <c r="I773" s="51">
        <v>143863</v>
      </c>
      <c r="J773" s="51">
        <v>231031</v>
      </c>
      <c r="K773" s="51">
        <v>622931</v>
      </c>
      <c r="L773" s="51">
        <v>362022</v>
      </c>
      <c r="M773" s="51">
        <v>133644</v>
      </c>
      <c r="N773" s="51">
        <v>219539</v>
      </c>
      <c r="O773" s="51">
        <v>162284</v>
      </c>
      <c r="P773" s="51">
        <v>90599</v>
      </c>
      <c r="Q773" s="51">
        <v>987984</v>
      </c>
      <c r="R773" s="51">
        <v>548898</v>
      </c>
      <c r="S773" s="51">
        <v>2011516</v>
      </c>
    </row>
    <row r="774" spans="1:19" s="24" customFormat="1" ht="23.25">
      <c r="A774" s="25" t="s">
        <v>849</v>
      </c>
      <c r="B774" s="26" t="s">
        <v>263</v>
      </c>
      <c r="C774" s="51">
        <v>12163456</v>
      </c>
      <c r="D774" s="51">
        <v>289046</v>
      </c>
      <c r="E774" s="51">
        <v>844531</v>
      </c>
      <c r="F774" s="51">
        <v>658875</v>
      </c>
      <c r="G774" s="51">
        <v>430191</v>
      </c>
      <c r="H774" s="51">
        <v>583819</v>
      </c>
      <c r="I774" s="51">
        <v>345606</v>
      </c>
      <c r="J774" s="51">
        <v>1069177</v>
      </c>
      <c r="K774" s="51">
        <v>735875</v>
      </c>
      <c r="L774" s="51">
        <v>147546</v>
      </c>
      <c r="M774" s="51">
        <v>528348</v>
      </c>
      <c r="N774" s="51">
        <v>1178832</v>
      </c>
      <c r="O774" s="51">
        <v>618884</v>
      </c>
      <c r="P774" s="51">
        <v>370519</v>
      </c>
      <c r="Q774" s="51">
        <v>1349662</v>
      </c>
      <c r="R774" s="51">
        <v>1412064</v>
      </c>
      <c r="S774" s="51">
        <v>1600481</v>
      </c>
    </row>
    <row r="775" spans="1:19" s="24" customFormat="1" ht="34.5">
      <c r="A775" s="25" t="s">
        <v>853</v>
      </c>
      <c r="B775" s="26" t="s">
        <v>267</v>
      </c>
      <c r="C775" s="51">
        <v>2042269</v>
      </c>
      <c r="D775" s="51">
        <v>17109</v>
      </c>
      <c r="E775" s="51">
        <v>2387</v>
      </c>
      <c r="F775" s="51">
        <v>168608</v>
      </c>
      <c r="G775" s="51">
        <v>4103</v>
      </c>
      <c r="H775" s="51">
        <v>11503</v>
      </c>
      <c r="I775" s="51">
        <v>174084</v>
      </c>
      <c r="J775" s="51">
        <v>527649</v>
      </c>
      <c r="K775" s="51">
        <v>10037</v>
      </c>
      <c r="L775" s="51">
        <v>22289</v>
      </c>
      <c r="M775" s="51">
        <v>97136</v>
      </c>
      <c r="N775" s="51">
        <v>71577</v>
      </c>
      <c r="O775" s="51">
        <v>36675</v>
      </c>
      <c r="P775" s="51">
        <v>44799</v>
      </c>
      <c r="Q775" s="51">
        <v>129027</v>
      </c>
      <c r="R775" s="51">
        <v>409902</v>
      </c>
      <c r="S775" s="51">
        <v>315384</v>
      </c>
    </row>
    <row r="776" spans="1:19" s="24" customFormat="1" ht="45.75">
      <c r="A776" s="25" t="s">
        <v>854</v>
      </c>
      <c r="B776" s="26" t="s">
        <v>268</v>
      </c>
      <c r="C776" s="51">
        <v>23359526</v>
      </c>
      <c r="D776" s="51">
        <v>36376</v>
      </c>
      <c r="E776" s="51">
        <v>240477</v>
      </c>
      <c r="F776" s="51">
        <v>1744504</v>
      </c>
      <c r="G776" s="51">
        <v>1668691</v>
      </c>
      <c r="H776" s="51">
        <v>477175</v>
      </c>
      <c r="I776" s="51">
        <v>225323</v>
      </c>
      <c r="J776" s="51">
        <v>3329446</v>
      </c>
      <c r="K776" s="51">
        <v>98445</v>
      </c>
      <c r="L776" s="51">
        <v>201572</v>
      </c>
      <c r="M776" s="51">
        <v>1484652</v>
      </c>
      <c r="N776" s="51">
        <v>1411699</v>
      </c>
      <c r="O776" s="51">
        <v>193494</v>
      </c>
      <c r="P776" s="51">
        <v>45088</v>
      </c>
      <c r="Q776" s="51">
        <v>2543934</v>
      </c>
      <c r="R776" s="51">
        <v>3173769</v>
      </c>
      <c r="S776" s="51">
        <v>6484882</v>
      </c>
    </row>
    <row r="777" spans="1:19" s="24" customFormat="1" ht="34.5">
      <c r="A777" s="25" t="s">
        <v>856</v>
      </c>
      <c r="B777" s="26" t="s">
        <v>270</v>
      </c>
      <c r="C777" s="51">
        <v>11921932</v>
      </c>
      <c r="D777" s="51">
        <v>271866</v>
      </c>
      <c r="E777" s="51">
        <v>2304014</v>
      </c>
      <c r="F777" s="51">
        <v>135751</v>
      </c>
      <c r="G777" s="51">
        <v>2496044</v>
      </c>
      <c r="H777" s="51">
        <v>299279</v>
      </c>
      <c r="I777" s="51">
        <v>16332</v>
      </c>
      <c r="J777" s="51">
        <v>186597</v>
      </c>
      <c r="K777" s="51">
        <v>26236</v>
      </c>
      <c r="L777" s="51">
        <v>6287</v>
      </c>
      <c r="M777" s="51">
        <v>1726390</v>
      </c>
      <c r="N777" s="51">
        <v>52847</v>
      </c>
      <c r="O777" s="51">
        <v>207059</v>
      </c>
      <c r="P777" s="51">
        <v>192964</v>
      </c>
      <c r="Q777" s="51">
        <v>1336203</v>
      </c>
      <c r="R777" s="51">
        <v>365915</v>
      </c>
      <c r="S777" s="51">
        <v>2298147</v>
      </c>
    </row>
    <row r="778" spans="1:19" s="24" customFormat="1" ht="45.75">
      <c r="A778" s="25" t="s">
        <v>857</v>
      </c>
      <c r="B778" s="26" t="s">
        <v>271</v>
      </c>
      <c r="C778" s="51">
        <v>67175261</v>
      </c>
      <c r="D778" s="51">
        <v>17671</v>
      </c>
      <c r="E778" s="51">
        <v>6295</v>
      </c>
      <c r="F778" s="51">
        <v>393302</v>
      </c>
      <c r="G778" s="51">
        <v>165350</v>
      </c>
      <c r="H778" s="51">
        <v>30328</v>
      </c>
      <c r="I778" s="51">
        <v>3367585</v>
      </c>
      <c r="J778" s="51">
        <v>26436</v>
      </c>
      <c r="K778" s="51">
        <v>48001</v>
      </c>
      <c r="L778" s="51">
        <v>7415</v>
      </c>
      <c r="M778" s="51">
        <v>120682</v>
      </c>
      <c r="N778" s="51">
        <v>294624</v>
      </c>
      <c r="O778" s="51">
        <v>1098706</v>
      </c>
      <c r="P778" s="51">
        <v>182395</v>
      </c>
      <c r="Q778" s="51">
        <v>5121683</v>
      </c>
      <c r="R778" s="51">
        <v>1981792</v>
      </c>
      <c r="S778" s="51">
        <v>54312997</v>
      </c>
    </row>
    <row r="779" spans="1:19" s="24" customFormat="1" ht="68.25">
      <c r="A779" s="25" t="s">
        <v>858</v>
      </c>
      <c r="B779" s="26" t="s">
        <v>272</v>
      </c>
      <c r="C779" s="51">
        <v>149218611</v>
      </c>
      <c r="D779" s="51">
        <v>1111429</v>
      </c>
      <c r="E779" s="51">
        <v>4822046</v>
      </c>
      <c r="F779" s="51">
        <v>2744583</v>
      </c>
      <c r="G779" s="51">
        <v>40670897</v>
      </c>
      <c r="H779" s="51">
        <v>2511385</v>
      </c>
      <c r="I779" s="51">
        <v>2315541</v>
      </c>
      <c r="J779" s="51">
        <v>4653552</v>
      </c>
      <c r="K779" s="51">
        <v>8245474</v>
      </c>
      <c r="L779" s="51">
        <v>1065639</v>
      </c>
      <c r="M779" s="51">
        <v>2633998</v>
      </c>
      <c r="N779" s="51">
        <v>2438219</v>
      </c>
      <c r="O779" s="51">
        <v>6457723</v>
      </c>
      <c r="P779" s="51">
        <v>1512631</v>
      </c>
      <c r="Q779" s="51">
        <v>4440949</v>
      </c>
      <c r="R779" s="51">
        <v>9060044</v>
      </c>
      <c r="S779" s="51">
        <v>54534501</v>
      </c>
    </row>
    <row r="780" spans="1:19" s="24" customFormat="1" ht="23.25">
      <c r="A780" s="25" t="s">
        <v>1068</v>
      </c>
      <c r="B780" s="26" t="s">
        <v>544</v>
      </c>
      <c r="C780" s="51">
        <v>182091510</v>
      </c>
      <c r="D780" s="51">
        <v>1811985</v>
      </c>
      <c r="E780" s="51">
        <v>7819041</v>
      </c>
      <c r="F780" s="51">
        <v>9135302</v>
      </c>
      <c r="G780" s="51">
        <v>4104417</v>
      </c>
      <c r="H780" s="51">
        <v>8358000</v>
      </c>
      <c r="I780" s="51">
        <v>17956892</v>
      </c>
      <c r="J780" s="51">
        <v>7130822</v>
      </c>
      <c r="K780" s="51">
        <v>3500203</v>
      </c>
      <c r="L780" s="51">
        <v>2017846</v>
      </c>
      <c r="M780" s="51">
        <v>11242574</v>
      </c>
      <c r="N780" s="51">
        <v>5738678</v>
      </c>
      <c r="O780" s="51">
        <v>4261884</v>
      </c>
      <c r="P780" s="51">
        <v>5350923</v>
      </c>
      <c r="Q780" s="51">
        <v>6038143</v>
      </c>
      <c r="R780" s="51">
        <v>26509536</v>
      </c>
      <c r="S780" s="51">
        <v>61115265</v>
      </c>
    </row>
    <row r="781" spans="1:19" s="24" customFormat="1" ht="34.5">
      <c r="A781" s="25" t="s">
        <v>859</v>
      </c>
      <c r="B781" s="26" t="s">
        <v>273</v>
      </c>
      <c r="C781" s="51">
        <v>79296380</v>
      </c>
      <c r="D781" s="51">
        <v>881220</v>
      </c>
      <c r="E781" s="51">
        <v>3530829</v>
      </c>
      <c r="F781" s="51">
        <v>4127076</v>
      </c>
      <c r="G781" s="51">
        <v>483111</v>
      </c>
      <c r="H781" s="51">
        <v>2372836</v>
      </c>
      <c r="I781" s="51">
        <v>17118017</v>
      </c>
      <c r="J781" s="51">
        <v>2300371</v>
      </c>
      <c r="K781" s="51">
        <v>1001783</v>
      </c>
      <c r="L781" s="51">
        <v>357247</v>
      </c>
      <c r="M781" s="51">
        <v>2475908</v>
      </c>
      <c r="N781" s="51">
        <v>3003861</v>
      </c>
      <c r="O781" s="51">
        <v>1588442</v>
      </c>
      <c r="P781" s="51">
        <v>2668296</v>
      </c>
      <c r="Q781" s="51">
        <v>2381806</v>
      </c>
      <c r="R781" s="51">
        <v>13668901</v>
      </c>
      <c r="S781" s="51">
        <v>21336676</v>
      </c>
    </row>
    <row r="782" spans="1:19" s="24" customFormat="1" ht="23.25">
      <c r="A782" s="25" t="s">
        <v>860</v>
      </c>
      <c r="B782" s="26" t="s">
        <v>274</v>
      </c>
      <c r="C782" s="51">
        <v>19212820</v>
      </c>
      <c r="D782" s="51">
        <v>365527</v>
      </c>
      <c r="E782" s="51">
        <v>1772168</v>
      </c>
      <c r="F782" s="51">
        <v>2714976</v>
      </c>
      <c r="G782" s="51">
        <v>303318</v>
      </c>
      <c r="H782" s="51">
        <v>1962693</v>
      </c>
      <c r="I782" s="51">
        <v>59187</v>
      </c>
      <c r="J782" s="51">
        <v>107953</v>
      </c>
      <c r="K782" s="51">
        <v>364723</v>
      </c>
      <c r="L782" s="51">
        <v>318678</v>
      </c>
      <c r="M782" s="51">
        <v>1465527</v>
      </c>
      <c r="N782" s="51">
        <v>329738</v>
      </c>
      <c r="O782" s="51">
        <v>749991</v>
      </c>
      <c r="P782" s="51">
        <v>741725</v>
      </c>
      <c r="Q782" s="51">
        <v>1984125</v>
      </c>
      <c r="R782" s="51">
        <v>4260520</v>
      </c>
      <c r="S782" s="51">
        <v>1711970</v>
      </c>
    </row>
    <row r="783" spans="1:19" s="24" customFormat="1" ht="23.25">
      <c r="A783" s="25" t="s">
        <v>861</v>
      </c>
      <c r="B783" s="26" t="s">
        <v>275</v>
      </c>
      <c r="C783" s="51">
        <v>19734782</v>
      </c>
      <c r="D783" s="51">
        <v>362021</v>
      </c>
      <c r="E783" s="51">
        <v>1283454</v>
      </c>
      <c r="F783" s="51">
        <v>1020411</v>
      </c>
      <c r="G783" s="51">
        <v>389240</v>
      </c>
      <c r="H783" s="51">
        <v>3262426</v>
      </c>
      <c r="I783" s="51">
        <v>328669</v>
      </c>
      <c r="J783" s="51">
        <v>1865371</v>
      </c>
      <c r="K783" s="51">
        <v>556375</v>
      </c>
      <c r="L783" s="51">
        <v>745803</v>
      </c>
      <c r="M783" s="51">
        <v>2330738</v>
      </c>
      <c r="N783" s="51">
        <v>663023</v>
      </c>
      <c r="O783" s="51">
        <v>690900</v>
      </c>
      <c r="P783" s="51">
        <v>1112765</v>
      </c>
      <c r="Q783" s="51">
        <v>808002</v>
      </c>
      <c r="R783" s="51">
        <v>888768</v>
      </c>
      <c r="S783" s="51">
        <v>3426817</v>
      </c>
    </row>
    <row r="784" spans="1:19" s="24" customFormat="1" ht="23.25">
      <c r="A784" s="25" t="s">
        <v>862</v>
      </c>
      <c r="B784" s="26" t="s">
        <v>276</v>
      </c>
      <c r="C784" s="51">
        <v>16318670</v>
      </c>
      <c r="D784" s="51">
        <v>59642</v>
      </c>
      <c r="E784" s="51">
        <v>151936</v>
      </c>
      <c r="F784" s="51">
        <v>1169480</v>
      </c>
      <c r="G784" s="51">
        <v>1161315</v>
      </c>
      <c r="H784" s="51">
        <v>329315</v>
      </c>
      <c r="I784" s="51">
        <v>9751</v>
      </c>
      <c r="J784" s="51">
        <v>910635</v>
      </c>
      <c r="K784" s="51">
        <v>267136</v>
      </c>
      <c r="L784" s="51">
        <v>256392</v>
      </c>
      <c r="M784" s="51">
        <v>2668634</v>
      </c>
      <c r="N784" s="51">
        <v>655797</v>
      </c>
      <c r="O784" s="51">
        <v>407723</v>
      </c>
      <c r="P784" s="51">
        <v>28846</v>
      </c>
      <c r="Q784" s="51">
        <v>212645</v>
      </c>
      <c r="R784" s="51">
        <v>1512699</v>
      </c>
      <c r="S784" s="51">
        <v>6516724</v>
      </c>
    </row>
    <row r="785" spans="1:19" s="24" customFormat="1" ht="68.25">
      <c r="A785" s="25" t="s">
        <v>863</v>
      </c>
      <c r="B785" s="26" t="s">
        <v>277</v>
      </c>
      <c r="C785" s="51">
        <v>10707104</v>
      </c>
      <c r="D785" s="52" t="s">
        <v>14</v>
      </c>
      <c r="E785" s="51">
        <v>90104</v>
      </c>
      <c r="F785" s="51">
        <v>13916</v>
      </c>
      <c r="G785" s="51">
        <v>1638907</v>
      </c>
      <c r="H785" s="51">
        <v>103425</v>
      </c>
      <c r="I785" s="51" t="s">
        <v>14</v>
      </c>
      <c r="J785" s="51">
        <v>84723</v>
      </c>
      <c r="K785" s="51">
        <v>13168</v>
      </c>
      <c r="L785" s="51" t="s">
        <v>14</v>
      </c>
      <c r="M785" s="51">
        <v>6868</v>
      </c>
      <c r="N785" s="51">
        <v>78750</v>
      </c>
      <c r="O785" s="51">
        <v>258504</v>
      </c>
      <c r="P785" s="51">
        <v>17933</v>
      </c>
      <c r="Q785" s="51">
        <v>72780</v>
      </c>
      <c r="R785" s="51">
        <v>36839</v>
      </c>
      <c r="S785" s="51">
        <v>8291187</v>
      </c>
    </row>
    <row r="786" spans="1:19" s="24" customFormat="1" ht="23.25">
      <c r="A786" s="25" t="s">
        <v>864</v>
      </c>
      <c r="B786" s="26" t="s">
        <v>278</v>
      </c>
      <c r="C786" s="51">
        <v>4359509</v>
      </c>
      <c r="D786" s="51">
        <v>35967</v>
      </c>
      <c r="E786" s="51">
        <v>13287</v>
      </c>
      <c r="F786" s="51">
        <v>6294</v>
      </c>
      <c r="G786" s="51">
        <v>3368</v>
      </c>
      <c r="H786" s="51">
        <v>41111</v>
      </c>
      <c r="I786" s="51">
        <v>14504</v>
      </c>
      <c r="J786" s="51">
        <v>234283</v>
      </c>
      <c r="K786" s="51">
        <v>90733</v>
      </c>
      <c r="L786" s="51">
        <v>125162</v>
      </c>
      <c r="M786" s="51">
        <v>1944297</v>
      </c>
      <c r="N786" s="51">
        <v>118314</v>
      </c>
      <c r="O786" s="51">
        <v>3751</v>
      </c>
      <c r="P786" s="51">
        <v>80294</v>
      </c>
      <c r="Q786" s="51">
        <v>135983</v>
      </c>
      <c r="R786" s="51">
        <v>812839</v>
      </c>
      <c r="S786" s="51">
        <v>699322</v>
      </c>
    </row>
    <row r="787" spans="1:19" s="24" customFormat="1" ht="23.25">
      <c r="A787" s="25" t="s">
        <v>865</v>
      </c>
      <c r="B787" s="26" t="s">
        <v>279</v>
      </c>
      <c r="C787" s="51">
        <v>18004440</v>
      </c>
      <c r="D787" s="51">
        <v>375</v>
      </c>
      <c r="E787" s="52" t="s">
        <v>14</v>
      </c>
      <c r="F787" s="51" t="s">
        <v>14</v>
      </c>
      <c r="G787" s="51" t="s">
        <v>14</v>
      </c>
      <c r="H787" s="51">
        <v>50300</v>
      </c>
      <c r="I787" s="52" t="s">
        <v>14</v>
      </c>
      <c r="J787" s="51">
        <v>25766</v>
      </c>
      <c r="K787" s="51">
        <v>680250</v>
      </c>
      <c r="L787" s="51" t="s">
        <v>14</v>
      </c>
      <c r="M787" s="51">
        <v>88175</v>
      </c>
      <c r="N787" s="51">
        <v>733832</v>
      </c>
      <c r="O787" s="51">
        <v>8635</v>
      </c>
      <c r="P787" s="51">
        <v>267465</v>
      </c>
      <c r="Q787" s="51">
        <v>109624</v>
      </c>
      <c r="R787" s="51">
        <v>106688</v>
      </c>
      <c r="S787" s="51">
        <v>15933330</v>
      </c>
    </row>
    <row r="788" spans="1:19" s="24" customFormat="1" ht="23.25">
      <c r="A788" s="25" t="s">
        <v>866</v>
      </c>
      <c r="B788" s="26" t="s">
        <v>280</v>
      </c>
      <c r="C788" s="51">
        <v>14457806</v>
      </c>
      <c r="D788" s="51">
        <v>107233</v>
      </c>
      <c r="E788" s="51">
        <v>977264</v>
      </c>
      <c r="F788" s="51">
        <v>83149</v>
      </c>
      <c r="G788" s="51">
        <v>125159</v>
      </c>
      <c r="H788" s="51">
        <v>235894</v>
      </c>
      <c r="I788" s="51">
        <v>426764</v>
      </c>
      <c r="J788" s="51">
        <v>1601720</v>
      </c>
      <c r="K788" s="51">
        <v>526035</v>
      </c>
      <c r="L788" s="51">
        <v>214564</v>
      </c>
      <c r="M788" s="51">
        <v>262427</v>
      </c>
      <c r="N788" s="51">
        <v>155365</v>
      </c>
      <c r="O788" s="51">
        <v>553939</v>
      </c>
      <c r="P788" s="51">
        <v>433597</v>
      </c>
      <c r="Q788" s="51">
        <v>333178</v>
      </c>
      <c r="R788" s="51">
        <v>5222282</v>
      </c>
      <c r="S788" s="51">
        <v>3199238</v>
      </c>
    </row>
    <row r="789" spans="1:19" s="24" customFormat="1" ht="23.25">
      <c r="A789" s="25" t="s">
        <v>1069</v>
      </c>
      <c r="B789" s="26">
        <v>470056</v>
      </c>
      <c r="C789" s="51">
        <v>64859913</v>
      </c>
      <c r="D789" s="51">
        <v>464348</v>
      </c>
      <c r="E789" s="51">
        <v>2825874</v>
      </c>
      <c r="F789" s="51">
        <v>1711748</v>
      </c>
      <c r="G789" s="51">
        <v>1031669</v>
      </c>
      <c r="H789" s="51">
        <v>924855</v>
      </c>
      <c r="I789" s="51">
        <v>1107257</v>
      </c>
      <c r="J789" s="51">
        <v>10172584</v>
      </c>
      <c r="K789" s="51">
        <v>951235</v>
      </c>
      <c r="L789" s="51">
        <v>121415</v>
      </c>
      <c r="M789" s="51">
        <v>1960873</v>
      </c>
      <c r="N789" s="51">
        <v>2450838</v>
      </c>
      <c r="O789" s="51">
        <v>2016848</v>
      </c>
      <c r="P789" s="51">
        <v>4176640</v>
      </c>
      <c r="Q789" s="51">
        <v>1996343</v>
      </c>
      <c r="R789" s="51">
        <v>4827225</v>
      </c>
      <c r="S789" s="51">
        <v>28120160</v>
      </c>
    </row>
    <row r="790" spans="1:19" s="24" customFormat="1" ht="34.5">
      <c r="A790" s="25" t="s">
        <v>867</v>
      </c>
      <c r="B790" s="26" t="s">
        <v>281</v>
      </c>
      <c r="C790" s="51">
        <v>15499356</v>
      </c>
      <c r="D790" s="51">
        <v>154372</v>
      </c>
      <c r="E790" s="51">
        <v>1128550</v>
      </c>
      <c r="F790" s="51">
        <v>662770</v>
      </c>
      <c r="G790" s="51">
        <v>142695</v>
      </c>
      <c r="H790" s="51">
        <v>34420</v>
      </c>
      <c r="I790" s="51">
        <v>74860</v>
      </c>
      <c r="J790" s="51">
        <v>1489832</v>
      </c>
      <c r="K790" s="51">
        <v>154117</v>
      </c>
      <c r="L790" s="51">
        <v>39263</v>
      </c>
      <c r="M790" s="51">
        <v>1197161</v>
      </c>
      <c r="N790" s="51">
        <v>516288</v>
      </c>
      <c r="O790" s="51">
        <v>562240</v>
      </c>
      <c r="P790" s="51">
        <v>385372</v>
      </c>
      <c r="Q790" s="51">
        <v>1133919</v>
      </c>
      <c r="R790" s="51">
        <v>699882</v>
      </c>
      <c r="S790" s="51">
        <v>7123615</v>
      </c>
    </row>
    <row r="791" spans="1:19" s="24" customFormat="1" ht="23.25">
      <c r="A791" s="25" t="s">
        <v>873</v>
      </c>
      <c r="B791" s="26" t="s">
        <v>287</v>
      </c>
      <c r="C791" s="51">
        <v>17575335</v>
      </c>
      <c r="D791" s="51">
        <v>164781</v>
      </c>
      <c r="E791" s="51">
        <v>409442</v>
      </c>
      <c r="F791" s="51">
        <v>791593</v>
      </c>
      <c r="G791" s="51">
        <v>373208</v>
      </c>
      <c r="H791" s="51">
        <v>122732</v>
      </c>
      <c r="I791" s="51">
        <v>959684</v>
      </c>
      <c r="J791" s="51">
        <v>7066550</v>
      </c>
      <c r="K791" s="51">
        <v>231818</v>
      </c>
      <c r="L791" s="51">
        <v>64072</v>
      </c>
      <c r="M791" s="51">
        <v>232617</v>
      </c>
      <c r="N791" s="51">
        <v>187759</v>
      </c>
      <c r="O791" s="51">
        <v>325794</v>
      </c>
      <c r="P791" s="51">
        <v>3523581</v>
      </c>
      <c r="Q791" s="51">
        <v>445275</v>
      </c>
      <c r="R791" s="51">
        <v>514681</v>
      </c>
      <c r="S791" s="51">
        <v>2161747</v>
      </c>
    </row>
    <row r="792" spans="1:19" s="24" customFormat="1" ht="45.75">
      <c r="A792" s="25" t="s">
        <v>878</v>
      </c>
      <c r="B792" s="26" t="s">
        <v>292</v>
      </c>
      <c r="C792" s="51">
        <v>12324397</v>
      </c>
      <c r="D792" s="51">
        <v>83858</v>
      </c>
      <c r="E792" s="51">
        <v>572706</v>
      </c>
      <c r="F792" s="51">
        <v>226245</v>
      </c>
      <c r="G792" s="51">
        <v>510282</v>
      </c>
      <c r="H792" s="51">
        <v>763814</v>
      </c>
      <c r="I792" s="51">
        <v>70897</v>
      </c>
      <c r="J792" s="51">
        <v>544993</v>
      </c>
      <c r="K792" s="51">
        <v>61128</v>
      </c>
      <c r="L792" s="51">
        <v>17891</v>
      </c>
      <c r="M792" s="51">
        <v>367598</v>
      </c>
      <c r="N792" s="51">
        <v>1742652</v>
      </c>
      <c r="O792" s="51">
        <v>904997</v>
      </c>
      <c r="P792" s="51">
        <v>192846</v>
      </c>
      <c r="Q792" s="51">
        <v>247241</v>
      </c>
      <c r="R792" s="51">
        <v>3235797</v>
      </c>
      <c r="S792" s="51">
        <v>2781452</v>
      </c>
    </row>
    <row r="793" spans="1:19" s="24" customFormat="1" ht="34.5">
      <c r="A793" s="25" t="s">
        <v>879</v>
      </c>
      <c r="B793" s="26" t="s">
        <v>293</v>
      </c>
      <c r="C793" s="51">
        <v>19460825</v>
      </c>
      <c r="D793" s="51">
        <v>61338</v>
      </c>
      <c r="E793" s="51">
        <v>715175</v>
      </c>
      <c r="F793" s="51">
        <v>31140</v>
      </c>
      <c r="G793" s="51">
        <v>5484</v>
      </c>
      <c r="H793" s="51">
        <v>3890</v>
      </c>
      <c r="I793" s="51">
        <v>1815</v>
      </c>
      <c r="J793" s="51">
        <v>1071209</v>
      </c>
      <c r="K793" s="51">
        <v>504172</v>
      </c>
      <c r="L793" s="51">
        <v>189</v>
      </c>
      <c r="M793" s="51">
        <v>163497</v>
      </c>
      <c r="N793" s="51">
        <v>4139</v>
      </c>
      <c r="O793" s="51">
        <v>223817</v>
      </c>
      <c r="P793" s="51">
        <v>74840</v>
      </c>
      <c r="Q793" s="51">
        <v>169908</v>
      </c>
      <c r="R793" s="51">
        <v>376865</v>
      </c>
      <c r="S793" s="51">
        <v>16053347</v>
      </c>
    </row>
    <row r="794" spans="1:19" s="24" customFormat="1" ht="34.5">
      <c r="A794" s="25" t="s">
        <v>868</v>
      </c>
      <c r="B794" s="26" t="s">
        <v>282</v>
      </c>
      <c r="C794" s="51">
        <v>633225</v>
      </c>
      <c r="D794" s="51">
        <v>82406</v>
      </c>
      <c r="E794" s="51">
        <v>1819</v>
      </c>
      <c r="F794" s="51">
        <v>124480</v>
      </c>
      <c r="G794" s="51" t="s">
        <v>14</v>
      </c>
      <c r="H794" s="51" t="s">
        <v>14</v>
      </c>
      <c r="I794" s="51">
        <v>361</v>
      </c>
      <c r="J794" s="51">
        <v>198923</v>
      </c>
      <c r="K794" s="51">
        <v>10368</v>
      </c>
      <c r="L794" s="51">
        <v>5627</v>
      </c>
      <c r="M794" s="51">
        <v>44582</v>
      </c>
      <c r="N794" s="51">
        <v>69935</v>
      </c>
      <c r="O794" s="51">
        <v>17840</v>
      </c>
      <c r="P794" s="51">
        <v>34486</v>
      </c>
      <c r="Q794" s="51">
        <v>4502</v>
      </c>
      <c r="R794" s="51">
        <v>25020</v>
      </c>
      <c r="S794" s="51">
        <v>12877</v>
      </c>
    </row>
    <row r="795" spans="1:19" s="24" customFormat="1" ht="34.5">
      <c r="A795" s="25" t="s">
        <v>869</v>
      </c>
      <c r="B795" s="26" t="s">
        <v>283</v>
      </c>
      <c r="C795" s="51">
        <v>1726669</v>
      </c>
      <c r="D795" s="51">
        <v>10830</v>
      </c>
      <c r="E795" s="51">
        <v>1088188</v>
      </c>
      <c r="F795" s="51">
        <v>178689</v>
      </c>
      <c r="G795" s="51" t="s">
        <v>14</v>
      </c>
      <c r="H795" s="51">
        <v>16931</v>
      </c>
      <c r="I795" s="51" t="s">
        <v>14</v>
      </c>
      <c r="J795" s="51">
        <v>21895</v>
      </c>
      <c r="K795" s="51" t="s">
        <v>14</v>
      </c>
      <c r="L795" s="51">
        <v>5558</v>
      </c>
      <c r="M795" s="51">
        <v>54698</v>
      </c>
      <c r="N795" s="51">
        <v>60122</v>
      </c>
      <c r="O795" s="51">
        <v>1007</v>
      </c>
      <c r="P795" s="51">
        <v>15391</v>
      </c>
      <c r="Q795" s="51">
        <v>17928</v>
      </c>
      <c r="R795" s="51">
        <v>155516</v>
      </c>
      <c r="S795" s="51">
        <v>99917</v>
      </c>
    </row>
    <row r="796" spans="1:19" s="24" customFormat="1" ht="45.75">
      <c r="A796" s="25" t="s">
        <v>870</v>
      </c>
      <c r="B796" s="26" t="s">
        <v>284</v>
      </c>
      <c r="C796" s="51">
        <v>4946575</v>
      </c>
      <c r="D796" s="51">
        <v>29415</v>
      </c>
      <c r="E796" s="51">
        <v>3886</v>
      </c>
      <c r="F796" s="51">
        <v>288008</v>
      </c>
      <c r="G796" s="51">
        <v>141332</v>
      </c>
      <c r="H796" s="51">
        <v>17489</v>
      </c>
      <c r="I796" s="51">
        <v>11895</v>
      </c>
      <c r="J796" s="51">
        <v>1240074</v>
      </c>
      <c r="K796" s="51">
        <v>123806</v>
      </c>
      <c r="L796" s="51">
        <v>2212</v>
      </c>
      <c r="M796" s="51">
        <v>93229</v>
      </c>
      <c r="N796" s="51">
        <v>333721</v>
      </c>
      <c r="O796" s="51">
        <v>405590</v>
      </c>
      <c r="P796" s="51">
        <v>309050</v>
      </c>
      <c r="Q796" s="51">
        <v>916352</v>
      </c>
      <c r="R796" s="51">
        <v>74670</v>
      </c>
      <c r="S796" s="51">
        <v>955847</v>
      </c>
    </row>
    <row r="797" spans="1:19" s="24" customFormat="1" ht="34.5">
      <c r="A797" s="25" t="s">
        <v>871</v>
      </c>
      <c r="B797" s="26" t="s">
        <v>285</v>
      </c>
      <c r="C797" s="51">
        <v>2435774</v>
      </c>
      <c r="D797" s="51">
        <v>8564</v>
      </c>
      <c r="E797" s="51">
        <v>12469</v>
      </c>
      <c r="F797" s="51">
        <v>23161</v>
      </c>
      <c r="G797" s="51">
        <v>1363</v>
      </c>
      <c r="H797" s="51" t="s">
        <v>14</v>
      </c>
      <c r="I797" s="51">
        <v>348</v>
      </c>
      <c r="J797" s="51">
        <v>5699</v>
      </c>
      <c r="K797" s="51">
        <v>2898</v>
      </c>
      <c r="L797" s="51">
        <v>25001</v>
      </c>
      <c r="M797" s="51">
        <v>524645</v>
      </c>
      <c r="N797" s="51">
        <v>16900</v>
      </c>
      <c r="O797" s="51">
        <v>118522</v>
      </c>
      <c r="P797" s="51" t="s">
        <v>14</v>
      </c>
      <c r="Q797" s="51">
        <v>56635</v>
      </c>
      <c r="R797" s="51">
        <v>320978</v>
      </c>
      <c r="S797" s="51">
        <v>1318591</v>
      </c>
    </row>
    <row r="798" spans="1:19" s="24" customFormat="1" ht="34.5">
      <c r="A798" s="25" t="s">
        <v>872</v>
      </c>
      <c r="B798" s="26" t="s">
        <v>286</v>
      </c>
      <c r="C798" s="51">
        <v>5757112</v>
      </c>
      <c r="D798" s="51">
        <v>23158</v>
      </c>
      <c r="E798" s="51">
        <v>22189</v>
      </c>
      <c r="F798" s="51">
        <v>48433</v>
      </c>
      <c r="G798" s="51" t="s">
        <v>14</v>
      </c>
      <c r="H798" s="51" t="s">
        <v>14</v>
      </c>
      <c r="I798" s="51">
        <v>62256</v>
      </c>
      <c r="J798" s="51">
        <v>23241</v>
      </c>
      <c r="K798" s="51">
        <v>17045</v>
      </c>
      <c r="L798" s="51">
        <v>865</v>
      </c>
      <c r="M798" s="51">
        <v>480006</v>
      </c>
      <c r="N798" s="51">
        <v>35610</v>
      </c>
      <c r="O798" s="51">
        <v>19281</v>
      </c>
      <c r="P798" s="51">
        <v>26445</v>
      </c>
      <c r="Q798" s="51">
        <v>138501</v>
      </c>
      <c r="R798" s="51">
        <v>123698</v>
      </c>
      <c r="S798" s="51">
        <v>4736383</v>
      </c>
    </row>
    <row r="799" spans="1:19" s="24" customFormat="1" ht="23.25">
      <c r="A799" s="25" t="s">
        <v>874</v>
      </c>
      <c r="B799" s="26" t="s">
        <v>288</v>
      </c>
      <c r="C799" s="51">
        <v>234772</v>
      </c>
      <c r="D799" s="51">
        <v>10033</v>
      </c>
      <c r="E799" s="51">
        <v>27442</v>
      </c>
      <c r="F799" s="51">
        <v>10568</v>
      </c>
      <c r="G799" s="51">
        <v>7860</v>
      </c>
      <c r="H799" s="51" t="s">
        <v>14</v>
      </c>
      <c r="I799" s="51">
        <v>351</v>
      </c>
      <c r="J799" s="51">
        <v>1411</v>
      </c>
      <c r="K799" s="51" t="s">
        <v>14</v>
      </c>
      <c r="L799" s="51" t="s">
        <v>14</v>
      </c>
      <c r="M799" s="51">
        <v>10312</v>
      </c>
      <c r="N799" s="51">
        <v>9716</v>
      </c>
      <c r="O799" s="51">
        <v>73259</v>
      </c>
      <c r="P799" s="51">
        <v>8398</v>
      </c>
      <c r="Q799" s="51">
        <v>1239</v>
      </c>
      <c r="R799" s="51">
        <v>9248</v>
      </c>
      <c r="S799" s="51">
        <v>64936</v>
      </c>
    </row>
    <row r="800" spans="1:19" s="24" customFormat="1" ht="23.25">
      <c r="A800" s="25" t="s">
        <v>875</v>
      </c>
      <c r="B800" s="26" t="s">
        <v>289</v>
      </c>
      <c r="C800" s="51">
        <v>2228015</v>
      </c>
      <c r="D800" s="51">
        <v>28310</v>
      </c>
      <c r="E800" s="51">
        <v>2987</v>
      </c>
      <c r="F800" s="51">
        <v>47477</v>
      </c>
      <c r="G800" s="51">
        <v>2927</v>
      </c>
      <c r="H800" s="51">
        <v>4354</v>
      </c>
      <c r="I800" s="51">
        <v>2032</v>
      </c>
      <c r="J800" s="51">
        <v>1408682</v>
      </c>
      <c r="K800" s="51">
        <v>218197</v>
      </c>
      <c r="L800" s="51">
        <v>65</v>
      </c>
      <c r="M800" s="51">
        <v>15826</v>
      </c>
      <c r="N800" s="51">
        <v>37835</v>
      </c>
      <c r="O800" s="51">
        <v>75994</v>
      </c>
      <c r="P800" s="51">
        <v>11065</v>
      </c>
      <c r="Q800" s="51">
        <v>17570</v>
      </c>
      <c r="R800" s="51">
        <v>192087</v>
      </c>
      <c r="S800" s="51">
        <v>162608</v>
      </c>
    </row>
    <row r="801" spans="1:19" s="24" customFormat="1" ht="23.25">
      <c r="A801" s="25" t="s">
        <v>876</v>
      </c>
      <c r="B801" s="26" t="s">
        <v>290</v>
      </c>
      <c r="C801" s="51">
        <v>5880238</v>
      </c>
      <c r="D801" s="51">
        <v>101259</v>
      </c>
      <c r="E801" s="51">
        <v>7491</v>
      </c>
      <c r="F801" s="51">
        <v>233887</v>
      </c>
      <c r="G801" s="51">
        <v>6247</v>
      </c>
      <c r="H801" s="51">
        <v>18292</v>
      </c>
      <c r="I801" s="51">
        <v>926484</v>
      </c>
      <c r="J801" s="51">
        <v>122954</v>
      </c>
      <c r="K801" s="51">
        <v>13516</v>
      </c>
      <c r="L801" s="51">
        <v>18075</v>
      </c>
      <c r="M801" s="51">
        <v>39521</v>
      </c>
      <c r="N801" s="51">
        <v>139251</v>
      </c>
      <c r="O801" s="51">
        <v>68483</v>
      </c>
      <c r="P801" s="51">
        <v>3487022</v>
      </c>
      <c r="Q801" s="51">
        <v>209243</v>
      </c>
      <c r="R801" s="51">
        <v>57808</v>
      </c>
      <c r="S801" s="51">
        <v>430707</v>
      </c>
    </row>
    <row r="802" spans="1:19" s="24" customFormat="1" ht="23.25">
      <c r="A802" s="25" t="s">
        <v>877</v>
      </c>
      <c r="B802" s="26" t="s">
        <v>291</v>
      </c>
      <c r="C802" s="51">
        <v>9232309</v>
      </c>
      <c r="D802" s="51">
        <v>25178</v>
      </c>
      <c r="E802" s="51">
        <v>371522</v>
      </c>
      <c r="F802" s="51">
        <v>499661</v>
      </c>
      <c r="G802" s="51">
        <v>356175</v>
      </c>
      <c r="H802" s="51">
        <v>100087</v>
      </c>
      <c r="I802" s="51">
        <v>30818</v>
      </c>
      <c r="J802" s="51">
        <v>5533503</v>
      </c>
      <c r="K802" s="51">
        <v>105</v>
      </c>
      <c r="L802" s="51">
        <v>45932</v>
      </c>
      <c r="M802" s="51">
        <v>166958</v>
      </c>
      <c r="N802" s="51">
        <v>958</v>
      </c>
      <c r="O802" s="51">
        <v>108058</v>
      </c>
      <c r="P802" s="51">
        <v>17097</v>
      </c>
      <c r="Q802" s="51">
        <v>217223</v>
      </c>
      <c r="R802" s="51">
        <v>255538</v>
      </c>
      <c r="S802" s="51">
        <v>1503496</v>
      </c>
    </row>
    <row r="803" spans="1:19" s="24" customFormat="1" ht="34.5">
      <c r="A803" s="25" t="s">
        <v>1070</v>
      </c>
      <c r="B803" s="26" t="s">
        <v>546</v>
      </c>
      <c r="C803" s="51">
        <v>3133917</v>
      </c>
      <c r="D803" s="51">
        <v>187133</v>
      </c>
      <c r="E803" s="51">
        <v>119782</v>
      </c>
      <c r="F803" s="51">
        <v>301878</v>
      </c>
      <c r="G803" s="51" t="s">
        <v>14</v>
      </c>
      <c r="H803" s="51" t="s">
        <v>14</v>
      </c>
      <c r="I803" s="51">
        <v>349</v>
      </c>
      <c r="J803" s="51">
        <v>44538</v>
      </c>
      <c r="K803" s="51">
        <v>5377</v>
      </c>
      <c r="L803" s="51">
        <v>2723</v>
      </c>
      <c r="M803" s="51" t="s">
        <v>14</v>
      </c>
      <c r="N803" s="51">
        <v>407499</v>
      </c>
      <c r="O803" s="51">
        <v>51126</v>
      </c>
      <c r="P803" s="51">
        <v>81422</v>
      </c>
      <c r="Q803" s="51">
        <v>1123035</v>
      </c>
      <c r="R803" s="51">
        <v>171603</v>
      </c>
      <c r="S803" s="51">
        <v>637452</v>
      </c>
    </row>
    <row r="804" spans="1:19" s="24" customFormat="1" ht="23.25">
      <c r="A804" s="25" t="s">
        <v>880</v>
      </c>
      <c r="B804" s="26" t="s">
        <v>294</v>
      </c>
      <c r="C804" s="51">
        <v>237545</v>
      </c>
      <c r="D804" s="52" t="s">
        <v>14</v>
      </c>
      <c r="E804" s="51">
        <v>112924</v>
      </c>
      <c r="F804" s="51">
        <v>34792</v>
      </c>
      <c r="G804" s="51" t="s">
        <v>14</v>
      </c>
      <c r="H804" s="51" t="s">
        <v>14</v>
      </c>
      <c r="I804" s="51" t="s">
        <v>14</v>
      </c>
      <c r="J804" s="51">
        <v>1184</v>
      </c>
      <c r="K804" s="51">
        <v>49</v>
      </c>
      <c r="L804" s="51">
        <v>350</v>
      </c>
      <c r="M804" s="51" t="s">
        <v>14</v>
      </c>
      <c r="N804" s="51" t="s">
        <v>14</v>
      </c>
      <c r="O804" s="51" t="s">
        <v>14</v>
      </c>
      <c r="P804" s="51">
        <v>59972</v>
      </c>
      <c r="Q804" s="51" t="s">
        <v>14</v>
      </c>
      <c r="R804" s="51">
        <v>28274</v>
      </c>
      <c r="S804" s="51" t="s">
        <v>14</v>
      </c>
    </row>
    <row r="805" spans="1:19" s="24" customFormat="1" ht="23.25">
      <c r="A805" s="25" t="s">
        <v>881</v>
      </c>
      <c r="B805" s="26" t="s">
        <v>295</v>
      </c>
      <c r="C805" s="51">
        <v>22154</v>
      </c>
      <c r="D805" s="52" t="s">
        <v>14</v>
      </c>
      <c r="E805" s="52" t="s">
        <v>14</v>
      </c>
      <c r="F805" s="53" t="s">
        <v>14</v>
      </c>
      <c r="G805" s="53" t="s">
        <v>14</v>
      </c>
      <c r="H805" s="53" t="s">
        <v>14</v>
      </c>
      <c r="I805" s="52" t="s">
        <v>14</v>
      </c>
      <c r="J805" s="51">
        <v>1075</v>
      </c>
      <c r="K805" s="51" t="s">
        <v>14</v>
      </c>
      <c r="L805" s="52" t="s">
        <v>14</v>
      </c>
      <c r="M805" s="52" t="s">
        <v>14</v>
      </c>
      <c r="N805" s="52" t="s">
        <v>14</v>
      </c>
      <c r="O805" s="51" t="s">
        <v>14</v>
      </c>
      <c r="P805" s="51" t="s">
        <v>14</v>
      </c>
      <c r="Q805" s="51" t="s">
        <v>14</v>
      </c>
      <c r="R805" s="51">
        <v>21079</v>
      </c>
      <c r="S805" s="51" t="s">
        <v>14</v>
      </c>
    </row>
    <row r="806" spans="1:19" s="24" customFormat="1" ht="23.25">
      <c r="A806" s="25" t="s">
        <v>1083</v>
      </c>
      <c r="B806" s="26" t="s">
        <v>1084</v>
      </c>
      <c r="C806" s="51">
        <v>41172</v>
      </c>
      <c r="D806" s="52" t="s">
        <v>14</v>
      </c>
      <c r="E806" s="51">
        <v>17</v>
      </c>
      <c r="F806" s="52" t="s">
        <v>14</v>
      </c>
      <c r="G806" s="52" t="s">
        <v>14</v>
      </c>
      <c r="H806" s="52" t="s">
        <v>14</v>
      </c>
      <c r="I806" s="51" t="s">
        <v>14</v>
      </c>
      <c r="J806" s="51" t="s">
        <v>14</v>
      </c>
      <c r="K806" s="51" t="s">
        <v>14</v>
      </c>
      <c r="L806" s="51" t="s">
        <v>14</v>
      </c>
      <c r="M806" s="51" t="s">
        <v>14</v>
      </c>
      <c r="N806" s="51" t="s">
        <v>14</v>
      </c>
      <c r="O806" s="52" t="s">
        <v>14</v>
      </c>
      <c r="P806" s="52" t="s">
        <v>14</v>
      </c>
      <c r="Q806" s="52" t="s">
        <v>14</v>
      </c>
      <c r="R806" s="51">
        <v>41155</v>
      </c>
      <c r="S806" s="51" t="s">
        <v>14</v>
      </c>
    </row>
    <row r="807" spans="1:19" s="24" customFormat="1" ht="23.25">
      <c r="A807" s="25" t="s">
        <v>882</v>
      </c>
      <c r="B807" s="26" t="s">
        <v>296</v>
      </c>
      <c r="C807" s="51">
        <v>2833046</v>
      </c>
      <c r="D807" s="51">
        <v>187133</v>
      </c>
      <c r="E807" s="51">
        <v>6842</v>
      </c>
      <c r="F807" s="51">
        <v>267086</v>
      </c>
      <c r="G807" s="51" t="s">
        <v>14</v>
      </c>
      <c r="H807" s="51" t="s">
        <v>14</v>
      </c>
      <c r="I807" s="51">
        <v>349</v>
      </c>
      <c r="J807" s="51">
        <v>42278</v>
      </c>
      <c r="K807" s="51">
        <v>5329</v>
      </c>
      <c r="L807" s="51">
        <v>2373</v>
      </c>
      <c r="M807" s="51" t="s">
        <v>14</v>
      </c>
      <c r="N807" s="51">
        <v>407499</v>
      </c>
      <c r="O807" s="51">
        <v>51126</v>
      </c>
      <c r="P807" s="51">
        <v>21450</v>
      </c>
      <c r="Q807" s="51">
        <v>1123035</v>
      </c>
      <c r="R807" s="51">
        <v>81095</v>
      </c>
      <c r="S807" s="51">
        <v>637452</v>
      </c>
    </row>
    <row r="808" spans="1:19" s="24" customFormat="1" ht="34.5">
      <c r="A808" s="25" t="s">
        <v>1071</v>
      </c>
      <c r="B808" s="26" t="s">
        <v>547</v>
      </c>
      <c r="C808" s="51">
        <v>1853272</v>
      </c>
      <c r="D808" s="51">
        <v>2111</v>
      </c>
      <c r="E808" s="51">
        <v>1254</v>
      </c>
      <c r="F808" s="51">
        <v>132350</v>
      </c>
      <c r="G808" s="51">
        <v>2968</v>
      </c>
      <c r="H808" s="51">
        <v>4074</v>
      </c>
      <c r="I808" s="51">
        <v>2376</v>
      </c>
      <c r="J808" s="51">
        <v>8474</v>
      </c>
      <c r="K808" s="51">
        <v>3557</v>
      </c>
      <c r="L808" s="51">
        <v>1644</v>
      </c>
      <c r="M808" s="51">
        <v>1880</v>
      </c>
      <c r="N808" s="51">
        <v>3919</v>
      </c>
      <c r="O808" s="51">
        <v>19054</v>
      </c>
      <c r="P808" s="51">
        <v>13191</v>
      </c>
      <c r="Q808" s="51">
        <v>11517</v>
      </c>
      <c r="R808" s="51">
        <v>51642</v>
      </c>
      <c r="S808" s="51">
        <v>1593261</v>
      </c>
    </row>
    <row r="809" spans="1:19" s="24" customFormat="1" ht="23.25">
      <c r="A809" s="25" t="s">
        <v>883</v>
      </c>
      <c r="B809" s="26" t="s">
        <v>297</v>
      </c>
      <c r="C809" s="51">
        <v>1759748</v>
      </c>
      <c r="D809" s="51">
        <v>2111</v>
      </c>
      <c r="E809" s="51">
        <v>1254</v>
      </c>
      <c r="F809" s="51">
        <v>132350</v>
      </c>
      <c r="G809" s="51">
        <v>2968</v>
      </c>
      <c r="H809" s="51">
        <v>4074</v>
      </c>
      <c r="I809" s="51">
        <v>2376</v>
      </c>
      <c r="J809" s="51">
        <v>8474</v>
      </c>
      <c r="K809" s="51">
        <v>3557</v>
      </c>
      <c r="L809" s="51">
        <v>1644</v>
      </c>
      <c r="M809" s="51">
        <v>1880</v>
      </c>
      <c r="N809" s="51">
        <v>3919</v>
      </c>
      <c r="O809" s="51">
        <v>19054</v>
      </c>
      <c r="P809" s="51">
        <v>13191</v>
      </c>
      <c r="Q809" s="51">
        <v>5181</v>
      </c>
      <c r="R809" s="51">
        <v>51642</v>
      </c>
      <c r="S809" s="51">
        <v>1506073</v>
      </c>
    </row>
    <row r="810" spans="1:19" s="24" customFormat="1" ht="23.25">
      <c r="A810" s="25" t="s">
        <v>1085</v>
      </c>
      <c r="B810" s="26" t="s">
        <v>1086</v>
      </c>
      <c r="C810" s="51">
        <v>93524</v>
      </c>
      <c r="D810" s="52" t="s">
        <v>14</v>
      </c>
      <c r="E810" s="52" t="s">
        <v>14</v>
      </c>
      <c r="F810" s="51" t="s">
        <v>14</v>
      </c>
      <c r="G810" s="51" t="s">
        <v>14</v>
      </c>
      <c r="H810" s="51" t="s">
        <v>14</v>
      </c>
      <c r="I810" s="52" t="s">
        <v>14</v>
      </c>
      <c r="J810" s="51" t="s">
        <v>14</v>
      </c>
      <c r="K810" s="51" t="s">
        <v>14</v>
      </c>
      <c r="L810" s="52" t="s">
        <v>14</v>
      </c>
      <c r="M810" s="52" t="s">
        <v>14</v>
      </c>
      <c r="N810" s="52" t="s">
        <v>14</v>
      </c>
      <c r="O810" s="51" t="s">
        <v>14</v>
      </c>
      <c r="P810" s="51" t="s">
        <v>14</v>
      </c>
      <c r="Q810" s="51">
        <v>6336</v>
      </c>
      <c r="R810" s="51" t="s">
        <v>14</v>
      </c>
      <c r="S810" s="51">
        <v>87188</v>
      </c>
    </row>
    <row r="811" spans="1:19" s="24" customFormat="1" ht="90.75">
      <c r="A811" s="25" t="s">
        <v>884</v>
      </c>
      <c r="B811" s="26" t="s">
        <v>506</v>
      </c>
      <c r="C811" s="51">
        <v>97939971</v>
      </c>
      <c r="D811" s="51">
        <v>847571</v>
      </c>
      <c r="E811" s="51">
        <v>4315437</v>
      </c>
      <c r="F811" s="51">
        <v>2655089</v>
      </c>
      <c r="G811" s="51">
        <v>1359492</v>
      </c>
      <c r="H811" s="51">
        <v>5245222</v>
      </c>
      <c r="I811" s="51">
        <v>1418912</v>
      </c>
      <c r="J811" s="51">
        <v>20571152</v>
      </c>
      <c r="K811" s="51">
        <v>6383032</v>
      </c>
      <c r="L811" s="51">
        <v>6053359</v>
      </c>
      <c r="M811" s="51">
        <v>634119</v>
      </c>
      <c r="N811" s="51">
        <v>2407283</v>
      </c>
      <c r="O811" s="51">
        <v>4315749</v>
      </c>
      <c r="P811" s="51">
        <v>1620593</v>
      </c>
      <c r="Q811" s="51">
        <v>6893989</v>
      </c>
      <c r="R811" s="51">
        <v>8127673</v>
      </c>
      <c r="S811" s="51">
        <v>25091299</v>
      </c>
    </row>
    <row r="812" spans="1:19" s="24" customFormat="1" ht="57">
      <c r="A812" s="25" t="s">
        <v>885</v>
      </c>
      <c r="B812" s="26" t="s">
        <v>298</v>
      </c>
      <c r="C812" s="51">
        <v>84052877</v>
      </c>
      <c r="D812" s="51">
        <v>486979</v>
      </c>
      <c r="E812" s="51">
        <v>3751143</v>
      </c>
      <c r="F812" s="51">
        <v>2439565</v>
      </c>
      <c r="G812" s="51">
        <v>623052</v>
      </c>
      <c r="H812" s="51">
        <v>4473565</v>
      </c>
      <c r="I812" s="51">
        <v>1034661</v>
      </c>
      <c r="J812" s="51">
        <v>16905391</v>
      </c>
      <c r="K812" s="51">
        <v>5456176</v>
      </c>
      <c r="L812" s="51">
        <v>5818291</v>
      </c>
      <c r="M812" s="51">
        <v>581580</v>
      </c>
      <c r="N812" s="51">
        <v>1949421</v>
      </c>
      <c r="O812" s="51">
        <v>3824830</v>
      </c>
      <c r="P812" s="51">
        <v>971199</v>
      </c>
      <c r="Q812" s="51">
        <v>5396404</v>
      </c>
      <c r="R812" s="51">
        <v>7317186</v>
      </c>
      <c r="S812" s="51">
        <v>23023435</v>
      </c>
    </row>
    <row r="813" spans="1:19" s="24" customFormat="1" ht="57">
      <c r="A813" s="25" t="s">
        <v>892</v>
      </c>
      <c r="B813" s="26" t="s">
        <v>305</v>
      </c>
      <c r="C813" s="51">
        <v>1211306</v>
      </c>
      <c r="D813" s="51">
        <v>14700</v>
      </c>
      <c r="E813" s="51">
        <v>47964</v>
      </c>
      <c r="F813" s="51">
        <v>30516</v>
      </c>
      <c r="G813" s="51">
        <v>1631</v>
      </c>
      <c r="H813" s="51">
        <v>430429</v>
      </c>
      <c r="I813" s="51" t="s">
        <v>14</v>
      </c>
      <c r="J813" s="51">
        <v>24525</v>
      </c>
      <c r="K813" s="51">
        <v>57</v>
      </c>
      <c r="L813" s="51" t="s">
        <v>14</v>
      </c>
      <c r="M813" s="51">
        <v>3336</v>
      </c>
      <c r="N813" s="51">
        <v>48995</v>
      </c>
      <c r="O813" s="51">
        <v>37</v>
      </c>
      <c r="P813" s="51">
        <v>56842</v>
      </c>
      <c r="Q813" s="51">
        <v>281366</v>
      </c>
      <c r="R813" s="51">
        <v>24</v>
      </c>
      <c r="S813" s="51">
        <v>270885</v>
      </c>
    </row>
    <row r="814" spans="1:19" s="24" customFormat="1" ht="34.5">
      <c r="A814" s="25" t="s">
        <v>893</v>
      </c>
      <c r="B814" s="26" t="s">
        <v>306</v>
      </c>
      <c r="C814" s="51">
        <v>1915023</v>
      </c>
      <c r="D814" s="52" t="s">
        <v>14</v>
      </c>
      <c r="E814" s="52" t="s">
        <v>14</v>
      </c>
      <c r="F814" s="51">
        <v>8630</v>
      </c>
      <c r="G814" s="51" t="s">
        <v>14</v>
      </c>
      <c r="H814" s="51">
        <v>12964</v>
      </c>
      <c r="I814" s="52">
        <v>18617</v>
      </c>
      <c r="J814" s="51">
        <v>124383</v>
      </c>
      <c r="K814" s="51">
        <v>522597</v>
      </c>
      <c r="L814" s="51" t="s">
        <v>14</v>
      </c>
      <c r="M814" s="51" t="s">
        <v>14</v>
      </c>
      <c r="N814" s="51">
        <v>188057</v>
      </c>
      <c r="O814" s="51">
        <v>61685</v>
      </c>
      <c r="P814" s="51">
        <v>465860</v>
      </c>
      <c r="Q814" s="51">
        <v>78084</v>
      </c>
      <c r="R814" s="51">
        <v>144156</v>
      </c>
      <c r="S814" s="51">
        <v>289991</v>
      </c>
    </row>
    <row r="815" spans="1:19" s="24" customFormat="1" ht="68.25">
      <c r="A815" s="25" t="s">
        <v>894</v>
      </c>
      <c r="B815" s="26" t="s">
        <v>307</v>
      </c>
      <c r="C815" s="51">
        <v>10760764</v>
      </c>
      <c r="D815" s="51">
        <v>345893</v>
      </c>
      <c r="E815" s="51">
        <v>516331</v>
      </c>
      <c r="F815" s="51">
        <v>176379</v>
      </c>
      <c r="G815" s="51">
        <v>734810</v>
      </c>
      <c r="H815" s="51">
        <v>328265</v>
      </c>
      <c r="I815" s="51">
        <v>365633</v>
      </c>
      <c r="J815" s="51">
        <v>3516853</v>
      </c>
      <c r="K815" s="51">
        <v>404201</v>
      </c>
      <c r="L815" s="51">
        <v>235068</v>
      </c>
      <c r="M815" s="51">
        <v>49203</v>
      </c>
      <c r="N815" s="51">
        <v>220811</v>
      </c>
      <c r="O815" s="51">
        <v>429197</v>
      </c>
      <c r="P815" s="51">
        <v>126692</v>
      </c>
      <c r="Q815" s="51">
        <v>1138135</v>
      </c>
      <c r="R815" s="51">
        <v>666307</v>
      </c>
      <c r="S815" s="51">
        <v>1506988</v>
      </c>
    </row>
    <row r="816" spans="1:19" s="24" customFormat="1" ht="23.25">
      <c r="A816" s="25" t="s">
        <v>886</v>
      </c>
      <c r="B816" s="26" t="s">
        <v>299</v>
      </c>
      <c r="C816" s="51">
        <v>11987306</v>
      </c>
      <c r="D816" s="51">
        <v>94550</v>
      </c>
      <c r="E816" s="51">
        <v>2183936</v>
      </c>
      <c r="F816" s="51">
        <v>332139</v>
      </c>
      <c r="G816" s="51">
        <v>537322</v>
      </c>
      <c r="H816" s="51">
        <v>804611</v>
      </c>
      <c r="I816" s="51">
        <v>216</v>
      </c>
      <c r="J816" s="51">
        <v>1547656</v>
      </c>
      <c r="K816" s="51">
        <v>19663</v>
      </c>
      <c r="L816" s="51">
        <v>2203288</v>
      </c>
      <c r="M816" s="51">
        <v>83641</v>
      </c>
      <c r="N816" s="51">
        <v>428063</v>
      </c>
      <c r="O816" s="51">
        <v>222350</v>
      </c>
      <c r="P816" s="51">
        <v>200135</v>
      </c>
      <c r="Q816" s="51">
        <v>94602</v>
      </c>
      <c r="R816" s="51">
        <v>1213929</v>
      </c>
      <c r="S816" s="51">
        <v>2021207</v>
      </c>
    </row>
    <row r="817" spans="1:19" s="24" customFormat="1" ht="23.25">
      <c r="A817" s="25" t="s">
        <v>887</v>
      </c>
      <c r="B817" s="26" t="s">
        <v>300</v>
      </c>
      <c r="C817" s="51">
        <v>9948472</v>
      </c>
      <c r="D817" s="51">
        <v>14305</v>
      </c>
      <c r="E817" s="51">
        <v>370243</v>
      </c>
      <c r="F817" s="51">
        <v>331954</v>
      </c>
      <c r="G817" s="51">
        <v>32199</v>
      </c>
      <c r="H817" s="51">
        <v>429567</v>
      </c>
      <c r="I817" s="51">
        <v>9464</v>
      </c>
      <c r="J817" s="51">
        <v>1763739</v>
      </c>
      <c r="K817" s="51">
        <v>3096367</v>
      </c>
      <c r="L817" s="51">
        <v>722123</v>
      </c>
      <c r="M817" s="51">
        <v>62634</v>
      </c>
      <c r="N817" s="51">
        <v>413701</v>
      </c>
      <c r="O817" s="51">
        <v>1044538</v>
      </c>
      <c r="P817" s="51">
        <v>22999</v>
      </c>
      <c r="Q817" s="51">
        <v>54337</v>
      </c>
      <c r="R817" s="51">
        <v>477432</v>
      </c>
      <c r="S817" s="51">
        <v>1102869</v>
      </c>
    </row>
    <row r="818" spans="1:19" s="24" customFormat="1" ht="23.25">
      <c r="A818" s="25" t="s">
        <v>888</v>
      </c>
      <c r="B818" s="26" t="s">
        <v>301</v>
      </c>
      <c r="C818" s="51">
        <v>24735567</v>
      </c>
      <c r="D818" s="51">
        <v>63505</v>
      </c>
      <c r="E818" s="51">
        <v>409000</v>
      </c>
      <c r="F818" s="51">
        <v>542714</v>
      </c>
      <c r="G818" s="51">
        <v>14210</v>
      </c>
      <c r="H818" s="51">
        <v>1185002</v>
      </c>
      <c r="I818" s="51">
        <v>219</v>
      </c>
      <c r="J818" s="51">
        <v>10327058</v>
      </c>
      <c r="K818" s="51">
        <v>55055</v>
      </c>
      <c r="L818" s="51">
        <v>1180662</v>
      </c>
      <c r="M818" s="51">
        <v>109337</v>
      </c>
      <c r="N818" s="51">
        <v>355323</v>
      </c>
      <c r="O818" s="51">
        <v>215437</v>
      </c>
      <c r="P818" s="51">
        <v>289966</v>
      </c>
      <c r="Q818" s="51">
        <v>354408</v>
      </c>
      <c r="R818" s="51">
        <v>396733</v>
      </c>
      <c r="S818" s="51">
        <v>9236939</v>
      </c>
    </row>
    <row r="819" spans="1:19" s="24" customFormat="1" ht="23.25">
      <c r="A819" s="25" t="s">
        <v>889</v>
      </c>
      <c r="B819" s="26" t="s">
        <v>302</v>
      </c>
      <c r="C819" s="51">
        <v>7753723</v>
      </c>
      <c r="D819" s="51">
        <v>12186</v>
      </c>
      <c r="E819" s="51">
        <v>20800</v>
      </c>
      <c r="F819" s="51">
        <v>559418</v>
      </c>
      <c r="G819" s="51" t="s">
        <v>14</v>
      </c>
      <c r="H819" s="51">
        <v>39</v>
      </c>
      <c r="I819" s="51" t="s">
        <v>14</v>
      </c>
      <c r="J819" s="51">
        <v>2141986</v>
      </c>
      <c r="K819" s="51">
        <v>1559216</v>
      </c>
      <c r="L819" s="51">
        <v>351208</v>
      </c>
      <c r="M819" s="51">
        <v>51817</v>
      </c>
      <c r="N819" s="51">
        <v>83532</v>
      </c>
      <c r="O819" s="51">
        <v>944860</v>
      </c>
      <c r="P819" s="51">
        <v>89576</v>
      </c>
      <c r="Q819" s="51">
        <v>1126379</v>
      </c>
      <c r="R819" s="51">
        <v>194548</v>
      </c>
      <c r="S819" s="51">
        <v>618160</v>
      </c>
    </row>
    <row r="820" spans="1:19" s="24" customFormat="1" ht="23.25">
      <c r="A820" s="25" t="s">
        <v>890</v>
      </c>
      <c r="B820" s="26" t="s">
        <v>303</v>
      </c>
      <c r="C820" s="51">
        <v>11798804</v>
      </c>
      <c r="D820" s="51">
        <v>31360</v>
      </c>
      <c r="E820" s="51">
        <v>150</v>
      </c>
      <c r="F820" s="51">
        <v>243311</v>
      </c>
      <c r="G820" s="51" t="s">
        <v>14</v>
      </c>
      <c r="H820" s="51">
        <v>1099700</v>
      </c>
      <c r="I820" s="51">
        <v>18361</v>
      </c>
      <c r="J820" s="51">
        <v>353854</v>
      </c>
      <c r="K820" s="51">
        <v>5491</v>
      </c>
      <c r="L820" s="51">
        <v>70008</v>
      </c>
      <c r="M820" s="51">
        <v>3800</v>
      </c>
      <c r="N820" s="51">
        <v>350581</v>
      </c>
      <c r="O820" s="51">
        <v>57248</v>
      </c>
      <c r="P820" s="51">
        <v>155994</v>
      </c>
      <c r="Q820" s="51">
        <v>911545</v>
      </c>
      <c r="R820" s="51">
        <v>2843265</v>
      </c>
      <c r="S820" s="51">
        <v>5654135</v>
      </c>
    </row>
    <row r="821" spans="1:19" s="24" customFormat="1" ht="57">
      <c r="A821" s="25" t="s">
        <v>891</v>
      </c>
      <c r="B821" s="26" t="s">
        <v>304</v>
      </c>
      <c r="C821" s="51">
        <v>17829004</v>
      </c>
      <c r="D821" s="51">
        <v>271073</v>
      </c>
      <c r="E821" s="51">
        <v>767014</v>
      </c>
      <c r="F821" s="51">
        <v>430030</v>
      </c>
      <c r="G821" s="51">
        <v>39321</v>
      </c>
      <c r="H821" s="51">
        <v>954646</v>
      </c>
      <c r="I821" s="51">
        <v>1006401</v>
      </c>
      <c r="J821" s="51">
        <v>771100</v>
      </c>
      <c r="K821" s="51">
        <v>720383</v>
      </c>
      <c r="L821" s="51">
        <v>1291002</v>
      </c>
      <c r="M821" s="51">
        <v>270351</v>
      </c>
      <c r="N821" s="51">
        <v>318220</v>
      </c>
      <c r="O821" s="51">
        <v>1340396</v>
      </c>
      <c r="P821" s="51">
        <v>212530</v>
      </c>
      <c r="Q821" s="51">
        <v>2855132</v>
      </c>
      <c r="R821" s="51">
        <v>2191279</v>
      </c>
      <c r="S821" s="51">
        <v>4390125</v>
      </c>
    </row>
    <row r="822" spans="1:19" s="24" customFormat="1" ht="23.25">
      <c r="A822" s="25" t="s">
        <v>899</v>
      </c>
      <c r="B822" s="26" t="s">
        <v>508</v>
      </c>
      <c r="C822" s="51">
        <v>12653672</v>
      </c>
      <c r="D822" s="51">
        <v>16960</v>
      </c>
      <c r="E822" s="51">
        <v>170253</v>
      </c>
      <c r="F822" s="51">
        <v>1327368</v>
      </c>
      <c r="G822" s="51">
        <v>50066</v>
      </c>
      <c r="H822" s="51">
        <v>57325</v>
      </c>
      <c r="I822" s="51">
        <v>54133</v>
      </c>
      <c r="J822" s="51">
        <v>3140828</v>
      </c>
      <c r="K822" s="51">
        <v>120611</v>
      </c>
      <c r="L822" s="51">
        <v>78884</v>
      </c>
      <c r="M822" s="51">
        <v>92965</v>
      </c>
      <c r="N822" s="51">
        <v>649038</v>
      </c>
      <c r="O822" s="51">
        <v>133286</v>
      </c>
      <c r="P822" s="51">
        <v>278918</v>
      </c>
      <c r="Q822" s="51">
        <v>1054989</v>
      </c>
      <c r="R822" s="51">
        <v>495060</v>
      </c>
      <c r="S822" s="51">
        <v>4932987</v>
      </c>
    </row>
    <row r="823" spans="1:19" s="24" customFormat="1" ht="23.25">
      <c r="A823" s="25" t="s">
        <v>900</v>
      </c>
      <c r="B823" s="26" t="s">
        <v>311</v>
      </c>
      <c r="C823" s="51">
        <v>12653672</v>
      </c>
      <c r="D823" s="51">
        <v>16960</v>
      </c>
      <c r="E823" s="51">
        <v>170253</v>
      </c>
      <c r="F823" s="51">
        <v>1327368</v>
      </c>
      <c r="G823" s="51">
        <v>50066</v>
      </c>
      <c r="H823" s="51">
        <v>57325</v>
      </c>
      <c r="I823" s="51">
        <v>54133</v>
      </c>
      <c r="J823" s="51">
        <v>3140828</v>
      </c>
      <c r="K823" s="51">
        <v>120611</v>
      </c>
      <c r="L823" s="51">
        <v>78884</v>
      </c>
      <c r="M823" s="51">
        <v>92965</v>
      </c>
      <c r="N823" s="51">
        <v>649038</v>
      </c>
      <c r="O823" s="51">
        <v>133286</v>
      </c>
      <c r="P823" s="51">
        <v>278918</v>
      </c>
      <c r="Q823" s="51">
        <v>1054989</v>
      </c>
      <c r="R823" s="51">
        <v>495060</v>
      </c>
      <c r="S823" s="51">
        <v>4932987</v>
      </c>
    </row>
    <row r="824" spans="1:19" s="24" customFormat="1" ht="23.25">
      <c r="A824" s="25" t="s">
        <v>901</v>
      </c>
      <c r="B824" s="26">
        <v>470062</v>
      </c>
      <c r="C824" s="51">
        <v>5463127</v>
      </c>
      <c r="D824" s="51">
        <v>96773</v>
      </c>
      <c r="E824" s="51">
        <v>55513</v>
      </c>
      <c r="F824" s="51">
        <v>2387959</v>
      </c>
      <c r="G824" s="51">
        <v>107288</v>
      </c>
      <c r="H824" s="51">
        <v>62838</v>
      </c>
      <c r="I824" s="51">
        <v>97409</v>
      </c>
      <c r="J824" s="51">
        <v>1088832</v>
      </c>
      <c r="K824" s="51">
        <v>33149</v>
      </c>
      <c r="L824" s="51">
        <v>68721</v>
      </c>
      <c r="M824" s="51">
        <v>880</v>
      </c>
      <c r="N824" s="51">
        <v>409581</v>
      </c>
      <c r="O824" s="51">
        <v>93916</v>
      </c>
      <c r="P824" s="51">
        <v>23698</v>
      </c>
      <c r="Q824" s="51">
        <v>296263</v>
      </c>
      <c r="R824" s="51">
        <v>345479</v>
      </c>
      <c r="S824" s="51">
        <v>294831</v>
      </c>
    </row>
    <row r="825" spans="1:19" s="24" customFormat="1" ht="23.25">
      <c r="A825" s="25" t="s">
        <v>901</v>
      </c>
      <c r="B825" s="26" t="s">
        <v>312</v>
      </c>
      <c r="C825" s="51">
        <v>5463127</v>
      </c>
      <c r="D825" s="51">
        <v>96773</v>
      </c>
      <c r="E825" s="51">
        <v>55513</v>
      </c>
      <c r="F825" s="51">
        <v>2387959</v>
      </c>
      <c r="G825" s="51">
        <v>107288</v>
      </c>
      <c r="H825" s="51">
        <v>62838</v>
      </c>
      <c r="I825" s="51">
        <v>97409</v>
      </c>
      <c r="J825" s="51">
        <v>1088832</v>
      </c>
      <c r="K825" s="51">
        <v>33149</v>
      </c>
      <c r="L825" s="51">
        <v>68721</v>
      </c>
      <c r="M825" s="51">
        <v>880</v>
      </c>
      <c r="N825" s="51">
        <v>409581</v>
      </c>
      <c r="O825" s="51">
        <v>93916</v>
      </c>
      <c r="P825" s="51">
        <v>23698</v>
      </c>
      <c r="Q825" s="51">
        <v>296263</v>
      </c>
      <c r="R825" s="51">
        <v>345479</v>
      </c>
      <c r="S825" s="51">
        <v>294831</v>
      </c>
    </row>
    <row r="826" spans="1:19" s="24" customFormat="1" ht="23.25">
      <c r="A826" s="25" t="s">
        <v>902</v>
      </c>
      <c r="B826" s="26" t="s">
        <v>510</v>
      </c>
      <c r="C826" s="51">
        <v>73897892</v>
      </c>
      <c r="D826" s="51">
        <v>852319</v>
      </c>
      <c r="E826" s="51">
        <v>2872713</v>
      </c>
      <c r="F826" s="51">
        <v>4926255</v>
      </c>
      <c r="G826" s="51">
        <v>1517262</v>
      </c>
      <c r="H826" s="51">
        <v>4786154</v>
      </c>
      <c r="I826" s="51">
        <v>2947869</v>
      </c>
      <c r="J826" s="51">
        <v>5866840</v>
      </c>
      <c r="K826" s="51">
        <v>970566</v>
      </c>
      <c r="L826" s="51">
        <v>1525118</v>
      </c>
      <c r="M826" s="51">
        <v>814469</v>
      </c>
      <c r="N826" s="51">
        <v>2529850</v>
      </c>
      <c r="O826" s="51">
        <v>2145199</v>
      </c>
      <c r="P826" s="51">
        <v>1082020</v>
      </c>
      <c r="Q826" s="51">
        <v>10051673</v>
      </c>
      <c r="R826" s="51">
        <v>7781786</v>
      </c>
      <c r="S826" s="51">
        <v>23227801</v>
      </c>
    </row>
    <row r="827" spans="1:19" s="24" customFormat="1" ht="45.75">
      <c r="A827" s="25" t="s">
        <v>903</v>
      </c>
      <c r="B827" s="26" t="s">
        <v>313</v>
      </c>
      <c r="C827" s="51">
        <v>56558516</v>
      </c>
      <c r="D827" s="51">
        <v>774110</v>
      </c>
      <c r="E827" s="51">
        <v>1933786</v>
      </c>
      <c r="F827" s="51">
        <v>4707562</v>
      </c>
      <c r="G827" s="51">
        <v>1179317</v>
      </c>
      <c r="H827" s="51">
        <v>4374251</v>
      </c>
      <c r="I827" s="51">
        <v>2669202</v>
      </c>
      <c r="J827" s="51">
        <v>5251604</v>
      </c>
      <c r="K827" s="51">
        <v>682833</v>
      </c>
      <c r="L827" s="51">
        <v>933625</v>
      </c>
      <c r="M827" s="51">
        <v>551270</v>
      </c>
      <c r="N827" s="51">
        <v>2397703</v>
      </c>
      <c r="O827" s="51">
        <v>1923003</v>
      </c>
      <c r="P827" s="51">
        <v>982934</v>
      </c>
      <c r="Q827" s="51">
        <v>8566298</v>
      </c>
      <c r="R827" s="51">
        <v>4339953</v>
      </c>
      <c r="S827" s="51">
        <v>15291065</v>
      </c>
    </row>
    <row r="828" spans="1:19" s="24" customFormat="1" ht="23.25">
      <c r="A828" s="25" t="s">
        <v>909</v>
      </c>
      <c r="B828" s="26" t="s">
        <v>319</v>
      </c>
      <c r="C828" s="51">
        <v>17339375</v>
      </c>
      <c r="D828" s="51">
        <v>78209</v>
      </c>
      <c r="E828" s="51">
        <v>938926</v>
      </c>
      <c r="F828" s="51">
        <v>218693</v>
      </c>
      <c r="G828" s="51">
        <v>337945</v>
      </c>
      <c r="H828" s="51">
        <v>411903</v>
      </c>
      <c r="I828" s="51">
        <v>278667</v>
      </c>
      <c r="J828" s="51">
        <v>615236</v>
      </c>
      <c r="K828" s="51">
        <v>287733</v>
      </c>
      <c r="L828" s="51">
        <v>591493</v>
      </c>
      <c r="M828" s="51">
        <v>263198</v>
      </c>
      <c r="N828" s="51">
        <v>132146</v>
      </c>
      <c r="O828" s="51">
        <v>222197</v>
      </c>
      <c r="P828" s="51">
        <v>99086</v>
      </c>
      <c r="Q828" s="51">
        <v>1485375</v>
      </c>
      <c r="R828" s="51">
        <v>3441833</v>
      </c>
      <c r="S828" s="51">
        <v>7936736</v>
      </c>
    </row>
    <row r="829" spans="1:19" s="24" customFormat="1" ht="34.5">
      <c r="A829" s="25" t="s">
        <v>904</v>
      </c>
      <c r="B829" s="26" t="s">
        <v>314</v>
      </c>
      <c r="C829" s="51">
        <v>8915215</v>
      </c>
      <c r="D829" s="51">
        <v>274006</v>
      </c>
      <c r="E829" s="51">
        <v>219975</v>
      </c>
      <c r="F829" s="51">
        <v>440272</v>
      </c>
      <c r="G829" s="51">
        <v>143675</v>
      </c>
      <c r="H829" s="51">
        <v>98716</v>
      </c>
      <c r="I829" s="51">
        <v>263775</v>
      </c>
      <c r="J829" s="51">
        <v>2451846</v>
      </c>
      <c r="K829" s="51">
        <v>163858</v>
      </c>
      <c r="L829" s="51">
        <v>215722</v>
      </c>
      <c r="M829" s="51">
        <v>134950</v>
      </c>
      <c r="N829" s="51">
        <v>284002</v>
      </c>
      <c r="O829" s="51">
        <v>48757</v>
      </c>
      <c r="P829" s="51">
        <v>145012</v>
      </c>
      <c r="Q829" s="51">
        <v>353550</v>
      </c>
      <c r="R829" s="51">
        <v>724025</v>
      </c>
      <c r="S829" s="51">
        <v>2953073</v>
      </c>
    </row>
    <row r="830" spans="1:19" s="24" customFormat="1" ht="23.25">
      <c r="A830" s="25" t="s">
        <v>905</v>
      </c>
      <c r="B830" s="26" t="s">
        <v>315</v>
      </c>
      <c r="C830" s="51">
        <v>1154832</v>
      </c>
      <c r="D830" s="51">
        <v>21438</v>
      </c>
      <c r="E830" s="51">
        <v>238079</v>
      </c>
      <c r="F830" s="51">
        <v>57222</v>
      </c>
      <c r="G830" s="51">
        <v>11185</v>
      </c>
      <c r="H830" s="51">
        <v>50</v>
      </c>
      <c r="I830" s="51">
        <v>39934</v>
      </c>
      <c r="J830" s="51">
        <v>102759</v>
      </c>
      <c r="K830" s="51">
        <v>46252</v>
      </c>
      <c r="L830" s="51">
        <v>26286</v>
      </c>
      <c r="M830" s="51">
        <v>333</v>
      </c>
      <c r="N830" s="51">
        <v>35803</v>
      </c>
      <c r="O830" s="51">
        <v>5499</v>
      </c>
      <c r="P830" s="51">
        <v>8131</v>
      </c>
      <c r="Q830" s="51">
        <v>157153</v>
      </c>
      <c r="R830" s="51">
        <v>327374</v>
      </c>
      <c r="S830" s="51">
        <v>77335</v>
      </c>
    </row>
    <row r="831" spans="1:19" s="24" customFormat="1" ht="34.5">
      <c r="A831" s="25" t="s">
        <v>906</v>
      </c>
      <c r="B831" s="26" t="s">
        <v>316</v>
      </c>
      <c r="C831" s="51">
        <v>1475741</v>
      </c>
      <c r="D831" s="51">
        <v>20152</v>
      </c>
      <c r="E831" s="51">
        <v>83982</v>
      </c>
      <c r="F831" s="51">
        <v>49122</v>
      </c>
      <c r="G831" s="51">
        <v>38115</v>
      </c>
      <c r="H831" s="51">
        <v>44459</v>
      </c>
      <c r="I831" s="51">
        <v>72716</v>
      </c>
      <c r="J831" s="51">
        <v>110911</v>
      </c>
      <c r="K831" s="51">
        <v>52216</v>
      </c>
      <c r="L831" s="51">
        <v>38985</v>
      </c>
      <c r="M831" s="51">
        <v>656</v>
      </c>
      <c r="N831" s="51">
        <v>108299</v>
      </c>
      <c r="O831" s="51">
        <v>10671</v>
      </c>
      <c r="P831" s="51">
        <v>53570</v>
      </c>
      <c r="Q831" s="51">
        <v>239261</v>
      </c>
      <c r="R831" s="51">
        <v>517373</v>
      </c>
      <c r="S831" s="51">
        <v>35252</v>
      </c>
    </row>
    <row r="832" spans="1:19" s="24" customFormat="1" ht="34.5">
      <c r="A832" s="25" t="s">
        <v>907</v>
      </c>
      <c r="B832" s="26" t="s">
        <v>317</v>
      </c>
      <c r="C832" s="51">
        <v>4927830</v>
      </c>
      <c r="D832" s="51">
        <v>50118</v>
      </c>
      <c r="E832" s="51">
        <v>94483</v>
      </c>
      <c r="F832" s="51">
        <v>413958</v>
      </c>
      <c r="G832" s="51">
        <v>758128</v>
      </c>
      <c r="H832" s="51">
        <v>233550</v>
      </c>
      <c r="I832" s="51">
        <v>121992</v>
      </c>
      <c r="J832" s="51">
        <v>348464</v>
      </c>
      <c r="K832" s="51">
        <v>68433</v>
      </c>
      <c r="L832" s="51">
        <v>215284</v>
      </c>
      <c r="M832" s="51">
        <v>94499</v>
      </c>
      <c r="N832" s="51">
        <v>159035</v>
      </c>
      <c r="O832" s="51">
        <v>124603</v>
      </c>
      <c r="P832" s="51">
        <v>57776</v>
      </c>
      <c r="Q832" s="51">
        <v>1029135</v>
      </c>
      <c r="R832" s="51">
        <v>762515</v>
      </c>
      <c r="S832" s="51">
        <v>395858</v>
      </c>
    </row>
    <row r="833" spans="1:19" s="24" customFormat="1" ht="23.25">
      <c r="A833" s="25" t="s">
        <v>908</v>
      </c>
      <c r="B833" s="26" t="s">
        <v>318</v>
      </c>
      <c r="C833" s="51">
        <v>40084899</v>
      </c>
      <c r="D833" s="51">
        <v>408396</v>
      </c>
      <c r="E833" s="51">
        <v>1297267</v>
      </c>
      <c r="F833" s="51">
        <v>3746988</v>
      </c>
      <c r="G833" s="51">
        <v>228214</v>
      </c>
      <c r="H833" s="51">
        <v>3997476</v>
      </c>
      <c r="I833" s="51">
        <v>2170785</v>
      </c>
      <c r="J833" s="51">
        <v>2237624</v>
      </c>
      <c r="K833" s="51">
        <v>352073</v>
      </c>
      <c r="L833" s="51">
        <v>437348</v>
      </c>
      <c r="M833" s="51">
        <v>320833</v>
      </c>
      <c r="N833" s="51">
        <v>1810566</v>
      </c>
      <c r="O833" s="51">
        <v>1733472</v>
      </c>
      <c r="P833" s="51">
        <v>718446</v>
      </c>
      <c r="Q833" s="51">
        <v>6787199</v>
      </c>
      <c r="R833" s="51">
        <v>2008666</v>
      </c>
      <c r="S833" s="51">
        <v>11829546</v>
      </c>
    </row>
    <row r="834" spans="1:19" s="24" customFormat="1" ht="23.25">
      <c r="A834" s="25" t="s">
        <v>910</v>
      </c>
      <c r="B834" s="26" t="s">
        <v>320</v>
      </c>
      <c r="C834" s="51">
        <v>12258864</v>
      </c>
      <c r="D834" s="51">
        <v>66177</v>
      </c>
      <c r="E834" s="51">
        <v>474362</v>
      </c>
      <c r="F834" s="51">
        <v>99017</v>
      </c>
      <c r="G834" s="51">
        <v>246923</v>
      </c>
      <c r="H834" s="51">
        <v>411903</v>
      </c>
      <c r="I834" s="51">
        <v>96053</v>
      </c>
      <c r="J834" s="51">
        <v>349977</v>
      </c>
      <c r="K834" s="51">
        <v>184278</v>
      </c>
      <c r="L834" s="51">
        <v>565873</v>
      </c>
      <c r="M834" s="51">
        <v>263198</v>
      </c>
      <c r="N834" s="51">
        <v>28518</v>
      </c>
      <c r="O834" s="51">
        <v>194003</v>
      </c>
      <c r="P834" s="51">
        <v>89295</v>
      </c>
      <c r="Q834" s="51">
        <v>819664</v>
      </c>
      <c r="R834" s="51">
        <v>1531277</v>
      </c>
      <c r="S834" s="51">
        <v>6838345</v>
      </c>
    </row>
    <row r="835" spans="1:19" s="24" customFormat="1" ht="23.25">
      <c r="A835" s="25" t="s">
        <v>911</v>
      </c>
      <c r="B835" s="26" t="s">
        <v>321</v>
      </c>
      <c r="C835" s="51">
        <v>5080512</v>
      </c>
      <c r="D835" s="51">
        <v>12032</v>
      </c>
      <c r="E835" s="51">
        <v>464564</v>
      </c>
      <c r="F835" s="51">
        <v>119677</v>
      </c>
      <c r="G835" s="51">
        <v>91022</v>
      </c>
      <c r="H835" s="51" t="s">
        <v>14</v>
      </c>
      <c r="I835" s="51">
        <v>182613</v>
      </c>
      <c r="J835" s="51">
        <v>265259</v>
      </c>
      <c r="K835" s="51">
        <v>103455</v>
      </c>
      <c r="L835" s="51">
        <v>25620</v>
      </c>
      <c r="M835" s="51" t="s">
        <v>14</v>
      </c>
      <c r="N835" s="51">
        <v>103628</v>
      </c>
      <c r="O835" s="51">
        <v>28194</v>
      </c>
      <c r="P835" s="51">
        <v>9790</v>
      </c>
      <c r="Q835" s="51">
        <v>665712</v>
      </c>
      <c r="R835" s="51">
        <v>1910556</v>
      </c>
      <c r="S835" s="51">
        <v>1098390</v>
      </c>
    </row>
    <row r="836" spans="1:19" s="24" customFormat="1" ht="23.25">
      <c r="A836" s="25" t="s">
        <v>912</v>
      </c>
      <c r="B836" s="26" t="s">
        <v>511</v>
      </c>
      <c r="C836" s="51">
        <v>3344614</v>
      </c>
      <c r="D836" s="51">
        <v>1231</v>
      </c>
      <c r="E836" s="51">
        <v>16083</v>
      </c>
      <c r="F836" s="51">
        <v>28625</v>
      </c>
      <c r="G836" s="51">
        <v>16471</v>
      </c>
      <c r="H836" s="51">
        <v>28278</v>
      </c>
      <c r="I836" s="51">
        <v>2180</v>
      </c>
      <c r="J836" s="51">
        <v>75253</v>
      </c>
      <c r="K836" s="51">
        <v>45486</v>
      </c>
      <c r="L836" s="51">
        <v>50</v>
      </c>
      <c r="M836" s="51">
        <v>1184</v>
      </c>
      <c r="N836" s="51">
        <v>1319987</v>
      </c>
      <c r="O836" s="51">
        <v>123203</v>
      </c>
      <c r="P836" s="51">
        <v>924</v>
      </c>
      <c r="Q836" s="51">
        <v>218732</v>
      </c>
      <c r="R836" s="51">
        <v>935427</v>
      </c>
      <c r="S836" s="51">
        <v>531498</v>
      </c>
    </row>
    <row r="837" spans="1:19" s="24" customFormat="1" ht="45.75">
      <c r="A837" s="25" t="s">
        <v>913</v>
      </c>
      <c r="B837" s="26" t="s">
        <v>322</v>
      </c>
      <c r="C837" s="51">
        <v>2247185</v>
      </c>
      <c r="D837" s="52" t="s">
        <v>14</v>
      </c>
      <c r="E837" s="51">
        <v>8136</v>
      </c>
      <c r="F837" s="51">
        <v>12410</v>
      </c>
      <c r="G837" s="51">
        <v>6075</v>
      </c>
      <c r="H837" s="51" t="s">
        <v>14</v>
      </c>
      <c r="I837" s="51">
        <v>2180</v>
      </c>
      <c r="J837" s="51">
        <v>59735</v>
      </c>
      <c r="K837" s="51">
        <v>45486</v>
      </c>
      <c r="L837" s="51" t="s">
        <v>14</v>
      </c>
      <c r="M837" s="51">
        <v>1184</v>
      </c>
      <c r="N837" s="51">
        <v>889399</v>
      </c>
      <c r="O837" s="51">
        <v>119825</v>
      </c>
      <c r="P837" s="51">
        <v>200</v>
      </c>
      <c r="Q837" s="51">
        <v>100821</v>
      </c>
      <c r="R837" s="51">
        <v>636254</v>
      </c>
      <c r="S837" s="51">
        <v>365478</v>
      </c>
    </row>
    <row r="838" spans="1:19" s="24" customFormat="1" ht="57">
      <c r="A838" s="25" t="s">
        <v>914</v>
      </c>
      <c r="B838" s="26" t="s">
        <v>323</v>
      </c>
      <c r="C838" s="51">
        <v>208218</v>
      </c>
      <c r="D838" s="51">
        <v>15</v>
      </c>
      <c r="E838" s="52" t="s">
        <v>14</v>
      </c>
      <c r="F838" s="51">
        <v>8380</v>
      </c>
      <c r="G838" s="51">
        <v>5096</v>
      </c>
      <c r="H838" s="51" t="s">
        <v>14</v>
      </c>
      <c r="I838" s="52" t="s">
        <v>14</v>
      </c>
      <c r="J838" s="51">
        <v>124</v>
      </c>
      <c r="K838" s="51" t="s">
        <v>14</v>
      </c>
      <c r="L838" s="51">
        <v>50</v>
      </c>
      <c r="M838" s="51" t="s">
        <v>14</v>
      </c>
      <c r="N838" s="51">
        <v>85330</v>
      </c>
      <c r="O838" s="51">
        <v>72</v>
      </c>
      <c r="P838" s="51">
        <v>2</v>
      </c>
      <c r="Q838" s="51">
        <v>103783</v>
      </c>
      <c r="R838" s="51">
        <v>5366</v>
      </c>
      <c r="S838" s="51" t="s">
        <v>14</v>
      </c>
    </row>
    <row r="839" spans="1:19" s="24" customFormat="1" ht="23.25">
      <c r="A839" s="25" t="s">
        <v>915</v>
      </c>
      <c r="B839" s="26" t="s">
        <v>324</v>
      </c>
      <c r="C839" s="51">
        <v>889211</v>
      </c>
      <c r="D839" s="51">
        <v>1216</v>
      </c>
      <c r="E839" s="51">
        <v>7947</v>
      </c>
      <c r="F839" s="51">
        <v>7835</v>
      </c>
      <c r="G839" s="51">
        <v>5300</v>
      </c>
      <c r="H839" s="51">
        <v>28278</v>
      </c>
      <c r="I839" s="51" t="s">
        <v>14</v>
      </c>
      <c r="J839" s="51">
        <v>15394</v>
      </c>
      <c r="K839" s="51" t="s">
        <v>14</v>
      </c>
      <c r="L839" s="51" t="s">
        <v>14</v>
      </c>
      <c r="M839" s="51" t="s">
        <v>14</v>
      </c>
      <c r="N839" s="51">
        <v>345258</v>
      </c>
      <c r="O839" s="51">
        <v>3306</v>
      </c>
      <c r="P839" s="51">
        <v>722</v>
      </c>
      <c r="Q839" s="51">
        <v>14128</v>
      </c>
      <c r="R839" s="51">
        <v>293807</v>
      </c>
      <c r="S839" s="51">
        <v>166020</v>
      </c>
    </row>
    <row r="840" spans="1:19" s="24" customFormat="1" ht="34.5">
      <c r="A840" s="25" t="s">
        <v>916</v>
      </c>
      <c r="B840" s="26" t="s">
        <v>512</v>
      </c>
      <c r="C840" s="51">
        <v>90982951</v>
      </c>
      <c r="D840" s="51">
        <v>980884</v>
      </c>
      <c r="E840" s="51">
        <v>1190564</v>
      </c>
      <c r="F840" s="51">
        <v>2046450</v>
      </c>
      <c r="G840" s="51">
        <v>593194</v>
      </c>
      <c r="H840" s="51">
        <v>1240791</v>
      </c>
      <c r="I840" s="51">
        <v>1738387</v>
      </c>
      <c r="J840" s="51">
        <v>3195363</v>
      </c>
      <c r="K840" s="51">
        <v>956442</v>
      </c>
      <c r="L840" s="51">
        <v>269146</v>
      </c>
      <c r="M840" s="51">
        <v>1367703</v>
      </c>
      <c r="N840" s="51">
        <v>631276</v>
      </c>
      <c r="O840" s="51">
        <v>5446422</v>
      </c>
      <c r="P840" s="51">
        <v>2221822</v>
      </c>
      <c r="Q840" s="51">
        <v>18345635</v>
      </c>
      <c r="R840" s="51">
        <v>8962967</v>
      </c>
      <c r="S840" s="51">
        <v>41795904</v>
      </c>
    </row>
    <row r="841" spans="1:19" s="24" customFormat="1" ht="23.25">
      <c r="A841" s="25" t="s">
        <v>917</v>
      </c>
      <c r="B841" s="26" t="s">
        <v>325</v>
      </c>
      <c r="C841" s="51">
        <v>17562742</v>
      </c>
      <c r="D841" s="51">
        <v>21802</v>
      </c>
      <c r="E841" s="51">
        <v>27033</v>
      </c>
      <c r="F841" s="51">
        <v>782776</v>
      </c>
      <c r="G841" s="51">
        <v>4982</v>
      </c>
      <c r="H841" s="51">
        <v>419090</v>
      </c>
      <c r="I841" s="51">
        <v>409609</v>
      </c>
      <c r="J841" s="51">
        <v>2320364</v>
      </c>
      <c r="K841" s="51">
        <v>48667</v>
      </c>
      <c r="L841" s="51">
        <v>3809</v>
      </c>
      <c r="M841" s="51">
        <v>57074</v>
      </c>
      <c r="N841" s="51">
        <v>7448</v>
      </c>
      <c r="O841" s="51">
        <v>564701</v>
      </c>
      <c r="P841" s="51">
        <v>323571</v>
      </c>
      <c r="Q841" s="51">
        <v>147172</v>
      </c>
      <c r="R841" s="51">
        <v>1140093</v>
      </c>
      <c r="S841" s="51">
        <v>11284553</v>
      </c>
    </row>
    <row r="842" spans="1:19" s="24" customFormat="1" ht="34.5">
      <c r="A842" s="25" t="s">
        <v>918</v>
      </c>
      <c r="B842" s="26" t="s">
        <v>326</v>
      </c>
      <c r="C842" s="51">
        <v>54107314</v>
      </c>
      <c r="D842" s="51">
        <v>788265</v>
      </c>
      <c r="E842" s="51">
        <v>920730</v>
      </c>
      <c r="F842" s="51">
        <v>679042</v>
      </c>
      <c r="G842" s="51">
        <v>586212</v>
      </c>
      <c r="H842" s="51">
        <v>572038</v>
      </c>
      <c r="I842" s="51">
        <v>1320103</v>
      </c>
      <c r="J842" s="51">
        <v>539475</v>
      </c>
      <c r="K842" s="51">
        <v>702095</v>
      </c>
      <c r="L842" s="51">
        <v>250519</v>
      </c>
      <c r="M842" s="51">
        <v>1142713</v>
      </c>
      <c r="N842" s="51">
        <v>350196</v>
      </c>
      <c r="O842" s="51">
        <v>424552</v>
      </c>
      <c r="P842" s="51">
        <v>1761662</v>
      </c>
      <c r="Q842" s="51">
        <v>9087520</v>
      </c>
      <c r="R842" s="51">
        <v>5902005</v>
      </c>
      <c r="S842" s="51">
        <v>29080187</v>
      </c>
    </row>
    <row r="843" spans="1:19" s="24" customFormat="1" ht="23.25">
      <c r="A843" s="25" t="s">
        <v>921</v>
      </c>
      <c r="B843" s="26" t="s">
        <v>329</v>
      </c>
      <c r="C843" s="51">
        <v>19312894</v>
      </c>
      <c r="D843" s="51">
        <v>170817</v>
      </c>
      <c r="E843" s="51">
        <v>242801</v>
      </c>
      <c r="F843" s="51">
        <v>584632</v>
      </c>
      <c r="G843" s="51">
        <v>2000</v>
      </c>
      <c r="H843" s="51">
        <v>249664</v>
      </c>
      <c r="I843" s="51">
        <v>8675</v>
      </c>
      <c r="J843" s="51">
        <v>335524</v>
      </c>
      <c r="K843" s="51">
        <v>205680</v>
      </c>
      <c r="L843" s="51">
        <v>14818</v>
      </c>
      <c r="M843" s="51">
        <v>167916</v>
      </c>
      <c r="N843" s="51">
        <v>273632</v>
      </c>
      <c r="O843" s="51">
        <v>4457169</v>
      </c>
      <c r="P843" s="51">
        <v>136589</v>
      </c>
      <c r="Q843" s="51">
        <v>9110943</v>
      </c>
      <c r="R843" s="51">
        <v>1920870</v>
      </c>
      <c r="S843" s="51">
        <v>1431164</v>
      </c>
    </row>
    <row r="844" spans="1:19" s="24" customFormat="1" ht="23.25">
      <c r="A844" s="25" t="s">
        <v>919</v>
      </c>
      <c r="B844" s="26" t="s">
        <v>327</v>
      </c>
      <c r="C844" s="51">
        <v>17400463</v>
      </c>
      <c r="D844" s="51">
        <v>221018</v>
      </c>
      <c r="E844" s="51">
        <v>304807</v>
      </c>
      <c r="F844" s="51">
        <v>625539</v>
      </c>
      <c r="G844" s="51">
        <v>21119</v>
      </c>
      <c r="H844" s="51">
        <v>405288</v>
      </c>
      <c r="I844" s="51" t="s">
        <v>14</v>
      </c>
      <c r="J844" s="51">
        <v>392020</v>
      </c>
      <c r="K844" s="51">
        <v>343078</v>
      </c>
      <c r="L844" s="51">
        <v>125775</v>
      </c>
      <c r="M844" s="51">
        <v>247378</v>
      </c>
      <c r="N844" s="51">
        <v>322984</v>
      </c>
      <c r="O844" s="51">
        <v>283358</v>
      </c>
      <c r="P844" s="51">
        <v>268439</v>
      </c>
      <c r="Q844" s="51">
        <v>5966114</v>
      </c>
      <c r="R844" s="51">
        <v>1460755</v>
      </c>
      <c r="S844" s="51">
        <v>6412791</v>
      </c>
    </row>
    <row r="845" spans="1:19" s="24" customFormat="1" ht="34.5">
      <c r="A845" s="25" t="s">
        <v>920</v>
      </c>
      <c r="B845" s="26" t="s">
        <v>328</v>
      </c>
      <c r="C845" s="51">
        <v>36706851</v>
      </c>
      <c r="D845" s="51">
        <v>567247</v>
      </c>
      <c r="E845" s="51">
        <v>615923</v>
      </c>
      <c r="F845" s="51">
        <v>53503</v>
      </c>
      <c r="G845" s="51">
        <v>565093</v>
      </c>
      <c r="H845" s="51">
        <v>166749</v>
      </c>
      <c r="I845" s="51">
        <v>1320103</v>
      </c>
      <c r="J845" s="51">
        <v>147455</v>
      </c>
      <c r="K845" s="51">
        <v>359018</v>
      </c>
      <c r="L845" s="51">
        <v>124744</v>
      </c>
      <c r="M845" s="51">
        <v>895335</v>
      </c>
      <c r="N845" s="51">
        <v>27212</v>
      </c>
      <c r="O845" s="51">
        <v>141194</v>
      </c>
      <c r="P845" s="51">
        <v>1493224</v>
      </c>
      <c r="Q845" s="51">
        <v>3121406</v>
      </c>
      <c r="R845" s="51">
        <v>4441250</v>
      </c>
      <c r="S845" s="51">
        <v>22667396</v>
      </c>
    </row>
    <row r="846" spans="1:19" s="24" customFormat="1" ht="23.25">
      <c r="A846" s="25" t="s">
        <v>922</v>
      </c>
      <c r="B846" s="26" t="s">
        <v>513</v>
      </c>
      <c r="C846" s="51">
        <v>4630651</v>
      </c>
      <c r="D846" s="51">
        <v>126711</v>
      </c>
      <c r="E846" s="51">
        <v>112750</v>
      </c>
      <c r="F846" s="51">
        <v>15445</v>
      </c>
      <c r="G846" s="51">
        <v>122313</v>
      </c>
      <c r="H846" s="51">
        <v>219869</v>
      </c>
      <c r="I846" s="51">
        <v>1160</v>
      </c>
      <c r="J846" s="51">
        <v>171641</v>
      </c>
      <c r="K846" s="51">
        <v>202491</v>
      </c>
      <c r="L846" s="51">
        <v>124375</v>
      </c>
      <c r="M846" s="51">
        <v>299</v>
      </c>
      <c r="N846" s="51">
        <v>309714</v>
      </c>
      <c r="O846" s="51">
        <v>695193</v>
      </c>
      <c r="P846" s="51">
        <v>31176</v>
      </c>
      <c r="Q846" s="51">
        <v>610807</v>
      </c>
      <c r="R846" s="51">
        <v>152717</v>
      </c>
      <c r="S846" s="51">
        <v>1733991</v>
      </c>
    </row>
    <row r="847" spans="1:19" s="24" customFormat="1" ht="34.5">
      <c r="A847" s="25" t="s">
        <v>923</v>
      </c>
      <c r="B847" s="26" t="s">
        <v>330</v>
      </c>
      <c r="C847" s="51">
        <v>899603</v>
      </c>
      <c r="D847" s="51">
        <v>1743</v>
      </c>
      <c r="E847" s="51">
        <v>21559</v>
      </c>
      <c r="F847" s="51">
        <v>4887</v>
      </c>
      <c r="G847" s="51" t="s">
        <v>14</v>
      </c>
      <c r="H847" s="51">
        <v>43123</v>
      </c>
      <c r="I847" s="51" t="s">
        <v>14</v>
      </c>
      <c r="J847" s="51">
        <v>22870</v>
      </c>
      <c r="K847" s="51">
        <v>11232</v>
      </c>
      <c r="L847" s="51" t="s">
        <v>14</v>
      </c>
      <c r="M847" s="51">
        <v>299</v>
      </c>
      <c r="N847" s="51">
        <v>23460</v>
      </c>
      <c r="O847" s="51">
        <v>7590</v>
      </c>
      <c r="P847" s="51">
        <v>2570</v>
      </c>
      <c r="Q847" s="51">
        <v>220941</v>
      </c>
      <c r="R847" s="51">
        <v>58870</v>
      </c>
      <c r="S847" s="51">
        <v>480460</v>
      </c>
    </row>
    <row r="848" spans="1:19" s="24" customFormat="1" ht="23.25">
      <c r="A848" s="25" t="s">
        <v>924</v>
      </c>
      <c r="B848" s="26" t="s">
        <v>331</v>
      </c>
      <c r="C848" s="51">
        <v>3731048</v>
      </c>
      <c r="D848" s="51">
        <v>124968</v>
      </c>
      <c r="E848" s="51">
        <v>91191</v>
      </c>
      <c r="F848" s="51">
        <v>10558</v>
      </c>
      <c r="G848" s="51">
        <v>122313</v>
      </c>
      <c r="H848" s="51">
        <v>176746</v>
      </c>
      <c r="I848" s="51">
        <v>1160</v>
      </c>
      <c r="J848" s="51">
        <v>148771</v>
      </c>
      <c r="K848" s="51">
        <v>191260</v>
      </c>
      <c r="L848" s="51">
        <v>124375</v>
      </c>
      <c r="M848" s="51" t="s">
        <v>14</v>
      </c>
      <c r="N848" s="51">
        <v>286254</v>
      </c>
      <c r="O848" s="51">
        <v>687603</v>
      </c>
      <c r="P848" s="51">
        <v>28606</v>
      </c>
      <c r="Q848" s="51">
        <v>389865</v>
      </c>
      <c r="R848" s="51">
        <v>93847</v>
      </c>
      <c r="S848" s="51">
        <v>1253531</v>
      </c>
    </row>
    <row r="849" spans="1:19" s="24" customFormat="1" ht="34.5">
      <c r="A849" s="25" t="s">
        <v>925</v>
      </c>
      <c r="B849" s="26" t="s">
        <v>332</v>
      </c>
      <c r="C849" s="51">
        <v>3175372</v>
      </c>
      <c r="D849" s="51">
        <v>124872</v>
      </c>
      <c r="E849" s="51">
        <v>91191</v>
      </c>
      <c r="F849" s="51">
        <v>10304</v>
      </c>
      <c r="G849" s="51">
        <v>122313</v>
      </c>
      <c r="H849" s="51" t="s">
        <v>14</v>
      </c>
      <c r="I849" s="51">
        <v>1160</v>
      </c>
      <c r="J849" s="51">
        <v>73321</v>
      </c>
      <c r="K849" s="51">
        <v>112820</v>
      </c>
      <c r="L849" s="51">
        <v>124375</v>
      </c>
      <c r="M849" s="51" t="s">
        <v>14</v>
      </c>
      <c r="N849" s="51">
        <v>264309</v>
      </c>
      <c r="O849" s="51">
        <v>660919</v>
      </c>
      <c r="P849" s="51">
        <v>6195</v>
      </c>
      <c r="Q849" s="51">
        <v>340315</v>
      </c>
      <c r="R849" s="51">
        <v>62335</v>
      </c>
      <c r="S849" s="51">
        <v>1180944</v>
      </c>
    </row>
    <row r="850" spans="1:19" s="24" customFormat="1" ht="34.5">
      <c r="A850" s="25" t="s">
        <v>926</v>
      </c>
      <c r="B850" s="26" t="s">
        <v>333</v>
      </c>
      <c r="C850" s="51">
        <v>555676</v>
      </c>
      <c r="D850" s="51">
        <v>96</v>
      </c>
      <c r="E850" s="52" t="s">
        <v>14</v>
      </c>
      <c r="F850" s="51">
        <v>254</v>
      </c>
      <c r="G850" s="51" t="s">
        <v>14</v>
      </c>
      <c r="H850" s="51">
        <v>176746</v>
      </c>
      <c r="I850" s="52" t="s">
        <v>14</v>
      </c>
      <c r="J850" s="51">
        <v>75450</v>
      </c>
      <c r="K850" s="51">
        <v>78440</v>
      </c>
      <c r="L850" s="51" t="s">
        <v>14</v>
      </c>
      <c r="M850" s="51" t="s">
        <v>14</v>
      </c>
      <c r="N850" s="51">
        <v>21946</v>
      </c>
      <c r="O850" s="51">
        <v>26684</v>
      </c>
      <c r="P850" s="51">
        <v>22412</v>
      </c>
      <c r="Q850" s="51">
        <v>49550</v>
      </c>
      <c r="R850" s="51">
        <v>31512</v>
      </c>
      <c r="S850" s="51">
        <v>72587</v>
      </c>
    </row>
    <row r="851" spans="1:19" s="24" customFormat="1" ht="23.25">
      <c r="A851" s="25" t="s">
        <v>927</v>
      </c>
      <c r="B851" s="26" t="s">
        <v>514</v>
      </c>
      <c r="C851" s="51">
        <v>51839741</v>
      </c>
      <c r="D851" s="51">
        <v>1204485</v>
      </c>
      <c r="E851" s="51">
        <v>2811071</v>
      </c>
      <c r="F851" s="51">
        <v>3380177</v>
      </c>
      <c r="G851" s="51">
        <v>1329339</v>
      </c>
      <c r="H851" s="51">
        <v>1040824</v>
      </c>
      <c r="I851" s="51">
        <v>577254</v>
      </c>
      <c r="J851" s="51">
        <v>3257487</v>
      </c>
      <c r="K851" s="51">
        <v>1406824</v>
      </c>
      <c r="L851" s="51">
        <v>1340564</v>
      </c>
      <c r="M851" s="51">
        <v>1578911</v>
      </c>
      <c r="N851" s="51">
        <v>1799596</v>
      </c>
      <c r="O851" s="51">
        <v>2712931</v>
      </c>
      <c r="P851" s="51">
        <v>1063756</v>
      </c>
      <c r="Q851" s="51">
        <v>13523824</v>
      </c>
      <c r="R851" s="51">
        <v>5863076</v>
      </c>
      <c r="S851" s="51">
        <v>8949624</v>
      </c>
    </row>
    <row r="852" spans="1:19" s="24" customFormat="1" ht="34.5">
      <c r="A852" s="25" t="s">
        <v>928</v>
      </c>
      <c r="B852" s="26" t="s">
        <v>334</v>
      </c>
      <c r="C852" s="51">
        <v>51839741</v>
      </c>
      <c r="D852" s="51">
        <v>1204485</v>
      </c>
      <c r="E852" s="51">
        <v>2811071</v>
      </c>
      <c r="F852" s="51">
        <v>3380177</v>
      </c>
      <c r="G852" s="51">
        <v>1329339</v>
      </c>
      <c r="H852" s="51">
        <v>1040824</v>
      </c>
      <c r="I852" s="51">
        <v>577254</v>
      </c>
      <c r="J852" s="51">
        <v>3257487</v>
      </c>
      <c r="K852" s="51">
        <v>1406824</v>
      </c>
      <c r="L852" s="51">
        <v>1340564</v>
      </c>
      <c r="M852" s="51">
        <v>1578911</v>
      </c>
      <c r="N852" s="51">
        <v>1799596</v>
      </c>
      <c r="O852" s="51">
        <v>2712931</v>
      </c>
      <c r="P852" s="51">
        <v>1063756</v>
      </c>
      <c r="Q852" s="51">
        <v>13523824</v>
      </c>
      <c r="R852" s="51">
        <v>5863076</v>
      </c>
      <c r="S852" s="51">
        <v>8949624</v>
      </c>
    </row>
    <row r="853" spans="1:19" s="24" customFormat="1" ht="23.25">
      <c r="A853" s="25" t="s">
        <v>929</v>
      </c>
      <c r="B853" s="26" t="s">
        <v>515</v>
      </c>
      <c r="C853" s="51">
        <v>58530</v>
      </c>
      <c r="D853" s="52" t="s">
        <v>14</v>
      </c>
      <c r="E853" s="52" t="s">
        <v>14</v>
      </c>
      <c r="F853" s="51" t="s">
        <v>14</v>
      </c>
      <c r="G853" s="51" t="s">
        <v>14</v>
      </c>
      <c r="H853" s="51" t="s">
        <v>14</v>
      </c>
      <c r="I853" s="52" t="s">
        <v>14</v>
      </c>
      <c r="J853" s="52" t="s">
        <v>14</v>
      </c>
      <c r="K853" s="52" t="s">
        <v>14</v>
      </c>
      <c r="L853" s="51" t="s">
        <v>14</v>
      </c>
      <c r="M853" s="51" t="s">
        <v>14</v>
      </c>
      <c r="N853" s="51">
        <v>52712</v>
      </c>
      <c r="O853" s="51" t="s">
        <v>14</v>
      </c>
      <c r="P853" s="51" t="s">
        <v>14</v>
      </c>
      <c r="Q853" s="51" t="s">
        <v>14</v>
      </c>
      <c r="R853" s="51" t="s">
        <v>14</v>
      </c>
      <c r="S853" s="51">
        <v>5818</v>
      </c>
    </row>
    <row r="854" spans="1:19" s="24" customFormat="1" ht="23.25">
      <c r="A854" s="25" t="s">
        <v>930</v>
      </c>
      <c r="B854" s="26" t="s">
        <v>335</v>
      </c>
      <c r="C854" s="51">
        <v>58530</v>
      </c>
      <c r="D854" s="52" t="s">
        <v>14</v>
      </c>
      <c r="E854" s="52" t="s">
        <v>14</v>
      </c>
      <c r="F854" s="51" t="s">
        <v>14</v>
      </c>
      <c r="G854" s="51" t="s">
        <v>14</v>
      </c>
      <c r="H854" s="51" t="s">
        <v>14</v>
      </c>
      <c r="I854" s="52" t="s">
        <v>14</v>
      </c>
      <c r="J854" s="52" t="s">
        <v>14</v>
      </c>
      <c r="K854" s="52" t="s">
        <v>14</v>
      </c>
      <c r="L854" s="51" t="s">
        <v>14</v>
      </c>
      <c r="M854" s="51" t="s">
        <v>14</v>
      </c>
      <c r="N854" s="51">
        <v>52712</v>
      </c>
      <c r="O854" s="51" t="s">
        <v>14</v>
      </c>
      <c r="P854" s="51" t="s">
        <v>14</v>
      </c>
      <c r="Q854" s="51" t="s">
        <v>14</v>
      </c>
      <c r="R854" s="51" t="s">
        <v>14</v>
      </c>
      <c r="S854" s="51">
        <v>5818</v>
      </c>
    </row>
    <row r="855" spans="1:19" s="24" customFormat="1" ht="23.25">
      <c r="A855" s="25" t="s">
        <v>931</v>
      </c>
      <c r="B855" s="26" t="s">
        <v>516</v>
      </c>
      <c r="C855" s="51">
        <v>21408582</v>
      </c>
      <c r="D855" s="51">
        <v>263758</v>
      </c>
      <c r="E855" s="51">
        <v>436629</v>
      </c>
      <c r="F855" s="51">
        <v>5335745</v>
      </c>
      <c r="G855" s="51">
        <v>566672</v>
      </c>
      <c r="H855" s="51">
        <v>262867</v>
      </c>
      <c r="I855" s="51">
        <v>1859485</v>
      </c>
      <c r="J855" s="51">
        <v>1258057</v>
      </c>
      <c r="K855" s="51">
        <v>112461</v>
      </c>
      <c r="L855" s="51">
        <v>2132580</v>
      </c>
      <c r="M855" s="51">
        <v>10301</v>
      </c>
      <c r="N855" s="51">
        <v>585296</v>
      </c>
      <c r="O855" s="51">
        <v>231268</v>
      </c>
      <c r="P855" s="51">
        <v>48269</v>
      </c>
      <c r="Q855" s="51">
        <v>6663580</v>
      </c>
      <c r="R855" s="51">
        <v>480580</v>
      </c>
      <c r="S855" s="51">
        <v>1161033</v>
      </c>
    </row>
    <row r="856" spans="1:19" s="24" customFormat="1" ht="23.25">
      <c r="A856" s="25" t="s">
        <v>932</v>
      </c>
      <c r="B856" s="26" t="s">
        <v>336</v>
      </c>
      <c r="C856" s="51">
        <v>19236242</v>
      </c>
      <c r="D856" s="51">
        <v>229890</v>
      </c>
      <c r="E856" s="51">
        <v>429221</v>
      </c>
      <c r="F856" s="51">
        <v>4782524</v>
      </c>
      <c r="G856" s="51">
        <v>564022</v>
      </c>
      <c r="H856" s="51">
        <v>199852</v>
      </c>
      <c r="I856" s="51">
        <v>1055020</v>
      </c>
      <c r="J856" s="51">
        <v>1169290</v>
      </c>
      <c r="K856" s="51">
        <v>112461</v>
      </c>
      <c r="L856" s="51">
        <v>2068072</v>
      </c>
      <c r="M856" s="51">
        <v>10001</v>
      </c>
      <c r="N856" s="51">
        <v>355383</v>
      </c>
      <c r="O856" s="51">
        <v>231268</v>
      </c>
      <c r="P856" s="51">
        <v>11037</v>
      </c>
      <c r="Q856" s="51">
        <v>6452119</v>
      </c>
      <c r="R856" s="51">
        <v>473893</v>
      </c>
      <c r="S856" s="51">
        <v>1092187</v>
      </c>
    </row>
    <row r="857" spans="1:19" s="24" customFormat="1" ht="23.25">
      <c r="A857" s="25" t="s">
        <v>933</v>
      </c>
      <c r="B857" s="26" t="s">
        <v>337</v>
      </c>
      <c r="C857" s="51">
        <v>2172340</v>
      </c>
      <c r="D857" s="51">
        <v>33868</v>
      </c>
      <c r="E857" s="51">
        <v>7408</v>
      </c>
      <c r="F857" s="51">
        <v>553220</v>
      </c>
      <c r="G857" s="51">
        <v>2650</v>
      </c>
      <c r="H857" s="51">
        <v>63014</v>
      </c>
      <c r="I857" s="51">
        <v>804466</v>
      </c>
      <c r="J857" s="51">
        <v>88767</v>
      </c>
      <c r="K857" s="51" t="s">
        <v>14</v>
      </c>
      <c r="L857" s="51">
        <v>64508</v>
      </c>
      <c r="M857" s="51">
        <v>300</v>
      </c>
      <c r="N857" s="51">
        <v>229912</v>
      </c>
      <c r="O857" s="51" t="s">
        <v>14</v>
      </c>
      <c r="P857" s="51">
        <v>37232</v>
      </c>
      <c r="Q857" s="51">
        <v>211461</v>
      </c>
      <c r="R857" s="51">
        <v>6687</v>
      </c>
      <c r="S857" s="51">
        <v>68846</v>
      </c>
    </row>
    <row r="858" spans="1:19" s="24" customFormat="1" ht="23.25">
      <c r="A858" s="25" t="s">
        <v>935</v>
      </c>
      <c r="B858" s="26" t="s">
        <v>518</v>
      </c>
      <c r="C858" s="51">
        <v>776951411</v>
      </c>
      <c r="D858" s="51">
        <v>13002341</v>
      </c>
      <c r="E858" s="51">
        <v>10231968</v>
      </c>
      <c r="F858" s="51">
        <v>43511803</v>
      </c>
      <c r="G858" s="51">
        <v>6474369</v>
      </c>
      <c r="H858" s="51">
        <v>13672707</v>
      </c>
      <c r="I858" s="51">
        <v>8379611</v>
      </c>
      <c r="J858" s="51">
        <v>125440912</v>
      </c>
      <c r="K858" s="51">
        <v>46625277</v>
      </c>
      <c r="L858" s="51">
        <v>19388886</v>
      </c>
      <c r="M858" s="51">
        <v>6604423</v>
      </c>
      <c r="N858" s="51">
        <v>9557021</v>
      </c>
      <c r="O858" s="51">
        <v>35665032</v>
      </c>
      <c r="P858" s="51">
        <v>23252576</v>
      </c>
      <c r="Q858" s="51">
        <v>84798712</v>
      </c>
      <c r="R858" s="51">
        <v>62797778</v>
      </c>
      <c r="S858" s="51">
        <v>267547995</v>
      </c>
    </row>
    <row r="859" spans="1:19" s="24" customFormat="1" ht="34.5">
      <c r="A859" s="25" t="s">
        <v>936</v>
      </c>
      <c r="B859" s="26" t="s">
        <v>338</v>
      </c>
      <c r="C859" s="51">
        <v>386498967</v>
      </c>
      <c r="D859" s="51">
        <v>9286048</v>
      </c>
      <c r="E859" s="51">
        <v>5879065</v>
      </c>
      <c r="F859" s="51">
        <v>29577241</v>
      </c>
      <c r="G859" s="51">
        <v>3072687</v>
      </c>
      <c r="H859" s="51">
        <v>10454338</v>
      </c>
      <c r="I859" s="51">
        <v>6429951</v>
      </c>
      <c r="J859" s="51">
        <v>35665443</v>
      </c>
      <c r="K859" s="51">
        <v>23751666</v>
      </c>
      <c r="L859" s="51">
        <v>8029488</v>
      </c>
      <c r="M859" s="51">
        <v>2693368</v>
      </c>
      <c r="N859" s="51">
        <v>5120756</v>
      </c>
      <c r="O859" s="51">
        <v>23063023</v>
      </c>
      <c r="P859" s="51">
        <v>15684848</v>
      </c>
      <c r="Q859" s="51">
        <v>49591839</v>
      </c>
      <c r="R859" s="51">
        <v>36688681</v>
      </c>
      <c r="S859" s="51">
        <v>121510526</v>
      </c>
    </row>
    <row r="860" spans="1:19" s="24" customFormat="1" ht="23.25">
      <c r="A860" s="25" t="s">
        <v>946</v>
      </c>
      <c r="B860" s="26" t="s">
        <v>348</v>
      </c>
      <c r="C860" s="51">
        <v>30990036</v>
      </c>
      <c r="D860" s="51">
        <v>1278860</v>
      </c>
      <c r="E860" s="51">
        <v>469001</v>
      </c>
      <c r="F860" s="51">
        <v>1958404</v>
      </c>
      <c r="G860" s="51" t="s">
        <v>14</v>
      </c>
      <c r="H860" s="51">
        <v>323187</v>
      </c>
      <c r="I860" s="51">
        <v>11381</v>
      </c>
      <c r="J860" s="51">
        <v>8904012</v>
      </c>
      <c r="K860" s="51">
        <v>14912</v>
      </c>
      <c r="L860" s="51">
        <v>5773973</v>
      </c>
      <c r="M860" s="51">
        <v>14000</v>
      </c>
      <c r="N860" s="51">
        <v>474148</v>
      </c>
      <c r="O860" s="51">
        <v>490007</v>
      </c>
      <c r="P860" s="51" t="s">
        <v>14</v>
      </c>
      <c r="Q860" s="51">
        <v>8274335</v>
      </c>
      <c r="R860" s="51">
        <v>1720626</v>
      </c>
      <c r="S860" s="51">
        <v>1283189</v>
      </c>
    </row>
    <row r="861" spans="1:19" s="24" customFormat="1" ht="23.25">
      <c r="A861" s="25" t="s">
        <v>947</v>
      </c>
      <c r="B861" s="26" t="s">
        <v>349</v>
      </c>
      <c r="C861" s="51">
        <v>14074244</v>
      </c>
      <c r="D861" s="51">
        <v>17095</v>
      </c>
      <c r="E861" s="52" t="s">
        <v>14</v>
      </c>
      <c r="F861" s="51">
        <v>1768692</v>
      </c>
      <c r="G861" s="51" t="s">
        <v>14</v>
      </c>
      <c r="H861" s="51">
        <v>634977</v>
      </c>
      <c r="I861" s="52">
        <v>66793</v>
      </c>
      <c r="J861" s="51">
        <v>76229</v>
      </c>
      <c r="K861" s="51">
        <v>2032472</v>
      </c>
      <c r="L861" s="51">
        <v>3370349</v>
      </c>
      <c r="M861" s="51">
        <v>9800</v>
      </c>
      <c r="N861" s="51">
        <v>43611</v>
      </c>
      <c r="O861" s="51">
        <v>824516</v>
      </c>
      <c r="P861" s="51">
        <v>2211</v>
      </c>
      <c r="Q861" s="51">
        <v>1725510</v>
      </c>
      <c r="R861" s="51">
        <v>414071</v>
      </c>
      <c r="S861" s="51">
        <v>3087918</v>
      </c>
    </row>
    <row r="862" spans="1:19" s="24" customFormat="1" ht="23.25">
      <c r="A862" s="25" t="s">
        <v>948</v>
      </c>
      <c r="B862" s="26" t="s">
        <v>350</v>
      </c>
      <c r="C862" s="51">
        <v>33643471</v>
      </c>
      <c r="D862" s="51">
        <v>341064</v>
      </c>
      <c r="E862" s="51">
        <v>806384</v>
      </c>
      <c r="F862" s="51">
        <v>3411094</v>
      </c>
      <c r="G862" s="51">
        <v>806956</v>
      </c>
      <c r="H862" s="51">
        <v>376697</v>
      </c>
      <c r="I862" s="51">
        <v>594580</v>
      </c>
      <c r="J862" s="51">
        <v>901913</v>
      </c>
      <c r="K862" s="51">
        <v>256919</v>
      </c>
      <c r="L862" s="51">
        <v>203623</v>
      </c>
      <c r="M862" s="51">
        <v>681679</v>
      </c>
      <c r="N862" s="51">
        <v>808979</v>
      </c>
      <c r="O862" s="51">
        <v>2821168</v>
      </c>
      <c r="P862" s="51">
        <v>682972</v>
      </c>
      <c r="Q862" s="51">
        <v>4365092</v>
      </c>
      <c r="R862" s="51">
        <v>8054908</v>
      </c>
      <c r="S862" s="51">
        <v>8529443</v>
      </c>
    </row>
    <row r="863" spans="1:19" s="24" customFormat="1" ht="23.25">
      <c r="A863" s="25" t="s">
        <v>951</v>
      </c>
      <c r="B863" s="26" t="s">
        <v>353</v>
      </c>
      <c r="C863" s="51">
        <v>28334331</v>
      </c>
      <c r="D863" s="51">
        <v>514742</v>
      </c>
      <c r="E863" s="51">
        <v>695804</v>
      </c>
      <c r="F863" s="51">
        <v>1902019</v>
      </c>
      <c r="G863" s="51">
        <v>61151</v>
      </c>
      <c r="H863" s="51">
        <v>370357</v>
      </c>
      <c r="I863" s="51">
        <v>131022</v>
      </c>
      <c r="J863" s="51">
        <v>8149904</v>
      </c>
      <c r="K863" s="51">
        <v>2513871</v>
      </c>
      <c r="L863" s="51">
        <v>632790</v>
      </c>
      <c r="M863" s="51">
        <v>270859</v>
      </c>
      <c r="N863" s="51">
        <v>662097</v>
      </c>
      <c r="O863" s="51">
        <v>1691518</v>
      </c>
      <c r="P863" s="51">
        <v>761774</v>
      </c>
      <c r="Q863" s="51">
        <v>3001071</v>
      </c>
      <c r="R863" s="51">
        <v>2573597</v>
      </c>
      <c r="S863" s="51">
        <v>4401755</v>
      </c>
    </row>
    <row r="864" spans="1:19" s="24" customFormat="1" ht="23.25">
      <c r="A864" s="25" t="s">
        <v>952</v>
      </c>
      <c r="B864" s="26" t="s">
        <v>354</v>
      </c>
      <c r="C864" s="51">
        <v>10780334</v>
      </c>
      <c r="D864" s="51">
        <v>215714</v>
      </c>
      <c r="E864" s="51">
        <v>107143</v>
      </c>
      <c r="F864" s="51">
        <v>697134</v>
      </c>
      <c r="G864" s="51">
        <v>32595</v>
      </c>
      <c r="H864" s="51">
        <v>26250</v>
      </c>
      <c r="I864" s="51">
        <v>103464</v>
      </c>
      <c r="J864" s="51">
        <v>1080418</v>
      </c>
      <c r="K864" s="51">
        <v>224605</v>
      </c>
      <c r="L864" s="51">
        <v>614079</v>
      </c>
      <c r="M864" s="51">
        <v>4555</v>
      </c>
      <c r="N864" s="51">
        <v>361618</v>
      </c>
      <c r="O864" s="51">
        <v>3768913</v>
      </c>
      <c r="P864" s="51">
        <v>350787</v>
      </c>
      <c r="Q864" s="51">
        <v>2398049</v>
      </c>
      <c r="R864" s="51">
        <v>333869</v>
      </c>
      <c r="S864" s="51">
        <v>461141</v>
      </c>
    </row>
    <row r="865" spans="1:19" s="24" customFormat="1" ht="23.25">
      <c r="A865" s="25" t="s">
        <v>953</v>
      </c>
      <c r="B865" s="26" t="s">
        <v>355</v>
      </c>
      <c r="C865" s="51">
        <v>4422274</v>
      </c>
      <c r="D865" s="51">
        <v>55544</v>
      </c>
      <c r="E865" s="51">
        <v>310182</v>
      </c>
      <c r="F865" s="51">
        <v>483034</v>
      </c>
      <c r="G865" s="51">
        <v>445244</v>
      </c>
      <c r="H865" s="51">
        <v>631770</v>
      </c>
      <c r="I865" s="51">
        <v>113722</v>
      </c>
      <c r="J865" s="51">
        <v>145011</v>
      </c>
      <c r="K865" s="51">
        <v>77784</v>
      </c>
      <c r="L865" s="51">
        <v>1636</v>
      </c>
      <c r="M865" s="51">
        <v>345237</v>
      </c>
      <c r="N865" s="51">
        <v>119843</v>
      </c>
      <c r="O865" s="51">
        <v>172505</v>
      </c>
      <c r="P865" s="51">
        <v>90377</v>
      </c>
      <c r="Q865" s="51">
        <v>102885</v>
      </c>
      <c r="R865" s="51">
        <v>426189</v>
      </c>
      <c r="S865" s="51">
        <v>901313</v>
      </c>
    </row>
    <row r="866" spans="1:19" s="24" customFormat="1" ht="23.25">
      <c r="A866" s="25" t="s">
        <v>954</v>
      </c>
      <c r="B866" s="26" t="s">
        <v>356</v>
      </c>
      <c r="C866" s="51">
        <v>23753277</v>
      </c>
      <c r="D866" s="51">
        <v>58252</v>
      </c>
      <c r="E866" s="51">
        <v>62649</v>
      </c>
      <c r="F866" s="51">
        <v>592213</v>
      </c>
      <c r="G866" s="51">
        <v>47796</v>
      </c>
      <c r="H866" s="51">
        <v>219825</v>
      </c>
      <c r="I866" s="51">
        <v>39151</v>
      </c>
      <c r="J866" s="51">
        <v>531214</v>
      </c>
      <c r="K866" s="51">
        <v>87934</v>
      </c>
      <c r="L866" s="51">
        <v>309147</v>
      </c>
      <c r="M866" s="51">
        <v>8381</v>
      </c>
      <c r="N866" s="51">
        <v>284126</v>
      </c>
      <c r="O866" s="51">
        <v>216374</v>
      </c>
      <c r="P866" s="51">
        <v>43158</v>
      </c>
      <c r="Q866" s="51">
        <v>2121924</v>
      </c>
      <c r="R866" s="51">
        <v>730060</v>
      </c>
      <c r="S866" s="51">
        <v>18401073</v>
      </c>
    </row>
    <row r="867" spans="1:19" s="24" customFormat="1" ht="23.25">
      <c r="A867" s="25" t="s">
        <v>955</v>
      </c>
      <c r="B867" s="26" t="s">
        <v>357</v>
      </c>
      <c r="C867" s="51">
        <v>244454476</v>
      </c>
      <c r="D867" s="51">
        <v>1235022</v>
      </c>
      <c r="E867" s="51">
        <v>1901740</v>
      </c>
      <c r="F867" s="51">
        <v>3121971</v>
      </c>
      <c r="G867" s="51">
        <v>2007940</v>
      </c>
      <c r="H867" s="51">
        <v>635306</v>
      </c>
      <c r="I867" s="51">
        <v>889547</v>
      </c>
      <c r="J867" s="51">
        <v>69986767</v>
      </c>
      <c r="K867" s="51">
        <v>17665115</v>
      </c>
      <c r="L867" s="51">
        <v>453802</v>
      </c>
      <c r="M867" s="51">
        <v>2576544</v>
      </c>
      <c r="N867" s="51">
        <v>1681844</v>
      </c>
      <c r="O867" s="51">
        <v>2617009</v>
      </c>
      <c r="P867" s="51">
        <v>5636450</v>
      </c>
      <c r="Q867" s="51">
        <v>13218007</v>
      </c>
      <c r="R867" s="51">
        <v>11855776</v>
      </c>
      <c r="S867" s="51">
        <v>108971636</v>
      </c>
    </row>
    <row r="868" spans="1:19" s="24" customFormat="1" ht="34.5">
      <c r="A868" s="25" t="s">
        <v>937</v>
      </c>
      <c r="B868" s="26" t="s">
        <v>339</v>
      </c>
      <c r="C868" s="51">
        <v>208386434</v>
      </c>
      <c r="D868" s="51">
        <v>7063349</v>
      </c>
      <c r="E868" s="51">
        <v>3786309</v>
      </c>
      <c r="F868" s="51">
        <v>14499365</v>
      </c>
      <c r="G868" s="51">
        <v>2648711</v>
      </c>
      <c r="H868" s="51">
        <v>5402905</v>
      </c>
      <c r="I868" s="51">
        <v>4240181</v>
      </c>
      <c r="J868" s="51">
        <v>18205872</v>
      </c>
      <c r="K868" s="51">
        <v>14089061</v>
      </c>
      <c r="L868" s="51">
        <v>4958546</v>
      </c>
      <c r="M868" s="51">
        <v>1450753</v>
      </c>
      <c r="N868" s="51">
        <v>2183270</v>
      </c>
      <c r="O868" s="51">
        <v>8304689</v>
      </c>
      <c r="P868" s="51">
        <v>9933436</v>
      </c>
      <c r="Q868" s="51">
        <v>28008204</v>
      </c>
      <c r="R868" s="51">
        <v>26040263</v>
      </c>
      <c r="S868" s="51">
        <v>57571519</v>
      </c>
    </row>
    <row r="869" spans="1:19" s="24" customFormat="1" ht="34.5">
      <c r="A869" s="25" t="s">
        <v>941</v>
      </c>
      <c r="B869" s="26" t="s">
        <v>343</v>
      </c>
      <c r="C869" s="51">
        <v>111692957</v>
      </c>
      <c r="D869" s="51">
        <v>1253558</v>
      </c>
      <c r="E869" s="51">
        <v>625083</v>
      </c>
      <c r="F869" s="51">
        <v>7652249</v>
      </c>
      <c r="G869" s="51">
        <v>175914</v>
      </c>
      <c r="H869" s="51">
        <v>3720457</v>
      </c>
      <c r="I869" s="51">
        <v>1573719</v>
      </c>
      <c r="J869" s="51">
        <v>12212543</v>
      </c>
      <c r="K869" s="51">
        <v>2995156</v>
      </c>
      <c r="L869" s="51">
        <v>2119117</v>
      </c>
      <c r="M869" s="51">
        <v>301478</v>
      </c>
      <c r="N869" s="51">
        <v>1334784</v>
      </c>
      <c r="O869" s="51">
        <v>12639562</v>
      </c>
      <c r="P869" s="51">
        <v>2129233</v>
      </c>
      <c r="Q869" s="51">
        <v>12663043</v>
      </c>
      <c r="R869" s="51">
        <v>4233703</v>
      </c>
      <c r="S869" s="51">
        <v>46063357</v>
      </c>
    </row>
    <row r="870" spans="1:19" s="24" customFormat="1" ht="23.25">
      <c r="A870" s="25" t="s">
        <v>945</v>
      </c>
      <c r="B870" s="26" t="s">
        <v>347</v>
      </c>
      <c r="C870" s="51">
        <v>66419577</v>
      </c>
      <c r="D870" s="51">
        <v>969140</v>
      </c>
      <c r="E870" s="51">
        <v>1467673</v>
      </c>
      <c r="F870" s="51">
        <v>7425627</v>
      </c>
      <c r="G870" s="51">
        <v>248061</v>
      </c>
      <c r="H870" s="51">
        <v>1330975</v>
      </c>
      <c r="I870" s="51">
        <v>616051</v>
      </c>
      <c r="J870" s="51">
        <v>5247028</v>
      </c>
      <c r="K870" s="51">
        <v>6667450</v>
      </c>
      <c r="L870" s="51">
        <v>951825</v>
      </c>
      <c r="M870" s="51">
        <v>941137</v>
      </c>
      <c r="N870" s="51">
        <v>1602702</v>
      </c>
      <c r="O870" s="51">
        <v>2118772</v>
      </c>
      <c r="P870" s="51">
        <v>3622178</v>
      </c>
      <c r="Q870" s="51">
        <v>8920591</v>
      </c>
      <c r="R870" s="51">
        <v>6414715</v>
      </c>
      <c r="S870" s="51">
        <v>17875650</v>
      </c>
    </row>
    <row r="871" spans="1:19" s="24" customFormat="1" ht="23.25">
      <c r="A871" s="25" t="s">
        <v>949</v>
      </c>
      <c r="B871" s="26" t="s">
        <v>351</v>
      </c>
      <c r="C871" s="51">
        <v>6141102</v>
      </c>
      <c r="D871" s="51">
        <v>62069</v>
      </c>
      <c r="E871" s="51">
        <v>4018</v>
      </c>
      <c r="F871" s="51">
        <v>1562946</v>
      </c>
      <c r="G871" s="51">
        <v>24544</v>
      </c>
      <c r="H871" s="51">
        <v>176530</v>
      </c>
      <c r="I871" s="51">
        <v>22022</v>
      </c>
      <c r="J871" s="51">
        <v>491983</v>
      </c>
      <c r="K871" s="51">
        <v>2624</v>
      </c>
      <c r="L871" s="51">
        <v>151304</v>
      </c>
      <c r="M871" s="51">
        <v>439245</v>
      </c>
      <c r="N871" s="51">
        <v>445856</v>
      </c>
      <c r="O871" s="51">
        <v>1434740</v>
      </c>
      <c r="P871" s="51">
        <v>261626</v>
      </c>
      <c r="Q871" s="51">
        <v>817933</v>
      </c>
      <c r="R871" s="51">
        <v>210730</v>
      </c>
      <c r="S871" s="51">
        <v>32932</v>
      </c>
    </row>
    <row r="872" spans="1:19" s="24" customFormat="1" ht="23.25">
      <c r="A872" s="25" t="s">
        <v>950</v>
      </c>
      <c r="B872" s="26" t="s">
        <v>352</v>
      </c>
      <c r="C872" s="51">
        <v>27502369</v>
      </c>
      <c r="D872" s="51">
        <v>278995</v>
      </c>
      <c r="E872" s="51">
        <v>802366</v>
      </c>
      <c r="F872" s="51">
        <v>1848148</v>
      </c>
      <c r="G872" s="51">
        <v>782412</v>
      </c>
      <c r="H872" s="51">
        <v>200166</v>
      </c>
      <c r="I872" s="51">
        <v>572558</v>
      </c>
      <c r="J872" s="51">
        <v>409931</v>
      </c>
      <c r="K872" s="51">
        <v>254294</v>
      </c>
      <c r="L872" s="51">
        <v>52319</v>
      </c>
      <c r="M872" s="51">
        <v>242434</v>
      </c>
      <c r="N872" s="51">
        <v>363123</v>
      </c>
      <c r="O872" s="51">
        <v>1386428</v>
      </c>
      <c r="P872" s="51">
        <v>421346</v>
      </c>
      <c r="Q872" s="51">
        <v>3547158</v>
      </c>
      <c r="R872" s="51">
        <v>7844177</v>
      </c>
      <c r="S872" s="51">
        <v>8496512</v>
      </c>
    </row>
    <row r="873" spans="1:19" s="24" customFormat="1" ht="23.25">
      <c r="A873" s="25" t="s">
        <v>938</v>
      </c>
      <c r="B873" s="26" t="s">
        <v>340</v>
      </c>
      <c r="C873" s="51">
        <v>77051008</v>
      </c>
      <c r="D873" s="51">
        <v>2195863</v>
      </c>
      <c r="E873" s="51">
        <v>2182069</v>
      </c>
      <c r="F873" s="51">
        <v>6059149</v>
      </c>
      <c r="G873" s="51">
        <v>50829</v>
      </c>
      <c r="H873" s="51">
        <v>3770078</v>
      </c>
      <c r="I873" s="51">
        <v>1591376</v>
      </c>
      <c r="J873" s="51">
        <v>3253405</v>
      </c>
      <c r="K873" s="51">
        <v>11320614</v>
      </c>
      <c r="L873" s="51">
        <v>1993788</v>
      </c>
      <c r="M873" s="51">
        <v>1126020</v>
      </c>
      <c r="N873" s="51">
        <v>797407</v>
      </c>
      <c r="O873" s="51">
        <v>3933681</v>
      </c>
      <c r="P873" s="51">
        <v>5230348</v>
      </c>
      <c r="Q873" s="51">
        <v>6965363</v>
      </c>
      <c r="R873" s="51">
        <v>14051870</v>
      </c>
      <c r="S873" s="51">
        <v>12529148</v>
      </c>
    </row>
    <row r="874" spans="1:19" s="24" customFormat="1" ht="23.25">
      <c r="A874" s="25" t="s">
        <v>939</v>
      </c>
      <c r="B874" s="26" t="s">
        <v>341</v>
      </c>
      <c r="C874" s="51">
        <v>18044742</v>
      </c>
      <c r="D874" s="51">
        <v>212718</v>
      </c>
      <c r="E874" s="51">
        <v>182222</v>
      </c>
      <c r="F874" s="51">
        <v>1939100</v>
      </c>
      <c r="G874" s="51">
        <v>116146</v>
      </c>
      <c r="H874" s="51">
        <v>506831</v>
      </c>
      <c r="I874" s="51">
        <v>53710</v>
      </c>
      <c r="J874" s="51">
        <v>1394278</v>
      </c>
      <c r="K874" s="51">
        <v>99076</v>
      </c>
      <c r="L874" s="51">
        <v>690341</v>
      </c>
      <c r="M874" s="51">
        <v>84973</v>
      </c>
      <c r="N874" s="51">
        <v>640508</v>
      </c>
      <c r="O874" s="51">
        <v>747671</v>
      </c>
      <c r="P874" s="51">
        <v>542348</v>
      </c>
      <c r="Q874" s="51">
        <v>2301340</v>
      </c>
      <c r="R874" s="51">
        <v>3175163</v>
      </c>
      <c r="S874" s="51">
        <v>5358319</v>
      </c>
    </row>
    <row r="875" spans="1:19" s="24" customFormat="1" ht="23.25">
      <c r="A875" s="25" t="s">
        <v>940</v>
      </c>
      <c r="B875" s="26" t="s">
        <v>342</v>
      </c>
      <c r="C875" s="51">
        <v>113290684</v>
      </c>
      <c r="D875" s="51">
        <v>4654768</v>
      </c>
      <c r="E875" s="51">
        <v>1422018</v>
      </c>
      <c r="F875" s="51">
        <v>6501116</v>
      </c>
      <c r="G875" s="51">
        <v>2481737</v>
      </c>
      <c r="H875" s="51">
        <v>1125997</v>
      </c>
      <c r="I875" s="51">
        <v>2595095</v>
      </c>
      <c r="J875" s="51">
        <v>13558188</v>
      </c>
      <c r="K875" s="51">
        <v>2669372</v>
      </c>
      <c r="L875" s="51">
        <v>2274417</v>
      </c>
      <c r="M875" s="51">
        <v>239760</v>
      </c>
      <c r="N875" s="51">
        <v>745355</v>
      </c>
      <c r="O875" s="51">
        <v>3623338</v>
      </c>
      <c r="P875" s="51">
        <v>4160740</v>
      </c>
      <c r="Q875" s="51">
        <v>18741501</v>
      </c>
      <c r="R875" s="51">
        <v>8813230</v>
      </c>
      <c r="S875" s="51">
        <v>39684053</v>
      </c>
    </row>
    <row r="876" spans="1:19" s="24" customFormat="1" ht="23.25">
      <c r="A876" s="25" t="s">
        <v>942</v>
      </c>
      <c r="B876" s="26" t="s">
        <v>344</v>
      </c>
      <c r="C876" s="51">
        <v>26694177</v>
      </c>
      <c r="D876" s="51">
        <v>311106</v>
      </c>
      <c r="E876" s="51">
        <v>175410</v>
      </c>
      <c r="F876" s="51">
        <v>3064713</v>
      </c>
      <c r="G876" s="51">
        <v>8467</v>
      </c>
      <c r="H876" s="51">
        <v>1355771</v>
      </c>
      <c r="I876" s="51">
        <v>322564</v>
      </c>
      <c r="J876" s="51">
        <v>3563652</v>
      </c>
      <c r="K876" s="51">
        <v>1560922</v>
      </c>
      <c r="L876" s="51">
        <v>1429410</v>
      </c>
      <c r="M876" s="51">
        <v>75641</v>
      </c>
      <c r="N876" s="51">
        <v>340753</v>
      </c>
      <c r="O876" s="51">
        <v>1062728</v>
      </c>
      <c r="P876" s="51">
        <v>1162594</v>
      </c>
      <c r="Q876" s="51">
        <v>6620777</v>
      </c>
      <c r="R876" s="51">
        <v>307859</v>
      </c>
      <c r="S876" s="51">
        <v>5331810</v>
      </c>
    </row>
    <row r="877" spans="1:19" s="24" customFormat="1" ht="23.25">
      <c r="A877" s="25" t="s">
        <v>943</v>
      </c>
      <c r="B877" s="26" t="s">
        <v>345</v>
      </c>
      <c r="C877" s="51">
        <v>10053485</v>
      </c>
      <c r="D877" s="51">
        <v>227217</v>
      </c>
      <c r="E877" s="51">
        <v>49296</v>
      </c>
      <c r="F877" s="51">
        <v>1829738</v>
      </c>
      <c r="G877" s="51">
        <v>23214</v>
      </c>
      <c r="H877" s="51">
        <v>137843</v>
      </c>
      <c r="I877" s="51">
        <v>14793</v>
      </c>
      <c r="J877" s="51">
        <v>1198650</v>
      </c>
      <c r="K877" s="51">
        <v>253264</v>
      </c>
      <c r="L877" s="51">
        <v>110425</v>
      </c>
      <c r="M877" s="51" t="s">
        <v>14</v>
      </c>
      <c r="N877" s="51">
        <v>232732</v>
      </c>
      <c r="O877" s="51">
        <v>32592</v>
      </c>
      <c r="P877" s="51">
        <v>208032</v>
      </c>
      <c r="Q877" s="51">
        <v>770081</v>
      </c>
      <c r="R877" s="51">
        <v>134066</v>
      </c>
      <c r="S877" s="51">
        <v>4831543</v>
      </c>
    </row>
    <row r="878" spans="1:19" s="24" customFormat="1" ht="23.25">
      <c r="A878" s="25" t="s">
        <v>944</v>
      </c>
      <c r="B878" s="26" t="s">
        <v>346</v>
      </c>
      <c r="C878" s="51">
        <v>74945295</v>
      </c>
      <c r="D878" s="51">
        <v>715236</v>
      </c>
      <c r="E878" s="51">
        <v>400377</v>
      </c>
      <c r="F878" s="51">
        <v>2757798</v>
      </c>
      <c r="G878" s="51">
        <v>144233</v>
      </c>
      <c r="H878" s="51">
        <v>2226843</v>
      </c>
      <c r="I878" s="51">
        <v>1236362</v>
      </c>
      <c r="J878" s="51">
        <v>7450242</v>
      </c>
      <c r="K878" s="51">
        <v>1180970</v>
      </c>
      <c r="L878" s="51">
        <v>579282</v>
      </c>
      <c r="M878" s="51">
        <v>225836</v>
      </c>
      <c r="N878" s="51">
        <v>761299</v>
      </c>
      <c r="O878" s="51">
        <v>11544242</v>
      </c>
      <c r="P878" s="51">
        <v>758608</v>
      </c>
      <c r="Q878" s="51">
        <v>5272185</v>
      </c>
      <c r="R878" s="51">
        <v>3791778</v>
      </c>
      <c r="S878" s="51">
        <v>35900005</v>
      </c>
    </row>
    <row r="879" spans="1:19" s="24" customFormat="1" ht="23.25">
      <c r="A879" s="25" t="s">
        <v>956</v>
      </c>
      <c r="B879" s="26">
        <v>470072</v>
      </c>
      <c r="C879" s="51">
        <v>236991919</v>
      </c>
      <c r="D879" s="51">
        <v>3358260</v>
      </c>
      <c r="E879" s="51">
        <v>3858831</v>
      </c>
      <c r="F879" s="51">
        <v>18085483</v>
      </c>
      <c r="G879" s="51">
        <v>2461392</v>
      </c>
      <c r="H879" s="51">
        <v>6364557</v>
      </c>
      <c r="I879" s="51">
        <v>4581025</v>
      </c>
      <c r="J879" s="51">
        <v>7308485</v>
      </c>
      <c r="K879" s="51">
        <v>11157027</v>
      </c>
      <c r="L879" s="51">
        <v>4002795</v>
      </c>
      <c r="M879" s="51">
        <v>743737</v>
      </c>
      <c r="N879" s="51">
        <v>3840417</v>
      </c>
      <c r="O879" s="51">
        <v>23684840</v>
      </c>
      <c r="P879" s="51">
        <v>5599841</v>
      </c>
      <c r="Q879" s="51">
        <v>36862453</v>
      </c>
      <c r="R879" s="51">
        <v>57677683</v>
      </c>
      <c r="S879" s="51">
        <v>47405093</v>
      </c>
    </row>
    <row r="880" spans="1:19" s="24" customFormat="1" ht="23.25">
      <c r="A880" s="25" t="s">
        <v>957</v>
      </c>
      <c r="B880" s="26" t="s">
        <v>358</v>
      </c>
      <c r="C880" s="51">
        <v>110307386</v>
      </c>
      <c r="D880" s="51">
        <v>463010</v>
      </c>
      <c r="E880" s="51">
        <v>1118980</v>
      </c>
      <c r="F880" s="51">
        <v>10611760</v>
      </c>
      <c r="G880" s="51">
        <v>238433</v>
      </c>
      <c r="H880" s="51">
        <v>3725775</v>
      </c>
      <c r="I880" s="51">
        <v>1083155</v>
      </c>
      <c r="J880" s="51">
        <v>2581598</v>
      </c>
      <c r="K880" s="51">
        <v>2376649</v>
      </c>
      <c r="L880" s="51">
        <v>2315999</v>
      </c>
      <c r="M880" s="51">
        <v>402552</v>
      </c>
      <c r="N880" s="51">
        <v>1368672</v>
      </c>
      <c r="O880" s="51">
        <v>10575892</v>
      </c>
      <c r="P880" s="51">
        <v>2540185</v>
      </c>
      <c r="Q880" s="51">
        <v>17803354</v>
      </c>
      <c r="R880" s="51">
        <v>40037802</v>
      </c>
      <c r="S880" s="51">
        <v>13063571</v>
      </c>
    </row>
    <row r="881" spans="1:19" s="24" customFormat="1" ht="23.25">
      <c r="A881" s="25" t="s">
        <v>958</v>
      </c>
      <c r="B881" s="26" t="s">
        <v>359</v>
      </c>
      <c r="C881" s="51">
        <v>10683119</v>
      </c>
      <c r="D881" s="51">
        <v>122533</v>
      </c>
      <c r="E881" s="52" t="s">
        <v>14</v>
      </c>
      <c r="F881" s="51">
        <v>600047</v>
      </c>
      <c r="G881" s="51">
        <v>3247</v>
      </c>
      <c r="H881" s="51">
        <v>58584</v>
      </c>
      <c r="I881" s="52">
        <v>1047384</v>
      </c>
      <c r="J881" s="51">
        <v>320465</v>
      </c>
      <c r="K881" s="51">
        <v>297125</v>
      </c>
      <c r="L881" s="51" t="s">
        <v>14</v>
      </c>
      <c r="M881" s="51" t="s">
        <v>14</v>
      </c>
      <c r="N881" s="51">
        <v>191322</v>
      </c>
      <c r="O881" s="51">
        <v>1436298</v>
      </c>
      <c r="P881" s="51">
        <v>1150166</v>
      </c>
      <c r="Q881" s="51">
        <v>208257</v>
      </c>
      <c r="R881" s="51">
        <v>4171026</v>
      </c>
      <c r="S881" s="51">
        <v>1076666</v>
      </c>
    </row>
    <row r="882" spans="1:19" s="24" customFormat="1" ht="34.5">
      <c r="A882" s="25" t="s">
        <v>959</v>
      </c>
      <c r="B882" s="26" t="s">
        <v>360</v>
      </c>
      <c r="C882" s="51">
        <v>12131327</v>
      </c>
      <c r="D882" s="51">
        <v>218511</v>
      </c>
      <c r="E882" s="51">
        <v>291475</v>
      </c>
      <c r="F882" s="51">
        <v>1057267</v>
      </c>
      <c r="G882" s="51">
        <v>216889</v>
      </c>
      <c r="H882" s="51">
        <v>907034</v>
      </c>
      <c r="I882" s="51">
        <v>190282</v>
      </c>
      <c r="J882" s="51">
        <v>1338274</v>
      </c>
      <c r="K882" s="51">
        <v>149720</v>
      </c>
      <c r="L882" s="51">
        <v>9839</v>
      </c>
      <c r="M882" s="51">
        <v>166584</v>
      </c>
      <c r="N882" s="51">
        <v>1158215</v>
      </c>
      <c r="O882" s="51">
        <v>1793218</v>
      </c>
      <c r="P882" s="51">
        <v>344390</v>
      </c>
      <c r="Q882" s="51">
        <v>587136</v>
      </c>
      <c r="R882" s="51">
        <v>432411</v>
      </c>
      <c r="S882" s="51">
        <v>3270082</v>
      </c>
    </row>
    <row r="883" spans="1:19" s="24" customFormat="1" ht="23.25">
      <c r="A883" s="25" t="s">
        <v>960</v>
      </c>
      <c r="B883" s="26" t="s">
        <v>361</v>
      </c>
      <c r="C883" s="51">
        <v>2763807</v>
      </c>
      <c r="D883" s="51">
        <v>4075</v>
      </c>
      <c r="E883" s="52" t="s">
        <v>14</v>
      </c>
      <c r="F883" s="51">
        <v>98290</v>
      </c>
      <c r="G883" s="51" t="s">
        <v>14</v>
      </c>
      <c r="H883" s="51" t="s">
        <v>14</v>
      </c>
      <c r="I883" s="52" t="s">
        <v>14</v>
      </c>
      <c r="J883" s="51">
        <v>2087</v>
      </c>
      <c r="K883" s="51">
        <v>11830</v>
      </c>
      <c r="L883" s="51" t="s">
        <v>14</v>
      </c>
      <c r="M883" s="51" t="s">
        <v>14</v>
      </c>
      <c r="N883" s="51">
        <v>5601</v>
      </c>
      <c r="O883" s="51">
        <v>1659548</v>
      </c>
      <c r="P883" s="51">
        <v>5747</v>
      </c>
      <c r="Q883" s="51">
        <v>784263</v>
      </c>
      <c r="R883" s="51">
        <v>192366</v>
      </c>
      <c r="S883" s="51" t="s">
        <v>14</v>
      </c>
    </row>
    <row r="884" spans="1:19" s="24" customFormat="1" ht="23.25">
      <c r="A884" s="25" t="s">
        <v>961</v>
      </c>
      <c r="B884" s="26" t="s">
        <v>362</v>
      </c>
      <c r="C884" s="51">
        <v>44115530</v>
      </c>
      <c r="D884" s="51">
        <v>467119</v>
      </c>
      <c r="E884" s="51">
        <v>733132</v>
      </c>
      <c r="F884" s="51">
        <v>4244371</v>
      </c>
      <c r="G884" s="51">
        <v>62953</v>
      </c>
      <c r="H884" s="51">
        <v>1456129</v>
      </c>
      <c r="I884" s="51">
        <v>1057029</v>
      </c>
      <c r="J884" s="51">
        <v>1051051</v>
      </c>
      <c r="K884" s="51">
        <v>6790665</v>
      </c>
      <c r="L884" s="51">
        <v>327241</v>
      </c>
      <c r="M884" s="51">
        <v>28072</v>
      </c>
      <c r="N884" s="51">
        <v>647195</v>
      </c>
      <c r="O884" s="51">
        <v>7660286</v>
      </c>
      <c r="P884" s="51">
        <v>322433</v>
      </c>
      <c r="Q884" s="51">
        <v>11311337</v>
      </c>
      <c r="R884" s="51">
        <v>3499196</v>
      </c>
      <c r="S884" s="51">
        <v>4457322</v>
      </c>
    </row>
    <row r="885" spans="1:19" s="24" customFormat="1" ht="23.25">
      <c r="A885" s="25" t="s">
        <v>962</v>
      </c>
      <c r="B885" s="26" t="s">
        <v>363</v>
      </c>
      <c r="C885" s="51">
        <v>56990750</v>
      </c>
      <c r="D885" s="51">
        <v>2083012</v>
      </c>
      <c r="E885" s="51">
        <v>1715243</v>
      </c>
      <c r="F885" s="51">
        <v>1473749</v>
      </c>
      <c r="G885" s="51">
        <v>1939870</v>
      </c>
      <c r="H885" s="51">
        <v>217035</v>
      </c>
      <c r="I885" s="51">
        <v>1203175</v>
      </c>
      <c r="J885" s="51">
        <v>2015010</v>
      </c>
      <c r="K885" s="51">
        <v>1531038</v>
      </c>
      <c r="L885" s="51">
        <v>1349716</v>
      </c>
      <c r="M885" s="51">
        <v>146530</v>
      </c>
      <c r="N885" s="51">
        <v>469412</v>
      </c>
      <c r="O885" s="51">
        <v>559598</v>
      </c>
      <c r="P885" s="51">
        <v>1236920</v>
      </c>
      <c r="Q885" s="51">
        <v>6168106</v>
      </c>
      <c r="R885" s="51">
        <v>9344883</v>
      </c>
      <c r="S885" s="51">
        <v>25537452</v>
      </c>
    </row>
    <row r="886" spans="1:19" s="24" customFormat="1" ht="34.5">
      <c r="A886" s="25" t="s">
        <v>963</v>
      </c>
      <c r="B886" s="26" t="s">
        <v>520</v>
      </c>
      <c r="C886" s="51">
        <v>29508069</v>
      </c>
      <c r="D886" s="51">
        <v>94444</v>
      </c>
      <c r="E886" s="51">
        <v>111497</v>
      </c>
      <c r="F886" s="51">
        <v>5314341</v>
      </c>
      <c r="G886" s="51">
        <v>79136</v>
      </c>
      <c r="H886" s="51">
        <v>359770</v>
      </c>
      <c r="I886" s="51">
        <v>109142</v>
      </c>
      <c r="J886" s="51">
        <v>8301179</v>
      </c>
      <c r="K886" s="51">
        <v>82390</v>
      </c>
      <c r="L886" s="51">
        <v>42207</v>
      </c>
      <c r="M886" s="51">
        <v>208165</v>
      </c>
      <c r="N886" s="51">
        <v>356543</v>
      </c>
      <c r="O886" s="51">
        <v>240626</v>
      </c>
      <c r="P886" s="51">
        <v>1413633</v>
      </c>
      <c r="Q886" s="51">
        <v>2376669</v>
      </c>
      <c r="R886" s="51">
        <v>2724990</v>
      </c>
      <c r="S886" s="51">
        <v>7693338</v>
      </c>
    </row>
    <row r="887" spans="1:19" s="24" customFormat="1" ht="45.75">
      <c r="A887" s="25" t="s">
        <v>964</v>
      </c>
      <c r="B887" s="26" t="s">
        <v>364</v>
      </c>
      <c r="C887" s="51">
        <v>23690938</v>
      </c>
      <c r="D887" s="51">
        <v>59245</v>
      </c>
      <c r="E887" s="51">
        <v>98837</v>
      </c>
      <c r="F887" s="51">
        <v>4369651</v>
      </c>
      <c r="G887" s="51">
        <v>79136</v>
      </c>
      <c r="H887" s="51">
        <v>359770</v>
      </c>
      <c r="I887" s="51">
        <v>93999</v>
      </c>
      <c r="J887" s="51">
        <v>8297433</v>
      </c>
      <c r="K887" s="51">
        <v>82390</v>
      </c>
      <c r="L887" s="51">
        <v>26092</v>
      </c>
      <c r="M887" s="51">
        <v>208135</v>
      </c>
      <c r="N887" s="51">
        <v>235948</v>
      </c>
      <c r="O887" s="51">
        <v>158379</v>
      </c>
      <c r="P887" s="51">
        <v>1405638</v>
      </c>
      <c r="Q887" s="51">
        <v>2260540</v>
      </c>
      <c r="R887" s="51">
        <v>2563014</v>
      </c>
      <c r="S887" s="51">
        <v>3392731</v>
      </c>
    </row>
    <row r="888" spans="1:19" s="24" customFormat="1" ht="23.25">
      <c r="A888" s="25" t="s">
        <v>965</v>
      </c>
      <c r="B888" s="26" t="s">
        <v>365</v>
      </c>
      <c r="C888" s="51">
        <v>1237617</v>
      </c>
      <c r="D888" s="52" t="s">
        <v>14</v>
      </c>
      <c r="E888" s="51">
        <v>211</v>
      </c>
      <c r="F888" s="51">
        <v>11476</v>
      </c>
      <c r="G888" s="51" t="s">
        <v>14</v>
      </c>
      <c r="H888" s="51" t="s">
        <v>14</v>
      </c>
      <c r="I888" s="52" t="s">
        <v>14</v>
      </c>
      <c r="J888" s="52" t="s">
        <v>14</v>
      </c>
      <c r="K888" s="52" t="s">
        <v>14</v>
      </c>
      <c r="L888" s="51" t="s">
        <v>14</v>
      </c>
      <c r="M888" s="51">
        <v>30</v>
      </c>
      <c r="N888" s="51" t="s">
        <v>14</v>
      </c>
      <c r="O888" s="51" t="s">
        <v>14</v>
      </c>
      <c r="P888" s="51">
        <v>65</v>
      </c>
      <c r="Q888" s="51">
        <v>2087</v>
      </c>
      <c r="R888" s="51" t="s">
        <v>14</v>
      </c>
      <c r="S888" s="51">
        <v>1223748</v>
      </c>
    </row>
    <row r="889" spans="1:19" s="24" customFormat="1" ht="34.5">
      <c r="A889" s="25" t="s">
        <v>966</v>
      </c>
      <c r="B889" s="26" t="s">
        <v>366</v>
      </c>
      <c r="C889" s="51">
        <v>4579514</v>
      </c>
      <c r="D889" s="51">
        <v>35199</v>
      </c>
      <c r="E889" s="51">
        <v>12449</v>
      </c>
      <c r="F889" s="51">
        <v>933214</v>
      </c>
      <c r="G889" s="51" t="s">
        <v>14</v>
      </c>
      <c r="H889" s="51" t="s">
        <v>14</v>
      </c>
      <c r="I889" s="51">
        <v>15143</v>
      </c>
      <c r="J889" s="51">
        <v>3745</v>
      </c>
      <c r="K889" s="51" t="s">
        <v>14</v>
      </c>
      <c r="L889" s="51">
        <v>16115</v>
      </c>
      <c r="M889" s="51" t="s">
        <v>14</v>
      </c>
      <c r="N889" s="51">
        <v>120594</v>
      </c>
      <c r="O889" s="51">
        <v>82247</v>
      </c>
      <c r="P889" s="51">
        <v>7929</v>
      </c>
      <c r="Q889" s="51">
        <v>114043</v>
      </c>
      <c r="R889" s="51">
        <v>161976</v>
      </c>
      <c r="S889" s="51">
        <v>3076859</v>
      </c>
    </row>
    <row r="890" spans="1:19" s="24" customFormat="1" ht="23.25">
      <c r="A890" s="25" t="s">
        <v>967</v>
      </c>
      <c r="B890" s="26" t="s">
        <v>521</v>
      </c>
      <c r="C890" s="51">
        <v>247229195</v>
      </c>
      <c r="D890" s="51">
        <v>6032611</v>
      </c>
      <c r="E890" s="51">
        <v>8781889</v>
      </c>
      <c r="F890" s="51">
        <v>9840487</v>
      </c>
      <c r="G890" s="51">
        <v>1972956</v>
      </c>
      <c r="H890" s="51">
        <v>3004305</v>
      </c>
      <c r="I890" s="51">
        <v>11656976</v>
      </c>
      <c r="J890" s="51">
        <v>43995429</v>
      </c>
      <c r="K890" s="51">
        <v>18005313</v>
      </c>
      <c r="L890" s="51">
        <v>4004225</v>
      </c>
      <c r="M890" s="51">
        <v>3880558</v>
      </c>
      <c r="N890" s="51">
        <v>14929256</v>
      </c>
      <c r="O890" s="51">
        <v>8448512</v>
      </c>
      <c r="P890" s="51">
        <v>9242580</v>
      </c>
      <c r="Q890" s="51">
        <v>14500686</v>
      </c>
      <c r="R890" s="51">
        <v>29466016</v>
      </c>
      <c r="S890" s="51">
        <v>59467395</v>
      </c>
    </row>
    <row r="891" spans="1:19" s="24" customFormat="1" ht="23.25">
      <c r="A891" s="25" t="s">
        <v>983</v>
      </c>
      <c r="B891" s="26" t="s">
        <v>524</v>
      </c>
      <c r="C891" s="51">
        <v>22022519</v>
      </c>
      <c r="D891" s="51">
        <v>181581</v>
      </c>
      <c r="E891" s="51">
        <v>44566</v>
      </c>
      <c r="F891" s="51">
        <v>2070108</v>
      </c>
      <c r="G891" s="51">
        <v>18870</v>
      </c>
      <c r="H891" s="51">
        <v>812261</v>
      </c>
      <c r="I891" s="51">
        <v>959674</v>
      </c>
      <c r="J891" s="51">
        <v>2237591</v>
      </c>
      <c r="K891" s="51">
        <v>14515</v>
      </c>
      <c r="L891" s="51">
        <v>127417</v>
      </c>
      <c r="M891" s="51">
        <v>181488</v>
      </c>
      <c r="N891" s="51">
        <v>411846</v>
      </c>
      <c r="O891" s="51">
        <v>1006495</v>
      </c>
      <c r="P891" s="51">
        <v>415531</v>
      </c>
      <c r="Q891" s="51">
        <v>75632</v>
      </c>
      <c r="R891" s="51">
        <v>1320854</v>
      </c>
      <c r="S891" s="51">
        <v>12144090</v>
      </c>
    </row>
    <row r="892" spans="1:19" s="24" customFormat="1" ht="34.5">
      <c r="A892" s="25" t="s">
        <v>984</v>
      </c>
      <c r="B892" s="26" t="s">
        <v>380</v>
      </c>
      <c r="C892" s="51">
        <v>13513809</v>
      </c>
      <c r="D892" s="51">
        <v>145055</v>
      </c>
      <c r="E892" s="51">
        <v>39121</v>
      </c>
      <c r="F892" s="51">
        <v>1759936</v>
      </c>
      <c r="G892" s="51">
        <v>2507</v>
      </c>
      <c r="H892" s="51">
        <v>713894</v>
      </c>
      <c r="I892" s="51">
        <v>927851</v>
      </c>
      <c r="J892" s="51">
        <v>2193672</v>
      </c>
      <c r="K892" s="51">
        <v>14319</v>
      </c>
      <c r="L892" s="51">
        <v>50579</v>
      </c>
      <c r="M892" s="51">
        <v>181488</v>
      </c>
      <c r="N892" s="51">
        <v>235265</v>
      </c>
      <c r="O892" s="51">
        <v>1005605</v>
      </c>
      <c r="P892" s="51">
        <v>399358</v>
      </c>
      <c r="Q892" s="51">
        <v>74340</v>
      </c>
      <c r="R892" s="51">
        <v>1318120</v>
      </c>
      <c r="S892" s="51">
        <v>4452699</v>
      </c>
    </row>
    <row r="893" spans="1:19" s="24" customFormat="1" ht="34.5">
      <c r="A893" s="25" t="s">
        <v>985</v>
      </c>
      <c r="B893" s="26" t="s">
        <v>381</v>
      </c>
      <c r="C893" s="51">
        <v>8054730</v>
      </c>
      <c r="D893" s="51">
        <v>24661</v>
      </c>
      <c r="E893" s="52" t="s">
        <v>14</v>
      </c>
      <c r="F893" s="51">
        <v>180897</v>
      </c>
      <c r="G893" s="51" t="s">
        <v>14</v>
      </c>
      <c r="H893" s="51">
        <v>98367</v>
      </c>
      <c r="I893" s="52">
        <v>26148</v>
      </c>
      <c r="J893" s="51">
        <v>4566</v>
      </c>
      <c r="K893" s="51">
        <v>197</v>
      </c>
      <c r="L893" s="51">
        <v>37940</v>
      </c>
      <c r="M893" s="51" t="s">
        <v>14</v>
      </c>
      <c r="N893" s="51">
        <v>16802</v>
      </c>
      <c r="O893" s="51" t="s">
        <v>14</v>
      </c>
      <c r="P893" s="51">
        <v>16173</v>
      </c>
      <c r="Q893" s="51" t="s">
        <v>14</v>
      </c>
      <c r="R893" s="51" t="s">
        <v>14</v>
      </c>
      <c r="S893" s="51">
        <v>7648980</v>
      </c>
    </row>
    <row r="894" spans="1:19" s="24" customFormat="1" ht="23.25">
      <c r="A894" s="25" t="s">
        <v>986</v>
      </c>
      <c r="B894" s="26" t="s">
        <v>382</v>
      </c>
      <c r="C894" s="51">
        <v>1138</v>
      </c>
      <c r="D894" s="52" t="s">
        <v>14</v>
      </c>
      <c r="E894" s="52" t="s">
        <v>14</v>
      </c>
      <c r="F894" s="52" t="s">
        <v>14</v>
      </c>
      <c r="G894" s="52" t="s">
        <v>14</v>
      </c>
      <c r="H894" s="52" t="s">
        <v>14</v>
      </c>
      <c r="I894" s="52" t="s">
        <v>14</v>
      </c>
      <c r="J894" s="52" t="s">
        <v>14</v>
      </c>
      <c r="K894" s="52" t="s">
        <v>14</v>
      </c>
      <c r="L894" s="52" t="s">
        <v>14</v>
      </c>
      <c r="M894" s="52" t="s">
        <v>14</v>
      </c>
      <c r="N894" s="52" t="s">
        <v>14</v>
      </c>
      <c r="O894" s="52" t="s">
        <v>14</v>
      </c>
      <c r="P894" s="52" t="s">
        <v>14</v>
      </c>
      <c r="Q894" s="52" t="s">
        <v>14</v>
      </c>
      <c r="R894" s="51">
        <v>1138</v>
      </c>
      <c r="S894" s="51" t="s">
        <v>14</v>
      </c>
    </row>
    <row r="895" spans="1:19" s="24" customFormat="1" ht="45.75">
      <c r="A895" s="25" t="s">
        <v>987</v>
      </c>
      <c r="B895" s="26" t="s">
        <v>383</v>
      </c>
      <c r="C895" s="51">
        <v>176643</v>
      </c>
      <c r="D895" s="51">
        <v>80</v>
      </c>
      <c r="E895" s="52" t="s">
        <v>14</v>
      </c>
      <c r="F895" s="51">
        <v>129274</v>
      </c>
      <c r="G895" s="51" t="s">
        <v>14</v>
      </c>
      <c r="H895" s="51" t="s">
        <v>14</v>
      </c>
      <c r="I895" s="52">
        <v>4897</v>
      </c>
      <c r="J895" s="51">
        <v>36329</v>
      </c>
      <c r="K895" s="51" t="s">
        <v>14</v>
      </c>
      <c r="L895" s="51" t="s">
        <v>14</v>
      </c>
      <c r="M895" s="51" t="s">
        <v>14</v>
      </c>
      <c r="N895" s="51">
        <v>5765</v>
      </c>
      <c r="O895" s="52" t="s">
        <v>14</v>
      </c>
      <c r="P895" s="52" t="s">
        <v>14</v>
      </c>
      <c r="Q895" s="52" t="s">
        <v>14</v>
      </c>
      <c r="R895" s="51" t="s">
        <v>14</v>
      </c>
      <c r="S895" s="51">
        <v>298</v>
      </c>
    </row>
    <row r="896" spans="1:19" s="24" customFormat="1" ht="45.75">
      <c r="A896" s="25" t="s">
        <v>988</v>
      </c>
      <c r="B896" s="26" t="s">
        <v>384</v>
      </c>
      <c r="C896" s="51">
        <v>276199</v>
      </c>
      <c r="D896" s="51">
        <v>11786</v>
      </c>
      <c r="E896" s="51">
        <v>5445</v>
      </c>
      <c r="F896" s="51" t="s">
        <v>14</v>
      </c>
      <c r="G896" s="51">
        <v>16364</v>
      </c>
      <c r="H896" s="51" t="s">
        <v>14</v>
      </c>
      <c r="I896" s="51">
        <v>779</v>
      </c>
      <c r="J896" s="51">
        <v>3023</v>
      </c>
      <c r="K896" s="51" t="s">
        <v>14</v>
      </c>
      <c r="L896" s="51">
        <v>38898</v>
      </c>
      <c r="M896" s="51" t="s">
        <v>14</v>
      </c>
      <c r="N896" s="51">
        <v>154013</v>
      </c>
      <c r="O896" s="51">
        <v>890</v>
      </c>
      <c r="P896" s="51" t="s">
        <v>14</v>
      </c>
      <c r="Q896" s="51">
        <v>1292</v>
      </c>
      <c r="R896" s="51">
        <v>1596</v>
      </c>
      <c r="S896" s="51">
        <v>42114</v>
      </c>
    </row>
    <row r="897" spans="1:19" s="24" customFormat="1" ht="34.5">
      <c r="A897" s="25" t="s">
        <v>989</v>
      </c>
      <c r="B897" s="26" t="s">
        <v>525</v>
      </c>
      <c r="C897" s="51">
        <v>6880834</v>
      </c>
      <c r="D897" s="51">
        <v>18266</v>
      </c>
      <c r="E897" s="51">
        <v>98311</v>
      </c>
      <c r="F897" s="51">
        <v>628696</v>
      </c>
      <c r="G897" s="51">
        <v>3100</v>
      </c>
      <c r="H897" s="51">
        <v>56306</v>
      </c>
      <c r="I897" s="51">
        <v>1739926</v>
      </c>
      <c r="J897" s="51">
        <v>19162</v>
      </c>
      <c r="K897" s="51">
        <v>80266</v>
      </c>
      <c r="L897" s="51">
        <v>131480</v>
      </c>
      <c r="M897" s="51" t="s">
        <v>14</v>
      </c>
      <c r="N897" s="51">
        <v>245126</v>
      </c>
      <c r="O897" s="51">
        <v>8531</v>
      </c>
      <c r="P897" s="51">
        <v>53179</v>
      </c>
      <c r="Q897" s="51">
        <v>3245833</v>
      </c>
      <c r="R897" s="51">
        <v>328751</v>
      </c>
      <c r="S897" s="51">
        <v>223900</v>
      </c>
    </row>
    <row r="898" spans="1:19" s="24" customFormat="1" ht="23.25">
      <c r="A898" s="25" t="s">
        <v>990</v>
      </c>
      <c r="B898" s="26" t="s">
        <v>385</v>
      </c>
      <c r="C898" s="51">
        <v>2820587</v>
      </c>
      <c r="D898" s="51">
        <v>3323</v>
      </c>
      <c r="E898" s="51">
        <v>51</v>
      </c>
      <c r="F898" s="51">
        <v>154042</v>
      </c>
      <c r="G898" s="51">
        <v>1600</v>
      </c>
      <c r="H898" s="51">
        <v>56306</v>
      </c>
      <c r="I898" s="51" t="s">
        <v>14</v>
      </c>
      <c r="J898" s="51">
        <v>11547</v>
      </c>
      <c r="K898" s="51">
        <v>5116</v>
      </c>
      <c r="L898" s="51">
        <v>7311</v>
      </c>
      <c r="M898" s="51" t="s">
        <v>14</v>
      </c>
      <c r="N898" s="51">
        <v>128957</v>
      </c>
      <c r="O898" s="51">
        <v>786</v>
      </c>
      <c r="P898" s="51">
        <v>49474</v>
      </c>
      <c r="Q898" s="51">
        <v>2338971</v>
      </c>
      <c r="R898" s="51">
        <v>5300</v>
      </c>
      <c r="S898" s="51">
        <v>57805</v>
      </c>
    </row>
    <row r="899" spans="1:19" s="24" customFormat="1" ht="23.25">
      <c r="A899" s="25" t="s">
        <v>993</v>
      </c>
      <c r="B899" s="26" t="s">
        <v>388</v>
      </c>
      <c r="C899" s="51">
        <v>3625996</v>
      </c>
      <c r="D899" s="52" t="s">
        <v>14</v>
      </c>
      <c r="E899" s="51">
        <v>98083</v>
      </c>
      <c r="F899" s="51">
        <v>279503</v>
      </c>
      <c r="G899" s="51" t="s">
        <v>14</v>
      </c>
      <c r="H899" s="51" t="s">
        <v>14</v>
      </c>
      <c r="I899" s="51">
        <v>1739926</v>
      </c>
      <c r="J899" s="51">
        <v>1224</v>
      </c>
      <c r="K899" s="51">
        <v>73870</v>
      </c>
      <c r="L899" s="51" t="s">
        <v>14</v>
      </c>
      <c r="M899" s="51" t="s">
        <v>14</v>
      </c>
      <c r="N899" s="51">
        <v>104673</v>
      </c>
      <c r="O899" s="51">
        <v>7728</v>
      </c>
      <c r="P899" s="51">
        <v>10</v>
      </c>
      <c r="Q899" s="51">
        <v>903608</v>
      </c>
      <c r="R899" s="51">
        <v>304889</v>
      </c>
      <c r="S899" s="51">
        <v>112481</v>
      </c>
    </row>
    <row r="900" spans="1:19" s="24" customFormat="1" ht="23.25">
      <c r="A900" s="25" t="s">
        <v>994</v>
      </c>
      <c r="B900" s="26" t="s">
        <v>389</v>
      </c>
      <c r="C900" s="51">
        <v>434251</v>
      </c>
      <c r="D900" s="51">
        <v>14943</v>
      </c>
      <c r="E900" s="51">
        <v>177</v>
      </c>
      <c r="F900" s="51">
        <v>195151</v>
      </c>
      <c r="G900" s="51">
        <v>1500</v>
      </c>
      <c r="H900" s="51" t="s">
        <v>14</v>
      </c>
      <c r="I900" s="51" t="s">
        <v>14</v>
      </c>
      <c r="J900" s="51">
        <v>6391</v>
      </c>
      <c r="K900" s="51">
        <v>1280</v>
      </c>
      <c r="L900" s="51">
        <v>124170</v>
      </c>
      <c r="M900" s="51" t="s">
        <v>14</v>
      </c>
      <c r="N900" s="51">
        <v>11495</v>
      </c>
      <c r="O900" s="51">
        <v>17</v>
      </c>
      <c r="P900" s="51">
        <v>3696</v>
      </c>
      <c r="Q900" s="51">
        <v>3254</v>
      </c>
      <c r="R900" s="51">
        <v>18562</v>
      </c>
      <c r="S900" s="51">
        <v>53614</v>
      </c>
    </row>
    <row r="901" spans="1:19" s="24" customFormat="1" ht="23.25">
      <c r="A901" s="25" t="s">
        <v>991</v>
      </c>
      <c r="B901" s="26" t="s">
        <v>386</v>
      </c>
      <c r="C901" s="51">
        <v>469253</v>
      </c>
      <c r="D901" s="51">
        <v>2853</v>
      </c>
      <c r="E901" s="51">
        <v>51</v>
      </c>
      <c r="F901" s="51">
        <v>131743</v>
      </c>
      <c r="G901" s="51">
        <v>800</v>
      </c>
      <c r="H901" s="51">
        <v>56306</v>
      </c>
      <c r="I901" s="51" t="s">
        <v>14</v>
      </c>
      <c r="J901" s="51">
        <v>11547</v>
      </c>
      <c r="K901" s="51">
        <v>5116</v>
      </c>
      <c r="L901" s="51">
        <v>7311</v>
      </c>
      <c r="M901" s="51" t="s">
        <v>14</v>
      </c>
      <c r="N901" s="51">
        <v>49317</v>
      </c>
      <c r="O901" s="51">
        <v>786</v>
      </c>
      <c r="P901" s="51">
        <v>47612</v>
      </c>
      <c r="Q901" s="51">
        <v>92706</v>
      </c>
      <c r="R901" s="51">
        <v>5300</v>
      </c>
      <c r="S901" s="51">
        <v>57805</v>
      </c>
    </row>
    <row r="902" spans="1:19" s="24" customFormat="1" ht="23.25">
      <c r="A902" s="25" t="s">
        <v>992</v>
      </c>
      <c r="B902" s="26" t="s">
        <v>387</v>
      </c>
      <c r="C902" s="51">
        <v>2351335</v>
      </c>
      <c r="D902" s="51">
        <v>470</v>
      </c>
      <c r="E902" s="52" t="s">
        <v>14</v>
      </c>
      <c r="F902" s="51">
        <v>22298</v>
      </c>
      <c r="G902" s="51">
        <v>800</v>
      </c>
      <c r="H902" s="51" t="s">
        <v>14</v>
      </c>
      <c r="I902" s="52" t="s">
        <v>14</v>
      </c>
      <c r="J902" s="51" t="s">
        <v>14</v>
      </c>
      <c r="K902" s="51" t="s">
        <v>14</v>
      </c>
      <c r="L902" s="51" t="s">
        <v>14</v>
      </c>
      <c r="M902" s="51" t="s">
        <v>14</v>
      </c>
      <c r="N902" s="51">
        <v>79640</v>
      </c>
      <c r="O902" s="51" t="s">
        <v>14</v>
      </c>
      <c r="P902" s="51">
        <v>1862</v>
      </c>
      <c r="Q902" s="51">
        <v>2246265</v>
      </c>
      <c r="R902" s="51" t="s">
        <v>14</v>
      </c>
      <c r="S902" s="51" t="s">
        <v>14</v>
      </c>
    </row>
    <row r="903" spans="1:19" s="24" customFormat="1" ht="34.5">
      <c r="A903" s="25" t="s">
        <v>995</v>
      </c>
      <c r="B903" s="26" t="s">
        <v>526</v>
      </c>
      <c r="C903" s="51">
        <v>19641167</v>
      </c>
      <c r="D903" s="51">
        <v>873161</v>
      </c>
      <c r="E903" s="51">
        <v>509402</v>
      </c>
      <c r="F903" s="51">
        <v>152982</v>
      </c>
      <c r="G903" s="51">
        <v>1498604</v>
      </c>
      <c r="H903" s="51">
        <v>53871</v>
      </c>
      <c r="I903" s="51">
        <v>986698</v>
      </c>
      <c r="J903" s="51">
        <v>919722</v>
      </c>
      <c r="K903" s="51">
        <v>114081</v>
      </c>
      <c r="L903" s="51">
        <v>317952</v>
      </c>
      <c r="M903" s="51">
        <v>687801</v>
      </c>
      <c r="N903" s="51">
        <v>1507889</v>
      </c>
      <c r="O903" s="51">
        <v>746769</v>
      </c>
      <c r="P903" s="51">
        <v>918844</v>
      </c>
      <c r="Q903" s="51">
        <v>791088</v>
      </c>
      <c r="R903" s="51">
        <v>504630</v>
      </c>
      <c r="S903" s="51">
        <v>9057675</v>
      </c>
    </row>
    <row r="904" spans="1:19" s="24" customFormat="1" ht="23.25">
      <c r="A904" s="25" t="s">
        <v>996</v>
      </c>
      <c r="B904" s="26" t="s">
        <v>390</v>
      </c>
      <c r="C904" s="51">
        <v>1455273</v>
      </c>
      <c r="D904" s="51">
        <v>179344</v>
      </c>
      <c r="E904" s="51">
        <v>5986</v>
      </c>
      <c r="F904" s="51">
        <v>44923</v>
      </c>
      <c r="G904" s="51">
        <v>155794</v>
      </c>
      <c r="H904" s="51" t="s">
        <v>14</v>
      </c>
      <c r="I904" s="51">
        <v>857</v>
      </c>
      <c r="J904" s="51">
        <v>2818</v>
      </c>
      <c r="K904" s="51" t="s">
        <v>14</v>
      </c>
      <c r="L904" s="51">
        <v>206324</v>
      </c>
      <c r="M904" s="51">
        <v>56786</v>
      </c>
      <c r="N904" s="51">
        <v>105628</v>
      </c>
      <c r="O904" s="51">
        <v>28706</v>
      </c>
      <c r="P904" s="51">
        <v>652271</v>
      </c>
      <c r="Q904" s="51" t="s">
        <v>14</v>
      </c>
      <c r="R904" s="51" t="s">
        <v>14</v>
      </c>
      <c r="S904" s="51">
        <v>15837</v>
      </c>
    </row>
    <row r="905" spans="1:19" s="24" customFormat="1" ht="23.25">
      <c r="A905" s="25" t="s">
        <v>997</v>
      </c>
      <c r="B905" s="26" t="s">
        <v>391</v>
      </c>
      <c r="C905" s="51">
        <v>1471654</v>
      </c>
      <c r="D905" s="51">
        <v>18782</v>
      </c>
      <c r="E905" s="51">
        <v>5605</v>
      </c>
      <c r="F905" s="51">
        <v>26385</v>
      </c>
      <c r="G905" s="51" t="s">
        <v>14</v>
      </c>
      <c r="H905" s="51" t="s">
        <v>14</v>
      </c>
      <c r="I905" s="51" t="s">
        <v>14</v>
      </c>
      <c r="J905" s="51">
        <v>6021</v>
      </c>
      <c r="K905" s="51" t="s">
        <v>14</v>
      </c>
      <c r="L905" s="51" t="s">
        <v>14</v>
      </c>
      <c r="M905" s="51">
        <v>1783</v>
      </c>
      <c r="N905" s="51">
        <v>38957</v>
      </c>
      <c r="O905" s="51">
        <v>503612</v>
      </c>
      <c r="P905" s="51">
        <v>6275</v>
      </c>
      <c r="Q905" s="51">
        <v>29514</v>
      </c>
      <c r="R905" s="51">
        <v>75397</v>
      </c>
      <c r="S905" s="51">
        <v>759324</v>
      </c>
    </row>
    <row r="906" spans="1:19" s="24" customFormat="1" ht="23.25">
      <c r="A906" s="25" t="s">
        <v>998</v>
      </c>
      <c r="B906" s="26" t="s">
        <v>392</v>
      </c>
      <c r="C906" s="51">
        <v>15285291</v>
      </c>
      <c r="D906" s="51">
        <v>652150</v>
      </c>
      <c r="E906" s="51">
        <v>497811</v>
      </c>
      <c r="F906" s="51">
        <v>46051</v>
      </c>
      <c r="G906" s="51">
        <v>1342810</v>
      </c>
      <c r="H906" s="51">
        <v>53871</v>
      </c>
      <c r="I906" s="51">
        <v>984983</v>
      </c>
      <c r="J906" s="51">
        <v>843648</v>
      </c>
      <c r="K906" s="51">
        <v>114081</v>
      </c>
      <c r="L906" s="51">
        <v>111628</v>
      </c>
      <c r="M906" s="51">
        <v>629232</v>
      </c>
      <c r="N906" s="51">
        <v>1344174</v>
      </c>
      <c r="O906" s="51">
        <v>195132</v>
      </c>
      <c r="P906" s="51">
        <v>251565</v>
      </c>
      <c r="Q906" s="51">
        <v>79159</v>
      </c>
      <c r="R906" s="51">
        <v>424503</v>
      </c>
      <c r="S906" s="51">
        <v>7714493</v>
      </c>
    </row>
    <row r="907" spans="1:19" s="24" customFormat="1" ht="23.25">
      <c r="A907" s="25" t="s">
        <v>1003</v>
      </c>
      <c r="B907" s="26" t="s">
        <v>528</v>
      </c>
      <c r="C907" s="51">
        <v>948209995</v>
      </c>
      <c r="D907" s="51">
        <v>59883799</v>
      </c>
      <c r="E907" s="51">
        <v>42133576</v>
      </c>
      <c r="F907" s="51">
        <v>111111600</v>
      </c>
      <c r="G907" s="51">
        <v>38126414</v>
      </c>
      <c r="H907" s="51">
        <v>38122035</v>
      </c>
      <c r="I907" s="51">
        <v>61759215</v>
      </c>
      <c r="J907" s="51">
        <v>62980998</v>
      </c>
      <c r="K907" s="51">
        <v>40442492</v>
      </c>
      <c r="L907" s="51">
        <v>27389936</v>
      </c>
      <c r="M907" s="51">
        <v>29370434</v>
      </c>
      <c r="N907" s="51">
        <v>103580202</v>
      </c>
      <c r="O907" s="51">
        <v>41997281</v>
      </c>
      <c r="P907" s="51">
        <v>25274414</v>
      </c>
      <c r="Q907" s="51">
        <v>50865841</v>
      </c>
      <c r="R907" s="51">
        <v>91369905</v>
      </c>
      <c r="S907" s="51">
        <v>123801852</v>
      </c>
    </row>
    <row r="908" spans="1:19" s="24" customFormat="1" ht="57">
      <c r="A908" s="25" t="s">
        <v>1004</v>
      </c>
      <c r="B908" s="26" t="s">
        <v>396</v>
      </c>
      <c r="C908" s="51">
        <v>911208924</v>
      </c>
      <c r="D908" s="51">
        <v>37034570</v>
      </c>
      <c r="E908" s="51">
        <v>39924496</v>
      </c>
      <c r="F908" s="51">
        <v>109937643</v>
      </c>
      <c r="G908" s="51">
        <v>38011909</v>
      </c>
      <c r="H908" s="51">
        <v>37472539</v>
      </c>
      <c r="I908" s="51">
        <v>61597703</v>
      </c>
      <c r="J908" s="51">
        <v>60804581</v>
      </c>
      <c r="K908" s="51">
        <v>40050064</v>
      </c>
      <c r="L908" s="51">
        <v>27178869</v>
      </c>
      <c r="M908" s="51">
        <v>27901229</v>
      </c>
      <c r="N908" s="51">
        <v>103205034</v>
      </c>
      <c r="O908" s="51">
        <v>41753331</v>
      </c>
      <c r="P908" s="51">
        <v>23819592</v>
      </c>
      <c r="Q908" s="51">
        <v>50038703</v>
      </c>
      <c r="R908" s="51">
        <v>91134378</v>
      </c>
      <c r="S908" s="51">
        <v>121344283</v>
      </c>
    </row>
    <row r="909" spans="1:19" s="24" customFormat="1" ht="57">
      <c r="A909" s="25" t="s">
        <v>1019</v>
      </c>
      <c r="B909" s="26" t="s">
        <v>411</v>
      </c>
      <c r="C909" s="51">
        <v>37001071</v>
      </c>
      <c r="D909" s="51">
        <v>22849229</v>
      </c>
      <c r="E909" s="51">
        <v>2209081</v>
      </c>
      <c r="F909" s="51">
        <v>1173957</v>
      </c>
      <c r="G909" s="51">
        <v>114505</v>
      </c>
      <c r="H909" s="51">
        <v>649496</v>
      </c>
      <c r="I909" s="51">
        <v>161512</v>
      </c>
      <c r="J909" s="51">
        <v>2176417</v>
      </c>
      <c r="K909" s="51">
        <v>392428</v>
      </c>
      <c r="L909" s="51">
        <v>211067</v>
      </c>
      <c r="M909" s="51">
        <v>1469205</v>
      </c>
      <c r="N909" s="51">
        <v>375169</v>
      </c>
      <c r="O909" s="51">
        <v>243950</v>
      </c>
      <c r="P909" s="51">
        <v>1454821</v>
      </c>
      <c r="Q909" s="51">
        <v>827138</v>
      </c>
      <c r="R909" s="51">
        <v>235528</v>
      </c>
      <c r="S909" s="51">
        <v>2457569</v>
      </c>
    </row>
    <row r="910" spans="1:19" s="24" customFormat="1" ht="23.25">
      <c r="A910" s="25" t="s">
        <v>1005</v>
      </c>
      <c r="B910" s="26" t="s">
        <v>397</v>
      </c>
      <c r="C910" s="51">
        <v>609404155</v>
      </c>
      <c r="D910" s="51">
        <v>25276886</v>
      </c>
      <c r="E910" s="51">
        <v>18869880</v>
      </c>
      <c r="F910" s="51">
        <v>79986606</v>
      </c>
      <c r="G910" s="51">
        <v>23383240</v>
      </c>
      <c r="H910" s="51">
        <v>20169225</v>
      </c>
      <c r="I910" s="51">
        <v>41291384</v>
      </c>
      <c r="J910" s="51">
        <v>38248923</v>
      </c>
      <c r="K910" s="51">
        <v>23569831</v>
      </c>
      <c r="L910" s="51">
        <v>19115839</v>
      </c>
      <c r="M910" s="51">
        <v>10926975</v>
      </c>
      <c r="N910" s="51">
        <v>68109622</v>
      </c>
      <c r="O910" s="51">
        <v>26416112</v>
      </c>
      <c r="P910" s="51">
        <v>14350135</v>
      </c>
      <c r="Q910" s="51">
        <v>35876286</v>
      </c>
      <c r="R910" s="51">
        <v>66601507</v>
      </c>
      <c r="S910" s="51">
        <v>97211704</v>
      </c>
    </row>
    <row r="911" spans="1:19" s="24" customFormat="1" ht="23.25">
      <c r="A911" s="25" t="s">
        <v>1011</v>
      </c>
      <c r="B911" s="26" t="s">
        <v>403</v>
      </c>
      <c r="C911" s="51">
        <v>3667</v>
      </c>
      <c r="D911" s="51">
        <v>3667</v>
      </c>
      <c r="E911" s="52" t="s">
        <v>14</v>
      </c>
      <c r="F911" s="52" t="s">
        <v>14</v>
      </c>
      <c r="G911" s="52" t="s">
        <v>14</v>
      </c>
      <c r="H911" s="52" t="s">
        <v>14</v>
      </c>
      <c r="I911" s="52" t="s">
        <v>14</v>
      </c>
      <c r="J911" s="52" t="s">
        <v>14</v>
      </c>
      <c r="K911" s="52" t="s">
        <v>14</v>
      </c>
      <c r="L911" s="52" t="s">
        <v>14</v>
      </c>
      <c r="M911" s="52" t="s">
        <v>14</v>
      </c>
      <c r="N911" s="52" t="s">
        <v>14</v>
      </c>
      <c r="O911" s="52" t="s">
        <v>14</v>
      </c>
      <c r="P911" s="52" t="s">
        <v>14</v>
      </c>
      <c r="Q911" s="52" t="s">
        <v>14</v>
      </c>
      <c r="R911" s="52" t="s">
        <v>14</v>
      </c>
      <c r="S911" s="52" t="s">
        <v>14</v>
      </c>
    </row>
    <row r="912" spans="1:19" s="24" customFormat="1" ht="23.25">
      <c r="A912" s="25" t="s">
        <v>1012</v>
      </c>
      <c r="B912" s="26" t="s">
        <v>404</v>
      </c>
      <c r="C912" s="51">
        <v>240350248</v>
      </c>
      <c r="D912" s="51">
        <v>9089504</v>
      </c>
      <c r="E912" s="51">
        <v>17255396</v>
      </c>
      <c r="F912" s="51">
        <v>27951629</v>
      </c>
      <c r="G912" s="51">
        <v>12788176</v>
      </c>
      <c r="H912" s="51">
        <v>14778723</v>
      </c>
      <c r="I912" s="51">
        <v>19310943</v>
      </c>
      <c r="J912" s="51">
        <v>19413139</v>
      </c>
      <c r="K912" s="51">
        <v>14451409</v>
      </c>
      <c r="L912" s="51">
        <v>5809796</v>
      </c>
      <c r="M912" s="51">
        <v>4802353</v>
      </c>
      <c r="N912" s="51">
        <v>26375923</v>
      </c>
      <c r="O912" s="51">
        <v>13545997</v>
      </c>
      <c r="P912" s="51">
        <v>7275808</v>
      </c>
      <c r="Q912" s="51">
        <v>13481110</v>
      </c>
      <c r="R912" s="51">
        <v>17020811</v>
      </c>
      <c r="S912" s="51">
        <v>16999531</v>
      </c>
    </row>
    <row r="913" spans="1:19" s="24" customFormat="1" ht="23.25">
      <c r="A913" s="25" t="s">
        <v>1015</v>
      </c>
      <c r="B913" s="26" t="s">
        <v>407</v>
      </c>
      <c r="C913" s="51">
        <v>8374</v>
      </c>
      <c r="D913" s="52" t="s">
        <v>14</v>
      </c>
      <c r="E913" s="52" t="s">
        <v>14</v>
      </c>
      <c r="F913" s="52" t="s">
        <v>14</v>
      </c>
      <c r="G913" s="52" t="s">
        <v>14</v>
      </c>
      <c r="H913" s="52" t="s">
        <v>14</v>
      </c>
      <c r="I913" s="52" t="s">
        <v>14</v>
      </c>
      <c r="J913" s="51">
        <v>6943</v>
      </c>
      <c r="K913" s="51">
        <v>104</v>
      </c>
      <c r="L913" s="52" t="s">
        <v>14</v>
      </c>
      <c r="M913" s="52" t="s">
        <v>14</v>
      </c>
      <c r="N913" s="52" t="s">
        <v>14</v>
      </c>
      <c r="O913" s="51" t="s">
        <v>14</v>
      </c>
      <c r="P913" s="51" t="s">
        <v>14</v>
      </c>
      <c r="Q913" s="51">
        <v>1327</v>
      </c>
      <c r="R913" s="52" t="s">
        <v>14</v>
      </c>
      <c r="S913" s="52" t="s">
        <v>14</v>
      </c>
    </row>
    <row r="914" spans="1:19" s="24" customFormat="1" ht="23.25">
      <c r="A914" s="25" t="s">
        <v>1089</v>
      </c>
      <c r="B914" s="26" t="s">
        <v>1090</v>
      </c>
      <c r="C914" s="51">
        <v>340832</v>
      </c>
      <c r="D914" s="52" t="s">
        <v>14</v>
      </c>
      <c r="E914" s="52" t="s">
        <v>14</v>
      </c>
      <c r="F914" s="52" t="s">
        <v>14</v>
      </c>
      <c r="G914" s="52" t="s">
        <v>14</v>
      </c>
      <c r="H914" s="52" t="s">
        <v>14</v>
      </c>
      <c r="I914" s="52" t="s">
        <v>14</v>
      </c>
      <c r="J914" s="52" t="s">
        <v>14</v>
      </c>
      <c r="K914" s="52" t="s">
        <v>14</v>
      </c>
      <c r="L914" s="52" t="s">
        <v>14</v>
      </c>
      <c r="M914" s="52" t="s">
        <v>14</v>
      </c>
      <c r="N914" s="52" t="s">
        <v>14</v>
      </c>
      <c r="O914" s="51">
        <v>236944</v>
      </c>
      <c r="P914" s="51" t="s">
        <v>14</v>
      </c>
      <c r="Q914" s="51">
        <v>103888</v>
      </c>
      <c r="R914" s="52" t="s">
        <v>14</v>
      </c>
      <c r="S914" s="52" t="s">
        <v>14</v>
      </c>
    </row>
    <row r="915" spans="1:19" s="24" customFormat="1" ht="45.75">
      <c r="A915" s="25" t="s">
        <v>1016</v>
      </c>
      <c r="B915" s="26" t="s">
        <v>408</v>
      </c>
      <c r="C915" s="51">
        <v>57401186</v>
      </c>
      <c r="D915" s="51">
        <v>2304872</v>
      </c>
      <c r="E915" s="51">
        <v>3749906</v>
      </c>
      <c r="F915" s="51">
        <v>1978931</v>
      </c>
      <c r="G915" s="51">
        <v>1812463</v>
      </c>
      <c r="H915" s="51">
        <v>2524591</v>
      </c>
      <c r="I915" s="51">
        <v>751009</v>
      </c>
      <c r="J915" s="51">
        <v>3011452</v>
      </c>
      <c r="K915" s="51">
        <v>1816924</v>
      </c>
      <c r="L915" s="51">
        <v>2251261</v>
      </c>
      <c r="M915" s="51">
        <v>12171901</v>
      </c>
      <c r="N915" s="51">
        <v>8717359</v>
      </c>
      <c r="O915" s="51">
        <v>1523996</v>
      </c>
      <c r="P915" s="51">
        <v>2154237</v>
      </c>
      <c r="Q915" s="51">
        <v>300866</v>
      </c>
      <c r="R915" s="51">
        <v>7470851</v>
      </c>
      <c r="S915" s="51">
        <v>4860567</v>
      </c>
    </row>
    <row r="916" spans="1:19" s="24" customFormat="1" ht="23.25">
      <c r="A916" s="25" t="s">
        <v>1018</v>
      </c>
      <c r="B916" s="26" t="s">
        <v>410</v>
      </c>
      <c r="C916" s="51">
        <v>3550809</v>
      </c>
      <c r="D916" s="51">
        <v>258271</v>
      </c>
      <c r="E916" s="51">
        <v>49269</v>
      </c>
      <c r="F916" s="51">
        <v>20477</v>
      </c>
      <c r="G916" s="51">
        <v>20280</v>
      </c>
      <c r="H916" s="51" t="s">
        <v>14</v>
      </c>
      <c r="I916" s="51">
        <v>244367</v>
      </c>
      <c r="J916" s="51">
        <v>120396</v>
      </c>
      <c r="K916" s="51">
        <v>211795</v>
      </c>
      <c r="L916" s="51">
        <v>1973</v>
      </c>
      <c r="M916" s="51" t="s">
        <v>14</v>
      </c>
      <c r="N916" s="51">
        <v>2130</v>
      </c>
      <c r="O916" s="51">
        <v>30282</v>
      </c>
      <c r="P916" s="51">
        <v>39413</v>
      </c>
      <c r="Q916" s="51">
        <v>275226</v>
      </c>
      <c r="R916" s="51">
        <v>4447</v>
      </c>
      <c r="S916" s="51">
        <v>2272481</v>
      </c>
    </row>
    <row r="917" spans="1:19" s="24" customFormat="1" ht="34.5">
      <c r="A917" s="25" t="s">
        <v>1006</v>
      </c>
      <c r="B917" s="26" t="s">
        <v>398</v>
      </c>
      <c r="C917" s="51">
        <v>38255733</v>
      </c>
      <c r="D917" s="51">
        <v>1757624</v>
      </c>
      <c r="E917" s="51">
        <v>634156</v>
      </c>
      <c r="F917" s="51">
        <v>6916277</v>
      </c>
      <c r="G917" s="51">
        <v>541163</v>
      </c>
      <c r="H917" s="51">
        <v>1105897</v>
      </c>
      <c r="I917" s="51">
        <v>4861965</v>
      </c>
      <c r="J917" s="51">
        <v>1899625</v>
      </c>
      <c r="K917" s="51">
        <v>475148</v>
      </c>
      <c r="L917" s="51">
        <v>3342904</v>
      </c>
      <c r="M917" s="51">
        <v>2376033</v>
      </c>
      <c r="N917" s="51">
        <v>5284744</v>
      </c>
      <c r="O917" s="51">
        <v>2639022</v>
      </c>
      <c r="P917" s="51">
        <v>533286</v>
      </c>
      <c r="Q917" s="51">
        <v>3415079</v>
      </c>
      <c r="R917" s="51">
        <v>1235693</v>
      </c>
      <c r="S917" s="51">
        <v>1237117</v>
      </c>
    </row>
    <row r="918" spans="1:19" s="24" customFormat="1" ht="34.5">
      <c r="A918" s="25" t="s">
        <v>1102</v>
      </c>
      <c r="B918" s="26" t="s">
        <v>1103</v>
      </c>
      <c r="C918" s="52" t="s">
        <v>14</v>
      </c>
      <c r="D918" s="52" t="s">
        <v>14</v>
      </c>
      <c r="E918" s="52" t="s">
        <v>14</v>
      </c>
      <c r="F918" s="52" t="s">
        <v>14</v>
      </c>
      <c r="G918" s="52" t="s">
        <v>14</v>
      </c>
      <c r="H918" s="52" t="s">
        <v>14</v>
      </c>
      <c r="I918" s="52" t="s">
        <v>14</v>
      </c>
      <c r="J918" s="52" t="s">
        <v>14</v>
      </c>
      <c r="K918" s="52" t="s">
        <v>14</v>
      </c>
      <c r="L918" s="52" t="s">
        <v>14</v>
      </c>
      <c r="M918" s="52" t="s">
        <v>14</v>
      </c>
      <c r="N918" s="52" t="s">
        <v>14</v>
      </c>
      <c r="O918" s="51" t="s">
        <v>14</v>
      </c>
      <c r="P918" s="51" t="s">
        <v>14</v>
      </c>
      <c r="Q918" s="51" t="s">
        <v>14</v>
      </c>
      <c r="R918" s="52" t="s">
        <v>14</v>
      </c>
      <c r="S918" s="52" t="s">
        <v>14</v>
      </c>
    </row>
    <row r="919" spans="1:19" s="24" customFormat="1" ht="34.5">
      <c r="A919" s="25" t="s">
        <v>1007</v>
      </c>
      <c r="B919" s="26" t="s">
        <v>399</v>
      </c>
      <c r="C919" s="51">
        <v>511767489</v>
      </c>
      <c r="D919" s="51">
        <v>21220362</v>
      </c>
      <c r="E919" s="51">
        <v>16187965</v>
      </c>
      <c r="F919" s="51">
        <v>65868997</v>
      </c>
      <c r="G919" s="51">
        <v>20017602</v>
      </c>
      <c r="H919" s="51">
        <v>15593494</v>
      </c>
      <c r="I919" s="51">
        <v>34184346</v>
      </c>
      <c r="J919" s="51">
        <v>32510049</v>
      </c>
      <c r="K919" s="51">
        <v>21130273</v>
      </c>
      <c r="L919" s="51">
        <v>14665768</v>
      </c>
      <c r="M919" s="51">
        <v>7060391</v>
      </c>
      <c r="N919" s="51">
        <v>59564053</v>
      </c>
      <c r="O919" s="51">
        <v>21926996</v>
      </c>
      <c r="P919" s="51">
        <v>12858127</v>
      </c>
      <c r="Q919" s="51">
        <v>29904230</v>
      </c>
      <c r="R919" s="51">
        <v>54981410</v>
      </c>
      <c r="S919" s="51">
        <v>84093427</v>
      </c>
    </row>
    <row r="920" spans="1:19" s="24" customFormat="1" ht="34.5">
      <c r="A920" s="25" t="s">
        <v>1087</v>
      </c>
      <c r="B920" s="26" t="s">
        <v>1088</v>
      </c>
      <c r="C920" s="51">
        <v>95410</v>
      </c>
      <c r="D920" s="51">
        <v>60225</v>
      </c>
      <c r="E920" s="52" t="s">
        <v>14</v>
      </c>
      <c r="F920" s="52" t="s">
        <v>14</v>
      </c>
      <c r="G920" s="52" t="s">
        <v>14</v>
      </c>
      <c r="H920" s="52" t="s">
        <v>14</v>
      </c>
      <c r="I920" s="52">
        <v>35185</v>
      </c>
      <c r="J920" s="51" t="s">
        <v>14</v>
      </c>
      <c r="K920" s="51" t="s">
        <v>14</v>
      </c>
      <c r="L920" s="52" t="s">
        <v>14</v>
      </c>
      <c r="M920" s="52" t="s">
        <v>14</v>
      </c>
      <c r="N920" s="52" t="s">
        <v>14</v>
      </c>
      <c r="O920" s="51" t="s">
        <v>14</v>
      </c>
      <c r="P920" s="51" t="s">
        <v>14</v>
      </c>
      <c r="Q920" s="51" t="s">
        <v>14</v>
      </c>
      <c r="R920" s="51" t="s">
        <v>14</v>
      </c>
      <c r="S920" s="51" t="s">
        <v>14</v>
      </c>
    </row>
    <row r="921" spans="1:19" s="24" customFormat="1" ht="34.5">
      <c r="A921" s="25" t="s">
        <v>1008</v>
      </c>
      <c r="B921" s="26" t="s">
        <v>400</v>
      </c>
      <c r="C921" s="51">
        <v>50881251</v>
      </c>
      <c r="D921" s="51">
        <v>2164242</v>
      </c>
      <c r="E921" s="51">
        <v>1967325</v>
      </c>
      <c r="F921" s="51">
        <v>5762364</v>
      </c>
      <c r="G921" s="51">
        <v>2767134</v>
      </c>
      <c r="H921" s="51">
        <v>2844545</v>
      </c>
      <c r="I921" s="51">
        <v>1689461</v>
      </c>
      <c r="J921" s="51">
        <v>3810026</v>
      </c>
      <c r="K921" s="51">
        <v>1903667</v>
      </c>
      <c r="L921" s="51">
        <v>790830</v>
      </c>
      <c r="M921" s="51">
        <v>1490551</v>
      </c>
      <c r="N921" s="51">
        <v>2802896</v>
      </c>
      <c r="O921" s="51">
        <v>1766597</v>
      </c>
      <c r="P921" s="51">
        <v>934873</v>
      </c>
      <c r="Q921" s="51">
        <v>2500172</v>
      </c>
      <c r="R921" s="51">
        <v>9915271</v>
      </c>
      <c r="S921" s="51">
        <v>7771295</v>
      </c>
    </row>
    <row r="922" spans="1:19" s="24" customFormat="1" ht="34.5">
      <c r="A922" s="25" t="s">
        <v>1009</v>
      </c>
      <c r="B922" s="26" t="s">
        <v>401</v>
      </c>
      <c r="C922" s="51">
        <v>6129772</v>
      </c>
      <c r="D922" s="51">
        <v>994</v>
      </c>
      <c r="E922" s="52" t="s">
        <v>14</v>
      </c>
      <c r="F922" s="51">
        <v>1379548</v>
      </c>
      <c r="G922" s="51">
        <v>11788</v>
      </c>
      <c r="H922" s="51" t="s">
        <v>14</v>
      </c>
      <c r="I922" s="52">
        <v>503500</v>
      </c>
      <c r="J922" s="51">
        <v>4950</v>
      </c>
      <c r="K922" s="51" t="s">
        <v>14</v>
      </c>
      <c r="L922" s="51">
        <v>316337</v>
      </c>
      <c r="M922" s="51" t="s">
        <v>14</v>
      </c>
      <c r="N922" s="51">
        <v>380097</v>
      </c>
      <c r="O922" s="51" t="s">
        <v>14</v>
      </c>
      <c r="P922" s="51" t="s">
        <v>14</v>
      </c>
      <c r="Q922" s="51" t="s">
        <v>14</v>
      </c>
      <c r="R922" s="51" t="s">
        <v>14</v>
      </c>
      <c r="S922" s="51">
        <v>3532557</v>
      </c>
    </row>
    <row r="923" spans="1:19" s="24" customFormat="1" ht="34.5">
      <c r="A923" s="25" t="s">
        <v>1010</v>
      </c>
      <c r="B923" s="26" t="s">
        <v>402</v>
      </c>
      <c r="C923" s="51">
        <v>2274500</v>
      </c>
      <c r="D923" s="51">
        <v>73438</v>
      </c>
      <c r="E923" s="51">
        <v>80434</v>
      </c>
      <c r="F923" s="51">
        <v>59420</v>
      </c>
      <c r="G923" s="51">
        <v>45552</v>
      </c>
      <c r="H923" s="51">
        <v>625289</v>
      </c>
      <c r="I923" s="51">
        <v>16927</v>
      </c>
      <c r="J923" s="51">
        <v>24273</v>
      </c>
      <c r="K923" s="51">
        <v>60744</v>
      </c>
      <c r="L923" s="51" t="s">
        <v>14</v>
      </c>
      <c r="M923" s="51" t="s">
        <v>14</v>
      </c>
      <c r="N923" s="51">
        <v>77831</v>
      </c>
      <c r="O923" s="51">
        <v>83497</v>
      </c>
      <c r="P923" s="51">
        <v>23848</v>
      </c>
      <c r="Q923" s="51">
        <v>56806</v>
      </c>
      <c r="R923" s="51">
        <v>469134</v>
      </c>
      <c r="S923" s="51">
        <v>577308</v>
      </c>
    </row>
    <row r="924" spans="1:19" s="24" customFormat="1" ht="23.25">
      <c r="A924" s="25" t="s">
        <v>1013</v>
      </c>
      <c r="B924" s="26" t="s">
        <v>405</v>
      </c>
      <c r="C924" s="51">
        <v>218826288</v>
      </c>
      <c r="D924" s="51">
        <v>8749343</v>
      </c>
      <c r="E924" s="51">
        <v>14038639</v>
      </c>
      <c r="F924" s="51">
        <v>27017995</v>
      </c>
      <c r="G924" s="51">
        <v>11087819</v>
      </c>
      <c r="H924" s="51">
        <v>11788094</v>
      </c>
      <c r="I924" s="51">
        <v>17486648</v>
      </c>
      <c r="J924" s="51">
        <v>18652033</v>
      </c>
      <c r="K924" s="51">
        <v>13822692</v>
      </c>
      <c r="L924" s="51">
        <v>5380313</v>
      </c>
      <c r="M924" s="51">
        <v>4409380</v>
      </c>
      <c r="N924" s="51">
        <v>26176402</v>
      </c>
      <c r="O924" s="51">
        <v>12854294</v>
      </c>
      <c r="P924" s="51">
        <v>7171148</v>
      </c>
      <c r="Q924" s="51">
        <v>12663195</v>
      </c>
      <c r="R924" s="51">
        <v>13524047</v>
      </c>
      <c r="S924" s="51">
        <v>14004245</v>
      </c>
    </row>
    <row r="925" spans="1:19" s="24" customFormat="1" ht="23.25">
      <c r="A925" s="25" t="s">
        <v>1014</v>
      </c>
      <c r="B925" s="26" t="s">
        <v>406</v>
      </c>
      <c r="C925" s="51">
        <v>21523960</v>
      </c>
      <c r="D925" s="51">
        <v>340161</v>
      </c>
      <c r="E925" s="51">
        <v>3216757</v>
      </c>
      <c r="F925" s="51">
        <v>933634</v>
      </c>
      <c r="G925" s="51">
        <v>1700357</v>
      </c>
      <c r="H925" s="51">
        <v>2990629</v>
      </c>
      <c r="I925" s="51">
        <v>1824295</v>
      </c>
      <c r="J925" s="51">
        <v>761105</v>
      </c>
      <c r="K925" s="51">
        <v>628717</v>
      </c>
      <c r="L925" s="51">
        <v>429483</v>
      </c>
      <c r="M925" s="51">
        <v>392974</v>
      </c>
      <c r="N925" s="51">
        <v>199521</v>
      </c>
      <c r="O925" s="51">
        <v>691703</v>
      </c>
      <c r="P925" s="51">
        <v>104659</v>
      </c>
      <c r="Q925" s="51">
        <v>817915</v>
      </c>
      <c r="R925" s="51">
        <v>3496764</v>
      </c>
      <c r="S925" s="51">
        <v>2995286</v>
      </c>
    </row>
    <row r="926" spans="1:19" s="24" customFormat="1" ht="23.25">
      <c r="A926" s="25" t="s">
        <v>1020</v>
      </c>
      <c r="B926" s="26" t="s">
        <v>529</v>
      </c>
      <c r="C926" s="51">
        <v>61093812</v>
      </c>
      <c r="D926" s="51">
        <v>595737</v>
      </c>
      <c r="E926" s="51">
        <v>1163745</v>
      </c>
      <c r="F926" s="51">
        <v>5892509</v>
      </c>
      <c r="G926" s="51">
        <v>52390</v>
      </c>
      <c r="H926" s="51">
        <v>1230851</v>
      </c>
      <c r="I926" s="51">
        <v>1193297</v>
      </c>
      <c r="J926" s="51">
        <v>3638402</v>
      </c>
      <c r="K926" s="51">
        <v>299470</v>
      </c>
      <c r="L926" s="51">
        <v>1263708</v>
      </c>
      <c r="M926" s="51">
        <v>295686</v>
      </c>
      <c r="N926" s="51">
        <v>1135869</v>
      </c>
      <c r="O926" s="51">
        <v>1085239</v>
      </c>
      <c r="P926" s="51">
        <v>1244483</v>
      </c>
      <c r="Q926" s="51">
        <v>3595647</v>
      </c>
      <c r="R926" s="51">
        <v>6079897</v>
      </c>
      <c r="S926" s="51">
        <v>32326882</v>
      </c>
    </row>
    <row r="927" spans="1:19" s="24" customFormat="1" ht="23.25">
      <c r="A927" s="25" t="s">
        <v>1021</v>
      </c>
      <c r="B927" s="26" t="s">
        <v>412</v>
      </c>
      <c r="C927" s="51">
        <v>7141383</v>
      </c>
      <c r="D927" s="51">
        <v>68110</v>
      </c>
      <c r="E927" s="51">
        <v>16912</v>
      </c>
      <c r="F927" s="51">
        <v>1090098</v>
      </c>
      <c r="G927" s="51" t="s">
        <v>14</v>
      </c>
      <c r="H927" s="51">
        <v>39811</v>
      </c>
      <c r="I927" s="51">
        <v>37712</v>
      </c>
      <c r="J927" s="51">
        <v>43982</v>
      </c>
      <c r="K927" s="51">
        <v>8141</v>
      </c>
      <c r="L927" s="51">
        <v>174269</v>
      </c>
      <c r="M927" s="51">
        <v>13498</v>
      </c>
      <c r="N927" s="51">
        <v>285040</v>
      </c>
      <c r="O927" s="51">
        <v>132350</v>
      </c>
      <c r="P927" s="51">
        <v>124388</v>
      </c>
      <c r="Q927" s="51">
        <v>209021</v>
      </c>
      <c r="R927" s="51">
        <v>84270</v>
      </c>
      <c r="S927" s="51">
        <v>4813781</v>
      </c>
    </row>
    <row r="928" spans="1:19" s="24" customFormat="1" ht="23.25">
      <c r="A928" s="25" t="s">
        <v>1022</v>
      </c>
      <c r="B928" s="26" t="s">
        <v>413</v>
      </c>
      <c r="C928" s="51">
        <v>53952429</v>
      </c>
      <c r="D928" s="51">
        <v>527627</v>
      </c>
      <c r="E928" s="51">
        <v>1146833</v>
      </c>
      <c r="F928" s="51">
        <v>4802411</v>
      </c>
      <c r="G928" s="51">
        <v>52390</v>
      </c>
      <c r="H928" s="51">
        <v>1191040</v>
      </c>
      <c r="I928" s="51">
        <v>1155585</v>
      </c>
      <c r="J928" s="51">
        <v>3594421</v>
      </c>
      <c r="K928" s="51">
        <v>291329</v>
      </c>
      <c r="L928" s="51">
        <v>1089438</v>
      </c>
      <c r="M928" s="51">
        <v>282188</v>
      </c>
      <c r="N928" s="51">
        <v>850829</v>
      </c>
      <c r="O928" s="51">
        <v>952889</v>
      </c>
      <c r="P928" s="51">
        <v>1120094</v>
      </c>
      <c r="Q928" s="51">
        <v>3386626</v>
      </c>
      <c r="R928" s="51">
        <v>5995627</v>
      </c>
      <c r="S928" s="51">
        <v>27513101</v>
      </c>
    </row>
    <row r="929" spans="1:19" s="24" customFormat="1" ht="34.5">
      <c r="A929" s="25" t="s">
        <v>1023</v>
      </c>
      <c r="B929" s="26" t="s">
        <v>414</v>
      </c>
      <c r="C929" s="51">
        <v>36398935</v>
      </c>
      <c r="D929" s="51">
        <v>427330</v>
      </c>
      <c r="E929" s="51">
        <v>942986</v>
      </c>
      <c r="F929" s="51">
        <v>2891415</v>
      </c>
      <c r="G929" s="51">
        <v>30707</v>
      </c>
      <c r="H929" s="51">
        <v>1191040</v>
      </c>
      <c r="I929" s="51">
        <v>1143206</v>
      </c>
      <c r="J929" s="51">
        <v>2373963</v>
      </c>
      <c r="K929" s="51">
        <v>244918</v>
      </c>
      <c r="L929" s="51">
        <v>1073312</v>
      </c>
      <c r="M929" s="51">
        <v>231493</v>
      </c>
      <c r="N929" s="51">
        <v>602323</v>
      </c>
      <c r="O929" s="51">
        <v>798921</v>
      </c>
      <c r="P929" s="51">
        <v>167204</v>
      </c>
      <c r="Q929" s="51">
        <v>1517849</v>
      </c>
      <c r="R929" s="51">
        <v>5359479</v>
      </c>
      <c r="S929" s="51">
        <v>17402788</v>
      </c>
    </row>
    <row r="930" spans="1:19" s="24" customFormat="1" ht="34.5">
      <c r="A930" s="25" t="s">
        <v>1024</v>
      </c>
      <c r="B930" s="26" t="s">
        <v>415</v>
      </c>
      <c r="C930" s="51">
        <v>17553494</v>
      </c>
      <c r="D930" s="51">
        <v>100297</v>
      </c>
      <c r="E930" s="51">
        <v>203847</v>
      </c>
      <c r="F930" s="51">
        <v>1910996</v>
      </c>
      <c r="G930" s="51">
        <v>21683</v>
      </c>
      <c r="H930" s="51" t="s">
        <v>14</v>
      </c>
      <c r="I930" s="51">
        <v>12378</v>
      </c>
      <c r="J930" s="51">
        <v>1220458</v>
      </c>
      <c r="K930" s="51">
        <v>46411</v>
      </c>
      <c r="L930" s="51">
        <v>16126</v>
      </c>
      <c r="M930" s="51">
        <v>50695</v>
      </c>
      <c r="N930" s="51">
        <v>248506</v>
      </c>
      <c r="O930" s="51">
        <v>153968</v>
      </c>
      <c r="P930" s="51">
        <v>952891</v>
      </c>
      <c r="Q930" s="51">
        <v>1868777</v>
      </c>
      <c r="R930" s="51">
        <v>636148</v>
      </c>
      <c r="S930" s="51">
        <v>10110313</v>
      </c>
    </row>
    <row r="931" spans="1:19" s="24" customFormat="1" ht="45.75">
      <c r="A931" s="25" t="s">
        <v>1025</v>
      </c>
      <c r="B931" s="26" t="s">
        <v>530</v>
      </c>
      <c r="C931" s="51">
        <v>12275506</v>
      </c>
      <c r="D931" s="51">
        <v>184275</v>
      </c>
      <c r="E931" s="51">
        <v>739892</v>
      </c>
      <c r="F931" s="51">
        <v>332742</v>
      </c>
      <c r="G931" s="51">
        <v>52242</v>
      </c>
      <c r="H931" s="51">
        <v>92542</v>
      </c>
      <c r="I931" s="51">
        <v>245194</v>
      </c>
      <c r="J931" s="51">
        <v>644133</v>
      </c>
      <c r="K931" s="51">
        <v>473016</v>
      </c>
      <c r="L931" s="51">
        <v>104944</v>
      </c>
      <c r="M931" s="51">
        <v>200507</v>
      </c>
      <c r="N931" s="51">
        <v>257786</v>
      </c>
      <c r="O931" s="51">
        <v>659778</v>
      </c>
      <c r="P931" s="51">
        <v>116412</v>
      </c>
      <c r="Q931" s="51">
        <v>1821041</v>
      </c>
      <c r="R931" s="51">
        <v>2199273</v>
      </c>
      <c r="S931" s="51">
        <v>4151728</v>
      </c>
    </row>
    <row r="932" spans="1:19" s="24" customFormat="1" ht="34.5">
      <c r="A932" s="25" t="s">
        <v>1026</v>
      </c>
      <c r="B932" s="26" t="s">
        <v>416</v>
      </c>
      <c r="C932" s="51">
        <v>3442267</v>
      </c>
      <c r="D932" s="51">
        <v>35268</v>
      </c>
      <c r="E932" s="51">
        <v>65882</v>
      </c>
      <c r="F932" s="51">
        <v>30196</v>
      </c>
      <c r="G932" s="51">
        <v>46079</v>
      </c>
      <c r="H932" s="51">
        <v>41604</v>
      </c>
      <c r="I932" s="51">
        <v>33293</v>
      </c>
      <c r="J932" s="51">
        <v>124328</v>
      </c>
      <c r="K932" s="51">
        <v>63711</v>
      </c>
      <c r="L932" s="51">
        <v>25802</v>
      </c>
      <c r="M932" s="51">
        <v>55995</v>
      </c>
      <c r="N932" s="51">
        <v>89472</v>
      </c>
      <c r="O932" s="51">
        <v>60755</v>
      </c>
      <c r="P932" s="51">
        <v>30917</v>
      </c>
      <c r="Q932" s="51">
        <v>1464394</v>
      </c>
      <c r="R932" s="51">
        <v>436411</v>
      </c>
      <c r="S932" s="51">
        <v>838158</v>
      </c>
    </row>
    <row r="933" spans="1:19" s="24" customFormat="1" ht="23.25">
      <c r="A933" s="25" t="s">
        <v>1030</v>
      </c>
      <c r="B933" s="26" t="s">
        <v>420</v>
      </c>
      <c r="C933" s="51">
        <v>361281</v>
      </c>
      <c r="D933" s="51">
        <v>870</v>
      </c>
      <c r="E933" s="51">
        <v>3004</v>
      </c>
      <c r="F933" s="52" t="s">
        <v>14</v>
      </c>
      <c r="G933" s="52" t="s">
        <v>14</v>
      </c>
      <c r="H933" s="52" t="s">
        <v>14</v>
      </c>
      <c r="I933" s="51">
        <v>1547</v>
      </c>
      <c r="J933" s="51">
        <v>35879</v>
      </c>
      <c r="K933" s="51">
        <v>14131</v>
      </c>
      <c r="L933" s="51">
        <v>28737</v>
      </c>
      <c r="M933" s="51">
        <v>431</v>
      </c>
      <c r="N933" s="51">
        <v>1000</v>
      </c>
      <c r="O933" s="51" t="s">
        <v>14</v>
      </c>
      <c r="P933" s="51">
        <v>5000</v>
      </c>
      <c r="Q933" s="51">
        <v>642</v>
      </c>
      <c r="R933" s="51">
        <v>20683</v>
      </c>
      <c r="S933" s="51">
        <v>249356</v>
      </c>
    </row>
    <row r="934" spans="1:19" s="24" customFormat="1" ht="34.5">
      <c r="A934" s="25" t="s">
        <v>1031</v>
      </c>
      <c r="B934" s="26" t="s">
        <v>421</v>
      </c>
      <c r="C934" s="51">
        <v>7470096</v>
      </c>
      <c r="D934" s="51">
        <v>148137</v>
      </c>
      <c r="E934" s="51">
        <v>181086</v>
      </c>
      <c r="F934" s="51">
        <v>302546</v>
      </c>
      <c r="G934" s="51">
        <v>6163</v>
      </c>
      <c r="H934" s="51">
        <v>50937</v>
      </c>
      <c r="I934" s="51">
        <v>210354</v>
      </c>
      <c r="J934" s="51">
        <v>471041</v>
      </c>
      <c r="K934" s="51">
        <v>44836</v>
      </c>
      <c r="L934" s="51">
        <v>50405</v>
      </c>
      <c r="M934" s="51">
        <v>143023</v>
      </c>
      <c r="N934" s="51">
        <v>126125</v>
      </c>
      <c r="O934" s="51">
        <v>578997</v>
      </c>
      <c r="P934" s="51">
        <v>75496</v>
      </c>
      <c r="Q934" s="51">
        <v>344659</v>
      </c>
      <c r="R934" s="51">
        <v>1713993</v>
      </c>
      <c r="S934" s="51">
        <v>3022298</v>
      </c>
    </row>
    <row r="935" spans="1:19" s="24" customFormat="1" ht="23.25">
      <c r="A935" s="25" t="s">
        <v>1034</v>
      </c>
      <c r="B935" s="26" t="s">
        <v>424</v>
      </c>
      <c r="C935" s="51">
        <v>1001863</v>
      </c>
      <c r="D935" s="52" t="s">
        <v>14</v>
      </c>
      <c r="E935" s="51">
        <v>489919</v>
      </c>
      <c r="F935" s="51" t="s">
        <v>14</v>
      </c>
      <c r="G935" s="51" t="s">
        <v>14</v>
      </c>
      <c r="H935" s="51" t="s">
        <v>14</v>
      </c>
      <c r="I935" s="51" t="s">
        <v>14</v>
      </c>
      <c r="J935" s="51">
        <v>12885</v>
      </c>
      <c r="K935" s="51">
        <v>350338</v>
      </c>
      <c r="L935" s="51" t="s">
        <v>14</v>
      </c>
      <c r="M935" s="51">
        <v>1058</v>
      </c>
      <c r="N935" s="51">
        <v>41190</v>
      </c>
      <c r="O935" s="51">
        <v>20026</v>
      </c>
      <c r="P935" s="51">
        <v>5000</v>
      </c>
      <c r="Q935" s="51">
        <v>11346</v>
      </c>
      <c r="R935" s="51">
        <v>28186</v>
      </c>
      <c r="S935" s="51">
        <v>41915</v>
      </c>
    </row>
    <row r="936" spans="1:19" s="24" customFormat="1" ht="23.25">
      <c r="A936" s="25" t="s">
        <v>1027</v>
      </c>
      <c r="B936" s="26" t="s">
        <v>417</v>
      </c>
      <c r="C936" s="51">
        <v>3283843</v>
      </c>
      <c r="D936" s="51">
        <v>30690</v>
      </c>
      <c r="E936" s="51">
        <v>63424</v>
      </c>
      <c r="F936" s="51">
        <v>28468</v>
      </c>
      <c r="G936" s="51">
        <v>44188</v>
      </c>
      <c r="H936" s="51">
        <v>29284</v>
      </c>
      <c r="I936" s="51">
        <v>20256</v>
      </c>
      <c r="J936" s="51">
        <v>90078</v>
      </c>
      <c r="K936" s="51">
        <v>61279</v>
      </c>
      <c r="L936" s="51">
        <v>20954</v>
      </c>
      <c r="M936" s="51">
        <v>54525</v>
      </c>
      <c r="N936" s="51">
        <v>87139</v>
      </c>
      <c r="O936" s="51">
        <v>56631</v>
      </c>
      <c r="P936" s="51">
        <v>29694</v>
      </c>
      <c r="Q936" s="51">
        <v>1458686</v>
      </c>
      <c r="R936" s="51">
        <v>402878</v>
      </c>
      <c r="S936" s="51">
        <v>805669</v>
      </c>
    </row>
    <row r="937" spans="1:19" s="24" customFormat="1" ht="23.25">
      <c r="A937" s="25" t="s">
        <v>1028</v>
      </c>
      <c r="B937" s="26" t="s">
        <v>418</v>
      </c>
      <c r="C937" s="51">
        <v>156913</v>
      </c>
      <c r="D937" s="51">
        <v>4578</v>
      </c>
      <c r="E937" s="51">
        <v>2458</v>
      </c>
      <c r="F937" s="51">
        <v>1728</v>
      </c>
      <c r="G937" s="51">
        <v>1891</v>
      </c>
      <c r="H937" s="51">
        <v>12320</v>
      </c>
      <c r="I937" s="51">
        <v>13037</v>
      </c>
      <c r="J937" s="51">
        <v>34250</v>
      </c>
      <c r="K937" s="51">
        <v>2432</v>
      </c>
      <c r="L937" s="51">
        <v>4848</v>
      </c>
      <c r="M937" s="51">
        <v>1470</v>
      </c>
      <c r="N937" s="51">
        <v>1621</v>
      </c>
      <c r="O937" s="51">
        <v>3324</v>
      </c>
      <c r="P937" s="51">
        <v>1223</v>
      </c>
      <c r="Q937" s="51">
        <v>5709</v>
      </c>
      <c r="R937" s="51">
        <v>33533</v>
      </c>
      <c r="S937" s="51">
        <v>32489</v>
      </c>
    </row>
    <row r="938" spans="1:19" s="24" customFormat="1" ht="23.25">
      <c r="A938" s="25" t="s">
        <v>1029</v>
      </c>
      <c r="B938" s="26" t="s">
        <v>419</v>
      </c>
      <c r="C938" s="51">
        <v>1511</v>
      </c>
      <c r="D938" s="52" t="s">
        <v>14</v>
      </c>
      <c r="E938" s="52" t="s">
        <v>14</v>
      </c>
      <c r="F938" s="52" t="s">
        <v>14</v>
      </c>
      <c r="G938" s="52" t="s">
        <v>14</v>
      </c>
      <c r="H938" s="52" t="s">
        <v>14</v>
      </c>
      <c r="I938" s="52" t="s">
        <v>14</v>
      </c>
      <c r="J938" s="51" t="s">
        <v>14</v>
      </c>
      <c r="K938" s="51" t="s">
        <v>14</v>
      </c>
      <c r="L938" s="51" t="s">
        <v>14</v>
      </c>
      <c r="M938" s="51" t="s">
        <v>14</v>
      </c>
      <c r="N938" s="51">
        <v>712</v>
      </c>
      <c r="O938" s="51">
        <v>799</v>
      </c>
      <c r="P938" s="51" t="s">
        <v>14</v>
      </c>
      <c r="Q938" s="51" t="s">
        <v>14</v>
      </c>
      <c r="R938" s="51" t="s">
        <v>14</v>
      </c>
      <c r="S938" s="51" t="s">
        <v>14</v>
      </c>
    </row>
    <row r="939" spans="1:19" s="24" customFormat="1" ht="23.25">
      <c r="A939" s="25" t="s">
        <v>1032</v>
      </c>
      <c r="B939" s="26" t="s">
        <v>422</v>
      </c>
      <c r="C939" s="51">
        <v>6734405</v>
      </c>
      <c r="D939" s="51">
        <v>148137</v>
      </c>
      <c r="E939" s="51">
        <v>161772</v>
      </c>
      <c r="F939" s="51">
        <v>255530</v>
      </c>
      <c r="G939" s="51">
        <v>3748</v>
      </c>
      <c r="H939" s="51">
        <v>50937</v>
      </c>
      <c r="I939" s="51">
        <v>210354</v>
      </c>
      <c r="J939" s="51">
        <v>463815</v>
      </c>
      <c r="K939" s="51">
        <v>43645</v>
      </c>
      <c r="L939" s="51">
        <v>19809</v>
      </c>
      <c r="M939" s="51">
        <v>140736</v>
      </c>
      <c r="N939" s="51">
        <v>69608</v>
      </c>
      <c r="O939" s="51">
        <v>493368</v>
      </c>
      <c r="P939" s="51">
        <v>45141</v>
      </c>
      <c r="Q939" s="51">
        <v>46922</v>
      </c>
      <c r="R939" s="51">
        <v>1589928</v>
      </c>
      <c r="S939" s="51">
        <v>2990956</v>
      </c>
    </row>
    <row r="940" spans="1:19" s="24" customFormat="1" ht="34.5">
      <c r="A940" s="25" t="s">
        <v>1033</v>
      </c>
      <c r="B940" s="26" t="s">
        <v>423</v>
      </c>
      <c r="C940" s="51">
        <v>735691</v>
      </c>
      <c r="D940" s="52" t="s">
        <v>14</v>
      </c>
      <c r="E940" s="51">
        <v>19314</v>
      </c>
      <c r="F940" s="51">
        <v>47016</v>
      </c>
      <c r="G940" s="51">
        <v>2415</v>
      </c>
      <c r="H940" s="51" t="s">
        <v>14</v>
      </c>
      <c r="I940" s="51" t="s">
        <v>14</v>
      </c>
      <c r="J940" s="51">
        <v>7226</v>
      </c>
      <c r="K940" s="51">
        <v>1190</v>
      </c>
      <c r="L940" s="51">
        <v>30597</v>
      </c>
      <c r="M940" s="51">
        <v>2287</v>
      </c>
      <c r="N940" s="51">
        <v>56517</v>
      </c>
      <c r="O940" s="51">
        <v>85629</v>
      </c>
      <c r="P940" s="51">
        <v>30355</v>
      </c>
      <c r="Q940" s="51">
        <v>297737</v>
      </c>
      <c r="R940" s="51">
        <v>124065</v>
      </c>
      <c r="S940" s="51">
        <v>31342</v>
      </c>
    </row>
    <row r="941" spans="1:19" s="24" customFormat="1" ht="23.25">
      <c r="A941" s="25" t="s">
        <v>1035</v>
      </c>
      <c r="B941" s="26" t="s">
        <v>531</v>
      </c>
      <c r="C941" s="51">
        <v>102072621</v>
      </c>
      <c r="D941" s="51">
        <v>3856040</v>
      </c>
      <c r="E941" s="51">
        <v>9807014</v>
      </c>
      <c r="F941" s="51">
        <v>6927298</v>
      </c>
      <c r="G941" s="51">
        <v>981380</v>
      </c>
      <c r="H941" s="51">
        <v>4871011</v>
      </c>
      <c r="I941" s="51">
        <v>2979801</v>
      </c>
      <c r="J941" s="51">
        <v>16747661</v>
      </c>
      <c r="K941" s="51">
        <v>6473170</v>
      </c>
      <c r="L941" s="51">
        <v>8973898</v>
      </c>
      <c r="M941" s="51">
        <v>1193530</v>
      </c>
      <c r="N941" s="51">
        <v>5170339</v>
      </c>
      <c r="O941" s="51">
        <v>3174390</v>
      </c>
      <c r="P941" s="51">
        <v>2424671</v>
      </c>
      <c r="Q941" s="51">
        <v>4023492</v>
      </c>
      <c r="R941" s="51">
        <v>5948570</v>
      </c>
      <c r="S941" s="51">
        <v>18520358</v>
      </c>
    </row>
    <row r="942" spans="1:19" s="24" customFormat="1" ht="34.5">
      <c r="A942" s="25" t="s">
        <v>1036</v>
      </c>
      <c r="B942" s="26" t="s">
        <v>425</v>
      </c>
      <c r="C942" s="51">
        <v>86453671</v>
      </c>
      <c r="D942" s="51">
        <v>3481555</v>
      </c>
      <c r="E942" s="51">
        <v>8627819</v>
      </c>
      <c r="F942" s="51">
        <v>4948153</v>
      </c>
      <c r="G942" s="51">
        <v>953601</v>
      </c>
      <c r="H942" s="51">
        <v>4646495</v>
      </c>
      <c r="I942" s="51">
        <v>2740862</v>
      </c>
      <c r="J942" s="51">
        <v>14824053</v>
      </c>
      <c r="K942" s="51">
        <v>5760928</v>
      </c>
      <c r="L942" s="51">
        <v>5185933</v>
      </c>
      <c r="M942" s="51">
        <v>1103947</v>
      </c>
      <c r="N942" s="51">
        <v>3867516</v>
      </c>
      <c r="O942" s="51">
        <v>2336976</v>
      </c>
      <c r="P942" s="51">
        <v>2003045</v>
      </c>
      <c r="Q942" s="51">
        <v>3846477</v>
      </c>
      <c r="R942" s="51">
        <v>5246173</v>
      </c>
      <c r="S942" s="51">
        <v>16880140</v>
      </c>
    </row>
    <row r="943" spans="1:19" s="24" customFormat="1" ht="34.5">
      <c r="A943" s="25" t="s">
        <v>1040</v>
      </c>
      <c r="B943" s="26" t="s">
        <v>429</v>
      </c>
      <c r="C943" s="51">
        <v>9889075</v>
      </c>
      <c r="D943" s="51">
        <v>102535</v>
      </c>
      <c r="E943" s="51">
        <v>1037577</v>
      </c>
      <c r="F943" s="51">
        <v>1225784</v>
      </c>
      <c r="G943" s="51">
        <v>9090</v>
      </c>
      <c r="H943" s="51">
        <v>152242</v>
      </c>
      <c r="I943" s="51">
        <v>124233</v>
      </c>
      <c r="J943" s="51">
        <v>1201227</v>
      </c>
      <c r="K943" s="51">
        <v>603701</v>
      </c>
      <c r="L943" s="51">
        <v>2360874</v>
      </c>
      <c r="M943" s="51">
        <v>8457</v>
      </c>
      <c r="N943" s="51">
        <v>768223</v>
      </c>
      <c r="O943" s="51">
        <v>419701</v>
      </c>
      <c r="P943" s="51">
        <v>250701</v>
      </c>
      <c r="Q943" s="51">
        <v>136492</v>
      </c>
      <c r="R943" s="51">
        <v>420890</v>
      </c>
      <c r="S943" s="51">
        <v>1067347</v>
      </c>
    </row>
    <row r="944" spans="1:19" s="24" customFormat="1" ht="23.25">
      <c r="A944" s="25" t="s">
        <v>1041</v>
      </c>
      <c r="B944" s="26" t="s">
        <v>430</v>
      </c>
      <c r="C944" s="51">
        <v>5729876</v>
      </c>
      <c r="D944" s="51">
        <v>271950</v>
      </c>
      <c r="E944" s="51">
        <v>141619</v>
      </c>
      <c r="F944" s="51">
        <v>753360</v>
      </c>
      <c r="G944" s="51">
        <v>18689</v>
      </c>
      <c r="H944" s="51">
        <v>72273</v>
      </c>
      <c r="I944" s="51">
        <v>114706</v>
      </c>
      <c r="J944" s="51">
        <v>722382</v>
      </c>
      <c r="K944" s="51">
        <v>108541</v>
      </c>
      <c r="L944" s="51">
        <v>1427091</v>
      </c>
      <c r="M944" s="51">
        <v>81126</v>
      </c>
      <c r="N944" s="51">
        <v>534600</v>
      </c>
      <c r="O944" s="51">
        <v>417713</v>
      </c>
      <c r="P944" s="51">
        <v>170925</v>
      </c>
      <c r="Q944" s="51">
        <v>40523</v>
      </c>
      <c r="R944" s="51">
        <v>281506</v>
      </c>
      <c r="S944" s="51">
        <v>572871</v>
      </c>
    </row>
    <row r="945" spans="1:19" s="24" customFormat="1" ht="23.25">
      <c r="A945" s="25" t="s">
        <v>1037</v>
      </c>
      <c r="B945" s="26" t="s">
        <v>426</v>
      </c>
      <c r="C945" s="51">
        <v>29420588</v>
      </c>
      <c r="D945" s="51">
        <v>1001177</v>
      </c>
      <c r="E945" s="51">
        <v>3058282</v>
      </c>
      <c r="F945" s="51">
        <v>1867840</v>
      </c>
      <c r="G945" s="51">
        <v>60501</v>
      </c>
      <c r="H945" s="51">
        <v>2046149</v>
      </c>
      <c r="I945" s="51">
        <v>620758</v>
      </c>
      <c r="J945" s="51">
        <v>7113355</v>
      </c>
      <c r="K945" s="51">
        <v>1562352</v>
      </c>
      <c r="L945" s="51">
        <v>249749</v>
      </c>
      <c r="M945" s="51">
        <v>328456</v>
      </c>
      <c r="N945" s="51">
        <v>1482625</v>
      </c>
      <c r="O945" s="51">
        <v>1245343</v>
      </c>
      <c r="P945" s="51">
        <v>878556</v>
      </c>
      <c r="Q945" s="51">
        <v>314143</v>
      </c>
      <c r="R945" s="51">
        <v>2105402</v>
      </c>
      <c r="S945" s="51">
        <v>5485903</v>
      </c>
    </row>
    <row r="946" spans="1:19" s="24" customFormat="1" ht="23.25">
      <c r="A946" s="25" t="s">
        <v>1038</v>
      </c>
      <c r="B946" s="26" t="s">
        <v>427</v>
      </c>
      <c r="C946" s="51">
        <v>20639087</v>
      </c>
      <c r="D946" s="51">
        <v>697843</v>
      </c>
      <c r="E946" s="51">
        <v>1504921</v>
      </c>
      <c r="F946" s="51">
        <v>1387558</v>
      </c>
      <c r="G946" s="51">
        <v>13195</v>
      </c>
      <c r="H946" s="51">
        <v>201091</v>
      </c>
      <c r="I946" s="51">
        <v>497299</v>
      </c>
      <c r="J946" s="51">
        <v>5708521</v>
      </c>
      <c r="K946" s="51">
        <v>3089165</v>
      </c>
      <c r="L946" s="51">
        <v>2852775</v>
      </c>
      <c r="M946" s="51">
        <v>192312</v>
      </c>
      <c r="N946" s="51">
        <v>1103144</v>
      </c>
      <c r="O946" s="51">
        <v>251205</v>
      </c>
      <c r="P946" s="51">
        <v>456085</v>
      </c>
      <c r="Q946" s="51">
        <v>267092</v>
      </c>
      <c r="R946" s="51">
        <v>544003</v>
      </c>
      <c r="S946" s="51">
        <v>1872876</v>
      </c>
    </row>
    <row r="947" spans="1:19" s="24" customFormat="1" ht="34.5">
      <c r="A947" s="25" t="s">
        <v>1039</v>
      </c>
      <c r="B947" s="26" t="s">
        <v>428</v>
      </c>
      <c r="C947" s="51">
        <v>36393996</v>
      </c>
      <c r="D947" s="51">
        <v>1782535</v>
      </c>
      <c r="E947" s="51">
        <v>4064615</v>
      </c>
      <c r="F947" s="51">
        <v>1692755</v>
      </c>
      <c r="G947" s="51">
        <v>879904</v>
      </c>
      <c r="H947" s="51">
        <v>2399256</v>
      </c>
      <c r="I947" s="51">
        <v>1622805</v>
      </c>
      <c r="J947" s="51">
        <v>2002177</v>
      </c>
      <c r="K947" s="51">
        <v>1109410</v>
      </c>
      <c r="L947" s="51">
        <v>2083409</v>
      </c>
      <c r="M947" s="51">
        <v>583179</v>
      </c>
      <c r="N947" s="51">
        <v>1281747</v>
      </c>
      <c r="O947" s="51">
        <v>840428</v>
      </c>
      <c r="P947" s="51">
        <v>668405</v>
      </c>
      <c r="Q947" s="51">
        <v>3265242</v>
      </c>
      <c r="R947" s="51">
        <v>2596768</v>
      </c>
      <c r="S947" s="51">
        <v>9521361</v>
      </c>
    </row>
    <row r="948" spans="1:19" s="24" customFormat="1" ht="45.75">
      <c r="A948" s="25" t="s">
        <v>1042</v>
      </c>
      <c r="B948" s="26" t="s">
        <v>532</v>
      </c>
      <c r="C948" s="51">
        <v>48048411</v>
      </c>
      <c r="D948" s="51">
        <v>2558056</v>
      </c>
      <c r="E948" s="51">
        <v>38281</v>
      </c>
      <c r="F948" s="51">
        <v>8120317</v>
      </c>
      <c r="G948" s="51">
        <v>774713</v>
      </c>
      <c r="H948" s="51">
        <v>268884</v>
      </c>
      <c r="I948" s="51">
        <v>2174870</v>
      </c>
      <c r="J948" s="51">
        <v>6308598</v>
      </c>
      <c r="K948" s="51">
        <v>2447486</v>
      </c>
      <c r="L948" s="51">
        <v>3763612</v>
      </c>
      <c r="M948" s="51">
        <v>96518</v>
      </c>
      <c r="N948" s="51">
        <v>1423569</v>
      </c>
      <c r="O948" s="51">
        <v>2039020</v>
      </c>
      <c r="P948" s="51">
        <v>7203229</v>
      </c>
      <c r="Q948" s="51">
        <v>5989454</v>
      </c>
      <c r="R948" s="51">
        <v>3827146</v>
      </c>
      <c r="S948" s="51">
        <v>1014657</v>
      </c>
    </row>
    <row r="949" spans="1:19" s="24" customFormat="1" ht="23.25">
      <c r="A949" s="25" t="s">
        <v>1043</v>
      </c>
      <c r="B949" s="26" t="s">
        <v>431</v>
      </c>
      <c r="C949" s="51">
        <v>1037485</v>
      </c>
      <c r="D949" s="52" t="s">
        <v>14</v>
      </c>
      <c r="E949" s="52" t="s">
        <v>14</v>
      </c>
      <c r="F949" s="52" t="s">
        <v>14</v>
      </c>
      <c r="G949" s="52" t="s">
        <v>14</v>
      </c>
      <c r="H949" s="52" t="s">
        <v>14</v>
      </c>
      <c r="I949" s="52" t="s">
        <v>14</v>
      </c>
      <c r="J949" s="51">
        <v>15417</v>
      </c>
      <c r="K949" s="51">
        <v>2783</v>
      </c>
      <c r="L949" s="52" t="s">
        <v>14</v>
      </c>
      <c r="M949" s="52" t="s">
        <v>14</v>
      </c>
      <c r="N949" s="52" t="s">
        <v>14</v>
      </c>
      <c r="O949" s="51" t="s">
        <v>14</v>
      </c>
      <c r="P949" s="51">
        <v>725024</v>
      </c>
      <c r="Q949" s="51">
        <v>251529</v>
      </c>
      <c r="R949" s="51" t="s">
        <v>14</v>
      </c>
      <c r="S949" s="51">
        <v>42732</v>
      </c>
    </row>
    <row r="950" spans="1:19" s="24" customFormat="1" ht="23.25">
      <c r="A950" s="25" t="s">
        <v>1044</v>
      </c>
      <c r="B950" s="26" t="s">
        <v>432</v>
      </c>
      <c r="C950" s="51">
        <v>8772185</v>
      </c>
      <c r="D950" s="51">
        <v>954465</v>
      </c>
      <c r="E950" s="51">
        <v>27348</v>
      </c>
      <c r="F950" s="51">
        <v>2910454</v>
      </c>
      <c r="G950" s="51" t="s">
        <v>14</v>
      </c>
      <c r="H950" s="51">
        <v>27078</v>
      </c>
      <c r="I950" s="51">
        <v>40320</v>
      </c>
      <c r="J950" s="51">
        <v>90061</v>
      </c>
      <c r="K950" s="51">
        <v>722432</v>
      </c>
      <c r="L950" s="51">
        <v>815093</v>
      </c>
      <c r="M950" s="51" t="s">
        <v>14</v>
      </c>
      <c r="N950" s="51">
        <v>532238</v>
      </c>
      <c r="O950" s="51">
        <v>248367</v>
      </c>
      <c r="P950" s="51">
        <v>528216</v>
      </c>
      <c r="Q950" s="51">
        <v>1015903</v>
      </c>
      <c r="R950" s="51">
        <v>21667</v>
      </c>
      <c r="S950" s="51">
        <v>838543</v>
      </c>
    </row>
    <row r="951" spans="1:19" s="24" customFormat="1" ht="23.25">
      <c r="A951" s="25" t="s">
        <v>1045</v>
      </c>
      <c r="B951" s="26" t="s">
        <v>433</v>
      </c>
      <c r="C951" s="51">
        <v>36821652</v>
      </c>
      <c r="D951" s="51">
        <v>1527399</v>
      </c>
      <c r="E951" s="51">
        <v>7478</v>
      </c>
      <c r="F951" s="51">
        <v>4992351</v>
      </c>
      <c r="G951" s="51">
        <v>774713</v>
      </c>
      <c r="H951" s="51">
        <v>241806</v>
      </c>
      <c r="I951" s="51">
        <v>2134550</v>
      </c>
      <c r="J951" s="51">
        <v>5911908</v>
      </c>
      <c r="K951" s="51">
        <v>1711019</v>
      </c>
      <c r="L951" s="51">
        <v>2940175</v>
      </c>
      <c r="M951" s="51">
        <v>96518</v>
      </c>
      <c r="N951" s="51">
        <v>757555</v>
      </c>
      <c r="O951" s="51">
        <v>1789905</v>
      </c>
      <c r="P951" s="51">
        <v>5503223</v>
      </c>
      <c r="Q951" s="51">
        <v>4627693</v>
      </c>
      <c r="R951" s="51">
        <v>3805359</v>
      </c>
      <c r="S951" s="51" t="s">
        <v>14</v>
      </c>
    </row>
    <row r="952" spans="1:19" s="24" customFormat="1" ht="23.25">
      <c r="A952" s="25" t="s">
        <v>1046</v>
      </c>
      <c r="B952" s="26" t="s">
        <v>434</v>
      </c>
      <c r="C952" s="51">
        <v>992308</v>
      </c>
      <c r="D952" s="51">
        <v>54190</v>
      </c>
      <c r="E952" s="51">
        <v>3455</v>
      </c>
      <c r="F952" s="51">
        <v>186767</v>
      </c>
      <c r="G952" s="51" t="s">
        <v>14</v>
      </c>
      <c r="H952" s="51" t="s">
        <v>14</v>
      </c>
      <c r="I952" s="51" t="s">
        <v>14</v>
      </c>
      <c r="J952" s="51">
        <v>220791</v>
      </c>
      <c r="K952" s="51">
        <v>11253</v>
      </c>
      <c r="L952" s="51">
        <v>8344</v>
      </c>
      <c r="M952" s="51" t="s">
        <v>14</v>
      </c>
      <c r="N952" s="51">
        <v>41191</v>
      </c>
      <c r="O952" s="51">
        <v>748</v>
      </c>
      <c r="P952" s="51">
        <v>446766</v>
      </c>
      <c r="Q952" s="51">
        <v>18684</v>
      </c>
      <c r="R952" s="51">
        <v>119</v>
      </c>
      <c r="S952" s="51" t="s">
        <v>14</v>
      </c>
    </row>
    <row r="953" spans="1:19" s="24" customFormat="1" ht="23.25">
      <c r="A953" s="25" t="s">
        <v>1047</v>
      </c>
      <c r="B953" s="26" t="s">
        <v>435</v>
      </c>
      <c r="C953" s="51">
        <v>424781</v>
      </c>
      <c r="D953" s="51">
        <v>22002</v>
      </c>
      <c r="E953" s="52" t="s">
        <v>14</v>
      </c>
      <c r="F953" s="51">
        <v>30745</v>
      </c>
      <c r="G953" s="51" t="s">
        <v>14</v>
      </c>
      <c r="H953" s="51" t="s">
        <v>14</v>
      </c>
      <c r="I953" s="52" t="s">
        <v>14</v>
      </c>
      <c r="J953" s="51">
        <v>70422</v>
      </c>
      <c r="K953" s="51" t="s">
        <v>14</v>
      </c>
      <c r="L953" s="51" t="s">
        <v>14</v>
      </c>
      <c r="M953" s="51" t="s">
        <v>14</v>
      </c>
      <c r="N953" s="51">
        <v>92585</v>
      </c>
      <c r="O953" s="51" t="s">
        <v>14</v>
      </c>
      <c r="P953" s="51" t="s">
        <v>14</v>
      </c>
      <c r="Q953" s="51">
        <v>75645</v>
      </c>
      <c r="R953" s="51" t="s">
        <v>14</v>
      </c>
      <c r="S953" s="51">
        <v>133382</v>
      </c>
    </row>
    <row r="954" spans="1:19" s="24" customFormat="1" ht="57">
      <c r="A954" s="25" t="s">
        <v>1048</v>
      </c>
      <c r="B954" s="26" t="s">
        <v>533</v>
      </c>
      <c r="C954" s="51">
        <v>157348639</v>
      </c>
      <c r="D954" s="51">
        <v>819414</v>
      </c>
      <c r="E954" s="51">
        <v>15764488</v>
      </c>
      <c r="F954" s="51">
        <v>1600390</v>
      </c>
      <c r="G954" s="51">
        <v>3893123</v>
      </c>
      <c r="H954" s="51">
        <v>2518275</v>
      </c>
      <c r="I954" s="51">
        <v>437945</v>
      </c>
      <c r="J954" s="51">
        <v>4363958</v>
      </c>
      <c r="K954" s="51">
        <v>3665729</v>
      </c>
      <c r="L954" s="51">
        <v>675159</v>
      </c>
      <c r="M954" s="51">
        <v>428025</v>
      </c>
      <c r="N954" s="51">
        <v>5492808</v>
      </c>
      <c r="O954" s="51">
        <v>3177366</v>
      </c>
      <c r="P954" s="51">
        <v>3482594</v>
      </c>
      <c r="Q954" s="51">
        <v>20867599</v>
      </c>
      <c r="R954" s="51">
        <v>41517928</v>
      </c>
      <c r="S954" s="51">
        <v>48643837</v>
      </c>
    </row>
    <row r="955" spans="1:19" s="24" customFormat="1" ht="23.25">
      <c r="A955" s="25" t="s">
        <v>1049</v>
      </c>
      <c r="B955" s="26" t="s">
        <v>436</v>
      </c>
      <c r="C955" s="51">
        <v>307862</v>
      </c>
      <c r="D955" s="51">
        <v>144235</v>
      </c>
      <c r="E955" s="51">
        <v>30561</v>
      </c>
      <c r="F955" s="51">
        <v>85449</v>
      </c>
      <c r="G955" s="51" t="s">
        <v>14</v>
      </c>
      <c r="H955" s="51" t="s">
        <v>14</v>
      </c>
      <c r="I955" s="52" t="s">
        <v>14</v>
      </c>
      <c r="J955" s="52" t="s">
        <v>14</v>
      </c>
      <c r="K955" s="52" t="s">
        <v>14</v>
      </c>
      <c r="L955" s="51" t="s">
        <v>14</v>
      </c>
      <c r="M955" s="51" t="s">
        <v>14</v>
      </c>
      <c r="N955" s="51">
        <v>10912</v>
      </c>
      <c r="O955" s="51" t="s">
        <v>14</v>
      </c>
      <c r="P955" s="51">
        <v>4779</v>
      </c>
      <c r="Q955" s="51" t="s">
        <v>14</v>
      </c>
      <c r="R955" s="51">
        <v>5154</v>
      </c>
      <c r="S955" s="51">
        <v>26771</v>
      </c>
    </row>
    <row r="956" spans="1:19" s="24" customFormat="1" ht="23.25">
      <c r="A956" s="25" t="s">
        <v>1050</v>
      </c>
      <c r="B956" s="26" t="s">
        <v>437</v>
      </c>
      <c r="C956" s="51">
        <v>1322735</v>
      </c>
      <c r="D956" s="51">
        <v>134222</v>
      </c>
      <c r="E956" s="51">
        <v>335081</v>
      </c>
      <c r="F956" s="51">
        <v>140687</v>
      </c>
      <c r="G956" s="51" t="s">
        <v>14</v>
      </c>
      <c r="H956" s="51">
        <v>184566</v>
      </c>
      <c r="I956" s="51">
        <v>1062</v>
      </c>
      <c r="J956" s="51">
        <v>36943</v>
      </c>
      <c r="K956" s="51">
        <v>426</v>
      </c>
      <c r="L956" s="51">
        <v>102140</v>
      </c>
      <c r="M956" s="51">
        <v>9269</v>
      </c>
      <c r="N956" s="51">
        <v>23032</v>
      </c>
      <c r="O956" s="51">
        <v>470</v>
      </c>
      <c r="P956" s="51">
        <v>27079</v>
      </c>
      <c r="Q956" s="51">
        <v>17945</v>
      </c>
      <c r="R956" s="51">
        <v>288570</v>
      </c>
      <c r="S956" s="51">
        <v>21243</v>
      </c>
    </row>
    <row r="957" spans="1:19" s="24" customFormat="1" ht="45.75">
      <c r="A957" s="25" t="s">
        <v>1051</v>
      </c>
      <c r="B957" s="26" t="s">
        <v>438</v>
      </c>
      <c r="C957" s="51">
        <v>5066467</v>
      </c>
      <c r="D957" s="51">
        <v>35733</v>
      </c>
      <c r="E957" s="51">
        <v>688229</v>
      </c>
      <c r="F957" s="51">
        <v>752858</v>
      </c>
      <c r="G957" s="51">
        <v>27016</v>
      </c>
      <c r="H957" s="51">
        <v>31978</v>
      </c>
      <c r="I957" s="51">
        <v>15747</v>
      </c>
      <c r="J957" s="51">
        <v>52967</v>
      </c>
      <c r="K957" s="51">
        <v>70092</v>
      </c>
      <c r="L957" s="51">
        <v>317067</v>
      </c>
      <c r="M957" s="51">
        <v>32441</v>
      </c>
      <c r="N957" s="51">
        <v>1055332</v>
      </c>
      <c r="O957" s="51">
        <v>17046</v>
      </c>
      <c r="P957" s="51">
        <v>18105</v>
      </c>
      <c r="Q957" s="51">
        <v>638743</v>
      </c>
      <c r="R957" s="51">
        <v>632946</v>
      </c>
      <c r="S957" s="51">
        <v>680166</v>
      </c>
    </row>
    <row r="958" spans="1:19" s="24" customFormat="1" ht="34.5">
      <c r="A958" s="25" t="s">
        <v>1052</v>
      </c>
      <c r="B958" s="26" t="s">
        <v>439</v>
      </c>
      <c r="C958" s="51">
        <v>1774158</v>
      </c>
      <c r="D958" s="51">
        <v>12570</v>
      </c>
      <c r="E958" s="51">
        <v>152799</v>
      </c>
      <c r="F958" s="51">
        <v>6485</v>
      </c>
      <c r="G958" s="51">
        <v>13600</v>
      </c>
      <c r="H958" s="51" t="s">
        <v>14</v>
      </c>
      <c r="I958" s="51">
        <v>15200</v>
      </c>
      <c r="J958" s="51">
        <v>73448</v>
      </c>
      <c r="K958" s="51">
        <v>3048</v>
      </c>
      <c r="L958" s="51" t="s">
        <v>14</v>
      </c>
      <c r="M958" s="51">
        <v>28686</v>
      </c>
      <c r="N958" s="51">
        <v>110388</v>
      </c>
      <c r="O958" s="51">
        <v>170576</v>
      </c>
      <c r="P958" s="51">
        <v>55165</v>
      </c>
      <c r="Q958" s="51">
        <v>2268</v>
      </c>
      <c r="R958" s="51">
        <v>253514</v>
      </c>
      <c r="S958" s="51">
        <v>876410</v>
      </c>
    </row>
    <row r="959" spans="1:19" s="24" customFormat="1" ht="57">
      <c r="A959" s="25" t="s">
        <v>1053</v>
      </c>
      <c r="B959" s="26" t="s">
        <v>440</v>
      </c>
      <c r="C959" s="51">
        <v>143359352</v>
      </c>
      <c r="D959" s="51">
        <v>439897</v>
      </c>
      <c r="E959" s="51">
        <v>14429641</v>
      </c>
      <c r="F959" s="51">
        <v>380186</v>
      </c>
      <c r="G959" s="51">
        <v>3727577</v>
      </c>
      <c r="H959" s="51">
        <v>1741298</v>
      </c>
      <c r="I959" s="51">
        <v>326681</v>
      </c>
      <c r="J959" s="51">
        <v>3861588</v>
      </c>
      <c r="K959" s="51">
        <v>3421842</v>
      </c>
      <c r="L959" s="51">
        <v>187159</v>
      </c>
      <c r="M959" s="51">
        <v>336619</v>
      </c>
      <c r="N959" s="51">
        <v>3865637</v>
      </c>
      <c r="O959" s="51">
        <v>2690984</v>
      </c>
      <c r="P959" s="51">
        <v>3329767</v>
      </c>
      <c r="Q959" s="51">
        <v>20078986</v>
      </c>
      <c r="R959" s="51">
        <v>40020640</v>
      </c>
      <c r="S959" s="51">
        <v>44520849</v>
      </c>
    </row>
    <row r="960" spans="1:19" s="24" customFormat="1" ht="34.5">
      <c r="A960" s="25" t="s">
        <v>1072</v>
      </c>
      <c r="B960" s="26" t="s">
        <v>548</v>
      </c>
      <c r="C960" s="51">
        <v>1820123</v>
      </c>
      <c r="D960" s="51">
        <v>250494</v>
      </c>
      <c r="E960" s="51">
        <v>597904</v>
      </c>
      <c r="F960" s="51">
        <v>144109</v>
      </c>
      <c r="G960" s="51" t="s">
        <v>14</v>
      </c>
      <c r="H960" s="51" t="s">
        <v>14</v>
      </c>
      <c r="I960" s="51">
        <v>3066</v>
      </c>
      <c r="J960" s="51">
        <v>717</v>
      </c>
      <c r="K960" s="51" t="s">
        <v>14</v>
      </c>
      <c r="L960" s="51" t="s">
        <v>14</v>
      </c>
      <c r="M960" s="51">
        <v>57036</v>
      </c>
      <c r="N960" s="51">
        <v>440470</v>
      </c>
      <c r="O960" s="51">
        <v>23</v>
      </c>
      <c r="P960" s="51">
        <v>33126</v>
      </c>
      <c r="Q960" s="51">
        <v>241946</v>
      </c>
      <c r="R960" s="51" t="s">
        <v>14</v>
      </c>
      <c r="S960" s="51">
        <v>51231</v>
      </c>
    </row>
    <row r="961" spans="1:19" s="24" customFormat="1" ht="23.25">
      <c r="A961" s="25" t="s">
        <v>1095</v>
      </c>
      <c r="B961" s="26" t="s">
        <v>1096</v>
      </c>
      <c r="C961" s="51">
        <v>172427</v>
      </c>
      <c r="D961" s="52" t="s">
        <v>14</v>
      </c>
      <c r="E961" s="52" t="s">
        <v>14</v>
      </c>
      <c r="F961" s="52" t="s">
        <v>14</v>
      </c>
      <c r="G961" s="52" t="s">
        <v>14</v>
      </c>
      <c r="H961" s="52" t="s">
        <v>14</v>
      </c>
      <c r="I961" s="52">
        <v>3066</v>
      </c>
      <c r="J961" s="51" t="s">
        <v>14</v>
      </c>
      <c r="K961" s="51" t="s">
        <v>14</v>
      </c>
      <c r="L961" s="52" t="s">
        <v>14</v>
      </c>
      <c r="M961" s="52" t="s">
        <v>14</v>
      </c>
      <c r="N961" s="52" t="s">
        <v>14</v>
      </c>
      <c r="O961" s="51" t="s">
        <v>14</v>
      </c>
      <c r="P961" s="51" t="s">
        <v>14</v>
      </c>
      <c r="Q961" s="51">
        <v>169361</v>
      </c>
      <c r="R961" s="51" t="s">
        <v>14</v>
      </c>
      <c r="S961" s="51" t="s">
        <v>14</v>
      </c>
    </row>
    <row r="962" spans="1:19" s="24" customFormat="1" ht="23.25">
      <c r="A962" s="25" t="s">
        <v>1091</v>
      </c>
      <c r="B962" s="26" t="s">
        <v>1092</v>
      </c>
      <c r="C962" s="51">
        <v>717</v>
      </c>
      <c r="D962" s="52" t="s">
        <v>14</v>
      </c>
      <c r="E962" s="52" t="s">
        <v>14</v>
      </c>
      <c r="F962" s="52" t="s">
        <v>14</v>
      </c>
      <c r="G962" s="52" t="s">
        <v>14</v>
      </c>
      <c r="H962" s="52" t="s">
        <v>14</v>
      </c>
      <c r="I962" s="52" t="s">
        <v>14</v>
      </c>
      <c r="J962" s="51">
        <v>717</v>
      </c>
      <c r="K962" s="51" t="s">
        <v>14</v>
      </c>
      <c r="L962" s="51" t="s">
        <v>14</v>
      </c>
      <c r="M962" s="51" t="s">
        <v>14</v>
      </c>
      <c r="N962" s="51" t="s">
        <v>14</v>
      </c>
      <c r="O962" s="52" t="s">
        <v>14</v>
      </c>
      <c r="P962" s="52" t="s">
        <v>14</v>
      </c>
      <c r="Q962" s="52" t="s">
        <v>14</v>
      </c>
      <c r="R962" s="51" t="s">
        <v>14</v>
      </c>
      <c r="S962" s="51" t="s">
        <v>14</v>
      </c>
    </row>
    <row r="963" spans="1:19" s="24" customFormat="1" ht="45.75">
      <c r="A963" s="25" t="s">
        <v>1056</v>
      </c>
      <c r="B963" s="26" t="s">
        <v>443</v>
      </c>
      <c r="C963" s="51">
        <v>1646979</v>
      </c>
      <c r="D963" s="51">
        <v>250494</v>
      </c>
      <c r="E963" s="51">
        <v>597904</v>
      </c>
      <c r="F963" s="51">
        <v>144109</v>
      </c>
      <c r="G963" s="51" t="s">
        <v>14</v>
      </c>
      <c r="H963" s="51" t="s">
        <v>14</v>
      </c>
      <c r="I963" s="51" t="s">
        <v>14</v>
      </c>
      <c r="J963" s="51" t="s">
        <v>14</v>
      </c>
      <c r="K963" s="51" t="s">
        <v>14</v>
      </c>
      <c r="L963" s="51" t="s">
        <v>14</v>
      </c>
      <c r="M963" s="51">
        <v>57036</v>
      </c>
      <c r="N963" s="51">
        <v>440470</v>
      </c>
      <c r="O963" s="51">
        <v>23</v>
      </c>
      <c r="P963" s="51">
        <v>33126</v>
      </c>
      <c r="Q963" s="51">
        <v>72584</v>
      </c>
      <c r="R963" s="51" t="s">
        <v>14</v>
      </c>
      <c r="S963" s="51">
        <v>51231</v>
      </c>
    </row>
    <row r="964" spans="1:19" s="24" customFormat="1" ht="45.75">
      <c r="A964" s="25" t="s">
        <v>1073</v>
      </c>
      <c r="B964" s="26" t="s">
        <v>549</v>
      </c>
      <c r="C964" s="51">
        <v>31170097</v>
      </c>
      <c r="D964" s="51">
        <v>228314</v>
      </c>
      <c r="E964" s="51">
        <v>183236</v>
      </c>
      <c r="F964" s="51">
        <v>550806</v>
      </c>
      <c r="G964" s="51">
        <v>1752386</v>
      </c>
      <c r="H964" s="51">
        <v>11161</v>
      </c>
      <c r="I964" s="51">
        <v>421386</v>
      </c>
      <c r="J964" s="51">
        <v>679403</v>
      </c>
      <c r="K964" s="51">
        <v>166660</v>
      </c>
      <c r="L964" s="51">
        <v>69814</v>
      </c>
      <c r="M964" s="51">
        <v>31351</v>
      </c>
      <c r="N964" s="51">
        <v>155477</v>
      </c>
      <c r="O964" s="51">
        <v>320028</v>
      </c>
      <c r="P964" s="51">
        <v>137846</v>
      </c>
      <c r="Q964" s="51">
        <v>1261595</v>
      </c>
      <c r="R964" s="51">
        <v>5053904</v>
      </c>
      <c r="S964" s="51">
        <v>20146731</v>
      </c>
    </row>
    <row r="965" spans="1:19" s="24" customFormat="1" ht="45.75">
      <c r="A965" s="25" t="s">
        <v>1057</v>
      </c>
      <c r="B965" s="26" t="s">
        <v>444</v>
      </c>
      <c r="C965" s="51">
        <v>31170097</v>
      </c>
      <c r="D965" s="51">
        <v>228314</v>
      </c>
      <c r="E965" s="51">
        <v>183236</v>
      </c>
      <c r="F965" s="51">
        <v>550806</v>
      </c>
      <c r="G965" s="51">
        <v>1752386</v>
      </c>
      <c r="H965" s="51">
        <v>11161</v>
      </c>
      <c r="I965" s="51">
        <v>421386</v>
      </c>
      <c r="J965" s="51">
        <v>679403</v>
      </c>
      <c r="K965" s="51">
        <v>166660</v>
      </c>
      <c r="L965" s="51">
        <v>69814</v>
      </c>
      <c r="M965" s="51">
        <v>31351</v>
      </c>
      <c r="N965" s="51">
        <v>155477</v>
      </c>
      <c r="O965" s="51">
        <v>320028</v>
      </c>
      <c r="P965" s="51">
        <v>137846</v>
      </c>
      <c r="Q965" s="51">
        <v>1261595</v>
      </c>
      <c r="R965" s="51">
        <v>5053904</v>
      </c>
      <c r="S965" s="51">
        <v>20146731</v>
      </c>
    </row>
    <row r="966" spans="1:19" s="24" customFormat="1" ht="57">
      <c r="A966" s="25" t="s">
        <v>1058</v>
      </c>
      <c r="B966" s="26" t="s">
        <v>535</v>
      </c>
      <c r="C966" s="51">
        <v>179434889</v>
      </c>
      <c r="D966" s="51">
        <v>338517</v>
      </c>
      <c r="E966" s="51">
        <v>3708521</v>
      </c>
      <c r="F966" s="51">
        <v>789640</v>
      </c>
      <c r="G966" s="51">
        <v>295759</v>
      </c>
      <c r="H966" s="51" t="s">
        <v>14</v>
      </c>
      <c r="I966" s="51">
        <v>15964</v>
      </c>
      <c r="J966" s="51">
        <v>3885721</v>
      </c>
      <c r="K966" s="51">
        <v>117049</v>
      </c>
      <c r="L966" s="51">
        <v>37478</v>
      </c>
      <c r="M966" s="51">
        <v>145491</v>
      </c>
      <c r="N966" s="51">
        <v>1705078</v>
      </c>
      <c r="O966" s="51">
        <v>1023356</v>
      </c>
      <c r="P966" s="51">
        <v>581210</v>
      </c>
      <c r="Q966" s="51">
        <v>24864130</v>
      </c>
      <c r="R966" s="51">
        <v>87766770</v>
      </c>
      <c r="S966" s="51">
        <v>54160206</v>
      </c>
    </row>
    <row r="967" spans="1:19" s="24" customFormat="1" ht="57">
      <c r="A967" s="25" t="s">
        <v>1058</v>
      </c>
      <c r="B967" s="26" t="s">
        <v>445</v>
      </c>
      <c r="C967" s="51">
        <v>179434889</v>
      </c>
      <c r="D967" s="51">
        <v>338517</v>
      </c>
      <c r="E967" s="51">
        <v>3708521</v>
      </c>
      <c r="F967" s="51">
        <v>789640</v>
      </c>
      <c r="G967" s="51">
        <v>295759</v>
      </c>
      <c r="H967" s="51" t="s">
        <v>14</v>
      </c>
      <c r="I967" s="51">
        <v>15964</v>
      </c>
      <c r="J967" s="51">
        <v>3885721</v>
      </c>
      <c r="K967" s="51">
        <v>117049</v>
      </c>
      <c r="L967" s="51">
        <v>37478</v>
      </c>
      <c r="M967" s="51">
        <v>145491</v>
      </c>
      <c r="N967" s="51">
        <v>1705078</v>
      </c>
      <c r="O967" s="51">
        <v>1023356</v>
      </c>
      <c r="P967" s="51">
        <v>581210</v>
      </c>
      <c r="Q967" s="51">
        <v>24864130</v>
      </c>
      <c r="R967" s="51">
        <v>87766770</v>
      </c>
      <c r="S967" s="51">
        <v>54160206</v>
      </c>
    </row>
    <row r="968" spans="1:19" s="24" customFormat="1" ht="23.25">
      <c r="A968" s="25" t="s">
        <v>1060</v>
      </c>
      <c r="B968" s="26" t="s">
        <v>537</v>
      </c>
      <c r="C968" s="51">
        <v>95911</v>
      </c>
      <c r="D968" s="52" t="s">
        <v>14</v>
      </c>
      <c r="E968" s="52" t="s">
        <v>14</v>
      </c>
      <c r="F968" s="51" t="s">
        <v>14</v>
      </c>
      <c r="G968" s="51" t="s">
        <v>14</v>
      </c>
      <c r="H968" s="51" t="s">
        <v>14</v>
      </c>
      <c r="I968" s="51" t="s">
        <v>14</v>
      </c>
      <c r="J968" s="51" t="s">
        <v>14</v>
      </c>
      <c r="K968" s="51" t="s">
        <v>14</v>
      </c>
      <c r="L968" s="51" t="s">
        <v>14</v>
      </c>
      <c r="M968" s="51" t="s">
        <v>14</v>
      </c>
      <c r="N968" s="51">
        <v>49923</v>
      </c>
      <c r="O968" s="51" t="s">
        <v>14</v>
      </c>
      <c r="P968" s="51" t="s">
        <v>14</v>
      </c>
      <c r="Q968" s="51" t="s">
        <v>14</v>
      </c>
      <c r="R968" s="51" t="s">
        <v>14</v>
      </c>
      <c r="S968" s="51">
        <v>45988</v>
      </c>
    </row>
    <row r="969" spans="1:19" s="24" customFormat="1" ht="23.25">
      <c r="A969" s="25" t="s">
        <v>1061</v>
      </c>
      <c r="B969" s="26" t="s">
        <v>446</v>
      </c>
      <c r="C969" s="51">
        <v>95911</v>
      </c>
      <c r="D969" s="52" t="s">
        <v>14</v>
      </c>
      <c r="E969" s="52" t="s">
        <v>14</v>
      </c>
      <c r="F969" s="51" t="s">
        <v>14</v>
      </c>
      <c r="G969" s="51" t="s">
        <v>14</v>
      </c>
      <c r="H969" s="51" t="s">
        <v>14</v>
      </c>
      <c r="I969" s="51" t="s">
        <v>14</v>
      </c>
      <c r="J969" s="51" t="s">
        <v>14</v>
      </c>
      <c r="K969" s="51" t="s">
        <v>14</v>
      </c>
      <c r="L969" s="51" t="s">
        <v>14</v>
      </c>
      <c r="M969" s="51" t="s">
        <v>14</v>
      </c>
      <c r="N969" s="51">
        <v>49923</v>
      </c>
      <c r="O969" s="51" t="s">
        <v>14</v>
      </c>
      <c r="P969" s="51" t="s">
        <v>14</v>
      </c>
      <c r="Q969" s="51" t="s">
        <v>14</v>
      </c>
      <c r="R969" s="51" t="s">
        <v>14</v>
      </c>
      <c r="S969" s="51">
        <v>45988</v>
      </c>
    </row>
    <row r="970" spans="1:19" s="24" customFormat="1" ht="23.25">
      <c r="A970" s="25" t="s">
        <v>1062</v>
      </c>
      <c r="B970" s="26" t="s">
        <v>538</v>
      </c>
      <c r="C970" s="51">
        <v>217781</v>
      </c>
      <c r="D970" s="52" t="s">
        <v>14</v>
      </c>
      <c r="E970" s="52" t="s">
        <v>14</v>
      </c>
      <c r="F970" s="51">
        <v>863</v>
      </c>
      <c r="G970" s="51" t="s">
        <v>14</v>
      </c>
      <c r="H970" s="51" t="s">
        <v>14</v>
      </c>
      <c r="I970" s="52">
        <v>15393</v>
      </c>
      <c r="J970" s="51">
        <v>1838</v>
      </c>
      <c r="K970" s="51" t="s">
        <v>14</v>
      </c>
      <c r="L970" s="51" t="s">
        <v>14</v>
      </c>
      <c r="M970" s="51" t="s">
        <v>14</v>
      </c>
      <c r="N970" s="51">
        <v>2909</v>
      </c>
      <c r="O970" s="51" t="s">
        <v>14</v>
      </c>
      <c r="P970" s="51" t="s">
        <v>14</v>
      </c>
      <c r="Q970" s="51">
        <v>39759</v>
      </c>
      <c r="R970" s="51">
        <v>157019</v>
      </c>
      <c r="S970" s="51" t="s">
        <v>14</v>
      </c>
    </row>
    <row r="971" spans="1:19" s="24" customFormat="1" ht="23.25">
      <c r="A971" s="25" t="s">
        <v>1062</v>
      </c>
      <c r="B971" s="26" t="s">
        <v>447</v>
      </c>
      <c r="C971" s="51">
        <v>217781</v>
      </c>
      <c r="D971" s="52" t="s">
        <v>14</v>
      </c>
      <c r="E971" s="52" t="s">
        <v>14</v>
      </c>
      <c r="F971" s="51">
        <v>863</v>
      </c>
      <c r="G971" s="51" t="s">
        <v>14</v>
      </c>
      <c r="H971" s="51" t="s">
        <v>14</v>
      </c>
      <c r="I971" s="52">
        <v>15393</v>
      </c>
      <c r="J971" s="51">
        <v>1838</v>
      </c>
      <c r="K971" s="51" t="s">
        <v>14</v>
      </c>
      <c r="L971" s="51" t="s">
        <v>14</v>
      </c>
      <c r="M971" s="51" t="s">
        <v>14</v>
      </c>
      <c r="N971" s="51">
        <v>2909</v>
      </c>
      <c r="O971" s="51" t="s">
        <v>14</v>
      </c>
      <c r="P971" s="51" t="s">
        <v>14</v>
      </c>
      <c r="Q971" s="51">
        <v>39759</v>
      </c>
      <c r="R971" s="51">
        <v>157019</v>
      </c>
      <c r="S971" s="51" t="s">
        <v>14</v>
      </c>
    </row>
    <row r="972" spans="1:19" s="24" customFormat="1" ht="23.25">
      <c r="A972" s="104" t="s">
        <v>1063</v>
      </c>
      <c r="B972" s="105" t="s">
        <v>539</v>
      </c>
      <c r="C972" s="58">
        <v>17540182</v>
      </c>
      <c r="D972" s="58">
        <v>7243</v>
      </c>
      <c r="E972" s="57" t="s">
        <v>14</v>
      </c>
      <c r="F972" s="58">
        <v>39381</v>
      </c>
      <c r="G972" s="58">
        <v>21173</v>
      </c>
      <c r="H972" s="58" t="s">
        <v>14</v>
      </c>
      <c r="I972" s="57">
        <v>1788411</v>
      </c>
      <c r="J972" s="58">
        <v>169</v>
      </c>
      <c r="K972" s="58" t="s">
        <v>14</v>
      </c>
      <c r="L972" s="58">
        <v>4062</v>
      </c>
      <c r="M972" s="58" t="s">
        <v>14</v>
      </c>
      <c r="N972" s="58">
        <v>371869</v>
      </c>
      <c r="O972" s="58">
        <v>508823</v>
      </c>
      <c r="P972" s="58">
        <v>3652</v>
      </c>
      <c r="Q972" s="58">
        <v>11716814</v>
      </c>
      <c r="R972" s="58">
        <v>17575</v>
      </c>
      <c r="S972" s="58">
        <v>3061012</v>
      </c>
    </row>
    <row r="973" spans="1:19" s="24" customFormat="1" ht="23.25">
      <c r="A973" s="106" t="s">
        <v>1063</v>
      </c>
      <c r="B973" s="107" t="s">
        <v>448</v>
      </c>
      <c r="C973" s="60">
        <v>17540182</v>
      </c>
      <c r="D973" s="60">
        <v>7243</v>
      </c>
      <c r="E973" s="59" t="s">
        <v>14</v>
      </c>
      <c r="F973" s="60">
        <v>39381</v>
      </c>
      <c r="G973" s="60">
        <v>21173</v>
      </c>
      <c r="H973" s="60" t="s">
        <v>14</v>
      </c>
      <c r="I973" s="59">
        <v>1788411</v>
      </c>
      <c r="J973" s="60">
        <v>169</v>
      </c>
      <c r="K973" s="60" t="s">
        <v>14</v>
      </c>
      <c r="L973" s="60">
        <v>4062</v>
      </c>
      <c r="M973" s="60" t="s">
        <v>14</v>
      </c>
      <c r="N973" s="60">
        <v>371869</v>
      </c>
      <c r="O973" s="60">
        <v>508823</v>
      </c>
      <c r="P973" s="60">
        <v>3652</v>
      </c>
      <c r="Q973" s="60">
        <v>11716814</v>
      </c>
      <c r="R973" s="60">
        <v>17575</v>
      </c>
      <c r="S973" s="60">
        <v>3061012</v>
      </c>
    </row>
    <row r="974" spans="1:19" ht="30" customHeight="1">
      <c r="A974" s="103" t="s">
        <v>1899</v>
      </c>
    </row>
  </sheetData>
  <mergeCells count="1">
    <mergeCell ref="A2:S2"/>
  </mergeCells>
  <pageMargins left="0.78739999999999999" right="0.39369999999999999" top="0.39369999999999999" bottom="0.39369999999999999" header="0.3" footer="0.3"/>
  <pageSetup paperSize="9" scale="49" orientation="landscape" r:id="rId1"/>
  <headerFooter differentFirst="1"/>
</worksheet>
</file>

<file path=xl/worksheets/sheet6.xml><?xml version="1.0" encoding="utf-8"?>
<worksheet xmlns="http://schemas.openxmlformats.org/spreadsheetml/2006/main" xmlns:r="http://schemas.openxmlformats.org/officeDocument/2006/relationships">
  <dimension ref="A1:T978"/>
  <sheetViews>
    <sheetView view="pageBreakPreview" zoomScale="90" zoomScaleNormal="90" zoomScaleSheetLayoutView="90" workbookViewId="0">
      <selection activeCell="A5" sqref="A5"/>
    </sheetView>
  </sheetViews>
  <sheetFormatPr defaultRowHeight="15"/>
  <cols>
    <col min="1" max="1" width="29.140625" style="61" customWidth="1"/>
    <col min="2" max="2" width="20" style="67" customWidth="1"/>
    <col min="3" max="5" width="15" style="84" customWidth="1"/>
    <col min="6" max="15" width="14.28515625" style="84" customWidth="1"/>
    <col min="16" max="16" width="14.28515625" style="85" customWidth="1"/>
    <col min="17" max="17" width="14.28515625" style="96" customWidth="1"/>
    <col min="18" max="18" width="14.28515625" style="102" customWidth="1"/>
    <col min="19" max="19" width="14.28515625" style="85" customWidth="1"/>
    <col min="20" max="20" width="14.28515625" style="84" customWidth="1"/>
  </cols>
  <sheetData>
    <row r="1" spans="1:20" s="12" customFormat="1">
      <c r="A1" s="192"/>
      <c r="B1" s="192"/>
      <c r="C1" s="192"/>
      <c r="D1" s="192"/>
      <c r="E1" s="192"/>
      <c r="F1" s="68"/>
      <c r="G1" s="68"/>
      <c r="H1" s="68"/>
      <c r="I1" s="68"/>
      <c r="J1" s="68"/>
      <c r="K1" s="68"/>
      <c r="L1" s="68"/>
      <c r="M1" s="68"/>
      <c r="N1" s="68"/>
      <c r="O1" s="68"/>
      <c r="P1" s="69"/>
      <c r="Q1" s="77"/>
      <c r="R1" s="98"/>
      <c r="S1" s="69"/>
      <c r="T1" s="68"/>
    </row>
    <row r="2" spans="1:20" s="12" customFormat="1" ht="18.75">
      <c r="A2" s="193" t="s">
        <v>1902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</row>
    <row r="3" spans="1:20" s="12" customFormat="1">
      <c r="A3" s="62"/>
      <c r="B3" s="63"/>
      <c r="C3" s="70"/>
      <c r="D3" s="70"/>
      <c r="E3" s="70"/>
      <c r="F3" s="68"/>
      <c r="G3" s="68"/>
      <c r="H3" s="68"/>
      <c r="I3" s="68"/>
      <c r="J3" s="68"/>
      <c r="K3" s="68"/>
      <c r="L3" s="68"/>
      <c r="M3" s="68"/>
      <c r="N3" s="68"/>
      <c r="O3" s="68"/>
      <c r="P3" s="69"/>
      <c r="Q3" s="77"/>
      <c r="R3" s="98"/>
      <c r="S3" s="69"/>
      <c r="T3" s="94" t="s">
        <v>1892</v>
      </c>
    </row>
    <row r="4" spans="1:20" s="12" customFormat="1" ht="52.5" customHeight="1">
      <c r="A4" s="93"/>
      <c r="B4" s="64" t="s">
        <v>17</v>
      </c>
      <c r="C4" s="71" t="s">
        <v>1097</v>
      </c>
      <c r="D4" s="71" t="s">
        <v>0</v>
      </c>
      <c r="E4" s="71" t="s">
        <v>1</v>
      </c>
      <c r="F4" s="71" t="s">
        <v>2</v>
      </c>
      <c r="G4" s="72" t="s">
        <v>3</v>
      </c>
      <c r="H4" s="49" t="s">
        <v>4</v>
      </c>
      <c r="I4" s="71" t="s">
        <v>5</v>
      </c>
      <c r="J4" s="71" t="s">
        <v>6</v>
      </c>
      <c r="K4" s="71" t="s">
        <v>7</v>
      </c>
      <c r="L4" s="73" t="s">
        <v>8</v>
      </c>
      <c r="M4" s="73" t="s">
        <v>9</v>
      </c>
      <c r="N4" s="71" t="s">
        <v>10</v>
      </c>
      <c r="O4" s="49" t="s">
        <v>11</v>
      </c>
      <c r="P4" s="49" t="s">
        <v>1906</v>
      </c>
      <c r="Q4" s="95" t="s">
        <v>12</v>
      </c>
      <c r="R4" s="99" t="s">
        <v>1098</v>
      </c>
      <c r="S4" s="74" t="s">
        <v>1099</v>
      </c>
      <c r="T4" s="71" t="s">
        <v>1896</v>
      </c>
    </row>
    <row r="5" spans="1:20" s="12" customFormat="1">
      <c r="A5" s="134" t="s">
        <v>13</v>
      </c>
      <c r="B5" s="66"/>
      <c r="C5" s="75">
        <v>10045772327</v>
      </c>
      <c r="D5" s="75">
        <v>298855596</v>
      </c>
      <c r="E5" s="75">
        <v>525743937</v>
      </c>
      <c r="F5" s="69">
        <v>511802074</v>
      </c>
      <c r="G5" s="69">
        <v>305715743</v>
      </c>
      <c r="H5" s="69">
        <v>292838788</v>
      </c>
      <c r="I5" s="69">
        <v>302642961</v>
      </c>
      <c r="J5" s="69">
        <v>880040830</v>
      </c>
      <c r="K5" s="69">
        <v>360410341</v>
      </c>
      <c r="L5" s="69">
        <v>267252051</v>
      </c>
      <c r="M5" s="69">
        <v>234666476</v>
      </c>
      <c r="N5" s="69">
        <v>379174685</v>
      </c>
      <c r="O5" s="69">
        <v>261554332</v>
      </c>
      <c r="P5" s="69">
        <v>177561709</v>
      </c>
      <c r="Q5" s="69">
        <v>892043079</v>
      </c>
      <c r="R5" s="77">
        <v>1143750338</v>
      </c>
      <c r="S5" s="69">
        <v>2851679582</v>
      </c>
      <c r="T5" s="69">
        <v>360039805</v>
      </c>
    </row>
    <row r="6" spans="1:20" s="12" customFormat="1" ht="24.75">
      <c r="A6" s="65" t="s">
        <v>613</v>
      </c>
      <c r="B6" s="66" t="s">
        <v>476</v>
      </c>
      <c r="C6" s="75">
        <v>377177661</v>
      </c>
      <c r="D6" s="75">
        <v>5608097</v>
      </c>
      <c r="E6" s="75">
        <v>27708174</v>
      </c>
      <c r="F6" s="69">
        <v>31097251</v>
      </c>
      <c r="G6" s="69">
        <v>11400376</v>
      </c>
      <c r="H6" s="69">
        <v>14408520</v>
      </c>
      <c r="I6" s="69">
        <v>11337920</v>
      </c>
      <c r="J6" s="69">
        <v>33222850</v>
      </c>
      <c r="K6" s="69">
        <v>6155564</v>
      </c>
      <c r="L6" s="69">
        <v>14389746</v>
      </c>
      <c r="M6" s="69">
        <v>9442803</v>
      </c>
      <c r="N6" s="69">
        <v>10555889</v>
      </c>
      <c r="O6" s="69">
        <v>14278742</v>
      </c>
      <c r="P6" s="69">
        <f>VLOOKUP($B$5:$B$975,'[17]2018'!B$5:P$975,15,0)</f>
        <v>6350218</v>
      </c>
      <c r="Q6" s="77">
        <f>VLOOKUP($B$6:$B$975,'[17]2018'!B$6:Q$975,16,0)</f>
        <v>30114104</v>
      </c>
      <c r="R6" s="77">
        <v>17002502</v>
      </c>
      <c r="S6" s="69">
        <v>125551968</v>
      </c>
      <c r="T6" s="69">
        <v>8552936</v>
      </c>
    </row>
    <row r="7" spans="1:20" s="12" customFormat="1" ht="24.75">
      <c r="A7" s="65" t="s">
        <v>614</v>
      </c>
      <c r="B7" s="66" t="s">
        <v>57</v>
      </c>
      <c r="C7" s="75">
        <v>81676396</v>
      </c>
      <c r="D7" s="75">
        <v>1623321</v>
      </c>
      <c r="E7" s="75">
        <v>11871496</v>
      </c>
      <c r="F7" s="69">
        <v>7805123</v>
      </c>
      <c r="G7" s="69">
        <v>1663313</v>
      </c>
      <c r="H7" s="69">
        <v>3332750</v>
      </c>
      <c r="I7" s="69">
        <v>2116066</v>
      </c>
      <c r="J7" s="69">
        <v>13653618</v>
      </c>
      <c r="K7" s="69">
        <v>1453575</v>
      </c>
      <c r="L7" s="69">
        <v>3534202</v>
      </c>
      <c r="M7" s="69">
        <v>2975861</v>
      </c>
      <c r="N7" s="69">
        <v>2018221</v>
      </c>
      <c r="O7" s="69">
        <v>7134639</v>
      </c>
      <c r="P7" s="69">
        <f>VLOOKUP($B$5:$B$975,'[17]2018'!B$5:P$975,15,0)</f>
        <v>2108850</v>
      </c>
      <c r="Q7" s="77">
        <f>VLOOKUP($B$6:$B$975,'[17]2018'!B$6:Q$975,16,0)</f>
        <v>7979316</v>
      </c>
      <c r="R7" s="77">
        <v>5693324</v>
      </c>
      <c r="S7" s="69">
        <v>5199580</v>
      </c>
      <c r="T7" s="69">
        <v>1513138</v>
      </c>
    </row>
    <row r="8" spans="1:20" s="12" customFormat="1" ht="24.75">
      <c r="A8" s="65" t="s">
        <v>617</v>
      </c>
      <c r="B8" s="66" t="s">
        <v>60</v>
      </c>
      <c r="C8" s="75">
        <v>7279242</v>
      </c>
      <c r="D8" s="75">
        <v>80360</v>
      </c>
      <c r="E8" s="75">
        <v>793395</v>
      </c>
      <c r="F8" s="69">
        <v>746720</v>
      </c>
      <c r="G8" s="69">
        <v>1266268</v>
      </c>
      <c r="H8" s="69">
        <v>117807</v>
      </c>
      <c r="I8" s="69">
        <v>30459</v>
      </c>
      <c r="J8" s="69">
        <v>785162</v>
      </c>
      <c r="K8" s="69">
        <v>22718</v>
      </c>
      <c r="L8" s="69">
        <v>15863</v>
      </c>
      <c r="M8" s="69">
        <v>80760</v>
      </c>
      <c r="N8" s="69">
        <v>331673</v>
      </c>
      <c r="O8" s="69">
        <v>883033</v>
      </c>
      <c r="P8" s="69">
        <f>VLOOKUP($B$5:$B$975,'[17]2018'!B$5:P$975,15,0)</f>
        <v>382816</v>
      </c>
      <c r="Q8" s="77">
        <f>VLOOKUP($B$6:$B$975,'[17]2018'!B$6:Q$975,16,0)</f>
        <v>211106</v>
      </c>
      <c r="R8" s="77">
        <v>749698</v>
      </c>
      <c r="S8" s="69">
        <v>391170</v>
      </c>
      <c r="T8" s="69">
        <v>390234</v>
      </c>
    </row>
    <row r="9" spans="1:20" s="12" customFormat="1" ht="24.75">
      <c r="A9" s="65" t="s">
        <v>618</v>
      </c>
      <c r="B9" s="66" t="s">
        <v>61</v>
      </c>
      <c r="C9" s="75">
        <v>79547163</v>
      </c>
      <c r="D9" s="75">
        <v>1013923</v>
      </c>
      <c r="E9" s="75">
        <v>3497939</v>
      </c>
      <c r="F9" s="69">
        <v>7745975</v>
      </c>
      <c r="G9" s="69">
        <v>3650000</v>
      </c>
      <c r="H9" s="69">
        <v>5610102</v>
      </c>
      <c r="I9" s="69">
        <v>847093</v>
      </c>
      <c r="J9" s="69">
        <v>4968011</v>
      </c>
      <c r="K9" s="69">
        <v>709129</v>
      </c>
      <c r="L9" s="69">
        <v>5286827</v>
      </c>
      <c r="M9" s="69">
        <v>801657</v>
      </c>
      <c r="N9" s="69">
        <v>1125570</v>
      </c>
      <c r="O9" s="69">
        <v>1438565</v>
      </c>
      <c r="P9" s="69">
        <f>VLOOKUP($B$5:$B$975,'[17]2018'!B$5:P$975,15,0)</f>
        <v>1036680</v>
      </c>
      <c r="Q9" s="77">
        <f>VLOOKUP($B$6:$B$975,'[17]2018'!B$6:Q$975,16,0)</f>
        <v>5313350</v>
      </c>
      <c r="R9" s="77">
        <v>1533229</v>
      </c>
      <c r="S9" s="69">
        <v>33955581</v>
      </c>
      <c r="T9" s="69">
        <v>1013533</v>
      </c>
    </row>
    <row r="10" spans="1:20" s="12" customFormat="1" ht="36.75">
      <c r="A10" s="65" t="s">
        <v>619</v>
      </c>
      <c r="B10" s="66" t="s">
        <v>62</v>
      </c>
      <c r="C10" s="75">
        <v>166908288</v>
      </c>
      <c r="D10" s="75">
        <v>1990615</v>
      </c>
      <c r="E10" s="75">
        <v>10391906</v>
      </c>
      <c r="F10" s="69">
        <v>9971320</v>
      </c>
      <c r="G10" s="69">
        <v>1049743</v>
      </c>
      <c r="H10" s="69">
        <v>4165293</v>
      </c>
      <c r="I10" s="69">
        <v>3441215</v>
      </c>
      <c r="J10" s="69">
        <v>12433408</v>
      </c>
      <c r="K10" s="69">
        <v>3196418</v>
      </c>
      <c r="L10" s="69">
        <v>4669667</v>
      </c>
      <c r="M10" s="69">
        <v>4944105</v>
      </c>
      <c r="N10" s="69">
        <v>5965949</v>
      </c>
      <c r="O10" s="69">
        <v>4456156</v>
      </c>
      <c r="P10" s="69">
        <f>VLOOKUP($B$5:$B$975,'[17]2018'!B$5:P$975,15,0)</f>
        <v>1907172</v>
      </c>
      <c r="Q10" s="77">
        <f>VLOOKUP($B$6:$B$975,'[17]2018'!B$6:Q$975,16,0)</f>
        <v>10645588</v>
      </c>
      <c r="R10" s="77">
        <v>6080311</v>
      </c>
      <c r="S10" s="69">
        <v>77875461</v>
      </c>
      <c r="T10" s="69">
        <v>3723961</v>
      </c>
    </row>
    <row r="11" spans="1:20" s="12" customFormat="1" ht="24.75">
      <c r="A11" s="65" t="s">
        <v>626</v>
      </c>
      <c r="B11" s="66" t="s">
        <v>69</v>
      </c>
      <c r="C11" s="75">
        <v>1803758</v>
      </c>
      <c r="D11" s="75">
        <v>249821</v>
      </c>
      <c r="E11" s="75">
        <v>17033</v>
      </c>
      <c r="F11" s="69">
        <v>627826</v>
      </c>
      <c r="G11" s="69">
        <v>1595</v>
      </c>
      <c r="H11" s="69">
        <v>4396</v>
      </c>
      <c r="I11" s="69">
        <v>90999</v>
      </c>
      <c r="J11" s="69">
        <v>101487</v>
      </c>
      <c r="K11" s="69">
        <v>5991</v>
      </c>
      <c r="L11" s="69">
        <v>29</v>
      </c>
      <c r="M11" s="69">
        <v>15144</v>
      </c>
      <c r="N11" s="69">
        <v>8085</v>
      </c>
      <c r="O11" s="69">
        <v>5342</v>
      </c>
      <c r="P11" s="69">
        <f>VLOOKUP($B$5:$B$975,'[17]2018'!B$5:P$975,15,0)</f>
        <v>15600</v>
      </c>
      <c r="Q11" s="77">
        <f>VLOOKUP($B$6:$B$975,'[17]2018'!B$6:Q$975,16,0)</f>
        <v>6494</v>
      </c>
      <c r="R11" s="77">
        <v>231436</v>
      </c>
      <c r="S11" s="69">
        <v>211912</v>
      </c>
      <c r="T11" s="69">
        <v>210567</v>
      </c>
    </row>
    <row r="12" spans="1:20" s="12" customFormat="1" ht="36.75">
      <c r="A12" s="65" t="s">
        <v>627</v>
      </c>
      <c r="B12" s="66" t="s">
        <v>70</v>
      </c>
      <c r="C12" s="75">
        <v>39962812</v>
      </c>
      <c r="D12" s="75">
        <v>650058</v>
      </c>
      <c r="E12" s="75">
        <v>1136405</v>
      </c>
      <c r="F12" s="69">
        <v>4200287</v>
      </c>
      <c r="G12" s="69">
        <v>3769457</v>
      </c>
      <c r="H12" s="69">
        <v>1178171</v>
      </c>
      <c r="I12" s="69">
        <v>4812088</v>
      </c>
      <c r="J12" s="69">
        <v>1281164</v>
      </c>
      <c r="K12" s="69">
        <v>767733</v>
      </c>
      <c r="L12" s="69">
        <v>883157</v>
      </c>
      <c r="M12" s="69">
        <v>625277</v>
      </c>
      <c r="N12" s="69">
        <v>1106391</v>
      </c>
      <c r="O12" s="69">
        <v>361006</v>
      </c>
      <c r="P12" s="69">
        <f>VLOOKUP($B$5:$B$975,'[17]2018'!B$5:P$975,15,0)</f>
        <v>899100</v>
      </c>
      <c r="Q12" s="77">
        <f>VLOOKUP($B$6:$B$975,'[17]2018'!B$6:Q$975,16,0)</f>
        <v>5958249</v>
      </c>
      <c r="R12" s="77">
        <v>2714503</v>
      </c>
      <c r="S12" s="69">
        <v>7918263</v>
      </c>
      <c r="T12" s="69">
        <v>1701503</v>
      </c>
    </row>
    <row r="13" spans="1:20" s="12" customFormat="1" ht="24.75">
      <c r="A13" s="65" t="s">
        <v>620</v>
      </c>
      <c r="B13" s="66" t="s">
        <v>63</v>
      </c>
      <c r="C13" s="75">
        <v>12971353</v>
      </c>
      <c r="D13" s="75">
        <v>329233</v>
      </c>
      <c r="E13" s="75">
        <v>477001</v>
      </c>
      <c r="F13" s="69">
        <v>1876142</v>
      </c>
      <c r="G13" s="69">
        <v>43899</v>
      </c>
      <c r="H13" s="69">
        <v>447993</v>
      </c>
      <c r="I13" s="69">
        <v>580145</v>
      </c>
      <c r="J13" s="69">
        <v>1796158</v>
      </c>
      <c r="K13" s="69">
        <v>700569</v>
      </c>
      <c r="L13" s="69">
        <v>970272</v>
      </c>
      <c r="M13" s="69">
        <v>701882</v>
      </c>
      <c r="N13" s="69">
        <v>568712</v>
      </c>
      <c r="O13" s="69">
        <v>323317</v>
      </c>
      <c r="P13" s="69">
        <f>VLOOKUP($B$5:$B$975,'[17]2018'!B$5:P$975,15,0)</f>
        <v>329144</v>
      </c>
      <c r="Q13" s="77">
        <f>VLOOKUP($B$6:$B$975,'[17]2018'!B$6:Q$975,16,0)</f>
        <v>1558746</v>
      </c>
      <c r="R13" s="77">
        <v>699884</v>
      </c>
      <c r="S13" s="69">
        <v>730734</v>
      </c>
      <c r="T13" s="69">
        <v>837521</v>
      </c>
    </row>
    <row r="14" spans="1:20" s="12" customFormat="1" ht="24.75">
      <c r="A14" s="65" t="s">
        <v>621</v>
      </c>
      <c r="B14" s="66" t="s">
        <v>64</v>
      </c>
      <c r="C14" s="75">
        <v>12964769</v>
      </c>
      <c r="D14" s="75">
        <v>253809</v>
      </c>
      <c r="E14" s="75">
        <v>904948</v>
      </c>
      <c r="F14" s="69">
        <v>1733730</v>
      </c>
      <c r="G14" s="69">
        <v>19314</v>
      </c>
      <c r="H14" s="69">
        <v>399762</v>
      </c>
      <c r="I14" s="69">
        <v>591339</v>
      </c>
      <c r="J14" s="69">
        <v>2048363</v>
      </c>
      <c r="K14" s="69">
        <v>563363</v>
      </c>
      <c r="L14" s="69">
        <v>1210984</v>
      </c>
      <c r="M14" s="69">
        <v>784602</v>
      </c>
      <c r="N14" s="69">
        <v>490985</v>
      </c>
      <c r="O14" s="69">
        <v>304094</v>
      </c>
      <c r="P14" s="69">
        <f>VLOOKUP($B$5:$B$975,'[17]2018'!B$5:P$975,15,0)</f>
        <v>274201</v>
      </c>
      <c r="Q14" s="77">
        <f>VLOOKUP($B$6:$B$975,'[17]2018'!B$6:Q$975,16,0)</f>
        <v>1435104</v>
      </c>
      <c r="R14" s="77">
        <v>549792</v>
      </c>
      <c r="S14" s="69">
        <v>884996</v>
      </c>
      <c r="T14" s="69">
        <v>515383</v>
      </c>
    </row>
    <row r="15" spans="1:20" s="12" customFormat="1" ht="24.75">
      <c r="A15" s="65" t="s">
        <v>622</v>
      </c>
      <c r="B15" s="66" t="s">
        <v>65</v>
      </c>
      <c r="C15" s="75">
        <v>36777813</v>
      </c>
      <c r="D15" s="75">
        <v>252332</v>
      </c>
      <c r="E15" s="75">
        <v>2505438</v>
      </c>
      <c r="F15" s="69">
        <v>1605150</v>
      </c>
      <c r="G15" s="69">
        <v>15684</v>
      </c>
      <c r="H15" s="69">
        <v>358314</v>
      </c>
      <c r="I15" s="69">
        <v>594254</v>
      </c>
      <c r="J15" s="69">
        <v>829565</v>
      </c>
      <c r="K15" s="69">
        <v>167036</v>
      </c>
      <c r="L15" s="69">
        <v>951561</v>
      </c>
      <c r="M15" s="69">
        <v>585521</v>
      </c>
      <c r="N15" s="69">
        <v>515079</v>
      </c>
      <c r="O15" s="69">
        <v>534097</v>
      </c>
      <c r="P15" s="69">
        <f>VLOOKUP($B$5:$B$975,'[17]2018'!B$5:P$975,15,0)</f>
        <v>341625</v>
      </c>
      <c r="Q15" s="77">
        <f>VLOOKUP($B$6:$B$975,'[17]2018'!B$6:Q$975,16,0)</f>
        <v>2137320</v>
      </c>
      <c r="R15" s="77">
        <v>575318</v>
      </c>
      <c r="S15" s="69">
        <v>24348070</v>
      </c>
      <c r="T15" s="69">
        <v>461448</v>
      </c>
    </row>
    <row r="16" spans="1:20" s="12" customFormat="1" ht="24.75">
      <c r="A16" s="65" t="s">
        <v>623</v>
      </c>
      <c r="B16" s="66" t="s">
        <v>66</v>
      </c>
      <c r="C16" s="75">
        <v>38831742</v>
      </c>
      <c r="D16" s="75">
        <v>340302</v>
      </c>
      <c r="E16" s="75">
        <v>1930861</v>
      </c>
      <c r="F16" s="69">
        <v>1667986</v>
      </c>
      <c r="G16" s="69">
        <v>116166</v>
      </c>
      <c r="H16" s="69">
        <v>509213</v>
      </c>
      <c r="I16" s="69">
        <v>643701</v>
      </c>
      <c r="J16" s="69">
        <v>2509237</v>
      </c>
      <c r="K16" s="69">
        <v>561091</v>
      </c>
      <c r="L16" s="69">
        <v>486720</v>
      </c>
      <c r="M16" s="69">
        <v>672032</v>
      </c>
      <c r="N16" s="69">
        <v>564433</v>
      </c>
      <c r="O16" s="69">
        <v>393584</v>
      </c>
      <c r="P16" s="69">
        <f>VLOOKUP($B$5:$B$975,'[17]2018'!B$5:P$975,15,0)</f>
        <v>197321</v>
      </c>
      <c r="Q16" s="77">
        <f>VLOOKUP($B$6:$B$975,'[17]2018'!B$6:Q$975,16,0)</f>
        <v>1125231</v>
      </c>
      <c r="R16" s="77">
        <v>343263</v>
      </c>
      <c r="S16" s="69">
        <v>26094598</v>
      </c>
      <c r="T16" s="69">
        <v>676003</v>
      </c>
    </row>
    <row r="17" spans="1:20" s="12" customFormat="1" ht="24.75">
      <c r="A17" s="65" t="s">
        <v>624</v>
      </c>
      <c r="B17" s="66" t="s">
        <v>67</v>
      </c>
      <c r="C17" s="75">
        <v>40683597</v>
      </c>
      <c r="D17" s="75">
        <v>620949</v>
      </c>
      <c r="E17" s="75">
        <v>3778375</v>
      </c>
      <c r="F17" s="69">
        <v>1593415</v>
      </c>
      <c r="G17" s="69">
        <v>20015</v>
      </c>
      <c r="H17" s="69">
        <v>936862</v>
      </c>
      <c r="I17" s="69">
        <v>636760</v>
      </c>
      <c r="J17" s="69">
        <v>1248877</v>
      </c>
      <c r="K17" s="69">
        <v>265405</v>
      </c>
      <c r="L17" s="69">
        <v>896362</v>
      </c>
      <c r="M17" s="69">
        <v>367935</v>
      </c>
      <c r="N17" s="69">
        <v>773526</v>
      </c>
      <c r="O17" s="69">
        <v>851817</v>
      </c>
      <c r="P17" s="69">
        <f>VLOOKUP($B$5:$B$975,'[17]2018'!B$5:P$975,15,0)</f>
        <v>506300</v>
      </c>
      <c r="Q17" s="77">
        <f>VLOOKUP($B$6:$B$975,'[17]2018'!B$6:Q$975,16,0)</f>
        <v>2461243</v>
      </c>
      <c r="R17" s="77">
        <v>351048</v>
      </c>
      <c r="S17" s="69">
        <v>24632800</v>
      </c>
      <c r="T17" s="69">
        <v>741908</v>
      </c>
    </row>
    <row r="18" spans="1:20" s="12" customFormat="1" ht="36.75">
      <c r="A18" s="65" t="s">
        <v>625</v>
      </c>
      <c r="B18" s="66" t="s">
        <v>68</v>
      </c>
      <c r="C18" s="75">
        <v>24679014</v>
      </c>
      <c r="D18" s="75">
        <v>193990</v>
      </c>
      <c r="E18" s="75">
        <v>795282</v>
      </c>
      <c r="F18" s="69">
        <v>1494896</v>
      </c>
      <c r="G18" s="69">
        <v>834665</v>
      </c>
      <c r="H18" s="69">
        <v>1513150</v>
      </c>
      <c r="I18" s="69">
        <v>395015</v>
      </c>
      <c r="J18" s="69">
        <v>4001209</v>
      </c>
      <c r="K18" s="69">
        <v>938954</v>
      </c>
      <c r="L18" s="69">
        <v>153767</v>
      </c>
      <c r="M18" s="69">
        <v>1832133</v>
      </c>
      <c r="N18" s="69">
        <v>3053214</v>
      </c>
      <c r="O18" s="69">
        <v>2049247</v>
      </c>
      <c r="P18" s="69">
        <f>VLOOKUP($B$5:$B$975,'[17]2018'!B$5:P$975,15,0)</f>
        <v>258581</v>
      </c>
      <c r="Q18" s="77">
        <f>VLOOKUP($B$6:$B$975,'[17]2018'!B$6:Q$975,16,0)</f>
        <v>1927944</v>
      </c>
      <c r="R18" s="77">
        <v>3561006</v>
      </c>
      <c r="S18" s="69">
        <v>1184264</v>
      </c>
      <c r="T18" s="69">
        <v>491696</v>
      </c>
    </row>
    <row r="19" spans="1:20" s="12" customFormat="1" ht="24.75">
      <c r="A19" s="65" t="s">
        <v>615</v>
      </c>
      <c r="B19" s="66" t="s">
        <v>58</v>
      </c>
      <c r="C19" s="75">
        <v>38213624</v>
      </c>
      <c r="D19" s="75">
        <v>665506</v>
      </c>
      <c r="E19" s="75">
        <v>9737155</v>
      </c>
      <c r="F19" s="69">
        <v>3724149</v>
      </c>
      <c r="G19" s="69">
        <v>732388</v>
      </c>
      <c r="H19" s="69">
        <v>1397954</v>
      </c>
      <c r="I19" s="69">
        <v>903328</v>
      </c>
      <c r="J19" s="69">
        <v>6093122</v>
      </c>
      <c r="K19" s="69">
        <v>467968</v>
      </c>
      <c r="L19" s="69">
        <v>1735463</v>
      </c>
      <c r="M19" s="69">
        <v>1491981</v>
      </c>
      <c r="N19" s="69">
        <v>670219</v>
      </c>
      <c r="O19" s="69">
        <v>1387323</v>
      </c>
      <c r="P19" s="69">
        <f>VLOOKUP($B$5:$B$975,'[17]2018'!B$5:P$975,15,0)</f>
        <v>995161</v>
      </c>
      <c r="Q19" s="77">
        <f>VLOOKUP($B$6:$B$975,'[17]2018'!B$6:Q$975,16,0)</f>
        <v>3280642</v>
      </c>
      <c r="R19" s="77">
        <v>3060324</v>
      </c>
      <c r="S19" s="69">
        <v>1111623</v>
      </c>
      <c r="T19" s="69">
        <v>759320</v>
      </c>
    </row>
    <row r="20" spans="1:20" s="12" customFormat="1" ht="24.75">
      <c r="A20" s="65" t="s">
        <v>616</v>
      </c>
      <c r="B20" s="66" t="s">
        <v>59</v>
      </c>
      <c r="C20" s="75">
        <v>43462773</v>
      </c>
      <c r="D20" s="75">
        <v>957815</v>
      </c>
      <c r="E20" s="75">
        <v>2134341</v>
      </c>
      <c r="F20" s="69">
        <v>4080974</v>
      </c>
      <c r="G20" s="69">
        <v>930926</v>
      </c>
      <c r="H20" s="69">
        <v>1934797</v>
      </c>
      <c r="I20" s="69">
        <v>1212738</v>
      </c>
      <c r="J20" s="69">
        <v>7560496</v>
      </c>
      <c r="K20" s="69">
        <v>985608</v>
      </c>
      <c r="L20" s="69">
        <v>1798739</v>
      </c>
      <c r="M20" s="69">
        <v>1483880</v>
      </c>
      <c r="N20" s="69">
        <v>1348002</v>
      </c>
      <c r="O20" s="69">
        <v>5747316</v>
      </c>
      <c r="P20" s="69">
        <f>VLOOKUP($B$5:$B$975,'[17]2018'!B$5:P$975,15,0)</f>
        <v>1113689</v>
      </c>
      <c r="Q20" s="77">
        <f>VLOOKUP($B$6:$B$975,'[17]2018'!B$6:Q$975,16,0)</f>
        <v>4698675</v>
      </c>
      <c r="R20" s="77">
        <v>2633000</v>
      </c>
      <c r="S20" s="69">
        <v>4087958</v>
      </c>
      <c r="T20" s="69">
        <v>753818</v>
      </c>
    </row>
    <row r="21" spans="1:20" s="12" customFormat="1" ht="36.75">
      <c r="A21" s="65" t="s">
        <v>628</v>
      </c>
      <c r="B21" s="66" t="s">
        <v>477</v>
      </c>
      <c r="C21" s="75">
        <v>65237852</v>
      </c>
      <c r="D21" s="75">
        <v>642349</v>
      </c>
      <c r="E21" s="75">
        <v>18359782</v>
      </c>
      <c r="F21" s="69">
        <v>4472902</v>
      </c>
      <c r="G21" s="69">
        <v>1510570</v>
      </c>
      <c r="H21" s="69">
        <v>1421634</v>
      </c>
      <c r="I21" s="69">
        <v>548731</v>
      </c>
      <c r="J21" s="69">
        <v>4268478</v>
      </c>
      <c r="K21" s="69">
        <v>1391346</v>
      </c>
      <c r="L21" s="69">
        <v>672944</v>
      </c>
      <c r="M21" s="69">
        <v>1321431</v>
      </c>
      <c r="N21" s="69">
        <v>1185282</v>
      </c>
      <c r="O21" s="69">
        <v>1319152</v>
      </c>
      <c r="P21" s="69">
        <f>VLOOKUP($B$5:$B$975,'[17]2018'!B$5:P$975,15,0)</f>
        <v>645497</v>
      </c>
      <c r="Q21" s="77">
        <f>VLOOKUP($B$6:$B$975,'[17]2018'!B$6:Q$975,16,0)</f>
        <v>1592803</v>
      </c>
      <c r="R21" s="77">
        <v>4522712</v>
      </c>
      <c r="S21" s="69">
        <v>19584237</v>
      </c>
      <c r="T21" s="69">
        <v>1778002</v>
      </c>
    </row>
    <row r="22" spans="1:20" s="12" customFormat="1" ht="24.75">
      <c r="A22" s="65" t="s">
        <v>629</v>
      </c>
      <c r="B22" s="66" t="s">
        <v>71</v>
      </c>
      <c r="C22" s="75">
        <v>794253</v>
      </c>
      <c r="D22" s="75">
        <v>1811</v>
      </c>
      <c r="E22" s="75">
        <v>3245</v>
      </c>
      <c r="F22" s="69">
        <v>138563</v>
      </c>
      <c r="G22" s="69" t="s">
        <v>14</v>
      </c>
      <c r="H22" s="69">
        <v>231</v>
      </c>
      <c r="I22" s="69" t="s">
        <v>14</v>
      </c>
      <c r="J22" s="69">
        <v>45993</v>
      </c>
      <c r="K22" s="69">
        <v>29896</v>
      </c>
      <c r="L22" s="69">
        <v>45959</v>
      </c>
      <c r="M22" s="69">
        <v>3260</v>
      </c>
      <c r="N22" s="69">
        <v>25</v>
      </c>
      <c r="O22" s="69">
        <v>9722</v>
      </c>
      <c r="P22" s="69" t="str">
        <f>VLOOKUP($B$5:$B$975,'[17]2018'!B$5:P$975,15,0)</f>
        <v>-</v>
      </c>
      <c r="Q22" s="77">
        <f>VLOOKUP($B$6:$B$975,'[17]2018'!B$6:Q$975,16,0)</f>
        <v>32016</v>
      </c>
      <c r="R22" s="77">
        <v>327455</v>
      </c>
      <c r="S22" s="69">
        <v>155732</v>
      </c>
      <c r="T22" s="69">
        <v>345</v>
      </c>
    </row>
    <row r="23" spans="1:20" s="12" customFormat="1" ht="36.75">
      <c r="A23" s="65" t="s">
        <v>630</v>
      </c>
      <c r="B23" s="66" t="s">
        <v>72</v>
      </c>
      <c r="C23" s="75">
        <v>1439793</v>
      </c>
      <c r="D23" s="75">
        <v>210517</v>
      </c>
      <c r="E23" s="75">
        <v>234</v>
      </c>
      <c r="F23" s="69">
        <v>456</v>
      </c>
      <c r="G23" s="69" t="s">
        <v>14</v>
      </c>
      <c r="H23" s="69">
        <v>27758</v>
      </c>
      <c r="I23" s="69">
        <v>27200</v>
      </c>
      <c r="J23" s="69">
        <v>72038</v>
      </c>
      <c r="K23" s="69">
        <v>166608</v>
      </c>
      <c r="L23" s="69">
        <v>217387</v>
      </c>
      <c r="M23" s="69">
        <v>264192</v>
      </c>
      <c r="N23" s="69">
        <v>11469</v>
      </c>
      <c r="O23" s="69">
        <v>80227</v>
      </c>
      <c r="P23" s="69">
        <f>VLOOKUP($B$5:$B$975,'[17]2018'!B$5:P$975,15,0)</f>
        <v>6858</v>
      </c>
      <c r="Q23" s="77">
        <f>VLOOKUP($B$6:$B$975,'[17]2018'!B$6:Q$975,16,0)</f>
        <v>1506</v>
      </c>
      <c r="R23" s="77" t="s">
        <v>14</v>
      </c>
      <c r="S23" s="69">
        <v>352528</v>
      </c>
      <c r="T23" s="69">
        <v>815</v>
      </c>
    </row>
    <row r="24" spans="1:20" s="12" customFormat="1" ht="48.75">
      <c r="A24" s="65" t="s">
        <v>631</v>
      </c>
      <c r="B24" s="66" t="s">
        <v>73</v>
      </c>
      <c r="C24" s="75">
        <v>27643610</v>
      </c>
      <c r="D24" s="75">
        <v>201554</v>
      </c>
      <c r="E24" s="75">
        <v>15179045</v>
      </c>
      <c r="F24" s="69">
        <v>1136791</v>
      </c>
      <c r="G24" s="69">
        <v>121961</v>
      </c>
      <c r="H24" s="69">
        <v>511028</v>
      </c>
      <c r="I24" s="69" t="s">
        <v>14</v>
      </c>
      <c r="J24" s="69">
        <v>2333732</v>
      </c>
      <c r="K24" s="69">
        <v>365875</v>
      </c>
      <c r="L24" s="69">
        <v>115520</v>
      </c>
      <c r="M24" s="69">
        <v>48704</v>
      </c>
      <c r="N24" s="69">
        <v>62156</v>
      </c>
      <c r="O24" s="69">
        <v>260538</v>
      </c>
      <c r="P24" s="69">
        <f>VLOOKUP($B$5:$B$975,'[17]2018'!B$5:P$975,15,0)</f>
        <v>79412</v>
      </c>
      <c r="Q24" s="77">
        <f>VLOOKUP($B$6:$B$975,'[17]2018'!B$6:Q$975,16,0)</f>
        <v>311286</v>
      </c>
      <c r="R24" s="77">
        <v>111656</v>
      </c>
      <c r="S24" s="69">
        <v>6445205</v>
      </c>
      <c r="T24" s="69">
        <v>359148</v>
      </c>
    </row>
    <row r="25" spans="1:20" s="12" customFormat="1" ht="24.75">
      <c r="A25" s="65" t="s">
        <v>632</v>
      </c>
      <c r="B25" s="66" t="s">
        <v>74</v>
      </c>
      <c r="C25" s="75">
        <v>1024339</v>
      </c>
      <c r="D25" s="75">
        <v>4052</v>
      </c>
      <c r="E25" s="75">
        <v>80</v>
      </c>
      <c r="F25" s="69">
        <v>5961</v>
      </c>
      <c r="G25" s="69">
        <v>24265</v>
      </c>
      <c r="H25" s="69">
        <v>44500</v>
      </c>
      <c r="I25" s="69" t="s">
        <v>14</v>
      </c>
      <c r="J25" s="69">
        <v>78836</v>
      </c>
      <c r="K25" s="69">
        <v>6534</v>
      </c>
      <c r="L25" s="69">
        <v>12414</v>
      </c>
      <c r="M25" s="69">
        <v>67072</v>
      </c>
      <c r="N25" s="69">
        <v>24834</v>
      </c>
      <c r="O25" s="69">
        <v>90977</v>
      </c>
      <c r="P25" s="69" t="str">
        <f>VLOOKUP($B$5:$B$975,'[17]2018'!B$5:P$975,15,0)</f>
        <v>-</v>
      </c>
      <c r="Q25" s="77">
        <f>VLOOKUP($B$6:$B$975,'[17]2018'!B$6:Q$975,16,0)</f>
        <v>3068</v>
      </c>
      <c r="R25" s="77">
        <v>540310</v>
      </c>
      <c r="S25" s="69">
        <v>114105</v>
      </c>
      <c r="T25" s="69">
        <v>7332</v>
      </c>
    </row>
    <row r="26" spans="1:20" s="12" customFormat="1" ht="24.75">
      <c r="A26" s="65" t="s">
        <v>633</v>
      </c>
      <c r="B26" s="66" t="s">
        <v>75</v>
      </c>
      <c r="C26" s="75">
        <v>8830227</v>
      </c>
      <c r="D26" s="75">
        <v>5432</v>
      </c>
      <c r="E26" s="75">
        <v>291757</v>
      </c>
      <c r="F26" s="69">
        <v>232727</v>
      </c>
      <c r="G26" s="69">
        <v>256053</v>
      </c>
      <c r="H26" s="69">
        <v>15349</v>
      </c>
      <c r="I26" s="69">
        <v>73866</v>
      </c>
      <c r="J26" s="69">
        <v>578627</v>
      </c>
      <c r="K26" s="69">
        <v>122165</v>
      </c>
      <c r="L26" s="69">
        <v>15000</v>
      </c>
      <c r="M26" s="69">
        <v>77017</v>
      </c>
      <c r="N26" s="69">
        <v>565261</v>
      </c>
      <c r="O26" s="69">
        <v>58438</v>
      </c>
      <c r="P26" s="69">
        <f>VLOOKUP($B$5:$B$975,'[17]2018'!B$5:P$975,15,0)</f>
        <v>4830</v>
      </c>
      <c r="Q26" s="77">
        <f>VLOOKUP($B$6:$B$975,'[17]2018'!B$6:Q$975,16,0)</f>
        <v>387597</v>
      </c>
      <c r="R26" s="77">
        <v>1432912</v>
      </c>
      <c r="S26" s="69">
        <v>4285212</v>
      </c>
      <c r="T26" s="69">
        <v>427986</v>
      </c>
    </row>
    <row r="27" spans="1:20" s="12" customFormat="1" ht="48.75">
      <c r="A27" s="65" t="s">
        <v>634</v>
      </c>
      <c r="B27" s="66" t="s">
        <v>76</v>
      </c>
      <c r="C27" s="75">
        <v>11945676</v>
      </c>
      <c r="D27" s="75">
        <v>186009</v>
      </c>
      <c r="E27" s="75">
        <v>2783012</v>
      </c>
      <c r="F27" s="69">
        <v>1771419</v>
      </c>
      <c r="G27" s="69">
        <v>399520</v>
      </c>
      <c r="H27" s="69">
        <v>455580</v>
      </c>
      <c r="I27" s="69">
        <v>379929</v>
      </c>
      <c r="J27" s="69">
        <v>535533</v>
      </c>
      <c r="K27" s="69">
        <v>264522</v>
      </c>
      <c r="L27" s="69">
        <v>114338</v>
      </c>
      <c r="M27" s="69">
        <v>173687</v>
      </c>
      <c r="N27" s="69">
        <v>203599</v>
      </c>
      <c r="O27" s="69">
        <v>661908</v>
      </c>
      <c r="P27" s="69">
        <f>VLOOKUP($B$5:$B$975,'[17]2018'!B$5:P$975,15,0)</f>
        <v>440378</v>
      </c>
      <c r="Q27" s="77">
        <f>VLOOKUP($B$6:$B$975,'[17]2018'!B$6:Q$975,16,0)</f>
        <v>550619</v>
      </c>
      <c r="R27" s="77">
        <v>1305444</v>
      </c>
      <c r="S27" s="69">
        <v>1171261</v>
      </c>
      <c r="T27" s="69">
        <v>548918</v>
      </c>
    </row>
    <row r="28" spans="1:20" s="12" customFormat="1" ht="24.75">
      <c r="A28" s="65" t="s">
        <v>638</v>
      </c>
      <c r="B28" s="66" t="s">
        <v>80</v>
      </c>
      <c r="C28" s="75">
        <v>961907</v>
      </c>
      <c r="D28" s="75">
        <v>6609</v>
      </c>
      <c r="E28" s="75">
        <v>174</v>
      </c>
      <c r="F28" s="69">
        <v>400934</v>
      </c>
      <c r="G28" s="69" t="s">
        <v>14</v>
      </c>
      <c r="H28" s="69">
        <v>4638</v>
      </c>
      <c r="I28" s="69" t="s">
        <v>14</v>
      </c>
      <c r="J28" s="69">
        <v>59931</v>
      </c>
      <c r="K28" s="69">
        <v>112293</v>
      </c>
      <c r="L28" s="69">
        <v>2871</v>
      </c>
      <c r="M28" s="69">
        <v>3654</v>
      </c>
      <c r="N28" s="69">
        <v>1658</v>
      </c>
      <c r="O28" s="69">
        <v>17404</v>
      </c>
      <c r="P28" s="69">
        <f>VLOOKUP($B$5:$B$975,'[17]2018'!B$5:P$975,15,0)</f>
        <v>7183</v>
      </c>
      <c r="Q28" s="77">
        <f>VLOOKUP($B$6:$B$975,'[17]2018'!B$6:Q$975,16,0)</f>
        <v>44967</v>
      </c>
      <c r="R28" s="77">
        <v>43328</v>
      </c>
      <c r="S28" s="69">
        <v>230408</v>
      </c>
      <c r="T28" s="69">
        <v>25855</v>
      </c>
    </row>
    <row r="29" spans="1:20" s="12" customFormat="1" ht="36.75">
      <c r="A29" s="65" t="s">
        <v>639</v>
      </c>
      <c r="B29" s="66" t="s">
        <v>81</v>
      </c>
      <c r="C29" s="75">
        <v>12598047</v>
      </c>
      <c r="D29" s="75">
        <v>26366</v>
      </c>
      <c r="E29" s="75">
        <v>102233</v>
      </c>
      <c r="F29" s="69">
        <v>786052</v>
      </c>
      <c r="G29" s="69">
        <v>708770</v>
      </c>
      <c r="H29" s="69">
        <v>362550</v>
      </c>
      <c r="I29" s="69">
        <v>67736</v>
      </c>
      <c r="J29" s="69">
        <v>563788</v>
      </c>
      <c r="K29" s="69">
        <v>323452</v>
      </c>
      <c r="L29" s="69">
        <v>149455</v>
      </c>
      <c r="M29" s="69">
        <v>683846</v>
      </c>
      <c r="N29" s="69">
        <v>316281</v>
      </c>
      <c r="O29" s="69">
        <v>139938</v>
      </c>
      <c r="P29" s="69">
        <f>VLOOKUP($B$5:$B$975,'[17]2018'!B$5:P$975,15,0)</f>
        <v>106837</v>
      </c>
      <c r="Q29" s="77">
        <f>VLOOKUP($B$6:$B$975,'[17]2018'!B$6:Q$975,16,0)</f>
        <v>261744</v>
      </c>
      <c r="R29" s="77">
        <v>761606</v>
      </c>
      <c r="S29" s="69">
        <v>6829787</v>
      </c>
      <c r="T29" s="69">
        <v>407604</v>
      </c>
    </row>
    <row r="30" spans="1:20" s="12" customFormat="1" ht="36.75">
      <c r="A30" s="65" t="s">
        <v>635</v>
      </c>
      <c r="B30" s="66" t="s">
        <v>77</v>
      </c>
      <c r="C30" s="75">
        <v>5136329</v>
      </c>
      <c r="D30" s="75">
        <v>75238</v>
      </c>
      <c r="E30" s="75">
        <v>1262858</v>
      </c>
      <c r="F30" s="69">
        <v>750775</v>
      </c>
      <c r="G30" s="69">
        <v>20941</v>
      </c>
      <c r="H30" s="69">
        <v>57645</v>
      </c>
      <c r="I30" s="69">
        <v>270123</v>
      </c>
      <c r="J30" s="69">
        <v>224818</v>
      </c>
      <c r="K30" s="69">
        <v>156273</v>
      </c>
      <c r="L30" s="69">
        <v>14889</v>
      </c>
      <c r="M30" s="69">
        <v>50299</v>
      </c>
      <c r="N30" s="69">
        <v>44935</v>
      </c>
      <c r="O30" s="69">
        <v>128983</v>
      </c>
      <c r="P30" s="69">
        <f>VLOOKUP($B$5:$B$975,'[17]2018'!B$5:P$975,15,0)</f>
        <v>153798</v>
      </c>
      <c r="Q30" s="77">
        <f>VLOOKUP($B$6:$B$975,'[17]2018'!B$6:Q$975,16,0)</f>
        <v>186198</v>
      </c>
      <c r="R30" s="77">
        <v>656106</v>
      </c>
      <c r="S30" s="69">
        <v>823567</v>
      </c>
      <c r="T30" s="69">
        <v>258883</v>
      </c>
    </row>
    <row r="31" spans="1:20" s="12" customFormat="1" ht="36.75">
      <c r="A31" s="65" t="s">
        <v>636</v>
      </c>
      <c r="B31" s="66" t="s">
        <v>78</v>
      </c>
      <c r="C31" s="75">
        <v>4187568</v>
      </c>
      <c r="D31" s="75">
        <v>76153</v>
      </c>
      <c r="E31" s="75">
        <v>794169</v>
      </c>
      <c r="F31" s="69">
        <v>541061</v>
      </c>
      <c r="G31" s="69">
        <v>378082</v>
      </c>
      <c r="H31" s="69">
        <v>373064</v>
      </c>
      <c r="I31" s="69">
        <v>93037</v>
      </c>
      <c r="J31" s="69">
        <v>241461</v>
      </c>
      <c r="K31" s="69">
        <v>93643</v>
      </c>
      <c r="L31" s="69">
        <v>75747</v>
      </c>
      <c r="M31" s="69">
        <v>63556</v>
      </c>
      <c r="N31" s="69">
        <v>127557</v>
      </c>
      <c r="O31" s="69">
        <v>199733</v>
      </c>
      <c r="P31" s="69">
        <f>VLOOKUP($B$5:$B$975,'[17]2018'!B$5:P$975,15,0)</f>
        <v>197502</v>
      </c>
      <c r="Q31" s="77">
        <f>VLOOKUP($B$6:$B$975,'[17]2018'!B$6:Q$975,16,0)</f>
        <v>139086</v>
      </c>
      <c r="R31" s="77">
        <v>397918</v>
      </c>
      <c r="S31" s="69">
        <v>279355</v>
      </c>
      <c r="T31" s="69">
        <v>116444</v>
      </c>
    </row>
    <row r="32" spans="1:20" s="12" customFormat="1" ht="48.75">
      <c r="A32" s="65" t="s">
        <v>637</v>
      </c>
      <c r="B32" s="66" t="s">
        <v>79</v>
      </c>
      <c r="C32" s="75">
        <v>2621779</v>
      </c>
      <c r="D32" s="75">
        <v>34617</v>
      </c>
      <c r="E32" s="75">
        <v>725986</v>
      </c>
      <c r="F32" s="69">
        <v>479583</v>
      </c>
      <c r="G32" s="69">
        <v>497</v>
      </c>
      <c r="H32" s="69">
        <v>24872</v>
      </c>
      <c r="I32" s="69">
        <v>16769</v>
      </c>
      <c r="J32" s="69">
        <v>69254</v>
      </c>
      <c r="K32" s="69">
        <v>14607</v>
      </c>
      <c r="L32" s="69">
        <v>23702</v>
      </c>
      <c r="M32" s="69">
        <v>59832</v>
      </c>
      <c r="N32" s="69">
        <v>31107</v>
      </c>
      <c r="O32" s="69">
        <v>333192</v>
      </c>
      <c r="P32" s="69">
        <f>VLOOKUP($B$5:$B$975,'[17]2018'!B$5:P$975,15,0)</f>
        <v>89078</v>
      </c>
      <c r="Q32" s="77">
        <f>VLOOKUP($B$6:$B$975,'[17]2018'!B$6:Q$975,16,0)</f>
        <v>225335</v>
      </c>
      <c r="R32" s="77">
        <v>251421</v>
      </c>
      <c r="S32" s="69">
        <v>68338</v>
      </c>
      <c r="T32" s="69">
        <v>173591</v>
      </c>
    </row>
    <row r="33" spans="1:20" s="12" customFormat="1" ht="24.75">
      <c r="A33" s="65" t="s">
        <v>1081</v>
      </c>
      <c r="B33" s="66" t="s">
        <v>1082</v>
      </c>
      <c r="C33" s="75">
        <v>320168719</v>
      </c>
      <c r="D33" s="75">
        <v>6178254</v>
      </c>
      <c r="E33" s="75">
        <v>22118657</v>
      </c>
      <c r="F33" s="69">
        <v>27855532</v>
      </c>
      <c r="G33" s="69">
        <v>1534735</v>
      </c>
      <c r="H33" s="69">
        <v>12174952</v>
      </c>
      <c r="I33" s="69">
        <v>14609188</v>
      </c>
      <c r="J33" s="69">
        <v>42440876</v>
      </c>
      <c r="K33" s="69">
        <v>7585007</v>
      </c>
      <c r="L33" s="69">
        <v>15708762</v>
      </c>
      <c r="M33" s="69">
        <v>14248794</v>
      </c>
      <c r="N33" s="69">
        <v>12793868</v>
      </c>
      <c r="O33" s="69">
        <v>5251833</v>
      </c>
      <c r="P33" s="69">
        <f>VLOOKUP($B$5:$B$975,'[17]2018'!B$5:P$975,15,0)</f>
        <v>9504665</v>
      </c>
      <c r="Q33" s="77">
        <f>VLOOKUP($B$6:$B$975,'[17]2018'!B$6:Q$975,16,0)</f>
        <v>41663551</v>
      </c>
      <c r="R33" s="77">
        <v>31455582</v>
      </c>
      <c r="S33" s="69">
        <v>50964615</v>
      </c>
      <c r="T33" s="69">
        <v>4079850</v>
      </c>
    </row>
    <row r="34" spans="1:20" s="12" customFormat="1" ht="36.75">
      <c r="A34" s="65" t="s">
        <v>640</v>
      </c>
      <c r="B34" s="66" t="s">
        <v>82</v>
      </c>
      <c r="C34" s="75">
        <v>214159448</v>
      </c>
      <c r="D34" s="75">
        <v>3442308</v>
      </c>
      <c r="E34" s="75">
        <v>14226639</v>
      </c>
      <c r="F34" s="69">
        <v>19628862</v>
      </c>
      <c r="G34" s="69">
        <v>1344411</v>
      </c>
      <c r="H34" s="69">
        <v>11400688</v>
      </c>
      <c r="I34" s="69">
        <v>12813845</v>
      </c>
      <c r="J34" s="69">
        <v>34292923</v>
      </c>
      <c r="K34" s="69">
        <v>5319711</v>
      </c>
      <c r="L34" s="69">
        <v>6863487</v>
      </c>
      <c r="M34" s="69">
        <v>9132784</v>
      </c>
      <c r="N34" s="69">
        <v>9600999</v>
      </c>
      <c r="O34" s="69">
        <v>4456045</v>
      </c>
      <c r="P34" s="69">
        <f>VLOOKUP($B$5:$B$975,'[17]2018'!B$5:P$975,15,0)</f>
        <v>8807049</v>
      </c>
      <c r="Q34" s="77">
        <f>VLOOKUP($B$6:$B$975,'[17]2018'!B$6:Q$975,16,0)</f>
        <v>31118473</v>
      </c>
      <c r="R34" s="77">
        <v>25790372</v>
      </c>
      <c r="S34" s="69">
        <v>14953449</v>
      </c>
      <c r="T34" s="69">
        <v>967403</v>
      </c>
    </row>
    <row r="35" spans="1:20" s="12" customFormat="1" ht="24.75">
      <c r="A35" s="65" t="s">
        <v>646</v>
      </c>
      <c r="B35" s="66" t="s">
        <v>88</v>
      </c>
      <c r="C35" s="75">
        <v>9344637</v>
      </c>
      <c r="D35" s="75">
        <v>105200</v>
      </c>
      <c r="E35" s="75">
        <v>2322458</v>
      </c>
      <c r="F35" s="69">
        <v>1008982</v>
      </c>
      <c r="G35" s="69" t="s">
        <v>14</v>
      </c>
      <c r="H35" s="69">
        <v>45222</v>
      </c>
      <c r="I35" s="69">
        <v>38326</v>
      </c>
      <c r="J35" s="69">
        <v>279934</v>
      </c>
      <c r="K35" s="69">
        <v>208628</v>
      </c>
      <c r="L35" s="69">
        <v>76915</v>
      </c>
      <c r="M35" s="69">
        <v>795769</v>
      </c>
      <c r="N35" s="69">
        <v>66110</v>
      </c>
      <c r="O35" s="69">
        <v>63606</v>
      </c>
      <c r="P35" s="69">
        <f>VLOOKUP($B$5:$B$975,'[17]2018'!B$5:P$975,15,0)</f>
        <v>223495</v>
      </c>
      <c r="Q35" s="77">
        <f>VLOOKUP($B$6:$B$975,'[17]2018'!B$6:Q$975,16,0)</f>
        <v>1884629</v>
      </c>
      <c r="R35" s="77">
        <v>474947</v>
      </c>
      <c r="S35" s="69">
        <v>1686537</v>
      </c>
      <c r="T35" s="69">
        <v>63880</v>
      </c>
    </row>
    <row r="36" spans="1:20" s="12" customFormat="1" ht="24.75">
      <c r="A36" s="65" t="s">
        <v>647</v>
      </c>
      <c r="B36" s="66" t="s">
        <v>89</v>
      </c>
      <c r="C36" s="75">
        <v>84722113</v>
      </c>
      <c r="D36" s="75">
        <v>2179153</v>
      </c>
      <c r="E36" s="75">
        <v>4283117</v>
      </c>
      <c r="F36" s="69">
        <v>4561367</v>
      </c>
      <c r="G36" s="69">
        <v>180518</v>
      </c>
      <c r="H36" s="69">
        <v>490463</v>
      </c>
      <c r="I36" s="69">
        <v>1754702</v>
      </c>
      <c r="J36" s="69">
        <v>6645821</v>
      </c>
      <c r="K36" s="69">
        <v>1994067</v>
      </c>
      <c r="L36" s="69">
        <v>8718426</v>
      </c>
      <c r="M36" s="69">
        <v>3799937</v>
      </c>
      <c r="N36" s="69">
        <v>3055048</v>
      </c>
      <c r="O36" s="69">
        <v>688239</v>
      </c>
      <c r="P36" s="69">
        <f>VLOOKUP($B$5:$B$975,'[17]2018'!B$5:P$975,15,0)</f>
        <v>374334</v>
      </c>
      <c r="Q36" s="77">
        <f>VLOOKUP($B$6:$B$975,'[17]2018'!B$6:Q$975,16,0)</f>
        <v>8037856</v>
      </c>
      <c r="R36" s="77">
        <v>4651351</v>
      </c>
      <c r="S36" s="69">
        <v>31452422</v>
      </c>
      <c r="T36" s="69">
        <v>1855292</v>
      </c>
    </row>
    <row r="37" spans="1:20" s="12" customFormat="1" ht="24.75">
      <c r="A37" s="65" t="s">
        <v>648</v>
      </c>
      <c r="B37" s="66" t="s">
        <v>90</v>
      </c>
      <c r="C37" s="75">
        <v>11942521</v>
      </c>
      <c r="D37" s="75">
        <v>451593</v>
      </c>
      <c r="E37" s="75">
        <v>1286443</v>
      </c>
      <c r="F37" s="69">
        <v>2656321</v>
      </c>
      <c r="G37" s="69">
        <v>9806</v>
      </c>
      <c r="H37" s="69">
        <v>238578</v>
      </c>
      <c r="I37" s="69">
        <v>2315</v>
      </c>
      <c r="J37" s="69">
        <v>1222197</v>
      </c>
      <c r="K37" s="69">
        <v>62601</v>
      </c>
      <c r="L37" s="69">
        <v>49934</v>
      </c>
      <c r="M37" s="69">
        <v>520304</v>
      </c>
      <c r="N37" s="69">
        <v>71712</v>
      </c>
      <c r="O37" s="69">
        <v>43943</v>
      </c>
      <c r="P37" s="69">
        <f>VLOOKUP($B$5:$B$975,'[17]2018'!B$5:P$975,15,0)</f>
        <v>99786</v>
      </c>
      <c r="Q37" s="77">
        <f>VLOOKUP($B$6:$B$975,'[17]2018'!B$6:Q$975,16,0)</f>
        <v>622593</v>
      </c>
      <c r="R37" s="77">
        <v>538911</v>
      </c>
      <c r="S37" s="69">
        <v>2872207</v>
      </c>
      <c r="T37" s="69">
        <v>1193276</v>
      </c>
    </row>
    <row r="38" spans="1:20" s="12" customFormat="1" ht="24.75">
      <c r="A38" s="65" t="s">
        <v>641</v>
      </c>
      <c r="B38" s="66" t="s">
        <v>83</v>
      </c>
      <c r="C38" s="75">
        <v>128215679</v>
      </c>
      <c r="D38" s="75">
        <v>1955820</v>
      </c>
      <c r="E38" s="75">
        <v>6186779</v>
      </c>
      <c r="F38" s="69">
        <v>8758610</v>
      </c>
      <c r="G38" s="69">
        <v>819321</v>
      </c>
      <c r="H38" s="69">
        <v>8419189</v>
      </c>
      <c r="I38" s="69">
        <v>2648204</v>
      </c>
      <c r="J38" s="69">
        <v>24371499</v>
      </c>
      <c r="K38" s="69">
        <v>1021934</v>
      </c>
      <c r="L38" s="69">
        <v>5123755</v>
      </c>
      <c r="M38" s="69">
        <v>7089950</v>
      </c>
      <c r="N38" s="69">
        <v>6303823</v>
      </c>
      <c r="O38" s="69">
        <v>3147758</v>
      </c>
      <c r="P38" s="69">
        <f>VLOOKUP($B$5:$B$975,'[17]2018'!B$5:P$975,15,0)</f>
        <v>5505101</v>
      </c>
      <c r="Q38" s="77">
        <f>VLOOKUP($B$6:$B$975,'[17]2018'!B$6:Q$975,16,0)</f>
        <v>17892071</v>
      </c>
      <c r="R38" s="77">
        <v>17899520</v>
      </c>
      <c r="S38" s="69">
        <v>10659155</v>
      </c>
      <c r="T38" s="69">
        <v>413189</v>
      </c>
    </row>
    <row r="39" spans="1:20" s="12" customFormat="1" ht="36.75">
      <c r="A39" s="65" t="s">
        <v>642</v>
      </c>
      <c r="B39" s="66" t="s">
        <v>84</v>
      </c>
      <c r="C39" s="75">
        <v>32745729</v>
      </c>
      <c r="D39" s="75">
        <v>336480</v>
      </c>
      <c r="E39" s="75">
        <v>2899592</v>
      </c>
      <c r="F39" s="69">
        <v>5437543</v>
      </c>
      <c r="G39" s="69">
        <v>116413</v>
      </c>
      <c r="H39" s="69">
        <v>2045274</v>
      </c>
      <c r="I39" s="69">
        <v>6342115</v>
      </c>
      <c r="J39" s="69">
        <v>4222600</v>
      </c>
      <c r="K39" s="69">
        <v>88479</v>
      </c>
      <c r="L39" s="69">
        <v>742805</v>
      </c>
      <c r="M39" s="69">
        <v>828738</v>
      </c>
      <c r="N39" s="69">
        <v>972486</v>
      </c>
      <c r="O39" s="69">
        <v>188841</v>
      </c>
      <c r="P39" s="69">
        <f>VLOOKUP($B$5:$B$975,'[17]2018'!B$5:P$975,15,0)</f>
        <v>1652839</v>
      </c>
      <c r="Q39" s="77">
        <f>VLOOKUP($B$6:$B$975,'[17]2018'!B$6:Q$975,16,0)</f>
        <v>1789691</v>
      </c>
      <c r="R39" s="77">
        <v>4339002</v>
      </c>
      <c r="S39" s="69">
        <v>598279</v>
      </c>
      <c r="T39" s="69">
        <v>144554</v>
      </c>
    </row>
    <row r="40" spans="1:20" s="12" customFormat="1" ht="24.75">
      <c r="A40" s="65" t="s">
        <v>643</v>
      </c>
      <c r="B40" s="66" t="s">
        <v>85</v>
      </c>
      <c r="C40" s="75">
        <v>22950382</v>
      </c>
      <c r="D40" s="75">
        <v>116176</v>
      </c>
      <c r="E40" s="75">
        <v>2254935</v>
      </c>
      <c r="F40" s="69">
        <v>4506789</v>
      </c>
      <c r="G40" s="69">
        <v>21127</v>
      </c>
      <c r="H40" s="69">
        <v>603172</v>
      </c>
      <c r="I40" s="69">
        <v>926220</v>
      </c>
      <c r="J40" s="69">
        <v>1054192</v>
      </c>
      <c r="K40" s="69">
        <v>108</v>
      </c>
      <c r="L40" s="69">
        <v>762485</v>
      </c>
      <c r="M40" s="69">
        <v>1139331</v>
      </c>
      <c r="N40" s="69">
        <v>1029</v>
      </c>
      <c r="O40" s="69">
        <v>31747</v>
      </c>
      <c r="P40" s="69">
        <f>VLOOKUP($B$5:$B$975,'[17]2018'!B$5:P$975,15,0)</f>
        <v>1335322</v>
      </c>
      <c r="Q40" s="77">
        <f>VLOOKUP($B$6:$B$975,'[17]2018'!B$6:Q$975,16,0)</f>
        <v>5889010</v>
      </c>
      <c r="R40" s="77">
        <v>2714975</v>
      </c>
      <c r="S40" s="69">
        <v>1404883</v>
      </c>
      <c r="T40" s="69">
        <v>188881</v>
      </c>
    </row>
    <row r="41" spans="1:20" s="12" customFormat="1" ht="24.75">
      <c r="A41" s="65" t="s">
        <v>644</v>
      </c>
      <c r="B41" s="66" t="s">
        <v>86</v>
      </c>
      <c r="C41" s="75">
        <v>17257816</v>
      </c>
      <c r="D41" s="75">
        <v>481683</v>
      </c>
      <c r="E41" s="75">
        <v>2021027</v>
      </c>
      <c r="F41" s="69">
        <v>421750</v>
      </c>
      <c r="G41" s="69">
        <v>241748</v>
      </c>
      <c r="H41" s="69">
        <v>333052</v>
      </c>
      <c r="I41" s="69">
        <v>40902</v>
      </c>
      <c r="J41" s="69">
        <v>4172708</v>
      </c>
      <c r="K41" s="69">
        <v>511624</v>
      </c>
      <c r="L41" s="69" t="s">
        <v>14</v>
      </c>
      <c r="M41" s="69">
        <v>60770</v>
      </c>
      <c r="N41" s="69">
        <v>2259520</v>
      </c>
      <c r="O41" s="69">
        <v>794352</v>
      </c>
      <c r="P41" s="69">
        <f>VLOOKUP($B$5:$B$975,'[17]2018'!B$5:P$975,15,0)</f>
        <v>23555</v>
      </c>
      <c r="Q41" s="77">
        <f>VLOOKUP($B$6:$B$975,'[17]2018'!B$6:Q$975,16,0)</f>
        <v>4679019</v>
      </c>
      <c r="R41" s="77">
        <v>204165</v>
      </c>
      <c r="S41" s="69">
        <v>963750</v>
      </c>
      <c r="T41" s="69">
        <v>48191</v>
      </c>
    </row>
    <row r="42" spans="1:20" s="12" customFormat="1" ht="24.75">
      <c r="A42" s="65" t="s">
        <v>645</v>
      </c>
      <c r="B42" s="66" t="s">
        <v>87</v>
      </c>
      <c r="C42" s="75">
        <v>12989842</v>
      </c>
      <c r="D42" s="75">
        <v>552150</v>
      </c>
      <c r="E42" s="75">
        <v>864306</v>
      </c>
      <c r="F42" s="69">
        <v>504171</v>
      </c>
      <c r="G42" s="69">
        <v>145802</v>
      </c>
      <c r="H42" s="69" t="s">
        <v>14</v>
      </c>
      <c r="I42" s="69">
        <v>2856405</v>
      </c>
      <c r="J42" s="69">
        <v>471925</v>
      </c>
      <c r="K42" s="69">
        <v>3697565</v>
      </c>
      <c r="L42" s="69">
        <v>234441</v>
      </c>
      <c r="M42" s="69">
        <v>13994</v>
      </c>
      <c r="N42" s="69">
        <v>64141</v>
      </c>
      <c r="O42" s="69">
        <v>293347</v>
      </c>
      <c r="P42" s="69">
        <f>VLOOKUP($B$5:$B$975,'[17]2018'!B$5:P$975,15,0)</f>
        <v>290233</v>
      </c>
      <c r="Q42" s="77">
        <f>VLOOKUP($B$6:$B$975,'[17]2018'!B$6:Q$975,16,0)</f>
        <v>868682</v>
      </c>
      <c r="R42" s="77">
        <v>632711</v>
      </c>
      <c r="S42" s="69">
        <v>1327382</v>
      </c>
      <c r="T42" s="69">
        <v>172588</v>
      </c>
    </row>
    <row r="43" spans="1:20" s="12" customFormat="1" ht="24.75">
      <c r="A43" s="65" t="s">
        <v>649</v>
      </c>
      <c r="B43" s="66" t="s">
        <v>478</v>
      </c>
      <c r="C43" s="75">
        <v>158291140</v>
      </c>
      <c r="D43" s="75">
        <v>5974532</v>
      </c>
      <c r="E43" s="75">
        <v>8604648</v>
      </c>
      <c r="F43" s="69">
        <v>5682998</v>
      </c>
      <c r="G43" s="69">
        <v>3665256</v>
      </c>
      <c r="H43" s="69">
        <v>5254902</v>
      </c>
      <c r="I43" s="69">
        <v>3602162</v>
      </c>
      <c r="J43" s="69">
        <v>26883419</v>
      </c>
      <c r="K43" s="69">
        <v>4331806</v>
      </c>
      <c r="L43" s="69">
        <v>5015474</v>
      </c>
      <c r="M43" s="69">
        <v>4673718</v>
      </c>
      <c r="N43" s="69">
        <v>10430612</v>
      </c>
      <c r="O43" s="69">
        <v>4419454</v>
      </c>
      <c r="P43" s="69">
        <f>VLOOKUP($B$5:$B$975,'[17]2018'!B$5:P$975,15,0)</f>
        <v>1439215</v>
      </c>
      <c r="Q43" s="77">
        <f>VLOOKUP($B$6:$B$975,'[17]2018'!B$6:Q$975,16,0)</f>
        <v>15190393</v>
      </c>
      <c r="R43" s="77">
        <v>17371206</v>
      </c>
      <c r="S43" s="69">
        <v>28197684</v>
      </c>
      <c r="T43" s="69">
        <v>7553662</v>
      </c>
    </row>
    <row r="44" spans="1:20" s="12" customFormat="1" ht="60.75">
      <c r="A44" s="65" t="s">
        <v>650</v>
      </c>
      <c r="B44" s="66" t="s">
        <v>91</v>
      </c>
      <c r="C44" s="75">
        <v>105096326</v>
      </c>
      <c r="D44" s="75">
        <v>5116115</v>
      </c>
      <c r="E44" s="75">
        <v>6713240</v>
      </c>
      <c r="F44" s="69">
        <v>3702636</v>
      </c>
      <c r="G44" s="69">
        <v>453348</v>
      </c>
      <c r="H44" s="69">
        <v>2964805</v>
      </c>
      <c r="I44" s="69">
        <v>2003632</v>
      </c>
      <c r="J44" s="69">
        <v>22371974</v>
      </c>
      <c r="K44" s="69">
        <v>3377359</v>
      </c>
      <c r="L44" s="69">
        <v>3645678</v>
      </c>
      <c r="M44" s="69">
        <v>2980283</v>
      </c>
      <c r="N44" s="69">
        <v>7212564</v>
      </c>
      <c r="O44" s="69">
        <v>3125705</v>
      </c>
      <c r="P44" s="69">
        <f>VLOOKUP($B$5:$B$975,'[17]2018'!B$5:P$975,15,0)</f>
        <v>589297</v>
      </c>
      <c r="Q44" s="77">
        <f>VLOOKUP($B$6:$B$975,'[17]2018'!B$6:Q$975,16,0)</f>
        <v>12471165</v>
      </c>
      <c r="R44" s="77">
        <v>6925488</v>
      </c>
      <c r="S44" s="69">
        <v>15774398</v>
      </c>
      <c r="T44" s="69">
        <v>5668638</v>
      </c>
    </row>
    <row r="45" spans="1:20" s="12" customFormat="1" ht="60.75">
      <c r="A45" s="65" t="s">
        <v>651</v>
      </c>
      <c r="B45" s="66" t="s">
        <v>92</v>
      </c>
      <c r="C45" s="75">
        <v>38917272</v>
      </c>
      <c r="D45" s="75">
        <v>656321</v>
      </c>
      <c r="E45" s="75">
        <v>962574</v>
      </c>
      <c r="F45" s="69">
        <v>1183783</v>
      </c>
      <c r="G45" s="69">
        <v>2353087</v>
      </c>
      <c r="H45" s="69">
        <v>872157</v>
      </c>
      <c r="I45" s="69">
        <v>1205464</v>
      </c>
      <c r="J45" s="69">
        <v>3195793</v>
      </c>
      <c r="K45" s="69">
        <v>796200</v>
      </c>
      <c r="L45" s="69">
        <v>954817</v>
      </c>
      <c r="M45" s="69">
        <v>1369001</v>
      </c>
      <c r="N45" s="69">
        <v>988467</v>
      </c>
      <c r="O45" s="69">
        <v>827649</v>
      </c>
      <c r="P45" s="69">
        <f>VLOOKUP($B$5:$B$975,'[17]2018'!B$5:P$975,15,0)</f>
        <v>811040</v>
      </c>
      <c r="Q45" s="77">
        <f>VLOOKUP($B$6:$B$975,'[17]2018'!B$6:Q$975,16,0)</f>
        <v>2195612</v>
      </c>
      <c r="R45" s="77">
        <v>9410667</v>
      </c>
      <c r="S45" s="69">
        <v>9796223</v>
      </c>
      <c r="T45" s="69">
        <v>1338416</v>
      </c>
    </row>
    <row r="46" spans="1:20" s="12" customFormat="1" ht="48.75">
      <c r="A46" s="65" t="s">
        <v>654</v>
      </c>
      <c r="B46" s="66" t="s">
        <v>95</v>
      </c>
      <c r="C46" s="75">
        <v>14277541</v>
      </c>
      <c r="D46" s="75">
        <v>202095</v>
      </c>
      <c r="E46" s="75">
        <v>928834</v>
      </c>
      <c r="F46" s="69">
        <v>796579</v>
      </c>
      <c r="G46" s="69">
        <v>858821</v>
      </c>
      <c r="H46" s="69">
        <v>1417940</v>
      </c>
      <c r="I46" s="69">
        <v>393066</v>
      </c>
      <c r="J46" s="69">
        <v>1315652</v>
      </c>
      <c r="K46" s="69">
        <v>158247</v>
      </c>
      <c r="L46" s="69">
        <v>414978</v>
      </c>
      <c r="M46" s="69">
        <v>324435</v>
      </c>
      <c r="N46" s="69">
        <v>2229581</v>
      </c>
      <c r="O46" s="69">
        <v>466099</v>
      </c>
      <c r="P46" s="69">
        <f>VLOOKUP($B$5:$B$975,'[17]2018'!B$5:P$975,15,0)</f>
        <v>38878</v>
      </c>
      <c r="Q46" s="77">
        <f>VLOOKUP($B$6:$B$975,'[17]2018'!B$6:Q$975,16,0)</f>
        <v>523615</v>
      </c>
      <c r="R46" s="77">
        <v>1035050</v>
      </c>
      <c r="S46" s="69">
        <v>2627063</v>
      </c>
      <c r="T46" s="69">
        <v>546608</v>
      </c>
    </row>
    <row r="47" spans="1:20" s="12" customFormat="1" ht="24.75">
      <c r="A47" s="65" t="s">
        <v>652</v>
      </c>
      <c r="B47" s="66" t="s">
        <v>93</v>
      </c>
      <c r="C47" s="75">
        <v>13994115</v>
      </c>
      <c r="D47" s="75">
        <v>322137</v>
      </c>
      <c r="E47" s="75">
        <v>886445</v>
      </c>
      <c r="F47" s="69">
        <v>160581</v>
      </c>
      <c r="G47" s="69">
        <v>2091900</v>
      </c>
      <c r="H47" s="69">
        <v>487818</v>
      </c>
      <c r="I47" s="69">
        <v>1076958</v>
      </c>
      <c r="J47" s="69">
        <v>1019672</v>
      </c>
      <c r="K47" s="69">
        <v>669237</v>
      </c>
      <c r="L47" s="69">
        <v>940880</v>
      </c>
      <c r="M47" s="69">
        <v>1223612</v>
      </c>
      <c r="N47" s="69">
        <v>44926</v>
      </c>
      <c r="O47" s="69">
        <v>723847</v>
      </c>
      <c r="P47" s="69">
        <f>VLOOKUP($B$5:$B$975,'[17]2018'!B$5:P$975,15,0)</f>
        <v>695607</v>
      </c>
      <c r="Q47" s="77">
        <f>VLOOKUP($B$6:$B$975,'[17]2018'!B$6:Q$975,16,0)</f>
        <v>1154697</v>
      </c>
      <c r="R47" s="77">
        <v>845860</v>
      </c>
      <c r="S47" s="69">
        <v>981510</v>
      </c>
      <c r="T47" s="69">
        <v>668427</v>
      </c>
    </row>
    <row r="48" spans="1:20" s="12" customFormat="1" ht="24.75">
      <c r="A48" s="65" t="s">
        <v>653</v>
      </c>
      <c r="B48" s="66" t="s">
        <v>94</v>
      </c>
      <c r="C48" s="75">
        <v>24923158</v>
      </c>
      <c r="D48" s="75">
        <v>334183</v>
      </c>
      <c r="E48" s="75">
        <v>76129</v>
      </c>
      <c r="F48" s="69">
        <v>1023202</v>
      </c>
      <c r="G48" s="69">
        <v>261188</v>
      </c>
      <c r="H48" s="69">
        <v>384339</v>
      </c>
      <c r="I48" s="69">
        <v>128506</v>
      </c>
      <c r="J48" s="69">
        <v>2176121</v>
      </c>
      <c r="K48" s="69">
        <v>126964</v>
      </c>
      <c r="L48" s="69">
        <v>13937</v>
      </c>
      <c r="M48" s="69">
        <v>145389</v>
      </c>
      <c r="N48" s="69">
        <v>943541</v>
      </c>
      <c r="O48" s="69">
        <v>103802</v>
      </c>
      <c r="P48" s="69">
        <f>VLOOKUP($B$5:$B$975,'[17]2018'!B$5:P$975,15,0)</f>
        <v>115433</v>
      </c>
      <c r="Q48" s="77">
        <f>VLOOKUP($B$6:$B$975,'[17]2018'!B$6:Q$975,16,0)</f>
        <v>1040915</v>
      </c>
      <c r="R48" s="77">
        <v>8564807</v>
      </c>
      <c r="S48" s="69">
        <v>8814713</v>
      </c>
      <c r="T48" s="69">
        <v>669989</v>
      </c>
    </row>
    <row r="49" spans="1:20" s="12" customFormat="1" ht="36.75">
      <c r="A49" s="65" t="s">
        <v>655</v>
      </c>
      <c r="B49" s="66" t="s">
        <v>479</v>
      </c>
      <c r="C49" s="75">
        <v>80773951</v>
      </c>
      <c r="D49" s="75">
        <v>978968</v>
      </c>
      <c r="E49" s="75">
        <v>7734909</v>
      </c>
      <c r="F49" s="69">
        <v>4905474</v>
      </c>
      <c r="G49" s="69">
        <v>601121</v>
      </c>
      <c r="H49" s="69">
        <v>1609298</v>
      </c>
      <c r="I49" s="69">
        <v>3398944</v>
      </c>
      <c r="J49" s="69">
        <v>15543087</v>
      </c>
      <c r="K49" s="69">
        <v>2014560</v>
      </c>
      <c r="L49" s="69">
        <v>2493970</v>
      </c>
      <c r="M49" s="69">
        <v>1857793</v>
      </c>
      <c r="N49" s="69">
        <v>3908900</v>
      </c>
      <c r="O49" s="69">
        <v>2419330</v>
      </c>
      <c r="P49" s="69">
        <f>VLOOKUP($B$5:$B$975,'[17]2018'!B$5:P$975,15,0)</f>
        <v>1934516</v>
      </c>
      <c r="Q49" s="77">
        <f>VLOOKUP($B$6:$B$975,'[17]2018'!B$6:Q$975,16,0)</f>
        <v>8202248</v>
      </c>
      <c r="R49" s="77">
        <v>9117622</v>
      </c>
      <c r="S49" s="69">
        <v>11025764</v>
      </c>
      <c r="T49" s="69">
        <v>3027449</v>
      </c>
    </row>
    <row r="50" spans="1:20" s="12" customFormat="1" ht="24.75">
      <c r="A50" s="65" t="s">
        <v>656</v>
      </c>
      <c r="B50" s="66" t="s">
        <v>96</v>
      </c>
      <c r="C50" s="75">
        <v>40413188</v>
      </c>
      <c r="D50" s="75">
        <v>498382</v>
      </c>
      <c r="E50" s="75">
        <v>4861660</v>
      </c>
      <c r="F50" s="69">
        <v>1971874</v>
      </c>
      <c r="G50" s="69">
        <v>273254</v>
      </c>
      <c r="H50" s="69">
        <v>525177</v>
      </c>
      <c r="I50" s="69">
        <v>1711306</v>
      </c>
      <c r="J50" s="69">
        <v>12622037</v>
      </c>
      <c r="K50" s="69">
        <v>449259</v>
      </c>
      <c r="L50" s="69">
        <v>1172609</v>
      </c>
      <c r="M50" s="69">
        <v>1556407</v>
      </c>
      <c r="N50" s="69">
        <v>1608432</v>
      </c>
      <c r="O50" s="69">
        <v>442120</v>
      </c>
      <c r="P50" s="69">
        <f>VLOOKUP($B$5:$B$975,'[17]2018'!B$5:P$975,15,0)</f>
        <v>1643706</v>
      </c>
      <c r="Q50" s="77">
        <f>VLOOKUP($B$6:$B$975,'[17]2018'!B$6:Q$975,16,0)</f>
        <v>4493262</v>
      </c>
      <c r="R50" s="77">
        <v>2975731</v>
      </c>
      <c r="S50" s="69">
        <v>3534171</v>
      </c>
      <c r="T50" s="69">
        <v>73803</v>
      </c>
    </row>
    <row r="51" spans="1:20" s="12" customFormat="1" ht="48.75">
      <c r="A51" s="65" t="s">
        <v>659</v>
      </c>
      <c r="B51" s="66" t="s">
        <v>99</v>
      </c>
      <c r="C51" s="75">
        <v>4786610</v>
      </c>
      <c r="D51" s="75">
        <v>2432</v>
      </c>
      <c r="E51" s="75">
        <v>118877</v>
      </c>
      <c r="F51" s="69">
        <v>440102</v>
      </c>
      <c r="G51" s="69">
        <v>3372</v>
      </c>
      <c r="H51" s="69">
        <v>22105</v>
      </c>
      <c r="I51" s="69" t="s">
        <v>14</v>
      </c>
      <c r="J51" s="69">
        <v>110982</v>
      </c>
      <c r="K51" s="69">
        <v>42808</v>
      </c>
      <c r="L51" s="69">
        <v>53419</v>
      </c>
      <c r="M51" s="69">
        <v>88529</v>
      </c>
      <c r="N51" s="69">
        <v>211846</v>
      </c>
      <c r="O51" s="69">
        <v>25734</v>
      </c>
      <c r="P51" s="69" t="str">
        <f>VLOOKUP($B$5:$B$975,'[17]2018'!B$5:P$975,15,0)</f>
        <v>-</v>
      </c>
      <c r="Q51" s="77">
        <f>VLOOKUP($B$6:$B$975,'[17]2018'!B$6:Q$975,16,0)</f>
        <v>253306</v>
      </c>
      <c r="R51" s="77">
        <v>257153</v>
      </c>
      <c r="S51" s="69">
        <v>3094666</v>
      </c>
      <c r="T51" s="69">
        <v>61278</v>
      </c>
    </row>
    <row r="52" spans="1:20" s="12" customFormat="1" ht="48.75">
      <c r="A52" s="65" t="s">
        <v>660</v>
      </c>
      <c r="B52" s="66" t="s">
        <v>100</v>
      </c>
      <c r="C52" s="75">
        <v>35574153</v>
      </c>
      <c r="D52" s="75">
        <v>478154</v>
      </c>
      <c r="E52" s="75">
        <v>2754371</v>
      </c>
      <c r="F52" s="69">
        <v>2493499</v>
      </c>
      <c r="G52" s="69">
        <v>324495</v>
      </c>
      <c r="H52" s="69">
        <v>1062016</v>
      </c>
      <c r="I52" s="69">
        <v>1687637</v>
      </c>
      <c r="J52" s="69">
        <v>2810068</v>
      </c>
      <c r="K52" s="69">
        <v>1522493</v>
      </c>
      <c r="L52" s="69">
        <v>1267942</v>
      </c>
      <c r="M52" s="69">
        <v>212858</v>
      </c>
      <c r="N52" s="69">
        <v>2088621</v>
      </c>
      <c r="O52" s="69">
        <v>1951476</v>
      </c>
      <c r="P52" s="69">
        <f>VLOOKUP($B$5:$B$975,'[17]2018'!B$5:P$975,15,0)</f>
        <v>290810</v>
      </c>
      <c r="Q52" s="77">
        <f>VLOOKUP($B$6:$B$975,'[17]2018'!B$6:Q$975,16,0)</f>
        <v>3455680</v>
      </c>
      <c r="R52" s="77">
        <v>5884738</v>
      </c>
      <c r="S52" s="69">
        <v>4396928</v>
      </c>
      <c r="T52" s="69">
        <v>2892368</v>
      </c>
    </row>
    <row r="53" spans="1:20" s="12" customFormat="1" ht="36.75">
      <c r="A53" s="65" t="s">
        <v>657</v>
      </c>
      <c r="B53" s="66" t="s">
        <v>97</v>
      </c>
      <c r="C53" s="75">
        <v>20171138</v>
      </c>
      <c r="D53" s="75">
        <v>130180</v>
      </c>
      <c r="E53" s="75">
        <v>4369278</v>
      </c>
      <c r="F53" s="69">
        <v>1071042</v>
      </c>
      <c r="G53" s="69">
        <v>273254</v>
      </c>
      <c r="H53" s="69">
        <v>157140</v>
      </c>
      <c r="I53" s="69">
        <v>588712</v>
      </c>
      <c r="J53" s="69">
        <v>2291253</v>
      </c>
      <c r="K53" s="69">
        <v>285712</v>
      </c>
      <c r="L53" s="69">
        <v>559332</v>
      </c>
      <c r="M53" s="69">
        <v>1502026</v>
      </c>
      <c r="N53" s="69">
        <v>434094</v>
      </c>
      <c r="O53" s="69">
        <v>194785</v>
      </c>
      <c r="P53" s="69">
        <f>VLOOKUP($B$5:$B$975,'[17]2018'!B$5:P$975,15,0)</f>
        <v>1124997</v>
      </c>
      <c r="Q53" s="77">
        <f>VLOOKUP($B$6:$B$975,'[17]2018'!B$6:Q$975,16,0)</f>
        <v>2987946</v>
      </c>
      <c r="R53" s="77">
        <v>2542081</v>
      </c>
      <c r="S53" s="69">
        <v>1591515</v>
      </c>
      <c r="T53" s="69">
        <v>67792</v>
      </c>
    </row>
    <row r="54" spans="1:20" s="12" customFormat="1" ht="24.75">
      <c r="A54" s="65" t="s">
        <v>658</v>
      </c>
      <c r="B54" s="66" t="s">
        <v>98</v>
      </c>
      <c r="C54" s="75">
        <v>20242050</v>
      </c>
      <c r="D54" s="75">
        <v>368202</v>
      </c>
      <c r="E54" s="75">
        <v>492382</v>
      </c>
      <c r="F54" s="69">
        <v>900832</v>
      </c>
      <c r="G54" s="69" t="s">
        <v>14</v>
      </c>
      <c r="H54" s="69">
        <v>368037</v>
      </c>
      <c r="I54" s="69">
        <v>1122594</v>
      </c>
      <c r="J54" s="69">
        <v>10330783</v>
      </c>
      <c r="K54" s="69">
        <v>163547</v>
      </c>
      <c r="L54" s="69">
        <v>613277</v>
      </c>
      <c r="M54" s="69">
        <v>54381</v>
      </c>
      <c r="N54" s="69">
        <v>1174338</v>
      </c>
      <c r="O54" s="69">
        <v>247335</v>
      </c>
      <c r="P54" s="69">
        <f>VLOOKUP($B$5:$B$975,'[17]2018'!B$5:P$975,15,0)</f>
        <v>518709</v>
      </c>
      <c r="Q54" s="77">
        <f>VLOOKUP($B$6:$B$975,'[17]2018'!B$6:Q$975,16,0)</f>
        <v>1505316</v>
      </c>
      <c r="R54" s="77">
        <v>433650</v>
      </c>
      <c r="S54" s="69">
        <v>1942656</v>
      </c>
      <c r="T54" s="69">
        <v>6011</v>
      </c>
    </row>
    <row r="55" spans="1:20" s="12" customFormat="1" ht="36.75">
      <c r="A55" s="65" t="s">
        <v>661</v>
      </c>
      <c r="B55" s="66" t="s">
        <v>101</v>
      </c>
      <c r="C55" s="75">
        <v>14730094</v>
      </c>
      <c r="D55" s="75">
        <v>186777</v>
      </c>
      <c r="E55" s="75">
        <v>1220783</v>
      </c>
      <c r="F55" s="69">
        <v>569796</v>
      </c>
      <c r="G55" s="69">
        <v>58471</v>
      </c>
      <c r="H55" s="69">
        <v>316545</v>
      </c>
      <c r="I55" s="69">
        <v>1048546</v>
      </c>
      <c r="J55" s="69">
        <v>1306851</v>
      </c>
      <c r="K55" s="69">
        <v>448167</v>
      </c>
      <c r="L55" s="69">
        <v>1030104</v>
      </c>
      <c r="M55" s="69">
        <v>136873</v>
      </c>
      <c r="N55" s="69">
        <v>379216</v>
      </c>
      <c r="O55" s="69">
        <v>781037</v>
      </c>
      <c r="P55" s="69">
        <f>VLOOKUP($B$5:$B$975,'[17]2018'!B$5:P$975,15,0)</f>
        <v>112286</v>
      </c>
      <c r="Q55" s="77">
        <f>VLOOKUP($B$6:$B$975,'[17]2018'!B$6:Q$975,16,0)</f>
        <v>1991411</v>
      </c>
      <c r="R55" s="77">
        <v>3537234</v>
      </c>
      <c r="S55" s="69">
        <v>669543</v>
      </c>
      <c r="T55" s="69">
        <v>936451</v>
      </c>
    </row>
    <row r="56" spans="1:20" s="12" customFormat="1" ht="36.75">
      <c r="A56" s="65" t="s">
        <v>662</v>
      </c>
      <c r="B56" s="66" t="s">
        <v>102</v>
      </c>
      <c r="C56" s="75">
        <v>10853636</v>
      </c>
      <c r="D56" s="75">
        <v>185405</v>
      </c>
      <c r="E56" s="75">
        <v>738616</v>
      </c>
      <c r="F56" s="69">
        <v>701304</v>
      </c>
      <c r="G56" s="69">
        <v>113982</v>
      </c>
      <c r="H56" s="69">
        <v>600033</v>
      </c>
      <c r="I56" s="69">
        <v>20126</v>
      </c>
      <c r="J56" s="69">
        <v>999688</v>
      </c>
      <c r="K56" s="69">
        <v>581296</v>
      </c>
      <c r="L56" s="69">
        <v>20711</v>
      </c>
      <c r="M56" s="69">
        <v>1431</v>
      </c>
      <c r="N56" s="69">
        <v>1294601</v>
      </c>
      <c r="O56" s="69">
        <v>983681</v>
      </c>
      <c r="P56" s="69">
        <f>VLOOKUP($B$5:$B$975,'[17]2018'!B$5:P$975,15,0)</f>
        <v>151602</v>
      </c>
      <c r="Q56" s="77">
        <f>VLOOKUP($B$6:$B$975,'[17]2018'!B$6:Q$975,16,0)</f>
        <v>733336</v>
      </c>
      <c r="R56" s="77">
        <v>699680</v>
      </c>
      <c r="S56" s="69">
        <v>1893947</v>
      </c>
      <c r="T56" s="69">
        <v>1134198</v>
      </c>
    </row>
    <row r="57" spans="1:20" s="12" customFormat="1" ht="24.75">
      <c r="A57" s="65" t="s">
        <v>663</v>
      </c>
      <c r="B57" s="66" t="s">
        <v>103</v>
      </c>
      <c r="C57" s="75">
        <v>2486562</v>
      </c>
      <c r="D57" s="75">
        <v>9906</v>
      </c>
      <c r="E57" s="75">
        <v>271001</v>
      </c>
      <c r="F57" s="69">
        <v>509167</v>
      </c>
      <c r="G57" s="69" t="s">
        <v>14</v>
      </c>
      <c r="H57" s="69">
        <v>3113</v>
      </c>
      <c r="I57" s="69">
        <v>32246</v>
      </c>
      <c r="J57" s="69">
        <v>177496</v>
      </c>
      <c r="K57" s="69">
        <v>100136</v>
      </c>
      <c r="L57" s="69">
        <v>87123</v>
      </c>
      <c r="M57" s="69">
        <v>28380</v>
      </c>
      <c r="N57" s="69">
        <v>34251</v>
      </c>
      <c r="O57" s="69">
        <v>76647</v>
      </c>
      <c r="P57" s="69">
        <f>VLOOKUP($B$5:$B$975,'[17]2018'!B$5:P$975,15,0)</f>
        <v>5786</v>
      </c>
      <c r="Q57" s="77">
        <f>VLOOKUP($B$6:$B$975,'[17]2018'!B$6:Q$975,16,0)</f>
        <v>181588</v>
      </c>
      <c r="R57" s="77">
        <v>140127</v>
      </c>
      <c r="S57" s="69">
        <v>561065</v>
      </c>
      <c r="T57" s="69">
        <v>268528</v>
      </c>
    </row>
    <row r="58" spans="1:20" s="12" customFormat="1" ht="48.75">
      <c r="A58" s="65" t="s">
        <v>664</v>
      </c>
      <c r="B58" s="66" t="s">
        <v>104</v>
      </c>
      <c r="C58" s="75">
        <v>7503861</v>
      </c>
      <c r="D58" s="75">
        <v>96066</v>
      </c>
      <c r="E58" s="75">
        <v>523971</v>
      </c>
      <c r="F58" s="69">
        <v>713232</v>
      </c>
      <c r="G58" s="69">
        <v>152042</v>
      </c>
      <c r="H58" s="69">
        <v>142325</v>
      </c>
      <c r="I58" s="69">
        <v>586719</v>
      </c>
      <c r="J58" s="69">
        <v>326033</v>
      </c>
      <c r="K58" s="69">
        <v>392893</v>
      </c>
      <c r="L58" s="69">
        <v>130004</v>
      </c>
      <c r="M58" s="69">
        <v>46173</v>
      </c>
      <c r="N58" s="69">
        <v>380553</v>
      </c>
      <c r="O58" s="69">
        <v>110111</v>
      </c>
      <c r="P58" s="69">
        <f>VLOOKUP($B$5:$B$975,'[17]2018'!B$5:P$975,15,0)</f>
        <v>21137</v>
      </c>
      <c r="Q58" s="77">
        <f>VLOOKUP($B$6:$B$975,'[17]2018'!B$6:Q$975,16,0)</f>
        <v>549344</v>
      </c>
      <c r="R58" s="77">
        <v>1507697</v>
      </c>
      <c r="S58" s="69">
        <v>1272372</v>
      </c>
      <c r="T58" s="69">
        <v>553191</v>
      </c>
    </row>
    <row r="59" spans="1:20" s="12" customFormat="1" ht="24.75">
      <c r="A59" s="65" t="s">
        <v>1064</v>
      </c>
      <c r="B59" s="66" t="s">
        <v>540</v>
      </c>
      <c r="C59" s="75">
        <v>175387776</v>
      </c>
      <c r="D59" s="75">
        <v>4943267</v>
      </c>
      <c r="E59" s="75">
        <v>21054157</v>
      </c>
      <c r="F59" s="69">
        <v>8116691</v>
      </c>
      <c r="G59" s="69">
        <v>2191242</v>
      </c>
      <c r="H59" s="69">
        <v>4045890</v>
      </c>
      <c r="I59" s="69">
        <v>3178506</v>
      </c>
      <c r="J59" s="69">
        <v>17620462</v>
      </c>
      <c r="K59" s="69">
        <v>3696411</v>
      </c>
      <c r="L59" s="69">
        <v>8071467</v>
      </c>
      <c r="M59" s="69">
        <v>8472335</v>
      </c>
      <c r="N59" s="69">
        <v>6674067</v>
      </c>
      <c r="O59" s="69">
        <v>7164966</v>
      </c>
      <c r="P59" s="69">
        <f>VLOOKUP($B$5:$B$975,'[17]2018'!B$5:P$975,15,0)</f>
        <v>3561073</v>
      </c>
      <c r="Q59" s="77">
        <f>VLOOKUP($B$6:$B$975,'[17]2018'!B$6:Q$975,16,0)</f>
        <v>19951999</v>
      </c>
      <c r="R59" s="77">
        <v>15099488</v>
      </c>
      <c r="S59" s="69">
        <v>27525378</v>
      </c>
      <c r="T59" s="69">
        <v>14020375</v>
      </c>
    </row>
    <row r="60" spans="1:20" s="12" customFormat="1" ht="36.75">
      <c r="A60" s="65" t="s">
        <v>665</v>
      </c>
      <c r="B60" s="66" t="s">
        <v>105</v>
      </c>
      <c r="C60" s="75">
        <v>113382709</v>
      </c>
      <c r="D60" s="75">
        <v>3537910</v>
      </c>
      <c r="E60" s="75">
        <v>7852972</v>
      </c>
      <c r="F60" s="69">
        <v>5576082</v>
      </c>
      <c r="G60" s="69">
        <v>1385133</v>
      </c>
      <c r="H60" s="69">
        <v>2189819</v>
      </c>
      <c r="I60" s="69">
        <v>2043021</v>
      </c>
      <c r="J60" s="69">
        <v>11839399</v>
      </c>
      <c r="K60" s="69">
        <v>1458573</v>
      </c>
      <c r="L60" s="69">
        <v>5395626</v>
      </c>
      <c r="M60" s="69">
        <v>3068028</v>
      </c>
      <c r="N60" s="69">
        <v>5347982</v>
      </c>
      <c r="O60" s="69">
        <v>4901405</v>
      </c>
      <c r="P60" s="69">
        <f>VLOOKUP($B$5:$B$975,'[17]2018'!B$5:P$975,15,0)</f>
        <v>2896417</v>
      </c>
      <c r="Q60" s="77">
        <f>VLOOKUP($B$6:$B$975,'[17]2018'!B$6:Q$975,16,0)</f>
        <v>13399930</v>
      </c>
      <c r="R60" s="77">
        <v>9848638</v>
      </c>
      <c r="S60" s="69">
        <v>20198819</v>
      </c>
      <c r="T60" s="69">
        <v>12442954</v>
      </c>
    </row>
    <row r="61" spans="1:20" s="12" customFormat="1" ht="24.75">
      <c r="A61" s="65" t="s">
        <v>669</v>
      </c>
      <c r="B61" s="66" t="s">
        <v>109</v>
      </c>
      <c r="C61" s="75">
        <v>62005067</v>
      </c>
      <c r="D61" s="75">
        <v>1405356</v>
      </c>
      <c r="E61" s="75">
        <v>13201185</v>
      </c>
      <c r="F61" s="69">
        <v>2540609</v>
      </c>
      <c r="G61" s="69">
        <v>806109</v>
      </c>
      <c r="H61" s="69">
        <v>1856071</v>
      </c>
      <c r="I61" s="69">
        <v>1135484</v>
      </c>
      <c r="J61" s="69">
        <v>5781062</v>
      </c>
      <c r="K61" s="69">
        <v>2237838</v>
      </c>
      <c r="L61" s="69">
        <v>2675841</v>
      </c>
      <c r="M61" s="69">
        <v>5404307</v>
      </c>
      <c r="N61" s="69">
        <v>1326086</v>
      </c>
      <c r="O61" s="69">
        <v>2263560</v>
      </c>
      <c r="P61" s="69">
        <f>VLOOKUP($B$5:$B$975,'[17]2018'!B$5:P$975,15,0)</f>
        <v>664656</v>
      </c>
      <c r="Q61" s="77">
        <f>VLOOKUP($B$6:$B$975,'[17]2018'!B$6:Q$975,16,0)</f>
        <v>6552070</v>
      </c>
      <c r="R61" s="77">
        <v>5250850</v>
      </c>
      <c r="S61" s="69">
        <v>7326560</v>
      </c>
      <c r="T61" s="69">
        <v>1577421</v>
      </c>
    </row>
    <row r="62" spans="1:20" s="12" customFormat="1" ht="24.75">
      <c r="A62" s="65" t="s">
        <v>666</v>
      </c>
      <c r="B62" s="66" t="s">
        <v>106</v>
      </c>
      <c r="C62" s="75">
        <v>73926561</v>
      </c>
      <c r="D62" s="75">
        <v>2820284</v>
      </c>
      <c r="E62" s="75">
        <v>6978416</v>
      </c>
      <c r="F62" s="69">
        <v>3092065</v>
      </c>
      <c r="G62" s="69">
        <v>953054</v>
      </c>
      <c r="H62" s="69">
        <v>1780484</v>
      </c>
      <c r="I62" s="69">
        <v>1726486</v>
      </c>
      <c r="J62" s="69">
        <v>8410261</v>
      </c>
      <c r="K62" s="69">
        <v>695735</v>
      </c>
      <c r="L62" s="69">
        <v>4528691</v>
      </c>
      <c r="M62" s="69">
        <v>1134911</v>
      </c>
      <c r="N62" s="69">
        <v>4322626</v>
      </c>
      <c r="O62" s="69">
        <v>3926439</v>
      </c>
      <c r="P62" s="69">
        <f>VLOOKUP($B$5:$B$975,'[17]2018'!B$5:P$975,15,0)</f>
        <v>2050713</v>
      </c>
      <c r="Q62" s="77">
        <f>VLOOKUP($B$6:$B$975,'[17]2018'!B$6:Q$975,16,0)</f>
        <v>9552149</v>
      </c>
      <c r="R62" s="77">
        <v>6412277</v>
      </c>
      <c r="S62" s="69">
        <v>12126929</v>
      </c>
      <c r="T62" s="69">
        <v>3415040</v>
      </c>
    </row>
    <row r="63" spans="1:20" s="12" customFormat="1" ht="36.75">
      <c r="A63" s="65" t="s">
        <v>1065</v>
      </c>
      <c r="B63" s="66" t="s">
        <v>541</v>
      </c>
      <c r="C63" s="75">
        <v>154670537</v>
      </c>
      <c r="D63" s="75">
        <v>3609512</v>
      </c>
      <c r="E63" s="75">
        <v>6366109</v>
      </c>
      <c r="F63" s="69">
        <v>7956939</v>
      </c>
      <c r="G63" s="69">
        <v>3904240</v>
      </c>
      <c r="H63" s="69">
        <v>2862654</v>
      </c>
      <c r="I63" s="69">
        <v>3231531</v>
      </c>
      <c r="J63" s="69">
        <v>19115965</v>
      </c>
      <c r="K63" s="69">
        <v>5421371</v>
      </c>
      <c r="L63" s="69">
        <v>3662207</v>
      </c>
      <c r="M63" s="69">
        <v>5541614</v>
      </c>
      <c r="N63" s="69">
        <v>3619936</v>
      </c>
      <c r="O63" s="69">
        <v>4395640</v>
      </c>
      <c r="P63" s="69">
        <f>VLOOKUP($B$5:$B$975,'[17]2018'!B$5:P$975,15,0)</f>
        <v>1388557</v>
      </c>
      <c r="Q63" s="77">
        <f>VLOOKUP($B$6:$B$975,'[17]2018'!B$6:Q$975,16,0)</f>
        <v>13429253</v>
      </c>
      <c r="R63" s="77">
        <v>18662625</v>
      </c>
      <c r="S63" s="69">
        <v>37298033</v>
      </c>
      <c r="T63" s="69">
        <v>14204350</v>
      </c>
    </row>
    <row r="64" spans="1:20" s="12" customFormat="1" ht="48.75">
      <c r="A64" s="65" t="s">
        <v>670</v>
      </c>
      <c r="B64" s="66" t="s">
        <v>110</v>
      </c>
      <c r="C64" s="75">
        <v>84760935</v>
      </c>
      <c r="D64" s="75">
        <v>1424965</v>
      </c>
      <c r="E64" s="75">
        <v>3692926</v>
      </c>
      <c r="F64" s="69">
        <v>3002420</v>
      </c>
      <c r="G64" s="69">
        <v>227537</v>
      </c>
      <c r="H64" s="69">
        <v>344776</v>
      </c>
      <c r="I64" s="69">
        <v>1792047</v>
      </c>
      <c r="J64" s="69">
        <v>6422734</v>
      </c>
      <c r="K64" s="69">
        <v>1598425</v>
      </c>
      <c r="L64" s="69">
        <v>1318465</v>
      </c>
      <c r="M64" s="69">
        <v>3369987</v>
      </c>
      <c r="N64" s="69">
        <v>903761</v>
      </c>
      <c r="O64" s="69">
        <v>2818028</v>
      </c>
      <c r="P64" s="69">
        <f>VLOOKUP($B$5:$B$975,'[17]2018'!B$5:P$975,15,0)</f>
        <v>643999</v>
      </c>
      <c r="Q64" s="77">
        <f>VLOOKUP($B$6:$B$975,'[17]2018'!B$6:Q$975,16,0)</f>
        <v>9656940</v>
      </c>
      <c r="R64" s="77">
        <v>10748299</v>
      </c>
      <c r="S64" s="69">
        <v>25461583</v>
      </c>
      <c r="T64" s="69">
        <v>11334042</v>
      </c>
    </row>
    <row r="65" spans="1:20" s="12" customFormat="1" ht="48.75">
      <c r="A65" s="65" t="s">
        <v>671</v>
      </c>
      <c r="B65" s="66" t="s">
        <v>111</v>
      </c>
      <c r="C65" s="75">
        <v>61425289</v>
      </c>
      <c r="D65" s="75">
        <v>2161290</v>
      </c>
      <c r="E65" s="75">
        <v>2183727</v>
      </c>
      <c r="F65" s="69">
        <v>4392436</v>
      </c>
      <c r="G65" s="69">
        <v>1385024</v>
      </c>
      <c r="H65" s="69">
        <v>2375622</v>
      </c>
      <c r="I65" s="69">
        <v>1359491</v>
      </c>
      <c r="J65" s="69">
        <v>10529212</v>
      </c>
      <c r="K65" s="69">
        <v>3485579</v>
      </c>
      <c r="L65" s="69">
        <v>2322207</v>
      </c>
      <c r="M65" s="69">
        <v>1722995</v>
      </c>
      <c r="N65" s="69">
        <v>2268680</v>
      </c>
      <c r="O65" s="69">
        <v>1455467</v>
      </c>
      <c r="P65" s="69">
        <f>VLOOKUP($B$5:$B$975,'[17]2018'!B$5:P$975,15,0)</f>
        <v>585302</v>
      </c>
      <c r="Q65" s="77">
        <f>VLOOKUP($B$6:$B$975,'[17]2018'!B$6:Q$975,16,0)</f>
        <v>3663035</v>
      </c>
      <c r="R65" s="77">
        <v>7800752</v>
      </c>
      <c r="S65" s="69">
        <v>11484250</v>
      </c>
      <c r="T65" s="69">
        <v>2250219</v>
      </c>
    </row>
    <row r="66" spans="1:20" s="12" customFormat="1" ht="48.75">
      <c r="A66" s="65" t="s">
        <v>672</v>
      </c>
      <c r="B66" s="66" t="s">
        <v>112</v>
      </c>
      <c r="C66" s="75">
        <v>8484313</v>
      </c>
      <c r="D66" s="75">
        <v>23257</v>
      </c>
      <c r="E66" s="75">
        <v>489456</v>
      </c>
      <c r="F66" s="69">
        <v>562082</v>
      </c>
      <c r="G66" s="69">
        <v>2291679</v>
      </c>
      <c r="H66" s="69">
        <v>142256</v>
      </c>
      <c r="I66" s="69">
        <v>79993</v>
      </c>
      <c r="J66" s="69">
        <v>2164019</v>
      </c>
      <c r="K66" s="69">
        <v>337366</v>
      </c>
      <c r="L66" s="69">
        <v>21535</v>
      </c>
      <c r="M66" s="69">
        <v>448632</v>
      </c>
      <c r="N66" s="69">
        <v>447495</v>
      </c>
      <c r="O66" s="69">
        <v>122145</v>
      </c>
      <c r="P66" s="69">
        <f>VLOOKUP($B$5:$B$975,'[17]2018'!B$5:P$975,15,0)</f>
        <v>159256</v>
      </c>
      <c r="Q66" s="77">
        <f>VLOOKUP($B$6:$B$975,'[17]2018'!B$6:Q$975,16,0)</f>
        <v>109279</v>
      </c>
      <c r="R66" s="77">
        <v>113574</v>
      </c>
      <c r="S66" s="69">
        <v>352200</v>
      </c>
      <c r="T66" s="69">
        <v>620089</v>
      </c>
    </row>
    <row r="67" spans="1:20" s="12" customFormat="1" ht="24.75">
      <c r="A67" s="65" t="s">
        <v>1066</v>
      </c>
      <c r="B67" s="66" t="s">
        <v>542</v>
      </c>
      <c r="C67" s="75">
        <v>276964088</v>
      </c>
      <c r="D67" s="75">
        <v>10045557</v>
      </c>
      <c r="E67" s="75">
        <v>17132580</v>
      </c>
      <c r="F67" s="69">
        <v>15005718</v>
      </c>
      <c r="G67" s="69">
        <v>7936606</v>
      </c>
      <c r="H67" s="69">
        <v>6766227</v>
      </c>
      <c r="I67" s="69">
        <v>8635617</v>
      </c>
      <c r="J67" s="69">
        <v>31091296</v>
      </c>
      <c r="K67" s="69">
        <v>6807257</v>
      </c>
      <c r="L67" s="69">
        <v>13373725</v>
      </c>
      <c r="M67" s="69">
        <v>11300269</v>
      </c>
      <c r="N67" s="69">
        <v>11155129</v>
      </c>
      <c r="O67" s="69">
        <v>8297259</v>
      </c>
      <c r="P67" s="69">
        <f>VLOOKUP($B$5:$B$975,'[17]2018'!B$5:P$975,15,0)</f>
        <v>3936058</v>
      </c>
      <c r="Q67" s="77">
        <f>VLOOKUP($B$6:$B$975,'[17]2018'!B$6:Q$975,16,0)</f>
        <v>28022727</v>
      </c>
      <c r="R67" s="77">
        <v>37619472</v>
      </c>
      <c r="S67" s="69">
        <v>49544108</v>
      </c>
      <c r="T67" s="69">
        <v>10294483</v>
      </c>
    </row>
    <row r="68" spans="1:20" s="12" customFormat="1" ht="24.75">
      <c r="A68" s="65" t="s">
        <v>673</v>
      </c>
      <c r="B68" s="66" t="s">
        <v>113</v>
      </c>
      <c r="C68" s="75">
        <v>78756209</v>
      </c>
      <c r="D68" s="75">
        <v>3532254</v>
      </c>
      <c r="E68" s="75">
        <v>2986848</v>
      </c>
      <c r="F68" s="69">
        <v>3850555</v>
      </c>
      <c r="G68" s="69">
        <v>1304743</v>
      </c>
      <c r="H68" s="69">
        <v>4057195</v>
      </c>
      <c r="I68" s="69">
        <v>1728358</v>
      </c>
      <c r="J68" s="69">
        <v>7707358</v>
      </c>
      <c r="K68" s="69">
        <v>1296274</v>
      </c>
      <c r="L68" s="69">
        <v>6168039</v>
      </c>
      <c r="M68" s="69">
        <v>3436540</v>
      </c>
      <c r="N68" s="69">
        <v>2722341</v>
      </c>
      <c r="O68" s="69">
        <v>4406715</v>
      </c>
      <c r="P68" s="69">
        <f>VLOOKUP($B$5:$B$975,'[17]2018'!B$5:P$975,15,0)</f>
        <v>1032733</v>
      </c>
      <c r="Q68" s="77">
        <f>VLOOKUP($B$6:$B$975,'[17]2018'!B$6:Q$975,16,0)</f>
        <v>9249275</v>
      </c>
      <c r="R68" s="77">
        <v>11890814</v>
      </c>
      <c r="S68" s="69">
        <v>11938436</v>
      </c>
      <c r="T68" s="69">
        <v>1447731</v>
      </c>
    </row>
    <row r="69" spans="1:20" s="12" customFormat="1" ht="24.75">
      <c r="A69" s="65" t="s">
        <v>674</v>
      </c>
      <c r="B69" s="66" t="s">
        <v>114</v>
      </c>
      <c r="C69" s="75">
        <v>33545361</v>
      </c>
      <c r="D69" s="75">
        <v>1739349</v>
      </c>
      <c r="E69" s="75">
        <v>1363573</v>
      </c>
      <c r="F69" s="69">
        <v>2300900</v>
      </c>
      <c r="G69" s="69">
        <v>1815823</v>
      </c>
      <c r="H69" s="69">
        <v>752769</v>
      </c>
      <c r="I69" s="69">
        <v>1105878</v>
      </c>
      <c r="J69" s="69">
        <v>2462360</v>
      </c>
      <c r="K69" s="69">
        <v>698137</v>
      </c>
      <c r="L69" s="69">
        <v>2030732</v>
      </c>
      <c r="M69" s="69">
        <v>1596677</v>
      </c>
      <c r="N69" s="69">
        <v>1448772</v>
      </c>
      <c r="O69" s="69">
        <v>508789</v>
      </c>
      <c r="P69" s="69">
        <f>VLOOKUP($B$5:$B$975,'[17]2018'!B$5:P$975,15,0)</f>
        <v>883544</v>
      </c>
      <c r="Q69" s="77">
        <f>VLOOKUP($B$6:$B$975,'[17]2018'!B$6:Q$975,16,0)</f>
        <v>5060096</v>
      </c>
      <c r="R69" s="77">
        <v>3715622</v>
      </c>
      <c r="S69" s="69">
        <v>4607246</v>
      </c>
      <c r="T69" s="69">
        <v>1455094</v>
      </c>
    </row>
    <row r="70" spans="1:20" s="12" customFormat="1" ht="24.75">
      <c r="A70" s="65" t="s">
        <v>675</v>
      </c>
      <c r="B70" s="66" t="s">
        <v>115</v>
      </c>
      <c r="C70" s="75">
        <v>68501290</v>
      </c>
      <c r="D70" s="75">
        <v>1595770</v>
      </c>
      <c r="E70" s="75">
        <v>9013580</v>
      </c>
      <c r="F70" s="69">
        <v>3730328</v>
      </c>
      <c r="G70" s="69">
        <v>2404999</v>
      </c>
      <c r="H70" s="69">
        <v>755983</v>
      </c>
      <c r="I70" s="69">
        <v>364539</v>
      </c>
      <c r="J70" s="69">
        <v>10435514</v>
      </c>
      <c r="K70" s="69">
        <v>1717458</v>
      </c>
      <c r="L70" s="69">
        <v>1936820</v>
      </c>
      <c r="M70" s="69">
        <v>1958654</v>
      </c>
      <c r="N70" s="69">
        <v>2075418</v>
      </c>
      <c r="O70" s="69">
        <v>1136927</v>
      </c>
      <c r="P70" s="69">
        <f>VLOOKUP($B$5:$B$975,'[17]2018'!B$5:P$975,15,0)</f>
        <v>523730</v>
      </c>
      <c r="Q70" s="77">
        <f>VLOOKUP($B$6:$B$975,'[17]2018'!B$6:Q$975,16,0)</f>
        <v>7918031</v>
      </c>
      <c r="R70" s="77">
        <v>8875034</v>
      </c>
      <c r="S70" s="69">
        <v>11081398</v>
      </c>
      <c r="T70" s="69">
        <v>2977107</v>
      </c>
    </row>
    <row r="71" spans="1:20" s="12" customFormat="1" ht="48.75">
      <c r="A71" s="65" t="s">
        <v>678</v>
      </c>
      <c r="B71" s="66" t="s">
        <v>118</v>
      </c>
      <c r="C71" s="75">
        <v>46560842</v>
      </c>
      <c r="D71" s="75">
        <v>1330088</v>
      </c>
      <c r="E71" s="75">
        <v>1985895</v>
      </c>
      <c r="F71" s="69">
        <v>1723660</v>
      </c>
      <c r="G71" s="69">
        <v>542602</v>
      </c>
      <c r="H71" s="69">
        <v>548590</v>
      </c>
      <c r="I71" s="69">
        <v>942729</v>
      </c>
      <c r="J71" s="69">
        <v>6292822</v>
      </c>
      <c r="K71" s="69">
        <v>843001</v>
      </c>
      <c r="L71" s="69">
        <v>1840388</v>
      </c>
      <c r="M71" s="69">
        <v>2694208</v>
      </c>
      <c r="N71" s="69">
        <v>1815062</v>
      </c>
      <c r="O71" s="69">
        <v>1212719</v>
      </c>
      <c r="P71" s="69">
        <f>VLOOKUP($B$5:$B$975,'[17]2018'!B$5:P$975,15,0)</f>
        <v>848553</v>
      </c>
      <c r="Q71" s="77">
        <f>VLOOKUP($B$6:$B$975,'[17]2018'!B$6:Q$975,16,0)</f>
        <v>4069249</v>
      </c>
      <c r="R71" s="77">
        <v>5257095</v>
      </c>
      <c r="S71" s="69">
        <v>11535928</v>
      </c>
      <c r="T71" s="69">
        <v>3078253</v>
      </c>
    </row>
    <row r="72" spans="1:20" s="12" customFormat="1" ht="24.75">
      <c r="A72" s="65" t="s">
        <v>682</v>
      </c>
      <c r="B72" s="66" t="s">
        <v>122</v>
      </c>
      <c r="C72" s="75">
        <v>17919060</v>
      </c>
      <c r="D72" s="75">
        <v>908784</v>
      </c>
      <c r="E72" s="75">
        <v>1160351</v>
      </c>
      <c r="F72" s="69">
        <v>1274168</v>
      </c>
      <c r="G72" s="69">
        <v>485785</v>
      </c>
      <c r="H72" s="69">
        <v>90739</v>
      </c>
      <c r="I72" s="69">
        <v>558902</v>
      </c>
      <c r="J72" s="69">
        <v>2089613</v>
      </c>
      <c r="K72" s="69">
        <v>605931</v>
      </c>
      <c r="L72" s="69">
        <v>976316</v>
      </c>
      <c r="M72" s="69">
        <v>665874</v>
      </c>
      <c r="N72" s="69">
        <v>1213210</v>
      </c>
      <c r="O72" s="69">
        <v>441157</v>
      </c>
      <c r="P72" s="69">
        <f>VLOOKUP($B$5:$B$975,'[17]2018'!B$5:P$975,15,0)</f>
        <v>444421</v>
      </c>
      <c r="Q72" s="77">
        <f>VLOOKUP($B$6:$B$975,'[17]2018'!B$6:Q$975,16,0)</f>
        <v>712217</v>
      </c>
      <c r="R72" s="77">
        <v>1887280</v>
      </c>
      <c r="S72" s="69">
        <v>3446411</v>
      </c>
      <c r="T72" s="69">
        <v>957902</v>
      </c>
    </row>
    <row r="73" spans="1:20" s="12" customFormat="1" ht="36.75">
      <c r="A73" s="65" t="s">
        <v>683</v>
      </c>
      <c r="B73" s="66" t="s">
        <v>123</v>
      </c>
      <c r="C73" s="75">
        <v>31681326</v>
      </c>
      <c r="D73" s="75">
        <v>939312</v>
      </c>
      <c r="E73" s="75">
        <v>622334</v>
      </c>
      <c r="F73" s="69">
        <v>2126108</v>
      </c>
      <c r="G73" s="69">
        <v>1382653</v>
      </c>
      <c r="H73" s="69">
        <v>560952</v>
      </c>
      <c r="I73" s="69">
        <v>3935210</v>
      </c>
      <c r="J73" s="69">
        <v>2103629</v>
      </c>
      <c r="K73" s="69">
        <v>1646455</v>
      </c>
      <c r="L73" s="69">
        <v>421430</v>
      </c>
      <c r="M73" s="69">
        <v>948316</v>
      </c>
      <c r="N73" s="69">
        <v>1880325</v>
      </c>
      <c r="O73" s="69">
        <v>590952</v>
      </c>
      <c r="P73" s="69">
        <f>VLOOKUP($B$5:$B$975,'[17]2018'!B$5:P$975,15,0)</f>
        <v>203076</v>
      </c>
      <c r="Q73" s="77">
        <f>VLOOKUP($B$6:$B$975,'[17]2018'!B$6:Q$975,16,0)</f>
        <v>1013860</v>
      </c>
      <c r="R73" s="77">
        <v>5993628</v>
      </c>
      <c r="S73" s="69">
        <v>6934689</v>
      </c>
      <c r="T73" s="69">
        <v>378396</v>
      </c>
    </row>
    <row r="74" spans="1:20" s="12" customFormat="1" ht="24.75">
      <c r="A74" s="65" t="s">
        <v>679</v>
      </c>
      <c r="B74" s="66" t="s">
        <v>119</v>
      </c>
      <c r="C74" s="75">
        <v>15190675</v>
      </c>
      <c r="D74" s="75">
        <v>509707</v>
      </c>
      <c r="E74" s="75">
        <v>938868</v>
      </c>
      <c r="F74" s="69">
        <v>580504</v>
      </c>
      <c r="G74" s="69">
        <v>435946</v>
      </c>
      <c r="H74" s="69">
        <v>147919</v>
      </c>
      <c r="I74" s="69">
        <v>168565</v>
      </c>
      <c r="J74" s="69">
        <v>1853207</v>
      </c>
      <c r="K74" s="69">
        <v>325791</v>
      </c>
      <c r="L74" s="69">
        <v>370002</v>
      </c>
      <c r="M74" s="69">
        <v>872479</v>
      </c>
      <c r="N74" s="69">
        <v>808216</v>
      </c>
      <c r="O74" s="69">
        <v>313236</v>
      </c>
      <c r="P74" s="69">
        <f>VLOOKUP($B$5:$B$975,'[17]2018'!B$5:P$975,15,0)</f>
        <v>241306</v>
      </c>
      <c r="Q74" s="77">
        <f>VLOOKUP($B$6:$B$975,'[17]2018'!B$6:Q$975,16,0)</f>
        <v>281086</v>
      </c>
      <c r="R74" s="77">
        <v>1324233</v>
      </c>
      <c r="S74" s="69">
        <v>4648539</v>
      </c>
      <c r="T74" s="69">
        <v>1371072</v>
      </c>
    </row>
    <row r="75" spans="1:20" s="12" customFormat="1" ht="24.75">
      <c r="A75" s="65" t="s">
        <v>680</v>
      </c>
      <c r="B75" s="66" t="s">
        <v>120</v>
      </c>
      <c r="C75" s="75">
        <v>16160783</v>
      </c>
      <c r="D75" s="75">
        <v>441821</v>
      </c>
      <c r="E75" s="75">
        <v>200249</v>
      </c>
      <c r="F75" s="69">
        <v>922903</v>
      </c>
      <c r="G75" s="69">
        <v>78982</v>
      </c>
      <c r="H75" s="69">
        <v>3871</v>
      </c>
      <c r="I75" s="69">
        <v>743882</v>
      </c>
      <c r="J75" s="69">
        <v>1125555</v>
      </c>
      <c r="K75" s="69">
        <v>297986</v>
      </c>
      <c r="L75" s="69">
        <v>292794</v>
      </c>
      <c r="M75" s="69">
        <v>1599064</v>
      </c>
      <c r="N75" s="69">
        <v>951477</v>
      </c>
      <c r="O75" s="69">
        <v>517462</v>
      </c>
      <c r="P75" s="69">
        <f>VLOOKUP($B$5:$B$975,'[17]2018'!B$5:P$975,15,0)</f>
        <v>399394</v>
      </c>
      <c r="Q75" s="77">
        <f>VLOOKUP($B$6:$B$975,'[17]2018'!B$6:Q$975,16,0)</f>
        <v>2518057</v>
      </c>
      <c r="R75" s="77">
        <v>3257584</v>
      </c>
      <c r="S75" s="69">
        <v>2059129</v>
      </c>
      <c r="T75" s="69">
        <v>750572</v>
      </c>
    </row>
    <row r="76" spans="1:20" s="12" customFormat="1" ht="48.75">
      <c r="A76" s="65" t="s">
        <v>681</v>
      </c>
      <c r="B76" s="66" t="s">
        <v>121</v>
      </c>
      <c r="C76" s="75">
        <v>15209384</v>
      </c>
      <c r="D76" s="75">
        <v>378560</v>
      </c>
      <c r="E76" s="75">
        <v>846778</v>
      </c>
      <c r="F76" s="69">
        <v>220252</v>
      </c>
      <c r="G76" s="69">
        <v>27675</v>
      </c>
      <c r="H76" s="69">
        <v>396800</v>
      </c>
      <c r="I76" s="69">
        <v>30282</v>
      </c>
      <c r="J76" s="69">
        <v>3314060</v>
      </c>
      <c r="K76" s="69">
        <v>219224</v>
      </c>
      <c r="L76" s="69">
        <v>1177592</v>
      </c>
      <c r="M76" s="69">
        <v>222665</v>
      </c>
      <c r="N76" s="69">
        <v>55370</v>
      </c>
      <c r="O76" s="69">
        <v>382020</v>
      </c>
      <c r="P76" s="69">
        <f>VLOOKUP($B$5:$B$975,'[17]2018'!B$5:P$975,15,0)</f>
        <v>207853</v>
      </c>
      <c r="Q76" s="77">
        <f>VLOOKUP($B$6:$B$975,'[17]2018'!B$6:Q$975,16,0)</f>
        <v>1270106</v>
      </c>
      <c r="R76" s="77">
        <v>675278</v>
      </c>
      <c r="S76" s="69">
        <v>4828260</v>
      </c>
      <c r="T76" s="69">
        <v>956609</v>
      </c>
    </row>
    <row r="77" spans="1:20" s="12" customFormat="1" ht="24.75">
      <c r="A77" s="65" t="s">
        <v>676</v>
      </c>
      <c r="B77" s="66" t="s">
        <v>116</v>
      </c>
      <c r="C77" s="75">
        <v>51949728</v>
      </c>
      <c r="D77" s="75">
        <v>1166771</v>
      </c>
      <c r="E77" s="75">
        <v>7924666</v>
      </c>
      <c r="F77" s="69">
        <v>2532420</v>
      </c>
      <c r="G77" s="69">
        <v>1915735</v>
      </c>
      <c r="H77" s="69">
        <v>491675</v>
      </c>
      <c r="I77" s="69">
        <v>329252</v>
      </c>
      <c r="J77" s="69">
        <v>8616450</v>
      </c>
      <c r="K77" s="69">
        <v>1330989</v>
      </c>
      <c r="L77" s="69">
        <v>1071186</v>
      </c>
      <c r="M77" s="69">
        <v>1214017</v>
      </c>
      <c r="N77" s="69">
        <v>1843010</v>
      </c>
      <c r="O77" s="69">
        <v>980119</v>
      </c>
      <c r="P77" s="69">
        <f>VLOOKUP($B$5:$B$975,'[17]2018'!B$5:P$975,15,0)</f>
        <v>292265</v>
      </c>
      <c r="Q77" s="77">
        <f>VLOOKUP($B$6:$B$975,'[17]2018'!B$6:Q$975,16,0)</f>
        <v>6761466</v>
      </c>
      <c r="R77" s="77">
        <v>4960713</v>
      </c>
      <c r="S77" s="69">
        <v>8736378</v>
      </c>
      <c r="T77" s="69">
        <v>1782617</v>
      </c>
    </row>
    <row r="78" spans="1:20" s="12" customFormat="1" ht="24.75">
      <c r="A78" s="65" t="s">
        <v>677</v>
      </c>
      <c r="B78" s="66" t="s">
        <v>117</v>
      </c>
      <c r="C78" s="75">
        <v>16551562</v>
      </c>
      <c r="D78" s="75">
        <v>428999</v>
      </c>
      <c r="E78" s="75">
        <v>1088914</v>
      </c>
      <c r="F78" s="69">
        <v>1197908</v>
      </c>
      <c r="G78" s="69">
        <v>489264</v>
      </c>
      <c r="H78" s="69">
        <v>264308</v>
      </c>
      <c r="I78" s="69">
        <v>35287</v>
      </c>
      <c r="J78" s="69">
        <v>1819064</v>
      </c>
      <c r="K78" s="69">
        <v>386469</v>
      </c>
      <c r="L78" s="69">
        <v>865634</v>
      </c>
      <c r="M78" s="69">
        <v>744637</v>
      </c>
      <c r="N78" s="69">
        <v>232408</v>
      </c>
      <c r="O78" s="69">
        <v>156808</v>
      </c>
      <c r="P78" s="69">
        <f>VLOOKUP($B$5:$B$975,'[17]2018'!B$5:P$975,15,0)</f>
        <v>231465</v>
      </c>
      <c r="Q78" s="77">
        <f>VLOOKUP($B$6:$B$975,'[17]2018'!B$6:Q$975,16,0)</f>
        <v>1156566</v>
      </c>
      <c r="R78" s="77">
        <v>3914321</v>
      </c>
      <c r="S78" s="69">
        <v>2345020</v>
      </c>
      <c r="T78" s="69">
        <v>1194490</v>
      </c>
    </row>
    <row r="79" spans="1:20" s="12" customFormat="1" ht="24.75">
      <c r="A79" s="65" t="s">
        <v>1067</v>
      </c>
      <c r="B79" s="66" t="s">
        <v>543</v>
      </c>
      <c r="C79" s="75">
        <v>47174333</v>
      </c>
      <c r="D79" s="75">
        <v>1588038</v>
      </c>
      <c r="E79" s="75">
        <v>2100715</v>
      </c>
      <c r="F79" s="69">
        <v>3468682</v>
      </c>
      <c r="G79" s="69">
        <v>2508673</v>
      </c>
      <c r="H79" s="69">
        <v>715280</v>
      </c>
      <c r="I79" s="69">
        <v>1032623</v>
      </c>
      <c r="J79" s="69">
        <v>2571822</v>
      </c>
      <c r="K79" s="69">
        <v>1819425</v>
      </c>
      <c r="L79" s="69">
        <v>2295618</v>
      </c>
      <c r="M79" s="69">
        <v>3602641</v>
      </c>
      <c r="N79" s="69">
        <v>1381454</v>
      </c>
      <c r="O79" s="69">
        <v>825922</v>
      </c>
      <c r="P79" s="69">
        <f>VLOOKUP($B$5:$B$975,'[17]2018'!B$5:P$975,15,0)</f>
        <v>1181456</v>
      </c>
      <c r="Q79" s="77">
        <f>VLOOKUP($B$6:$B$975,'[17]2018'!B$6:Q$975,16,0)</f>
        <v>6128049</v>
      </c>
      <c r="R79" s="77">
        <v>2833654</v>
      </c>
      <c r="S79" s="69">
        <v>10382451</v>
      </c>
      <c r="T79" s="69">
        <v>2737829</v>
      </c>
    </row>
    <row r="80" spans="1:20" s="12" customFormat="1" ht="24.75">
      <c r="A80" s="65" t="s">
        <v>684</v>
      </c>
      <c r="B80" s="66" t="s">
        <v>124</v>
      </c>
      <c r="C80" s="75">
        <v>47174333</v>
      </c>
      <c r="D80" s="75">
        <v>1588038</v>
      </c>
      <c r="E80" s="75">
        <v>2100715</v>
      </c>
      <c r="F80" s="69">
        <v>3468682</v>
      </c>
      <c r="G80" s="69">
        <v>2508673</v>
      </c>
      <c r="H80" s="69">
        <v>715280</v>
      </c>
      <c r="I80" s="69">
        <v>1032623</v>
      </c>
      <c r="J80" s="69">
        <v>2571822</v>
      </c>
      <c r="K80" s="69">
        <v>1819425</v>
      </c>
      <c r="L80" s="69">
        <v>2295618</v>
      </c>
      <c r="M80" s="69">
        <v>3602641</v>
      </c>
      <c r="N80" s="69">
        <v>1381454</v>
      </c>
      <c r="O80" s="69">
        <v>825922</v>
      </c>
      <c r="P80" s="69">
        <f>VLOOKUP($B$5:$B$975,'[17]2018'!B$5:P$975,15,0)</f>
        <v>1181456</v>
      </c>
      <c r="Q80" s="77">
        <f>VLOOKUP($B$6:$B$975,'[17]2018'!B$6:Q$975,16,0)</f>
        <v>6128049</v>
      </c>
      <c r="R80" s="77">
        <v>2833654</v>
      </c>
      <c r="S80" s="69">
        <v>10382451</v>
      </c>
      <c r="T80" s="69">
        <v>2737829</v>
      </c>
    </row>
    <row r="81" spans="1:20" s="12" customFormat="1" ht="24.75">
      <c r="A81" s="65" t="s">
        <v>686</v>
      </c>
      <c r="B81" s="66" t="s">
        <v>481</v>
      </c>
      <c r="C81" s="75">
        <v>94253058</v>
      </c>
      <c r="D81" s="75">
        <v>3869373</v>
      </c>
      <c r="E81" s="75">
        <v>8452879</v>
      </c>
      <c r="F81" s="69">
        <v>5043549</v>
      </c>
      <c r="G81" s="69">
        <v>1526043</v>
      </c>
      <c r="H81" s="69">
        <v>1232872</v>
      </c>
      <c r="I81" s="69">
        <v>1756126</v>
      </c>
      <c r="J81" s="69">
        <v>12239584</v>
      </c>
      <c r="K81" s="69">
        <v>3554091</v>
      </c>
      <c r="L81" s="69">
        <v>3196049</v>
      </c>
      <c r="M81" s="69">
        <v>3314044</v>
      </c>
      <c r="N81" s="69">
        <v>2318319</v>
      </c>
      <c r="O81" s="69">
        <v>5965442</v>
      </c>
      <c r="P81" s="69">
        <f>VLOOKUP($B$5:$B$975,'[17]2018'!B$5:P$975,15,0)</f>
        <v>1677414</v>
      </c>
      <c r="Q81" s="77">
        <f>VLOOKUP($B$6:$B$975,'[17]2018'!B$6:Q$975,16,0)</f>
        <v>10009479</v>
      </c>
      <c r="R81" s="77">
        <v>6762492</v>
      </c>
      <c r="S81" s="69">
        <v>19726114</v>
      </c>
      <c r="T81" s="69">
        <v>3609188</v>
      </c>
    </row>
    <row r="82" spans="1:20" s="12" customFormat="1" ht="24.75">
      <c r="A82" s="65" t="s">
        <v>687</v>
      </c>
      <c r="B82" s="66" t="s">
        <v>125</v>
      </c>
      <c r="C82" s="75">
        <v>30385771</v>
      </c>
      <c r="D82" s="75">
        <v>696100</v>
      </c>
      <c r="E82" s="75">
        <v>4767565</v>
      </c>
      <c r="F82" s="69">
        <v>1142189</v>
      </c>
      <c r="G82" s="69">
        <v>218360</v>
      </c>
      <c r="H82" s="69">
        <v>49560</v>
      </c>
      <c r="I82" s="69">
        <v>419689</v>
      </c>
      <c r="J82" s="69">
        <v>3511946</v>
      </c>
      <c r="K82" s="69">
        <v>1330162</v>
      </c>
      <c r="L82" s="69">
        <v>113396</v>
      </c>
      <c r="M82" s="69">
        <v>539206</v>
      </c>
      <c r="N82" s="69">
        <v>420069</v>
      </c>
      <c r="O82" s="69">
        <v>2115695</v>
      </c>
      <c r="P82" s="69">
        <f>VLOOKUP($B$5:$B$975,'[17]2018'!B$5:P$975,15,0)</f>
        <v>470755</v>
      </c>
      <c r="Q82" s="77">
        <f>VLOOKUP($B$6:$B$975,'[17]2018'!B$6:Q$975,16,0)</f>
        <v>4148146</v>
      </c>
      <c r="R82" s="77">
        <v>3414435</v>
      </c>
      <c r="S82" s="69">
        <v>6617199</v>
      </c>
      <c r="T82" s="69">
        <v>411299</v>
      </c>
    </row>
    <row r="83" spans="1:20" s="12" customFormat="1">
      <c r="A83" s="65" t="s">
        <v>688</v>
      </c>
      <c r="B83" s="66" t="s">
        <v>126</v>
      </c>
      <c r="C83" s="75">
        <v>54702484</v>
      </c>
      <c r="D83" s="75">
        <v>2784436</v>
      </c>
      <c r="E83" s="75">
        <v>3323021</v>
      </c>
      <c r="F83" s="69">
        <v>3102921</v>
      </c>
      <c r="G83" s="69">
        <v>887373</v>
      </c>
      <c r="H83" s="69">
        <v>1107943</v>
      </c>
      <c r="I83" s="69">
        <v>1187178</v>
      </c>
      <c r="J83" s="69">
        <v>7248391</v>
      </c>
      <c r="K83" s="69">
        <v>1995003</v>
      </c>
      <c r="L83" s="69">
        <v>2898036</v>
      </c>
      <c r="M83" s="69">
        <v>2566447</v>
      </c>
      <c r="N83" s="69">
        <v>1655936</v>
      </c>
      <c r="O83" s="69">
        <v>3592807</v>
      </c>
      <c r="P83" s="69">
        <f>VLOOKUP($B$5:$B$975,'[17]2018'!B$5:P$975,15,0)</f>
        <v>1000487</v>
      </c>
      <c r="Q83" s="77">
        <f>VLOOKUP($B$6:$B$975,'[17]2018'!B$6:Q$975,16,0)</f>
        <v>5248087</v>
      </c>
      <c r="R83" s="77">
        <v>2761974</v>
      </c>
      <c r="S83" s="69">
        <v>10943541</v>
      </c>
      <c r="T83" s="69">
        <v>2398903</v>
      </c>
    </row>
    <row r="84" spans="1:20" s="12" customFormat="1" ht="24.75">
      <c r="A84" s="65" t="s">
        <v>689</v>
      </c>
      <c r="B84" s="66" t="s">
        <v>127</v>
      </c>
      <c r="C84" s="75">
        <v>2497224</v>
      </c>
      <c r="D84" s="75">
        <v>45753</v>
      </c>
      <c r="E84" s="75">
        <v>11738</v>
      </c>
      <c r="F84" s="69">
        <v>381979</v>
      </c>
      <c r="G84" s="69">
        <v>461</v>
      </c>
      <c r="H84" s="69">
        <v>6054</v>
      </c>
      <c r="I84" s="69">
        <v>37322</v>
      </c>
      <c r="J84" s="69">
        <v>146040</v>
      </c>
      <c r="K84" s="69">
        <v>25744</v>
      </c>
      <c r="L84" s="69">
        <v>23483</v>
      </c>
      <c r="M84" s="69">
        <v>9785</v>
      </c>
      <c r="N84" s="69">
        <v>19871</v>
      </c>
      <c r="O84" s="69">
        <v>73640</v>
      </c>
      <c r="P84" s="69">
        <f>VLOOKUP($B$5:$B$975,'[17]2018'!B$5:P$975,15,0)</f>
        <v>54107</v>
      </c>
      <c r="Q84" s="77">
        <f>VLOOKUP($B$6:$B$975,'[17]2018'!B$6:Q$975,16,0)</f>
        <v>114467</v>
      </c>
      <c r="R84" s="77">
        <v>251476</v>
      </c>
      <c r="S84" s="69">
        <v>926134</v>
      </c>
      <c r="T84" s="69">
        <v>369170</v>
      </c>
    </row>
    <row r="85" spans="1:20" s="12" customFormat="1" ht="36.75">
      <c r="A85" s="65" t="s">
        <v>690</v>
      </c>
      <c r="B85" s="66" t="s">
        <v>128</v>
      </c>
      <c r="C85" s="75">
        <v>6667579</v>
      </c>
      <c r="D85" s="75">
        <v>343083</v>
      </c>
      <c r="E85" s="75">
        <v>350555</v>
      </c>
      <c r="F85" s="69">
        <v>416459</v>
      </c>
      <c r="G85" s="69">
        <v>419849</v>
      </c>
      <c r="H85" s="69">
        <v>69316</v>
      </c>
      <c r="I85" s="69">
        <v>111937</v>
      </c>
      <c r="J85" s="69">
        <v>1333207</v>
      </c>
      <c r="K85" s="69">
        <v>203181</v>
      </c>
      <c r="L85" s="69">
        <v>161134</v>
      </c>
      <c r="M85" s="69">
        <v>198606</v>
      </c>
      <c r="N85" s="69">
        <v>222444</v>
      </c>
      <c r="O85" s="69">
        <v>183301</v>
      </c>
      <c r="P85" s="69">
        <f>VLOOKUP($B$5:$B$975,'[17]2018'!B$5:P$975,15,0)</f>
        <v>152065</v>
      </c>
      <c r="Q85" s="77">
        <f>VLOOKUP($B$6:$B$975,'[17]2018'!B$6:Q$975,16,0)</f>
        <v>498778</v>
      </c>
      <c r="R85" s="77">
        <v>334608</v>
      </c>
      <c r="S85" s="69">
        <v>1239240</v>
      </c>
      <c r="T85" s="69">
        <v>429816</v>
      </c>
    </row>
    <row r="86" spans="1:20" s="12" customFormat="1" ht="24.75">
      <c r="A86" s="65" t="s">
        <v>691</v>
      </c>
      <c r="B86" s="66" t="s">
        <v>482</v>
      </c>
      <c r="C86" s="75">
        <v>124034780</v>
      </c>
      <c r="D86" s="75">
        <v>4490840</v>
      </c>
      <c r="E86" s="75">
        <v>15421902</v>
      </c>
      <c r="F86" s="69">
        <v>4295690</v>
      </c>
      <c r="G86" s="69">
        <v>2876487</v>
      </c>
      <c r="H86" s="69">
        <v>2714344</v>
      </c>
      <c r="I86" s="69">
        <v>4286538</v>
      </c>
      <c r="J86" s="69">
        <v>9732865</v>
      </c>
      <c r="K86" s="69">
        <v>3233622</v>
      </c>
      <c r="L86" s="69">
        <v>7748192</v>
      </c>
      <c r="M86" s="69">
        <v>4135157</v>
      </c>
      <c r="N86" s="69">
        <v>1165478</v>
      </c>
      <c r="O86" s="69">
        <v>3406326</v>
      </c>
      <c r="P86" s="69">
        <f>VLOOKUP($B$5:$B$975,'[17]2018'!B$5:P$975,15,0)</f>
        <v>3193990</v>
      </c>
      <c r="Q86" s="77">
        <f>VLOOKUP($B$6:$B$975,'[17]2018'!B$6:Q$975,16,0)</f>
        <v>7635261</v>
      </c>
      <c r="R86" s="77">
        <v>3773983</v>
      </c>
      <c r="S86" s="69">
        <v>37255037</v>
      </c>
      <c r="T86" s="69">
        <v>8669070</v>
      </c>
    </row>
    <row r="87" spans="1:20" s="12" customFormat="1" ht="24.75">
      <c r="A87" s="65" t="s">
        <v>692</v>
      </c>
      <c r="B87" s="66" t="s">
        <v>129</v>
      </c>
      <c r="C87" s="75">
        <v>3212700</v>
      </c>
      <c r="D87" s="75">
        <v>48774</v>
      </c>
      <c r="E87" s="76" t="s">
        <v>14</v>
      </c>
      <c r="F87" s="69">
        <v>280550</v>
      </c>
      <c r="G87" s="69">
        <v>1591</v>
      </c>
      <c r="H87" s="69">
        <v>9374</v>
      </c>
      <c r="I87" s="69">
        <v>337786</v>
      </c>
      <c r="J87" s="69">
        <v>1844747</v>
      </c>
      <c r="K87" s="69">
        <v>28079</v>
      </c>
      <c r="L87" s="69">
        <v>16451</v>
      </c>
      <c r="M87" s="69">
        <v>1000</v>
      </c>
      <c r="N87" s="69">
        <v>21983</v>
      </c>
      <c r="O87" s="69">
        <v>24437</v>
      </c>
      <c r="P87" s="69">
        <f>VLOOKUP($B$5:$B$975,'[17]2018'!B$5:P$975,15,0)</f>
        <v>24260</v>
      </c>
      <c r="Q87" s="77">
        <f>VLOOKUP($B$6:$B$975,'[17]2018'!B$6:Q$975,16,0)</f>
        <v>151621</v>
      </c>
      <c r="R87" s="77">
        <v>97229</v>
      </c>
      <c r="S87" s="69">
        <v>220707</v>
      </c>
      <c r="T87" s="69">
        <v>104111</v>
      </c>
    </row>
    <row r="88" spans="1:20" s="12" customFormat="1" ht="24.75">
      <c r="A88" s="65" t="s">
        <v>693</v>
      </c>
      <c r="B88" s="66" t="s">
        <v>130</v>
      </c>
      <c r="C88" s="75">
        <v>105737614</v>
      </c>
      <c r="D88" s="75">
        <v>4044720</v>
      </c>
      <c r="E88" s="75">
        <v>14863996</v>
      </c>
      <c r="F88" s="69">
        <v>3281699</v>
      </c>
      <c r="G88" s="69">
        <v>1218244</v>
      </c>
      <c r="H88" s="69">
        <v>2431006</v>
      </c>
      <c r="I88" s="69">
        <v>3165274</v>
      </c>
      <c r="J88" s="69">
        <v>6469778</v>
      </c>
      <c r="K88" s="69">
        <v>2583824</v>
      </c>
      <c r="L88" s="69">
        <v>7523751</v>
      </c>
      <c r="M88" s="69">
        <v>3652385</v>
      </c>
      <c r="N88" s="69">
        <v>1100736</v>
      </c>
      <c r="O88" s="69">
        <v>3254705</v>
      </c>
      <c r="P88" s="69">
        <f>VLOOKUP($B$5:$B$975,'[17]2018'!B$5:P$975,15,0)</f>
        <v>3062024</v>
      </c>
      <c r="Q88" s="77">
        <f>VLOOKUP($B$6:$B$975,'[17]2018'!B$6:Q$975,16,0)</f>
        <v>5045829</v>
      </c>
      <c r="R88" s="77">
        <v>2983581</v>
      </c>
      <c r="S88" s="69">
        <v>35057439</v>
      </c>
      <c r="T88" s="69">
        <v>5998624</v>
      </c>
    </row>
    <row r="89" spans="1:20" s="12" customFormat="1" ht="36.75">
      <c r="A89" s="65" t="s">
        <v>701</v>
      </c>
      <c r="B89" s="66" t="s">
        <v>138</v>
      </c>
      <c r="C89" s="75">
        <v>15084466</v>
      </c>
      <c r="D89" s="75">
        <v>397345</v>
      </c>
      <c r="E89" s="75">
        <v>557906</v>
      </c>
      <c r="F89" s="69">
        <v>733440</v>
      </c>
      <c r="G89" s="69">
        <v>1656651</v>
      </c>
      <c r="H89" s="69">
        <v>273963</v>
      </c>
      <c r="I89" s="69">
        <v>783478</v>
      </c>
      <c r="J89" s="69">
        <v>1418339</v>
      </c>
      <c r="K89" s="69">
        <v>621719</v>
      </c>
      <c r="L89" s="69">
        <v>207990</v>
      </c>
      <c r="M89" s="69">
        <v>481772</v>
      </c>
      <c r="N89" s="69">
        <v>42759</v>
      </c>
      <c r="O89" s="69">
        <v>127185</v>
      </c>
      <c r="P89" s="69">
        <f>VLOOKUP($B$5:$B$975,'[17]2018'!B$5:P$975,15,0)</f>
        <v>107707</v>
      </c>
      <c r="Q89" s="77">
        <f>VLOOKUP($B$6:$B$975,'[17]2018'!B$6:Q$975,16,0)</f>
        <v>2437811</v>
      </c>
      <c r="R89" s="77">
        <v>693173</v>
      </c>
      <c r="S89" s="69">
        <v>1976891</v>
      </c>
      <c r="T89" s="69">
        <v>2566334</v>
      </c>
    </row>
    <row r="90" spans="1:20" s="12" customFormat="1" ht="24.75">
      <c r="A90" s="65" t="s">
        <v>694</v>
      </c>
      <c r="B90" s="66" t="s">
        <v>131</v>
      </c>
      <c r="C90" s="75">
        <v>90722646</v>
      </c>
      <c r="D90" s="75">
        <v>2124948</v>
      </c>
      <c r="E90" s="75">
        <v>13686477</v>
      </c>
      <c r="F90" s="69">
        <v>2209399</v>
      </c>
      <c r="G90" s="69">
        <v>471318</v>
      </c>
      <c r="H90" s="69">
        <v>2002678</v>
      </c>
      <c r="I90" s="69">
        <v>2956341</v>
      </c>
      <c r="J90" s="69">
        <v>5258711</v>
      </c>
      <c r="K90" s="69">
        <v>2322590</v>
      </c>
      <c r="L90" s="69">
        <v>6359129</v>
      </c>
      <c r="M90" s="69">
        <v>3266333</v>
      </c>
      <c r="N90" s="69">
        <v>940020</v>
      </c>
      <c r="O90" s="69">
        <v>2835601</v>
      </c>
      <c r="P90" s="69">
        <f>VLOOKUP($B$5:$B$975,'[17]2018'!B$5:P$975,15,0)</f>
        <v>2174133</v>
      </c>
      <c r="Q90" s="77">
        <f>VLOOKUP($B$6:$B$975,'[17]2018'!B$6:Q$975,16,0)</f>
        <v>4628684</v>
      </c>
      <c r="R90" s="77">
        <v>2627802</v>
      </c>
      <c r="S90" s="69">
        <v>33166272</v>
      </c>
      <c r="T90" s="69">
        <v>3692209</v>
      </c>
    </row>
    <row r="91" spans="1:20" s="12" customFormat="1" ht="24.75">
      <c r="A91" s="65" t="s">
        <v>695</v>
      </c>
      <c r="B91" s="66" t="s">
        <v>132</v>
      </c>
      <c r="C91" s="75">
        <v>1156660</v>
      </c>
      <c r="D91" s="75">
        <v>47035</v>
      </c>
      <c r="E91" s="75">
        <v>13255</v>
      </c>
      <c r="F91" s="69">
        <v>19104</v>
      </c>
      <c r="G91" s="69">
        <v>67434</v>
      </c>
      <c r="H91" s="69" t="s">
        <v>14</v>
      </c>
      <c r="I91" s="69">
        <v>12696</v>
      </c>
      <c r="J91" s="69">
        <v>141746</v>
      </c>
      <c r="K91" s="69">
        <v>4035</v>
      </c>
      <c r="L91" s="69">
        <v>1829</v>
      </c>
      <c r="M91" s="69" t="s">
        <v>14</v>
      </c>
      <c r="N91" s="69">
        <v>15546</v>
      </c>
      <c r="O91" s="69">
        <v>15835</v>
      </c>
      <c r="P91" s="69">
        <f>VLOOKUP($B$5:$B$975,'[17]2018'!B$5:P$975,15,0)</f>
        <v>16689</v>
      </c>
      <c r="Q91" s="77">
        <f>VLOOKUP($B$6:$B$975,'[17]2018'!B$6:Q$975,16,0)</f>
        <v>15063</v>
      </c>
      <c r="R91" s="77">
        <v>127156</v>
      </c>
      <c r="S91" s="69">
        <v>288869</v>
      </c>
      <c r="T91" s="69">
        <v>370368</v>
      </c>
    </row>
    <row r="92" spans="1:20" s="12" customFormat="1" ht="24.75">
      <c r="A92" s="65" t="s">
        <v>696</v>
      </c>
      <c r="B92" s="66" t="s">
        <v>133</v>
      </c>
      <c r="C92" s="75">
        <v>1847123</v>
      </c>
      <c r="D92" s="76" t="s">
        <v>14</v>
      </c>
      <c r="E92" s="75">
        <v>2438</v>
      </c>
      <c r="F92" s="69" t="s">
        <v>14</v>
      </c>
      <c r="G92" s="69" t="s">
        <v>14</v>
      </c>
      <c r="H92" s="69" t="s">
        <v>14</v>
      </c>
      <c r="I92" s="69">
        <v>196237</v>
      </c>
      <c r="J92" s="69">
        <v>976</v>
      </c>
      <c r="K92" s="69">
        <v>73</v>
      </c>
      <c r="L92" s="69">
        <v>70322</v>
      </c>
      <c r="M92" s="69" t="s">
        <v>14</v>
      </c>
      <c r="N92" s="69">
        <v>531</v>
      </c>
      <c r="O92" s="69">
        <v>1065</v>
      </c>
      <c r="P92" s="69">
        <f>VLOOKUP($B$5:$B$975,'[17]2018'!B$5:P$975,15,0)</f>
        <v>530654</v>
      </c>
      <c r="Q92" s="77" t="str">
        <f>VLOOKUP($B$6:$B$975,'[17]2018'!B$6:Q$975,16,0)</f>
        <v>-</v>
      </c>
      <c r="R92" s="77">
        <v>3366</v>
      </c>
      <c r="S92" s="69" t="s">
        <v>14</v>
      </c>
      <c r="T92" s="69">
        <v>1041461</v>
      </c>
    </row>
    <row r="93" spans="1:20" s="12" customFormat="1" ht="24.75">
      <c r="A93" s="65" t="s">
        <v>697</v>
      </c>
      <c r="B93" s="66" t="s">
        <v>134</v>
      </c>
      <c r="C93" s="75">
        <v>137478</v>
      </c>
      <c r="D93" s="75">
        <v>4040</v>
      </c>
      <c r="E93" s="76" t="s">
        <v>14</v>
      </c>
      <c r="F93" s="69">
        <v>14504</v>
      </c>
      <c r="G93" s="69" t="s">
        <v>14</v>
      </c>
      <c r="H93" s="69" t="s">
        <v>14</v>
      </c>
      <c r="I93" s="69" t="s">
        <v>14</v>
      </c>
      <c r="J93" s="69">
        <v>10886</v>
      </c>
      <c r="K93" s="69">
        <v>9182</v>
      </c>
      <c r="L93" s="69">
        <v>172</v>
      </c>
      <c r="M93" s="69" t="s">
        <v>14</v>
      </c>
      <c r="N93" s="69">
        <v>181</v>
      </c>
      <c r="O93" s="69">
        <v>8682</v>
      </c>
      <c r="P93" s="69" t="str">
        <f>VLOOKUP($B$5:$B$975,'[17]2018'!B$5:P$975,15,0)</f>
        <v>-</v>
      </c>
      <c r="Q93" s="77">
        <f>VLOOKUP($B$6:$B$975,'[17]2018'!B$6:Q$975,16,0)</f>
        <v>9</v>
      </c>
      <c r="R93" s="77">
        <v>20693</v>
      </c>
      <c r="S93" s="69">
        <v>62674</v>
      </c>
      <c r="T93" s="69">
        <v>6454</v>
      </c>
    </row>
    <row r="94" spans="1:20" s="12" customFormat="1" ht="24.75">
      <c r="A94" s="65" t="s">
        <v>698</v>
      </c>
      <c r="B94" s="66" t="s">
        <v>135</v>
      </c>
      <c r="C94" s="75">
        <v>33751</v>
      </c>
      <c r="D94" s="76" t="s">
        <v>14</v>
      </c>
      <c r="E94" s="76" t="s">
        <v>14</v>
      </c>
      <c r="F94" s="69" t="s">
        <v>14</v>
      </c>
      <c r="G94" s="69">
        <v>32141</v>
      </c>
      <c r="H94" s="69" t="s">
        <v>14</v>
      </c>
      <c r="I94" s="69" t="s">
        <v>14</v>
      </c>
      <c r="J94" s="69" t="s">
        <v>14</v>
      </c>
      <c r="K94" s="69" t="s">
        <v>14</v>
      </c>
      <c r="L94" s="69" t="s">
        <v>14</v>
      </c>
      <c r="M94" s="69" t="s">
        <v>14</v>
      </c>
      <c r="N94" s="69" t="s">
        <v>14</v>
      </c>
      <c r="O94" s="69" t="s">
        <v>14</v>
      </c>
      <c r="P94" s="69">
        <f>VLOOKUP($B$5:$B$975,'[17]2018'!B$5:P$975,15,0)</f>
        <v>1610</v>
      </c>
      <c r="Q94" s="77" t="str">
        <f>VLOOKUP($B$6:$B$975,'[17]2018'!B$6:Q$975,16,0)</f>
        <v>-</v>
      </c>
      <c r="R94" s="77" t="s">
        <v>14</v>
      </c>
      <c r="S94" s="69" t="s">
        <v>14</v>
      </c>
      <c r="T94" s="69" t="s">
        <v>14</v>
      </c>
    </row>
    <row r="95" spans="1:20" s="12" customFormat="1" ht="24.75">
      <c r="A95" s="65" t="s">
        <v>699</v>
      </c>
      <c r="B95" s="66" t="s">
        <v>136</v>
      </c>
      <c r="C95" s="75">
        <v>3132</v>
      </c>
      <c r="D95" s="75">
        <v>2432</v>
      </c>
      <c r="E95" s="76" t="s">
        <v>14</v>
      </c>
      <c r="F95" s="69" t="s">
        <v>14</v>
      </c>
      <c r="G95" s="69" t="s">
        <v>14</v>
      </c>
      <c r="H95" s="69" t="s">
        <v>14</v>
      </c>
      <c r="I95" s="69" t="s">
        <v>14</v>
      </c>
      <c r="J95" s="69" t="s">
        <v>14</v>
      </c>
      <c r="K95" s="69" t="s">
        <v>14</v>
      </c>
      <c r="L95" s="69">
        <v>112</v>
      </c>
      <c r="M95" s="69" t="s">
        <v>14</v>
      </c>
      <c r="N95" s="69">
        <v>531</v>
      </c>
      <c r="O95" s="69" t="s">
        <v>14</v>
      </c>
      <c r="P95" s="69" t="str">
        <f>VLOOKUP($B$5:$B$975,'[17]2018'!B$5:P$975,15,0)</f>
        <v>-</v>
      </c>
      <c r="Q95" s="77" t="str">
        <f>VLOOKUP($B$6:$B$975,'[17]2018'!B$6:Q$975,16,0)</f>
        <v>-</v>
      </c>
      <c r="R95" s="77" t="s">
        <v>14</v>
      </c>
      <c r="S95" s="69">
        <v>57</v>
      </c>
      <c r="T95" s="69" t="s">
        <v>14</v>
      </c>
    </row>
    <row r="96" spans="1:20" s="12" customFormat="1" ht="24.75">
      <c r="A96" s="65" t="s">
        <v>700</v>
      </c>
      <c r="B96" s="66" t="s">
        <v>137</v>
      </c>
      <c r="C96" s="75">
        <v>11836825</v>
      </c>
      <c r="D96" s="75">
        <v>1866266</v>
      </c>
      <c r="E96" s="75">
        <v>1161825</v>
      </c>
      <c r="F96" s="69">
        <v>1038693</v>
      </c>
      <c r="G96" s="69">
        <v>647351</v>
      </c>
      <c r="H96" s="69">
        <v>428328</v>
      </c>
      <c r="I96" s="69" t="s">
        <v>14</v>
      </c>
      <c r="J96" s="69">
        <v>1057459</v>
      </c>
      <c r="K96" s="69">
        <v>247944</v>
      </c>
      <c r="L96" s="69">
        <v>1092187</v>
      </c>
      <c r="M96" s="69">
        <v>386052</v>
      </c>
      <c r="N96" s="69">
        <v>143927</v>
      </c>
      <c r="O96" s="69">
        <v>393521</v>
      </c>
      <c r="P96" s="69">
        <f>VLOOKUP($B$5:$B$975,'[17]2018'!B$5:P$975,15,0)</f>
        <v>338938</v>
      </c>
      <c r="Q96" s="77">
        <f>VLOOKUP($B$6:$B$975,'[17]2018'!B$6:Q$975,16,0)</f>
        <v>402073</v>
      </c>
      <c r="R96" s="77">
        <v>204563</v>
      </c>
      <c r="S96" s="69">
        <v>1539566</v>
      </c>
      <c r="T96" s="69">
        <v>888132</v>
      </c>
    </row>
    <row r="97" spans="1:20" s="12" customFormat="1" ht="36.75">
      <c r="A97" s="65" t="s">
        <v>702</v>
      </c>
      <c r="B97" s="66" t="s">
        <v>139</v>
      </c>
      <c r="C97" s="75">
        <v>10237603</v>
      </c>
      <c r="D97" s="75">
        <v>294509</v>
      </c>
      <c r="E97" s="75">
        <v>104046</v>
      </c>
      <c r="F97" s="69">
        <v>469961</v>
      </c>
      <c r="G97" s="69">
        <v>1656651</v>
      </c>
      <c r="H97" s="69">
        <v>216574</v>
      </c>
      <c r="I97" s="69">
        <v>571487</v>
      </c>
      <c r="J97" s="69">
        <v>511330</v>
      </c>
      <c r="K97" s="69">
        <v>493959</v>
      </c>
      <c r="L97" s="69">
        <v>115892</v>
      </c>
      <c r="M97" s="69">
        <v>95157</v>
      </c>
      <c r="N97" s="69">
        <v>39945</v>
      </c>
      <c r="O97" s="69">
        <v>120614</v>
      </c>
      <c r="P97" s="69">
        <f>VLOOKUP($B$5:$B$975,'[17]2018'!B$5:P$975,15,0)</f>
        <v>82583</v>
      </c>
      <c r="Q97" s="77">
        <f>VLOOKUP($B$6:$B$975,'[17]2018'!B$6:Q$975,16,0)</f>
        <v>2419057</v>
      </c>
      <c r="R97" s="77">
        <v>650051</v>
      </c>
      <c r="S97" s="69">
        <v>470316</v>
      </c>
      <c r="T97" s="69">
        <v>1925470</v>
      </c>
    </row>
    <row r="98" spans="1:20" s="12" customFormat="1" ht="36.75">
      <c r="A98" s="65" t="s">
        <v>703</v>
      </c>
      <c r="B98" s="66" t="s">
        <v>140</v>
      </c>
      <c r="C98" s="75">
        <v>4846863</v>
      </c>
      <c r="D98" s="75">
        <v>102836</v>
      </c>
      <c r="E98" s="75">
        <v>453860</v>
      </c>
      <c r="F98" s="69">
        <v>263480</v>
      </c>
      <c r="G98" s="69" t="s">
        <v>14</v>
      </c>
      <c r="H98" s="69">
        <v>57389</v>
      </c>
      <c r="I98" s="69">
        <v>211990</v>
      </c>
      <c r="J98" s="69">
        <v>907009</v>
      </c>
      <c r="K98" s="69">
        <v>127760</v>
      </c>
      <c r="L98" s="69">
        <v>92098</v>
      </c>
      <c r="M98" s="69">
        <v>386615</v>
      </c>
      <c r="N98" s="69">
        <v>2814</v>
      </c>
      <c r="O98" s="69">
        <v>6571</v>
      </c>
      <c r="P98" s="69">
        <f>VLOOKUP($B$5:$B$975,'[17]2018'!B$5:P$975,15,0)</f>
        <v>25125</v>
      </c>
      <c r="Q98" s="77">
        <f>VLOOKUP($B$6:$B$975,'[17]2018'!B$6:Q$975,16,0)</f>
        <v>18754</v>
      </c>
      <c r="R98" s="77">
        <v>43122</v>
      </c>
      <c r="S98" s="69">
        <v>1506575</v>
      </c>
      <c r="T98" s="69">
        <v>640864</v>
      </c>
    </row>
    <row r="99" spans="1:20" s="12" customFormat="1" ht="48.75">
      <c r="A99" s="65" t="s">
        <v>704</v>
      </c>
      <c r="B99" s="66" t="s">
        <v>483</v>
      </c>
      <c r="C99" s="75">
        <v>20355868</v>
      </c>
      <c r="D99" s="75">
        <v>1496259</v>
      </c>
      <c r="E99" s="75">
        <v>761759</v>
      </c>
      <c r="F99" s="69">
        <v>2132259</v>
      </c>
      <c r="G99" s="69">
        <v>243444</v>
      </c>
      <c r="H99" s="69">
        <v>383182</v>
      </c>
      <c r="I99" s="69">
        <v>353832</v>
      </c>
      <c r="J99" s="69">
        <v>2041173</v>
      </c>
      <c r="K99" s="69">
        <v>411560</v>
      </c>
      <c r="L99" s="69">
        <v>288197</v>
      </c>
      <c r="M99" s="69">
        <v>273162</v>
      </c>
      <c r="N99" s="69">
        <v>768710</v>
      </c>
      <c r="O99" s="69">
        <v>608872</v>
      </c>
      <c r="P99" s="69">
        <f>VLOOKUP($B$5:$B$975,'[17]2018'!B$5:P$975,15,0)</f>
        <v>238096</v>
      </c>
      <c r="Q99" s="77">
        <f>VLOOKUP($B$6:$B$975,'[17]2018'!B$6:Q$975,16,0)</f>
        <v>466120</v>
      </c>
      <c r="R99" s="77">
        <v>3017709</v>
      </c>
      <c r="S99" s="69">
        <v>6234774</v>
      </c>
      <c r="T99" s="69">
        <v>636760</v>
      </c>
    </row>
    <row r="100" spans="1:20" s="12" customFormat="1" ht="24.75">
      <c r="A100" s="65" t="s">
        <v>705</v>
      </c>
      <c r="B100" s="66" t="s">
        <v>141</v>
      </c>
      <c r="C100" s="75">
        <v>12943650</v>
      </c>
      <c r="D100" s="75">
        <v>1390528</v>
      </c>
      <c r="E100" s="75">
        <v>632743</v>
      </c>
      <c r="F100" s="69">
        <v>1230031</v>
      </c>
      <c r="G100" s="69">
        <v>228864</v>
      </c>
      <c r="H100" s="69">
        <v>371258</v>
      </c>
      <c r="I100" s="69">
        <v>247689</v>
      </c>
      <c r="J100" s="69">
        <v>1336094</v>
      </c>
      <c r="K100" s="69">
        <v>193793</v>
      </c>
      <c r="L100" s="69">
        <v>171632</v>
      </c>
      <c r="M100" s="69">
        <v>239854</v>
      </c>
      <c r="N100" s="69">
        <v>632665</v>
      </c>
      <c r="O100" s="69">
        <v>531278</v>
      </c>
      <c r="P100" s="69">
        <f>VLOOKUP($B$5:$B$975,'[17]2018'!B$5:P$975,15,0)</f>
        <v>121078</v>
      </c>
      <c r="Q100" s="77">
        <f>VLOOKUP($B$6:$B$975,'[17]2018'!B$6:Q$975,16,0)</f>
        <v>365525</v>
      </c>
      <c r="R100" s="77">
        <v>1534269</v>
      </c>
      <c r="S100" s="69">
        <v>3270658</v>
      </c>
      <c r="T100" s="69">
        <v>445689</v>
      </c>
    </row>
    <row r="101" spans="1:20" s="12" customFormat="1" ht="24.75">
      <c r="A101" s="65" t="s">
        <v>706</v>
      </c>
      <c r="B101" s="66" t="s">
        <v>142</v>
      </c>
      <c r="C101" s="75">
        <v>3262287</v>
      </c>
      <c r="D101" s="75">
        <v>8367</v>
      </c>
      <c r="E101" s="75">
        <v>122803</v>
      </c>
      <c r="F101" s="69">
        <v>403535</v>
      </c>
      <c r="G101" s="69">
        <v>14580</v>
      </c>
      <c r="H101" s="69">
        <v>5189</v>
      </c>
      <c r="I101" s="69">
        <v>23945</v>
      </c>
      <c r="J101" s="69">
        <v>667221</v>
      </c>
      <c r="K101" s="69">
        <v>186807</v>
      </c>
      <c r="L101" s="69">
        <v>10370</v>
      </c>
      <c r="M101" s="69">
        <v>33052</v>
      </c>
      <c r="N101" s="69">
        <v>42668</v>
      </c>
      <c r="O101" s="69">
        <v>68069</v>
      </c>
      <c r="P101" s="69">
        <f>VLOOKUP($B$5:$B$975,'[17]2018'!B$5:P$975,15,0)</f>
        <v>58243</v>
      </c>
      <c r="Q101" s="77">
        <f>VLOOKUP($B$6:$B$975,'[17]2018'!B$6:Q$975,16,0)</f>
        <v>32013</v>
      </c>
      <c r="R101" s="77">
        <v>441085</v>
      </c>
      <c r="S101" s="69">
        <v>971505</v>
      </c>
      <c r="T101" s="69">
        <v>172837</v>
      </c>
    </row>
    <row r="102" spans="1:20" s="12" customFormat="1" ht="36.75">
      <c r="A102" s="65" t="s">
        <v>707</v>
      </c>
      <c r="B102" s="66" t="s">
        <v>143</v>
      </c>
      <c r="C102" s="75">
        <v>4149931</v>
      </c>
      <c r="D102" s="75">
        <v>97364</v>
      </c>
      <c r="E102" s="75">
        <v>6213</v>
      </c>
      <c r="F102" s="69">
        <v>498693</v>
      </c>
      <c r="G102" s="69" t="s">
        <v>14</v>
      </c>
      <c r="H102" s="69">
        <v>6734</v>
      </c>
      <c r="I102" s="69">
        <v>82199</v>
      </c>
      <c r="J102" s="69">
        <v>37858</v>
      </c>
      <c r="K102" s="69">
        <v>30961</v>
      </c>
      <c r="L102" s="69">
        <v>106194</v>
      </c>
      <c r="M102" s="69">
        <v>255</v>
      </c>
      <c r="N102" s="69">
        <v>93378</v>
      </c>
      <c r="O102" s="69">
        <v>9524</v>
      </c>
      <c r="P102" s="69">
        <f>VLOOKUP($B$5:$B$975,'[17]2018'!B$5:P$975,15,0)</f>
        <v>58776</v>
      </c>
      <c r="Q102" s="77">
        <f>VLOOKUP($B$6:$B$975,'[17]2018'!B$6:Q$975,16,0)</f>
        <v>68582</v>
      </c>
      <c r="R102" s="77">
        <v>1042356</v>
      </c>
      <c r="S102" s="69">
        <v>1992611</v>
      </c>
      <c r="T102" s="69">
        <v>18234</v>
      </c>
    </row>
    <row r="103" spans="1:20" s="12" customFormat="1" ht="36.75">
      <c r="A103" s="65" t="s">
        <v>708</v>
      </c>
      <c r="B103" s="66" t="s">
        <v>484</v>
      </c>
      <c r="C103" s="75">
        <v>584785084</v>
      </c>
      <c r="D103" s="75">
        <v>14789851</v>
      </c>
      <c r="E103" s="75">
        <v>59169182</v>
      </c>
      <c r="F103" s="69">
        <v>17563523</v>
      </c>
      <c r="G103" s="69">
        <v>50346293</v>
      </c>
      <c r="H103" s="69">
        <v>14247555</v>
      </c>
      <c r="I103" s="69">
        <v>18555824</v>
      </c>
      <c r="J103" s="69">
        <v>43751692</v>
      </c>
      <c r="K103" s="69">
        <v>15718669</v>
      </c>
      <c r="L103" s="69">
        <v>31230292</v>
      </c>
      <c r="M103" s="69">
        <v>18264872</v>
      </c>
      <c r="N103" s="69">
        <v>29917919</v>
      </c>
      <c r="O103" s="69">
        <v>11070103</v>
      </c>
      <c r="P103" s="69">
        <f>VLOOKUP($B$5:$B$975,'[17]2018'!B$5:P$975,15,0)</f>
        <v>6798854</v>
      </c>
      <c r="Q103" s="77">
        <f>VLOOKUP($B$6:$B$975,'[17]2018'!B$6:Q$975,16,0)</f>
        <v>39067232</v>
      </c>
      <c r="R103" s="77">
        <v>48534695</v>
      </c>
      <c r="S103" s="69">
        <v>141201563</v>
      </c>
      <c r="T103" s="69">
        <v>24556966</v>
      </c>
    </row>
    <row r="104" spans="1:20" s="12" customFormat="1" ht="24.75">
      <c r="A104" s="65" t="s">
        <v>709</v>
      </c>
      <c r="B104" s="66" t="s">
        <v>144</v>
      </c>
      <c r="C104" s="75">
        <v>3654049</v>
      </c>
      <c r="D104" s="75">
        <v>38163</v>
      </c>
      <c r="E104" s="75">
        <v>47536</v>
      </c>
      <c r="F104" s="69">
        <v>461236</v>
      </c>
      <c r="G104" s="69">
        <v>2825</v>
      </c>
      <c r="H104" s="69">
        <v>77564</v>
      </c>
      <c r="I104" s="69">
        <v>217504</v>
      </c>
      <c r="J104" s="69">
        <v>411316</v>
      </c>
      <c r="K104" s="69">
        <v>51584</v>
      </c>
      <c r="L104" s="69">
        <v>275049</v>
      </c>
      <c r="M104" s="69">
        <v>63936</v>
      </c>
      <c r="N104" s="69">
        <v>61852</v>
      </c>
      <c r="O104" s="69">
        <v>74465</v>
      </c>
      <c r="P104" s="69">
        <f>VLOOKUP($B$5:$B$975,'[17]2018'!B$5:P$975,15,0)</f>
        <v>85276</v>
      </c>
      <c r="Q104" s="77">
        <f>VLOOKUP($B$6:$B$975,'[17]2018'!B$6:Q$975,16,0)</f>
        <v>414279</v>
      </c>
      <c r="R104" s="77">
        <v>381491</v>
      </c>
      <c r="S104" s="69">
        <v>629191</v>
      </c>
      <c r="T104" s="69">
        <v>360782</v>
      </c>
    </row>
    <row r="105" spans="1:20" s="12" customFormat="1" ht="24.75">
      <c r="A105" s="65" t="s">
        <v>710</v>
      </c>
      <c r="B105" s="66" t="s">
        <v>145</v>
      </c>
      <c r="C105" s="75">
        <v>133909475</v>
      </c>
      <c r="D105" s="75">
        <v>4496249</v>
      </c>
      <c r="E105" s="75">
        <v>15763546</v>
      </c>
      <c r="F105" s="69">
        <v>4329604</v>
      </c>
      <c r="G105" s="69">
        <v>2380994</v>
      </c>
      <c r="H105" s="69">
        <v>3441416</v>
      </c>
      <c r="I105" s="69">
        <v>5564879</v>
      </c>
      <c r="J105" s="69">
        <v>8462887</v>
      </c>
      <c r="K105" s="69">
        <v>3664276</v>
      </c>
      <c r="L105" s="69">
        <v>10378568</v>
      </c>
      <c r="M105" s="69">
        <v>6584182</v>
      </c>
      <c r="N105" s="69">
        <v>4368021</v>
      </c>
      <c r="O105" s="69">
        <v>2171200</v>
      </c>
      <c r="P105" s="69">
        <f>VLOOKUP($B$5:$B$975,'[17]2018'!B$5:P$975,15,0)</f>
        <v>1721187</v>
      </c>
      <c r="Q105" s="77">
        <f>VLOOKUP($B$6:$B$975,'[17]2018'!B$6:Q$975,16,0)</f>
        <v>5239061</v>
      </c>
      <c r="R105" s="77">
        <v>9620821</v>
      </c>
      <c r="S105" s="69">
        <v>36474567</v>
      </c>
      <c r="T105" s="69">
        <v>9248015</v>
      </c>
    </row>
    <row r="106" spans="1:20" s="12" customFormat="1" ht="24.75">
      <c r="A106" s="65" t="s">
        <v>716</v>
      </c>
      <c r="B106" s="66" t="s">
        <v>151</v>
      </c>
      <c r="C106" s="75">
        <v>423478</v>
      </c>
      <c r="D106" s="75">
        <v>3487</v>
      </c>
      <c r="E106" s="76" t="s">
        <v>14</v>
      </c>
      <c r="F106" s="69">
        <v>474</v>
      </c>
      <c r="G106" s="69" t="s">
        <v>14</v>
      </c>
      <c r="H106" s="69">
        <v>1945</v>
      </c>
      <c r="I106" s="69" t="s">
        <v>14</v>
      </c>
      <c r="J106" s="69">
        <v>42807</v>
      </c>
      <c r="K106" s="69">
        <v>5610</v>
      </c>
      <c r="L106" s="69">
        <v>280</v>
      </c>
      <c r="M106" s="69">
        <v>500</v>
      </c>
      <c r="N106" s="69">
        <v>578</v>
      </c>
      <c r="O106" s="69">
        <v>2781</v>
      </c>
      <c r="P106" s="69" t="str">
        <f>VLOOKUP($B$5:$B$975,'[17]2018'!B$5:P$975,15,0)</f>
        <v>-</v>
      </c>
      <c r="Q106" s="77">
        <f>VLOOKUP($B$6:$B$975,'[17]2018'!B$6:Q$975,16,0)</f>
        <v>3631</v>
      </c>
      <c r="R106" s="77">
        <v>14994</v>
      </c>
      <c r="S106" s="69">
        <v>875</v>
      </c>
      <c r="T106" s="69">
        <v>345517</v>
      </c>
    </row>
    <row r="107" spans="1:20" s="12" customFormat="1" ht="24.75">
      <c r="A107" s="65" t="s">
        <v>717</v>
      </c>
      <c r="B107" s="66" t="s">
        <v>152</v>
      </c>
      <c r="C107" s="75">
        <v>120719319</v>
      </c>
      <c r="D107" s="75">
        <v>3466763</v>
      </c>
      <c r="E107" s="75">
        <v>17314516</v>
      </c>
      <c r="F107" s="69">
        <v>3099457</v>
      </c>
      <c r="G107" s="69">
        <v>1212530</v>
      </c>
      <c r="H107" s="69">
        <v>1595342</v>
      </c>
      <c r="I107" s="69">
        <v>2650059</v>
      </c>
      <c r="J107" s="69">
        <v>11188256</v>
      </c>
      <c r="K107" s="69">
        <v>2828954</v>
      </c>
      <c r="L107" s="69">
        <v>5798119</v>
      </c>
      <c r="M107" s="69">
        <v>3040139</v>
      </c>
      <c r="N107" s="69">
        <v>2952312</v>
      </c>
      <c r="O107" s="69">
        <v>3370094</v>
      </c>
      <c r="P107" s="69">
        <f>VLOOKUP($B$5:$B$975,'[17]2018'!B$5:P$975,15,0)</f>
        <v>2095503</v>
      </c>
      <c r="Q107" s="77">
        <f>VLOOKUP($B$6:$B$975,'[17]2018'!B$6:Q$975,16,0)</f>
        <v>15772279</v>
      </c>
      <c r="R107" s="77">
        <v>2805166</v>
      </c>
      <c r="S107" s="69">
        <v>36332003</v>
      </c>
      <c r="T107" s="69">
        <v>5197826</v>
      </c>
    </row>
    <row r="108" spans="1:20" s="12" customFormat="1" ht="24.75">
      <c r="A108" s="65" t="s">
        <v>720</v>
      </c>
      <c r="B108" s="66" t="s">
        <v>155</v>
      </c>
      <c r="C108" s="75">
        <v>2635485</v>
      </c>
      <c r="D108" s="75">
        <v>16764</v>
      </c>
      <c r="E108" s="75">
        <v>36883</v>
      </c>
      <c r="F108" s="69">
        <v>214051</v>
      </c>
      <c r="G108" s="69" t="s">
        <v>14</v>
      </c>
      <c r="H108" s="69">
        <v>4612</v>
      </c>
      <c r="I108" s="69">
        <v>74654</v>
      </c>
      <c r="J108" s="69">
        <v>482693</v>
      </c>
      <c r="K108" s="69">
        <v>8407</v>
      </c>
      <c r="L108" s="69">
        <v>3855</v>
      </c>
      <c r="M108" s="69">
        <v>1695</v>
      </c>
      <c r="N108" s="69">
        <v>102425</v>
      </c>
      <c r="O108" s="69">
        <v>33464</v>
      </c>
      <c r="P108" s="69">
        <f>VLOOKUP($B$5:$B$975,'[17]2018'!B$5:P$975,15,0)</f>
        <v>5226</v>
      </c>
      <c r="Q108" s="77">
        <f>VLOOKUP($B$6:$B$975,'[17]2018'!B$6:Q$975,16,0)</f>
        <v>102933</v>
      </c>
      <c r="R108" s="77">
        <v>81211</v>
      </c>
      <c r="S108" s="69">
        <v>1047694</v>
      </c>
      <c r="T108" s="69">
        <v>418915</v>
      </c>
    </row>
    <row r="109" spans="1:20" s="12" customFormat="1" ht="24.75">
      <c r="A109" s="65" t="s">
        <v>721</v>
      </c>
      <c r="B109" s="66" t="s">
        <v>156</v>
      </c>
      <c r="C109" s="75">
        <v>11268940</v>
      </c>
      <c r="D109" s="75">
        <v>236030</v>
      </c>
      <c r="E109" s="75">
        <v>721137</v>
      </c>
      <c r="F109" s="69">
        <v>580424</v>
      </c>
      <c r="G109" s="69">
        <v>1032604</v>
      </c>
      <c r="H109" s="69">
        <v>29862</v>
      </c>
      <c r="I109" s="69">
        <v>535863</v>
      </c>
      <c r="J109" s="69">
        <v>383633</v>
      </c>
      <c r="K109" s="69">
        <v>350783</v>
      </c>
      <c r="L109" s="69">
        <v>495113</v>
      </c>
      <c r="M109" s="69">
        <v>3480</v>
      </c>
      <c r="N109" s="69">
        <v>634106</v>
      </c>
      <c r="O109" s="69">
        <v>163020</v>
      </c>
      <c r="P109" s="69">
        <f>VLOOKUP($B$5:$B$975,'[17]2018'!B$5:P$975,15,0)</f>
        <v>320105</v>
      </c>
      <c r="Q109" s="77">
        <f>VLOOKUP($B$6:$B$975,'[17]2018'!B$6:Q$975,16,0)</f>
        <v>1633503</v>
      </c>
      <c r="R109" s="77">
        <v>468904</v>
      </c>
      <c r="S109" s="69">
        <v>3010507</v>
      </c>
      <c r="T109" s="69">
        <v>669866</v>
      </c>
    </row>
    <row r="110" spans="1:20" s="12" customFormat="1">
      <c r="A110" s="65" t="s">
        <v>722</v>
      </c>
      <c r="B110" s="66" t="s">
        <v>157</v>
      </c>
      <c r="C110" s="75">
        <v>102004830</v>
      </c>
      <c r="D110" s="75">
        <v>2227197</v>
      </c>
      <c r="E110" s="75">
        <v>15838174</v>
      </c>
      <c r="F110" s="69">
        <v>3423232</v>
      </c>
      <c r="G110" s="69">
        <v>1076989</v>
      </c>
      <c r="H110" s="69">
        <v>5743784</v>
      </c>
      <c r="I110" s="69">
        <v>2629488</v>
      </c>
      <c r="J110" s="69">
        <v>5941012</v>
      </c>
      <c r="K110" s="69">
        <v>1943146</v>
      </c>
      <c r="L110" s="69">
        <v>8586207</v>
      </c>
      <c r="M110" s="69">
        <v>4186369</v>
      </c>
      <c r="N110" s="69">
        <v>9378140</v>
      </c>
      <c r="O110" s="69">
        <v>541236</v>
      </c>
      <c r="P110" s="69">
        <f>VLOOKUP($B$5:$B$975,'[17]2018'!B$5:P$975,15,0)</f>
        <v>1246778</v>
      </c>
      <c r="Q110" s="77">
        <f>VLOOKUP($B$6:$B$975,'[17]2018'!B$6:Q$975,16,0)</f>
        <v>4276705</v>
      </c>
      <c r="R110" s="77">
        <v>1513212</v>
      </c>
      <c r="S110" s="69">
        <v>30251555</v>
      </c>
      <c r="T110" s="69">
        <v>3201607</v>
      </c>
    </row>
    <row r="111" spans="1:20" s="12" customFormat="1" ht="24.75">
      <c r="A111" s="65" t="s">
        <v>725</v>
      </c>
      <c r="B111" s="66" t="s">
        <v>160</v>
      </c>
      <c r="C111" s="75">
        <v>54134210</v>
      </c>
      <c r="D111" s="75">
        <v>1463653</v>
      </c>
      <c r="E111" s="75">
        <v>3646558</v>
      </c>
      <c r="F111" s="69">
        <v>2372339</v>
      </c>
      <c r="G111" s="69">
        <v>2291118</v>
      </c>
      <c r="H111" s="69">
        <v>2636002</v>
      </c>
      <c r="I111" s="69">
        <v>1470890</v>
      </c>
      <c r="J111" s="69">
        <v>5895515</v>
      </c>
      <c r="K111" s="69">
        <v>2261802</v>
      </c>
      <c r="L111" s="69">
        <v>3960776</v>
      </c>
      <c r="M111" s="69">
        <v>3226661</v>
      </c>
      <c r="N111" s="69">
        <v>1440970</v>
      </c>
      <c r="O111" s="69">
        <v>1677885</v>
      </c>
      <c r="P111" s="69">
        <f>VLOOKUP($B$5:$B$975,'[17]2018'!B$5:P$975,15,0)</f>
        <v>1184765</v>
      </c>
      <c r="Q111" s="77">
        <f>VLOOKUP($B$6:$B$975,'[17]2018'!B$6:Q$975,16,0)</f>
        <v>5122320</v>
      </c>
      <c r="R111" s="77">
        <v>1346122</v>
      </c>
      <c r="S111" s="69">
        <v>10612364</v>
      </c>
      <c r="T111" s="69">
        <v>3524471</v>
      </c>
    </row>
    <row r="112" spans="1:20" s="12" customFormat="1" ht="36.75">
      <c r="A112" s="65" t="s">
        <v>726</v>
      </c>
      <c r="B112" s="66" t="s">
        <v>161</v>
      </c>
      <c r="C112" s="75">
        <v>156035299</v>
      </c>
      <c r="D112" s="75">
        <v>2841545</v>
      </c>
      <c r="E112" s="75">
        <v>5800833</v>
      </c>
      <c r="F112" s="69">
        <v>3082704</v>
      </c>
      <c r="G112" s="69">
        <v>42349232</v>
      </c>
      <c r="H112" s="69">
        <v>717028</v>
      </c>
      <c r="I112" s="69">
        <v>5412487</v>
      </c>
      <c r="J112" s="69">
        <v>10943573</v>
      </c>
      <c r="K112" s="69">
        <v>4604105</v>
      </c>
      <c r="L112" s="69">
        <v>1732325</v>
      </c>
      <c r="M112" s="69">
        <v>1157910</v>
      </c>
      <c r="N112" s="69">
        <v>10979515</v>
      </c>
      <c r="O112" s="69">
        <v>3035958</v>
      </c>
      <c r="P112" s="69">
        <f>VLOOKUP($B$5:$B$975,'[17]2018'!B$5:P$975,15,0)</f>
        <v>140013</v>
      </c>
      <c r="Q112" s="77">
        <f>VLOOKUP($B$6:$B$975,'[17]2018'!B$6:Q$975,16,0)</f>
        <v>6502522</v>
      </c>
      <c r="R112" s="77">
        <v>32302774</v>
      </c>
      <c r="S112" s="69">
        <v>22842807</v>
      </c>
      <c r="T112" s="69">
        <v>1589968</v>
      </c>
    </row>
    <row r="113" spans="1:20" s="12" customFormat="1">
      <c r="A113" s="65" t="s">
        <v>711</v>
      </c>
      <c r="B113" s="66" t="s">
        <v>146</v>
      </c>
      <c r="C113" s="75">
        <v>50370400</v>
      </c>
      <c r="D113" s="75">
        <v>2385967</v>
      </c>
      <c r="E113" s="75">
        <v>10044860</v>
      </c>
      <c r="F113" s="69">
        <v>2519708</v>
      </c>
      <c r="G113" s="69">
        <v>605448</v>
      </c>
      <c r="H113" s="69">
        <v>1195757</v>
      </c>
      <c r="I113" s="69">
        <v>2372727</v>
      </c>
      <c r="J113" s="69">
        <v>2306657</v>
      </c>
      <c r="K113" s="69">
        <v>859432</v>
      </c>
      <c r="L113" s="69">
        <v>8671555</v>
      </c>
      <c r="M113" s="69">
        <v>2008060</v>
      </c>
      <c r="N113" s="69">
        <v>1766983</v>
      </c>
      <c r="O113" s="69">
        <v>910157</v>
      </c>
      <c r="P113" s="69">
        <f>VLOOKUP($B$5:$B$975,'[17]2018'!B$5:P$975,15,0)</f>
        <v>1434062</v>
      </c>
      <c r="Q113" s="77">
        <f>VLOOKUP($B$6:$B$975,'[17]2018'!B$6:Q$975,16,0)</f>
        <v>1996158</v>
      </c>
      <c r="R113" s="77">
        <v>3901585</v>
      </c>
      <c r="S113" s="69">
        <v>4020951</v>
      </c>
      <c r="T113" s="69">
        <v>3370331</v>
      </c>
    </row>
    <row r="114" spans="1:20" s="12" customFormat="1" ht="24.75">
      <c r="A114" s="65" t="s">
        <v>712</v>
      </c>
      <c r="B114" s="66" t="s">
        <v>147</v>
      </c>
      <c r="C114" s="75">
        <v>20917968</v>
      </c>
      <c r="D114" s="75">
        <v>746354</v>
      </c>
      <c r="E114" s="75">
        <v>1751241</v>
      </c>
      <c r="F114" s="69">
        <v>1053485</v>
      </c>
      <c r="G114" s="69">
        <v>386544</v>
      </c>
      <c r="H114" s="69">
        <v>338796</v>
      </c>
      <c r="I114" s="69">
        <v>2193426</v>
      </c>
      <c r="J114" s="69">
        <v>1707154</v>
      </c>
      <c r="K114" s="69">
        <v>1347708</v>
      </c>
      <c r="L114" s="69">
        <v>1554483</v>
      </c>
      <c r="M114" s="69">
        <v>1235697</v>
      </c>
      <c r="N114" s="69">
        <v>1234810</v>
      </c>
      <c r="O114" s="69">
        <v>402298</v>
      </c>
      <c r="P114" s="69">
        <f>VLOOKUP($B$5:$B$975,'[17]2018'!B$5:P$975,15,0)</f>
        <v>156828</v>
      </c>
      <c r="Q114" s="77">
        <f>VLOOKUP($B$6:$B$975,'[17]2018'!B$6:Q$975,16,0)</f>
        <v>743449</v>
      </c>
      <c r="R114" s="77">
        <v>551183</v>
      </c>
      <c r="S114" s="69">
        <v>2476257</v>
      </c>
      <c r="T114" s="69">
        <v>3038256</v>
      </c>
    </row>
    <row r="115" spans="1:20" s="12" customFormat="1" ht="24.75">
      <c r="A115" s="65" t="s">
        <v>713</v>
      </c>
      <c r="B115" s="66" t="s">
        <v>148</v>
      </c>
      <c r="C115" s="75">
        <v>6768931</v>
      </c>
      <c r="D115" s="75">
        <v>71601</v>
      </c>
      <c r="E115" s="75">
        <v>1031219</v>
      </c>
      <c r="F115" s="69">
        <v>37947</v>
      </c>
      <c r="G115" s="69">
        <v>307790</v>
      </c>
      <c r="H115" s="69">
        <v>154976</v>
      </c>
      <c r="I115" s="69">
        <v>130911</v>
      </c>
      <c r="J115" s="69">
        <v>1180949</v>
      </c>
      <c r="K115" s="69">
        <v>160035</v>
      </c>
      <c r="L115" s="69">
        <v>4223</v>
      </c>
      <c r="M115" s="69">
        <v>364159</v>
      </c>
      <c r="N115" s="69">
        <v>29189</v>
      </c>
      <c r="O115" s="69">
        <v>58303</v>
      </c>
      <c r="P115" s="69">
        <f>VLOOKUP($B$5:$B$975,'[17]2018'!B$5:P$975,15,0)</f>
        <v>17796</v>
      </c>
      <c r="Q115" s="77">
        <f>VLOOKUP($B$6:$B$975,'[17]2018'!B$6:Q$975,16,0)</f>
        <v>105945</v>
      </c>
      <c r="R115" s="77">
        <v>137217</v>
      </c>
      <c r="S115" s="69">
        <v>1755605</v>
      </c>
      <c r="T115" s="69">
        <v>1221066</v>
      </c>
    </row>
    <row r="116" spans="1:20" s="12" customFormat="1" ht="24.75">
      <c r="A116" s="65" t="s">
        <v>714</v>
      </c>
      <c r="B116" s="66" t="s">
        <v>149</v>
      </c>
      <c r="C116" s="75">
        <v>3440661</v>
      </c>
      <c r="D116" s="75">
        <v>56649</v>
      </c>
      <c r="E116" s="75">
        <v>38382</v>
      </c>
      <c r="F116" s="69">
        <v>12473</v>
      </c>
      <c r="G116" s="69">
        <v>314463</v>
      </c>
      <c r="H116" s="69">
        <v>159186</v>
      </c>
      <c r="I116" s="69">
        <v>384</v>
      </c>
      <c r="J116" s="69">
        <v>982025</v>
      </c>
      <c r="K116" s="69">
        <v>73179</v>
      </c>
      <c r="L116" s="69">
        <v>2730</v>
      </c>
      <c r="M116" s="69" t="s">
        <v>14</v>
      </c>
      <c r="N116" s="69">
        <v>8078</v>
      </c>
      <c r="O116" s="69">
        <v>34444</v>
      </c>
      <c r="P116" s="69">
        <f>VLOOKUP($B$5:$B$975,'[17]2018'!B$5:P$975,15,0)</f>
        <v>33130</v>
      </c>
      <c r="Q116" s="77">
        <f>VLOOKUP($B$6:$B$975,'[17]2018'!B$6:Q$975,16,0)</f>
        <v>8865</v>
      </c>
      <c r="R116" s="77">
        <v>50498</v>
      </c>
      <c r="S116" s="69">
        <v>801133</v>
      </c>
      <c r="T116" s="69">
        <v>865042</v>
      </c>
    </row>
    <row r="117" spans="1:20" s="12" customFormat="1" ht="24.75">
      <c r="A117" s="65" t="s">
        <v>715</v>
      </c>
      <c r="B117" s="66" t="s">
        <v>150</v>
      </c>
      <c r="C117" s="75">
        <v>52411514</v>
      </c>
      <c r="D117" s="75">
        <v>1235678</v>
      </c>
      <c r="E117" s="75">
        <v>2897843</v>
      </c>
      <c r="F117" s="69">
        <v>705992</v>
      </c>
      <c r="G117" s="69">
        <v>766750</v>
      </c>
      <c r="H117" s="69">
        <v>1592701</v>
      </c>
      <c r="I117" s="69">
        <v>867430</v>
      </c>
      <c r="J117" s="69">
        <v>2286103</v>
      </c>
      <c r="K117" s="69">
        <v>1223923</v>
      </c>
      <c r="L117" s="69">
        <v>145578</v>
      </c>
      <c r="M117" s="69">
        <v>2976266</v>
      </c>
      <c r="N117" s="69">
        <v>1328960</v>
      </c>
      <c r="O117" s="69">
        <v>765999</v>
      </c>
      <c r="P117" s="69">
        <f>VLOOKUP($B$5:$B$975,'[17]2018'!B$5:P$975,15,0)</f>
        <v>79372</v>
      </c>
      <c r="Q117" s="77">
        <f>VLOOKUP($B$6:$B$975,'[17]2018'!B$6:Q$975,16,0)</f>
        <v>2384644</v>
      </c>
      <c r="R117" s="77">
        <v>4980336</v>
      </c>
      <c r="S117" s="69">
        <v>27420622</v>
      </c>
      <c r="T117" s="69">
        <v>753319</v>
      </c>
    </row>
    <row r="118" spans="1:20" s="12" customFormat="1" ht="24.75">
      <c r="A118" s="65" t="s">
        <v>718</v>
      </c>
      <c r="B118" s="66" t="s">
        <v>153</v>
      </c>
      <c r="C118" s="75">
        <v>119489958</v>
      </c>
      <c r="D118" s="75">
        <v>3466763</v>
      </c>
      <c r="E118" s="75">
        <v>17314516</v>
      </c>
      <c r="F118" s="69">
        <v>3098166</v>
      </c>
      <c r="G118" s="69">
        <v>1212530</v>
      </c>
      <c r="H118" s="69">
        <v>1594129</v>
      </c>
      <c r="I118" s="69">
        <v>2650059</v>
      </c>
      <c r="J118" s="69">
        <v>11169203</v>
      </c>
      <c r="K118" s="69">
        <v>2826841</v>
      </c>
      <c r="L118" s="69">
        <v>5515896</v>
      </c>
      <c r="M118" s="69">
        <v>3039639</v>
      </c>
      <c r="N118" s="69">
        <v>2951675</v>
      </c>
      <c r="O118" s="69">
        <v>3369346</v>
      </c>
      <c r="P118" s="69">
        <f>VLOOKUP($B$5:$B$975,'[17]2018'!B$5:P$975,15,0)</f>
        <v>1626695</v>
      </c>
      <c r="Q118" s="77">
        <f>VLOOKUP($B$6:$B$975,'[17]2018'!B$6:Q$975,16,0)</f>
        <v>15770461</v>
      </c>
      <c r="R118" s="77">
        <v>2774341</v>
      </c>
      <c r="S118" s="69">
        <v>36301275</v>
      </c>
      <c r="T118" s="69">
        <v>4808423</v>
      </c>
    </row>
    <row r="119" spans="1:20" s="12" customFormat="1" ht="24.75">
      <c r="A119" s="65" t="s">
        <v>719</v>
      </c>
      <c r="B119" s="66" t="s">
        <v>154</v>
      </c>
      <c r="C119" s="75">
        <v>1229361</v>
      </c>
      <c r="D119" s="76" t="s">
        <v>14</v>
      </c>
      <c r="E119" s="76" t="s">
        <v>14</v>
      </c>
      <c r="F119" s="69">
        <v>1291</v>
      </c>
      <c r="G119" s="69" t="s">
        <v>14</v>
      </c>
      <c r="H119" s="69">
        <v>1213</v>
      </c>
      <c r="I119" s="69" t="s">
        <v>14</v>
      </c>
      <c r="J119" s="69">
        <v>19053</v>
      </c>
      <c r="K119" s="69">
        <v>2113</v>
      </c>
      <c r="L119" s="69">
        <v>282223</v>
      </c>
      <c r="M119" s="69">
        <v>500</v>
      </c>
      <c r="N119" s="69">
        <v>637</v>
      </c>
      <c r="O119" s="69">
        <v>748</v>
      </c>
      <c r="P119" s="69">
        <f>VLOOKUP($B$5:$B$975,'[17]2018'!B$5:P$975,15,0)</f>
        <v>468809</v>
      </c>
      <c r="Q119" s="77">
        <f>VLOOKUP($B$6:$B$975,'[17]2018'!B$6:Q$975,16,0)</f>
        <v>1818</v>
      </c>
      <c r="R119" s="77">
        <v>30826</v>
      </c>
      <c r="S119" s="69">
        <v>30728</v>
      </c>
      <c r="T119" s="69">
        <v>389403</v>
      </c>
    </row>
    <row r="120" spans="1:20" s="12" customFormat="1" ht="24.75">
      <c r="A120" s="65" t="s">
        <v>723</v>
      </c>
      <c r="B120" s="66" t="s">
        <v>158</v>
      </c>
      <c r="C120" s="75">
        <v>89087708</v>
      </c>
      <c r="D120" s="75">
        <v>2208926</v>
      </c>
      <c r="E120" s="75">
        <v>13689340</v>
      </c>
      <c r="F120" s="69">
        <v>3419866</v>
      </c>
      <c r="G120" s="69">
        <v>1030913</v>
      </c>
      <c r="H120" s="69">
        <v>5670652</v>
      </c>
      <c r="I120" s="69">
        <v>2629488</v>
      </c>
      <c r="J120" s="69">
        <v>5879532</v>
      </c>
      <c r="K120" s="69">
        <v>1930453</v>
      </c>
      <c r="L120" s="69">
        <v>4113820</v>
      </c>
      <c r="M120" s="69">
        <v>4164455</v>
      </c>
      <c r="N120" s="69">
        <v>9358588</v>
      </c>
      <c r="O120" s="69">
        <v>502652</v>
      </c>
      <c r="P120" s="69">
        <f>VLOOKUP($B$5:$B$975,'[17]2018'!B$5:P$975,15,0)</f>
        <v>1221342</v>
      </c>
      <c r="Q120" s="77">
        <f>VLOOKUP($B$6:$B$975,'[17]2018'!B$6:Q$975,16,0)</f>
        <v>4267799</v>
      </c>
      <c r="R120" s="77">
        <v>1484505</v>
      </c>
      <c r="S120" s="69">
        <v>24697602</v>
      </c>
      <c r="T120" s="69">
        <v>2817775</v>
      </c>
    </row>
    <row r="121" spans="1:20" s="12" customFormat="1" ht="24.75">
      <c r="A121" s="65" t="s">
        <v>724</v>
      </c>
      <c r="B121" s="66" t="s">
        <v>159</v>
      </c>
      <c r="C121" s="75">
        <v>12917122</v>
      </c>
      <c r="D121" s="75">
        <v>18271</v>
      </c>
      <c r="E121" s="75">
        <v>2148834</v>
      </c>
      <c r="F121" s="69">
        <v>3366</v>
      </c>
      <c r="G121" s="69">
        <v>46076</v>
      </c>
      <c r="H121" s="69">
        <v>73132</v>
      </c>
      <c r="I121" s="69" t="s">
        <v>14</v>
      </c>
      <c r="J121" s="69">
        <v>61480</v>
      </c>
      <c r="K121" s="69">
        <v>12693</v>
      </c>
      <c r="L121" s="69">
        <v>4472387</v>
      </c>
      <c r="M121" s="69">
        <v>21914</v>
      </c>
      <c r="N121" s="69">
        <v>19552</v>
      </c>
      <c r="O121" s="69">
        <v>38583</v>
      </c>
      <c r="P121" s="69">
        <f>VLOOKUP($B$5:$B$975,'[17]2018'!B$5:P$975,15,0)</f>
        <v>25435</v>
      </c>
      <c r="Q121" s="77">
        <f>VLOOKUP($B$6:$B$975,'[17]2018'!B$6:Q$975,16,0)</f>
        <v>8906</v>
      </c>
      <c r="R121" s="77">
        <v>28708</v>
      </c>
      <c r="S121" s="69">
        <v>5553954</v>
      </c>
      <c r="T121" s="69">
        <v>383832</v>
      </c>
    </row>
    <row r="122" spans="1:20" s="12" customFormat="1" ht="36.75">
      <c r="A122" s="65" t="s">
        <v>727</v>
      </c>
      <c r="B122" s="66" t="s">
        <v>162</v>
      </c>
      <c r="C122" s="75">
        <v>11534371</v>
      </c>
      <c r="D122" s="75">
        <v>188843</v>
      </c>
      <c r="E122" s="75">
        <v>49295</v>
      </c>
      <c r="F122" s="69">
        <v>571494</v>
      </c>
      <c r="G122" s="69">
        <v>141062</v>
      </c>
      <c r="H122" s="69">
        <v>52545</v>
      </c>
      <c r="I122" s="69">
        <v>150476</v>
      </c>
      <c r="J122" s="69">
        <v>3012870</v>
      </c>
      <c r="K122" s="69">
        <v>274095</v>
      </c>
      <c r="L122" s="69">
        <v>388407</v>
      </c>
      <c r="M122" s="69">
        <v>8768</v>
      </c>
      <c r="N122" s="69">
        <v>436061</v>
      </c>
      <c r="O122" s="69">
        <v>872009</v>
      </c>
      <c r="P122" s="69">
        <f>VLOOKUP($B$5:$B$975,'[17]2018'!B$5:P$975,15,0)</f>
        <v>89916</v>
      </c>
      <c r="Q122" s="77">
        <f>VLOOKUP($B$6:$B$975,'[17]2018'!B$6:Q$975,16,0)</f>
        <v>478518</v>
      </c>
      <c r="R122" s="77">
        <v>1110416</v>
      </c>
      <c r="S122" s="69">
        <v>3450908</v>
      </c>
      <c r="T122" s="69">
        <v>258688</v>
      </c>
    </row>
    <row r="123" spans="1:20" s="12" customFormat="1" ht="48.75">
      <c r="A123" s="65" t="s">
        <v>728</v>
      </c>
      <c r="B123" s="66" t="s">
        <v>163</v>
      </c>
      <c r="C123" s="75">
        <v>7902171</v>
      </c>
      <c r="D123" s="75">
        <v>96437</v>
      </c>
      <c r="E123" s="75">
        <v>119391</v>
      </c>
      <c r="F123" s="69">
        <v>509175</v>
      </c>
      <c r="G123" s="69">
        <v>13350</v>
      </c>
      <c r="H123" s="69">
        <v>110563</v>
      </c>
      <c r="I123" s="69">
        <v>16700</v>
      </c>
      <c r="J123" s="69">
        <v>968206</v>
      </c>
      <c r="K123" s="69">
        <v>115929</v>
      </c>
      <c r="L123" s="69">
        <v>3603</v>
      </c>
      <c r="M123" s="69" t="s">
        <v>14</v>
      </c>
      <c r="N123" s="69">
        <v>1147355</v>
      </c>
      <c r="O123" s="69">
        <v>110104</v>
      </c>
      <c r="P123" s="69">
        <f>VLOOKUP($B$5:$B$975,'[17]2018'!B$5:P$975,15,0)</f>
        <v>21314</v>
      </c>
      <c r="Q123" s="77">
        <f>VLOOKUP($B$6:$B$975,'[17]2018'!B$6:Q$975,16,0)</f>
        <v>1412975</v>
      </c>
      <c r="R123" s="77">
        <v>1107163</v>
      </c>
      <c r="S123" s="69">
        <v>1797077</v>
      </c>
      <c r="T123" s="69">
        <v>352830</v>
      </c>
    </row>
    <row r="124" spans="1:20" s="12" customFormat="1" ht="24.75">
      <c r="A124" s="65" t="s">
        <v>729</v>
      </c>
      <c r="B124" s="66" t="s">
        <v>164</v>
      </c>
      <c r="C124" s="75">
        <v>136598757</v>
      </c>
      <c r="D124" s="75">
        <v>2556265</v>
      </c>
      <c r="E124" s="75">
        <v>5632147</v>
      </c>
      <c r="F124" s="69">
        <v>2002036</v>
      </c>
      <c r="G124" s="69">
        <v>42194821</v>
      </c>
      <c r="H124" s="69">
        <v>553920</v>
      </c>
      <c r="I124" s="69">
        <v>5245311</v>
      </c>
      <c r="J124" s="69">
        <v>6962498</v>
      </c>
      <c r="K124" s="69">
        <v>4214080</v>
      </c>
      <c r="L124" s="69">
        <v>1340315</v>
      </c>
      <c r="M124" s="69">
        <v>1149142</v>
      </c>
      <c r="N124" s="69">
        <v>9396098</v>
      </c>
      <c r="O124" s="69">
        <v>2053845</v>
      </c>
      <c r="P124" s="69">
        <f>VLOOKUP($B$5:$B$975,'[17]2018'!B$5:P$975,15,0)</f>
        <v>28783</v>
      </c>
      <c r="Q124" s="77">
        <f>VLOOKUP($B$6:$B$975,'[17]2018'!B$6:Q$975,16,0)</f>
        <v>4611029</v>
      </c>
      <c r="R124" s="77">
        <v>30085195</v>
      </c>
      <c r="S124" s="69">
        <v>17594822</v>
      </c>
      <c r="T124" s="69">
        <v>978449</v>
      </c>
    </row>
    <row r="125" spans="1:20" s="12" customFormat="1" ht="24.75">
      <c r="A125" s="65" t="s">
        <v>730</v>
      </c>
      <c r="B125" s="66" t="s">
        <v>485</v>
      </c>
      <c r="C125" s="75">
        <v>300095061</v>
      </c>
      <c r="D125" s="75">
        <v>12906209</v>
      </c>
      <c r="E125" s="75">
        <v>17909395</v>
      </c>
      <c r="F125" s="69">
        <v>9729563</v>
      </c>
      <c r="G125" s="69">
        <v>4490455</v>
      </c>
      <c r="H125" s="69">
        <v>9594199</v>
      </c>
      <c r="I125" s="69">
        <v>9596776</v>
      </c>
      <c r="J125" s="69">
        <v>47217689</v>
      </c>
      <c r="K125" s="69">
        <v>14529262</v>
      </c>
      <c r="L125" s="69">
        <v>7134200</v>
      </c>
      <c r="M125" s="69">
        <v>7295158</v>
      </c>
      <c r="N125" s="69">
        <v>8172054</v>
      </c>
      <c r="O125" s="69">
        <v>11399651</v>
      </c>
      <c r="P125" s="69">
        <f>VLOOKUP($B$5:$B$975,'[17]2018'!B$5:P$975,15,0)</f>
        <v>10135578</v>
      </c>
      <c r="Q125" s="77">
        <f>VLOOKUP($B$6:$B$975,'[17]2018'!B$6:Q$975,16,0)</f>
        <v>28946400</v>
      </c>
      <c r="R125" s="77">
        <v>26486362</v>
      </c>
      <c r="S125" s="69">
        <v>53389077</v>
      </c>
      <c r="T125" s="69">
        <v>21163033</v>
      </c>
    </row>
    <row r="126" spans="1:20" s="12" customFormat="1" ht="24.75">
      <c r="A126" s="65" t="s">
        <v>731</v>
      </c>
      <c r="B126" s="66" t="s">
        <v>165</v>
      </c>
      <c r="C126" s="75">
        <v>61935212</v>
      </c>
      <c r="D126" s="75">
        <v>2147880</v>
      </c>
      <c r="E126" s="75">
        <v>5575127</v>
      </c>
      <c r="F126" s="69">
        <v>1477354</v>
      </c>
      <c r="G126" s="69">
        <v>713079</v>
      </c>
      <c r="H126" s="69">
        <v>850527</v>
      </c>
      <c r="I126" s="69">
        <v>1886819</v>
      </c>
      <c r="J126" s="69">
        <v>13691350</v>
      </c>
      <c r="K126" s="69">
        <v>2059067</v>
      </c>
      <c r="L126" s="69">
        <v>160743</v>
      </c>
      <c r="M126" s="69">
        <v>780428</v>
      </c>
      <c r="N126" s="69">
        <v>1400777</v>
      </c>
      <c r="O126" s="69">
        <v>1639678</v>
      </c>
      <c r="P126" s="69">
        <f>VLOOKUP($B$5:$B$975,'[17]2018'!B$5:P$975,15,0)</f>
        <v>1503377</v>
      </c>
      <c r="Q126" s="77">
        <f>VLOOKUP($B$6:$B$975,'[17]2018'!B$6:Q$975,16,0)</f>
        <v>7521167</v>
      </c>
      <c r="R126" s="77">
        <v>4497044</v>
      </c>
      <c r="S126" s="69">
        <v>13609032</v>
      </c>
      <c r="T126" s="69">
        <v>2421762</v>
      </c>
    </row>
    <row r="127" spans="1:20" s="12" customFormat="1" ht="24.75">
      <c r="A127" s="65" t="s">
        <v>735</v>
      </c>
      <c r="B127" s="66" t="s">
        <v>169</v>
      </c>
      <c r="C127" s="75">
        <v>79502052</v>
      </c>
      <c r="D127" s="75">
        <v>4639225</v>
      </c>
      <c r="E127" s="75">
        <v>4380145</v>
      </c>
      <c r="F127" s="69">
        <v>3681460</v>
      </c>
      <c r="G127" s="69">
        <v>1851315</v>
      </c>
      <c r="H127" s="69">
        <v>3577518</v>
      </c>
      <c r="I127" s="69">
        <v>1766271</v>
      </c>
      <c r="J127" s="69">
        <v>12925881</v>
      </c>
      <c r="K127" s="69">
        <v>2925724</v>
      </c>
      <c r="L127" s="69">
        <v>1068923</v>
      </c>
      <c r="M127" s="69">
        <v>2350022</v>
      </c>
      <c r="N127" s="69">
        <v>2493556</v>
      </c>
      <c r="O127" s="69">
        <v>3985221</v>
      </c>
      <c r="P127" s="69">
        <f>VLOOKUP($B$5:$B$975,'[17]2018'!B$5:P$975,15,0)</f>
        <v>3856242</v>
      </c>
      <c r="Q127" s="77">
        <f>VLOOKUP($B$6:$B$975,'[17]2018'!B$6:Q$975,16,0)</f>
        <v>10357276</v>
      </c>
      <c r="R127" s="77">
        <v>3820442</v>
      </c>
      <c r="S127" s="69">
        <v>14589880</v>
      </c>
      <c r="T127" s="69">
        <v>1232952</v>
      </c>
    </row>
    <row r="128" spans="1:20" s="12" customFormat="1" ht="24.75">
      <c r="A128" s="65" t="s">
        <v>736</v>
      </c>
      <c r="B128" s="66" t="s">
        <v>170</v>
      </c>
      <c r="C128" s="75">
        <v>30549498</v>
      </c>
      <c r="D128" s="75">
        <v>1575017</v>
      </c>
      <c r="E128" s="75">
        <v>1835058</v>
      </c>
      <c r="F128" s="69">
        <v>1130473</v>
      </c>
      <c r="G128" s="69">
        <v>720294</v>
      </c>
      <c r="H128" s="69">
        <v>1643079</v>
      </c>
      <c r="I128" s="69">
        <v>678909</v>
      </c>
      <c r="J128" s="69">
        <v>8413777</v>
      </c>
      <c r="K128" s="69">
        <v>1599623</v>
      </c>
      <c r="L128" s="69">
        <v>216257</v>
      </c>
      <c r="M128" s="69">
        <v>809672</v>
      </c>
      <c r="N128" s="69">
        <v>974708</v>
      </c>
      <c r="O128" s="69">
        <v>847962</v>
      </c>
      <c r="P128" s="69">
        <f>VLOOKUP($B$5:$B$975,'[17]2018'!B$5:P$975,15,0)</f>
        <v>766694</v>
      </c>
      <c r="Q128" s="77">
        <f>VLOOKUP($B$6:$B$975,'[17]2018'!B$6:Q$975,16,0)</f>
        <v>1628366</v>
      </c>
      <c r="R128" s="77">
        <v>2184455</v>
      </c>
      <c r="S128" s="69">
        <v>4383601</v>
      </c>
      <c r="T128" s="69">
        <v>1141554</v>
      </c>
    </row>
    <row r="129" spans="1:20" s="12" customFormat="1" ht="24.75">
      <c r="A129" s="65" t="s">
        <v>737</v>
      </c>
      <c r="B129" s="66" t="s">
        <v>171</v>
      </c>
      <c r="C129" s="75">
        <v>71081345</v>
      </c>
      <c r="D129" s="75">
        <v>3805983</v>
      </c>
      <c r="E129" s="75">
        <v>3936228</v>
      </c>
      <c r="F129" s="69">
        <v>2481389</v>
      </c>
      <c r="G129" s="69">
        <v>844888</v>
      </c>
      <c r="H129" s="69">
        <v>3054731</v>
      </c>
      <c r="I129" s="69">
        <v>3073759</v>
      </c>
      <c r="J129" s="69">
        <v>8048696</v>
      </c>
      <c r="K129" s="69">
        <v>5704911</v>
      </c>
      <c r="L129" s="69">
        <v>2216762</v>
      </c>
      <c r="M129" s="69">
        <v>1696924</v>
      </c>
      <c r="N129" s="69">
        <v>2809324</v>
      </c>
      <c r="O129" s="69">
        <v>4269630</v>
      </c>
      <c r="P129" s="69">
        <f>VLOOKUP($B$5:$B$975,'[17]2018'!B$5:P$975,15,0)</f>
        <v>1274446</v>
      </c>
      <c r="Q129" s="77">
        <f>VLOOKUP($B$6:$B$975,'[17]2018'!B$6:Q$975,16,0)</f>
        <v>5680693</v>
      </c>
      <c r="R129" s="77">
        <v>8691203</v>
      </c>
      <c r="S129" s="69">
        <v>11595052</v>
      </c>
      <c r="T129" s="69">
        <v>1896725</v>
      </c>
    </row>
    <row r="130" spans="1:20" s="12" customFormat="1" ht="36.75">
      <c r="A130" s="65" t="s">
        <v>738</v>
      </c>
      <c r="B130" s="66" t="s">
        <v>172</v>
      </c>
      <c r="C130" s="75">
        <v>8503106</v>
      </c>
      <c r="D130" s="75">
        <v>83505</v>
      </c>
      <c r="E130" s="75">
        <v>96006</v>
      </c>
      <c r="F130" s="69">
        <v>347321</v>
      </c>
      <c r="G130" s="69">
        <v>74730</v>
      </c>
      <c r="H130" s="69">
        <v>5894</v>
      </c>
      <c r="I130" s="69">
        <v>572587</v>
      </c>
      <c r="J130" s="69">
        <v>714035</v>
      </c>
      <c r="K130" s="69">
        <v>313406</v>
      </c>
      <c r="L130" s="69">
        <v>47494</v>
      </c>
      <c r="M130" s="69">
        <v>114569</v>
      </c>
      <c r="N130" s="69">
        <v>134262</v>
      </c>
      <c r="O130" s="69">
        <v>202358</v>
      </c>
      <c r="P130" s="69">
        <f>VLOOKUP($B$5:$B$975,'[17]2018'!B$5:P$975,15,0)</f>
        <v>416147</v>
      </c>
      <c r="Q130" s="77">
        <f>VLOOKUP($B$6:$B$975,'[17]2018'!B$6:Q$975,16,0)</f>
        <v>384847</v>
      </c>
      <c r="R130" s="77">
        <v>537055</v>
      </c>
      <c r="S130" s="69">
        <v>4005443</v>
      </c>
      <c r="T130" s="69">
        <v>453447</v>
      </c>
    </row>
    <row r="131" spans="1:20" s="12" customFormat="1" ht="24.75">
      <c r="A131" s="65" t="s">
        <v>739</v>
      </c>
      <c r="B131" s="66" t="s">
        <v>173</v>
      </c>
      <c r="C131" s="75">
        <v>48523847</v>
      </c>
      <c r="D131" s="75">
        <v>654600</v>
      </c>
      <c r="E131" s="75">
        <v>2086831</v>
      </c>
      <c r="F131" s="69">
        <v>611565</v>
      </c>
      <c r="G131" s="69">
        <v>286148</v>
      </c>
      <c r="H131" s="69">
        <v>462449</v>
      </c>
      <c r="I131" s="69">
        <v>1618432</v>
      </c>
      <c r="J131" s="69">
        <v>3423950</v>
      </c>
      <c r="K131" s="69">
        <v>1926530</v>
      </c>
      <c r="L131" s="69">
        <v>3424022</v>
      </c>
      <c r="M131" s="69">
        <v>1543542</v>
      </c>
      <c r="N131" s="69">
        <v>359428</v>
      </c>
      <c r="O131" s="69">
        <v>454802</v>
      </c>
      <c r="P131" s="69">
        <f>VLOOKUP($B$5:$B$975,'[17]2018'!B$5:P$975,15,0)</f>
        <v>2318672</v>
      </c>
      <c r="Q131" s="77">
        <f>VLOOKUP($B$6:$B$975,'[17]2018'!B$6:Q$975,16,0)</f>
        <v>3374052</v>
      </c>
      <c r="R131" s="77">
        <v>6756163</v>
      </c>
      <c r="S131" s="69">
        <v>5206068</v>
      </c>
      <c r="T131" s="69">
        <v>14016592</v>
      </c>
    </row>
    <row r="132" spans="1:20" s="12" customFormat="1" ht="24.75">
      <c r="A132" s="65" t="s">
        <v>740</v>
      </c>
      <c r="B132" s="66" t="s">
        <v>486</v>
      </c>
      <c r="C132" s="75">
        <v>169874085</v>
      </c>
      <c r="D132" s="75">
        <v>5923838</v>
      </c>
      <c r="E132" s="75">
        <v>6019293</v>
      </c>
      <c r="F132" s="69">
        <v>8464761</v>
      </c>
      <c r="G132" s="69">
        <v>4174830</v>
      </c>
      <c r="H132" s="69">
        <v>3597388</v>
      </c>
      <c r="I132" s="69">
        <v>6610445</v>
      </c>
      <c r="J132" s="69">
        <v>16718975</v>
      </c>
      <c r="K132" s="69">
        <v>5962326</v>
      </c>
      <c r="L132" s="69">
        <v>8196084</v>
      </c>
      <c r="M132" s="69">
        <v>5904475</v>
      </c>
      <c r="N132" s="69">
        <v>7671733</v>
      </c>
      <c r="O132" s="69">
        <v>3927984</v>
      </c>
      <c r="P132" s="69">
        <f>VLOOKUP($B$5:$B$975,'[17]2018'!B$5:P$975,15,0)</f>
        <v>5015413</v>
      </c>
      <c r="Q132" s="77">
        <f>VLOOKUP($B$6:$B$975,'[17]2018'!B$6:Q$975,16,0)</f>
        <v>16633286</v>
      </c>
      <c r="R132" s="77">
        <v>15098322</v>
      </c>
      <c r="S132" s="69">
        <v>40208110</v>
      </c>
      <c r="T132" s="69">
        <v>9746825</v>
      </c>
    </row>
    <row r="133" spans="1:20" s="12" customFormat="1" ht="24.75">
      <c r="A133" s="65" t="s">
        <v>741</v>
      </c>
      <c r="B133" s="66" t="s">
        <v>174</v>
      </c>
      <c r="C133" s="75">
        <v>35114814</v>
      </c>
      <c r="D133" s="75">
        <v>1522365</v>
      </c>
      <c r="E133" s="75">
        <v>1527994</v>
      </c>
      <c r="F133" s="69">
        <v>1738969</v>
      </c>
      <c r="G133" s="69">
        <v>1237637</v>
      </c>
      <c r="H133" s="69">
        <v>672696</v>
      </c>
      <c r="I133" s="69">
        <v>449189</v>
      </c>
      <c r="J133" s="69">
        <v>4021592</v>
      </c>
      <c r="K133" s="69">
        <v>1336199</v>
      </c>
      <c r="L133" s="69">
        <v>1151568</v>
      </c>
      <c r="M133" s="69">
        <v>3432011</v>
      </c>
      <c r="N133" s="69">
        <v>2424135</v>
      </c>
      <c r="O133" s="69">
        <v>937702</v>
      </c>
      <c r="P133" s="69">
        <f>VLOOKUP($B$5:$B$975,'[17]2018'!B$5:P$975,15,0)</f>
        <v>576042</v>
      </c>
      <c r="Q133" s="77">
        <f>VLOOKUP($B$6:$B$975,'[17]2018'!B$6:Q$975,16,0)</f>
        <v>4278743</v>
      </c>
      <c r="R133" s="77">
        <v>1870489</v>
      </c>
      <c r="S133" s="69">
        <v>6754588</v>
      </c>
      <c r="T133" s="69">
        <v>1182894</v>
      </c>
    </row>
    <row r="134" spans="1:20" s="12" customFormat="1" ht="24.75">
      <c r="A134" s="65" t="s">
        <v>742</v>
      </c>
      <c r="B134" s="66" t="s">
        <v>175</v>
      </c>
      <c r="C134" s="75">
        <v>36742776</v>
      </c>
      <c r="D134" s="75">
        <v>1849155</v>
      </c>
      <c r="E134" s="75">
        <v>1409148</v>
      </c>
      <c r="F134" s="69">
        <v>2009739</v>
      </c>
      <c r="G134" s="69">
        <v>1339402</v>
      </c>
      <c r="H134" s="69">
        <v>720648</v>
      </c>
      <c r="I134" s="69">
        <v>910369</v>
      </c>
      <c r="J134" s="69">
        <v>4608638</v>
      </c>
      <c r="K134" s="69">
        <v>375995</v>
      </c>
      <c r="L134" s="69">
        <v>1835752</v>
      </c>
      <c r="M134" s="69">
        <v>816167</v>
      </c>
      <c r="N134" s="69">
        <v>1626258</v>
      </c>
      <c r="O134" s="69">
        <v>743580</v>
      </c>
      <c r="P134" s="69">
        <f>VLOOKUP($B$5:$B$975,'[17]2018'!B$5:P$975,15,0)</f>
        <v>876329</v>
      </c>
      <c r="Q134" s="77">
        <f>VLOOKUP($B$6:$B$975,'[17]2018'!B$6:Q$975,16,0)</f>
        <v>4912136</v>
      </c>
      <c r="R134" s="77">
        <v>2275086</v>
      </c>
      <c r="S134" s="69">
        <v>7433179</v>
      </c>
      <c r="T134" s="69">
        <v>3001195</v>
      </c>
    </row>
    <row r="135" spans="1:20" s="12" customFormat="1" ht="36.75">
      <c r="A135" s="65" t="s">
        <v>743</v>
      </c>
      <c r="B135" s="66" t="s">
        <v>176</v>
      </c>
      <c r="C135" s="75">
        <v>98016495</v>
      </c>
      <c r="D135" s="75">
        <v>2552317</v>
      </c>
      <c r="E135" s="75">
        <v>3082151</v>
      </c>
      <c r="F135" s="69">
        <v>4716053</v>
      </c>
      <c r="G135" s="69">
        <v>1597791</v>
      </c>
      <c r="H135" s="69">
        <v>2204044</v>
      </c>
      <c r="I135" s="69">
        <v>5250886</v>
      </c>
      <c r="J135" s="69">
        <v>8088746</v>
      </c>
      <c r="K135" s="69">
        <v>4250131</v>
      </c>
      <c r="L135" s="69">
        <v>5208763</v>
      </c>
      <c r="M135" s="69">
        <v>1656297</v>
      </c>
      <c r="N135" s="69">
        <v>3621340</v>
      </c>
      <c r="O135" s="69">
        <v>2246702</v>
      </c>
      <c r="P135" s="69">
        <f>VLOOKUP($B$5:$B$975,'[17]2018'!B$5:P$975,15,0)</f>
        <v>3563042</v>
      </c>
      <c r="Q135" s="77">
        <f>VLOOKUP($B$6:$B$975,'[17]2018'!B$6:Q$975,16,0)</f>
        <v>7442407</v>
      </c>
      <c r="R135" s="77">
        <v>10952746</v>
      </c>
      <c r="S135" s="69">
        <v>26020343</v>
      </c>
      <c r="T135" s="69">
        <v>5562737</v>
      </c>
    </row>
    <row r="136" spans="1:20" s="12" customFormat="1" ht="24.75">
      <c r="A136" s="65" t="s">
        <v>744</v>
      </c>
      <c r="B136" s="66" t="s">
        <v>487</v>
      </c>
      <c r="C136" s="75">
        <v>86514606</v>
      </c>
      <c r="D136" s="75">
        <v>5059544</v>
      </c>
      <c r="E136" s="75">
        <v>3647445</v>
      </c>
      <c r="F136" s="69">
        <v>4309830</v>
      </c>
      <c r="G136" s="69">
        <v>2319798</v>
      </c>
      <c r="H136" s="69">
        <v>1000783</v>
      </c>
      <c r="I136" s="69">
        <v>1746008</v>
      </c>
      <c r="J136" s="69">
        <v>9221797</v>
      </c>
      <c r="K136" s="69">
        <v>3750290</v>
      </c>
      <c r="L136" s="69">
        <v>2323248</v>
      </c>
      <c r="M136" s="69">
        <v>2271835</v>
      </c>
      <c r="N136" s="69">
        <v>2468820</v>
      </c>
      <c r="O136" s="69">
        <v>4035090</v>
      </c>
      <c r="P136" s="69">
        <f>VLOOKUP($B$5:$B$975,'[17]2018'!B$5:P$975,15,0)</f>
        <v>895267</v>
      </c>
      <c r="Q136" s="77">
        <f>VLOOKUP($B$6:$B$975,'[17]2018'!B$6:Q$975,16,0)</f>
        <v>10436994</v>
      </c>
      <c r="R136" s="77">
        <v>14213318</v>
      </c>
      <c r="S136" s="69">
        <v>15883260</v>
      </c>
      <c r="T136" s="69">
        <v>2931279</v>
      </c>
    </row>
    <row r="137" spans="1:20" s="12" customFormat="1" ht="24.75">
      <c r="A137" s="65" t="s">
        <v>745</v>
      </c>
      <c r="B137" s="66" t="s">
        <v>177</v>
      </c>
      <c r="C137" s="75">
        <v>86514606</v>
      </c>
      <c r="D137" s="75">
        <v>5059544</v>
      </c>
      <c r="E137" s="75">
        <v>3647445</v>
      </c>
      <c r="F137" s="69">
        <v>4309830</v>
      </c>
      <c r="G137" s="69">
        <v>2319798</v>
      </c>
      <c r="H137" s="69">
        <v>1000783</v>
      </c>
      <c r="I137" s="69">
        <v>1746008</v>
      </c>
      <c r="J137" s="69">
        <v>9221797</v>
      </c>
      <c r="K137" s="69">
        <v>3750290</v>
      </c>
      <c r="L137" s="69">
        <v>2323248</v>
      </c>
      <c r="M137" s="69">
        <v>2271835</v>
      </c>
      <c r="N137" s="69">
        <v>2468820</v>
      </c>
      <c r="O137" s="69">
        <v>4035090</v>
      </c>
      <c r="P137" s="69">
        <f>VLOOKUP($B$5:$B$975,'[17]2018'!B$5:P$975,15,0)</f>
        <v>895267</v>
      </c>
      <c r="Q137" s="77">
        <f>VLOOKUP($B$6:$B$975,'[17]2018'!B$6:Q$975,16,0)</f>
        <v>10436994</v>
      </c>
      <c r="R137" s="77">
        <v>14213318</v>
      </c>
      <c r="S137" s="69">
        <v>15883260</v>
      </c>
      <c r="T137" s="69">
        <v>2931279</v>
      </c>
    </row>
    <row r="138" spans="1:20" s="12" customFormat="1" ht="72.75">
      <c r="A138" s="65" t="s">
        <v>551</v>
      </c>
      <c r="B138" s="66" t="s">
        <v>451</v>
      </c>
      <c r="C138" s="75">
        <v>447779672</v>
      </c>
      <c r="D138" s="75">
        <v>2972780</v>
      </c>
      <c r="E138" s="75">
        <v>16355862</v>
      </c>
      <c r="F138" s="69">
        <v>2139934</v>
      </c>
      <c r="G138" s="69">
        <v>15067490</v>
      </c>
      <c r="H138" s="69">
        <v>14573426</v>
      </c>
      <c r="I138" s="69">
        <v>273378</v>
      </c>
      <c r="J138" s="69">
        <v>16370130</v>
      </c>
      <c r="K138" s="69">
        <v>24471327</v>
      </c>
      <c r="L138" s="69">
        <v>2304120</v>
      </c>
      <c r="M138" s="69">
        <v>14649375</v>
      </c>
      <c r="N138" s="69">
        <v>12830610</v>
      </c>
      <c r="O138" s="69">
        <v>2641979</v>
      </c>
      <c r="P138" s="69" t="str">
        <f>VLOOKUP($B$5:$B$975,'[17]2018'!B$5:P$975,15,0)</f>
        <v>-</v>
      </c>
      <c r="Q138" s="77">
        <f>VLOOKUP($B$6:$B$975,'[17]2018'!B$6:Q$975,16,0)</f>
        <v>15847334</v>
      </c>
      <c r="R138" s="77">
        <v>138680891</v>
      </c>
      <c r="S138" s="69">
        <v>146716640</v>
      </c>
      <c r="T138" s="69">
        <v>21884395</v>
      </c>
    </row>
    <row r="139" spans="1:20" s="12" customFormat="1" ht="48.75">
      <c r="A139" s="65" t="s">
        <v>552</v>
      </c>
      <c r="B139" s="66" t="s">
        <v>18</v>
      </c>
      <c r="C139" s="75">
        <v>447779672</v>
      </c>
      <c r="D139" s="75">
        <v>2972780</v>
      </c>
      <c r="E139" s="75">
        <v>16355862</v>
      </c>
      <c r="F139" s="69">
        <v>2139934</v>
      </c>
      <c r="G139" s="69">
        <v>15067490</v>
      </c>
      <c r="H139" s="69">
        <v>14573426</v>
      </c>
      <c r="I139" s="69">
        <v>273378</v>
      </c>
      <c r="J139" s="69">
        <v>16370130</v>
      </c>
      <c r="K139" s="69">
        <v>24471327</v>
      </c>
      <c r="L139" s="69">
        <v>2304120</v>
      </c>
      <c r="M139" s="69">
        <v>14649375</v>
      </c>
      <c r="N139" s="69">
        <v>12830610</v>
      </c>
      <c r="O139" s="69">
        <v>2641979</v>
      </c>
      <c r="P139" s="69" t="str">
        <f>VLOOKUP($B$5:$B$975,'[17]2018'!B$5:P$975,15,0)</f>
        <v>-</v>
      </c>
      <c r="Q139" s="77">
        <f>VLOOKUP($B$6:$B$975,'[17]2018'!B$6:Q$975,16,0)</f>
        <v>15847334</v>
      </c>
      <c r="R139" s="77">
        <v>138680891</v>
      </c>
      <c r="S139" s="69">
        <v>146716640</v>
      </c>
      <c r="T139" s="69">
        <v>21884395</v>
      </c>
    </row>
    <row r="140" spans="1:20" s="12" customFormat="1" ht="72.75">
      <c r="A140" s="65" t="s">
        <v>553</v>
      </c>
      <c r="B140" s="66" t="s">
        <v>452</v>
      </c>
      <c r="C140" s="75">
        <v>7504305</v>
      </c>
      <c r="D140" s="76" t="s">
        <v>14</v>
      </c>
      <c r="E140" s="76" t="s">
        <v>14</v>
      </c>
      <c r="F140" s="69" t="s">
        <v>14</v>
      </c>
      <c r="G140" s="69">
        <v>459949</v>
      </c>
      <c r="H140" s="69" t="s">
        <v>14</v>
      </c>
      <c r="I140" s="69" t="s">
        <v>14</v>
      </c>
      <c r="J140" s="69">
        <v>331370</v>
      </c>
      <c r="K140" s="69">
        <v>716057</v>
      </c>
      <c r="L140" s="69">
        <v>5284</v>
      </c>
      <c r="M140" s="69" t="s">
        <v>14</v>
      </c>
      <c r="N140" s="69" t="s">
        <v>14</v>
      </c>
      <c r="O140" s="69" t="s">
        <v>14</v>
      </c>
      <c r="P140" s="69" t="str">
        <f>VLOOKUP($B$5:$B$975,'[17]2018'!B$5:P$975,15,0)</f>
        <v>-</v>
      </c>
      <c r="Q140" s="77">
        <f>VLOOKUP($B$6:$B$975,'[17]2018'!B$6:Q$975,16,0)</f>
        <v>100703</v>
      </c>
      <c r="R140" s="77">
        <v>2501067</v>
      </c>
      <c r="S140" s="69">
        <v>2458080</v>
      </c>
      <c r="T140" s="69">
        <v>931795</v>
      </c>
    </row>
    <row r="141" spans="1:20" s="12" customFormat="1" ht="48.75">
      <c r="A141" s="65" t="s">
        <v>554</v>
      </c>
      <c r="B141" s="66" t="s">
        <v>19</v>
      </c>
      <c r="C141" s="75">
        <v>7504305</v>
      </c>
      <c r="D141" s="76" t="s">
        <v>14</v>
      </c>
      <c r="E141" s="76" t="s">
        <v>14</v>
      </c>
      <c r="F141" s="69" t="s">
        <v>14</v>
      </c>
      <c r="G141" s="69">
        <v>459949</v>
      </c>
      <c r="H141" s="69" t="s">
        <v>14</v>
      </c>
      <c r="I141" s="69" t="s">
        <v>14</v>
      </c>
      <c r="J141" s="69">
        <v>331370</v>
      </c>
      <c r="K141" s="69">
        <v>716057</v>
      </c>
      <c r="L141" s="69">
        <v>5284</v>
      </c>
      <c r="M141" s="69" t="s">
        <v>14</v>
      </c>
      <c r="N141" s="69" t="s">
        <v>14</v>
      </c>
      <c r="O141" s="69" t="s">
        <v>14</v>
      </c>
      <c r="P141" s="69" t="str">
        <f>VLOOKUP($B$5:$B$975,'[17]2018'!B$5:P$975,15,0)</f>
        <v>-</v>
      </c>
      <c r="Q141" s="77">
        <f>VLOOKUP($B$6:$B$975,'[17]2018'!B$6:Q$975,16,0)</f>
        <v>100703</v>
      </c>
      <c r="R141" s="77">
        <v>2501067</v>
      </c>
      <c r="S141" s="69">
        <v>2458080</v>
      </c>
      <c r="T141" s="69">
        <v>931795</v>
      </c>
    </row>
    <row r="142" spans="1:20" s="12" customFormat="1" ht="120.75">
      <c r="A142" s="65" t="s">
        <v>555</v>
      </c>
      <c r="B142" s="66" t="s">
        <v>453</v>
      </c>
      <c r="C142" s="75">
        <v>16798452</v>
      </c>
      <c r="D142" s="75">
        <v>88655</v>
      </c>
      <c r="E142" s="76" t="s">
        <v>14</v>
      </c>
      <c r="F142" s="69" t="s">
        <v>14</v>
      </c>
      <c r="G142" s="69" t="s">
        <v>14</v>
      </c>
      <c r="H142" s="69">
        <v>1523090</v>
      </c>
      <c r="I142" s="69">
        <v>335871</v>
      </c>
      <c r="J142" s="69">
        <v>7759</v>
      </c>
      <c r="K142" s="69">
        <v>7167</v>
      </c>
      <c r="L142" s="69" t="s">
        <v>14</v>
      </c>
      <c r="M142" s="69" t="s">
        <v>14</v>
      </c>
      <c r="N142" s="69">
        <v>9518</v>
      </c>
      <c r="O142" s="69" t="s">
        <v>14</v>
      </c>
      <c r="P142" s="69" t="str">
        <f>VLOOKUP($B$5:$B$975,'[17]2018'!B$5:P$975,15,0)</f>
        <v>-</v>
      </c>
      <c r="Q142" s="77">
        <f>VLOOKUP($B$6:$B$975,'[17]2018'!B$6:Q$975,16,0)</f>
        <v>1964</v>
      </c>
      <c r="R142" s="77">
        <v>541525</v>
      </c>
      <c r="S142" s="69">
        <v>14282904</v>
      </c>
      <c r="T142" s="69" t="s">
        <v>14</v>
      </c>
    </row>
    <row r="143" spans="1:20" s="12" customFormat="1" ht="72.75">
      <c r="A143" s="65" t="s">
        <v>556</v>
      </c>
      <c r="B143" s="66" t="s">
        <v>20</v>
      </c>
      <c r="C143" s="75">
        <v>14094908</v>
      </c>
      <c r="D143" s="75">
        <v>88655</v>
      </c>
      <c r="E143" s="76" t="s">
        <v>14</v>
      </c>
      <c r="F143" s="69" t="s">
        <v>14</v>
      </c>
      <c r="G143" s="69" t="s">
        <v>14</v>
      </c>
      <c r="H143" s="69" t="s">
        <v>14</v>
      </c>
      <c r="I143" s="69" t="s">
        <v>14</v>
      </c>
      <c r="J143" s="69" t="s">
        <v>14</v>
      </c>
      <c r="K143" s="69">
        <v>4800</v>
      </c>
      <c r="L143" s="69" t="s">
        <v>14</v>
      </c>
      <c r="M143" s="69" t="s">
        <v>14</v>
      </c>
      <c r="N143" s="69">
        <v>9518</v>
      </c>
      <c r="O143" s="69" t="s">
        <v>14</v>
      </c>
      <c r="P143" s="69" t="str">
        <f>VLOOKUP($B$5:$B$975,'[17]2018'!B$5:P$975,15,0)</f>
        <v>-</v>
      </c>
      <c r="Q143" s="77">
        <f>VLOOKUP($B$6:$B$975,'[17]2018'!B$6:Q$975,16,0)</f>
        <v>1964</v>
      </c>
      <c r="R143" s="77" t="s">
        <v>14</v>
      </c>
      <c r="S143" s="69">
        <v>13989972</v>
      </c>
      <c r="T143" s="69" t="s">
        <v>14</v>
      </c>
    </row>
    <row r="144" spans="1:20" s="12" customFormat="1" ht="72.75">
      <c r="A144" s="65" t="s">
        <v>557</v>
      </c>
      <c r="B144" s="66" t="s">
        <v>21</v>
      </c>
      <c r="C144" s="75">
        <v>2703544</v>
      </c>
      <c r="D144" s="76" t="s">
        <v>14</v>
      </c>
      <c r="E144" s="76" t="s">
        <v>14</v>
      </c>
      <c r="F144" s="69" t="s">
        <v>14</v>
      </c>
      <c r="G144" s="69" t="s">
        <v>14</v>
      </c>
      <c r="H144" s="69">
        <v>1523090</v>
      </c>
      <c r="I144" s="69">
        <v>335871</v>
      </c>
      <c r="J144" s="69">
        <v>7759</v>
      </c>
      <c r="K144" s="69">
        <v>2367</v>
      </c>
      <c r="L144" s="69" t="s">
        <v>14</v>
      </c>
      <c r="M144" s="69" t="s">
        <v>14</v>
      </c>
      <c r="N144" s="69" t="s">
        <v>14</v>
      </c>
      <c r="O144" s="69" t="s">
        <v>14</v>
      </c>
      <c r="P144" s="69" t="str">
        <f>VLOOKUP($B$5:$B$975,'[17]2018'!B$5:P$975,15,0)</f>
        <v>-</v>
      </c>
      <c r="Q144" s="77" t="str">
        <f>VLOOKUP($B$6:$B$975,'[17]2018'!B$6:Q$975,16,0)</f>
        <v>-</v>
      </c>
      <c r="R144" s="77">
        <v>541525</v>
      </c>
      <c r="S144" s="69">
        <v>292932</v>
      </c>
      <c r="T144" s="69" t="s">
        <v>14</v>
      </c>
    </row>
    <row r="145" spans="1:20" s="12" customFormat="1" ht="120.75">
      <c r="A145" s="88" t="s">
        <v>558</v>
      </c>
      <c r="B145" s="89" t="s">
        <v>454</v>
      </c>
      <c r="C145" s="75">
        <v>448040</v>
      </c>
      <c r="D145" s="76" t="s">
        <v>14</v>
      </c>
      <c r="E145" s="76" t="s">
        <v>14</v>
      </c>
      <c r="F145" s="87" t="s">
        <v>14</v>
      </c>
      <c r="G145" s="69" t="s">
        <v>14</v>
      </c>
      <c r="H145" s="69" t="s">
        <v>14</v>
      </c>
      <c r="I145" s="69" t="s">
        <v>14</v>
      </c>
      <c r="J145" s="69" t="s">
        <v>14</v>
      </c>
      <c r="K145" s="69" t="s">
        <v>14</v>
      </c>
      <c r="L145" s="69" t="s">
        <v>14</v>
      </c>
      <c r="M145" s="69" t="s">
        <v>14</v>
      </c>
      <c r="N145" s="69" t="s">
        <v>14</v>
      </c>
      <c r="O145" s="69" t="s">
        <v>14</v>
      </c>
      <c r="P145" s="69" t="str">
        <f>VLOOKUP($B$5:$B$975,'[17]2018'!B$5:P$975,15,0)</f>
        <v>-</v>
      </c>
      <c r="Q145" s="77" t="str">
        <f>VLOOKUP($B$6:$B$975,'[17]2018'!B$6:Q$975,16,0)</f>
        <v>-</v>
      </c>
      <c r="R145" s="77">
        <v>11700</v>
      </c>
      <c r="S145" s="77">
        <v>436340</v>
      </c>
      <c r="T145" s="86" t="s">
        <v>14</v>
      </c>
    </row>
    <row r="146" spans="1:20" s="12" customFormat="1" ht="72.75">
      <c r="A146" s="65" t="s">
        <v>559</v>
      </c>
      <c r="B146" s="66" t="s">
        <v>22</v>
      </c>
      <c r="C146" s="75">
        <v>436340</v>
      </c>
      <c r="D146" s="76" t="s">
        <v>14</v>
      </c>
      <c r="E146" s="76" t="s">
        <v>14</v>
      </c>
      <c r="F146" s="87" t="s">
        <v>14</v>
      </c>
      <c r="G146" s="69" t="s">
        <v>14</v>
      </c>
      <c r="H146" s="69" t="s">
        <v>14</v>
      </c>
      <c r="I146" s="69" t="s">
        <v>14</v>
      </c>
      <c r="J146" s="69" t="s">
        <v>14</v>
      </c>
      <c r="K146" s="69" t="s">
        <v>14</v>
      </c>
      <c r="L146" s="69" t="s">
        <v>14</v>
      </c>
      <c r="M146" s="69" t="s">
        <v>14</v>
      </c>
      <c r="N146" s="69" t="s">
        <v>14</v>
      </c>
      <c r="O146" s="69" t="s">
        <v>14</v>
      </c>
      <c r="P146" s="69" t="str">
        <f>VLOOKUP($B$5:$B$975,'[17]2018'!B$5:P$975,15,0)</f>
        <v>-</v>
      </c>
      <c r="Q146" s="77" t="str">
        <f>VLOOKUP($B$6:$B$975,'[17]2018'!B$6:Q$975,16,0)</f>
        <v>-</v>
      </c>
      <c r="R146" s="77" t="s">
        <v>14</v>
      </c>
      <c r="S146" s="77">
        <v>436340</v>
      </c>
      <c r="T146" s="86" t="s">
        <v>14</v>
      </c>
    </row>
    <row r="147" spans="1:20" s="12" customFormat="1" ht="84.75">
      <c r="A147" s="65" t="s">
        <v>560</v>
      </c>
      <c r="B147" s="66" t="s">
        <v>23</v>
      </c>
      <c r="C147" s="75">
        <v>11700</v>
      </c>
      <c r="D147" s="76" t="s">
        <v>14</v>
      </c>
      <c r="E147" s="76" t="s">
        <v>14</v>
      </c>
      <c r="F147" s="69" t="s">
        <v>14</v>
      </c>
      <c r="G147" s="69" t="s">
        <v>14</v>
      </c>
      <c r="H147" s="69" t="s">
        <v>14</v>
      </c>
      <c r="I147" s="77" t="s">
        <v>14</v>
      </c>
      <c r="J147" s="77" t="s">
        <v>14</v>
      </c>
      <c r="K147" s="77" t="s">
        <v>14</v>
      </c>
      <c r="L147" s="77" t="s">
        <v>14</v>
      </c>
      <c r="M147" s="77" t="s">
        <v>14</v>
      </c>
      <c r="N147" s="77" t="s">
        <v>14</v>
      </c>
      <c r="O147" s="77" t="s">
        <v>14</v>
      </c>
      <c r="P147" s="69" t="str">
        <f>VLOOKUP($B$5:$B$975,'[17]2018'!B$5:P$975,15,0)</f>
        <v>-</v>
      </c>
      <c r="Q147" s="77" t="str">
        <f>VLOOKUP($B$6:$B$975,'[17]2018'!B$6:Q$975,16,0)</f>
        <v>-</v>
      </c>
      <c r="R147" s="77">
        <v>11700</v>
      </c>
      <c r="S147" s="77" t="s">
        <v>14</v>
      </c>
      <c r="T147" s="77" t="s">
        <v>14</v>
      </c>
    </row>
    <row r="148" spans="1:20" s="12" customFormat="1" ht="72.75">
      <c r="A148" s="65" t="s">
        <v>562</v>
      </c>
      <c r="B148" s="66" t="s">
        <v>456</v>
      </c>
      <c r="C148" s="75">
        <v>668169</v>
      </c>
      <c r="D148" s="76" t="s">
        <v>14</v>
      </c>
      <c r="E148" s="76" t="s">
        <v>14</v>
      </c>
      <c r="F148" s="69" t="s">
        <v>14</v>
      </c>
      <c r="G148" s="69" t="s">
        <v>14</v>
      </c>
      <c r="H148" s="69" t="s">
        <v>14</v>
      </c>
      <c r="I148" s="77" t="s">
        <v>14</v>
      </c>
      <c r="J148" s="77">
        <v>7116</v>
      </c>
      <c r="K148" s="77">
        <v>61680</v>
      </c>
      <c r="L148" s="77" t="s">
        <v>14</v>
      </c>
      <c r="M148" s="77" t="s">
        <v>14</v>
      </c>
      <c r="N148" s="77" t="s">
        <v>14</v>
      </c>
      <c r="O148" s="77" t="s">
        <v>14</v>
      </c>
      <c r="P148" s="69" t="str">
        <f>VLOOKUP($B$5:$B$975,'[17]2018'!B$5:P$975,15,0)</f>
        <v>-</v>
      </c>
      <c r="Q148" s="77" t="str">
        <f>VLOOKUP($B$6:$B$975,'[17]2018'!B$6:Q$975,16,0)</f>
        <v>-</v>
      </c>
      <c r="R148" s="77" t="s">
        <v>14</v>
      </c>
      <c r="S148" s="77">
        <v>599373</v>
      </c>
      <c r="T148" s="77" t="s">
        <v>14</v>
      </c>
    </row>
    <row r="149" spans="1:20" s="12" customFormat="1" ht="48.75">
      <c r="A149" s="65" t="s">
        <v>564</v>
      </c>
      <c r="B149" s="66" t="s">
        <v>25</v>
      </c>
      <c r="C149" s="75">
        <v>68796</v>
      </c>
      <c r="D149" s="76" t="s">
        <v>14</v>
      </c>
      <c r="E149" s="76" t="s">
        <v>14</v>
      </c>
      <c r="F149" s="69" t="s">
        <v>14</v>
      </c>
      <c r="G149" s="69" t="s">
        <v>14</v>
      </c>
      <c r="H149" s="69" t="s">
        <v>14</v>
      </c>
      <c r="I149" s="77" t="s">
        <v>14</v>
      </c>
      <c r="J149" s="77">
        <v>7116</v>
      </c>
      <c r="K149" s="77">
        <v>61680</v>
      </c>
      <c r="L149" s="77" t="s">
        <v>14</v>
      </c>
      <c r="M149" s="77" t="s">
        <v>14</v>
      </c>
      <c r="N149" s="77" t="s">
        <v>14</v>
      </c>
      <c r="O149" s="77" t="s">
        <v>14</v>
      </c>
      <c r="P149" s="69" t="str">
        <f>VLOOKUP($B$5:$B$975,'[17]2018'!B$5:P$975,15,0)</f>
        <v>-</v>
      </c>
      <c r="Q149" s="77" t="str">
        <f>VLOOKUP($B$6:$B$975,'[17]2018'!B$6:Q$975,16,0)</f>
        <v>-</v>
      </c>
      <c r="R149" s="77" t="s">
        <v>14</v>
      </c>
      <c r="S149" s="77" t="s">
        <v>14</v>
      </c>
      <c r="T149" s="77" t="s">
        <v>14</v>
      </c>
    </row>
    <row r="150" spans="1:20" s="12" customFormat="1" ht="72.75">
      <c r="A150" s="65" t="s">
        <v>566</v>
      </c>
      <c r="B150" s="66" t="s">
        <v>27</v>
      </c>
      <c r="C150" s="75">
        <v>599373</v>
      </c>
      <c r="D150" s="76" t="s">
        <v>14</v>
      </c>
      <c r="E150" s="76" t="s">
        <v>14</v>
      </c>
      <c r="F150" s="69" t="s">
        <v>14</v>
      </c>
      <c r="G150" s="69" t="s">
        <v>14</v>
      </c>
      <c r="H150" s="69" t="s">
        <v>14</v>
      </c>
      <c r="I150" s="69" t="s">
        <v>14</v>
      </c>
      <c r="J150" s="69" t="s">
        <v>14</v>
      </c>
      <c r="K150" s="69" t="s">
        <v>14</v>
      </c>
      <c r="L150" s="69" t="s">
        <v>14</v>
      </c>
      <c r="M150" s="69" t="s">
        <v>14</v>
      </c>
      <c r="N150" s="69" t="s">
        <v>14</v>
      </c>
      <c r="O150" s="69" t="s">
        <v>14</v>
      </c>
      <c r="P150" s="69" t="str">
        <f>VLOOKUP($B$5:$B$975,'[17]2018'!B$5:P$975,15,0)</f>
        <v>-</v>
      </c>
      <c r="Q150" s="77" t="str">
        <f>VLOOKUP($B$6:$B$975,'[17]2018'!B$6:Q$975,16,0)</f>
        <v>-</v>
      </c>
      <c r="R150" s="77" t="s">
        <v>14</v>
      </c>
      <c r="S150" s="69">
        <v>599373</v>
      </c>
      <c r="T150" s="69" t="s">
        <v>14</v>
      </c>
    </row>
    <row r="151" spans="1:20" s="12" customFormat="1" ht="84.75">
      <c r="A151" s="65" t="s">
        <v>567</v>
      </c>
      <c r="B151" s="66" t="s">
        <v>457</v>
      </c>
      <c r="C151" s="75">
        <v>3253964</v>
      </c>
      <c r="D151" s="75">
        <v>58203</v>
      </c>
      <c r="E151" s="75">
        <v>11610</v>
      </c>
      <c r="F151" s="69">
        <v>224181</v>
      </c>
      <c r="G151" s="69">
        <v>95946</v>
      </c>
      <c r="H151" s="69">
        <v>14286</v>
      </c>
      <c r="I151" s="69" t="s">
        <v>14</v>
      </c>
      <c r="J151" s="69">
        <v>132525</v>
      </c>
      <c r="K151" s="69">
        <v>299174</v>
      </c>
      <c r="L151" s="69">
        <v>60240</v>
      </c>
      <c r="M151" s="69" t="s">
        <v>14</v>
      </c>
      <c r="N151" s="69">
        <v>201806</v>
      </c>
      <c r="O151" s="69">
        <v>4240</v>
      </c>
      <c r="P151" s="69" t="str">
        <f>VLOOKUP($B$5:$B$975,'[17]2018'!B$5:P$975,15,0)</f>
        <v>-</v>
      </c>
      <c r="Q151" s="77">
        <f>VLOOKUP($B$6:$B$975,'[17]2018'!B$6:Q$975,16,0)</f>
        <v>99834</v>
      </c>
      <c r="R151" s="77">
        <v>1749448</v>
      </c>
      <c r="S151" s="69">
        <v>8175</v>
      </c>
      <c r="T151" s="69">
        <v>294298</v>
      </c>
    </row>
    <row r="152" spans="1:20" s="12" customFormat="1" ht="48.75">
      <c r="A152" s="65" t="s">
        <v>568</v>
      </c>
      <c r="B152" s="66" t="s">
        <v>28</v>
      </c>
      <c r="C152" s="75">
        <v>1832361</v>
      </c>
      <c r="D152" s="76" t="s">
        <v>14</v>
      </c>
      <c r="E152" s="75">
        <v>7035</v>
      </c>
      <c r="F152" s="69">
        <v>187933</v>
      </c>
      <c r="G152" s="69" t="s">
        <v>14</v>
      </c>
      <c r="H152" s="69" t="s">
        <v>14</v>
      </c>
      <c r="I152" s="69" t="s">
        <v>14</v>
      </c>
      <c r="J152" s="69" t="s">
        <v>14</v>
      </c>
      <c r="K152" s="69" t="s">
        <v>14</v>
      </c>
      <c r="L152" s="69" t="s">
        <v>14</v>
      </c>
      <c r="M152" s="69" t="s">
        <v>14</v>
      </c>
      <c r="N152" s="69" t="s">
        <v>14</v>
      </c>
      <c r="O152" s="69" t="s">
        <v>14</v>
      </c>
      <c r="P152" s="69" t="str">
        <f>VLOOKUP($B$5:$B$975,'[17]2018'!B$5:P$975,15,0)</f>
        <v>-</v>
      </c>
      <c r="Q152" s="77">
        <f>VLOOKUP($B$6:$B$975,'[17]2018'!B$6:Q$975,16,0)</f>
        <v>8678</v>
      </c>
      <c r="R152" s="77">
        <v>1623710</v>
      </c>
      <c r="S152" s="69">
        <v>5005</v>
      </c>
      <c r="T152" s="69" t="s">
        <v>14</v>
      </c>
    </row>
    <row r="153" spans="1:20" s="12" customFormat="1" ht="48.75">
      <c r="A153" s="65" t="s">
        <v>569</v>
      </c>
      <c r="B153" s="66" t="s">
        <v>29</v>
      </c>
      <c r="C153" s="75">
        <v>124007</v>
      </c>
      <c r="D153" s="76" t="s">
        <v>14</v>
      </c>
      <c r="E153" s="76" t="s">
        <v>14</v>
      </c>
      <c r="F153" s="69">
        <v>36247</v>
      </c>
      <c r="G153" s="69" t="s">
        <v>14</v>
      </c>
      <c r="H153" s="69">
        <v>14286</v>
      </c>
      <c r="I153" s="69" t="s">
        <v>14</v>
      </c>
      <c r="J153" s="69">
        <v>10064</v>
      </c>
      <c r="K153" s="69" t="s">
        <v>14</v>
      </c>
      <c r="L153" s="69">
        <v>60240</v>
      </c>
      <c r="M153" s="69" t="s">
        <v>14</v>
      </c>
      <c r="N153" s="69" t="s">
        <v>14</v>
      </c>
      <c r="O153" s="69" t="s">
        <v>14</v>
      </c>
      <c r="P153" s="69" t="str">
        <f>VLOOKUP($B$5:$B$975,'[17]2018'!B$5:P$975,15,0)</f>
        <v>-</v>
      </c>
      <c r="Q153" s="77" t="str">
        <f>VLOOKUP($B$6:$B$975,'[17]2018'!B$6:Q$975,16,0)</f>
        <v>-</v>
      </c>
      <c r="R153" s="77" t="s">
        <v>14</v>
      </c>
      <c r="S153" s="69">
        <v>3170</v>
      </c>
      <c r="T153" s="69" t="s">
        <v>14</v>
      </c>
    </row>
    <row r="154" spans="1:20" s="12" customFormat="1" ht="72.75">
      <c r="A154" s="65" t="s">
        <v>1077</v>
      </c>
      <c r="B154" s="66" t="s">
        <v>1078</v>
      </c>
      <c r="C154" s="75">
        <v>17147</v>
      </c>
      <c r="D154" s="76" t="s">
        <v>14</v>
      </c>
      <c r="E154" s="75">
        <v>3125</v>
      </c>
      <c r="F154" s="69" t="s">
        <v>14</v>
      </c>
      <c r="G154" s="69" t="s">
        <v>14</v>
      </c>
      <c r="H154" s="69" t="s">
        <v>14</v>
      </c>
      <c r="I154" s="69" t="s">
        <v>14</v>
      </c>
      <c r="J154" s="69" t="s">
        <v>14</v>
      </c>
      <c r="K154" s="69" t="s">
        <v>14</v>
      </c>
      <c r="L154" s="69" t="s">
        <v>14</v>
      </c>
      <c r="M154" s="69" t="s">
        <v>14</v>
      </c>
      <c r="N154" s="69" t="s">
        <v>14</v>
      </c>
      <c r="O154" s="69" t="s">
        <v>14</v>
      </c>
      <c r="P154" s="69" t="str">
        <f>VLOOKUP($B$5:$B$975,'[17]2018'!B$5:P$975,15,0)</f>
        <v>-</v>
      </c>
      <c r="Q154" s="77" t="str">
        <f>VLOOKUP($B$6:$B$975,'[17]2018'!B$6:Q$975,16,0)</f>
        <v>-</v>
      </c>
      <c r="R154" s="77">
        <v>14022</v>
      </c>
      <c r="S154" s="69" t="s">
        <v>14</v>
      </c>
      <c r="T154" s="69" t="s">
        <v>14</v>
      </c>
    </row>
    <row r="155" spans="1:20" s="12" customFormat="1" ht="84.75">
      <c r="A155" s="65" t="s">
        <v>1093</v>
      </c>
      <c r="B155" s="66" t="s">
        <v>1094</v>
      </c>
      <c r="C155" s="76" t="s">
        <v>14</v>
      </c>
      <c r="D155" s="76" t="s">
        <v>14</v>
      </c>
      <c r="E155" s="76" t="s">
        <v>14</v>
      </c>
      <c r="F155" s="69" t="s">
        <v>14</v>
      </c>
      <c r="G155" s="69" t="s">
        <v>14</v>
      </c>
      <c r="H155" s="69" t="s">
        <v>14</v>
      </c>
      <c r="I155" s="69" t="s">
        <v>14</v>
      </c>
      <c r="J155" s="69" t="s">
        <v>14</v>
      </c>
      <c r="K155" s="69" t="s">
        <v>14</v>
      </c>
      <c r="L155" s="77" t="s">
        <v>14</v>
      </c>
      <c r="M155" s="77" t="s">
        <v>14</v>
      </c>
      <c r="N155" s="69" t="s">
        <v>14</v>
      </c>
      <c r="O155" s="69" t="s">
        <v>14</v>
      </c>
      <c r="P155" s="69" t="str">
        <f>VLOOKUP($B$5:$B$975,'[17]2018'!B$5:P$975,15,0)</f>
        <v>-</v>
      </c>
      <c r="Q155" s="77" t="str">
        <f>VLOOKUP($B$6:$B$975,'[17]2018'!B$6:Q$975,16,0)</f>
        <v>-</v>
      </c>
      <c r="R155" s="77" t="s">
        <v>14</v>
      </c>
      <c r="S155" s="69" t="s">
        <v>14</v>
      </c>
      <c r="T155" s="69" t="s">
        <v>14</v>
      </c>
    </row>
    <row r="156" spans="1:20" s="12" customFormat="1" ht="72.75">
      <c r="A156" s="65" t="s">
        <v>570</v>
      </c>
      <c r="B156" s="66" t="s">
        <v>30</v>
      </c>
      <c r="C156" s="76" t="s">
        <v>14</v>
      </c>
      <c r="D156" s="76" t="s">
        <v>14</v>
      </c>
      <c r="E156" s="76" t="s">
        <v>14</v>
      </c>
      <c r="F156" s="69" t="s">
        <v>14</v>
      </c>
      <c r="G156" s="69" t="s">
        <v>14</v>
      </c>
      <c r="H156" s="69" t="s">
        <v>14</v>
      </c>
      <c r="I156" s="69" t="s">
        <v>14</v>
      </c>
      <c r="J156" s="69" t="s">
        <v>14</v>
      </c>
      <c r="K156" s="69" t="s">
        <v>14</v>
      </c>
      <c r="L156" s="69" t="s">
        <v>14</v>
      </c>
      <c r="M156" s="69" t="s">
        <v>14</v>
      </c>
      <c r="N156" s="69" t="s">
        <v>14</v>
      </c>
      <c r="O156" s="69" t="s">
        <v>14</v>
      </c>
      <c r="P156" s="69" t="str">
        <f>VLOOKUP($B$5:$B$975,'[17]2018'!B$5:P$975,15,0)</f>
        <v>-</v>
      </c>
      <c r="Q156" s="77" t="str">
        <f>VLOOKUP($B$6:$B$975,'[17]2018'!B$6:Q$975,16,0)</f>
        <v>-</v>
      </c>
      <c r="R156" s="77" t="s">
        <v>14</v>
      </c>
      <c r="S156" s="69" t="s">
        <v>14</v>
      </c>
      <c r="T156" s="69" t="s">
        <v>14</v>
      </c>
    </row>
    <row r="157" spans="1:20" s="12" customFormat="1" ht="84.75">
      <c r="A157" s="65" t="s">
        <v>571</v>
      </c>
      <c r="B157" s="66" t="s">
        <v>31</v>
      </c>
      <c r="C157" s="75">
        <v>54157</v>
      </c>
      <c r="D157" s="76" t="s">
        <v>14</v>
      </c>
      <c r="E157" s="76" t="s">
        <v>14</v>
      </c>
      <c r="F157" s="69" t="s">
        <v>14</v>
      </c>
      <c r="G157" s="69" t="s">
        <v>14</v>
      </c>
      <c r="H157" s="69" t="s">
        <v>14</v>
      </c>
      <c r="I157" s="69" t="s">
        <v>14</v>
      </c>
      <c r="J157" s="69" t="s">
        <v>14</v>
      </c>
      <c r="K157" s="69" t="s">
        <v>14</v>
      </c>
      <c r="L157" s="69" t="s">
        <v>14</v>
      </c>
      <c r="M157" s="69" t="s">
        <v>14</v>
      </c>
      <c r="N157" s="69" t="s">
        <v>14</v>
      </c>
      <c r="O157" s="69" t="s">
        <v>14</v>
      </c>
      <c r="P157" s="69" t="str">
        <f>VLOOKUP($B$5:$B$975,'[17]2018'!B$5:P$975,15,0)</f>
        <v>-</v>
      </c>
      <c r="Q157" s="77" t="str">
        <f>VLOOKUP($B$6:$B$975,'[17]2018'!B$6:Q$975,16,0)</f>
        <v>-</v>
      </c>
      <c r="R157" s="77">
        <v>54157</v>
      </c>
      <c r="S157" s="69" t="s">
        <v>14</v>
      </c>
      <c r="T157" s="69" t="s">
        <v>14</v>
      </c>
    </row>
    <row r="158" spans="1:20" s="12" customFormat="1" ht="48.75">
      <c r="A158" s="65" t="s">
        <v>572</v>
      </c>
      <c r="B158" s="66" t="s">
        <v>32</v>
      </c>
      <c r="C158" s="75">
        <v>1226291</v>
      </c>
      <c r="D158" s="75">
        <v>58203</v>
      </c>
      <c r="E158" s="75">
        <v>1450</v>
      </c>
      <c r="F158" s="69" t="s">
        <v>14</v>
      </c>
      <c r="G158" s="69">
        <v>95946</v>
      </c>
      <c r="H158" s="69" t="s">
        <v>14</v>
      </c>
      <c r="I158" s="69" t="s">
        <v>14</v>
      </c>
      <c r="J158" s="69">
        <v>122460</v>
      </c>
      <c r="K158" s="69">
        <v>299174</v>
      </c>
      <c r="L158" s="69" t="s">
        <v>14</v>
      </c>
      <c r="M158" s="69" t="s">
        <v>14</v>
      </c>
      <c r="N158" s="69">
        <v>201806</v>
      </c>
      <c r="O158" s="69">
        <v>4240</v>
      </c>
      <c r="P158" s="69" t="str">
        <f>VLOOKUP($B$5:$B$975,'[17]2018'!B$5:P$975,15,0)</f>
        <v>-</v>
      </c>
      <c r="Q158" s="77">
        <f>VLOOKUP($B$6:$B$975,'[17]2018'!B$6:Q$975,16,0)</f>
        <v>91156</v>
      </c>
      <c r="R158" s="77">
        <v>57558</v>
      </c>
      <c r="S158" s="69" t="s">
        <v>14</v>
      </c>
      <c r="T158" s="69">
        <v>294298</v>
      </c>
    </row>
    <row r="159" spans="1:20" s="12" customFormat="1" ht="72.75">
      <c r="A159" s="65" t="s">
        <v>573</v>
      </c>
      <c r="B159" s="66" t="s">
        <v>458</v>
      </c>
      <c r="C159" s="75">
        <v>21478468</v>
      </c>
      <c r="D159" s="75">
        <v>301321</v>
      </c>
      <c r="E159" s="75">
        <v>350814</v>
      </c>
      <c r="F159" s="69">
        <v>88768</v>
      </c>
      <c r="G159" s="69">
        <v>1835199</v>
      </c>
      <c r="H159" s="69">
        <v>30363</v>
      </c>
      <c r="I159" s="69" t="s">
        <v>14</v>
      </c>
      <c r="J159" s="69">
        <v>509606</v>
      </c>
      <c r="K159" s="69">
        <v>823676</v>
      </c>
      <c r="L159" s="69">
        <v>246535</v>
      </c>
      <c r="M159" s="69" t="s">
        <v>14</v>
      </c>
      <c r="N159" s="69">
        <v>192627</v>
      </c>
      <c r="O159" s="69">
        <v>537655</v>
      </c>
      <c r="P159" s="69" t="str">
        <f>VLOOKUP($B$5:$B$975,'[17]2018'!B$5:P$975,15,0)</f>
        <v>-</v>
      </c>
      <c r="Q159" s="77">
        <f>VLOOKUP($B$6:$B$975,'[17]2018'!B$6:Q$975,16,0)</f>
        <v>292222</v>
      </c>
      <c r="R159" s="77">
        <v>952390</v>
      </c>
      <c r="S159" s="69">
        <v>14776658</v>
      </c>
      <c r="T159" s="69">
        <v>540635</v>
      </c>
    </row>
    <row r="160" spans="1:20" s="12" customFormat="1" ht="72.75">
      <c r="A160" s="65" t="s">
        <v>574</v>
      </c>
      <c r="B160" s="66" t="s">
        <v>459</v>
      </c>
      <c r="C160" s="75">
        <v>20939869</v>
      </c>
      <c r="D160" s="75">
        <v>301321</v>
      </c>
      <c r="E160" s="75">
        <v>349184</v>
      </c>
      <c r="F160" s="69">
        <v>88768</v>
      </c>
      <c r="G160" s="69">
        <v>1835199</v>
      </c>
      <c r="H160" s="69">
        <v>30363</v>
      </c>
      <c r="I160" s="69" t="s">
        <v>14</v>
      </c>
      <c r="J160" s="69">
        <v>509606</v>
      </c>
      <c r="K160" s="69">
        <v>823676</v>
      </c>
      <c r="L160" s="69">
        <v>246535</v>
      </c>
      <c r="M160" s="69" t="s">
        <v>14</v>
      </c>
      <c r="N160" s="69">
        <v>192627</v>
      </c>
      <c r="O160" s="69">
        <v>537655</v>
      </c>
      <c r="P160" s="69" t="str">
        <f>VLOOKUP($B$5:$B$975,'[17]2018'!B$5:P$975,15,0)</f>
        <v>-</v>
      </c>
      <c r="Q160" s="77">
        <f>VLOOKUP($B$6:$B$975,'[17]2018'!B$6:Q$975,16,0)</f>
        <v>292222</v>
      </c>
      <c r="R160" s="77">
        <v>952390</v>
      </c>
      <c r="S160" s="69">
        <v>14776126</v>
      </c>
      <c r="T160" s="69">
        <v>4197</v>
      </c>
    </row>
    <row r="161" spans="1:20" s="12" customFormat="1" ht="48.75">
      <c r="A161" s="65" t="s">
        <v>575</v>
      </c>
      <c r="B161" s="66" t="s">
        <v>33</v>
      </c>
      <c r="C161" s="75">
        <v>470347</v>
      </c>
      <c r="D161" s="76" t="s">
        <v>14</v>
      </c>
      <c r="E161" s="75">
        <v>349184</v>
      </c>
      <c r="F161" s="69" t="s">
        <v>14</v>
      </c>
      <c r="G161" s="69" t="s">
        <v>14</v>
      </c>
      <c r="H161" s="69" t="s">
        <v>14</v>
      </c>
      <c r="I161" s="69" t="s">
        <v>14</v>
      </c>
      <c r="J161" s="69" t="s">
        <v>14</v>
      </c>
      <c r="K161" s="69" t="s">
        <v>14</v>
      </c>
      <c r="L161" s="69">
        <v>13135</v>
      </c>
      <c r="M161" s="69" t="s">
        <v>14</v>
      </c>
      <c r="N161" s="69">
        <v>78260</v>
      </c>
      <c r="O161" s="69">
        <v>29768</v>
      </c>
      <c r="P161" s="69" t="str">
        <f>VLOOKUP($B$5:$B$975,'[17]2018'!B$5:P$975,15,0)</f>
        <v>-</v>
      </c>
      <c r="Q161" s="77" t="str">
        <f>VLOOKUP($B$6:$B$975,'[17]2018'!B$6:Q$975,16,0)</f>
        <v>-</v>
      </c>
      <c r="R161" s="77" t="s">
        <v>14</v>
      </c>
      <c r="S161" s="69" t="s">
        <v>14</v>
      </c>
      <c r="T161" s="69" t="s">
        <v>14</v>
      </c>
    </row>
    <row r="162" spans="1:20" s="12" customFormat="1" ht="36.75">
      <c r="A162" s="65" t="s">
        <v>576</v>
      </c>
      <c r="B162" s="66" t="s">
        <v>34</v>
      </c>
      <c r="C162" s="75">
        <v>14468752</v>
      </c>
      <c r="D162" s="75">
        <v>301321</v>
      </c>
      <c r="E162" s="76" t="s">
        <v>14</v>
      </c>
      <c r="F162" s="69">
        <v>88768</v>
      </c>
      <c r="G162" s="69">
        <v>1584828</v>
      </c>
      <c r="H162" s="69">
        <v>30363</v>
      </c>
      <c r="I162" s="69" t="s">
        <v>14</v>
      </c>
      <c r="J162" s="69">
        <v>492358</v>
      </c>
      <c r="K162" s="69">
        <v>657885</v>
      </c>
      <c r="L162" s="69">
        <v>233400</v>
      </c>
      <c r="M162" s="69" t="s">
        <v>14</v>
      </c>
      <c r="N162" s="69">
        <v>108798</v>
      </c>
      <c r="O162" s="69">
        <v>314804</v>
      </c>
      <c r="P162" s="69" t="str">
        <f>VLOOKUP($B$5:$B$975,'[17]2018'!B$5:P$975,15,0)</f>
        <v>-</v>
      </c>
      <c r="Q162" s="77">
        <f>VLOOKUP($B$6:$B$975,'[17]2018'!B$6:Q$975,16,0)</f>
        <v>257142</v>
      </c>
      <c r="R162" s="77">
        <v>905551</v>
      </c>
      <c r="S162" s="69">
        <v>9493534</v>
      </c>
      <c r="T162" s="69" t="s">
        <v>14</v>
      </c>
    </row>
    <row r="163" spans="1:20" s="12" customFormat="1" ht="48.75">
      <c r="A163" s="65" t="s">
        <v>577</v>
      </c>
      <c r="B163" s="66" t="s">
        <v>35</v>
      </c>
      <c r="C163" s="75">
        <v>5325253</v>
      </c>
      <c r="D163" s="76" t="s">
        <v>14</v>
      </c>
      <c r="E163" s="76" t="s">
        <v>14</v>
      </c>
      <c r="F163" s="69" t="s">
        <v>14</v>
      </c>
      <c r="G163" s="69">
        <v>232563</v>
      </c>
      <c r="H163" s="69" t="s">
        <v>14</v>
      </c>
      <c r="I163" s="69" t="s">
        <v>14</v>
      </c>
      <c r="J163" s="69">
        <v>14718</v>
      </c>
      <c r="K163" s="69" t="s">
        <v>14</v>
      </c>
      <c r="L163" s="69" t="s">
        <v>14</v>
      </c>
      <c r="M163" s="69" t="s">
        <v>14</v>
      </c>
      <c r="N163" s="69" t="s">
        <v>14</v>
      </c>
      <c r="O163" s="69">
        <v>167888</v>
      </c>
      <c r="P163" s="69" t="str">
        <f>VLOOKUP($B$5:$B$975,'[17]2018'!B$5:P$975,15,0)</f>
        <v>-</v>
      </c>
      <c r="Q163" s="77" t="str">
        <f>VLOOKUP($B$6:$B$975,'[17]2018'!B$6:Q$975,16,0)</f>
        <v>-</v>
      </c>
      <c r="R163" s="77">
        <v>46839</v>
      </c>
      <c r="S163" s="69">
        <v>4859047</v>
      </c>
      <c r="T163" s="69">
        <v>4197</v>
      </c>
    </row>
    <row r="164" spans="1:20" s="12" customFormat="1" ht="36.75">
      <c r="A164" s="65" t="s">
        <v>578</v>
      </c>
      <c r="B164" s="66" t="s">
        <v>36</v>
      </c>
      <c r="C164" s="75">
        <v>675516</v>
      </c>
      <c r="D164" s="76" t="s">
        <v>14</v>
      </c>
      <c r="E164" s="76" t="s">
        <v>14</v>
      </c>
      <c r="F164" s="69" t="s">
        <v>14</v>
      </c>
      <c r="G164" s="69">
        <v>17807</v>
      </c>
      <c r="H164" s="69" t="s">
        <v>14</v>
      </c>
      <c r="I164" s="69" t="s">
        <v>14</v>
      </c>
      <c r="J164" s="69">
        <v>2530</v>
      </c>
      <c r="K164" s="69">
        <v>165791</v>
      </c>
      <c r="L164" s="69" t="s">
        <v>14</v>
      </c>
      <c r="M164" s="69" t="s">
        <v>14</v>
      </c>
      <c r="N164" s="69">
        <v>5569</v>
      </c>
      <c r="O164" s="69">
        <v>25195</v>
      </c>
      <c r="P164" s="69" t="str">
        <f>VLOOKUP($B$5:$B$975,'[17]2018'!B$5:P$975,15,0)</f>
        <v>-</v>
      </c>
      <c r="Q164" s="77">
        <f>VLOOKUP($B$6:$B$975,'[17]2018'!B$6:Q$975,16,0)</f>
        <v>35080</v>
      </c>
      <c r="R164" s="77" t="s">
        <v>14</v>
      </c>
      <c r="S164" s="69">
        <v>423545</v>
      </c>
      <c r="T164" s="69" t="s">
        <v>14</v>
      </c>
    </row>
    <row r="165" spans="1:20" s="12" customFormat="1" ht="84.75">
      <c r="A165" s="65" t="s">
        <v>579</v>
      </c>
      <c r="B165" s="66" t="s">
        <v>460</v>
      </c>
      <c r="C165" s="75">
        <v>538600</v>
      </c>
      <c r="D165" s="76" t="s">
        <v>14</v>
      </c>
      <c r="E165" s="75">
        <v>1630</v>
      </c>
      <c r="F165" s="69" t="s">
        <v>14</v>
      </c>
      <c r="G165" s="69" t="s">
        <v>14</v>
      </c>
      <c r="H165" s="69" t="s">
        <v>14</v>
      </c>
      <c r="I165" s="69" t="s">
        <v>14</v>
      </c>
      <c r="J165" s="69" t="s">
        <v>14</v>
      </c>
      <c r="K165" s="69" t="s">
        <v>14</v>
      </c>
      <c r="L165" s="69" t="s">
        <v>14</v>
      </c>
      <c r="M165" s="69" t="s">
        <v>14</v>
      </c>
      <c r="N165" s="69" t="s">
        <v>14</v>
      </c>
      <c r="O165" s="69" t="s">
        <v>14</v>
      </c>
      <c r="P165" s="69" t="str">
        <f>VLOOKUP($B$5:$B$975,'[17]2018'!B$5:P$975,15,0)</f>
        <v>-</v>
      </c>
      <c r="Q165" s="77" t="str">
        <f>VLOOKUP($B$6:$B$975,'[17]2018'!B$6:Q$975,16,0)</f>
        <v>-</v>
      </c>
      <c r="R165" s="77" t="s">
        <v>14</v>
      </c>
      <c r="S165" s="69">
        <v>532</v>
      </c>
      <c r="T165" s="69">
        <v>536438</v>
      </c>
    </row>
    <row r="166" spans="1:20" s="12" customFormat="1" ht="48.75">
      <c r="A166" s="65" t="s">
        <v>580</v>
      </c>
      <c r="B166" s="66" t="s">
        <v>37</v>
      </c>
      <c r="C166" s="75">
        <v>538600</v>
      </c>
      <c r="D166" s="76" t="s">
        <v>14</v>
      </c>
      <c r="E166" s="75">
        <v>1630</v>
      </c>
      <c r="F166" s="69" t="s">
        <v>14</v>
      </c>
      <c r="G166" s="69" t="s">
        <v>14</v>
      </c>
      <c r="H166" s="69" t="s">
        <v>14</v>
      </c>
      <c r="I166" s="69" t="s">
        <v>14</v>
      </c>
      <c r="J166" s="69" t="s">
        <v>14</v>
      </c>
      <c r="K166" s="69" t="s">
        <v>14</v>
      </c>
      <c r="L166" s="69" t="s">
        <v>14</v>
      </c>
      <c r="M166" s="69" t="s">
        <v>14</v>
      </c>
      <c r="N166" s="69" t="s">
        <v>14</v>
      </c>
      <c r="O166" s="69" t="s">
        <v>14</v>
      </c>
      <c r="P166" s="69" t="str">
        <f>VLOOKUP($B$5:$B$975,'[17]2018'!B$5:P$975,15,0)</f>
        <v>-</v>
      </c>
      <c r="Q166" s="77" t="str">
        <f>VLOOKUP($B$6:$B$975,'[17]2018'!B$6:Q$975,16,0)</f>
        <v>-</v>
      </c>
      <c r="R166" s="77" t="s">
        <v>14</v>
      </c>
      <c r="S166" s="69">
        <v>532</v>
      </c>
      <c r="T166" s="69">
        <v>536438</v>
      </c>
    </row>
    <row r="167" spans="1:20" s="12" customFormat="1" ht="60.75">
      <c r="A167" s="65" t="s">
        <v>584</v>
      </c>
      <c r="B167" s="66" t="s">
        <v>463</v>
      </c>
      <c r="C167" s="75">
        <v>25604969</v>
      </c>
      <c r="D167" s="75">
        <v>1263715</v>
      </c>
      <c r="E167" s="75">
        <v>5956406</v>
      </c>
      <c r="F167" s="69">
        <v>13097</v>
      </c>
      <c r="G167" s="69">
        <v>322</v>
      </c>
      <c r="H167" s="69" t="s">
        <v>14</v>
      </c>
      <c r="I167" s="69" t="s">
        <v>14</v>
      </c>
      <c r="J167" s="69">
        <v>126545</v>
      </c>
      <c r="K167" s="69">
        <v>131665</v>
      </c>
      <c r="L167" s="69" t="s">
        <v>14</v>
      </c>
      <c r="M167" s="69" t="s">
        <v>14</v>
      </c>
      <c r="N167" s="69">
        <v>3293</v>
      </c>
      <c r="O167" s="69">
        <v>175449</v>
      </c>
      <c r="P167" s="69" t="str">
        <f>VLOOKUP($B$5:$B$975,'[17]2018'!B$5:P$975,15,0)</f>
        <v>-</v>
      </c>
      <c r="Q167" s="77">
        <f>VLOOKUP($B$6:$B$975,'[17]2018'!B$6:Q$975,16,0)</f>
        <v>259968</v>
      </c>
      <c r="R167" s="77">
        <v>8063391</v>
      </c>
      <c r="S167" s="69">
        <v>9157934</v>
      </c>
      <c r="T167" s="69">
        <v>453185</v>
      </c>
    </row>
    <row r="168" spans="1:20" s="12" customFormat="1" ht="48.75">
      <c r="A168" s="65" t="s">
        <v>1100</v>
      </c>
      <c r="B168" s="66" t="s">
        <v>1101</v>
      </c>
      <c r="C168" s="75">
        <v>17437</v>
      </c>
      <c r="D168" s="76" t="s">
        <v>14</v>
      </c>
      <c r="E168" s="76" t="s">
        <v>14</v>
      </c>
      <c r="F168" s="69" t="s">
        <v>14</v>
      </c>
      <c r="G168" s="69" t="s">
        <v>14</v>
      </c>
      <c r="H168" s="69" t="s">
        <v>14</v>
      </c>
      <c r="I168" s="69" t="s">
        <v>14</v>
      </c>
      <c r="J168" s="69" t="s">
        <v>14</v>
      </c>
      <c r="K168" s="69" t="s">
        <v>14</v>
      </c>
      <c r="L168" s="69" t="s">
        <v>14</v>
      </c>
      <c r="M168" s="69" t="s">
        <v>14</v>
      </c>
      <c r="N168" s="69" t="s">
        <v>14</v>
      </c>
      <c r="O168" s="69" t="s">
        <v>14</v>
      </c>
      <c r="P168" s="69" t="str">
        <f>VLOOKUP($B$5:$B$975,'[17]2018'!B$5:P$975,15,0)</f>
        <v>-</v>
      </c>
      <c r="Q168" s="77" t="str">
        <f>VLOOKUP($B$6:$B$975,'[17]2018'!B$6:Q$975,16,0)</f>
        <v>-</v>
      </c>
      <c r="R168" s="77">
        <v>17437</v>
      </c>
      <c r="S168" s="69" t="s">
        <v>14</v>
      </c>
      <c r="T168" s="69" t="s">
        <v>14</v>
      </c>
    </row>
    <row r="169" spans="1:20" s="12" customFormat="1" ht="24.75">
      <c r="A169" s="65" t="s">
        <v>585</v>
      </c>
      <c r="B169" s="66" t="s">
        <v>39</v>
      </c>
      <c r="C169" s="75">
        <v>7310150</v>
      </c>
      <c r="D169" s="76" t="s">
        <v>14</v>
      </c>
      <c r="E169" s="75">
        <v>5784091</v>
      </c>
      <c r="F169" s="69">
        <v>13097</v>
      </c>
      <c r="G169" s="69" t="s">
        <v>14</v>
      </c>
      <c r="H169" s="69" t="s">
        <v>14</v>
      </c>
      <c r="I169" s="69" t="s">
        <v>14</v>
      </c>
      <c r="J169" s="69" t="s">
        <v>14</v>
      </c>
      <c r="K169" s="69" t="s">
        <v>14</v>
      </c>
      <c r="L169" s="69" t="s">
        <v>14</v>
      </c>
      <c r="M169" s="69" t="s">
        <v>14</v>
      </c>
      <c r="N169" s="69" t="s">
        <v>14</v>
      </c>
      <c r="O169" s="69">
        <v>174049</v>
      </c>
      <c r="P169" s="69" t="str">
        <f>VLOOKUP($B$5:$B$975,'[17]2018'!B$5:P$975,15,0)</f>
        <v>-</v>
      </c>
      <c r="Q169" s="77">
        <f>VLOOKUP($B$6:$B$975,'[17]2018'!B$6:Q$975,16,0)</f>
        <v>12891</v>
      </c>
      <c r="R169" s="77">
        <v>1111909</v>
      </c>
      <c r="S169" s="69">
        <v>125857</v>
      </c>
      <c r="T169" s="69">
        <v>88256</v>
      </c>
    </row>
    <row r="170" spans="1:20" s="12" customFormat="1" ht="48.75">
      <c r="A170" s="65" t="s">
        <v>586</v>
      </c>
      <c r="B170" s="66" t="s">
        <v>40</v>
      </c>
      <c r="C170" s="75">
        <v>12076621</v>
      </c>
      <c r="D170" s="75">
        <v>1252911</v>
      </c>
      <c r="E170" s="75">
        <v>172315</v>
      </c>
      <c r="F170" s="69" t="s">
        <v>14</v>
      </c>
      <c r="G170" s="69">
        <v>322</v>
      </c>
      <c r="H170" s="69" t="s">
        <v>14</v>
      </c>
      <c r="I170" s="69" t="s">
        <v>14</v>
      </c>
      <c r="J170" s="69">
        <v>44122</v>
      </c>
      <c r="K170" s="69">
        <v>87408</v>
      </c>
      <c r="L170" s="69" t="s">
        <v>14</v>
      </c>
      <c r="M170" s="69" t="s">
        <v>14</v>
      </c>
      <c r="N170" s="69" t="s">
        <v>14</v>
      </c>
      <c r="O170" s="69" t="s">
        <v>14</v>
      </c>
      <c r="P170" s="69" t="str">
        <f>VLOOKUP($B$5:$B$975,'[17]2018'!B$5:P$975,15,0)</f>
        <v>-</v>
      </c>
      <c r="Q170" s="77" t="str">
        <f>VLOOKUP($B$6:$B$975,'[17]2018'!B$6:Q$975,16,0)</f>
        <v>-</v>
      </c>
      <c r="R170" s="77">
        <v>6855322</v>
      </c>
      <c r="S170" s="69">
        <v>3394889</v>
      </c>
      <c r="T170" s="69">
        <v>269333</v>
      </c>
    </row>
    <row r="171" spans="1:20" s="12" customFormat="1" ht="36.75">
      <c r="A171" s="65" t="s">
        <v>587</v>
      </c>
      <c r="B171" s="66" t="s">
        <v>41</v>
      </c>
      <c r="C171" s="75">
        <v>719704</v>
      </c>
      <c r="D171" s="75">
        <v>10804</v>
      </c>
      <c r="E171" s="76" t="s">
        <v>14</v>
      </c>
      <c r="F171" s="69" t="s">
        <v>14</v>
      </c>
      <c r="G171" s="69" t="s">
        <v>14</v>
      </c>
      <c r="H171" s="69" t="s">
        <v>14</v>
      </c>
      <c r="I171" s="69" t="s">
        <v>14</v>
      </c>
      <c r="J171" s="69">
        <v>82423</v>
      </c>
      <c r="K171" s="69">
        <v>44257</v>
      </c>
      <c r="L171" s="69" t="s">
        <v>14</v>
      </c>
      <c r="M171" s="69" t="s">
        <v>14</v>
      </c>
      <c r="N171" s="69">
        <v>907</v>
      </c>
      <c r="O171" s="69">
        <v>1400</v>
      </c>
      <c r="P171" s="69" t="str">
        <f>VLOOKUP($B$5:$B$975,'[17]2018'!B$5:P$975,15,0)</f>
        <v>-</v>
      </c>
      <c r="Q171" s="77" t="str">
        <f>VLOOKUP($B$6:$B$975,'[17]2018'!B$6:Q$975,16,0)</f>
        <v>-</v>
      </c>
      <c r="R171" s="77">
        <v>78723</v>
      </c>
      <c r="S171" s="69">
        <v>501190</v>
      </c>
      <c r="T171" s="69" t="s">
        <v>14</v>
      </c>
    </row>
    <row r="172" spans="1:20" s="12" customFormat="1" ht="36.75">
      <c r="A172" s="65" t="s">
        <v>588</v>
      </c>
      <c r="B172" s="66" t="s">
        <v>42</v>
      </c>
      <c r="C172" s="75">
        <v>5481056</v>
      </c>
      <c r="D172" s="76" t="s">
        <v>14</v>
      </c>
      <c r="E172" s="76" t="s">
        <v>14</v>
      </c>
      <c r="F172" s="69" t="s">
        <v>14</v>
      </c>
      <c r="G172" s="69" t="s">
        <v>14</v>
      </c>
      <c r="H172" s="69" t="s">
        <v>14</v>
      </c>
      <c r="I172" s="69" t="s">
        <v>14</v>
      </c>
      <c r="J172" s="69" t="s">
        <v>14</v>
      </c>
      <c r="K172" s="69" t="s">
        <v>14</v>
      </c>
      <c r="L172" s="69" t="s">
        <v>14</v>
      </c>
      <c r="M172" s="69" t="s">
        <v>14</v>
      </c>
      <c r="N172" s="69">
        <v>2386</v>
      </c>
      <c r="O172" s="69" t="s">
        <v>14</v>
      </c>
      <c r="P172" s="69" t="str">
        <f>VLOOKUP($B$5:$B$975,'[17]2018'!B$5:P$975,15,0)</f>
        <v>-</v>
      </c>
      <c r="Q172" s="77">
        <f>VLOOKUP($B$6:$B$975,'[17]2018'!B$6:Q$975,16,0)</f>
        <v>247077</v>
      </c>
      <c r="R172" s="77" t="s">
        <v>14</v>
      </c>
      <c r="S172" s="69">
        <v>5135998</v>
      </c>
      <c r="T172" s="69">
        <v>95595</v>
      </c>
    </row>
    <row r="173" spans="1:20" s="12" customFormat="1" ht="60.75">
      <c r="A173" s="65" t="s">
        <v>590</v>
      </c>
      <c r="B173" s="66" t="s">
        <v>465</v>
      </c>
      <c r="C173" s="75">
        <v>50438209</v>
      </c>
      <c r="D173" s="75">
        <v>1099052</v>
      </c>
      <c r="E173" s="75">
        <v>3845536</v>
      </c>
      <c r="F173" s="69">
        <v>962350</v>
      </c>
      <c r="G173" s="69">
        <v>574144</v>
      </c>
      <c r="H173" s="69">
        <v>1416155</v>
      </c>
      <c r="I173" s="69">
        <v>1476833</v>
      </c>
      <c r="J173" s="69">
        <v>3372117</v>
      </c>
      <c r="K173" s="69">
        <v>3139685</v>
      </c>
      <c r="L173" s="69">
        <v>308974</v>
      </c>
      <c r="M173" s="69">
        <v>1045720</v>
      </c>
      <c r="N173" s="69">
        <v>1267082</v>
      </c>
      <c r="O173" s="69">
        <v>1395316</v>
      </c>
      <c r="P173" s="69">
        <f>VLOOKUP($B$5:$B$975,'[17]2018'!B$5:P$975,15,0)</f>
        <v>607375</v>
      </c>
      <c r="Q173" s="77">
        <f>VLOOKUP($B$6:$B$975,'[17]2018'!B$6:Q$975,16,0)</f>
        <v>5306205</v>
      </c>
      <c r="R173" s="77">
        <v>3407991</v>
      </c>
      <c r="S173" s="69">
        <v>13681826</v>
      </c>
      <c r="T173" s="69">
        <v>7531847</v>
      </c>
    </row>
    <row r="174" spans="1:20" s="12" customFormat="1" ht="36.75">
      <c r="A174" s="65" t="s">
        <v>591</v>
      </c>
      <c r="B174" s="66" t="s">
        <v>43</v>
      </c>
      <c r="C174" s="75">
        <v>28819967</v>
      </c>
      <c r="D174" s="75">
        <v>542079</v>
      </c>
      <c r="E174" s="75">
        <v>3385170</v>
      </c>
      <c r="F174" s="69">
        <v>521604</v>
      </c>
      <c r="G174" s="69">
        <v>453802</v>
      </c>
      <c r="H174" s="69">
        <v>1235059</v>
      </c>
      <c r="I174" s="69">
        <v>428482</v>
      </c>
      <c r="J174" s="69">
        <v>2096761</v>
      </c>
      <c r="K174" s="69">
        <v>2276488</v>
      </c>
      <c r="L174" s="69">
        <v>218193</v>
      </c>
      <c r="M174" s="69">
        <v>734751</v>
      </c>
      <c r="N174" s="69">
        <v>504239</v>
      </c>
      <c r="O174" s="69">
        <v>554621</v>
      </c>
      <c r="P174" s="69">
        <f>VLOOKUP($B$5:$B$975,'[17]2018'!B$5:P$975,15,0)</f>
        <v>225841</v>
      </c>
      <c r="Q174" s="77">
        <f>VLOOKUP($B$6:$B$975,'[17]2018'!B$6:Q$975,16,0)</f>
        <v>1725345</v>
      </c>
      <c r="R174" s="77">
        <v>1403717</v>
      </c>
      <c r="S174" s="69">
        <v>10171343</v>
      </c>
      <c r="T174" s="69">
        <v>2342472</v>
      </c>
    </row>
    <row r="175" spans="1:20" s="12" customFormat="1" ht="48.75">
      <c r="A175" s="65" t="s">
        <v>592</v>
      </c>
      <c r="B175" s="66" t="s">
        <v>44</v>
      </c>
      <c r="C175" s="75">
        <v>16395645</v>
      </c>
      <c r="D175" s="75">
        <v>425394</v>
      </c>
      <c r="E175" s="75">
        <v>352977</v>
      </c>
      <c r="F175" s="69">
        <v>411412</v>
      </c>
      <c r="G175" s="69">
        <v>115905</v>
      </c>
      <c r="H175" s="69">
        <v>179678</v>
      </c>
      <c r="I175" s="69">
        <v>1043043</v>
      </c>
      <c r="J175" s="69">
        <v>1138078</v>
      </c>
      <c r="K175" s="69">
        <v>527011</v>
      </c>
      <c r="L175" s="69">
        <v>87292</v>
      </c>
      <c r="M175" s="69">
        <v>306400</v>
      </c>
      <c r="N175" s="69">
        <v>344438</v>
      </c>
      <c r="O175" s="69">
        <v>698290</v>
      </c>
      <c r="P175" s="69">
        <f>VLOOKUP($B$5:$B$975,'[17]2018'!B$5:P$975,15,0)</f>
        <v>60389</v>
      </c>
      <c r="Q175" s="77">
        <f>VLOOKUP($B$6:$B$975,'[17]2018'!B$6:Q$975,16,0)</f>
        <v>1499972</v>
      </c>
      <c r="R175" s="77">
        <v>1173122</v>
      </c>
      <c r="S175" s="69">
        <v>3069551</v>
      </c>
      <c r="T175" s="69">
        <v>4962692</v>
      </c>
    </row>
    <row r="176" spans="1:20" s="12" customFormat="1" ht="36.75">
      <c r="A176" s="65" t="s">
        <v>593</v>
      </c>
      <c r="B176" s="66" t="s">
        <v>45</v>
      </c>
      <c r="C176" s="75">
        <v>5222597</v>
      </c>
      <c r="D176" s="75">
        <v>131579</v>
      </c>
      <c r="E176" s="75">
        <v>107389</v>
      </c>
      <c r="F176" s="69">
        <v>29335</v>
      </c>
      <c r="G176" s="69">
        <v>4436</v>
      </c>
      <c r="H176" s="69">
        <v>1418</v>
      </c>
      <c r="I176" s="69">
        <v>5308</v>
      </c>
      <c r="J176" s="69">
        <v>137278</v>
      </c>
      <c r="K176" s="69">
        <v>336186</v>
      </c>
      <c r="L176" s="69">
        <v>3490</v>
      </c>
      <c r="M176" s="69">
        <v>4569</v>
      </c>
      <c r="N176" s="69">
        <v>418405</v>
      </c>
      <c r="O176" s="69">
        <v>142405</v>
      </c>
      <c r="P176" s="69">
        <f>VLOOKUP($B$5:$B$975,'[17]2018'!B$5:P$975,15,0)</f>
        <v>321144</v>
      </c>
      <c r="Q176" s="77">
        <f>VLOOKUP($B$6:$B$975,'[17]2018'!B$6:Q$975,16,0)</f>
        <v>2080888</v>
      </c>
      <c r="R176" s="77">
        <v>831152</v>
      </c>
      <c r="S176" s="69">
        <v>440932</v>
      </c>
      <c r="T176" s="69">
        <v>226682</v>
      </c>
    </row>
    <row r="177" spans="1:20" s="12" customFormat="1" ht="84.75">
      <c r="A177" s="65" t="s">
        <v>594</v>
      </c>
      <c r="B177" s="66" t="s">
        <v>466</v>
      </c>
      <c r="C177" s="75">
        <v>202512626</v>
      </c>
      <c r="D177" s="75">
        <v>3501935</v>
      </c>
      <c r="E177" s="75">
        <v>4560746</v>
      </c>
      <c r="F177" s="69">
        <v>2896973</v>
      </c>
      <c r="G177" s="69">
        <v>4772456</v>
      </c>
      <c r="H177" s="69">
        <v>27842575</v>
      </c>
      <c r="I177" s="69">
        <v>1273513</v>
      </c>
      <c r="J177" s="69">
        <v>40981487</v>
      </c>
      <c r="K177" s="69">
        <v>9773915</v>
      </c>
      <c r="L177" s="69">
        <v>1802644</v>
      </c>
      <c r="M177" s="69">
        <v>5590396</v>
      </c>
      <c r="N177" s="69">
        <v>9676781</v>
      </c>
      <c r="O177" s="69">
        <v>8967318</v>
      </c>
      <c r="P177" s="69">
        <f>VLOOKUP($B$5:$B$975,'[17]2018'!B$5:P$975,15,0)</f>
        <v>933772</v>
      </c>
      <c r="Q177" s="77">
        <f>VLOOKUP($B$6:$B$975,'[17]2018'!B$6:Q$975,16,0)</f>
        <v>13256959</v>
      </c>
      <c r="R177" s="77">
        <v>9460208</v>
      </c>
      <c r="S177" s="69">
        <v>52294071</v>
      </c>
      <c r="T177" s="69">
        <v>4926878</v>
      </c>
    </row>
    <row r="178" spans="1:20" s="12" customFormat="1" ht="48.75">
      <c r="A178" s="65" t="s">
        <v>595</v>
      </c>
      <c r="B178" s="66" t="s">
        <v>46</v>
      </c>
      <c r="C178" s="75">
        <v>202512626</v>
      </c>
      <c r="D178" s="75">
        <v>3501935</v>
      </c>
      <c r="E178" s="75">
        <v>4560746</v>
      </c>
      <c r="F178" s="69">
        <v>2896973</v>
      </c>
      <c r="G178" s="69">
        <v>4772456</v>
      </c>
      <c r="H178" s="69">
        <v>27842575</v>
      </c>
      <c r="I178" s="69">
        <v>1273513</v>
      </c>
      <c r="J178" s="69">
        <v>40981487</v>
      </c>
      <c r="K178" s="69">
        <v>9773915</v>
      </c>
      <c r="L178" s="69">
        <v>1802644</v>
      </c>
      <c r="M178" s="69">
        <v>5590396</v>
      </c>
      <c r="N178" s="69">
        <v>9676781</v>
      </c>
      <c r="O178" s="69">
        <v>8967318</v>
      </c>
      <c r="P178" s="69">
        <f>VLOOKUP($B$5:$B$975,'[17]2018'!B$5:P$975,15,0)</f>
        <v>933772</v>
      </c>
      <c r="Q178" s="77">
        <f>VLOOKUP($B$6:$B$975,'[17]2018'!B$6:Q$975,16,0)</f>
        <v>13256959</v>
      </c>
      <c r="R178" s="77">
        <v>9460208</v>
      </c>
      <c r="S178" s="69">
        <v>52294071</v>
      </c>
      <c r="T178" s="69">
        <v>4926878</v>
      </c>
    </row>
    <row r="179" spans="1:20" s="12" customFormat="1" ht="84.75">
      <c r="A179" s="65" t="s">
        <v>599</v>
      </c>
      <c r="B179" s="66" t="s">
        <v>469</v>
      </c>
      <c r="C179" s="75">
        <v>50607</v>
      </c>
      <c r="D179" s="76" t="s">
        <v>14</v>
      </c>
      <c r="E179" s="75">
        <v>17545</v>
      </c>
      <c r="F179" s="69" t="s">
        <v>14</v>
      </c>
      <c r="G179" s="69" t="s">
        <v>14</v>
      </c>
      <c r="H179" s="69">
        <v>13831</v>
      </c>
      <c r="I179" s="69" t="s">
        <v>14</v>
      </c>
      <c r="J179" s="69">
        <v>3045</v>
      </c>
      <c r="K179" s="69" t="s">
        <v>14</v>
      </c>
      <c r="L179" s="69" t="s">
        <v>14</v>
      </c>
      <c r="M179" s="69" t="s">
        <v>14</v>
      </c>
      <c r="N179" s="69">
        <v>11824</v>
      </c>
      <c r="O179" s="69" t="s">
        <v>14</v>
      </c>
      <c r="P179" s="69" t="str">
        <f>VLOOKUP($B$5:$B$975,'[17]2018'!B$5:P$975,15,0)</f>
        <v>-</v>
      </c>
      <c r="Q179" s="77">
        <f>VLOOKUP($B$6:$B$975,'[17]2018'!B$6:Q$975,16,0)</f>
        <v>4362</v>
      </c>
      <c r="R179" s="77" t="s">
        <v>14</v>
      </c>
      <c r="S179" s="69" t="s">
        <v>14</v>
      </c>
      <c r="T179" s="69" t="s">
        <v>14</v>
      </c>
    </row>
    <row r="180" spans="1:20" s="12" customFormat="1" ht="48.75">
      <c r="A180" s="65" t="s">
        <v>600</v>
      </c>
      <c r="B180" s="66" t="s">
        <v>48</v>
      </c>
      <c r="C180" s="75">
        <v>50607</v>
      </c>
      <c r="D180" s="76" t="s">
        <v>14</v>
      </c>
      <c r="E180" s="75">
        <v>17545</v>
      </c>
      <c r="F180" s="69" t="s">
        <v>14</v>
      </c>
      <c r="G180" s="69" t="s">
        <v>14</v>
      </c>
      <c r="H180" s="69">
        <v>13831</v>
      </c>
      <c r="I180" s="69" t="s">
        <v>14</v>
      </c>
      <c r="J180" s="69">
        <v>3045</v>
      </c>
      <c r="K180" s="69" t="s">
        <v>14</v>
      </c>
      <c r="L180" s="69" t="s">
        <v>14</v>
      </c>
      <c r="M180" s="69" t="s">
        <v>14</v>
      </c>
      <c r="N180" s="69">
        <v>11824</v>
      </c>
      <c r="O180" s="69" t="s">
        <v>14</v>
      </c>
      <c r="P180" s="69" t="str">
        <f>VLOOKUP($B$5:$B$975,'[17]2018'!B$5:P$975,15,0)</f>
        <v>-</v>
      </c>
      <c r="Q180" s="77">
        <f>VLOOKUP($B$6:$B$975,'[17]2018'!B$6:Q$975,16,0)</f>
        <v>4362</v>
      </c>
      <c r="R180" s="77" t="s">
        <v>14</v>
      </c>
      <c r="S180" s="69" t="s">
        <v>14</v>
      </c>
      <c r="T180" s="69" t="s">
        <v>14</v>
      </c>
    </row>
    <row r="181" spans="1:20" s="12" customFormat="1" ht="84.75">
      <c r="A181" s="65" t="s">
        <v>601</v>
      </c>
      <c r="B181" s="66" t="s">
        <v>470</v>
      </c>
      <c r="C181" s="75">
        <v>50755735</v>
      </c>
      <c r="D181" s="75">
        <v>1731580</v>
      </c>
      <c r="E181" s="75">
        <v>2372906</v>
      </c>
      <c r="F181" s="69">
        <v>2573532</v>
      </c>
      <c r="G181" s="69">
        <v>2281845</v>
      </c>
      <c r="H181" s="69">
        <v>710271</v>
      </c>
      <c r="I181" s="69">
        <v>1502639</v>
      </c>
      <c r="J181" s="69">
        <v>2544576</v>
      </c>
      <c r="K181" s="69">
        <v>2508835</v>
      </c>
      <c r="L181" s="69">
        <v>500701</v>
      </c>
      <c r="M181" s="69">
        <v>182179</v>
      </c>
      <c r="N181" s="69">
        <v>1822433</v>
      </c>
      <c r="O181" s="69">
        <v>1683462</v>
      </c>
      <c r="P181" s="69">
        <f>VLOOKUP($B$5:$B$975,'[17]2018'!B$5:P$975,15,0)</f>
        <v>1105647</v>
      </c>
      <c r="Q181" s="77">
        <f>VLOOKUP($B$6:$B$975,'[17]2018'!B$6:Q$975,16,0)</f>
        <v>1961955</v>
      </c>
      <c r="R181" s="77">
        <v>8550284</v>
      </c>
      <c r="S181" s="69">
        <v>16253030</v>
      </c>
      <c r="T181" s="69">
        <v>2469859</v>
      </c>
    </row>
    <row r="182" spans="1:20" s="12" customFormat="1" ht="60.75">
      <c r="A182" s="65" t="s">
        <v>602</v>
      </c>
      <c r="B182" s="66" t="s">
        <v>49</v>
      </c>
      <c r="C182" s="75">
        <v>49180643</v>
      </c>
      <c r="D182" s="75">
        <v>1708443</v>
      </c>
      <c r="E182" s="75">
        <v>2352906</v>
      </c>
      <c r="F182" s="69">
        <v>2511698</v>
      </c>
      <c r="G182" s="69">
        <v>2281845</v>
      </c>
      <c r="H182" s="69">
        <v>710271</v>
      </c>
      <c r="I182" s="69">
        <v>1148289</v>
      </c>
      <c r="J182" s="69">
        <v>2524162</v>
      </c>
      <c r="K182" s="69">
        <v>2503109</v>
      </c>
      <c r="L182" s="69">
        <v>494100</v>
      </c>
      <c r="M182" s="69">
        <v>182179</v>
      </c>
      <c r="N182" s="69">
        <v>1822433</v>
      </c>
      <c r="O182" s="69">
        <v>1683462</v>
      </c>
      <c r="P182" s="69">
        <f>VLOOKUP($B$5:$B$975,'[17]2018'!B$5:P$975,15,0)</f>
        <v>1052391</v>
      </c>
      <c r="Q182" s="77">
        <f>VLOOKUP($B$6:$B$975,'[17]2018'!B$6:Q$975,16,0)</f>
        <v>1961955</v>
      </c>
      <c r="R182" s="77">
        <v>8096294</v>
      </c>
      <c r="S182" s="69">
        <v>15677247</v>
      </c>
      <c r="T182" s="69">
        <v>2469859</v>
      </c>
    </row>
    <row r="183" spans="1:20" s="12" customFormat="1" ht="36.75">
      <c r="A183" s="65" t="s">
        <v>605</v>
      </c>
      <c r="B183" s="66" t="s">
        <v>52</v>
      </c>
      <c r="C183" s="75">
        <v>1575092</v>
      </c>
      <c r="D183" s="75">
        <v>23137</v>
      </c>
      <c r="E183" s="75">
        <v>20000</v>
      </c>
      <c r="F183" s="69">
        <v>61834</v>
      </c>
      <c r="G183" s="69" t="s">
        <v>14</v>
      </c>
      <c r="H183" s="69" t="s">
        <v>14</v>
      </c>
      <c r="I183" s="69">
        <v>354350</v>
      </c>
      <c r="J183" s="69">
        <v>20414</v>
      </c>
      <c r="K183" s="69">
        <v>5726</v>
      </c>
      <c r="L183" s="69">
        <v>6601</v>
      </c>
      <c r="M183" s="69" t="s">
        <v>14</v>
      </c>
      <c r="N183" s="69" t="s">
        <v>14</v>
      </c>
      <c r="O183" s="69" t="s">
        <v>14</v>
      </c>
      <c r="P183" s="69">
        <f>VLOOKUP($B$5:$B$975,'[17]2018'!B$5:P$975,15,0)</f>
        <v>53255</v>
      </c>
      <c r="Q183" s="77" t="str">
        <f>VLOOKUP($B$6:$B$975,'[17]2018'!B$6:Q$975,16,0)</f>
        <v>-</v>
      </c>
      <c r="R183" s="77">
        <v>453990</v>
      </c>
      <c r="S183" s="69">
        <v>575784</v>
      </c>
      <c r="T183" s="69" t="s">
        <v>14</v>
      </c>
    </row>
    <row r="184" spans="1:20" s="12" customFormat="1" ht="84.75">
      <c r="A184" s="65" t="s">
        <v>606</v>
      </c>
      <c r="B184" s="66" t="s">
        <v>472</v>
      </c>
      <c r="C184" s="75">
        <v>1751241</v>
      </c>
      <c r="D184" s="75">
        <v>30778</v>
      </c>
      <c r="E184" s="75">
        <v>59360</v>
      </c>
      <c r="F184" s="69">
        <v>2040</v>
      </c>
      <c r="G184" s="69" t="s">
        <v>14</v>
      </c>
      <c r="H184" s="69" t="s">
        <v>14</v>
      </c>
      <c r="I184" s="69" t="s">
        <v>14</v>
      </c>
      <c r="J184" s="69">
        <v>7610</v>
      </c>
      <c r="K184" s="69">
        <v>45173</v>
      </c>
      <c r="L184" s="69">
        <v>10303</v>
      </c>
      <c r="M184" s="69" t="s">
        <v>14</v>
      </c>
      <c r="N184" s="69">
        <v>29167</v>
      </c>
      <c r="O184" s="69">
        <v>163625</v>
      </c>
      <c r="P184" s="69">
        <f>VLOOKUP($B$5:$B$975,'[17]2018'!B$5:P$975,15,0)</f>
        <v>18513</v>
      </c>
      <c r="Q184" s="77">
        <f>VLOOKUP($B$6:$B$975,'[17]2018'!B$6:Q$975,16,0)</f>
        <v>161893</v>
      </c>
      <c r="R184" s="77">
        <v>153108</v>
      </c>
      <c r="S184" s="69">
        <v>1069671</v>
      </c>
      <c r="T184" s="69" t="s">
        <v>14</v>
      </c>
    </row>
    <row r="185" spans="1:20" s="12" customFormat="1" ht="36.75">
      <c r="A185" s="65" t="s">
        <v>607</v>
      </c>
      <c r="B185" s="66" t="s">
        <v>53</v>
      </c>
      <c r="C185" s="75">
        <v>1407658</v>
      </c>
      <c r="D185" s="75">
        <v>30778</v>
      </c>
      <c r="E185" s="75">
        <v>29713</v>
      </c>
      <c r="F185" s="69" t="s">
        <v>14</v>
      </c>
      <c r="G185" s="69" t="s">
        <v>14</v>
      </c>
      <c r="H185" s="69" t="s">
        <v>14</v>
      </c>
      <c r="I185" s="69" t="s">
        <v>14</v>
      </c>
      <c r="J185" s="69">
        <v>1380</v>
      </c>
      <c r="K185" s="69">
        <v>45173</v>
      </c>
      <c r="L185" s="69">
        <v>2455</v>
      </c>
      <c r="M185" s="69" t="s">
        <v>14</v>
      </c>
      <c r="N185" s="69">
        <v>29167</v>
      </c>
      <c r="O185" s="69" t="s">
        <v>14</v>
      </c>
      <c r="P185" s="69" t="str">
        <f>VLOOKUP($B$5:$B$975,'[17]2018'!B$5:P$975,15,0)</f>
        <v>-</v>
      </c>
      <c r="Q185" s="77">
        <f>VLOOKUP($B$6:$B$975,'[17]2018'!B$6:Q$975,16,0)</f>
        <v>154236</v>
      </c>
      <c r="R185" s="77">
        <v>130190</v>
      </c>
      <c r="S185" s="69">
        <v>984567</v>
      </c>
      <c r="T185" s="69" t="s">
        <v>14</v>
      </c>
    </row>
    <row r="186" spans="1:20" s="12" customFormat="1" ht="48.75">
      <c r="A186" s="65" t="s">
        <v>608</v>
      </c>
      <c r="B186" s="66" t="s">
        <v>54</v>
      </c>
      <c r="C186" s="75">
        <v>343582</v>
      </c>
      <c r="D186" s="76" t="s">
        <v>14</v>
      </c>
      <c r="E186" s="75">
        <v>29647</v>
      </c>
      <c r="F186" s="69">
        <v>2040</v>
      </c>
      <c r="G186" s="69" t="s">
        <v>14</v>
      </c>
      <c r="H186" s="69" t="s">
        <v>14</v>
      </c>
      <c r="I186" s="69" t="s">
        <v>14</v>
      </c>
      <c r="J186" s="69">
        <v>6230</v>
      </c>
      <c r="K186" s="69" t="s">
        <v>14</v>
      </c>
      <c r="L186" s="69">
        <v>7848</v>
      </c>
      <c r="M186" s="69" t="s">
        <v>14</v>
      </c>
      <c r="N186" s="69" t="s">
        <v>14</v>
      </c>
      <c r="O186" s="69">
        <v>163625</v>
      </c>
      <c r="P186" s="69">
        <f>VLOOKUP($B$5:$B$975,'[17]2018'!B$5:P$975,15,0)</f>
        <v>18513</v>
      </c>
      <c r="Q186" s="77">
        <f>VLOOKUP($B$6:$B$975,'[17]2018'!B$6:Q$975,16,0)</f>
        <v>7657</v>
      </c>
      <c r="R186" s="77">
        <v>22918</v>
      </c>
      <c r="S186" s="69">
        <v>85104</v>
      </c>
      <c r="T186" s="69" t="s">
        <v>14</v>
      </c>
    </row>
    <row r="187" spans="1:20" s="12" customFormat="1" ht="72.75">
      <c r="A187" s="65" t="s">
        <v>609</v>
      </c>
      <c r="B187" s="66" t="s">
        <v>474</v>
      </c>
      <c r="C187" s="75">
        <v>798203</v>
      </c>
      <c r="D187" s="75">
        <v>13111</v>
      </c>
      <c r="E187" s="76" t="s">
        <v>14</v>
      </c>
      <c r="F187" s="69">
        <v>9941</v>
      </c>
      <c r="G187" s="69" t="s">
        <v>14</v>
      </c>
      <c r="H187" s="69" t="s">
        <v>14</v>
      </c>
      <c r="I187" s="69" t="s">
        <v>14</v>
      </c>
      <c r="J187" s="69">
        <v>54194</v>
      </c>
      <c r="K187" s="69">
        <v>159104</v>
      </c>
      <c r="L187" s="69">
        <v>1005</v>
      </c>
      <c r="M187" s="69" t="s">
        <v>14</v>
      </c>
      <c r="N187" s="69" t="s">
        <v>14</v>
      </c>
      <c r="O187" s="69" t="s">
        <v>14</v>
      </c>
      <c r="P187" s="69" t="str">
        <f>VLOOKUP($B$5:$B$975,'[17]2018'!B$5:P$975,15,0)</f>
        <v>-</v>
      </c>
      <c r="Q187" s="77">
        <f>VLOOKUP($B$6:$B$975,'[17]2018'!B$6:Q$975,16,0)</f>
        <v>212894</v>
      </c>
      <c r="R187" s="77">
        <v>199616</v>
      </c>
      <c r="S187" s="69">
        <v>122335</v>
      </c>
      <c r="T187" s="69">
        <v>26003</v>
      </c>
    </row>
    <row r="188" spans="1:20" s="12" customFormat="1" ht="24.75">
      <c r="A188" s="65" t="s">
        <v>610</v>
      </c>
      <c r="B188" s="66" t="s">
        <v>55</v>
      </c>
      <c r="C188" s="75">
        <v>653492</v>
      </c>
      <c r="D188" s="76" t="s">
        <v>14</v>
      </c>
      <c r="E188" s="76" t="s">
        <v>14</v>
      </c>
      <c r="F188" s="69" t="s">
        <v>14</v>
      </c>
      <c r="G188" s="69" t="s">
        <v>14</v>
      </c>
      <c r="H188" s="69" t="s">
        <v>14</v>
      </c>
      <c r="I188" s="69" t="s">
        <v>14</v>
      </c>
      <c r="J188" s="69">
        <v>40270</v>
      </c>
      <c r="K188" s="69">
        <v>159104</v>
      </c>
      <c r="L188" s="69" t="s">
        <v>14</v>
      </c>
      <c r="M188" s="69" t="s">
        <v>14</v>
      </c>
      <c r="N188" s="69" t="s">
        <v>14</v>
      </c>
      <c r="O188" s="69" t="s">
        <v>14</v>
      </c>
      <c r="P188" s="69" t="str">
        <f>VLOOKUP($B$5:$B$975,'[17]2018'!B$5:P$975,15,0)</f>
        <v>-</v>
      </c>
      <c r="Q188" s="77">
        <f>VLOOKUP($B$6:$B$975,'[17]2018'!B$6:Q$975,16,0)</f>
        <v>190137</v>
      </c>
      <c r="R188" s="77">
        <v>193751</v>
      </c>
      <c r="S188" s="69">
        <v>70231</v>
      </c>
      <c r="T188" s="69" t="s">
        <v>14</v>
      </c>
    </row>
    <row r="189" spans="1:20" s="12" customFormat="1" ht="36.75">
      <c r="A189" s="65" t="s">
        <v>611</v>
      </c>
      <c r="B189" s="66" t="s">
        <v>56</v>
      </c>
      <c r="C189" s="75">
        <v>144710</v>
      </c>
      <c r="D189" s="75">
        <v>13111</v>
      </c>
      <c r="E189" s="76" t="s">
        <v>14</v>
      </c>
      <c r="F189" s="69">
        <v>9941</v>
      </c>
      <c r="G189" s="69" t="s">
        <v>14</v>
      </c>
      <c r="H189" s="69" t="s">
        <v>14</v>
      </c>
      <c r="I189" s="69" t="s">
        <v>14</v>
      </c>
      <c r="J189" s="69">
        <v>13924</v>
      </c>
      <c r="K189" s="69" t="s">
        <v>14</v>
      </c>
      <c r="L189" s="69">
        <v>1005</v>
      </c>
      <c r="M189" s="69" t="s">
        <v>14</v>
      </c>
      <c r="N189" s="69" t="s">
        <v>14</v>
      </c>
      <c r="O189" s="69" t="s">
        <v>14</v>
      </c>
      <c r="P189" s="69" t="str">
        <f>VLOOKUP($B$5:$B$975,'[17]2018'!B$5:P$975,15,0)</f>
        <v>-</v>
      </c>
      <c r="Q189" s="77">
        <f>VLOOKUP($B$6:$B$975,'[17]2018'!B$6:Q$975,16,0)</f>
        <v>22757</v>
      </c>
      <c r="R189" s="77">
        <v>5865</v>
      </c>
      <c r="S189" s="69">
        <v>52104</v>
      </c>
      <c r="T189" s="69">
        <v>26003</v>
      </c>
    </row>
    <row r="190" spans="1:20" s="12" customFormat="1" ht="48.75">
      <c r="A190" s="65" t="s">
        <v>747</v>
      </c>
      <c r="B190" s="66" t="s">
        <v>489</v>
      </c>
      <c r="C190" s="75">
        <v>153427154</v>
      </c>
      <c r="D190" s="75">
        <v>1375354</v>
      </c>
      <c r="E190" s="75">
        <v>3022539</v>
      </c>
      <c r="F190" s="69">
        <v>1962156</v>
      </c>
      <c r="G190" s="69">
        <v>5357566</v>
      </c>
      <c r="H190" s="69">
        <v>2967322</v>
      </c>
      <c r="I190" s="69">
        <v>4808187</v>
      </c>
      <c r="J190" s="69">
        <v>25274025</v>
      </c>
      <c r="K190" s="69">
        <v>2828519</v>
      </c>
      <c r="L190" s="69">
        <v>1395219</v>
      </c>
      <c r="M190" s="69">
        <v>3311818</v>
      </c>
      <c r="N190" s="69">
        <v>3586616</v>
      </c>
      <c r="O190" s="69">
        <v>2005621</v>
      </c>
      <c r="P190" s="69">
        <f>VLOOKUP($B$5:$B$975,'[17]2018'!B$5:P$975,15,0)</f>
        <v>1771960</v>
      </c>
      <c r="Q190" s="77">
        <f>VLOOKUP($B$6:$B$975,'[17]2018'!B$6:Q$975,16,0)</f>
        <v>8878716</v>
      </c>
      <c r="R190" s="77">
        <v>15236599</v>
      </c>
      <c r="S190" s="69">
        <v>64889419</v>
      </c>
      <c r="T190" s="69">
        <v>4755520</v>
      </c>
    </row>
    <row r="191" spans="1:20" s="12" customFormat="1" ht="36.75">
      <c r="A191" s="65" t="s">
        <v>748</v>
      </c>
      <c r="B191" s="66" t="s">
        <v>178</v>
      </c>
      <c r="C191" s="75">
        <v>103618025</v>
      </c>
      <c r="D191" s="75">
        <v>818464</v>
      </c>
      <c r="E191" s="75">
        <v>1775381</v>
      </c>
      <c r="F191" s="69">
        <v>1219641</v>
      </c>
      <c r="G191" s="69">
        <v>4573986</v>
      </c>
      <c r="H191" s="69">
        <v>2178185</v>
      </c>
      <c r="I191" s="69">
        <v>3404417</v>
      </c>
      <c r="J191" s="69">
        <v>23381943</v>
      </c>
      <c r="K191" s="69">
        <v>1533896</v>
      </c>
      <c r="L191" s="69">
        <v>767848</v>
      </c>
      <c r="M191" s="69">
        <v>1681898</v>
      </c>
      <c r="N191" s="69">
        <v>2486840</v>
      </c>
      <c r="O191" s="69">
        <v>1486579</v>
      </c>
      <c r="P191" s="69">
        <f>VLOOKUP($B$5:$B$975,'[17]2018'!B$5:P$975,15,0)</f>
        <v>1508486</v>
      </c>
      <c r="Q191" s="77">
        <f>VLOOKUP($B$6:$B$975,'[17]2018'!B$6:Q$975,16,0)</f>
        <v>6605872</v>
      </c>
      <c r="R191" s="77">
        <v>7498249</v>
      </c>
      <c r="S191" s="69">
        <v>40400372</v>
      </c>
      <c r="T191" s="69">
        <v>2295970</v>
      </c>
    </row>
    <row r="192" spans="1:20" s="12" customFormat="1" ht="24.75">
      <c r="A192" s="65" t="s">
        <v>755</v>
      </c>
      <c r="B192" s="66" t="s">
        <v>185</v>
      </c>
      <c r="C192" s="75">
        <v>2567389</v>
      </c>
      <c r="D192" s="75">
        <v>35763</v>
      </c>
      <c r="E192" s="75">
        <v>17090</v>
      </c>
      <c r="F192" s="69">
        <v>13263</v>
      </c>
      <c r="G192" s="69">
        <v>7950</v>
      </c>
      <c r="H192" s="69">
        <v>44871</v>
      </c>
      <c r="I192" s="69">
        <v>39344</v>
      </c>
      <c r="J192" s="69">
        <v>50968</v>
      </c>
      <c r="K192" s="69">
        <v>22816</v>
      </c>
      <c r="L192" s="69">
        <v>44049</v>
      </c>
      <c r="M192" s="69">
        <v>34259</v>
      </c>
      <c r="N192" s="69">
        <v>157741</v>
      </c>
      <c r="O192" s="69">
        <v>36946</v>
      </c>
      <c r="P192" s="69">
        <f>VLOOKUP($B$5:$B$975,'[17]2018'!B$5:P$975,15,0)</f>
        <v>30130</v>
      </c>
      <c r="Q192" s="77">
        <f>VLOOKUP($B$6:$B$975,'[17]2018'!B$6:Q$975,16,0)</f>
        <v>130075</v>
      </c>
      <c r="R192" s="77">
        <v>229338</v>
      </c>
      <c r="S192" s="69">
        <v>1654763</v>
      </c>
      <c r="T192" s="69">
        <v>18023</v>
      </c>
    </row>
    <row r="193" spans="1:20" s="12" customFormat="1" ht="24.75">
      <c r="A193" s="65" t="s">
        <v>749</v>
      </c>
      <c r="B193" s="66" t="s">
        <v>179</v>
      </c>
      <c r="C193" s="75">
        <v>42589056</v>
      </c>
      <c r="D193" s="75">
        <v>244903</v>
      </c>
      <c r="E193" s="75">
        <v>452557</v>
      </c>
      <c r="F193" s="69">
        <v>182137</v>
      </c>
      <c r="G193" s="69">
        <v>2020641</v>
      </c>
      <c r="H193" s="69">
        <v>353716</v>
      </c>
      <c r="I193" s="69">
        <v>2535893</v>
      </c>
      <c r="J193" s="69">
        <v>16549082</v>
      </c>
      <c r="K193" s="69">
        <v>254184</v>
      </c>
      <c r="L193" s="69">
        <v>66556</v>
      </c>
      <c r="M193" s="69">
        <v>263386</v>
      </c>
      <c r="N193" s="69">
        <v>302170</v>
      </c>
      <c r="O193" s="69">
        <v>439593</v>
      </c>
      <c r="P193" s="69">
        <f>VLOOKUP($B$5:$B$975,'[17]2018'!B$5:P$975,15,0)</f>
        <v>517898</v>
      </c>
      <c r="Q193" s="77">
        <f>VLOOKUP($B$6:$B$975,'[17]2018'!B$6:Q$975,16,0)</f>
        <v>2834256</v>
      </c>
      <c r="R193" s="77">
        <v>987910</v>
      </c>
      <c r="S193" s="69">
        <v>14238668</v>
      </c>
      <c r="T193" s="69">
        <v>345503</v>
      </c>
    </row>
    <row r="194" spans="1:20" s="12" customFormat="1" ht="48.75">
      <c r="A194" s="65" t="s">
        <v>750</v>
      </c>
      <c r="B194" s="66" t="s">
        <v>180</v>
      </c>
      <c r="C194" s="75">
        <v>61028970</v>
      </c>
      <c r="D194" s="75">
        <v>573560</v>
      </c>
      <c r="E194" s="75">
        <v>1322823</v>
      </c>
      <c r="F194" s="69">
        <v>1037504</v>
      </c>
      <c r="G194" s="69">
        <v>2553345</v>
      </c>
      <c r="H194" s="69">
        <v>1824469</v>
      </c>
      <c r="I194" s="69">
        <v>868523</v>
      </c>
      <c r="J194" s="69">
        <v>6832861</v>
      </c>
      <c r="K194" s="69">
        <v>1279712</v>
      </c>
      <c r="L194" s="69">
        <v>701292</v>
      </c>
      <c r="M194" s="69">
        <v>1418512</v>
      </c>
      <c r="N194" s="69">
        <v>2184669</v>
      </c>
      <c r="O194" s="69">
        <v>1046986</v>
      </c>
      <c r="P194" s="69">
        <f>VLOOKUP($B$5:$B$975,'[17]2018'!B$5:P$975,15,0)</f>
        <v>990588</v>
      </c>
      <c r="Q194" s="77">
        <f>VLOOKUP($B$6:$B$975,'[17]2018'!B$6:Q$975,16,0)</f>
        <v>3771616</v>
      </c>
      <c r="R194" s="77">
        <v>6510339</v>
      </c>
      <c r="S194" s="69">
        <v>26161704</v>
      </c>
      <c r="T194" s="69">
        <v>1950467</v>
      </c>
    </row>
    <row r="195" spans="1:20" s="12" customFormat="1" ht="24.75">
      <c r="A195" s="65" t="s">
        <v>752</v>
      </c>
      <c r="B195" s="66" t="s">
        <v>182</v>
      </c>
      <c r="C195" s="75">
        <v>4959472</v>
      </c>
      <c r="D195" s="75">
        <v>69868</v>
      </c>
      <c r="E195" s="75">
        <v>85001</v>
      </c>
      <c r="F195" s="69">
        <v>108168</v>
      </c>
      <c r="G195" s="69">
        <v>70721</v>
      </c>
      <c r="H195" s="69">
        <v>35786</v>
      </c>
      <c r="I195" s="69">
        <v>18400</v>
      </c>
      <c r="J195" s="69">
        <v>858506</v>
      </c>
      <c r="K195" s="69">
        <v>57053</v>
      </c>
      <c r="L195" s="69">
        <v>46704</v>
      </c>
      <c r="M195" s="69">
        <v>68218</v>
      </c>
      <c r="N195" s="69">
        <v>104407</v>
      </c>
      <c r="O195" s="69">
        <v>62509</v>
      </c>
      <c r="P195" s="69">
        <f>VLOOKUP($B$5:$B$975,'[17]2018'!B$5:P$975,15,0)</f>
        <v>1888</v>
      </c>
      <c r="Q195" s="77">
        <f>VLOOKUP($B$6:$B$975,'[17]2018'!B$6:Q$975,16,0)</f>
        <v>103897</v>
      </c>
      <c r="R195" s="77">
        <v>289704</v>
      </c>
      <c r="S195" s="69">
        <v>2889559</v>
      </c>
      <c r="T195" s="69">
        <v>89083</v>
      </c>
    </row>
    <row r="196" spans="1:20" s="12" customFormat="1" ht="36.75">
      <c r="A196" s="65" t="s">
        <v>753</v>
      </c>
      <c r="B196" s="66" t="s">
        <v>183</v>
      </c>
      <c r="C196" s="75">
        <v>20726326</v>
      </c>
      <c r="D196" s="75">
        <v>129238</v>
      </c>
      <c r="E196" s="75">
        <v>336890</v>
      </c>
      <c r="F196" s="69">
        <v>311526</v>
      </c>
      <c r="G196" s="69">
        <v>284454</v>
      </c>
      <c r="H196" s="69">
        <v>251951</v>
      </c>
      <c r="I196" s="69">
        <v>1052052</v>
      </c>
      <c r="J196" s="69">
        <v>435064</v>
      </c>
      <c r="K196" s="69">
        <v>974752</v>
      </c>
      <c r="L196" s="69">
        <v>129829</v>
      </c>
      <c r="M196" s="69">
        <v>332984</v>
      </c>
      <c r="N196" s="69">
        <v>603249</v>
      </c>
      <c r="O196" s="69">
        <v>238988</v>
      </c>
      <c r="P196" s="69">
        <f>VLOOKUP($B$5:$B$975,'[17]2018'!B$5:P$975,15,0)</f>
        <v>105615</v>
      </c>
      <c r="Q196" s="77">
        <f>VLOOKUP($B$6:$B$975,'[17]2018'!B$6:Q$975,16,0)</f>
        <v>1469916</v>
      </c>
      <c r="R196" s="77">
        <v>4809309</v>
      </c>
      <c r="S196" s="69">
        <v>7715035</v>
      </c>
      <c r="T196" s="69">
        <v>1545472</v>
      </c>
    </row>
    <row r="197" spans="1:20" s="12" customFormat="1" ht="36.75">
      <c r="A197" s="65" t="s">
        <v>754</v>
      </c>
      <c r="B197" s="66" t="s">
        <v>184</v>
      </c>
      <c r="C197" s="75">
        <v>21555941</v>
      </c>
      <c r="D197" s="75">
        <v>322021</v>
      </c>
      <c r="E197" s="75">
        <v>808177</v>
      </c>
      <c r="F197" s="69">
        <v>309557</v>
      </c>
      <c r="G197" s="69">
        <v>420455</v>
      </c>
      <c r="H197" s="69">
        <v>456529</v>
      </c>
      <c r="I197" s="69">
        <v>293974</v>
      </c>
      <c r="J197" s="69">
        <v>547543</v>
      </c>
      <c r="K197" s="69">
        <v>240002</v>
      </c>
      <c r="L197" s="69">
        <v>406789</v>
      </c>
      <c r="M197" s="69">
        <v>1194460</v>
      </c>
      <c r="N197" s="69">
        <v>234380</v>
      </c>
      <c r="O197" s="69">
        <v>180598</v>
      </c>
      <c r="P197" s="69">
        <f>VLOOKUP($B$5:$B$975,'[17]2018'!B$5:P$975,15,0)</f>
        <v>125841</v>
      </c>
      <c r="Q197" s="77">
        <f>VLOOKUP($B$6:$B$975,'[17]2018'!B$6:Q$975,16,0)</f>
        <v>568956</v>
      </c>
      <c r="R197" s="77">
        <v>2409999</v>
      </c>
      <c r="S197" s="69">
        <v>12229690</v>
      </c>
      <c r="T197" s="69">
        <v>806971</v>
      </c>
    </row>
    <row r="198" spans="1:20" s="12" customFormat="1" ht="24.75">
      <c r="A198" s="65" t="s">
        <v>756</v>
      </c>
      <c r="B198" s="66" t="s">
        <v>490</v>
      </c>
      <c r="C198" s="75">
        <v>291022891</v>
      </c>
      <c r="D198" s="75">
        <v>4842493</v>
      </c>
      <c r="E198" s="75">
        <v>11295359</v>
      </c>
      <c r="F198" s="69">
        <v>9944115</v>
      </c>
      <c r="G198" s="69">
        <v>9671219</v>
      </c>
      <c r="H198" s="69">
        <v>8138447</v>
      </c>
      <c r="I198" s="69">
        <v>5151200</v>
      </c>
      <c r="J198" s="69">
        <v>17021685</v>
      </c>
      <c r="K198" s="69">
        <v>7209853</v>
      </c>
      <c r="L198" s="69">
        <v>6062366</v>
      </c>
      <c r="M198" s="69">
        <v>12187928</v>
      </c>
      <c r="N198" s="69">
        <v>3902579</v>
      </c>
      <c r="O198" s="69">
        <v>4154045</v>
      </c>
      <c r="P198" s="69">
        <f>VLOOKUP($B$5:$B$975,'[17]2018'!B$5:P$975,15,0)</f>
        <v>6473744</v>
      </c>
      <c r="Q198" s="77">
        <f>VLOOKUP($B$6:$B$975,'[17]2018'!B$6:Q$975,16,0)</f>
        <v>12915280</v>
      </c>
      <c r="R198" s="77">
        <v>26555325</v>
      </c>
      <c r="S198" s="69">
        <v>135101636</v>
      </c>
      <c r="T198" s="69">
        <v>10395618</v>
      </c>
    </row>
    <row r="199" spans="1:20" s="12" customFormat="1" ht="24.75">
      <c r="A199" s="65" t="s">
        <v>757</v>
      </c>
      <c r="B199" s="66" t="s">
        <v>186</v>
      </c>
      <c r="C199" s="75">
        <v>2153537</v>
      </c>
      <c r="D199" s="75">
        <v>777</v>
      </c>
      <c r="E199" s="75">
        <v>471</v>
      </c>
      <c r="F199" s="69">
        <v>5150</v>
      </c>
      <c r="G199" s="69" t="s">
        <v>14</v>
      </c>
      <c r="H199" s="69">
        <v>1444</v>
      </c>
      <c r="I199" s="69">
        <v>2413</v>
      </c>
      <c r="J199" s="69">
        <v>112715</v>
      </c>
      <c r="K199" s="69" t="s">
        <v>14</v>
      </c>
      <c r="L199" s="69">
        <v>244976</v>
      </c>
      <c r="M199" s="69">
        <v>262</v>
      </c>
      <c r="N199" s="69">
        <v>50180</v>
      </c>
      <c r="O199" s="69">
        <v>8766</v>
      </c>
      <c r="P199" s="69">
        <f>VLOOKUP($B$5:$B$975,'[17]2018'!B$5:P$975,15,0)</f>
        <v>10446</v>
      </c>
      <c r="Q199" s="77">
        <f>VLOOKUP($B$6:$B$975,'[17]2018'!B$6:Q$975,16,0)</f>
        <v>14900</v>
      </c>
      <c r="R199" s="77">
        <v>435566</v>
      </c>
      <c r="S199" s="69">
        <v>1232043</v>
      </c>
      <c r="T199" s="69">
        <v>33429</v>
      </c>
    </row>
    <row r="200" spans="1:20" s="12" customFormat="1" ht="36.75">
      <c r="A200" s="65" t="s">
        <v>758</v>
      </c>
      <c r="B200" s="66" t="s">
        <v>187</v>
      </c>
      <c r="C200" s="75">
        <v>283484927</v>
      </c>
      <c r="D200" s="75">
        <v>4652047</v>
      </c>
      <c r="E200" s="75">
        <v>11274103</v>
      </c>
      <c r="F200" s="69">
        <v>9302100</v>
      </c>
      <c r="G200" s="69">
        <v>9449160</v>
      </c>
      <c r="H200" s="69">
        <v>8068803</v>
      </c>
      <c r="I200" s="69">
        <v>5146907</v>
      </c>
      <c r="J200" s="69">
        <v>16754681</v>
      </c>
      <c r="K200" s="69">
        <v>7174887</v>
      </c>
      <c r="L200" s="69">
        <v>5812208</v>
      </c>
      <c r="M200" s="69">
        <v>9982161</v>
      </c>
      <c r="N200" s="69">
        <v>3849871</v>
      </c>
      <c r="O200" s="69">
        <v>4094828</v>
      </c>
      <c r="P200" s="69">
        <f>VLOOKUP($B$5:$B$975,'[17]2018'!B$5:P$975,15,0)</f>
        <v>6403892</v>
      </c>
      <c r="Q200" s="77">
        <f>VLOOKUP($B$6:$B$975,'[17]2018'!B$6:Q$975,16,0)</f>
        <v>12786900</v>
      </c>
      <c r="R200" s="77">
        <v>25661623</v>
      </c>
      <c r="S200" s="69">
        <v>132912344</v>
      </c>
      <c r="T200" s="69">
        <v>10158412</v>
      </c>
    </row>
    <row r="201" spans="1:20" s="12" customFormat="1" ht="36.75">
      <c r="A201" s="65" t="s">
        <v>759</v>
      </c>
      <c r="B201" s="66" t="s">
        <v>188</v>
      </c>
      <c r="C201" s="75">
        <v>1412138</v>
      </c>
      <c r="D201" s="75">
        <v>72013</v>
      </c>
      <c r="E201" s="75">
        <v>20785</v>
      </c>
      <c r="F201" s="69">
        <v>619959</v>
      </c>
      <c r="G201" s="69">
        <v>2942</v>
      </c>
      <c r="H201" s="69">
        <v>2882</v>
      </c>
      <c r="I201" s="69">
        <v>1881</v>
      </c>
      <c r="J201" s="69">
        <v>19324</v>
      </c>
      <c r="K201" s="69">
        <v>5555</v>
      </c>
      <c r="L201" s="69">
        <v>3794</v>
      </c>
      <c r="M201" s="69">
        <v>28082</v>
      </c>
      <c r="N201" s="69">
        <v>529</v>
      </c>
      <c r="O201" s="69">
        <v>48126</v>
      </c>
      <c r="P201" s="69">
        <f>VLOOKUP($B$5:$B$975,'[17]2018'!B$5:P$975,15,0)</f>
        <v>58405</v>
      </c>
      <c r="Q201" s="77">
        <f>VLOOKUP($B$6:$B$975,'[17]2018'!B$6:Q$975,16,0)</f>
        <v>84178</v>
      </c>
      <c r="R201" s="77">
        <v>156695</v>
      </c>
      <c r="S201" s="69">
        <v>230244</v>
      </c>
      <c r="T201" s="69">
        <v>56744</v>
      </c>
    </row>
    <row r="202" spans="1:20" s="12" customFormat="1" ht="24.75">
      <c r="A202" s="65" t="s">
        <v>760</v>
      </c>
      <c r="B202" s="66" t="s">
        <v>189</v>
      </c>
      <c r="C202" s="75">
        <v>52480</v>
      </c>
      <c r="D202" s="76" t="s">
        <v>14</v>
      </c>
      <c r="E202" s="76" t="s">
        <v>14</v>
      </c>
      <c r="F202" s="69" t="s">
        <v>14</v>
      </c>
      <c r="G202" s="69" t="s">
        <v>14</v>
      </c>
      <c r="H202" s="69">
        <v>25121</v>
      </c>
      <c r="I202" s="69" t="s">
        <v>14</v>
      </c>
      <c r="J202" s="69">
        <v>976</v>
      </c>
      <c r="K202" s="69" t="s">
        <v>14</v>
      </c>
      <c r="L202" s="69">
        <v>1388</v>
      </c>
      <c r="M202" s="69">
        <v>2569</v>
      </c>
      <c r="N202" s="69" t="s">
        <v>14</v>
      </c>
      <c r="O202" s="69" t="s">
        <v>14</v>
      </c>
      <c r="P202" s="69" t="str">
        <f>VLOOKUP($B$5:$B$975,'[17]2018'!B$5:P$975,15,0)</f>
        <v>-</v>
      </c>
      <c r="Q202" s="77" t="str">
        <f>VLOOKUP($B$6:$B$975,'[17]2018'!B$6:Q$975,16,0)</f>
        <v>-</v>
      </c>
      <c r="R202" s="77">
        <v>20813</v>
      </c>
      <c r="S202" s="69">
        <v>1613</v>
      </c>
      <c r="T202" s="69" t="s">
        <v>14</v>
      </c>
    </row>
    <row r="203" spans="1:20" s="12" customFormat="1" ht="36.75">
      <c r="A203" s="65" t="s">
        <v>761</v>
      </c>
      <c r="B203" s="66" t="s">
        <v>190</v>
      </c>
      <c r="C203" s="75">
        <v>3919809</v>
      </c>
      <c r="D203" s="75">
        <v>117656</v>
      </c>
      <c r="E203" s="76" t="s">
        <v>14</v>
      </c>
      <c r="F203" s="69">
        <v>16906</v>
      </c>
      <c r="G203" s="69">
        <v>219117</v>
      </c>
      <c r="H203" s="69">
        <v>40196</v>
      </c>
      <c r="I203" s="69" t="s">
        <v>14</v>
      </c>
      <c r="J203" s="69">
        <v>133989</v>
      </c>
      <c r="K203" s="69">
        <v>29411</v>
      </c>
      <c r="L203" s="69" t="s">
        <v>14</v>
      </c>
      <c r="M203" s="69">
        <v>2174854</v>
      </c>
      <c r="N203" s="69">
        <v>2000</v>
      </c>
      <c r="O203" s="69">
        <v>2325</v>
      </c>
      <c r="P203" s="69">
        <f>VLOOKUP($B$5:$B$975,'[17]2018'!B$5:P$975,15,0)</f>
        <v>1000</v>
      </c>
      <c r="Q203" s="77">
        <f>VLOOKUP($B$6:$B$975,'[17]2018'!B$6:Q$975,16,0)</f>
        <v>29301</v>
      </c>
      <c r="R203" s="77">
        <v>280628</v>
      </c>
      <c r="S203" s="69">
        <v>725392</v>
      </c>
      <c r="T203" s="69">
        <v>147034</v>
      </c>
    </row>
    <row r="204" spans="1:20" s="12" customFormat="1" ht="24.75">
      <c r="A204" s="65" t="s">
        <v>762</v>
      </c>
      <c r="B204" s="66" t="s">
        <v>491</v>
      </c>
      <c r="C204" s="75">
        <v>103682767</v>
      </c>
      <c r="D204" s="75">
        <v>1666726</v>
      </c>
      <c r="E204" s="75">
        <v>3389594</v>
      </c>
      <c r="F204" s="69">
        <v>1949874</v>
      </c>
      <c r="G204" s="69">
        <v>2137489</v>
      </c>
      <c r="H204" s="69">
        <v>1715975</v>
      </c>
      <c r="I204" s="69">
        <v>3875112</v>
      </c>
      <c r="J204" s="69">
        <v>4227875</v>
      </c>
      <c r="K204" s="69">
        <v>2471425</v>
      </c>
      <c r="L204" s="69">
        <v>1752579</v>
      </c>
      <c r="M204" s="69">
        <v>2629928</v>
      </c>
      <c r="N204" s="69">
        <v>2196309</v>
      </c>
      <c r="O204" s="69">
        <v>2132839</v>
      </c>
      <c r="P204" s="69">
        <f>VLOOKUP($B$5:$B$975,'[17]2018'!B$5:P$975,15,0)</f>
        <v>2218733</v>
      </c>
      <c r="Q204" s="77">
        <f>VLOOKUP($B$6:$B$975,'[17]2018'!B$6:Q$975,16,0)</f>
        <v>9228496</v>
      </c>
      <c r="R204" s="77">
        <v>10576767</v>
      </c>
      <c r="S204" s="69">
        <v>44673157</v>
      </c>
      <c r="T204" s="69">
        <v>6839891</v>
      </c>
    </row>
    <row r="205" spans="1:20" s="12" customFormat="1" ht="24.75">
      <c r="A205" s="65" t="s">
        <v>763</v>
      </c>
      <c r="B205" s="66" t="s">
        <v>191</v>
      </c>
      <c r="C205" s="75">
        <v>1860509</v>
      </c>
      <c r="D205" s="75">
        <v>51503</v>
      </c>
      <c r="E205" s="75">
        <v>31955</v>
      </c>
      <c r="F205" s="69">
        <v>33048</v>
      </c>
      <c r="G205" s="69">
        <v>64545</v>
      </c>
      <c r="H205" s="69">
        <v>19905</v>
      </c>
      <c r="I205" s="69">
        <v>24195</v>
      </c>
      <c r="J205" s="69">
        <v>96292</v>
      </c>
      <c r="K205" s="69">
        <v>32919</v>
      </c>
      <c r="L205" s="69">
        <v>27213</v>
      </c>
      <c r="M205" s="69">
        <v>32555</v>
      </c>
      <c r="N205" s="69">
        <v>69617</v>
      </c>
      <c r="O205" s="69">
        <v>62349</v>
      </c>
      <c r="P205" s="69">
        <f>VLOOKUP($B$5:$B$975,'[17]2018'!B$5:P$975,15,0)</f>
        <v>7888</v>
      </c>
      <c r="Q205" s="77">
        <f>VLOOKUP($B$6:$B$975,'[17]2018'!B$6:Q$975,16,0)</f>
        <v>82461</v>
      </c>
      <c r="R205" s="77">
        <v>651741</v>
      </c>
      <c r="S205" s="69">
        <v>542110</v>
      </c>
      <c r="T205" s="69">
        <v>30215</v>
      </c>
    </row>
    <row r="206" spans="1:20" s="12" customFormat="1" ht="24.75">
      <c r="A206" s="65" t="s">
        <v>766</v>
      </c>
      <c r="B206" s="66" t="s">
        <v>194</v>
      </c>
      <c r="C206" s="75">
        <v>85703974</v>
      </c>
      <c r="D206" s="75">
        <v>1565983</v>
      </c>
      <c r="E206" s="75">
        <v>2657417</v>
      </c>
      <c r="F206" s="69">
        <v>1874945</v>
      </c>
      <c r="G206" s="69">
        <v>2011529</v>
      </c>
      <c r="H206" s="69">
        <v>1485962</v>
      </c>
      <c r="I206" s="69">
        <v>2712589</v>
      </c>
      <c r="J206" s="69">
        <v>3538128</v>
      </c>
      <c r="K206" s="69">
        <v>2300446</v>
      </c>
      <c r="L206" s="69">
        <v>1219290</v>
      </c>
      <c r="M206" s="69">
        <v>2456543</v>
      </c>
      <c r="N206" s="69">
        <v>1965902</v>
      </c>
      <c r="O206" s="69">
        <v>2030780</v>
      </c>
      <c r="P206" s="69">
        <f>VLOOKUP($B$5:$B$975,'[17]2018'!B$5:P$975,15,0)</f>
        <v>2156521</v>
      </c>
      <c r="Q206" s="77">
        <f>VLOOKUP($B$6:$B$975,'[17]2018'!B$6:Q$975,16,0)</f>
        <v>7561800</v>
      </c>
      <c r="R206" s="77">
        <v>8831702</v>
      </c>
      <c r="S206" s="69">
        <v>36867837</v>
      </c>
      <c r="T206" s="69">
        <v>4466599</v>
      </c>
    </row>
    <row r="207" spans="1:20" s="12" customFormat="1" ht="36.75">
      <c r="A207" s="65" t="s">
        <v>767</v>
      </c>
      <c r="B207" s="66" t="s">
        <v>195</v>
      </c>
      <c r="C207" s="75">
        <v>3242952</v>
      </c>
      <c r="D207" s="75">
        <v>2141</v>
      </c>
      <c r="E207" s="75">
        <v>4689</v>
      </c>
      <c r="F207" s="69">
        <v>5778</v>
      </c>
      <c r="G207" s="69">
        <v>4665</v>
      </c>
      <c r="H207" s="69">
        <v>1979</v>
      </c>
      <c r="I207" s="69">
        <v>30539</v>
      </c>
      <c r="J207" s="69">
        <v>11080</v>
      </c>
      <c r="K207" s="69">
        <v>5625</v>
      </c>
      <c r="L207" s="69">
        <v>2584</v>
      </c>
      <c r="M207" s="69">
        <v>4434</v>
      </c>
      <c r="N207" s="69">
        <v>18994</v>
      </c>
      <c r="O207" s="69">
        <v>2280</v>
      </c>
      <c r="P207" s="69">
        <f>VLOOKUP($B$5:$B$975,'[17]2018'!B$5:P$975,15,0)</f>
        <v>51417</v>
      </c>
      <c r="Q207" s="77">
        <f>VLOOKUP($B$6:$B$975,'[17]2018'!B$6:Q$975,16,0)</f>
        <v>45195</v>
      </c>
      <c r="R207" s="77">
        <v>405875</v>
      </c>
      <c r="S207" s="69">
        <v>515669</v>
      </c>
      <c r="T207" s="69">
        <v>2130008</v>
      </c>
    </row>
    <row r="208" spans="1:20" s="12" customFormat="1" ht="24.75">
      <c r="A208" s="65" t="s">
        <v>768</v>
      </c>
      <c r="B208" s="66" t="s">
        <v>196</v>
      </c>
      <c r="C208" s="75">
        <v>2935749</v>
      </c>
      <c r="D208" s="75">
        <v>32128</v>
      </c>
      <c r="E208" s="75">
        <v>32749</v>
      </c>
      <c r="F208" s="69">
        <v>8643</v>
      </c>
      <c r="G208" s="69">
        <v>31684</v>
      </c>
      <c r="H208" s="69">
        <v>5944</v>
      </c>
      <c r="I208" s="69">
        <v>129658</v>
      </c>
      <c r="J208" s="69">
        <v>147662</v>
      </c>
      <c r="K208" s="69">
        <v>55669</v>
      </c>
      <c r="L208" s="69">
        <v>5159</v>
      </c>
      <c r="M208" s="69">
        <v>77676</v>
      </c>
      <c r="N208" s="69">
        <v>121811</v>
      </c>
      <c r="O208" s="69">
        <v>5267</v>
      </c>
      <c r="P208" s="69">
        <f>VLOOKUP($B$5:$B$975,'[17]2018'!B$5:P$975,15,0)</f>
        <v>357</v>
      </c>
      <c r="Q208" s="77">
        <f>VLOOKUP($B$6:$B$975,'[17]2018'!B$6:Q$975,16,0)</f>
        <v>1144446</v>
      </c>
      <c r="R208" s="77">
        <v>66126</v>
      </c>
      <c r="S208" s="69">
        <v>991196</v>
      </c>
      <c r="T208" s="69">
        <v>79574</v>
      </c>
    </row>
    <row r="209" spans="1:20" s="12" customFormat="1" ht="24.75">
      <c r="A209" s="65" t="s">
        <v>769</v>
      </c>
      <c r="B209" s="66" t="s">
        <v>197</v>
      </c>
      <c r="C209" s="75">
        <v>1070928</v>
      </c>
      <c r="D209" s="75">
        <v>6014</v>
      </c>
      <c r="E209" s="75">
        <v>20031</v>
      </c>
      <c r="F209" s="69">
        <v>17596</v>
      </c>
      <c r="G209" s="69">
        <v>23686</v>
      </c>
      <c r="H209" s="69">
        <v>200024</v>
      </c>
      <c r="I209" s="69">
        <v>11800</v>
      </c>
      <c r="J209" s="69">
        <v>34099</v>
      </c>
      <c r="K209" s="69">
        <v>19521</v>
      </c>
      <c r="L209" s="69">
        <v>491351</v>
      </c>
      <c r="M209" s="69">
        <v>30632</v>
      </c>
      <c r="N209" s="69">
        <v>16338</v>
      </c>
      <c r="O209" s="69">
        <v>7496</v>
      </c>
      <c r="P209" s="69">
        <f>VLOOKUP($B$5:$B$975,'[17]2018'!B$5:P$975,15,0)</f>
        <v>1505</v>
      </c>
      <c r="Q209" s="77">
        <f>VLOOKUP($B$6:$B$975,'[17]2018'!B$6:Q$975,16,0)</f>
        <v>33499</v>
      </c>
      <c r="R209" s="77">
        <v>48519</v>
      </c>
      <c r="S209" s="69">
        <v>94190</v>
      </c>
      <c r="T209" s="69">
        <v>14627</v>
      </c>
    </row>
    <row r="210" spans="1:20" s="12" customFormat="1" ht="36.75">
      <c r="A210" s="65" t="s">
        <v>770</v>
      </c>
      <c r="B210" s="66" t="s">
        <v>198</v>
      </c>
      <c r="C210" s="75">
        <v>861287</v>
      </c>
      <c r="D210" s="75">
        <v>1899</v>
      </c>
      <c r="E210" s="75">
        <v>5862</v>
      </c>
      <c r="F210" s="69" t="s">
        <v>14</v>
      </c>
      <c r="G210" s="69" t="s">
        <v>14</v>
      </c>
      <c r="H210" s="69" t="s">
        <v>14</v>
      </c>
      <c r="I210" s="69" t="s">
        <v>14</v>
      </c>
      <c r="J210" s="69">
        <v>299621</v>
      </c>
      <c r="K210" s="69" t="s">
        <v>14</v>
      </c>
      <c r="L210" s="69" t="s">
        <v>14</v>
      </c>
      <c r="M210" s="69">
        <v>3562</v>
      </c>
      <c r="N210" s="69">
        <v>792</v>
      </c>
      <c r="O210" s="69">
        <v>615</v>
      </c>
      <c r="P210" s="69" t="str">
        <f>VLOOKUP($B$5:$B$975,'[17]2018'!B$5:P$975,15,0)</f>
        <v>-</v>
      </c>
      <c r="Q210" s="77">
        <f>VLOOKUP($B$6:$B$975,'[17]2018'!B$6:Q$975,16,0)</f>
        <v>289416</v>
      </c>
      <c r="R210" s="77">
        <v>77368</v>
      </c>
      <c r="S210" s="69">
        <v>180875</v>
      </c>
      <c r="T210" s="69">
        <v>1277</v>
      </c>
    </row>
    <row r="211" spans="1:20" s="12" customFormat="1" ht="24.75">
      <c r="A211" s="65" t="s">
        <v>771</v>
      </c>
      <c r="B211" s="66" t="s">
        <v>199</v>
      </c>
      <c r="C211" s="75">
        <v>8007368</v>
      </c>
      <c r="D211" s="75">
        <v>7058</v>
      </c>
      <c r="E211" s="75">
        <v>636890</v>
      </c>
      <c r="F211" s="69">
        <v>9864</v>
      </c>
      <c r="G211" s="69">
        <v>1379</v>
      </c>
      <c r="H211" s="69">
        <v>2161</v>
      </c>
      <c r="I211" s="69">
        <v>966331</v>
      </c>
      <c r="J211" s="69">
        <v>100993</v>
      </c>
      <c r="K211" s="69">
        <v>57245</v>
      </c>
      <c r="L211" s="69">
        <v>6981</v>
      </c>
      <c r="M211" s="69">
        <v>24526</v>
      </c>
      <c r="N211" s="69">
        <v>2856</v>
      </c>
      <c r="O211" s="69">
        <v>24053</v>
      </c>
      <c r="P211" s="69">
        <f>VLOOKUP($B$5:$B$975,'[17]2018'!B$5:P$975,15,0)</f>
        <v>1045</v>
      </c>
      <c r="Q211" s="77">
        <f>VLOOKUP($B$6:$B$975,'[17]2018'!B$6:Q$975,16,0)</f>
        <v>71679</v>
      </c>
      <c r="R211" s="77">
        <v>495436</v>
      </c>
      <c r="S211" s="69">
        <v>5481280</v>
      </c>
      <c r="T211" s="69">
        <v>117591</v>
      </c>
    </row>
    <row r="212" spans="1:20" s="12" customFormat="1" ht="24.75">
      <c r="A212" s="65" t="s">
        <v>764</v>
      </c>
      <c r="B212" s="66" t="s">
        <v>192</v>
      </c>
      <c r="C212" s="75">
        <v>169680</v>
      </c>
      <c r="D212" s="76" t="s">
        <v>14</v>
      </c>
      <c r="E212" s="75">
        <v>409</v>
      </c>
      <c r="F212" s="69">
        <v>204</v>
      </c>
      <c r="G212" s="69">
        <v>15439</v>
      </c>
      <c r="H212" s="69">
        <v>31</v>
      </c>
      <c r="I212" s="69">
        <v>4497</v>
      </c>
      <c r="J212" s="69">
        <v>29534</v>
      </c>
      <c r="K212" s="69">
        <v>541</v>
      </c>
      <c r="L212" s="69">
        <v>16224</v>
      </c>
      <c r="M212" s="69">
        <v>39</v>
      </c>
      <c r="N212" s="69">
        <v>16926</v>
      </c>
      <c r="O212" s="69">
        <v>824</v>
      </c>
      <c r="P212" s="69">
        <f>VLOOKUP($B$5:$B$975,'[17]2018'!B$5:P$975,15,0)</f>
        <v>4830</v>
      </c>
      <c r="Q212" s="77">
        <f>VLOOKUP($B$6:$B$975,'[17]2018'!B$6:Q$975,16,0)</f>
        <v>16953</v>
      </c>
      <c r="R212" s="77">
        <v>6815</v>
      </c>
      <c r="S212" s="69">
        <v>55232</v>
      </c>
      <c r="T212" s="69">
        <v>1182</v>
      </c>
    </row>
    <row r="213" spans="1:20" s="12" customFormat="1" ht="24.75">
      <c r="A213" s="65" t="s">
        <v>765</v>
      </c>
      <c r="B213" s="66" t="s">
        <v>193</v>
      </c>
      <c r="C213" s="75">
        <v>1690830</v>
      </c>
      <c r="D213" s="75">
        <v>51503</v>
      </c>
      <c r="E213" s="75">
        <v>31546</v>
      </c>
      <c r="F213" s="69">
        <v>32844</v>
      </c>
      <c r="G213" s="69">
        <v>49106</v>
      </c>
      <c r="H213" s="69">
        <v>19874</v>
      </c>
      <c r="I213" s="69">
        <v>19698</v>
      </c>
      <c r="J213" s="69">
        <v>66758</v>
      </c>
      <c r="K213" s="69">
        <v>32378</v>
      </c>
      <c r="L213" s="69">
        <v>10989</v>
      </c>
      <c r="M213" s="69">
        <v>32516</v>
      </c>
      <c r="N213" s="69">
        <v>52691</v>
      </c>
      <c r="O213" s="69">
        <v>61525</v>
      </c>
      <c r="P213" s="69">
        <f>VLOOKUP($B$5:$B$975,'[17]2018'!B$5:P$975,15,0)</f>
        <v>3058</v>
      </c>
      <c r="Q213" s="77">
        <f>VLOOKUP($B$6:$B$975,'[17]2018'!B$6:Q$975,16,0)</f>
        <v>65508</v>
      </c>
      <c r="R213" s="77">
        <v>644926</v>
      </c>
      <c r="S213" s="69">
        <v>486878</v>
      </c>
      <c r="T213" s="69">
        <v>29033</v>
      </c>
    </row>
    <row r="214" spans="1:20" s="12" customFormat="1" ht="24.75">
      <c r="A214" s="65" t="s">
        <v>773</v>
      </c>
      <c r="B214" s="66" t="s">
        <v>493</v>
      </c>
      <c r="C214" s="75">
        <v>35122392</v>
      </c>
      <c r="D214" s="75">
        <v>474336</v>
      </c>
      <c r="E214" s="75">
        <v>755514</v>
      </c>
      <c r="F214" s="69">
        <v>1185296</v>
      </c>
      <c r="G214" s="69">
        <v>587382</v>
      </c>
      <c r="H214" s="69">
        <v>928437</v>
      </c>
      <c r="I214" s="69">
        <v>1341896</v>
      </c>
      <c r="J214" s="69">
        <v>1677014</v>
      </c>
      <c r="K214" s="69">
        <v>490796</v>
      </c>
      <c r="L214" s="69">
        <v>1524029</v>
      </c>
      <c r="M214" s="69">
        <v>690769</v>
      </c>
      <c r="N214" s="69">
        <v>1225028</v>
      </c>
      <c r="O214" s="69">
        <v>1738426</v>
      </c>
      <c r="P214" s="69">
        <f>VLOOKUP($B$5:$B$975,'[17]2018'!B$5:P$975,15,0)</f>
        <v>294722</v>
      </c>
      <c r="Q214" s="77">
        <f>VLOOKUP($B$6:$B$975,'[17]2018'!B$6:Q$975,16,0)</f>
        <v>2249037</v>
      </c>
      <c r="R214" s="77">
        <v>7693281</v>
      </c>
      <c r="S214" s="69">
        <v>11981006</v>
      </c>
      <c r="T214" s="69">
        <v>285422</v>
      </c>
    </row>
    <row r="215" spans="1:20" s="12" customFormat="1" ht="36.75">
      <c r="A215" s="65" t="s">
        <v>774</v>
      </c>
      <c r="B215" s="66" t="s">
        <v>200</v>
      </c>
      <c r="C215" s="75">
        <v>20818677</v>
      </c>
      <c r="D215" s="75">
        <v>262179</v>
      </c>
      <c r="E215" s="75">
        <v>94757</v>
      </c>
      <c r="F215" s="69">
        <v>1118169</v>
      </c>
      <c r="G215" s="69">
        <v>244434</v>
      </c>
      <c r="H215" s="69">
        <v>632585</v>
      </c>
      <c r="I215" s="69">
        <v>122625</v>
      </c>
      <c r="J215" s="69">
        <v>231379</v>
      </c>
      <c r="K215" s="69">
        <v>272064</v>
      </c>
      <c r="L215" s="69">
        <v>26435</v>
      </c>
      <c r="M215" s="69">
        <v>555074</v>
      </c>
      <c r="N215" s="69">
        <v>1105463</v>
      </c>
      <c r="O215" s="69">
        <v>1614966</v>
      </c>
      <c r="P215" s="69">
        <f>VLOOKUP($B$5:$B$975,'[17]2018'!B$5:P$975,15,0)</f>
        <v>80033</v>
      </c>
      <c r="Q215" s="77">
        <f>VLOOKUP($B$6:$B$975,'[17]2018'!B$6:Q$975,16,0)</f>
        <v>273106</v>
      </c>
      <c r="R215" s="77">
        <v>2952686</v>
      </c>
      <c r="S215" s="69">
        <v>10980931</v>
      </c>
      <c r="T215" s="69">
        <v>251790</v>
      </c>
    </row>
    <row r="216" spans="1:20" s="12" customFormat="1" ht="36.75">
      <c r="A216" s="65" t="s">
        <v>775</v>
      </c>
      <c r="B216" s="66" t="s">
        <v>201</v>
      </c>
      <c r="C216" s="75">
        <v>2886298</v>
      </c>
      <c r="D216" s="75">
        <v>54547</v>
      </c>
      <c r="E216" s="75">
        <v>301</v>
      </c>
      <c r="F216" s="69">
        <v>42393</v>
      </c>
      <c r="G216" s="69">
        <v>2044</v>
      </c>
      <c r="H216" s="69">
        <v>3728</v>
      </c>
      <c r="I216" s="69">
        <v>66536</v>
      </c>
      <c r="J216" s="69">
        <v>23927</v>
      </c>
      <c r="K216" s="69">
        <v>35345</v>
      </c>
      <c r="L216" s="69">
        <v>2000</v>
      </c>
      <c r="M216" s="69">
        <v>8553</v>
      </c>
      <c r="N216" s="69">
        <v>9429</v>
      </c>
      <c r="O216" s="69">
        <v>55235</v>
      </c>
      <c r="P216" s="69">
        <f>VLOOKUP($B$5:$B$975,'[17]2018'!B$5:P$975,15,0)</f>
        <v>152247</v>
      </c>
      <c r="Q216" s="77">
        <f>VLOOKUP($B$6:$B$975,'[17]2018'!B$6:Q$975,16,0)</f>
        <v>1707563</v>
      </c>
      <c r="R216" s="77">
        <v>199616</v>
      </c>
      <c r="S216" s="69">
        <v>522754</v>
      </c>
      <c r="T216" s="69">
        <v>77</v>
      </c>
    </row>
    <row r="217" spans="1:20" s="12" customFormat="1" ht="48.75">
      <c r="A217" s="65" t="s">
        <v>776</v>
      </c>
      <c r="B217" s="66" t="s">
        <v>202</v>
      </c>
      <c r="C217" s="75">
        <v>11417417</v>
      </c>
      <c r="D217" s="75">
        <v>157610</v>
      </c>
      <c r="E217" s="75">
        <v>660456</v>
      </c>
      <c r="F217" s="69">
        <v>24734</v>
      </c>
      <c r="G217" s="69">
        <v>340904</v>
      </c>
      <c r="H217" s="69">
        <v>292124</v>
      </c>
      <c r="I217" s="69">
        <v>1152735</v>
      </c>
      <c r="J217" s="69">
        <v>1421708</v>
      </c>
      <c r="K217" s="69">
        <v>183387</v>
      </c>
      <c r="L217" s="69">
        <v>1495593</v>
      </c>
      <c r="M217" s="69">
        <v>127141</v>
      </c>
      <c r="N217" s="69">
        <v>110136</v>
      </c>
      <c r="O217" s="69">
        <v>68225</v>
      </c>
      <c r="P217" s="69">
        <f>VLOOKUP($B$5:$B$975,'[17]2018'!B$5:P$975,15,0)</f>
        <v>62442</v>
      </c>
      <c r="Q217" s="77">
        <f>VLOOKUP($B$6:$B$975,'[17]2018'!B$6:Q$975,16,0)</f>
        <v>268368</v>
      </c>
      <c r="R217" s="77">
        <v>4540979</v>
      </c>
      <c r="S217" s="69">
        <v>477321</v>
      </c>
      <c r="T217" s="69">
        <v>33555</v>
      </c>
    </row>
    <row r="218" spans="1:20" s="12" customFormat="1" ht="24.75">
      <c r="A218" s="65" t="s">
        <v>777</v>
      </c>
      <c r="B218" s="66" t="s">
        <v>494</v>
      </c>
      <c r="C218" s="75">
        <v>58777343</v>
      </c>
      <c r="D218" s="75">
        <v>1952697</v>
      </c>
      <c r="E218" s="75">
        <v>3199325</v>
      </c>
      <c r="F218" s="69">
        <v>5640254</v>
      </c>
      <c r="G218" s="69">
        <v>586428</v>
      </c>
      <c r="H218" s="69">
        <v>2230781</v>
      </c>
      <c r="I218" s="69">
        <v>1316753</v>
      </c>
      <c r="J218" s="69">
        <v>3670511</v>
      </c>
      <c r="K218" s="69">
        <v>742605</v>
      </c>
      <c r="L218" s="69">
        <v>1095995</v>
      </c>
      <c r="M218" s="69">
        <v>1049777</v>
      </c>
      <c r="N218" s="69">
        <v>1014114</v>
      </c>
      <c r="O218" s="69">
        <v>4605556</v>
      </c>
      <c r="P218" s="69">
        <f>VLOOKUP($B$5:$B$975,'[17]2018'!B$5:P$975,15,0)</f>
        <v>909743</v>
      </c>
      <c r="Q218" s="77">
        <f>VLOOKUP($B$6:$B$975,'[17]2018'!B$6:Q$975,16,0)</f>
        <v>14662595</v>
      </c>
      <c r="R218" s="77">
        <v>3532689</v>
      </c>
      <c r="S218" s="69">
        <v>11543322</v>
      </c>
      <c r="T218" s="69">
        <v>1024198</v>
      </c>
    </row>
    <row r="219" spans="1:20" s="12" customFormat="1" ht="36.75">
      <c r="A219" s="65" t="s">
        <v>778</v>
      </c>
      <c r="B219" s="66" t="s">
        <v>203</v>
      </c>
      <c r="C219" s="75">
        <v>39848609</v>
      </c>
      <c r="D219" s="75">
        <v>775324</v>
      </c>
      <c r="E219" s="75">
        <v>2291859</v>
      </c>
      <c r="F219" s="69">
        <v>3741924</v>
      </c>
      <c r="G219" s="69">
        <v>515092</v>
      </c>
      <c r="H219" s="69">
        <v>451557</v>
      </c>
      <c r="I219" s="69">
        <v>857056</v>
      </c>
      <c r="J219" s="69">
        <v>2894577</v>
      </c>
      <c r="K219" s="69">
        <v>623215</v>
      </c>
      <c r="L219" s="69">
        <v>547972</v>
      </c>
      <c r="M219" s="69">
        <v>952095</v>
      </c>
      <c r="N219" s="69">
        <v>836304</v>
      </c>
      <c r="O219" s="69">
        <v>4307999</v>
      </c>
      <c r="P219" s="69">
        <f>VLOOKUP($B$5:$B$975,'[17]2018'!B$5:P$975,15,0)</f>
        <v>694234</v>
      </c>
      <c r="Q219" s="77">
        <f>VLOOKUP($B$6:$B$975,'[17]2018'!B$6:Q$975,16,0)</f>
        <v>12026074</v>
      </c>
      <c r="R219" s="77">
        <v>1747012</v>
      </c>
      <c r="S219" s="69">
        <v>5970297</v>
      </c>
      <c r="T219" s="69">
        <v>616018</v>
      </c>
    </row>
    <row r="220" spans="1:20" s="12" customFormat="1" ht="36.75">
      <c r="A220" s="65" t="s">
        <v>779</v>
      </c>
      <c r="B220" s="66" t="s">
        <v>204</v>
      </c>
      <c r="C220" s="75">
        <v>6079095</v>
      </c>
      <c r="D220" s="75">
        <v>300981</v>
      </c>
      <c r="E220" s="75">
        <v>13413</v>
      </c>
      <c r="F220" s="69">
        <v>989031</v>
      </c>
      <c r="G220" s="69">
        <v>330</v>
      </c>
      <c r="H220" s="69">
        <v>14324</v>
      </c>
      <c r="I220" s="69">
        <v>187268</v>
      </c>
      <c r="J220" s="69">
        <v>37246</v>
      </c>
      <c r="K220" s="69">
        <v>26057</v>
      </c>
      <c r="L220" s="69">
        <v>33625</v>
      </c>
      <c r="M220" s="69">
        <v>24207</v>
      </c>
      <c r="N220" s="69">
        <v>57218</v>
      </c>
      <c r="O220" s="69">
        <v>240537</v>
      </c>
      <c r="P220" s="69">
        <f>VLOOKUP($B$5:$B$975,'[17]2018'!B$5:P$975,15,0)</f>
        <v>98496</v>
      </c>
      <c r="Q220" s="77">
        <f>VLOOKUP($B$6:$B$975,'[17]2018'!B$6:Q$975,16,0)</f>
        <v>2301830</v>
      </c>
      <c r="R220" s="77">
        <v>1013225</v>
      </c>
      <c r="S220" s="69">
        <v>635127</v>
      </c>
      <c r="T220" s="69">
        <v>106180</v>
      </c>
    </row>
    <row r="221" spans="1:20" s="12" customFormat="1" ht="36.75">
      <c r="A221" s="65" t="s">
        <v>780</v>
      </c>
      <c r="B221" s="66" t="s">
        <v>205</v>
      </c>
      <c r="C221" s="75">
        <v>12849639</v>
      </c>
      <c r="D221" s="75">
        <v>876392</v>
      </c>
      <c r="E221" s="75">
        <v>894053</v>
      </c>
      <c r="F221" s="69">
        <v>909298</v>
      </c>
      <c r="G221" s="69">
        <v>71005</v>
      </c>
      <c r="H221" s="69">
        <v>1764900</v>
      </c>
      <c r="I221" s="69">
        <v>272429</v>
      </c>
      <c r="J221" s="69">
        <v>738688</v>
      </c>
      <c r="K221" s="69">
        <v>93332</v>
      </c>
      <c r="L221" s="69">
        <v>514398</v>
      </c>
      <c r="M221" s="69">
        <v>73475</v>
      </c>
      <c r="N221" s="69">
        <v>120592</v>
      </c>
      <c r="O221" s="69">
        <v>57021</v>
      </c>
      <c r="P221" s="69">
        <f>VLOOKUP($B$5:$B$975,'[17]2018'!B$5:P$975,15,0)</f>
        <v>117013</v>
      </c>
      <c r="Q221" s="77">
        <f>VLOOKUP($B$6:$B$975,'[17]2018'!B$6:Q$975,16,0)</f>
        <v>334691</v>
      </c>
      <c r="R221" s="77">
        <v>772452</v>
      </c>
      <c r="S221" s="69">
        <v>4937898</v>
      </c>
      <c r="T221" s="69">
        <v>302001</v>
      </c>
    </row>
    <row r="222" spans="1:20" s="12" customFormat="1" ht="24.75">
      <c r="A222" s="65" t="s">
        <v>781</v>
      </c>
      <c r="B222" s="66" t="s">
        <v>495</v>
      </c>
      <c r="C222" s="75">
        <v>3317714</v>
      </c>
      <c r="D222" s="75">
        <v>17534</v>
      </c>
      <c r="E222" s="75">
        <v>11724</v>
      </c>
      <c r="F222" s="69" t="s">
        <v>14</v>
      </c>
      <c r="G222" s="69">
        <v>34123</v>
      </c>
      <c r="H222" s="69" t="s">
        <v>14</v>
      </c>
      <c r="I222" s="69">
        <v>869994</v>
      </c>
      <c r="J222" s="69" t="s">
        <v>14</v>
      </c>
      <c r="K222" s="69">
        <v>162384</v>
      </c>
      <c r="L222" s="69">
        <v>39748</v>
      </c>
      <c r="M222" s="69">
        <v>129208</v>
      </c>
      <c r="N222" s="69">
        <v>36278</v>
      </c>
      <c r="O222" s="69">
        <v>100048</v>
      </c>
      <c r="P222" s="69">
        <f>VLOOKUP($B$5:$B$975,'[17]2018'!B$5:P$975,15,0)</f>
        <v>20135</v>
      </c>
      <c r="Q222" s="77">
        <f>VLOOKUP($B$6:$B$975,'[17]2018'!B$6:Q$975,16,0)</f>
        <v>1818577</v>
      </c>
      <c r="R222" s="77">
        <v>14093</v>
      </c>
      <c r="S222" s="69">
        <v>4801</v>
      </c>
      <c r="T222" s="69">
        <v>59068</v>
      </c>
    </row>
    <row r="223" spans="1:20" s="12" customFormat="1" ht="24.75">
      <c r="A223" s="65" t="s">
        <v>782</v>
      </c>
      <c r="B223" s="66" t="s">
        <v>206</v>
      </c>
      <c r="C223" s="75">
        <v>3317714</v>
      </c>
      <c r="D223" s="75">
        <v>17534</v>
      </c>
      <c r="E223" s="75">
        <v>11724</v>
      </c>
      <c r="F223" s="69" t="s">
        <v>14</v>
      </c>
      <c r="G223" s="69">
        <v>34123</v>
      </c>
      <c r="H223" s="69" t="s">
        <v>14</v>
      </c>
      <c r="I223" s="69">
        <v>869994</v>
      </c>
      <c r="J223" s="69" t="s">
        <v>14</v>
      </c>
      <c r="K223" s="69">
        <v>162384</v>
      </c>
      <c r="L223" s="69">
        <v>39748</v>
      </c>
      <c r="M223" s="69">
        <v>129208</v>
      </c>
      <c r="N223" s="69">
        <v>36278</v>
      </c>
      <c r="O223" s="69">
        <v>100048</v>
      </c>
      <c r="P223" s="69">
        <f>VLOOKUP($B$5:$B$975,'[17]2018'!B$5:P$975,15,0)</f>
        <v>20135</v>
      </c>
      <c r="Q223" s="77">
        <f>VLOOKUP($B$6:$B$975,'[17]2018'!B$6:Q$975,16,0)</f>
        <v>1818577</v>
      </c>
      <c r="R223" s="77">
        <v>14093</v>
      </c>
      <c r="S223" s="69">
        <v>4801</v>
      </c>
      <c r="T223" s="69">
        <v>59068</v>
      </c>
    </row>
    <row r="224" spans="1:20" s="12" customFormat="1" ht="36.75">
      <c r="A224" s="65" t="s">
        <v>783</v>
      </c>
      <c r="B224" s="66" t="s">
        <v>496</v>
      </c>
      <c r="C224" s="75">
        <v>3541644</v>
      </c>
      <c r="D224" s="75">
        <v>13650</v>
      </c>
      <c r="E224" s="75">
        <v>96628</v>
      </c>
      <c r="F224" s="69">
        <v>750</v>
      </c>
      <c r="G224" s="69">
        <v>1716</v>
      </c>
      <c r="H224" s="69">
        <v>7353</v>
      </c>
      <c r="I224" s="69">
        <v>889978</v>
      </c>
      <c r="J224" s="69">
        <v>23571</v>
      </c>
      <c r="K224" s="69">
        <v>112679</v>
      </c>
      <c r="L224" s="69">
        <v>66841</v>
      </c>
      <c r="M224" s="69">
        <v>2700</v>
      </c>
      <c r="N224" s="69">
        <v>90660</v>
      </c>
      <c r="O224" s="69">
        <v>16008</v>
      </c>
      <c r="P224" s="69">
        <f>VLOOKUP($B$5:$B$975,'[17]2018'!B$5:P$975,15,0)</f>
        <v>20646</v>
      </c>
      <c r="Q224" s="77">
        <f>VLOOKUP($B$6:$B$975,'[17]2018'!B$6:Q$975,16,0)</f>
        <v>871310</v>
      </c>
      <c r="R224" s="77">
        <v>19599</v>
      </c>
      <c r="S224" s="69">
        <v>1307051</v>
      </c>
      <c r="T224" s="69">
        <v>504</v>
      </c>
    </row>
    <row r="225" spans="1:20" s="12" customFormat="1" ht="36.75">
      <c r="A225" s="65" t="s">
        <v>784</v>
      </c>
      <c r="B225" s="66" t="s">
        <v>207</v>
      </c>
      <c r="C225" s="75">
        <v>3541644</v>
      </c>
      <c r="D225" s="75">
        <v>13650</v>
      </c>
      <c r="E225" s="75">
        <v>96628</v>
      </c>
      <c r="F225" s="69">
        <v>750</v>
      </c>
      <c r="G225" s="69">
        <v>1716</v>
      </c>
      <c r="H225" s="69">
        <v>7353</v>
      </c>
      <c r="I225" s="69">
        <v>889978</v>
      </c>
      <c r="J225" s="69">
        <v>23571</v>
      </c>
      <c r="K225" s="69">
        <v>112679</v>
      </c>
      <c r="L225" s="69">
        <v>66841</v>
      </c>
      <c r="M225" s="69">
        <v>2700</v>
      </c>
      <c r="N225" s="69">
        <v>90660</v>
      </c>
      <c r="O225" s="69">
        <v>16008</v>
      </c>
      <c r="P225" s="69">
        <f>VLOOKUP($B$5:$B$975,'[17]2018'!B$5:P$975,15,0)</f>
        <v>20646</v>
      </c>
      <c r="Q225" s="77">
        <f>VLOOKUP($B$6:$B$975,'[17]2018'!B$6:Q$975,16,0)</f>
        <v>871310</v>
      </c>
      <c r="R225" s="77">
        <v>19599</v>
      </c>
      <c r="S225" s="69">
        <v>1307051</v>
      </c>
      <c r="T225" s="69">
        <v>504</v>
      </c>
    </row>
    <row r="226" spans="1:20" s="12" customFormat="1" ht="60.75">
      <c r="A226" s="65" t="s">
        <v>785</v>
      </c>
      <c r="B226" s="66" t="s">
        <v>497</v>
      </c>
      <c r="C226" s="75">
        <v>105840759</v>
      </c>
      <c r="D226" s="75">
        <v>1003462</v>
      </c>
      <c r="E226" s="75">
        <v>7026872</v>
      </c>
      <c r="F226" s="69">
        <v>813625</v>
      </c>
      <c r="G226" s="69">
        <v>588729</v>
      </c>
      <c r="H226" s="69">
        <v>5261512</v>
      </c>
      <c r="I226" s="69">
        <v>766465</v>
      </c>
      <c r="J226" s="69">
        <v>2622025</v>
      </c>
      <c r="K226" s="69">
        <v>1715444</v>
      </c>
      <c r="L226" s="69">
        <v>2941766</v>
      </c>
      <c r="M226" s="69">
        <v>693124</v>
      </c>
      <c r="N226" s="69">
        <v>649531</v>
      </c>
      <c r="O226" s="69">
        <v>1237488</v>
      </c>
      <c r="P226" s="69">
        <f>VLOOKUP($B$5:$B$975,'[17]2018'!B$5:P$975,15,0)</f>
        <v>486848</v>
      </c>
      <c r="Q226" s="77">
        <f>VLOOKUP($B$6:$B$975,'[17]2018'!B$6:Q$975,16,0)</f>
        <v>14855300</v>
      </c>
      <c r="R226" s="77">
        <v>8832896</v>
      </c>
      <c r="S226" s="69">
        <v>54217876</v>
      </c>
      <c r="T226" s="69">
        <v>2127795</v>
      </c>
    </row>
    <row r="227" spans="1:20" s="12" customFormat="1" ht="36.75">
      <c r="A227" s="65" t="s">
        <v>786</v>
      </c>
      <c r="B227" s="66" t="s">
        <v>208</v>
      </c>
      <c r="C227" s="75">
        <v>17389695</v>
      </c>
      <c r="D227" s="75">
        <v>317422</v>
      </c>
      <c r="E227" s="75">
        <v>2452321</v>
      </c>
      <c r="F227" s="69">
        <v>382742</v>
      </c>
      <c r="G227" s="69" t="s">
        <v>14</v>
      </c>
      <c r="H227" s="69">
        <v>1586819</v>
      </c>
      <c r="I227" s="69">
        <v>161636</v>
      </c>
      <c r="J227" s="69">
        <v>664088</v>
      </c>
      <c r="K227" s="69">
        <v>351057</v>
      </c>
      <c r="L227" s="69">
        <v>602828</v>
      </c>
      <c r="M227" s="69">
        <v>485886</v>
      </c>
      <c r="N227" s="69">
        <v>89969</v>
      </c>
      <c r="O227" s="69">
        <v>24806</v>
      </c>
      <c r="P227" s="69">
        <f>VLOOKUP($B$5:$B$975,'[17]2018'!B$5:P$975,15,0)</f>
        <v>275846</v>
      </c>
      <c r="Q227" s="77">
        <f>VLOOKUP($B$6:$B$975,'[17]2018'!B$6:Q$975,16,0)</f>
        <v>1085923</v>
      </c>
      <c r="R227" s="77">
        <v>1049089</v>
      </c>
      <c r="S227" s="69">
        <v>6742152</v>
      </c>
      <c r="T227" s="69">
        <v>1117113</v>
      </c>
    </row>
    <row r="228" spans="1:20" s="12" customFormat="1" ht="36.75">
      <c r="A228" s="65" t="s">
        <v>787</v>
      </c>
      <c r="B228" s="66" t="s">
        <v>209</v>
      </c>
      <c r="C228" s="75">
        <v>23367387</v>
      </c>
      <c r="D228" s="75">
        <v>170398</v>
      </c>
      <c r="E228" s="75">
        <v>1938640</v>
      </c>
      <c r="F228" s="69">
        <v>335983</v>
      </c>
      <c r="G228" s="69">
        <v>94326</v>
      </c>
      <c r="H228" s="69">
        <v>2934106</v>
      </c>
      <c r="I228" s="69">
        <v>146133</v>
      </c>
      <c r="J228" s="69">
        <v>414767</v>
      </c>
      <c r="K228" s="69">
        <v>522510</v>
      </c>
      <c r="L228" s="69">
        <v>2305972</v>
      </c>
      <c r="M228" s="69">
        <v>200042</v>
      </c>
      <c r="N228" s="69">
        <v>200655</v>
      </c>
      <c r="O228" s="69">
        <v>30672</v>
      </c>
      <c r="P228" s="69">
        <f>VLOOKUP($B$5:$B$975,'[17]2018'!B$5:P$975,15,0)</f>
        <v>106713</v>
      </c>
      <c r="Q228" s="77">
        <f>VLOOKUP($B$6:$B$975,'[17]2018'!B$6:Q$975,16,0)</f>
        <v>2786452</v>
      </c>
      <c r="R228" s="77">
        <v>3914136</v>
      </c>
      <c r="S228" s="69">
        <v>6282801</v>
      </c>
      <c r="T228" s="69">
        <v>983082</v>
      </c>
    </row>
    <row r="229" spans="1:20" s="12" customFormat="1" ht="24.75">
      <c r="A229" s="65" t="s">
        <v>788</v>
      </c>
      <c r="B229" s="66" t="s">
        <v>210</v>
      </c>
      <c r="C229" s="75">
        <v>53056293</v>
      </c>
      <c r="D229" s="75">
        <v>176328</v>
      </c>
      <c r="E229" s="75">
        <v>2438308</v>
      </c>
      <c r="F229" s="69">
        <v>21426</v>
      </c>
      <c r="G229" s="69">
        <v>488240</v>
      </c>
      <c r="H229" s="69">
        <v>656879</v>
      </c>
      <c r="I229" s="69">
        <v>363175</v>
      </c>
      <c r="J229" s="69">
        <v>1490478</v>
      </c>
      <c r="K229" s="69">
        <v>582138</v>
      </c>
      <c r="L229" s="69">
        <v>31604</v>
      </c>
      <c r="M229" s="69">
        <v>4860</v>
      </c>
      <c r="N229" s="69">
        <v>325261</v>
      </c>
      <c r="O229" s="69">
        <v>165818</v>
      </c>
      <c r="P229" s="69">
        <f>VLOOKUP($B$5:$B$975,'[17]2018'!B$5:P$975,15,0)</f>
        <v>29603</v>
      </c>
      <c r="Q229" s="77">
        <f>VLOOKUP($B$6:$B$975,'[17]2018'!B$6:Q$975,16,0)</f>
        <v>4543337</v>
      </c>
      <c r="R229" s="77">
        <v>1700429</v>
      </c>
      <c r="S229" s="69">
        <v>40034012</v>
      </c>
      <c r="T229" s="69">
        <v>4397</v>
      </c>
    </row>
    <row r="230" spans="1:20" s="12" customFormat="1" ht="36.75">
      <c r="A230" s="65" t="s">
        <v>789</v>
      </c>
      <c r="B230" s="66" t="s">
        <v>211</v>
      </c>
      <c r="C230" s="75">
        <v>12027384</v>
      </c>
      <c r="D230" s="75">
        <v>339315</v>
      </c>
      <c r="E230" s="75">
        <v>197603</v>
      </c>
      <c r="F230" s="69">
        <v>73474</v>
      </c>
      <c r="G230" s="69">
        <v>6163</v>
      </c>
      <c r="H230" s="69">
        <v>83708</v>
      </c>
      <c r="I230" s="69">
        <v>95522</v>
      </c>
      <c r="J230" s="69">
        <v>52691</v>
      </c>
      <c r="K230" s="69">
        <v>259739</v>
      </c>
      <c r="L230" s="69">
        <v>1362</v>
      </c>
      <c r="M230" s="69">
        <v>2336</v>
      </c>
      <c r="N230" s="69">
        <v>33646</v>
      </c>
      <c r="O230" s="69">
        <v>1016192</v>
      </c>
      <c r="P230" s="69">
        <f>VLOOKUP($B$5:$B$975,'[17]2018'!B$5:P$975,15,0)</f>
        <v>74686</v>
      </c>
      <c r="Q230" s="77">
        <f>VLOOKUP($B$6:$B$975,'[17]2018'!B$6:Q$975,16,0)</f>
        <v>6439588</v>
      </c>
      <c r="R230" s="77">
        <v>2169243</v>
      </c>
      <c r="S230" s="69">
        <v>1158911</v>
      </c>
      <c r="T230" s="69">
        <v>23204</v>
      </c>
    </row>
    <row r="231" spans="1:20" s="12" customFormat="1" ht="36.75">
      <c r="A231" s="65" t="s">
        <v>790</v>
      </c>
      <c r="B231" s="66" t="s">
        <v>498</v>
      </c>
      <c r="C231" s="75">
        <v>40520744</v>
      </c>
      <c r="D231" s="75">
        <v>688217</v>
      </c>
      <c r="E231" s="75">
        <v>2193063</v>
      </c>
      <c r="F231" s="69">
        <v>3771823</v>
      </c>
      <c r="G231" s="69">
        <v>1558189</v>
      </c>
      <c r="H231" s="69">
        <v>670849</v>
      </c>
      <c r="I231" s="69">
        <v>1052950</v>
      </c>
      <c r="J231" s="69">
        <v>2849251</v>
      </c>
      <c r="K231" s="69">
        <v>2929455</v>
      </c>
      <c r="L231" s="69">
        <v>696092</v>
      </c>
      <c r="M231" s="69">
        <v>2210719</v>
      </c>
      <c r="N231" s="69">
        <v>1624556</v>
      </c>
      <c r="O231" s="69">
        <v>416140</v>
      </c>
      <c r="P231" s="69">
        <f>VLOOKUP($B$5:$B$975,'[17]2018'!B$5:P$975,15,0)</f>
        <v>333559</v>
      </c>
      <c r="Q231" s="77">
        <f>VLOOKUP($B$6:$B$975,'[17]2018'!B$6:Q$975,16,0)</f>
        <v>4674413</v>
      </c>
      <c r="R231" s="77">
        <v>10544102</v>
      </c>
      <c r="S231" s="69">
        <v>3215095</v>
      </c>
      <c r="T231" s="69">
        <v>1092272</v>
      </c>
    </row>
    <row r="232" spans="1:20" s="12" customFormat="1" ht="72.75">
      <c r="A232" s="65" t="s">
        <v>791</v>
      </c>
      <c r="B232" s="66" t="s">
        <v>212</v>
      </c>
      <c r="C232" s="75">
        <v>11047434</v>
      </c>
      <c r="D232" s="75">
        <v>174807</v>
      </c>
      <c r="E232" s="75">
        <v>1305894</v>
      </c>
      <c r="F232" s="69">
        <v>1791998</v>
      </c>
      <c r="G232" s="69">
        <v>1002552</v>
      </c>
      <c r="H232" s="69">
        <v>302950</v>
      </c>
      <c r="I232" s="69">
        <v>17050</v>
      </c>
      <c r="J232" s="69">
        <v>82116</v>
      </c>
      <c r="K232" s="69">
        <v>274729</v>
      </c>
      <c r="L232" s="69">
        <v>568508</v>
      </c>
      <c r="M232" s="69">
        <v>1510261</v>
      </c>
      <c r="N232" s="69">
        <v>233159</v>
      </c>
      <c r="O232" s="69">
        <v>23822</v>
      </c>
      <c r="P232" s="69">
        <f>VLOOKUP($B$5:$B$975,'[17]2018'!B$5:P$975,15,0)</f>
        <v>42712</v>
      </c>
      <c r="Q232" s="77">
        <f>VLOOKUP($B$6:$B$975,'[17]2018'!B$6:Q$975,16,0)</f>
        <v>1515842</v>
      </c>
      <c r="R232" s="77">
        <v>1517759</v>
      </c>
      <c r="S232" s="69">
        <v>625957</v>
      </c>
      <c r="T232" s="69">
        <v>57318</v>
      </c>
    </row>
    <row r="233" spans="1:20" s="12" customFormat="1" ht="36.75">
      <c r="A233" s="65" t="s">
        <v>792</v>
      </c>
      <c r="B233" s="66" t="s">
        <v>213</v>
      </c>
      <c r="C233" s="75">
        <v>15626368</v>
      </c>
      <c r="D233" s="75">
        <v>167025</v>
      </c>
      <c r="E233" s="75">
        <v>551074</v>
      </c>
      <c r="F233" s="69">
        <v>402575</v>
      </c>
      <c r="G233" s="69">
        <v>88080</v>
      </c>
      <c r="H233" s="69">
        <v>132645</v>
      </c>
      <c r="I233" s="69">
        <v>6360</v>
      </c>
      <c r="J233" s="69">
        <v>2030203</v>
      </c>
      <c r="K233" s="69">
        <v>1592051</v>
      </c>
      <c r="L233" s="69">
        <v>3846</v>
      </c>
      <c r="M233" s="69">
        <v>15687</v>
      </c>
      <c r="N233" s="69">
        <v>864012</v>
      </c>
      <c r="O233" s="69">
        <v>45764</v>
      </c>
      <c r="P233" s="69">
        <f>VLOOKUP($B$5:$B$975,'[17]2018'!B$5:P$975,15,0)</f>
        <v>31979</v>
      </c>
      <c r="Q233" s="77">
        <f>VLOOKUP($B$6:$B$975,'[17]2018'!B$6:Q$975,16,0)</f>
        <v>1780929</v>
      </c>
      <c r="R233" s="77">
        <v>6448521</v>
      </c>
      <c r="S233" s="69">
        <v>523874</v>
      </c>
      <c r="T233" s="69">
        <v>941742</v>
      </c>
    </row>
    <row r="234" spans="1:20" s="12" customFormat="1" ht="60.75">
      <c r="A234" s="65" t="s">
        <v>793</v>
      </c>
      <c r="B234" s="66" t="s">
        <v>214</v>
      </c>
      <c r="C234" s="75">
        <v>6986295</v>
      </c>
      <c r="D234" s="75">
        <v>204333</v>
      </c>
      <c r="E234" s="75">
        <v>6379</v>
      </c>
      <c r="F234" s="69">
        <v>27992</v>
      </c>
      <c r="G234" s="69">
        <v>462760</v>
      </c>
      <c r="H234" s="69">
        <v>156018</v>
      </c>
      <c r="I234" s="69">
        <v>930</v>
      </c>
      <c r="J234" s="69">
        <v>634170</v>
      </c>
      <c r="K234" s="69">
        <v>172250</v>
      </c>
      <c r="L234" s="69">
        <v>122638</v>
      </c>
      <c r="M234" s="69">
        <v>651383</v>
      </c>
      <c r="N234" s="69">
        <v>488894</v>
      </c>
      <c r="O234" s="69">
        <v>42320</v>
      </c>
      <c r="P234" s="69">
        <f>VLOOKUP($B$5:$B$975,'[17]2018'!B$5:P$975,15,0)</f>
        <v>240068</v>
      </c>
      <c r="Q234" s="77">
        <f>VLOOKUP($B$6:$B$975,'[17]2018'!B$6:Q$975,16,0)</f>
        <v>1155229</v>
      </c>
      <c r="R234" s="77">
        <v>1956535</v>
      </c>
      <c r="S234" s="69">
        <v>643628</v>
      </c>
      <c r="T234" s="69">
        <v>20767</v>
      </c>
    </row>
    <row r="235" spans="1:20" s="12" customFormat="1" ht="36.75">
      <c r="A235" s="65" t="s">
        <v>794</v>
      </c>
      <c r="B235" s="66" t="s">
        <v>215</v>
      </c>
      <c r="C235" s="75">
        <v>6860647</v>
      </c>
      <c r="D235" s="75">
        <v>142053</v>
      </c>
      <c r="E235" s="75">
        <v>329716</v>
      </c>
      <c r="F235" s="69">
        <v>1549257</v>
      </c>
      <c r="G235" s="69">
        <v>4797</v>
      </c>
      <c r="H235" s="69">
        <v>79236</v>
      </c>
      <c r="I235" s="69">
        <v>1028610</v>
      </c>
      <c r="J235" s="69">
        <v>102762</v>
      </c>
      <c r="K235" s="69">
        <v>890424</v>
      </c>
      <c r="L235" s="69">
        <v>1100</v>
      </c>
      <c r="M235" s="69">
        <v>33388</v>
      </c>
      <c r="N235" s="69">
        <v>38491</v>
      </c>
      <c r="O235" s="69">
        <v>304234</v>
      </c>
      <c r="P235" s="69">
        <f>VLOOKUP($B$5:$B$975,'[17]2018'!B$5:P$975,15,0)</f>
        <v>18799</v>
      </c>
      <c r="Q235" s="77">
        <f>VLOOKUP($B$6:$B$975,'[17]2018'!B$6:Q$975,16,0)</f>
        <v>222412</v>
      </c>
      <c r="R235" s="77">
        <v>621287</v>
      </c>
      <c r="S235" s="69">
        <v>1421636</v>
      </c>
      <c r="T235" s="69">
        <v>72445</v>
      </c>
    </row>
    <row r="236" spans="1:20" s="12" customFormat="1" ht="24.75">
      <c r="A236" s="65" t="s">
        <v>795</v>
      </c>
      <c r="B236" s="66" t="s">
        <v>499</v>
      </c>
      <c r="C236" s="75">
        <v>25058593</v>
      </c>
      <c r="D236" s="75">
        <v>256297</v>
      </c>
      <c r="E236" s="75">
        <v>879770</v>
      </c>
      <c r="F236" s="69">
        <v>1778793</v>
      </c>
      <c r="G236" s="69">
        <v>549399</v>
      </c>
      <c r="H236" s="69">
        <v>314799</v>
      </c>
      <c r="I236" s="69">
        <v>94642</v>
      </c>
      <c r="J236" s="69">
        <v>5532166</v>
      </c>
      <c r="K236" s="69">
        <v>968036</v>
      </c>
      <c r="L236" s="69">
        <v>1190512</v>
      </c>
      <c r="M236" s="69">
        <v>303717</v>
      </c>
      <c r="N236" s="69">
        <v>605103</v>
      </c>
      <c r="O236" s="69">
        <v>1540395</v>
      </c>
      <c r="P236" s="69">
        <f>VLOOKUP($B$5:$B$975,'[17]2018'!B$5:P$975,15,0)</f>
        <v>12780</v>
      </c>
      <c r="Q236" s="77">
        <f>VLOOKUP($B$6:$B$975,'[17]2018'!B$6:Q$975,16,0)</f>
        <v>4678227</v>
      </c>
      <c r="R236" s="77">
        <v>3085933</v>
      </c>
      <c r="S236" s="69">
        <v>3010860</v>
      </c>
      <c r="T236" s="69">
        <v>257166</v>
      </c>
    </row>
    <row r="237" spans="1:20" s="12" customFormat="1" ht="24.75">
      <c r="A237" s="65" t="s">
        <v>796</v>
      </c>
      <c r="B237" s="66" t="s">
        <v>216</v>
      </c>
      <c r="C237" s="75">
        <v>25058593</v>
      </c>
      <c r="D237" s="75">
        <v>256297</v>
      </c>
      <c r="E237" s="75">
        <v>879770</v>
      </c>
      <c r="F237" s="69">
        <v>1778793</v>
      </c>
      <c r="G237" s="69">
        <v>549399</v>
      </c>
      <c r="H237" s="69">
        <v>314799</v>
      </c>
      <c r="I237" s="69">
        <v>94642</v>
      </c>
      <c r="J237" s="69">
        <v>5532166</v>
      </c>
      <c r="K237" s="69">
        <v>968036</v>
      </c>
      <c r="L237" s="69">
        <v>1190512</v>
      </c>
      <c r="M237" s="69">
        <v>303717</v>
      </c>
      <c r="N237" s="69">
        <v>605103</v>
      </c>
      <c r="O237" s="69">
        <v>1540395</v>
      </c>
      <c r="P237" s="69">
        <f>VLOOKUP($B$5:$B$975,'[17]2018'!B$5:P$975,15,0)</f>
        <v>12780</v>
      </c>
      <c r="Q237" s="77">
        <f>VLOOKUP($B$6:$B$975,'[17]2018'!B$6:Q$975,16,0)</f>
        <v>4678227</v>
      </c>
      <c r="R237" s="77">
        <v>3085933</v>
      </c>
      <c r="S237" s="69">
        <v>3010860</v>
      </c>
      <c r="T237" s="69">
        <v>257166</v>
      </c>
    </row>
    <row r="238" spans="1:20" s="12" customFormat="1" ht="36.75">
      <c r="A238" s="65" t="s">
        <v>797</v>
      </c>
      <c r="B238" s="66" t="s">
        <v>500</v>
      </c>
      <c r="C238" s="75">
        <v>440911448</v>
      </c>
      <c r="D238" s="75">
        <v>10293457</v>
      </c>
      <c r="E238" s="75">
        <v>24576536</v>
      </c>
      <c r="F238" s="69">
        <v>22031418</v>
      </c>
      <c r="G238" s="69">
        <v>19796565</v>
      </c>
      <c r="H238" s="69">
        <v>21949295</v>
      </c>
      <c r="I238" s="69">
        <v>17185758</v>
      </c>
      <c r="J238" s="69">
        <v>25037130</v>
      </c>
      <c r="K238" s="69">
        <v>6916089</v>
      </c>
      <c r="L238" s="69">
        <v>3273072</v>
      </c>
      <c r="M238" s="69">
        <v>5107104</v>
      </c>
      <c r="N238" s="69">
        <v>5205490</v>
      </c>
      <c r="O238" s="69">
        <v>5689370</v>
      </c>
      <c r="P238" s="69">
        <f>VLOOKUP($B$5:$B$975,'[17]2018'!B$5:P$975,15,0)</f>
        <v>6370482</v>
      </c>
      <c r="Q238" s="77">
        <f>VLOOKUP($B$6:$B$975,'[17]2018'!B$6:Q$975,16,0)</f>
        <v>78123179</v>
      </c>
      <c r="R238" s="77">
        <v>41741769</v>
      </c>
      <c r="S238" s="69">
        <v>129952947</v>
      </c>
      <c r="T238" s="69">
        <v>17661786</v>
      </c>
    </row>
    <row r="239" spans="1:20" s="12" customFormat="1" ht="72.75">
      <c r="A239" s="65" t="s">
        <v>798</v>
      </c>
      <c r="B239" s="66" t="s">
        <v>217</v>
      </c>
      <c r="C239" s="75">
        <v>149041767</v>
      </c>
      <c r="D239" s="75">
        <v>1864185</v>
      </c>
      <c r="E239" s="75">
        <v>7464689</v>
      </c>
      <c r="F239" s="69">
        <v>11381700</v>
      </c>
      <c r="G239" s="69">
        <v>4109675</v>
      </c>
      <c r="H239" s="69">
        <v>4938220</v>
      </c>
      <c r="I239" s="69">
        <v>1264911</v>
      </c>
      <c r="J239" s="69">
        <v>2419169</v>
      </c>
      <c r="K239" s="69">
        <v>1148923</v>
      </c>
      <c r="L239" s="69">
        <v>717134</v>
      </c>
      <c r="M239" s="69">
        <v>1302861</v>
      </c>
      <c r="N239" s="69">
        <v>1406231</v>
      </c>
      <c r="O239" s="69">
        <v>2316207</v>
      </c>
      <c r="P239" s="69">
        <f>VLOOKUP($B$5:$B$975,'[17]2018'!B$5:P$975,15,0)</f>
        <v>3505338</v>
      </c>
      <c r="Q239" s="77">
        <f>VLOOKUP($B$6:$B$975,'[17]2018'!B$6:Q$975,16,0)</f>
        <v>20893210</v>
      </c>
      <c r="R239" s="77">
        <v>5568999</v>
      </c>
      <c r="S239" s="69">
        <v>76103851</v>
      </c>
      <c r="T239" s="69">
        <v>2636465</v>
      </c>
    </row>
    <row r="240" spans="1:20" s="12" customFormat="1" ht="24.75">
      <c r="A240" s="65" t="s">
        <v>808</v>
      </c>
      <c r="B240" s="66" t="s">
        <v>227</v>
      </c>
      <c r="C240" s="75">
        <v>32453952</v>
      </c>
      <c r="D240" s="75">
        <v>1834172</v>
      </c>
      <c r="E240" s="75">
        <v>8884258</v>
      </c>
      <c r="F240" s="69">
        <v>28811</v>
      </c>
      <c r="G240" s="69">
        <v>650308</v>
      </c>
      <c r="H240" s="69">
        <v>2686547</v>
      </c>
      <c r="I240" s="69">
        <v>2150977</v>
      </c>
      <c r="J240" s="69">
        <v>524727</v>
      </c>
      <c r="K240" s="69">
        <v>426032</v>
      </c>
      <c r="L240" s="69">
        <v>175899</v>
      </c>
      <c r="M240" s="69">
        <v>667325</v>
      </c>
      <c r="N240" s="69">
        <v>220259</v>
      </c>
      <c r="O240" s="69">
        <v>874660</v>
      </c>
      <c r="P240" s="69">
        <f>VLOOKUP($B$5:$B$975,'[17]2018'!B$5:P$975,15,0)</f>
        <v>1055832</v>
      </c>
      <c r="Q240" s="77">
        <f>VLOOKUP($B$6:$B$975,'[17]2018'!B$6:Q$975,16,0)</f>
        <v>7579807</v>
      </c>
      <c r="R240" s="77">
        <v>1633601</v>
      </c>
      <c r="S240" s="69">
        <v>3020560</v>
      </c>
      <c r="T240" s="69">
        <v>40179</v>
      </c>
    </row>
    <row r="241" spans="1:20" s="12" customFormat="1" ht="24.75">
      <c r="A241" s="65" t="s">
        <v>812</v>
      </c>
      <c r="B241" s="66" t="s">
        <v>231</v>
      </c>
      <c r="C241" s="75">
        <v>8569794</v>
      </c>
      <c r="D241" s="75">
        <v>12769</v>
      </c>
      <c r="E241" s="75">
        <v>21966</v>
      </c>
      <c r="F241" s="69" t="s">
        <v>14</v>
      </c>
      <c r="G241" s="69">
        <v>1127621</v>
      </c>
      <c r="H241" s="69">
        <v>11489</v>
      </c>
      <c r="I241" s="69">
        <v>350473</v>
      </c>
      <c r="J241" s="69">
        <v>4418</v>
      </c>
      <c r="K241" s="69" t="s">
        <v>14</v>
      </c>
      <c r="L241" s="69">
        <v>62213</v>
      </c>
      <c r="M241" s="69">
        <v>2552</v>
      </c>
      <c r="N241" s="69">
        <v>26134</v>
      </c>
      <c r="O241" s="69">
        <v>3588</v>
      </c>
      <c r="P241" s="69">
        <f>VLOOKUP($B$5:$B$975,'[17]2018'!B$5:P$975,15,0)</f>
        <v>9949</v>
      </c>
      <c r="Q241" s="77">
        <f>VLOOKUP($B$6:$B$975,'[17]2018'!B$6:Q$975,16,0)</f>
        <v>5206692</v>
      </c>
      <c r="R241" s="77">
        <v>366610</v>
      </c>
      <c r="S241" s="69">
        <v>1205428</v>
      </c>
      <c r="T241" s="69">
        <v>157892</v>
      </c>
    </row>
    <row r="242" spans="1:20" s="12" customFormat="1" ht="48.75">
      <c r="A242" s="65" t="s">
        <v>813</v>
      </c>
      <c r="B242" s="66" t="s">
        <v>232</v>
      </c>
      <c r="C242" s="75">
        <v>63587089</v>
      </c>
      <c r="D242" s="75">
        <v>393618</v>
      </c>
      <c r="E242" s="75">
        <v>2445070</v>
      </c>
      <c r="F242" s="69">
        <v>709811</v>
      </c>
      <c r="G242" s="69">
        <v>4120371</v>
      </c>
      <c r="H242" s="69">
        <v>8900698</v>
      </c>
      <c r="I242" s="69">
        <v>490311</v>
      </c>
      <c r="J242" s="69">
        <v>8013694</v>
      </c>
      <c r="K242" s="69">
        <v>2662051</v>
      </c>
      <c r="L242" s="69">
        <v>1588480</v>
      </c>
      <c r="M242" s="69">
        <v>1491843</v>
      </c>
      <c r="N242" s="69">
        <v>753692</v>
      </c>
      <c r="O242" s="69">
        <v>411668</v>
      </c>
      <c r="P242" s="69">
        <f>VLOOKUP($B$5:$B$975,'[17]2018'!B$5:P$975,15,0)</f>
        <v>856114</v>
      </c>
      <c r="Q242" s="77">
        <f>VLOOKUP($B$6:$B$975,'[17]2018'!B$6:Q$975,16,0)</f>
        <v>7318613</v>
      </c>
      <c r="R242" s="77">
        <v>7705880</v>
      </c>
      <c r="S242" s="69">
        <v>11183150</v>
      </c>
      <c r="T242" s="69">
        <v>4542023</v>
      </c>
    </row>
    <row r="243" spans="1:20" s="12" customFormat="1" ht="48.75">
      <c r="A243" s="65" t="s">
        <v>817</v>
      </c>
      <c r="B243" s="66" t="s">
        <v>236</v>
      </c>
      <c r="C243" s="75">
        <v>45763377</v>
      </c>
      <c r="D243" s="75">
        <v>969912</v>
      </c>
      <c r="E243" s="75">
        <v>1055059</v>
      </c>
      <c r="F243" s="69">
        <v>3900610</v>
      </c>
      <c r="G243" s="69">
        <v>1622936</v>
      </c>
      <c r="H243" s="69">
        <v>188257</v>
      </c>
      <c r="I243" s="69">
        <v>344760</v>
      </c>
      <c r="J243" s="69">
        <v>3906175</v>
      </c>
      <c r="K243" s="69">
        <v>837034</v>
      </c>
      <c r="L243" s="69">
        <v>33024</v>
      </c>
      <c r="M243" s="69">
        <v>166134</v>
      </c>
      <c r="N243" s="69">
        <v>416188</v>
      </c>
      <c r="O243" s="69">
        <v>246934</v>
      </c>
      <c r="P243" s="69">
        <f>VLOOKUP($B$5:$B$975,'[17]2018'!B$5:P$975,15,0)</f>
        <v>323377</v>
      </c>
      <c r="Q243" s="77">
        <f>VLOOKUP($B$6:$B$975,'[17]2018'!B$6:Q$975,16,0)</f>
        <v>4069330</v>
      </c>
      <c r="R243" s="77">
        <v>11756723</v>
      </c>
      <c r="S243" s="69">
        <v>9771362</v>
      </c>
      <c r="T243" s="69">
        <v>6155562</v>
      </c>
    </row>
    <row r="244" spans="1:20" s="12" customFormat="1" ht="48.75">
      <c r="A244" s="65" t="s">
        <v>820</v>
      </c>
      <c r="B244" s="66" t="s">
        <v>239</v>
      </c>
      <c r="C244" s="75">
        <v>33073282</v>
      </c>
      <c r="D244" s="75">
        <v>870016</v>
      </c>
      <c r="E244" s="75">
        <v>1990102</v>
      </c>
      <c r="F244" s="69">
        <v>4419850</v>
      </c>
      <c r="G244" s="69">
        <v>131660</v>
      </c>
      <c r="H244" s="69">
        <v>1040580</v>
      </c>
      <c r="I244" s="69">
        <v>8183110</v>
      </c>
      <c r="J244" s="69">
        <v>7863683</v>
      </c>
      <c r="K244" s="69">
        <v>108773</v>
      </c>
      <c r="L244" s="69">
        <v>195223</v>
      </c>
      <c r="M244" s="69">
        <v>81035</v>
      </c>
      <c r="N244" s="69">
        <v>59089</v>
      </c>
      <c r="O244" s="69">
        <v>130620</v>
      </c>
      <c r="P244" s="69">
        <f>VLOOKUP($B$5:$B$975,'[17]2018'!B$5:P$975,15,0)</f>
        <v>32462</v>
      </c>
      <c r="Q244" s="77">
        <f>VLOOKUP($B$6:$B$975,'[17]2018'!B$6:Q$975,16,0)</f>
        <v>2834180</v>
      </c>
      <c r="R244" s="77">
        <v>1281895</v>
      </c>
      <c r="S244" s="69">
        <v>2181889</v>
      </c>
      <c r="T244" s="69">
        <v>1669116</v>
      </c>
    </row>
    <row r="245" spans="1:20" s="12" customFormat="1" ht="36.75">
      <c r="A245" s="65" t="s">
        <v>821</v>
      </c>
      <c r="B245" s="66" t="s">
        <v>240</v>
      </c>
      <c r="C245" s="75">
        <v>19941567</v>
      </c>
      <c r="D245" s="75">
        <v>425101</v>
      </c>
      <c r="E245" s="75">
        <v>985779</v>
      </c>
      <c r="F245" s="69">
        <v>184872</v>
      </c>
      <c r="G245" s="69">
        <v>1057211</v>
      </c>
      <c r="H245" s="69">
        <v>586540</v>
      </c>
      <c r="I245" s="69">
        <v>923037</v>
      </c>
      <c r="J245" s="69">
        <v>997707</v>
      </c>
      <c r="K245" s="69">
        <v>326561</v>
      </c>
      <c r="L245" s="69">
        <v>17362</v>
      </c>
      <c r="M245" s="69">
        <v>1320663</v>
      </c>
      <c r="N245" s="69">
        <v>296633</v>
      </c>
      <c r="O245" s="69">
        <v>263564</v>
      </c>
      <c r="P245" s="69">
        <f>VLOOKUP($B$5:$B$975,'[17]2018'!B$5:P$975,15,0)</f>
        <v>423882</v>
      </c>
      <c r="Q245" s="77">
        <f>VLOOKUP($B$6:$B$975,'[17]2018'!B$6:Q$975,16,0)</f>
        <v>8757485</v>
      </c>
      <c r="R245" s="77">
        <v>1824695</v>
      </c>
      <c r="S245" s="69">
        <v>1160733</v>
      </c>
      <c r="T245" s="69">
        <v>389742</v>
      </c>
    </row>
    <row r="246" spans="1:20" s="12" customFormat="1" ht="48.75">
      <c r="A246" s="65" t="s">
        <v>822</v>
      </c>
      <c r="B246" s="66" t="s">
        <v>241</v>
      </c>
      <c r="C246" s="75">
        <v>88480621</v>
      </c>
      <c r="D246" s="75">
        <v>3923684</v>
      </c>
      <c r="E246" s="75">
        <v>1729614</v>
      </c>
      <c r="F246" s="69">
        <v>1405765</v>
      </c>
      <c r="G246" s="69">
        <v>6976784</v>
      </c>
      <c r="H246" s="69">
        <v>3596965</v>
      </c>
      <c r="I246" s="69">
        <v>3478180</v>
      </c>
      <c r="J246" s="69">
        <v>1307557</v>
      </c>
      <c r="K246" s="69">
        <v>1406715</v>
      </c>
      <c r="L246" s="69">
        <v>483737</v>
      </c>
      <c r="M246" s="69">
        <v>74690</v>
      </c>
      <c r="N246" s="69">
        <v>2027264</v>
      </c>
      <c r="O246" s="69">
        <v>1442129</v>
      </c>
      <c r="P246" s="69">
        <f>VLOOKUP($B$5:$B$975,'[17]2018'!B$5:P$975,15,0)</f>
        <v>163529</v>
      </c>
      <c r="Q246" s="77">
        <f>VLOOKUP($B$6:$B$975,'[17]2018'!B$6:Q$975,16,0)</f>
        <v>21463862</v>
      </c>
      <c r="R246" s="77">
        <v>11603365</v>
      </c>
      <c r="S246" s="69">
        <v>25325974</v>
      </c>
      <c r="T246" s="69">
        <v>2070807</v>
      </c>
    </row>
    <row r="247" spans="1:20" s="12" customFormat="1" ht="24.75">
      <c r="A247" s="65" t="s">
        <v>809</v>
      </c>
      <c r="B247" s="66" t="s">
        <v>228</v>
      </c>
      <c r="C247" s="75">
        <v>27897291</v>
      </c>
      <c r="D247" s="75">
        <v>1530578</v>
      </c>
      <c r="E247" s="75">
        <v>8883694</v>
      </c>
      <c r="F247" s="69">
        <v>26659</v>
      </c>
      <c r="G247" s="69">
        <v>343154</v>
      </c>
      <c r="H247" s="69">
        <v>2434023</v>
      </c>
      <c r="I247" s="69">
        <v>1039082</v>
      </c>
      <c r="J247" s="69">
        <v>462177</v>
      </c>
      <c r="K247" s="69">
        <v>255710</v>
      </c>
      <c r="L247" s="69">
        <v>93840</v>
      </c>
      <c r="M247" s="69">
        <v>149437</v>
      </c>
      <c r="N247" s="69">
        <v>183114</v>
      </c>
      <c r="O247" s="69">
        <v>536049</v>
      </c>
      <c r="P247" s="69">
        <f>VLOOKUP($B$5:$B$975,'[17]2018'!B$5:P$975,15,0)</f>
        <v>933818</v>
      </c>
      <c r="Q247" s="77">
        <f>VLOOKUP($B$6:$B$975,'[17]2018'!B$6:Q$975,16,0)</f>
        <v>6980688</v>
      </c>
      <c r="R247" s="77">
        <v>1389047</v>
      </c>
      <c r="S247" s="69">
        <v>2628144</v>
      </c>
      <c r="T247" s="69">
        <v>28079</v>
      </c>
    </row>
    <row r="248" spans="1:20" s="12" customFormat="1" ht="24.75">
      <c r="A248" s="65" t="s">
        <v>810</v>
      </c>
      <c r="B248" s="66" t="s">
        <v>229</v>
      </c>
      <c r="C248" s="75">
        <v>1299752</v>
      </c>
      <c r="D248" s="75">
        <v>50494</v>
      </c>
      <c r="E248" s="75">
        <v>85</v>
      </c>
      <c r="F248" s="69">
        <v>235</v>
      </c>
      <c r="G248" s="69" t="s">
        <v>14</v>
      </c>
      <c r="H248" s="69">
        <v>199616</v>
      </c>
      <c r="I248" s="69">
        <v>80661</v>
      </c>
      <c r="J248" s="69">
        <v>5563</v>
      </c>
      <c r="K248" s="69">
        <v>1144</v>
      </c>
      <c r="L248" s="69">
        <v>1388</v>
      </c>
      <c r="M248" s="69">
        <v>20454</v>
      </c>
      <c r="N248" s="69">
        <v>3022</v>
      </c>
      <c r="O248" s="69">
        <v>211889</v>
      </c>
      <c r="P248" s="69">
        <f>VLOOKUP($B$5:$B$975,'[17]2018'!B$5:P$975,15,0)</f>
        <v>82588</v>
      </c>
      <c r="Q248" s="77">
        <f>VLOOKUP($B$6:$B$975,'[17]2018'!B$6:Q$975,16,0)</f>
        <v>530778</v>
      </c>
      <c r="R248" s="77">
        <v>100522</v>
      </c>
      <c r="S248" s="69">
        <v>24</v>
      </c>
      <c r="T248" s="69">
        <v>11288</v>
      </c>
    </row>
    <row r="249" spans="1:20" s="12" customFormat="1" ht="24.75">
      <c r="A249" s="65" t="s">
        <v>811</v>
      </c>
      <c r="B249" s="66" t="s">
        <v>230</v>
      </c>
      <c r="C249" s="75">
        <v>3256909</v>
      </c>
      <c r="D249" s="75">
        <v>253101</v>
      </c>
      <c r="E249" s="75">
        <v>479</v>
      </c>
      <c r="F249" s="69">
        <v>1916</v>
      </c>
      <c r="G249" s="69">
        <v>307154</v>
      </c>
      <c r="H249" s="69">
        <v>52907</v>
      </c>
      <c r="I249" s="69">
        <v>1031234</v>
      </c>
      <c r="J249" s="69">
        <v>56987</v>
      </c>
      <c r="K249" s="69">
        <v>169178</v>
      </c>
      <c r="L249" s="69">
        <v>80671</v>
      </c>
      <c r="M249" s="69">
        <v>497434</v>
      </c>
      <c r="N249" s="69">
        <v>34123</v>
      </c>
      <c r="O249" s="69">
        <v>126722</v>
      </c>
      <c r="P249" s="69">
        <f>VLOOKUP($B$5:$B$975,'[17]2018'!B$5:P$975,15,0)</f>
        <v>39426</v>
      </c>
      <c r="Q249" s="77">
        <f>VLOOKUP($B$6:$B$975,'[17]2018'!B$6:Q$975,16,0)</f>
        <v>68341</v>
      </c>
      <c r="R249" s="77">
        <v>144032</v>
      </c>
      <c r="S249" s="69">
        <v>392392</v>
      </c>
      <c r="T249" s="69">
        <v>812</v>
      </c>
    </row>
    <row r="250" spans="1:20" s="12" customFormat="1" ht="24.75">
      <c r="A250" s="65" t="s">
        <v>799</v>
      </c>
      <c r="B250" s="66" t="s">
        <v>218</v>
      </c>
      <c r="C250" s="75">
        <v>13890286</v>
      </c>
      <c r="D250" s="75">
        <v>339960</v>
      </c>
      <c r="E250" s="75">
        <v>872462</v>
      </c>
      <c r="F250" s="69">
        <v>1813868</v>
      </c>
      <c r="G250" s="69" t="s">
        <v>14</v>
      </c>
      <c r="H250" s="69" t="s">
        <v>14</v>
      </c>
      <c r="I250" s="69" t="s">
        <v>14</v>
      </c>
      <c r="J250" s="69">
        <v>6481</v>
      </c>
      <c r="K250" s="69">
        <v>2090</v>
      </c>
      <c r="L250" s="69">
        <v>139183</v>
      </c>
      <c r="M250" s="69">
        <v>2600</v>
      </c>
      <c r="N250" s="69" t="s">
        <v>14</v>
      </c>
      <c r="O250" s="69" t="s">
        <v>14</v>
      </c>
      <c r="P250" s="69">
        <f>VLOOKUP($B$5:$B$975,'[17]2018'!B$5:P$975,15,0)</f>
        <v>624641</v>
      </c>
      <c r="Q250" s="77">
        <f>VLOOKUP($B$6:$B$975,'[17]2018'!B$6:Q$975,16,0)</f>
        <v>9850385</v>
      </c>
      <c r="R250" s="77">
        <v>144143</v>
      </c>
      <c r="S250" s="69" t="s">
        <v>14</v>
      </c>
      <c r="T250" s="69">
        <v>94473</v>
      </c>
    </row>
    <row r="251" spans="1:20" s="12" customFormat="1" ht="24.75">
      <c r="A251" s="65" t="s">
        <v>800</v>
      </c>
      <c r="B251" s="66" t="s">
        <v>219</v>
      </c>
      <c r="C251" s="75">
        <v>7044262</v>
      </c>
      <c r="D251" s="75">
        <v>48642</v>
      </c>
      <c r="E251" s="75">
        <v>682345</v>
      </c>
      <c r="F251" s="69">
        <v>13430</v>
      </c>
      <c r="G251" s="69">
        <v>2342</v>
      </c>
      <c r="H251" s="69">
        <v>780309</v>
      </c>
      <c r="I251" s="69">
        <v>37850</v>
      </c>
      <c r="J251" s="69">
        <v>6359</v>
      </c>
      <c r="K251" s="69">
        <v>62204</v>
      </c>
      <c r="L251" s="69">
        <v>35528</v>
      </c>
      <c r="M251" s="69">
        <v>48970</v>
      </c>
      <c r="N251" s="69">
        <v>14352</v>
      </c>
      <c r="O251" s="69">
        <v>1650933</v>
      </c>
      <c r="P251" s="69">
        <f>VLOOKUP($B$5:$B$975,'[17]2018'!B$5:P$975,15,0)</f>
        <v>987630</v>
      </c>
      <c r="Q251" s="77">
        <f>VLOOKUP($B$6:$B$975,'[17]2018'!B$6:Q$975,16,0)</f>
        <v>2315483</v>
      </c>
      <c r="R251" s="77" t="s">
        <v>14</v>
      </c>
      <c r="S251" s="69">
        <v>284379</v>
      </c>
      <c r="T251" s="69">
        <v>73505</v>
      </c>
    </row>
    <row r="252" spans="1:20" s="12" customFormat="1" ht="24.75">
      <c r="A252" s="65" t="s">
        <v>801</v>
      </c>
      <c r="B252" s="66" t="s">
        <v>220</v>
      </c>
      <c r="C252" s="75">
        <v>68436425</v>
      </c>
      <c r="D252" s="76" t="s">
        <v>14</v>
      </c>
      <c r="E252" s="75">
        <v>293214</v>
      </c>
      <c r="F252" s="69">
        <v>8879</v>
      </c>
      <c r="G252" s="69">
        <v>451122</v>
      </c>
      <c r="H252" s="69" t="s">
        <v>14</v>
      </c>
      <c r="I252" s="69">
        <v>116968</v>
      </c>
      <c r="J252" s="69">
        <v>149821</v>
      </c>
      <c r="K252" s="69">
        <v>100854</v>
      </c>
      <c r="L252" s="69">
        <v>13268</v>
      </c>
      <c r="M252" s="69">
        <v>45687</v>
      </c>
      <c r="N252" s="69">
        <v>48042</v>
      </c>
      <c r="O252" s="69" t="s">
        <v>14</v>
      </c>
      <c r="P252" s="69">
        <f>VLOOKUP($B$5:$B$975,'[17]2018'!B$5:P$975,15,0)</f>
        <v>734180</v>
      </c>
      <c r="Q252" s="77">
        <f>VLOOKUP($B$6:$B$975,'[17]2018'!B$6:Q$975,16,0)</f>
        <v>36851</v>
      </c>
      <c r="R252" s="77">
        <v>134280</v>
      </c>
      <c r="S252" s="69">
        <v>66250556</v>
      </c>
      <c r="T252" s="69">
        <v>52704</v>
      </c>
    </row>
    <row r="253" spans="1:20" s="12" customFormat="1" ht="60.75">
      <c r="A253" s="65" t="s">
        <v>802</v>
      </c>
      <c r="B253" s="66" t="s">
        <v>221</v>
      </c>
      <c r="C253" s="75">
        <v>1999242</v>
      </c>
      <c r="D253" s="76" t="s">
        <v>14</v>
      </c>
      <c r="E253" s="75">
        <v>519090</v>
      </c>
      <c r="F253" s="69">
        <v>37071</v>
      </c>
      <c r="G253" s="69">
        <v>133936</v>
      </c>
      <c r="H253" s="69">
        <v>29176</v>
      </c>
      <c r="I253" s="69">
        <v>2446</v>
      </c>
      <c r="J253" s="69" t="s">
        <v>14</v>
      </c>
      <c r="K253" s="69" t="s">
        <v>14</v>
      </c>
      <c r="L253" s="69">
        <v>90401</v>
      </c>
      <c r="M253" s="69">
        <v>41226</v>
      </c>
      <c r="N253" s="69" t="s">
        <v>14</v>
      </c>
      <c r="O253" s="69">
        <v>10503</v>
      </c>
      <c r="P253" s="69">
        <f>VLOOKUP($B$5:$B$975,'[17]2018'!B$5:P$975,15,0)</f>
        <v>271391</v>
      </c>
      <c r="Q253" s="77">
        <f>VLOOKUP($B$6:$B$975,'[17]2018'!B$6:Q$975,16,0)</f>
        <v>13150</v>
      </c>
      <c r="R253" s="77">
        <v>793447</v>
      </c>
      <c r="S253" s="69">
        <v>82</v>
      </c>
      <c r="T253" s="69">
        <v>57322</v>
      </c>
    </row>
    <row r="254" spans="1:20" s="12" customFormat="1" ht="48.75">
      <c r="A254" s="65" t="s">
        <v>803</v>
      </c>
      <c r="B254" s="66" t="s">
        <v>222</v>
      </c>
      <c r="C254" s="75">
        <v>26404705</v>
      </c>
      <c r="D254" s="75">
        <v>845152</v>
      </c>
      <c r="E254" s="75">
        <v>2063988</v>
      </c>
      <c r="F254" s="69">
        <v>358585</v>
      </c>
      <c r="G254" s="69">
        <v>1147941</v>
      </c>
      <c r="H254" s="69">
        <v>2987956</v>
      </c>
      <c r="I254" s="69">
        <v>1034990</v>
      </c>
      <c r="J254" s="69">
        <v>1205527</v>
      </c>
      <c r="K254" s="69">
        <v>474193</v>
      </c>
      <c r="L254" s="69">
        <v>334535</v>
      </c>
      <c r="M254" s="69">
        <v>326872</v>
      </c>
      <c r="N254" s="69">
        <v>1180509</v>
      </c>
      <c r="O254" s="69">
        <v>196857</v>
      </c>
      <c r="P254" s="69">
        <f>VLOOKUP($B$5:$B$975,'[17]2018'!B$5:P$975,15,0)</f>
        <v>54690</v>
      </c>
      <c r="Q254" s="77">
        <f>VLOOKUP($B$6:$B$975,'[17]2018'!B$6:Q$975,16,0)</f>
        <v>3697597</v>
      </c>
      <c r="R254" s="77">
        <v>3291032</v>
      </c>
      <c r="S254" s="69">
        <v>6180206</v>
      </c>
      <c r="T254" s="69">
        <v>1024074</v>
      </c>
    </row>
    <row r="255" spans="1:20" s="12" customFormat="1" ht="48.75">
      <c r="A255" s="65" t="s">
        <v>804</v>
      </c>
      <c r="B255" s="66" t="s">
        <v>223</v>
      </c>
      <c r="C255" s="75">
        <v>18735949</v>
      </c>
      <c r="D255" s="75">
        <v>297297</v>
      </c>
      <c r="E255" s="75">
        <v>1233776</v>
      </c>
      <c r="F255" s="69">
        <v>6219233</v>
      </c>
      <c r="G255" s="69">
        <v>287521</v>
      </c>
      <c r="H255" s="69">
        <v>390174</v>
      </c>
      <c r="I255" s="69">
        <v>3056</v>
      </c>
      <c r="J255" s="69">
        <v>343825</v>
      </c>
      <c r="K255" s="69">
        <v>508622</v>
      </c>
      <c r="L255" s="69">
        <v>46109</v>
      </c>
      <c r="M255" s="69">
        <v>365725</v>
      </c>
      <c r="N255" s="69">
        <v>155972</v>
      </c>
      <c r="O255" s="69">
        <v>445622</v>
      </c>
      <c r="P255" s="69">
        <f>VLOOKUP($B$5:$B$975,'[17]2018'!B$5:P$975,15,0)</f>
        <v>703115</v>
      </c>
      <c r="Q255" s="77">
        <f>VLOOKUP($B$6:$B$975,'[17]2018'!B$6:Q$975,16,0)</f>
        <v>4330479</v>
      </c>
      <c r="R255" s="77">
        <v>195445</v>
      </c>
      <c r="S255" s="69">
        <v>1886409</v>
      </c>
      <c r="T255" s="69">
        <v>1323568</v>
      </c>
    </row>
    <row r="256" spans="1:20" s="12" customFormat="1" ht="48.75">
      <c r="A256" s="65" t="s">
        <v>805</v>
      </c>
      <c r="B256" s="66" t="s">
        <v>224</v>
      </c>
      <c r="C256" s="75">
        <v>493566</v>
      </c>
      <c r="D256" s="76" t="s">
        <v>14</v>
      </c>
      <c r="E256" s="76" t="s">
        <v>14</v>
      </c>
      <c r="F256" s="69" t="s">
        <v>14</v>
      </c>
      <c r="G256" s="69">
        <v>225100</v>
      </c>
      <c r="H256" s="69" t="s">
        <v>14</v>
      </c>
      <c r="I256" s="69" t="s">
        <v>14</v>
      </c>
      <c r="J256" s="69" t="s">
        <v>14</v>
      </c>
      <c r="K256" s="69" t="s">
        <v>14</v>
      </c>
      <c r="L256" s="69">
        <v>19452</v>
      </c>
      <c r="M256" s="69">
        <v>25822</v>
      </c>
      <c r="N256" s="69" t="s">
        <v>14</v>
      </c>
      <c r="O256" s="69" t="s">
        <v>14</v>
      </c>
      <c r="P256" s="69" t="str">
        <f>VLOOKUP($B$5:$B$975,'[17]2018'!B$5:P$975,15,0)</f>
        <v>-</v>
      </c>
      <c r="Q256" s="77" t="str">
        <f>VLOOKUP($B$6:$B$975,'[17]2018'!B$6:Q$975,16,0)</f>
        <v>-</v>
      </c>
      <c r="R256" s="77">
        <v>223193</v>
      </c>
      <c r="S256" s="69" t="s">
        <v>14</v>
      </c>
      <c r="T256" s="69" t="s">
        <v>14</v>
      </c>
    </row>
    <row r="257" spans="1:20" s="12" customFormat="1" ht="36.75">
      <c r="A257" s="65" t="s">
        <v>806</v>
      </c>
      <c r="B257" s="66" t="s">
        <v>225</v>
      </c>
      <c r="C257" s="75">
        <v>71865</v>
      </c>
      <c r="D257" s="76" t="s">
        <v>14</v>
      </c>
      <c r="E257" s="75">
        <v>30817</v>
      </c>
      <c r="F257" s="69">
        <v>23</v>
      </c>
      <c r="G257" s="69">
        <v>3088</v>
      </c>
      <c r="H257" s="69" t="s">
        <v>14</v>
      </c>
      <c r="I257" s="69" t="s">
        <v>14</v>
      </c>
      <c r="J257" s="69" t="s">
        <v>14</v>
      </c>
      <c r="K257" s="69" t="s">
        <v>14</v>
      </c>
      <c r="L257" s="69" t="s">
        <v>14</v>
      </c>
      <c r="M257" s="69">
        <v>15523</v>
      </c>
      <c r="N257" s="69" t="s">
        <v>14</v>
      </c>
      <c r="O257" s="69">
        <v>277</v>
      </c>
      <c r="P257" s="69" t="str">
        <f>VLOOKUP($B$5:$B$975,'[17]2018'!B$5:P$975,15,0)</f>
        <v>-</v>
      </c>
      <c r="Q257" s="77">
        <f>VLOOKUP($B$6:$B$975,'[17]2018'!B$6:Q$975,16,0)</f>
        <v>18876</v>
      </c>
      <c r="R257" s="77">
        <v>1978</v>
      </c>
      <c r="S257" s="69">
        <v>1282</v>
      </c>
      <c r="T257" s="69" t="s">
        <v>14</v>
      </c>
    </row>
    <row r="258" spans="1:20" s="12" customFormat="1" ht="72.75">
      <c r="A258" s="65" t="s">
        <v>807</v>
      </c>
      <c r="B258" s="66" t="s">
        <v>226</v>
      </c>
      <c r="C258" s="75">
        <v>11965468</v>
      </c>
      <c r="D258" s="75">
        <v>333135</v>
      </c>
      <c r="E258" s="75">
        <v>1768997</v>
      </c>
      <c r="F258" s="69">
        <v>2930611</v>
      </c>
      <c r="G258" s="69">
        <v>1858624</v>
      </c>
      <c r="H258" s="69">
        <v>750605</v>
      </c>
      <c r="I258" s="69">
        <v>69601</v>
      </c>
      <c r="J258" s="69">
        <v>707156</v>
      </c>
      <c r="K258" s="69">
        <v>960</v>
      </c>
      <c r="L258" s="69">
        <v>38658</v>
      </c>
      <c r="M258" s="69">
        <v>430436</v>
      </c>
      <c r="N258" s="69">
        <v>7357</v>
      </c>
      <c r="O258" s="69">
        <v>12014</v>
      </c>
      <c r="P258" s="69">
        <f>VLOOKUP($B$5:$B$975,'[17]2018'!B$5:P$975,15,0)</f>
        <v>129690</v>
      </c>
      <c r="Q258" s="77">
        <f>VLOOKUP($B$6:$B$975,'[17]2018'!B$6:Q$975,16,0)</f>
        <v>630388</v>
      </c>
      <c r="R258" s="77">
        <v>785482</v>
      </c>
      <c r="S258" s="69">
        <v>1500937</v>
      </c>
      <c r="T258" s="69">
        <v>10819</v>
      </c>
    </row>
    <row r="259" spans="1:20" s="12" customFormat="1" ht="24.75">
      <c r="A259" s="65" t="s">
        <v>814</v>
      </c>
      <c r="B259" s="66" t="s">
        <v>233</v>
      </c>
      <c r="C259" s="75">
        <v>8859569</v>
      </c>
      <c r="D259" s="75">
        <v>40915</v>
      </c>
      <c r="E259" s="75">
        <v>554264</v>
      </c>
      <c r="F259" s="69" t="s">
        <v>14</v>
      </c>
      <c r="G259" s="69">
        <v>419004</v>
      </c>
      <c r="H259" s="69">
        <v>2333111</v>
      </c>
      <c r="I259" s="69">
        <v>20263</v>
      </c>
      <c r="J259" s="69">
        <v>31218</v>
      </c>
      <c r="K259" s="69">
        <v>1520930</v>
      </c>
      <c r="L259" s="69">
        <v>1314444</v>
      </c>
      <c r="M259" s="69">
        <v>26510</v>
      </c>
      <c r="N259" s="69" t="s">
        <v>14</v>
      </c>
      <c r="O259" s="69">
        <v>126959</v>
      </c>
      <c r="P259" s="69">
        <f>VLOOKUP($B$5:$B$975,'[17]2018'!B$5:P$975,15,0)</f>
        <v>62040</v>
      </c>
      <c r="Q259" s="77">
        <f>VLOOKUP($B$6:$B$975,'[17]2018'!B$6:Q$975,16,0)</f>
        <v>1427633</v>
      </c>
      <c r="R259" s="77">
        <v>700368</v>
      </c>
      <c r="S259" s="69">
        <v>172955</v>
      </c>
      <c r="T259" s="69">
        <v>108956</v>
      </c>
    </row>
    <row r="260" spans="1:20" s="12" customFormat="1" ht="24.75">
      <c r="A260" s="65" t="s">
        <v>815</v>
      </c>
      <c r="B260" s="66" t="s">
        <v>234</v>
      </c>
      <c r="C260" s="75">
        <v>41598756</v>
      </c>
      <c r="D260" s="75">
        <v>207999</v>
      </c>
      <c r="E260" s="75">
        <v>1577659</v>
      </c>
      <c r="F260" s="69">
        <v>677214</v>
      </c>
      <c r="G260" s="69">
        <v>2532730</v>
      </c>
      <c r="H260" s="69">
        <v>2640639</v>
      </c>
      <c r="I260" s="69">
        <v>188632</v>
      </c>
      <c r="J260" s="69">
        <v>7831569</v>
      </c>
      <c r="K260" s="69">
        <v>1076765</v>
      </c>
      <c r="L260" s="69">
        <v>93297</v>
      </c>
      <c r="M260" s="69">
        <v>1018747</v>
      </c>
      <c r="N260" s="69">
        <v>711268</v>
      </c>
      <c r="O260" s="69">
        <v>190764</v>
      </c>
      <c r="P260" s="69">
        <f>VLOOKUP($B$5:$B$975,'[17]2018'!B$5:P$975,15,0)</f>
        <v>111451</v>
      </c>
      <c r="Q260" s="77">
        <f>VLOOKUP($B$6:$B$975,'[17]2018'!B$6:Q$975,16,0)</f>
        <v>2829974</v>
      </c>
      <c r="R260" s="77">
        <v>6480299</v>
      </c>
      <c r="S260" s="69">
        <v>10612113</v>
      </c>
      <c r="T260" s="69">
        <v>2817635</v>
      </c>
    </row>
    <row r="261" spans="1:20" s="12" customFormat="1" ht="24.75">
      <c r="A261" s="65" t="s">
        <v>816</v>
      </c>
      <c r="B261" s="66" t="s">
        <v>235</v>
      </c>
      <c r="C261" s="75">
        <v>13128763</v>
      </c>
      <c r="D261" s="75">
        <v>144704</v>
      </c>
      <c r="E261" s="75">
        <v>313146</v>
      </c>
      <c r="F261" s="69">
        <v>32597</v>
      </c>
      <c r="G261" s="69">
        <v>1168637</v>
      </c>
      <c r="H261" s="69">
        <v>3926949</v>
      </c>
      <c r="I261" s="69">
        <v>281415</v>
      </c>
      <c r="J261" s="69">
        <v>150908</v>
      </c>
      <c r="K261" s="69">
        <v>64357</v>
      </c>
      <c r="L261" s="69">
        <v>180739</v>
      </c>
      <c r="M261" s="69">
        <v>446586</v>
      </c>
      <c r="N261" s="69">
        <v>42423</v>
      </c>
      <c r="O261" s="69">
        <v>93945</v>
      </c>
      <c r="P261" s="69">
        <f>VLOOKUP($B$5:$B$975,'[17]2018'!B$5:P$975,15,0)</f>
        <v>682623</v>
      </c>
      <c r="Q261" s="77">
        <f>VLOOKUP($B$6:$B$975,'[17]2018'!B$6:Q$975,16,0)</f>
        <v>3061006</v>
      </c>
      <c r="R261" s="77">
        <v>525213</v>
      </c>
      <c r="S261" s="69">
        <v>398083</v>
      </c>
      <c r="T261" s="69">
        <v>1615432</v>
      </c>
    </row>
    <row r="262" spans="1:20" s="12" customFormat="1" ht="24.75">
      <c r="A262" s="65" t="s">
        <v>824</v>
      </c>
      <c r="B262" s="66" t="s">
        <v>502</v>
      </c>
      <c r="C262" s="75">
        <v>66724203</v>
      </c>
      <c r="D262" s="75">
        <v>4003213</v>
      </c>
      <c r="E262" s="75">
        <v>1838545</v>
      </c>
      <c r="F262" s="69">
        <v>2795955</v>
      </c>
      <c r="G262" s="69">
        <v>234268</v>
      </c>
      <c r="H262" s="69">
        <v>334376</v>
      </c>
      <c r="I262" s="69">
        <v>2558156</v>
      </c>
      <c r="J262" s="69">
        <v>4029757</v>
      </c>
      <c r="K262" s="69">
        <v>631762</v>
      </c>
      <c r="L262" s="69">
        <v>696350</v>
      </c>
      <c r="M262" s="69">
        <v>787442</v>
      </c>
      <c r="N262" s="69">
        <v>1710435</v>
      </c>
      <c r="O262" s="69">
        <v>3946097</v>
      </c>
      <c r="P262" s="69">
        <f>VLOOKUP($B$5:$B$975,'[17]2018'!B$5:P$975,15,0)</f>
        <v>572785</v>
      </c>
      <c r="Q262" s="77">
        <f>VLOOKUP($B$6:$B$975,'[17]2018'!B$6:Q$975,16,0)</f>
        <v>11439275</v>
      </c>
      <c r="R262" s="77">
        <v>11498238</v>
      </c>
      <c r="S262" s="69">
        <v>19282794</v>
      </c>
      <c r="T262" s="69">
        <v>364755</v>
      </c>
    </row>
    <row r="263" spans="1:20" s="12" customFormat="1" ht="24.75">
      <c r="A263" s="65" t="s">
        <v>825</v>
      </c>
      <c r="B263" s="66" t="s">
        <v>242</v>
      </c>
      <c r="C263" s="75">
        <v>1192948</v>
      </c>
      <c r="D263" s="75">
        <v>12134</v>
      </c>
      <c r="E263" s="75">
        <v>1993</v>
      </c>
      <c r="F263" s="69" t="s">
        <v>14</v>
      </c>
      <c r="G263" s="69" t="s">
        <v>14</v>
      </c>
      <c r="H263" s="69">
        <v>22766</v>
      </c>
      <c r="I263" s="69" t="s">
        <v>14</v>
      </c>
      <c r="J263" s="69">
        <v>72500</v>
      </c>
      <c r="K263" s="69">
        <v>166738</v>
      </c>
      <c r="L263" s="69">
        <v>4500</v>
      </c>
      <c r="M263" s="69" t="s">
        <v>14</v>
      </c>
      <c r="N263" s="69" t="s">
        <v>14</v>
      </c>
      <c r="O263" s="69">
        <v>26445</v>
      </c>
      <c r="P263" s="69">
        <f>VLOOKUP($B$5:$B$975,'[17]2018'!B$5:P$975,15,0)</f>
        <v>11098</v>
      </c>
      <c r="Q263" s="77">
        <f>VLOOKUP($B$6:$B$975,'[17]2018'!B$6:Q$975,16,0)</f>
        <v>285601</v>
      </c>
      <c r="R263" s="77">
        <v>31175</v>
      </c>
      <c r="S263" s="69">
        <v>531080</v>
      </c>
      <c r="T263" s="69">
        <v>26919</v>
      </c>
    </row>
    <row r="264" spans="1:20" s="12" customFormat="1" ht="24.75">
      <c r="A264" s="65" t="s">
        <v>826</v>
      </c>
      <c r="B264" s="66" t="s">
        <v>243</v>
      </c>
      <c r="C264" s="75">
        <v>24649639</v>
      </c>
      <c r="D264" s="75">
        <v>24496</v>
      </c>
      <c r="E264" s="75">
        <v>90884</v>
      </c>
      <c r="F264" s="69">
        <v>1878778</v>
      </c>
      <c r="G264" s="69">
        <v>10556</v>
      </c>
      <c r="H264" s="69">
        <v>88769</v>
      </c>
      <c r="I264" s="69">
        <v>250487</v>
      </c>
      <c r="J264" s="69">
        <v>2919890</v>
      </c>
      <c r="K264" s="69">
        <v>20003</v>
      </c>
      <c r="L264" s="69">
        <v>603460</v>
      </c>
      <c r="M264" s="69">
        <v>142619</v>
      </c>
      <c r="N264" s="69">
        <v>69958</v>
      </c>
      <c r="O264" s="69">
        <v>3405622</v>
      </c>
      <c r="P264" s="69">
        <f>VLOOKUP($B$5:$B$975,'[17]2018'!B$5:P$975,15,0)</f>
        <v>449848</v>
      </c>
      <c r="Q264" s="77">
        <f>VLOOKUP($B$6:$B$975,'[17]2018'!B$6:Q$975,16,0)</f>
        <v>4737223</v>
      </c>
      <c r="R264" s="77">
        <v>6850655</v>
      </c>
      <c r="S264" s="69">
        <v>2913968</v>
      </c>
      <c r="T264" s="69">
        <v>192423</v>
      </c>
    </row>
    <row r="265" spans="1:20" s="12" customFormat="1" ht="48.75">
      <c r="A265" s="65" t="s">
        <v>831</v>
      </c>
      <c r="B265" s="66" t="s">
        <v>248</v>
      </c>
      <c r="C265" s="75">
        <v>25817884</v>
      </c>
      <c r="D265" s="75">
        <v>3844665</v>
      </c>
      <c r="E265" s="75">
        <v>1667785</v>
      </c>
      <c r="F265" s="69">
        <v>651089</v>
      </c>
      <c r="G265" s="69">
        <v>188992</v>
      </c>
      <c r="H265" s="69">
        <v>210097</v>
      </c>
      <c r="I265" s="69">
        <v>1422010</v>
      </c>
      <c r="J265" s="69">
        <v>915295</v>
      </c>
      <c r="K265" s="69">
        <v>229052</v>
      </c>
      <c r="L265" s="69">
        <v>11588</v>
      </c>
      <c r="M265" s="69">
        <v>299180</v>
      </c>
      <c r="N265" s="69">
        <v>1457533</v>
      </c>
      <c r="O265" s="69">
        <v>325107</v>
      </c>
      <c r="P265" s="69">
        <f>VLOOKUP($B$5:$B$975,'[17]2018'!B$5:P$975,15,0)</f>
        <v>96959</v>
      </c>
      <c r="Q265" s="77">
        <f>VLOOKUP($B$6:$B$975,'[17]2018'!B$6:Q$975,16,0)</f>
        <v>5112364</v>
      </c>
      <c r="R265" s="77">
        <v>1439587</v>
      </c>
      <c r="S265" s="69">
        <v>7856870</v>
      </c>
      <c r="T265" s="69">
        <v>89710</v>
      </c>
    </row>
    <row r="266" spans="1:20" s="12" customFormat="1" ht="24.75">
      <c r="A266" s="65" t="s">
        <v>832</v>
      </c>
      <c r="B266" s="66" t="s">
        <v>249</v>
      </c>
      <c r="C266" s="75">
        <v>15063731</v>
      </c>
      <c r="D266" s="75">
        <v>121917</v>
      </c>
      <c r="E266" s="75">
        <v>77883</v>
      </c>
      <c r="F266" s="69">
        <v>266088</v>
      </c>
      <c r="G266" s="69">
        <v>34720</v>
      </c>
      <c r="H266" s="69">
        <v>12744</v>
      </c>
      <c r="I266" s="69">
        <v>885659</v>
      </c>
      <c r="J266" s="69">
        <v>122072</v>
      </c>
      <c r="K266" s="69">
        <v>215969</v>
      </c>
      <c r="L266" s="69">
        <v>76802</v>
      </c>
      <c r="M266" s="69">
        <v>345644</v>
      </c>
      <c r="N266" s="69">
        <v>182944</v>
      </c>
      <c r="O266" s="69">
        <v>188923</v>
      </c>
      <c r="P266" s="69">
        <f>VLOOKUP($B$5:$B$975,'[17]2018'!B$5:P$975,15,0)</f>
        <v>14880</v>
      </c>
      <c r="Q266" s="77">
        <f>VLOOKUP($B$6:$B$975,'[17]2018'!B$6:Q$975,16,0)</f>
        <v>1304087</v>
      </c>
      <c r="R266" s="77">
        <v>3176821</v>
      </c>
      <c r="S266" s="69">
        <v>7980877</v>
      </c>
      <c r="T266" s="69">
        <v>55702</v>
      </c>
    </row>
    <row r="267" spans="1:20" s="12" customFormat="1" ht="24.75">
      <c r="A267" s="65" t="s">
        <v>827</v>
      </c>
      <c r="B267" s="66" t="s">
        <v>244</v>
      </c>
      <c r="C267" s="75">
        <v>10407539</v>
      </c>
      <c r="D267" s="75">
        <v>60</v>
      </c>
      <c r="E267" s="75">
        <v>3478</v>
      </c>
      <c r="F267" s="69">
        <v>701069</v>
      </c>
      <c r="G267" s="69" t="s">
        <v>14</v>
      </c>
      <c r="H267" s="69">
        <v>13839</v>
      </c>
      <c r="I267" s="69">
        <v>38267</v>
      </c>
      <c r="J267" s="69">
        <v>2786012</v>
      </c>
      <c r="K267" s="69" t="s">
        <v>14</v>
      </c>
      <c r="L267" s="69">
        <v>428396</v>
      </c>
      <c r="M267" s="69">
        <v>18089</v>
      </c>
      <c r="N267" s="69">
        <v>9750</v>
      </c>
      <c r="O267" s="69">
        <v>3187866</v>
      </c>
      <c r="P267" s="69">
        <f>VLOOKUP($B$5:$B$975,'[17]2018'!B$5:P$975,15,0)</f>
        <v>125107</v>
      </c>
      <c r="Q267" s="77">
        <f>VLOOKUP($B$6:$B$975,'[17]2018'!B$6:Q$975,16,0)</f>
        <v>611005</v>
      </c>
      <c r="R267" s="77">
        <v>547385</v>
      </c>
      <c r="S267" s="69">
        <v>1897421</v>
      </c>
      <c r="T267" s="69">
        <v>39796</v>
      </c>
    </row>
    <row r="268" spans="1:20" s="12" customFormat="1" ht="24.75">
      <c r="A268" s="65" t="s">
        <v>828</v>
      </c>
      <c r="B268" s="66" t="s">
        <v>245</v>
      </c>
      <c r="C268" s="75">
        <v>1714230</v>
      </c>
      <c r="D268" s="76" t="s">
        <v>14</v>
      </c>
      <c r="E268" s="75">
        <v>3752</v>
      </c>
      <c r="F268" s="69">
        <v>643048</v>
      </c>
      <c r="G268" s="69" t="s">
        <v>14</v>
      </c>
      <c r="H268" s="69">
        <v>9530</v>
      </c>
      <c r="I268" s="69">
        <v>123846</v>
      </c>
      <c r="J268" s="69">
        <v>22018</v>
      </c>
      <c r="K268" s="69" t="s">
        <v>14</v>
      </c>
      <c r="L268" s="69">
        <v>18179</v>
      </c>
      <c r="M268" s="69">
        <v>112949</v>
      </c>
      <c r="N268" s="69" t="s">
        <v>14</v>
      </c>
      <c r="O268" s="69">
        <v>81643</v>
      </c>
      <c r="P268" s="69">
        <f>VLOOKUP($B$5:$B$975,'[17]2018'!B$5:P$975,15,0)</f>
        <v>46700</v>
      </c>
      <c r="Q268" s="77">
        <f>VLOOKUP($B$6:$B$975,'[17]2018'!B$6:Q$975,16,0)</f>
        <v>204054</v>
      </c>
      <c r="R268" s="77">
        <v>448510</v>
      </c>
      <c r="S268" s="69" t="s">
        <v>14</v>
      </c>
      <c r="T268" s="69" t="s">
        <v>14</v>
      </c>
    </row>
    <row r="269" spans="1:20" s="12" customFormat="1" ht="24.75">
      <c r="A269" s="65" t="s">
        <v>829</v>
      </c>
      <c r="B269" s="66" t="s">
        <v>246</v>
      </c>
      <c r="C269" s="75">
        <v>1031308</v>
      </c>
      <c r="D269" s="75">
        <v>9972</v>
      </c>
      <c r="E269" s="75">
        <v>19345</v>
      </c>
      <c r="F269" s="69">
        <v>277158</v>
      </c>
      <c r="G269" s="69" t="s">
        <v>14</v>
      </c>
      <c r="H269" s="69">
        <v>17011</v>
      </c>
      <c r="I269" s="69">
        <v>3390</v>
      </c>
      <c r="J269" s="69">
        <v>11383</v>
      </c>
      <c r="K269" s="69" t="s">
        <v>14</v>
      </c>
      <c r="L269" s="69" t="s">
        <v>14</v>
      </c>
      <c r="M269" s="69" t="s">
        <v>14</v>
      </c>
      <c r="N269" s="69" t="s">
        <v>14</v>
      </c>
      <c r="O269" s="69">
        <v>27539</v>
      </c>
      <c r="P269" s="69">
        <f>VLOOKUP($B$5:$B$975,'[17]2018'!B$5:P$975,15,0)</f>
        <v>55013</v>
      </c>
      <c r="Q269" s="77">
        <f>VLOOKUP($B$6:$B$975,'[17]2018'!B$6:Q$975,16,0)</f>
        <v>149665</v>
      </c>
      <c r="R269" s="77">
        <v>414819</v>
      </c>
      <c r="S269" s="69">
        <v>27894</v>
      </c>
      <c r="T269" s="69">
        <v>18119</v>
      </c>
    </row>
    <row r="270" spans="1:20" s="12" customFormat="1" ht="24.75">
      <c r="A270" s="65" t="s">
        <v>830</v>
      </c>
      <c r="B270" s="66" t="s">
        <v>247</v>
      </c>
      <c r="C270" s="75">
        <v>11496562</v>
      </c>
      <c r="D270" s="75">
        <v>14464</v>
      </c>
      <c r="E270" s="75">
        <v>64310</v>
      </c>
      <c r="F270" s="69">
        <v>257503</v>
      </c>
      <c r="G270" s="69">
        <v>10556</v>
      </c>
      <c r="H270" s="69">
        <v>48389</v>
      </c>
      <c r="I270" s="69">
        <v>84984</v>
      </c>
      <c r="J270" s="69">
        <v>100477</v>
      </c>
      <c r="K270" s="69">
        <v>20003</v>
      </c>
      <c r="L270" s="69">
        <v>156886</v>
      </c>
      <c r="M270" s="69">
        <v>11581</v>
      </c>
      <c r="N270" s="69">
        <v>60208</v>
      </c>
      <c r="O270" s="69">
        <v>108574</v>
      </c>
      <c r="P270" s="69">
        <f>VLOOKUP($B$5:$B$975,'[17]2018'!B$5:P$975,15,0)</f>
        <v>223027</v>
      </c>
      <c r="Q270" s="77">
        <f>VLOOKUP($B$6:$B$975,'[17]2018'!B$6:Q$975,16,0)</f>
        <v>3772498</v>
      </c>
      <c r="R270" s="77">
        <v>5439941</v>
      </c>
      <c r="S270" s="69">
        <v>988654</v>
      </c>
      <c r="T270" s="69">
        <v>134509</v>
      </c>
    </row>
    <row r="271" spans="1:20" s="12" customFormat="1" ht="36.75">
      <c r="A271" s="65" t="s">
        <v>833</v>
      </c>
      <c r="B271" s="66" t="s">
        <v>503</v>
      </c>
      <c r="C271" s="75">
        <v>9927945</v>
      </c>
      <c r="D271" s="75">
        <v>4229456</v>
      </c>
      <c r="E271" s="75">
        <v>11044</v>
      </c>
      <c r="F271" s="69">
        <v>1766479</v>
      </c>
      <c r="G271" s="69">
        <v>4286</v>
      </c>
      <c r="H271" s="69">
        <v>78043</v>
      </c>
      <c r="I271" s="69">
        <v>134952</v>
      </c>
      <c r="J271" s="69">
        <v>277589</v>
      </c>
      <c r="K271" s="69">
        <v>21106</v>
      </c>
      <c r="L271" s="69">
        <v>10000</v>
      </c>
      <c r="M271" s="69">
        <v>10948</v>
      </c>
      <c r="N271" s="69" t="s">
        <v>14</v>
      </c>
      <c r="O271" s="69">
        <v>233885</v>
      </c>
      <c r="P271" s="69">
        <f>VLOOKUP($B$5:$B$975,'[17]2018'!B$5:P$975,15,0)</f>
        <v>631187</v>
      </c>
      <c r="Q271" s="77">
        <f>VLOOKUP($B$6:$B$975,'[17]2018'!B$6:Q$975,16,0)</f>
        <v>1893913</v>
      </c>
      <c r="R271" s="77">
        <v>474632</v>
      </c>
      <c r="S271" s="69">
        <v>95661</v>
      </c>
      <c r="T271" s="69">
        <v>54765</v>
      </c>
    </row>
    <row r="272" spans="1:20" s="12" customFormat="1" ht="36.75">
      <c r="A272" s="65" t="s">
        <v>834</v>
      </c>
      <c r="B272" s="66" t="s">
        <v>250</v>
      </c>
      <c r="C272" s="75">
        <v>9927945</v>
      </c>
      <c r="D272" s="75">
        <v>4229456</v>
      </c>
      <c r="E272" s="75">
        <v>11044</v>
      </c>
      <c r="F272" s="69">
        <v>1766479</v>
      </c>
      <c r="G272" s="69">
        <v>4286</v>
      </c>
      <c r="H272" s="69">
        <v>78043</v>
      </c>
      <c r="I272" s="69">
        <v>134952</v>
      </c>
      <c r="J272" s="69">
        <v>277589</v>
      </c>
      <c r="K272" s="69">
        <v>21106</v>
      </c>
      <c r="L272" s="69">
        <v>10000</v>
      </c>
      <c r="M272" s="69">
        <v>10948</v>
      </c>
      <c r="N272" s="69" t="s">
        <v>14</v>
      </c>
      <c r="O272" s="69">
        <v>233885</v>
      </c>
      <c r="P272" s="69">
        <f>VLOOKUP($B$5:$B$975,'[17]2018'!B$5:P$975,15,0)</f>
        <v>631187</v>
      </c>
      <c r="Q272" s="77">
        <f>VLOOKUP($B$6:$B$975,'[17]2018'!B$6:Q$975,16,0)</f>
        <v>1893913</v>
      </c>
      <c r="R272" s="77">
        <v>474632</v>
      </c>
      <c r="S272" s="69">
        <v>95661</v>
      </c>
      <c r="T272" s="69">
        <v>54765</v>
      </c>
    </row>
    <row r="273" spans="1:20" s="12" customFormat="1" ht="36.75">
      <c r="A273" s="65" t="s">
        <v>835</v>
      </c>
      <c r="B273" s="66" t="s">
        <v>504</v>
      </c>
      <c r="C273" s="75">
        <v>88837722</v>
      </c>
      <c r="D273" s="75">
        <v>828485</v>
      </c>
      <c r="E273" s="75">
        <v>2051661</v>
      </c>
      <c r="F273" s="69">
        <v>4491321</v>
      </c>
      <c r="G273" s="69">
        <v>1981105</v>
      </c>
      <c r="H273" s="69">
        <v>5598642</v>
      </c>
      <c r="I273" s="69">
        <v>5177321</v>
      </c>
      <c r="J273" s="69">
        <v>5997068</v>
      </c>
      <c r="K273" s="69">
        <v>1962790</v>
      </c>
      <c r="L273" s="69">
        <v>9920239</v>
      </c>
      <c r="M273" s="69">
        <v>1375499</v>
      </c>
      <c r="N273" s="69">
        <v>2098932</v>
      </c>
      <c r="O273" s="69">
        <v>1391296</v>
      </c>
      <c r="P273" s="69">
        <f>VLOOKUP($B$5:$B$975,'[17]2018'!B$5:P$975,15,0)</f>
        <v>1352887</v>
      </c>
      <c r="Q273" s="77">
        <f>VLOOKUP($B$6:$B$975,'[17]2018'!B$6:Q$975,16,0)</f>
        <v>14017508</v>
      </c>
      <c r="R273" s="77">
        <v>10537041</v>
      </c>
      <c r="S273" s="69">
        <v>14800582</v>
      </c>
      <c r="T273" s="69">
        <v>5255346</v>
      </c>
    </row>
    <row r="274" spans="1:20" s="12" customFormat="1" ht="24.75">
      <c r="A274" s="65" t="s">
        <v>836</v>
      </c>
      <c r="B274" s="66" t="s">
        <v>251</v>
      </c>
      <c r="C274" s="75">
        <v>23627810</v>
      </c>
      <c r="D274" s="75">
        <v>385132</v>
      </c>
      <c r="E274" s="75">
        <v>515820</v>
      </c>
      <c r="F274" s="69">
        <v>557711</v>
      </c>
      <c r="G274" s="69">
        <v>248934</v>
      </c>
      <c r="H274" s="69">
        <v>566577</v>
      </c>
      <c r="I274" s="69">
        <v>1539823</v>
      </c>
      <c r="J274" s="69">
        <v>2072001</v>
      </c>
      <c r="K274" s="69">
        <v>793031</v>
      </c>
      <c r="L274" s="69">
        <v>763485</v>
      </c>
      <c r="M274" s="69">
        <v>315531</v>
      </c>
      <c r="N274" s="69">
        <v>865250</v>
      </c>
      <c r="O274" s="69">
        <v>334202</v>
      </c>
      <c r="P274" s="69">
        <f>VLOOKUP($B$5:$B$975,'[17]2018'!B$5:P$975,15,0)</f>
        <v>99768</v>
      </c>
      <c r="Q274" s="77">
        <f>VLOOKUP($B$6:$B$975,'[17]2018'!B$6:Q$975,16,0)</f>
        <v>5122193</v>
      </c>
      <c r="R274" s="77">
        <v>3581827</v>
      </c>
      <c r="S274" s="69">
        <v>2336559</v>
      </c>
      <c r="T274" s="69">
        <v>3529967</v>
      </c>
    </row>
    <row r="275" spans="1:20" s="12" customFormat="1" ht="24.75">
      <c r="A275" s="65" t="s">
        <v>837</v>
      </c>
      <c r="B275" s="66" t="s">
        <v>252</v>
      </c>
      <c r="C275" s="75">
        <v>39401267</v>
      </c>
      <c r="D275" s="75">
        <v>341834</v>
      </c>
      <c r="E275" s="75">
        <v>705267</v>
      </c>
      <c r="F275" s="69">
        <v>2555356</v>
      </c>
      <c r="G275" s="69">
        <v>1362149</v>
      </c>
      <c r="H275" s="69">
        <v>4860089</v>
      </c>
      <c r="I275" s="69">
        <v>2368625</v>
      </c>
      <c r="J275" s="69">
        <v>3039705</v>
      </c>
      <c r="K275" s="69">
        <v>1080604</v>
      </c>
      <c r="L275" s="69">
        <v>5470852</v>
      </c>
      <c r="M275" s="69">
        <v>948586</v>
      </c>
      <c r="N275" s="69">
        <v>1232918</v>
      </c>
      <c r="O275" s="69">
        <v>391694</v>
      </c>
      <c r="P275" s="69">
        <f>VLOOKUP($B$5:$B$975,'[17]2018'!B$5:P$975,15,0)</f>
        <v>70612</v>
      </c>
      <c r="Q275" s="77">
        <f>VLOOKUP($B$6:$B$975,'[17]2018'!B$6:Q$975,16,0)</f>
        <v>3112634</v>
      </c>
      <c r="R275" s="77">
        <v>6041845</v>
      </c>
      <c r="S275" s="69">
        <v>4234881</v>
      </c>
      <c r="T275" s="69">
        <v>1583617</v>
      </c>
    </row>
    <row r="276" spans="1:20" s="12" customFormat="1" ht="24.75">
      <c r="A276" s="65" t="s">
        <v>841</v>
      </c>
      <c r="B276" s="66" t="s">
        <v>256</v>
      </c>
      <c r="C276" s="75">
        <v>25808645</v>
      </c>
      <c r="D276" s="75">
        <v>101519</v>
      </c>
      <c r="E276" s="75">
        <v>830574</v>
      </c>
      <c r="F276" s="69">
        <v>1378254</v>
      </c>
      <c r="G276" s="69">
        <v>370023</v>
      </c>
      <c r="H276" s="69">
        <v>171977</v>
      </c>
      <c r="I276" s="69">
        <v>1268873</v>
      </c>
      <c r="J276" s="69">
        <v>885361</v>
      </c>
      <c r="K276" s="69">
        <v>89155</v>
      </c>
      <c r="L276" s="69">
        <v>3685902</v>
      </c>
      <c r="M276" s="69">
        <v>111382</v>
      </c>
      <c r="N276" s="69">
        <v>764</v>
      </c>
      <c r="O276" s="69">
        <v>665400</v>
      </c>
      <c r="P276" s="69">
        <f>VLOOKUP($B$5:$B$975,'[17]2018'!B$5:P$975,15,0)</f>
        <v>1182507</v>
      </c>
      <c r="Q276" s="77">
        <f>VLOOKUP($B$6:$B$975,'[17]2018'!B$6:Q$975,16,0)</f>
        <v>5782681</v>
      </c>
      <c r="R276" s="77">
        <v>913369</v>
      </c>
      <c r="S276" s="69">
        <v>8229142</v>
      </c>
      <c r="T276" s="69">
        <v>141762</v>
      </c>
    </row>
    <row r="277" spans="1:20" s="12" customFormat="1" ht="24.75">
      <c r="A277" s="65" t="s">
        <v>838</v>
      </c>
      <c r="B277" s="66" t="s">
        <v>253</v>
      </c>
      <c r="C277" s="75">
        <v>17333283</v>
      </c>
      <c r="D277" s="75">
        <v>278956</v>
      </c>
      <c r="E277" s="75">
        <v>89989</v>
      </c>
      <c r="F277" s="69">
        <v>891271</v>
      </c>
      <c r="G277" s="69">
        <v>1046320</v>
      </c>
      <c r="H277" s="69">
        <v>4242617</v>
      </c>
      <c r="I277" s="69">
        <v>1271195</v>
      </c>
      <c r="J277" s="69">
        <v>2532208</v>
      </c>
      <c r="K277" s="69">
        <v>604334</v>
      </c>
      <c r="L277" s="69">
        <v>2798704</v>
      </c>
      <c r="M277" s="69">
        <v>457538</v>
      </c>
      <c r="N277" s="69">
        <v>363695</v>
      </c>
      <c r="O277" s="69">
        <v>294971</v>
      </c>
      <c r="P277" s="69">
        <f>VLOOKUP($B$5:$B$975,'[17]2018'!B$5:P$975,15,0)</f>
        <v>34205</v>
      </c>
      <c r="Q277" s="77">
        <f>VLOOKUP($B$6:$B$975,'[17]2018'!B$6:Q$975,16,0)</f>
        <v>1368708</v>
      </c>
      <c r="R277" s="77">
        <v>118595</v>
      </c>
      <c r="S277" s="69">
        <v>294118</v>
      </c>
      <c r="T277" s="69">
        <v>645859</v>
      </c>
    </row>
    <row r="278" spans="1:20" s="12" customFormat="1" ht="24.75">
      <c r="A278" s="65" t="s">
        <v>839</v>
      </c>
      <c r="B278" s="66" t="s">
        <v>254</v>
      </c>
      <c r="C278" s="75">
        <v>12016472</v>
      </c>
      <c r="D278" s="75">
        <v>50432</v>
      </c>
      <c r="E278" s="75">
        <v>515584</v>
      </c>
      <c r="F278" s="69">
        <v>656523</v>
      </c>
      <c r="G278" s="69">
        <v>90123</v>
      </c>
      <c r="H278" s="69">
        <v>263221</v>
      </c>
      <c r="I278" s="69">
        <v>1097430</v>
      </c>
      <c r="J278" s="69">
        <v>139402</v>
      </c>
      <c r="K278" s="69">
        <v>381677</v>
      </c>
      <c r="L278" s="69">
        <v>127074</v>
      </c>
      <c r="M278" s="69">
        <v>475820</v>
      </c>
      <c r="N278" s="69">
        <v>144967</v>
      </c>
      <c r="O278" s="69">
        <v>41759</v>
      </c>
      <c r="P278" s="69">
        <f>VLOOKUP($B$5:$B$975,'[17]2018'!B$5:P$975,15,0)</f>
        <v>24382</v>
      </c>
      <c r="Q278" s="77">
        <f>VLOOKUP($B$6:$B$975,'[17]2018'!B$6:Q$975,16,0)</f>
        <v>467650</v>
      </c>
      <c r="R278" s="77">
        <v>3494175</v>
      </c>
      <c r="S278" s="69">
        <v>3109905</v>
      </c>
      <c r="T278" s="69">
        <v>936347</v>
      </c>
    </row>
    <row r="279" spans="1:20" s="12" customFormat="1" ht="24.75">
      <c r="A279" s="65" t="s">
        <v>840</v>
      </c>
      <c r="B279" s="66" t="s">
        <v>255</v>
      </c>
      <c r="C279" s="75">
        <v>10051513</v>
      </c>
      <c r="D279" s="75">
        <v>12446</v>
      </c>
      <c r="E279" s="75">
        <v>99694</v>
      </c>
      <c r="F279" s="69">
        <v>1007562</v>
      </c>
      <c r="G279" s="69">
        <v>225705</v>
      </c>
      <c r="H279" s="69">
        <v>354251</v>
      </c>
      <c r="I279" s="69" t="s">
        <v>14</v>
      </c>
      <c r="J279" s="69">
        <v>368095</v>
      </c>
      <c r="K279" s="69">
        <v>94593</v>
      </c>
      <c r="L279" s="69">
        <v>2545075</v>
      </c>
      <c r="M279" s="69">
        <v>15228</v>
      </c>
      <c r="N279" s="69">
        <v>724255</v>
      </c>
      <c r="O279" s="69">
        <v>54964</v>
      </c>
      <c r="P279" s="69">
        <f>VLOOKUP($B$5:$B$975,'[17]2018'!B$5:P$975,15,0)</f>
        <v>12025</v>
      </c>
      <c r="Q279" s="77">
        <f>VLOOKUP($B$6:$B$975,'[17]2018'!B$6:Q$975,16,0)</f>
        <v>1276275</v>
      </c>
      <c r="R279" s="77">
        <v>2429075</v>
      </c>
      <c r="S279" s="69">
        <v>830858</v>
      </c>
      <c r="T279" s="69">
        <v>1411</v>
      </c>
    </row>
    <row r="280" spans="1:20" s="12" customFormat="1" ht="36.75">
      <c r="A280" s="65" t="s">
        <v>842</v>
      </c>
      <c r="B280" s="66" t="s">
        <v>505</v>
      </c>
      <c r="C280" s="75">
        <v>398999061</v>
      </c>
      <c r="D280" s="75">
        <v>4985717</v>
      </c>
      <c r="E280" s="75">
        <v>12780842</v>
      </c>
      <c r="F280" s="69">
        <v>7759043</v>
      </c>
      <c r="G280" s="69">
        <v>14253800</v>
      </c>
      <c r="H280" s="69">
        <v>6937551</v>
      </c>
      <c r="I280" s="69">
        <v>10416546</v>
      </c>
      <c r="J280" s="69">
        <v>19237478</v>
      </c>
      <c r="K280" s="69">
        <v>7119791</v>
      </c>
      <c r="L280" s="69">
        <v>3469442</v>
      </c>
      <c r="M280" s="69">
        <v>12043460</v>
      </c>
      <c r="N280" s="69">
        <v>9999308</v>
      </c>
      <c r="O280" s="69">
        <v>5882055</v>
      </c>
      <c r="P280" s="69">
        <f>VLOOKUP($B$5:$B$975,'[17]2018'!B$5:P$975,15,0)</f>
        <v>5936770</v>
      </c>
      <c r="Q280" s="77">
        <f>VLOOKUP($B$6:$B$975,'[17]2018'!B$6:Q$975,16,0)</f>
        <v>27239811</v>
      </c>
      <c r="R280" s="77">
        <v>40845939</v>
      </c>
      <c r="S280" s="69">
        <v>198006097</v>
      </c>
      <c r="T280" s="69">
        <v>12085412</v>
      </c>
    </row>
    <row r="281" spans="1:20" s="12" customFormat="1" ht="36.75">
      <c r="A281" s="65" t="s">
        <v>843</v>
      </c>
      <c r="B281" s="66" t="s">
        <v>257</v>
      </c>
      <c r="C281" s="75">
        <v>128329999</v>
      </c>
      <c r="D281" s="75">
        <v>1089009</v>
      </c>
      <c r="E281" s="75">
        <v>2092488</v>
      </c>
      <c r="F281" s="69">
        <v>1367708</v>
      </c>
      <c r="G281" s="69">
        <v>3282775</v>
      </c>
      <c r="H281" s="69">
        <v>1661312</v>
      </c>
      <c r="I281" s="69">
        <v>2018014</v>
      </c>
      <c r="J281" s="69">
        <v>2292426</v>
      </c>
      <c r="K281" s="69">
        <v>1319029</v>
      </c>
      <c r="L281" s="69">
        <v>722183</v>
      </c>
      <c r="M281" s="69">
        <v>2507059</v>
      </c>
      <c r="N281" s="69">
        <v>1428022</v>
      </c>
      <c r="O281" s="69">
        <v>1995474</v>
      </c>
      <c r="P281" s="69">
        <f>VLOOKUP($B$5:$B$975,'[17]2018'!B$5:P$975,15,0)</f>
        <v>1455276</v>
      </c>
      <c r="Q281" s="77">
        <f>VLOOKUP($B$6:$B$975,'[17]2018'!B$6:Q$975,16,0)</f>
        <v>4091902</v>
      </c>
      <c r="R281" s="77">
        <v>6691278</v>
      </c>
      <c r="S281" s="69">
        <v>91951729</v>
      </c>
      <c r="T281" s="69">
        <v>2364318</v>
      </c>
    </row>
    <row r="282" spans="1:20" s="12" customFormat="1" ht="36.75">
      <c r="A282" s="65" t="s">
        <v>844</v>
      </c>
      <c r="B282" s="66" t="s">
        <v>258</v>
      </c>
      <c r="C282" s="75">
        <v>41435084</v>
      </c>
      <c r="D282" s="75">
        <v>738040</v>
      </c>
      <c r="E282" s="75">
        <v>1188187</v>
      </c>
      <c r="F282" s="69">
        <v>2072055</v>
      </c>
      <c r="G282" s="69">
        <v>1144201</v>
      </c>
      <c r="H282" s="69">
        <v>847869</v>
      </c>
      <c r="I282" s="69">
        <v>1111104</v>
      </c>
      <c r="J282" s="69">
        <v>1632289</v>
      </c>
      <c r="K282" s="69">
        <v>992492</v>
      </c>
      <c r="L282" s="69">
        <v>297046</v>
      </c>
      <c r="M282" s="69">
        <v>1282327</v>
      </c>
      <c r="N282" s="69">
        <v>946927</v>
      </c>
      <c r="O282" s="69">
        <v>844641</v>
      </c>
      <c r="P282" s="69">
        <f>VLOOKUP($B$5:$B$975,'[17]2018'!B$5:P$975,15,0)</f>
        <v>1275926</v>
      </c>
      <c r="Q282" s="77">
        <f>VLOOKUP($B$6:$B$975,'[17]2018'!B$6:Q$975,16,0)</f>
        <v>2645209</v>
      </c>
      <c r="R282" s="77">
        <v>3946478</v>
      </c>
      <c r="S282" s="69">
        <v>18302297</v>
      </c>
      <c r="T282" s="69">
        <v>2167996</v>
      </c>
    </row>
    <row r="283" spans="1:20" s="12" customFormat="1" ht="36.75">
      <c r="A283" s="65" t="s">
        <v>845</v>
      </c>
      <c r="B283" s="66" t="s">
        <v>259</v>
      </c>
      <c r="C283" s="75">
        <v>4529726</v>
      </c>
      <c r="D283" s="75">
        <v>51904</v>
      </c>
      <c r="E283" s="75">
        <v>48382</v>
      </c>
      <c r="F283" s="69">
        <v>50050</v>
      </c>
      <c r="G283" s="69">
        <v>50550</v>
      </c>
      <c r="H283" s="69">
        <v>22553</v>
      </c>
      <c r="I283" s="69">
        <v>95458</v>
      </c>
      <c r="J283" s="69">
        <v>124044</v>
      </c>
      <c r="K283" s="69">
        <v>86028</v>
      </c>
      <c r="L283" s="69">
        <v>10969</v>
      </c>
      <c r="M283" s="69">
        <v>52461</v>
      </c>
      <c r="N283" s="69">
        <v>82263</v>
      </c>
      <c r="O283" s="69">
        <v>32794</v>
      </c>
      <c r="P283" s="69">
        <f>VLOOKUP($B$5:$B$975,'[17]2018'!B$5:P$975,15,0)</f>
        <v>153651</v>
      </c>
      <c r="Q283" s="77">
        <f>VLOOKUP($B$6:$B$975,'[17]2018'!B$6:Q$975,16,0)</f>
        <v>364941</v>
      </c>
      <c r="R283" s="77">
        <v>635852</v>
      </c>
      <c r="S283" s="69">
        <v>2574364</v>
      </c>
      <c r="T283" s="69">
        <v>93461</v>
      </c>
    </row>
    <row r="284" spans="1:20" s="12" customFormat="1" ht="24.75">
      <c r="A284" s="65" t="s">
        <v>846</v>
      </c>
      <c r="B284" s="66" t="s">
        <v>260</v>
      </c>
      <c r="C284" s="75">
        <v>5710746</v>
      </c>
      <c r="D284" s="75">
        <v>63302</v>
      </c>
      <c r="E284" s="75">
        <v>72497</v>
      </c>
      <c r="F284" s="69">
        <v>107121</v>
      </c>
      <c r="G284" s="69">
        <v>91285</v>
      </c>
      <c r="H284" s="69">
        <v>89758</v>
      </c>
      <c r="I284" s="69">
        <v>40371</v>
      </c>
      <c r="J284" s="69">
        <v>148201</v>
      </c>
      <c r="K284" s="69">
        <v>88892</v>
      </c>
      <c r="L284" s="69">
        <v>66313</v>
      </c>
      <c r="M284" s="69">
        <v>255227</v>
      </c>
      <c r="N284" s="69">
        <v>95171</v>
      </c>
      <c r="O284" s="69">
        <v>62916</v>
      </c>
      <c r="P284" s="69">
        <f>VLOOKUP($B$5:$B$975,'[17]2018'!B$5:P$975,15,0)</f>
        <v>75279</v>
      </c>
      <c r="Q284" s="77">
        <f>VLOOKUP($B$6:$B$975,'[17]2018'!B$6:Q$975,16,0)</f>
        <v>201177</v>
      </c>
      <c r="R284" s="77">
        <v>2215399</v>
      </c>
      <c r="S284" s="69">
        <v>1933708</v>
      </c>
      <c r="T284" s="69">
        <v>104129</v>
      </c>
    </row>
    <row r="285" spans="1:20" s="12" customFormat="1" ht="36.75">
      <c r="A285" s="65" t="s">
        <v>847</v>
      </c>
      <c r="B285" s="66" t="s">
        <v>261</v>
      </c>
      <c r="C285" s="75">
        <v>26264805</v>
      </c>
      <c r="D285" s="75">
        <v>474868</v>
      </c>
      <c r="E285" s="75">
        <v>785670</v>
      </c>
      <c r="F285" s="69">
        <v>1039473</v>
      </c>
      <c r="G285" s="69">
        <v>566696</v>
      </c>
      <c r="H285" s="69">
        <v>716646</v>
      </c>
      <c r="I285" s="69">
        <v>594850</v>
      </c>
      <c r="J285" s="69">
        <v>1041995</v>
      </c>
      <c r="K285" s="69">
        <v>573337</v>
      </c>
      <c r="L285" s="69">
        <v>274618</v>
      </c>
      <c r="M285" s="69">
        <v>1080870</v>
      </c>
      <c r="N285" s="69">
        <v>659468</v>
      </c>
      <c r="O285" s="69">
        <v>609313</v>
      </c>
      <c r="P285" s="69">
        <f>VLOOKUP($B$5:$B$975,'[17]2018'!B$5:P$975,15,0)</f>
        <v>857313</v>
      </c>
      <c r="Q285" s="77">
        <f>VLOOKUP($B$6:$B$975,'[17]2018'!B$6:Q$975,16,0)</f>
        <v>2673861</v>
      </c>
      <c r="R285" s="77">
        <v>3332570</v>
      </c>
      <c r="S285" s="69">
        <v>9563264</v>
      </c>
      <c r="T285" s="69">
        <v>1419994</v>
      </c>
    </row>
    <row r="286" spans="1:20" s="12" customFormat="1" ht="24.75">
      <c r="A286" s="65" t="s">
        <v>850</v>
      </c>
      <c r="B286" s="66" t="s">
        <v>264</v>
      </c>
      <c r="C286" s="75">
        <v>19300390</v>
      </c>
      <c r="D286" s="75">
        <v>228988</v>
      </c>
      <c r="E286" s="75">
        <v>678763</v>
      </c>
      <c r="F286" s="69">
        <v>495740</v>
      </c>
      <c r="G286" s="69">
        <v>621203</v>
      </c>
      <c r="H286" s="69">
        <v>331612</v>
      </c>
      <c r="I286" s="69">
        <v>395223</v>
      </c>
      <c r="J286" s="69">
        <v>729597</v>
      </c>
      <c r="K286" s="69">
        <v>502098</v>
      </c>
      <c r="L286" s="69">
        <v>292482</v>
      </c>
      <c r="M286" s="69">
        <v>750916</v>
      </c>
      <c r="N286" s="69">
        <v>418261</v>
      </c>
      <c r="O286" s="69">
        <v>379861</v>
      </c>
      <c r="P286" s="69">
        <f>VLOOKUP($B$5:$B$975,'[17]2018'!B$5:P$975,15,0)</f>
        <v>370346</v>
      </c>
      <c r="Q286" s="77">
        <f>VLOOKUP($B$6:$B$975,'[17]2018'!B$6:Q$975,16,0)</f>
        <v>996516</v>
      </c>
      <c r="R286" s="77">
        <v>1717620</v>
      </c>
      <c r="S286" s="69">
        <v>9217740</v>
      </c>
      <c r="T286" s="69">
        <v>1173425</v>
      </c>
    </row>
    <row r="287" spans="1:20" s="12" customFormat="1" ht="60.75">
      <c r="A287" s="65" t="s">
        <v>851</v>
      </c>
      <c r="B287" s="66" t="s">
        <v>265</v>
      </c>
      <c r="C287" s="75">
        <v>12493825</v>
      </c>
      <c r="D287" s="75">
        <v>288935</v>
      </c>
      <c r="E287" s="75">
        <v>152095</v>
      </c>
      <c r="F287" s="69">
        <v>148233</v>
      </c>
      <c r="G287" s="69">
        <v>156230</v>
      </c>
      <c r="H287" s="69">
        <v>260775</v>
      </c>
      <c r="I287" s="69">
        <v>97372</v>
      </c>
      <c r="J287" s="69">
        <v>6233158</v>
      </c>
      <c r="K287" s="69">
        <v>106498</v>
      </c>
      <c r="L287" s="69">
        <v>89226</v>
      </c>
      <c r="M287" s="69">
        <v>308859</v>
      </c>
      <c r="N287" s="69">
        <v>340805</v>
      </c>
      <c r="O287" s="69">
        <v>140384</v>
      </c>
      <c r="P287" s="69">
        <f>VLOOKUP($B$5:$B$975,'[17]2018'!B$5:P$975,15,0)</f>
        <v>506302</v>
      </c>
      <c r="Q287" s="77">
        <f>VLOOKUP($B$6:$B$975,'[17]2018'!B$6:Q$975,16,0)</f>
        <v>1831228</v>
      </c>
      <c r="R287" s="77">
        <v>1100984</v>
      </c>
      <c r="S287" s="69">
        <v>582746</v>
      </c>
      <c r="T287" s="69">
        <v>149995</v>
      </c>
    </row>
    <row r="288" spans="1:20" s="12" customFormat="1" ht="48.75">
      <c r="A288" s="65" t="s">
        <v>852</v>
      </c>
      <c r="B288" s="66" t="s">
        <v>266</v>
      </c>
      <c r="C288" s="75">
        <v>37512000</v>
      </c>
      <c r="D288" s="75">
        <v>111800</v>
      </c>
      <c r="E288" s="75">
        <v>618014</v>
      </c>
      <c r="F288" s="69">
        <v>431287</v>
      </c>
      <c r="G288" s="69">
        <v>2408026</v>
      </c>
      <c r="H288" s="69">
        <v>466906</v>
      </c>
      <c r="I288" s="69">
        <v>500354</v>
      </c>
      <c r="J288" s="69">
        <v>1513588</v>
      </c>
      <c r="K288" s="69">
        <v>238833</v>
      </c>
      <c r="L288" s="69">
        <v>377818</v>
      </c>
      <c r="M288" s="69">
        <v>2647747</v>
      </c>
      <c r="N288" s="69">
        <v>285348</v>
      </c>
      <c r="O288" s="69">
        <v>125083</v>
      </c>
      <c r="P288" s="69">
        <f>VLOOKUP($B$5:$B$975,'[17]2018'!B$5:P$975,15,0)</f>
        <v>529693</v>
      </c>
      <c r="Q288" s="77">
        <f>VLOOKUP($B$6:$B$975,'[17]2018'!B$6:Q$975,16,0)</f>
        <v>1100050</v>
      </c>
      <c r="R288" s="77">
        <v>5474222</v>
      </c>
      <c r="S288" s="69">
        <v>19084495</v>
      </c>
      <c r="T288" s="69">
        <v>1598738</v>
      </c>
    </row>
    <row r="289" spans="1:20" s="12" customFormat="1" ht="48.75">
      <c r="A289" s="65" t="s">
        <v>855</v>
      </c>
      <c r="B289" s="66" t="s">
        <v>269</v>
      </c>
      <c r="C289" s="75">
        <v>123422484</v>
      </c>
      <c r="D289" s="75">
        <v>1938872</v>
      </c>
      <c r="E289" s="75">
        <v>7144746</v>
      </c>
      <c r="F289" s="69">
        <v>2047375</v>
      </c>
      <c r="G289" s="69">
        <v>5932834</v>
      </c>
      <c r="H289" s="69">
        <v>2540121</v>
      </c>
      <c r="I289" s="69">
        <v>5563800</v>
      </c>
      <c r="J289" s="69">
        <v>5522178</v>
      </c>
      <c r="K289" s="69">
        <v>3212584</v>
      </c>
      <c r="L289" s="69">
        <v>1338787</v>
      </c>
      <c r="M289" s="69">
        <v>3157995</v>
      </c>
      <c r="N289" s="69">
        <v>5743044</v>
      </c>
      <c r="O289" s="69">
        <v>1691590</v>
      </c>
      <c r="P289" s="69">
        <f>VLOOKUP($B$5:$B$975,'[17]2018'!B$5:P$975,15,0)</f>
        <v>712985</v>
      </c>
      <c r="Q289" s="77">
        <f>VLOOKUP($B$6:$B$975,'[17]2018'!B$6:Q$975,16,0)</f>
        <v>13334926</v>
      </c>
      <c r="R289" s="77">
        <v>15731537</v>
      </c>
      <c r="S289" s="69">
        <v>44795753</v>
      </c>
      <c r="T289" s="69">
        <v>3013358</v>
      </c>
    </row>
    <row r="290" spans="1:20" s="12" customFormat="1" ht="24.75">
      <c r="A290" s="65" t="s">
        <v>848</v>
      </c>
      <c r="B290" s="66" t="s">
        <v>262</v>
      </c>
      <c r="C290" s="75">
        <v>5829000</v>
      </c>
      <c r="D290" s="75">
        <v>100194</v>
      </c>
      <c r="E290" s="75">
        <v>92406</v>
      </c>
      <c r="F290" s="69">
        <v>618801</v>
      </c>
      <c r="G290" s="69">
        <v>97615</v>
      </c>
      <c r="H290" s="69">
        <v>94559</v>
      </c>
      <c r="I290" s="69">
        <v>74784</v>
      </c>
      <c r="J290" s="69">
        <v>301367</v>
      </c>
      <c r="K290" s="69">
        <v>123354</v>
      </c>
      <c r="L290" s="69">
        <v>68938</v>
      </c>
      <c r="M290" s="69">
        <v>155822</v>
      </c>
      <c r="N290" s="69">
        <v>165138</v>
      </c>
      <c r="O290" s="69">
        <v>154063</v>
      </c>
      <c r="P290" s="69">
        <f>VLOOKUP($B$5:$B$975,'[17]2018'!B$5:P$975,15,0)</f>
        <v>136283</v>
      </c>
      <c r="Q290" s="77">
        <f>VLOOKUP($B$6:$B$975,'[17]2018'!B$6:Q$975,16,0)</f>
        <v>1029451</v>
      </c>
      <c r="R290" s="77">
        <v>717442</v>
      </c>
      <c r="S290" s="69">
        <v>1619125</v>
      </c>
      <c r="T290" s="69">
        <v>279657</v>
      </c>
    </row>
    <row r="291" spans="1:20" s="12" customFormat="1" ht="24.75">
      <c r="A291" s="65" t="s">
        <v>849</v>
      </c>
      <c r="B291" s="66" t="s">
        <v>263</v>
      </c>
      <c r="C291" s="75">
        <v>20435805</v>
      </c>
      <c r="D291" s="75">
        <v>374674</v>
      </c>
      <c r="E291" s="75">
        <v>693264</v>
      </c>
      <c r="F291" s="69">
        <v>420672</v>
      </c>
      <c r="G291" s="69">
        <v>469081</v>
      </c>
      <c r="H291" s="69">
        <v>622087</v>
      </c>
      <c r="I291" s="69">
        <v>520065</v>
      </c>
      <c r="J291" s="69">
        <v>740628</v>
      </c>
      <c r="K291" s="69">
        <v>449983</v>
      </c>
      <c r="L291" s="69">
        <v>205680</v>
      </c>
      <c r="M291" s="69">
        <v>925048</v>
      </c>
      <c r="N291" s="69">
        <v>494330</v>
      </c>
      <c r="O291" s="69">
        <v>455249</v>
      </c>
      <c r="P291" s="69">
        <f>VLOOKUP($B$5:$B$975,'[17]2018'!B$5:P$975,15,0)</f>
        <v>721030</v>
      </c>
      <c r="Q291" s="77">
        <f>VLOOKUP($B$6:$B$975,'[17]2018'!B$6:Q$975,16,0)</f>
        <v>1644410</v>
      </c>
      <c r="R291" s="77">
        <v>2615128</v>
      </c>
      <c r="S291" s="69">
        <v>7944139</v>
      </c>
      <c r="T291" s="69">
        <v>1140336</v>
      </c>
    </row>
    <row r="292" spans="1:20" s="12" customFormat="1" ht="36.75">
      <c r="A292" s="65" t="s">
        <v>853</v>
      </c>
      <c r="B292" s="66" t="s">
        <v>267</v>
      </c>
      <c r="C292" s="75">
        <v>11273428</v>
      </c>
      <c r="D292" s="75">
        <v>34622</v>
      </c>
      <c r="E292" s="75">
        <v>24741</v>
      </c>
      <c r="F292" s="69">
        <v>28642</v>
      </c>
      <c r="G292" s="69">
        <v>71448</v>
      </c>
      <c r="H292" s="69">
        <v>132632</v>
      </c>
      <c r="I292" s="69">
        <v>138836</v>
      </c>
      <c r="J292" s="69">
        <v>129163</v>
      </c>
      <c r="K292" s="69">
        <v>41251</v>
      </c>
      <c r="L292" s="69">
        <v>61804</v>
      </c>
      <c r="M292" s="69">
        <v>127133</v>
      </c>
      <c r="N292" s="69">
        <v>77751</v>
      </c>
      <c r="O292" s="69">
        <v>48563</v>
      </c>
      <c r="P292" s="69">
        <f>VLOOKUP($B$5:$B$975,'[17]2018'!B$5:P$975,15,0)</f>
        <v>5392</v>
      </c>
      <c r="Q292" s="77">
        <f>VLOOKUP($B$6:$B$975,'[17]2018'!B$6:Q$975,16,0)</f>
        <v>327382</v>
      </c>
      <c r="R292" s="77">
        <v>512270</v>
      </c>
      <c r="S292" s="69">
        <v>9484154</v>
      </c>
      <c r="T292" s="69">
        <v>27646</v>
      </c>
    </row>
    <row r="293" spans="1:20" s="12" customFormat="1" ht="48.75">
      <c r="A293" s="65" t="s">
        <v>854</v>
      </c>
      <c r="B293" s="66" t="s">
        <v>268</v>
      </c>
      <c r="C293" s="75">
        <v>26238572</v>
      </c>
      <c r="D293" s="75">
        <v>77178</v>
      </c>
      <c r="E293" s="75">
        <v>593273</v>
      </c>
      <c r="F293" s="69">
        <v>402645</v>
      </c>
      <c r="G293" s="69">
        <v>2336579</v>
      </c>
      <c r="H293" s="69">
        <v>334274</v>
      </c>
      <c r="I293" s="69">
        <v>361518</v>
      </c>
      <c r="J293" s="69">
        <v>1384426</v>
      </c>
      <c r="K293" s="69">
        <v>197582</v>
      </c>
      <c r="L293" s="69">
        <v>316014</v>
      </c>
      <c r="M293" s="69">
        <v>2520614</v>
      </c>
      <c r="N293" s="69">
        <v>207597</v>
      </c>
      <c r="O293" s="69">
        <v>76519</v>
      </c>
      <c r="P293" s="69">
        <f>VLOOKUP($B$5:$B$975,'[17]2018'!B$5:P$975,15,0)</f>
        <v>524301</v>
      </c>
      <c r="Q293" s="77">
        <f>VLOOKUP($B$6:$B$975,'[17]2018'!B$6:Q$975,16,0)</f>
        <v>772669</v>
      </c>
      <c r="R293" s="77">
        <v>4961951</v>
      </c>
      <c r="S293" s="69">
        <v>9600340</v>
      </c>
      <c r="T293" s="69">
        <v>1571092</v>
      </c>
    </row>
    <row r="294" spans="1:20" s="12" customFormat="1" ht="36.75">
      <c r="A294" s="65" t="s">
        <v>856</v>
      </c>
      <c r="B294" s="66" t="s">
        <v>270</v>
      </c>
      <c r="C294" s="75">
        <v>11919490</v>
      </c>
      <c r="D294" s="75">
        <v>258737</v>
      </c>
      <c r="E294" s="75">
        <v>1400434</v>
      </c>
      <c r="F294" s="69">
        <v>37581</v>
      </c>
      <c r="G294" s="69">
        <v>609698</v>
      </c>
      <c r="H294" s="69">
        <v>508342</v>
      </c>
      <c r="I294" s="69">
        <v>18532</v>
      </c>
      <c r="J294" s="69">
        <v>83903</v>
      </c>
      <c r="K294" s="69">
        <v>725220</v>
      </c>
      <c r="L294" s="69">
        <v>19103</v>
      </c>
      <c r="M294" s="69">
        <v>794066</v>
      </c>
      <c r="N294" s="69">
        <v>122809</v>
      </c>
      <c r="O294" s="69">
        <v>102590</v>
      </c>
      <c r="P294" s="69">
        <f>VLOOKUP($B$5:$B$975,'[17]2018'!B$5:P$975,15,0)</f>
        <v>39033</v>
      </c>
      <c r="Q294" s="77">
        <f>VLOOKUP($B$6:$B$975,'[17]2018'!B$6:Q$975,16,0)</f>
        <v>246333</v>
      </c>
      <c r="R294" s="77">
        <v>3997423</v>
      </c>
      <c r="S294" s="69">
        <v>2933289</v>
      </c>
      <c r="T294" s="69">
        <v>22398</v>
      </c>
    </row>
    <row r="295" spans="1:20" s="12" customFormat="1" ht="48.75">
      <c r="A295" s="65" t="s">
        <v>857</v>
      </c>
      <c r="B295" s="66" t="s">
        <v>271</v>
      </c>
      <c r="C295" s="75">
        <v>17238280</v>
      </c>
      <c r="D295" s="75">
        <v>104195</v>
      </c>
      <c r="E295" s="75">
        <v>40521</v>
      </c>
      <c r="F295" s="69">
        <v>606397</v>
      </c>
      <c r="G295" s="69">
        <v>947026</v>
      </c>
      <c r="H295" s="69">
        <v>43133</v>
      </c>
      <c r="I295" s="69">
        <v>3202866</v>
      </c>
      <c r="J295" s="69">
        <v>794645</v>
      </c>
      <c r="K295" s="69" t="s">
        <v>14</v>
      </c>
      <c r="L295" s="69">
        <v>704527</v>
      </c>
      <c r="M295" s="69">
        <v>188184</v>
      </c>
      <c r="N295" s="69">
        <v>992604</v>
      </c>
      <c r="O295" s="69">
        <v>537035</v>
      </c>
      <c r="P295" s="69">
        <f>VLOOKUP($B$5:$B$975,'[17]2018'!B$5:P$975,15,0)</f>
        <v>149085</v>
      </c>
      <c r="Q295" s="77">
        <f>VLOOKUP($B$6:$B$975,'[17]2018'!B$6:Q$975,16,0)</f>
        <v>4132542</v>
      </c>
      <c r="R295" s="77">
        <v>2971318</v>
      </c>
      <c r="S295" s="69">
        <v>1695604</v>
      </c>
      <c r="T295" s="69">
        <v>128598</v>
      </c>
    </row>
    <row r="296" spans="1:20" s="12" customFormat="1" ht="60.75">
      <c r="A296" s="65" t="s">
        <v>858</v>
      </c>
      <c r="B296" s="66" t="s">
        <v>272</v>
      </c>
      <c r="C296" s="75">
        <v>94264714</v>
      </c>
      <c r="D296" s="75">
        <v>1575939</v>
      </c>
      <c r="E296" s="75">
        <v>5703790</v>
      </c>
      <c r="F296" s="69">
        <v>1403398</v>
      </c>
      <c r="G296" s="69">
        <v>4376110</v>
      </c>
      <c r="H296" s="69">
        <v>1988646</v>
      </c>
      <c r="I296" s="69">
        <v>2342402</v>
      </c>
      <c r="J296" s="69">
        <v>4643630</v>
      </c>
      <c r="K296" s="69">
        <v>2487364</v>
      </c>
      <c r="L296" s="69">
        <v>615157</v>
      </c>
      <c r="M296" s="69">
        <v>2175745</v>
      </c>
      <c r="N296" s="69">
        <v>4627631</v>
      </c>
      <c r="O296" s="69">
        <v>1051965</v>
      </c>
      <c r="P296" s="69">
        <f>VLOOKUP($B$5:$B$975,'[17]2018'!B$5:P$975,15,0)</f>
        <v>524867</v>
      </c>
      <c r="Q296" s="77">
        <f>VLOOKUP($B$6:$B$975,'[17]2018'!B$6:Q$975,16,0)</f>
        <v>8956051</v>
      </c>
      <c r="R296" s="77">
        <v>8762796</v>
      </c>
      <c r="S296" s="69">
        <v>40166860</v>
      </c>
      <c r="T296" s="69">
        <v>2862362</v>
      </c>
    </row>
    <row r="297" spans="1:20" s="12" customFormat="1" ht="24.75">
      <c r="A297" s="65" t="s">
        <v>1068</v>
      </c>
      <c r="B297" s="66" t="s">
        <v>544</v>
      </c>
      <c r="C297" s="75">
        <v>186617579</v>
      </c>
      <c r="D297" s="75">
        <v>21572042</v>
      </c>
      <c r="E297" s="75">
        <v>7404850</v>
      </c>
      <c r="F297" s="69">
        <v>5590482</v>
      </c>
      <c r="G297" s="69">
        <v>6503363</v>
      </c>
      <c r="H297" s="69">
        <v>5650636</v>
      </c>
      <c r="I297" s="69">
        <v>19630025</v>
      </c>
      <c r="J297" s="69">
        <v>7194497</v>
      </c>
      <c r="K297" s="69">
        <v>3525002</v>
      </c>
      <c r="L297" s="69">
        <v>1413836</v>
      </c>
      <c r="M297" s="69">
        <v>4856677</v>
      </c>
      <c r="N297" s="69">
        <v>2352212</v>
      </c>
      <c r="O297" s="69">
        <v>6457137</v>
      </c>
      <c r="P297" s="69">
        <f>VLOOKUP($B$5:$B$975,'[17]2018'!B$5:P$975,15,0)</f>
        <v>970508</v>
      </c>
      <c r="Q297" s="77">
        <f>VLOOKUP($B$6:$B$975,'[17]2018'!B$6:Q$975,16,0)</f>
        <v>7872624</v>
      </c>
      <c r="R297" s="77">
        <v>26535101</v>
      </c>
      <c r="S297" s="69">
        <v>52676592</v>
      </c>
      <c r="T297" s="69">
        <v>6411994</v>
      </c>
    </row>
    <row r="298" spans="1:20" s="12" customFormat="1" ht="36.75">
      <c r="A298" s="65" t="s">
        <v>859</v>
      </c>
      <c r="B298" s="66" t="s">
        <v>273</v>
      </c>
      <c r="C298" s="75">
        <v>74707840</v>
      </c>
      <c r="D298" s="75">
        <v>7334633</v>
      </c>
      <c r="E298" s="75">
        <v>1201624</v>
      </c>
      <c r="F298" s="69">
        <v>2347501</v>
      </c>
      <c r="G298" s="69">
        <v>822829</v>
      </c>
      <c r="H298" s="69">
        <v>2362107</v>
      </c>
      <c r="I298" s="69">
        <v>17308304</v>
      </c>
      <c r="J298" s="69">
        <v>1684580</v>
      </c>
      <c r="K298" s="69">
        <v>1522251</v>
      </c>
      <c r="L298" s="69">
        <v>725337</v>
      </c>
      <c r="M298" s="69">
        <v>2461076</v>
      </c>
      <c r="N298" s="69">
        <v>987972</v>
      </c>
      <c r="O298" s="69">
        <v>3471370</v>
      </c>
      <c r="P298" s="69">
        <f>VLOOKUP($B$5:$B$975,'[17]2018'!B$5:P$975,15,0)</f>
        <v>629941</v>
      </c>
      <c r="Q298" s="77">
        <f>VLOOKUP($B$6:$B$975,'[17]2018'!B$6:Q$975,16,0)</f>
        <v>3626000</v>
      </c>
      <c r="R298" s="77">
        <v>12332731</v>
      </c>
      <c r="S298" s="69">
        <v>12817771</v>
      </c>
      <c r="T298" s="69">
        <v>3071813</v>
      </c>
    </row>
    <row r="299" spans="1:20" s="12" customFormat="1" ht="24.75">
      <c r="A299" s="65" t="s">
        <v>860</v>
      </c>
      <c r="B299" s="66" t="s">
        <v>274</v>
      </c>
      <c r="C299" s="75">
        <v>15610692</v>
      </c>
      <c r="D299" s="75">
        <v>572826</v>
      </c>
      <c r="E299" s="75">
        <v>260772</v>
      </c>
      <c r="F299" s="69">
        <v>1713915</v>
      </c>
      <c r="G299" s="69">
        <v>561277</v>
      </c>
      <c r="H299" s="69">
        <v>1459309</v>
      </c>
      <c r="I299" s="69">
        <v>188115</v>
      </c>
      <c r="J299" s="69">
        <v>576485</v>
      </c>
      <c r="K299" s="69">
        <v>172747</v>
      </c>
      <c r="L299" s="69">
        <v>18311</v>
      </c>
      <c r="M299" s="69">
        <v>692322</v>
      </c>
      <c r="N299" s="69">
        <v>224541</v>
      </c>
      <c r="O299" s="69">
        <v>816033</v>
      </c>
      <c r="P299" s="69">
        <f>VLOOKUP($B$5:$B$975,'[17]2018'!B$5:P$975,15,0)</f>
        <v>105377</v>
      </c>
      <c r="Q299" s="77">
        <f>VLOOKUP($B$6:$B$975,'[17]2018'!B$6:Q$975,16,0)</f>
        <v>1487976</v>
      </c>
      <c r="R299" s="77">
        <v>4727849</v>
      </c>
      <c r="S299" s="69">
        <v>1347629</v>
      </c>
      <c r="T299" s="69">
        <v>685206</v>
      </c>
    </row>
    <row r="300" spans="1:20" s="12" customFormat="1" ht="24.75">
      <c r="A300" s="65" t="s">
        <v>861</v>
      </c>
      <c r="B300" s="66" t="s">
        <v>275</v>
      </c>
      <c r="C300" s="75">
        <v>16289610</v>
      </c>
      <c r="D300" s="75">
        <v>599835</v>
      </c>
      <c r="E300" s="75">
        <v>1485315</v>
      </c>
      <c r="F300" s="69">
        <v>794360</v>
      </c>
      <c r="G300" s="69">
        <v>524841</v>
      </c>
      <c r="H300" s="69">
        <v>1246638</v>
      </c>
      <c r="I300" s="69">
        <v>818652</v>
      </c>
      <c r="J300" s="69">
        <v>1936179</v>
      </c>
      <c r="K300" s="69">
        <v>90458</v>
      </c>
      <c r="L300" s="69">
        <v>271616</v>
      </c>
      <c r="M300" s="69">
        <v>192838</v>
      </c>
      <c r="N300" s="69">
        <v>737867</v>
      </c>
      <c r="O300" s="69">
        <v>1224218</v>
      </c>
      <c r="P300" s="69">
        <f>VLOOKUP($B$5:$B$975,'[17]2018'!B$5:P$975,15,0)</f>
        <v>43755</v>
      </c>
      <c r="Q300" s="77">
        <f>VLOOKUP($B$6:$B$975,'[17]2018'!B$6:Q$975,16,0)</f>
        <v>1242640</v>
      </c>
      <c r="R300" s="77">
        <v>2672125</v>
      </c>
      <c r="S300" s="69">
        <v>1628271</v>
      </c>
      <c r="T300" s="69">
        <v>780001</v>
      </c>
    </row>
    <row r="301" spans="1:20" s="12" customFormat="1" ht="24.75">
      <c r="A301" s="65" t="s">
        <v>862</v>
      </c>
      <c r="B301" s="66" t="s">
        <v>276</v>
      </c>
      <c r="C301" s="75">
        <v>12379649</v>
      </c>
      <c r="D301" s="75">
        <v>106822</v>
      </c>
      <c r="E301" s="75">
        <v>43319</v>
      </c>
      <c r="F301" s="69">
        <v>12488</v>
      </c>
      <c r="G301" s="69">
        <v>1101415</v>
      </c>
      <c r="H301" s="69">
        <v>187804</v>
      </c>
      <c r="I301" s="69">
        <v>20207</v>
      </c>
      <c r="J301" s="69">
        <v>2365494</v>
      </c>
      <c r="K301" s="69">
        <v>645</v>
      </c>
      <c r="L301" s="69">
        <v>86974</v>
      </c>
      <c r="M301" s="69">
        <v>832049</v>
      </c>
      <c r="N301" s="69">
        <v>67456</v>
      </c>
      <c r="O301" s="69">
        <v>74030</v>
      </c>
      <c r="P301" s="69">
        <f>VLOOKUP($B$5:$B$975,'[17]2018'!B$5:P$975,15,0)</f>
        <v>84436</v>
      </c>
      <c r="Q301" s="77">
        <f>VLOOKUP($B$6:$B$975,'[17]2018'!B$6:Q$975,16,0)</f>
        <v>337029</v>
      </c>
      <c r="R301" s="77">
        <v>2702068</v>
      </c>
      <c r="S301" s="69">
        <v>3672867</v>
      </c>
      <c r="T301" s="69">
        <v>684545</v>
      </c>
    </row>
    <row r="302" spans="1:20" s="12" customFormat="1" ht="60.75">
      <c r="A302" s="65" t="s">
        <v>863</v>
      </c>
      <c r="B302" s="66" t="s">
        <v>277</v>
      </c>
      <c r="C302" s="75">
        <v>11276986</v>
      </c>
      <c r="D302" s="75">
        <v>334</v>
      </c>
      <c r="E302" s="75">
        <v>43776</v>
      </c>
      <c r="F302" s="69">
        <v>49505</v>
      </c>
      <c r="G302" s="69">
        <v>1846137</v>
      </c>
      <c r="H302" s="69">
        <v>22773</v>
      </c>
      <c r="I302" s="69" t="s">
        <v>14</v>
      </c>
      <c r="J302" s="69">
        <v>134844</v>
      </c>
      <c r="K302" s="69">
        <v>3299</v>
      </c>
      <c r="L302" s="69">
        <v>50250</v>
      </c>
      <c r="M302" s="69">
        <v>17179</v>
      </c>
      <c r="N302" s="69">
        <v>117058</v>
      </c>
      <c r="O302" s="69">
        <v>19735</v>
      </c>
      <c r="P302" s="69">
        <f>VLOOKUP($B$5:$B$975,'[17]2018'!B$5:P$975,15,0)</f>
        <v>10586</v>
      </c>
      <c r="Q302" s="77">
        <f>VLOOKUP($B$6:$B$975,'[17]2018'!B$6:Q$975,16,0)</f>
        <v>148014</v>
      </c>
      <c r="R302" s="77">
        <v>78610</v>
      </c>
      <c r="S302" s="69">
        <v>8598642</v>
      </c>
      <c r="T302" s="69">
        <v>136244</v>
      </c>
    </row>
    <row r="303" spans="1:20" s="12" customFormat="1" ht="24.75">
      <c r="A303" s="65" t="s">
        <v>864</v>
      </c>
      <c r="B303" s="66" t="s">
        <v>278</v>
      </c>
      <c r="C303" s="75">
        <v>2584845</v>
      </c>
      <c r="D303" s="75">
        <v>188467</v>
      </c>
      <c r="E303" s="75">
        <v>6416</v>
      </c>
      <c r="F303" s="69">
        <v>523452</v>
      </c>
      <c r="G303" s="69">
        <v>17491</v>
      </c>
      <c r="H303" s="69">
        <v>6632</v>
      </c>
      <c r="I303" s="69">
        <v>51052</v>
      </c>
      <c r="J303" s="69">
        <v>11246</v>
      </c>
      <c r="K303" s="69">
        <v>12943</v>
      </c>
      <c r="L303" s="69">
        <v>233648</v>
      </c>
      <c r="M303" s="69">
        <v>8419</v>
      </c>
      <c r="N303" s="69">
        <v>32893</v>
      </c>
      <c r="O303" s="69">
        <v>66081</v>
      </c>
      <c r="P303" s="69">
        <f>VLOOKUP($B$5:$B$975,'[17]2018'!B$5:P$975,15,0)</f>
        <v>38833</v>
      </c>
      <c r="Q303" s="77">
        <f>VLOOKUP($B$6:$B$975,'[17]2018'!B$6:Q$975,16,0)</f>
        <v>135333</v>
      </c>
      <c r="R303" s="77">
        <v>488985</v>
      </c>
      <c r="S303" s="69">
        <v>462854</v>
      </c>
      <c r="T303" s="69">
        <v>300101</v>
      </c>
    </row>
    <row r="304" spans="1:20" s="12" customFormat="1" ht="24.75">
      <c r="A304" s="65" t="s">
        <v>865</v>
      </c>
      <c r="B304" s="66" t="s">
        <v>279</v>
      </c>
      <c r="C304" s="75">
        <v>5653074</v>
      </c>
      <c r="D304" s="75">
        <v>490054</v>
      </c>
      <c r="E304" s="75">
        <v>549293</v>
      </c>
      <c r="F304" s="69" t="s">
        <v>14</v>
      </c>
      <c r="G304" s="69" t="s">
        <v>14</v>
      </c>
      <c r="H304" s="69">
        <v>48699</v>
      </c>
      <c r="I304" s="69" t="s">
        <v>14</v>
      </c>
      <c r="J304" s="69">
        <v>22904</v>
      </c>
      <c r="K304" s="69">
        <v>751420</v>
      </c>
      <c r="L304" s="69" t="s">
        <v>14</v>
      </c>
      <c r="M304" s="69">
        <v>11300</v>
      </c>
      <c r="N304" s="69">
        <v>9239</v>
      </c>
      <c r="O304" s="69">
        <v>376089</v>
      </c>
      <c r="P304" s="69">
        <f>VLOOKUP($B$5:$B$975,'[17]2018'!B$5:P$975,15,0)</f>
        <v>32165</v>
      </c>
      <c r="Q304" s="77">
        <f>VLOOKUP($B$6:$B$975,'[17]2018'!B$6:Q$975,16,0)</f>
        <v>75483</v>
      </c>
      <c r="R304" s="77">
        <v>668421</v>
      </c>
      <c r="S304" s="69">
        <v>2180486</v>
      </c>
      <c r="T304" s="69">
        <v>437519</v>
      </c>
    </row>
    <row r="305" spans="1:20" s="12" customFormat="1" ht="24.75">
      <c r="A305" s="65" t="s">
        <v>866</v>
      </c>
      <c r="B305" s="66" t="s">
        <v>280</v>
      </c>
      <c r="C305" s="75">
        <v>48114883</v>
      </c>
      <c r="D305" s="75">
        <v>12279071</v>
      </c>
      <c r="E305" s="75">
        <v>3814336</v>
      </c>
      <c r="F305" s="69">
        <v>149261</v>
      </c>
      <c r="G305" s="69">
        <v>1629373</v>
      </c>
      <c r="H305" s="69">
        <v>316673</v>
      </c>
      <c r="I305" s="69">
        <v>1243694</v>
      </c>
      <c r="J305" s="69">
        <v>462765</v>
      </c>
      <c r="K305" s="69">
        <v>971238</v>
      </c>
      <c r="L305" s="69">
        <v>27700</v>
      </c>
      <c r="M305" s="69">
        <v>641493</v>
      </c>
      <c r="N305" s="69">
        <v>175188</v>
      </c>
      <c r="O305" s="69">
        <v>409580</v>
      </c>
      <c r="P305" s="69">
        <f>VLOOKUP($B$5:$B$975,'[17]2018'!B$5:P$975,15,0)</f>
        <v>25414</v>
      </c>
      <c r="Q305" s="77">
        <f>VLOOKUP($B$6:$B$975,'[17]2018'!B$6:Q$975,16,0)</f>
        <v>820148</v>
      </c>
      <c r="R305" s="77">
        <v>2864312</v>
      </c>
      <c r="S305" s="69">
        <v>21968073</v>
      </c>
      <c r="T305" s="69">
        <v>316564</v>
      </c>
    </row>
    <row r="306" spans="1:20" s="12" customFormat="1" ht="24.75">
      <c r="A306" s="65" t="s">
        <v>1069</v>
      </c>
      <c r="B306" s="66" t="s">
        <v>545</v>
      </c>
      <c r="C306" s="75">
        <v>125633237</v>
      </c>
      <c r="D306" s="75">
        <v>878588</v>
      </c>
      <c r="E306" s="75">
        <v>3722527</v>
      </c>
      <c r="F306" s="69">
        <v>3162790</v>
      </c>
      <c r="G306" s="69">
        <v>2267749</v>
      </c>
      <c r="H306" s="69">
        <v>1205455</v>
      </c>
      <c r="I306" s="69">
        <v>1385232</v>
      </c>
      <c r="J306" s="69">
        <v>7323883</v>
      </c>
      <c r="K306" s="69">
        <v>1091845</v>
      </c>
      <c r="L306" s="69">
        <v>254120</v>
      </c>
      <c r="M306" s="69">
        <v>1919469</v>
      </c>
      <c r="N306" s="69">
        <v>1990420</v>
      </c>
      <c r="O306" s="69">
        <v>608865</v>
      </c>
      <c r="P306" s="69">
        <f>VLOOKUP($B$5:$B$975,'[17]2018'!B$5:P$975,15,0)</f>
        <v>714497</v>
      </c>
      <c r="Q306" s="77">
        <f>VLOOKUP($B$6:$B$975,'[17]2018'!B$6:Q$975,16,0)</f>
        <v>1819026</v>
      </c>
      <c r="R306" s="77">
        <v>8350075</v>
      </c>
      <c r="S306" s="69">
        <v>86481003</v>
      </c>
      <c r="T306" s="69">
        <v>2457693</v>
      </c>
    </row>
    <row r="307" spans="1:20" s="12" customFormat="1" ht="36.75">
      <c r="A307" s="65" t="s">
        <v>867</v>
      </c>
      <c r="B307" s="66" t="s">
        <v>281</v>
      </c>
      <c r="C307" s="75">
        <v>77155525</v>
      </c>
      <c r="D307" s="75">
        <v>234784</v>
      </c>
      <c r="E307" s="75">
        <v>1306359</v>
      </c>
      <c r="F307" s="69">
        <v>2216521</v>
      </c>
      <c r="G307" s="69">
        <v>986694</v>
      </c>
      <c r="H307" s="69">
        <v>148326</v>
      </c>
      <c r="I307" s="69">
        <v>114283</v>
      </c>
      <c r="J307" s="69">
        <v>4842419</v>
      </c>
      <c r="K307" s="69">
        <v>165255</v>
      </c>
      <c r="L307" s="69">
        <v>46805</v>
      </c>
      <c r="M307" s="69">
        <v>1166152</v>
      </c>
      <c r="N307" s="69">
        <v>653452</v>
      </c>
      <c r="O307" s="69">
        <v>314337</v>
      </c>
      <c r="P307" s="69">
        <f>VLOOKUP($B$5:$B$975,'[17]2018'!B$5:P$975,15,0)</f>
        <v>549173</v>
      </c>
      <c r="Q307" s="77">
        <f>VLOOKUP($B$6:$B$975,'[17]2018'!B$6:Q$975,16,0)</f>
        <v>1051496</v>
      </c>
      <c r="R307" s="77">
        <v>3351642</v>
      </c>
      <c r="S307" s="69">
        <v>59516218</v>
      </c>
      <c r="T307" s="69">
        <v>491609</v>
      </c>
    </row>
    <row r="308" spans="1:20" s="12" customFormat="1" ht="24.75">
      <c r="A308" s="65" t="s">
        <v>873</v>
      </c>
      <c r="B308" s="66" t="s">
        <v>287</v>
      </c>
      <c r="C308" s="75">
        <v>23602603</v>
      </c>
      <c r="D308" s="75">
        <v>130388</v>
      </c>
      <c r="E308" s="75">
        <v>795369</v>
      </c>
      <c r="F308" s="69">
        <v>710382</v>
      </c>
      <c r="G308" s="69">
        <v>271765</v>
      </c>
      <c r="H308" s="69">
        <v>261646</v>
      </c>
      <c r="I308" s="69">
        <v>1093744</v>
      </c>
      <c r="J308" s="69">
        <v>1568942</v>
      </c>
      <c r="K308" s="69">
        <v>45384</v>
      </c>
      <c r="L308" s="69">
        <v>52262</v>
      </c>
      <c r="M308" s="69">
        <v>478383</v>
      </c>
      <c r="N308" s="69">
        <v>225257</v>
      </c>
      <c r="O308" s="69">
        <v>96723</v>
      </c>
      <c r="P308" s="69">
        <f>VLOOKUP($B$5:$B$975,'[17]2018'!B$5:P$975,15,0)</f>
        <v>16152</v>
      </c>
      <c r="Q308" s="77">
        <f>VLOOKUP($B$6:$B$975,'[17]2018'!B$6:Q$975,16,0)</f>
        <v>430306</v>
      </c>
      <c r="R308" s="77">
        <v>704946</v>
      </c>
      <c r="S308" s="69">
        <v>16335929</v>
      </c>
      <c r="T308" s="69">
        <v>385025</v>
      </c>
    </row>
    <row r="309" spans="1:20" s="12" customFormat="1" ht="48.75">
      <c r="A309" s="65" t="s">
        <v>878</v>
      </c>
      <c r="B309" s="66" t="s">
        <v>292</v>
      </c>
      <c r="C309" s="75">
        <v>19127041</v>
      </c>
      <c r="D309" s="75">
        <v>268354</v>
      </c>
      <c r="E309" s="75">
        <v>744340</v>
      </c>
      <c r="F309" s="69">
        <v>223243</v>
      </c>
      <c r="G309" s="69">
        <v>490874</v>
      </c>
      <c r="H309" s="69">
        <v>792389</v>
      </c>
      <c r="I309" s="69">
        <v>175039</v>
      </c>
      <c r="J309" s="69">
        <v>256079</v>
      </c>
      <c r="K309" s="69">
        <v>169638</v>
      </c>
      <c r="L309" s="69">
        <v>24983</v>
      </c>
      <c r="M309" s="69">
        <v>144126</v>
      </c>
      <c r="N309" s="69">
        <v>774759</v>
      </c>
      <c r="O309" s="69">
        <v>163718</v>
      </c>
      <c r="P309" s="69">
        <f>VLOOKUP($B$5:$B$975,'[17]2018'!B$5:P$975,15,0)</f>
        <v>71899</v>
      </c>
      <c r="Q309" s="77">
        <f>VLOOKUP($B$6:$B$975,'[17]2018'!B$6:Q$975,16,0)</f>
        <v>257656</v>
      </c>
      <c r="R309" s="77">
        <v>3510976</v>
      </c>
      <c r="S309" s="69">
        <v>9482629</v>
      </c>
      <c r="T309" s="69">
        <v>1576338</v>
      </c>
    </row>
    <row r="310" spans="1:20" s="12" customFormat="1" ht="36.75">
      <c r="A310" s="65" t="s">
        <v>879</v>
      </c>
      <c r="B310" s="66" t="s">
        <v>293</v>
      </c>
      <c r="C310" s="75">
        <v>5748068</v>
      </c>
      <c r="D310" s="75">
        <v>245062</v>
      </c>
      <c r="E310" s="75">
        <v>876458</v>
      </c>
      <c r="F310" s="69">
        <v>12644</v>
      </c>
      <c r="G310" s="69">
        <v>518417</v>
      </c>
      <c r="H310" s="69">
        <v>3094</v>
      </c>
      <c r="I310" s="69">
        <v>2166</v>
      </c>
      <c r="J310" s="69">
        <v>656443</v>
      </c>
      <c r="K310" s="69">
        <v>711568</v>
      </c>
      <c r="L310" s="69">
        <v>130069</v>
      </c>
      <c r="M310" s="69">
        <v>130808</v>
      </c>
      <c r="N310" s="69">
        <v>336952</v>
      </c>
      <c r="O310" s="69">
        <v>34088</v>
      </c>
      <c r="P310" s="69">
        <f>VLOOKUP($B$5:$B$975,'[17]2018'!B$5:P$975,15,0)</f>
        <v>77272</v>
      </c>
      <c r="Q310" s="77">
        <f>VLOOKUP($B$6:$B$975,'[17]2018'!B$6:Q$975,16,0)</f>
        <v>79568</v>
      </c>
      <c r="R310" s="77">
        <v>782511</v>
      </c>
      <c r="S310" s="69">
        <v>1146227</v>
      </c>
      <c r="T310" s="69">
        <v>4721</v>
      </c>
    </row>
    <row r="311" spans="1:20" s="12" customFormat="1" ht="36.75">
      <c r="A311" s="65" t="s">
        <v>868</v>
      </c>
      <c r="B311" s="66" t="s">
        <v>282</v>
      </c>
      <c r="C311" s="75">
        <v>2836975</v>
      </c>
      <c r="D311" s="75">
        <v>65381</v>
      </c>
      <c r="E311" s="75">
        <v>289</v>
      </c>
      <c r="F311" s="69">
        <v>513636</v>
      </c>
      <c r="G311" s="69">
        <v>4275</v>
      </c>
      <c r="H311" s="69">
        <v>3113</v>
      </c>
      <c r="I311" s="69">
        <v>419</v>
      </c>
      <c r="J311" s="69">
        <v>1771799</v>
      </c>
      <c r="K311" s="69">
        <v>10118</v>
      </c>
      <c r="L311" s="69">
        <v>6651</v>
      </c>
      <c r="M311" s="69">
        <v>86231</v>
      </c>
      <c r="N311" s="69">
        <v>935</v>
      </c>
      <c r="O311" s="69">
        <v>10142</v>
      </c>
      <c r="P311" s="69">
        <f>VLOOKUP($B$5:$B$975,'[17]2018'!B$5:P$975,15,0)</f>
        <v>40013</v>
      </c>
      <c r="Q311" s="77">
        <f>VLOOKUP($B$6:$B$975,'[17]2018'!B$6:Q$975,16,0)</f>
        <v>502</v>
      </c>
      <c r="R311" s="77">
        <v>121395</v>
      </c>
      <c r="S311" s="69">
        <v>63537</v>
      </c>
      <c r="T311" s="69">
        <v>138539</v>
      </c>
    </row>
    <row r="312" spans="1:20" s="12" customFormat="1" ht="36.75">
      <c r="A312" s="65" t="s">
        <v>869</v>
      </c>
      <c r="B312" s="66" t="s">
        <v>283</v>
      </c>
      <c r="C312" s="75">
        <v>1798453</v>
      </c>
      <c r="D312" s="75">
        <v>19866</v>
      </c>
      <c r="E312" s="75">
        <v>87489</v>
      </c>
      <c r="F312" s="69">
        <v>807045</v>
      </c>
      <c r="G312" s="69" t="s">
        <v>14</v>
      </c>
      <c r="H312" s="69">
        <v>5869</v>
      </c>
      <c r="I312" s="69">
        <v>7370</v>
      </c>
      <c r="J312" s="69">
        <v>406416</v>
      </c>
      <c r="K312" s="69">
        <v>86</v>
      </c>
      <c r="L312" s="69">
        <v>3986</v>
      </c>
      <c r="M312" s="69">
        <v>108230</v>
      </c>
      <c r="N312" s="69">
        <v>4058</v>
      </c>
      <c r="O312" s="69">
        <v>11858</v>
      </c>
      <c r="P312" s="69">
        <f>VLOOKUP($B$5:$B$975,'[17]2018'!B$5:P$975,15,0)</f>
        <v>12041</v>
      </c>
      <c r="Q312" s="77">
        <f>VLOOKUP($B$6:$B$975,'[17]2018'!B$6:Q$975,16,0)</f>
        <v>12855</v>
      </c>
      <c r="R312" s="77">
        <v>1023</v>
      </c>
      <c r="S312" s="69">
        <v>267561</v>
      </c>
      <c r="T312" s="69">
        <v>42700</v>
      </c>
    </row>
    <row r="313" spans="1:20" s="12" customFormat="1" ht="48.75">
      <c r="A313" s="65" t="s">
        <v>870</v>
      </c>
      <c r="B313" s="66" t="s">
        <v>284</v>
      </c>
      <c r="C313" s="75">
        <v>45119071</v>
      </c>
      <c r="D313" s="75">
        <v>78516</v>
      </c>
      <c r="E313" s="75">
        <v>342713</v>
      </c>
      <c r="F313" s="69">
        <v>744077</v>
      </c>
      <c r="G313" s="69">
        <v>197440</v>
      </c>
      <c r="H313" s="69">
        <v>41833</v>
      </c>
      <c r="I313" s="69">
        <v>28142</v>
      </c>
      <c r="J313" s="69">
        <v>1430131</v>
      </c>
      <c r="K313" s="69">
        <v>142348</v>
      </c>
      <c r="L313" s="69">
        <v>3402</v>
      </c>
      <c r="M313" s="69">
        <v>376016</v>
      </c>
      <c r="N313" s="69">
        <v>425744</v>
      </c>
      <c r="O313" s="69">
        <v>70548</v>
      </c>
      <c r="P313" s="69">
        <f>VLOOKUP($B$5:$B$975,'[17]2018'!B$5:P$975,15,0)</f>
        <v>398269</v>
      </c>
      <c r="Q313" s="77">
        <f>VLOOKUP($B$6:$B$975,'[17]2018'!B$6:Q$975,16,0)</f>
        <v>563302</v>
      </c>
      <c r="R313" s="77">
        <v>229971</v>
      </c>
      <c r="S313" s="69">
        <v>39819337</v>
      </c>
      <c r="T313" s="69">
        <v>227282</v>
      </c>
    </row>
    <row r="314" spans="1:20" s="12" customFormat="1" ht="36.75">
      <c r="A314" s="65" t="s">
        <v>871</v>
      </c>
      <c r="B314" s="66" t="s">
        <v>285</v>
      </c>
      <c r="C314" s="75">
        <v>1672394</v>
      </c>
      <c r="D314" s="75">
        <v>55131</v>
      </c>
      <c r="E314" s="75">
        <v>123397</v>
      </c>
      <c r="F314" s="69">
        <v>15492</v>
      </c>
      <c r="G314" s="69">
        <v>36874</v>
      </c>
      <c r="H314" s="69" t="s">
        <v>14</v>
      </c>
      <c r="I314" s="69">
        <v>4103</v>
      </c>
      <c r="J314" s="69">
        <v>1503</v>
      </c>
      <c r="K314" s="69">
        <v>826</v>
      </c>
      <c r="L314" s="69">
        <v>32424</v>
      </c>
      <c r="M314" s="69">
        <v>213</v>
      </c>
      <c r="N314" s="69">
        <v>132011</v>
      </c>
      <c r="O314" s="69">
        <v>41681</v>
      </c>
      <c r="P314" s="69">
        <f>VLOOKUP($B$5:$B$975,'[17]2018'!B$5:P$975,15,0)</f>
        <v>23572</v>
      </c>
      <c r="Q314" s="77">
        <f>VLOOKUP($B$6:$B$975,'[17]2018'!B$6:Q$975,16,0)</f>
        <v>66699</v>
      </c>
      <c r="R314" s="77">
        <v>24624</v>
      </c>
      <c r="S314" s="69">
        <v>1073873</v>
      </c>
      <c r="T314" s="69">
        <v>39971</v>
      </c>
    </row>
    <row r="315" spans="1:20" s="12" customFormat="1" ht="36.75">
      <c r="A315" s="65" t="s">
        <v>872</v>
      </c>
      <c r="B315" s="66" t="s">
        <v>286</v>
      </c>
      <c r="C315" s="75">
        <v>25728632</v>
      </c>
      <c r="D315" s="75">
        <v>15890</v>
      </c>
      <c r="E315" s="75">
        <v>752471</v>
      </c>
      <c r="F315" s="69">
        <v>136272</v>
      </c>
      <c r="G315" s="69">
        <v>748106</v>
      </c>
      <c r="H315" s="69">
        <v>97511</v>
      </c>
      <c r="I315" s="69">
        <v>74248</v>
      </c>
      <c r="J315" s="69">
        <v>1232570</v>
      </c>
      <c r="K315" s="69">
        <v>11876</v>
      </c>
      <c r="L315" s="69">
        <v>342</v>
      </c>
      <c r="M315" s="69">
        <v>595462</v>
      </c>
      <c r="N315" s="69">
        <v>90703</v>
      </c>
      <c r="O315" s="69">
        <v>180109</v>
      </c>
      <c r="P315" s="69">
        <f>VLOOKUP($B$5:$B$975,'[17]2018'!B$5:P$975,15,0)</f>
        <v>75278</v>
      </c>
      <c r="Q315" s="77">
        <f>VLOOKUP($B$6:$B$975,'[17]2018'!B$6:Q$975,16,0)</f>
        <v>408138</v>
      </c>
      <c r="R315" s="77">
        <v>2974630</v>
      </c>
      <c r="S315" s="69">
        <v>18291911</v>
      </c>
      <c r="T315" s="69">
        <v>43117</v>
      </c>
    </row>
    <row r="316" spans="1:20" s="12" customFormat="1" ht="24.75">
      <c r="A316" s="65" t="s">
        <v>874</v>
      </c>
      <c r="B316" s="66" t="s">
        <v>288</v>
      </c>
      <c r="C316" s="75">
        <v>894973</v>
      </c>
      <c r="D316" s="75">
        <v>6203</v>
      </c>
      <c r="E316" s="75">
        <v>34916</v>
      </c>
      <c r="F316" s="69">
        <v>3824</v>
      </c>
      <c r="G316" s="69">
        <v>7381</v>
      </c>
      <c r="H316" s="69">
        <v>11485</v>
      </c>
      <c r="I316" s="69">
        <v>11966</v>
      </c>
      <c r="J316" s="69">
        <v>395942</v>
      </c>
      <c r="K316" s="69">
        <v>19306</v>
      </c>
      <c r="L316" s="69">
        <v>1865</v>
      </c>
      <c r="M316" s="69">
        <v>62122</v>
      </c>
      <c r="N316" s="69">
        <v>8174</v>
      </c>
      <c r="O316" s="69">
        <v>334</v>
      </c>
      <c r="P316" s="69">
        <f>VLOOKUP($B$5:$B$975,'[17]2018'!B$5:P$975,15,0)</f>
        <v>633</v>
      </c>
      <c r="Q316" s="77">
        <f>VLOOKUP($B$6:$B$975,'[17]2018'!B$6:Q$975,16,0)</f>
        <v>4222</v>
      </c>
      <c r="R316" s="77">
        <v>3756</v>
      </c>
      <c r="S316" s="69">
        <v>134399</v>
      </c>
      <c r="T316" s="69">
        <v>188447</v>
      </c>
    </row>
    <row r="317" spans="1:20" s="12" customFormat="1" ht="24.75">
      <c r="A317" s="65" t="s">
        <v>875</v>
      </c>
      <c r="B317" s="66" t="s">
        <v>289</v>
      </c>
      <c r="C317" s="75">
        <v>8556511</v>
      </c>
      <c r="D317" s="75">
        <v>40094</v>
      </c>
      <c r="E317" s="75">
        <v>19798</v>
      </c>
      <c r="F317" s="69">
        <v>295601</v>
      </c>
      <c r="G317" s="69">
        <v>2679</v>
      </c>
      <c r="H317" s="69">
        <v>433</v>
      </c>
      <c r="I317" s="69">
        <v>10866</v>
      </c>
      <c r="J317" s="69">
        <v>63743</v>
      </c>
      <c r="K317" s="69">
        <v>1343</v>
      </c>
      <c r="L317" s="69">
        <v>1027</v>
      </c>
      <c r="M317" s="69">
        <v>63625</v>
      </c>
      <c r="N317" s="69">
        <v>3801</v>
      </c>
      <c r="O317" s="69">
        <v>208</v>
      </c>
      <c r="P317" s="69">
        <f>VLOOKUP($B$5:$B$975,'[17]2018'!B$5:P$975,15,0)</f>
        <v>2970</v>
      </c>
      <c r="Q317" s="77">
        <f>VLOOKUP($B$6:$B$975,'[17]2018'!B$6:Q$975,16,0)</f>
        <v>41837</v>
      </c>
      <c r="R317" s="77">
        <v>207503</v>
      </c>
      <c r="S317" s="69">
        <v>7764765</v>
      </c>
      <c r="T317" s="69">
        <v>36217</v>
      </c>
    </row>
    <row r="318" spans="1:20" s="12" customFormat="1" ht="24.75">
      <c r="A318" s="65" t="s">
        <v>876</v>
      </c>
      <c r="B318" s="66" t="s">
        <v>290</v>
      </c>
      <c r="C318" s="75">
        <v>2664903</v>
      </c>
      <c r="D318" s="75">
        <v>54738</v>
      </c>
      <c r="E318" s="75">
        <v>63202</v>
      </c>
      <c r="F318" s="69">
        <v>316631</v>
      </c>
      <c r="G318" s="69">
        <v>41456</v>
      </c>
      <c r="H318" s="69">
        <v>8845</v>
      </c>
      <c r="I318" s="69">
        <v>1035603</v>
      </c>
      <c r="J318" s="69">
        <v>34456</v>
      </c>
      <c r="K318" s="69">
        <v>11393</v>
      </c>
      <c r="L318" s="69">
        <v>3965</v>
      </c>
      <c r="M318" s="69">
        <v>45146</v>
      </c>
      <c r="N318" s="69">
        <v>56720</v>
      </c>
      <c r="O318" s="69">
        <v>71329</v>
      </c>
      <c r="P318" s="69">
        <f>VLOOKUP($B$5:$B$975,'[17]2018'!B$5:P$975,15,0)</f>
        <v>12105</v>
      </c>
      <c r="Q318" s="77">
        <f>VLOOKUP($B$6:$B$975,'[17]2018'!B$6:Q$975,16,0)</f>
        <v>309029</v>
      </c>
      <c r="R318" s="77">
        <v>124415</v>
      </c>
      <c r="S318" s="69">
        <v>465965</v>
      </c>
      <c r="T318" s="69">
        <v>9904</v>
      </c>
    </row>
    <row r="319" spans="1:20" s="12" customFormat="1" ht="24.75">
      <c r="A319" s="65" t="s">
        <v>877</v>
      </c>
      <c r="B319" s="66" t="s">
        <v>291</v>
      </c>
      <c r="C319" s="75">
        <v>11486216</v>
      </c>
      <c r="D319" s="75">
        <v>29353</v>
      </c>
      <c r="E319" s="75">
        <v>677453</v>
      </c>
      <c r="F319" s="69">
        <v>94326</v>
      </c>
      <c r="G319" s="69">
        <v>220248</v>
      </c>
      <c r="H319" s="69">
        <v>240883</v>
      </c>
      <c r="I319" s="69">
        <v>35309</v>
      </c>
      <c r="J319" s="69">
        <v>1074802</v>
      </c>
      <c r="K319" s="69">
        <v>13342</v>
      </c>
      <c r="L319" s="69">
        <v>45405</v>
      </c>
      <c r="M319" s="69">
        <v>307490</v>
      </c>
      <c r="N319" s="69">
        <v>156562</v>
      </c>
      <c r="O319" s="69">
        <v>24852</v>
      </c>
      <c r="P319" s="69">
        <f>VLOOKUP($B$5:$B$975,'[17]2018'!B$5:P$975,15,0)</f>
        <v>444</v>
      </c>
      <c r="Q319" s="77">
        <f>VLOOKUP($B$6:$B$975,'[17]2018'!B$6:Q$975,16,0)</f>
        <v>75217</v>
      </c>
      <c r="R319" s="77">
        <v>369273</v>
      </c>
      <c r="S319" s="69">
        <v>7970800</v>
      </c>
      <c r="T319" s="69">
        <v>150458</v>
      </c>
    </row>
    <row r="320" spans="1:20" s="12" customFormat="1" ht="36.75">
      <c r="A320" s="65" t="s">
        <v>1070</v>
      </c>
      <c r="B320" s="66" t="s">
        <v>546</v>
      </c>
      <c r="C320" s="75">
        <v>2573702</v>
      </c>
      <c r="D320" s="75">
        <v>171889</v>
      </c>
      <c r="E320" s="75">
        <v>137225</v>
      </c>
      <c r="F320" s="69">
        <v>732332</v>
      </c>
      <c r="G320" s="69" t="s">
        <v>14</v>
      </c>
      <c r="H320" s="69">
        <v>28773</v>
      </c>
      <c r="I320" s="69">
        <v>384</v>
      </c>
      <c r="J320" s="69">
        <v>56193</v>
      </c>
      <c r="K320" s="69">
        <v>31313</v>
      </c>
      <c r="L320" s="69">
        <v>860</v>
      </c>
      <c r="M320" s="69" t="s">
        <v>14</v>
      </c>
      <c r="N320" s="69">
        <v>22491</v>
      </c>
      <c r="O320" s="69">
        <v>325751</v>
      </c>
      <c r="P320" s="69">
        <f>VLOOKUP($B$5:$B$975,'[17]2018'!B$5:P$975,15,0)</f>
        <v>22186</v>
      </c>
      <c r="Q320" s="77">
        <f>VLOOKUP($B$6:$B$975,'[17]2018'!B$6:Q$975,16,0)</f>
        <v>82606</v>
      </c>
      <c r="R320" s="77">
        <v>405966</v>
      </c>
      <c r="S320" s="69">
        <v>461587</v>
      </c>
      <c r="T320" s="69">
        <v>94144</v>
      </c>
    </row>
    <row r="321" spans="1:20" s="12" customFormat="1" ht="24.75">
      <c r="A321" s="65" t="s">
        <v>880</v>
      </c>
      <c r="B321" s="66" t="s">
        <v>294</v>
      </c>
      <c r="C321" s="75">
        <v>229584</v>
      </c>
      <c r="D321" s="76" t="s">
        <v>14</v>
      </c>
      <c r="E321" s="75">
        <v>34728</v>
      </c>
      <c r="F321" s="69" t="s">
        <v>14</v>
      </c>
      <c r="G321" s="69" t="s">
        <v>14</v>
      </c>
      <c r="H321" s="69" t="s">
        <v>14</v>
      </c>
      <c r="I321" s="69" t="s">
        <v>14</v>
      </c>
      <c r="J321" s="69">
        <v>1261</v>
      </c>
      <c r="K321" s="69">
        <v>20769</v>
      </c>
      <c r="L321" s="69">
        <v>347</v>
      </c>
      <c r="M321" s="69" t="s">
        <v>14</v>
      </c>
      <c r="N321" s="69" t="s">
        <v>14</v>
      </c>
      <c r="O321" s="69">
        <v>59811</v>
      </c>
      <c r="P321" s="69">
        <f>VLOOKUP($B$5:$B$975,'[17]2018'!B$5:P$975,15,0)</f>
        <v>19318</v>
      </c>
      <c r="Q321" s="77" t="str">
        <f>VLOOKUP($B$6:$B$975,'[17]2018'!B$6:Q$975,16,0)</f>
        <v>-</v>
      </c>
      <c r="R321" s="77">
        <v>28571</v>
      </c>
      <c r="S321" s="69">
        <v>64779</v>
      </c>
      <c r="T321" s="69" t="s">
        <v>14</v>
      </c>
    </row>
    <row r="322" spans="1:20" s="12" customFormat="1" ht="24.75">
      <c r="A322" s="65" t="s">
        <v>881</v>
      </c>
      <c r="B322" s="66" t="s">
        <v>295</v>
      </c>
      <c r="C322" s="75">
        <v>2962</v>
      </c>
      <c r="D322" s="76" t="s">
        <v>14</v>
      </c>
      <c r="E322" s="76" t="s">
        <v>14</v>
      </c>
      <c r="F322" s="69" t="s">
        <v>14</v>
      </c>
      <c r="G322" s="69" t="s">
        <v>14</v>
      </c>
      <c r="H322" s="69" t="s">
        <v>14</v>
      </c>
      <c r="I322" s="77" t="s">
        <v>14</v>
      </c>
      <c r="J322" s="77">
        <v>962</v>
      </c>
      <c r="K322" s="77" t="s">
        <v>14</v>
      </c>
      <c r="L322" s="69" t="s">
        <v>14</v>
      </c>
      <c r="M322" s="69" t="s">
        <v>14</v>
      </c>
      <c r="N322" s="69" t="s">
        <v>14</v>
      </c>
      <c r="O322" s="69" t="s">
        <v>14</v>
      </c>
      <c r="P322" s="69" t="str">
        <f>VLOOKUP($B$5:$B$975,'[17]2018'!B$5:P$975,15,0)</f>
        <v>-</v>
      </c>
      <c r="Q322" s="77" t="str">
        <f>VLOOKUP($B$6:$B$975,'[17]2018'!B$6:Q$975,16,0)</f>
        <v>-</v>
      </c>
      <c r="R322" s="77" t="s">
        <v>14</v>
      </c>
      <c r="S322" s="69">
        <v>2000</v>
      </c>
      <c r="T322" s="69" t="s">
        <v>14</v>
      </c>
    </row>
    <row r="323" spans="1:20" s="12" customFormat="1" ht="24.75">
      <c r="A323" s="65" t="s">
        <v>1083</v>
      </c>
      <c r="B323" s="66" t="s">
        <v>1084</v>
      </c>
      <c r="C323" s="75">
        <v>98782</v>
      </c>
      <c r="D323" s="75">
        <v>389</v>
      </c>
      <c r="E323" s="75">
        <v>30</v>
      </c>
      <c r="F323" s="69" t="s">
        <v>14</v>
      </c>
      <c r="G323" s="69" t="s">
        <v>14</v>
      </c>
      <c r="H323" s="69" t="s">
        <v>14</v>
      </c>
      <c r="I323" s="69" t="s">
        <v>14</v>
      </c>
      <c r="J323" s="69" t="s">
        <v>14</v>
      </c>
      <c r="K323" s="69" t="s">
        <v>14</v>
      </c>
      <c r="L323" s="69" t="s">
        <v>14</v>
      </c>
      <c r="M323" s="69" t="s">
        <v>14</v>
      </c>
      <c r="N323" s="69" t="s">
        <v>14</v>
      </c>
      <c r="O323" s="69" t="s">
        <v>14</v>
      </c>
      <c r="P323" s="69" t="str">
        <f>VLOOKUP($B$5:$B$975,'[17]2018'!B$5:P$975,15,0)</f>
        <v>-</v>
      </c>
      <c r="Q323" s="77" t="str">
        <f>VLOOKUP($B$6:$B$975,'[17]2018'!B$6:Q$975,16,0)</f>
        <v>-</v>
      </c>
      <c r="R323" s="77">
        <v>5449</v>
      </c>
      <c r="S323" s="69">
        <v>92914</v>
      </c>
      <c r="T323" s="69" t="s">
        <v>14</v>
      </c>
    </row>
    <row r="324" spans="1:20" s="12" customFormat="1" ht="24.75">
      <c r="A324" s="65" t="s">
        <v>882</v>
      </c>
      <c r="B324" s="66" t="s">
        <v>296</v>
      </c>
      <c r="C324" s="75">
        <v>2242373</v>
      </c>
      <c r="D324" s="75">
        <v>171500</v>
      </c>
      <c r="E324" s="75">
        <v>102467</v>
      </c>
      <c r="F324" s="69">
        <v>732332</v>
      </c>
      <c r="G324" s="69" t="s">
        <v>14</v>
      </c>
      <c r="H324" s="69">
        <v>28773</v>
      </c>
      <c r="I324" s="69">
        <v>384</v>
      </c>
      <c r="J324" s="69">
        <v>53970</v>
      </c>
      <c r="K324" s="69">
        <v>10544</v>
      </c>
      <c r="L324" s="69">
        <v>513</v>
      </c>
      <c r="M324" s="69" t="s">
        <v>14</v>
      </c>
      <c r="N324" s="69">
        <v>22491</v>
      </c>
      <c r="O324" s="69">
        <v>265940</v>
      </c>
      <c r="P324" s="69">
        <f>VLOOKUP($B$5:$B$975,'[17]2018'!B$5:P$975,15,0)</f>
        <v>2868</v>
      </c>
      <c r="Q324" s="77">
        <f>VLOOKUP($B$6:$B$975,'[17]2018'!B$6:Q$975,16,0)</f>
        <v>82606</v>
      </c>
      <c r="R324" s="77">
        <v>371947</v>
      </c>
      <c r="S324" s="69">
        <v>301894</v>
      </c>
      <c r="T324" s="69">
        <v>94144</v>
      </c>
    </row>
    <row r="325" spans="1:20" s="12" customFormat="1" ht="36.75">
      <c r="A325" s="65" t="s">
        <v>1071</v>
      </c>
      <c r="B325" s="66" t="s">
        <v>547</v>
      </c>
      <c r="C325" s="75">
        <v>4373834</v>
      </c>
      <c r="D325" s="75">
        <v>976</v>
      </c>
      <c r="E325" s="75">
        <v>3152</v>
      </c>
      <c r="F325" s="69">
        <v>364725</v>
      </c>
      <c r="G325" s="69">
        <v>3031</v>
      </c>
      <c r="H325" s="69">
        <v>5526</v>
      </c>
      <c r="I325" s="69">
        <v>2695</v>
      </c>
      <c r="J325" s="69">
        <v>33510</v>
      </c>
      <c r="K325" s="69">
        <v>2324</v>
      </c>
      <c r="L325" s="69">
        <v>44089</v>
      </c>
      <c r="M325" s="69">
        <v>83260</v>
      </c>
      <c r="N325" s="69">
        <v>56423</v>
      </c>
      <c r="O325" s="69">
        <v>670</v>
      </c>
      <c r="P325" s="69">
        <f>VLOOKUP($B$5:$B$975,'[17]2018'!B$5:P$975,15,0)</f>
        <v>17300</v>
      </c>
      <c r="Q325" s="77">
        <f>VLOOKUP($B$6:$B$975,'[17]2018'!B$6:Q$975,16,0)</f>
        <v>89597</v>
      </c>
      <c r="R325" s="77">
        <v>1455327</v>
      </c>
      <c r="S325" s="69">
        <v>2209932</v>
      </c>
      <c r="T325" s="69">
        <v>1297</v>
      </c>
    </row>
    <row r="326" spans="1:20" s="12" customFormat="1" ht="24.75">
      <c r="A326" s="65" t="s">
        <v>883</v>
      </c>
      <c r="B326" s="66" t="s">
        <v>297</v>
      </c>
      <c r="C326" s="75">
        <v>4111152</v>
      </c>
      <c r="D326" s="75">
        <v>976</v>
      </c>
      <c r="E326" s="75">
        <v>3152</v>
      </c>
      <c r="F326" s="69">
        <v>364725</v>
      </c>
      <c r="G326" s="69">
        <v>3031</v>
      </c>
      <c r="H326" s="69">
        <v>5526</v>
      </c>
      <c r="I326" s="69">
        <v>2695</v>
      </c>
      <c r="J326" s="69">
        <v>33510</v>
      </c>
      <c r="K326" s="69">
        <v>2324</v>
      </c>
      <c r="L326" s="69">
        <v>44089</v>
      </c>
      <c r="M326" s="69">
        <v>83260</v>
      </c>
      <c r="N326" s="69">
        <v>56423</v>
      </c>
      <c r="O326" s="69">
        <v>670</v>
      </c>
      <c r="P326" s="69">
        <f>VLOOKUP($B$5:$B$975,'[17]2018'!B$5:P$975,15,0)</f>
        <v>17300</v>
      </c>
      <c r="Q326" s="77">
        <f>VLOOKUP($B$6:$B$975,'[17]2018'!B$6:Q$975,16,0)</f>
        <v>83728</v>
      </c>
      <c r="R326" s="77">
        <v>1455327</v>
      </c>
      <c r="S326" s="69">
        <v>1953119</v>
      </c>
      <c r="T326" s="69">
        <v>1297</v>
      </c>
    </row>
    <row r="327" spans="1:20" s="12" customFormat="1" ht="24.75">
      <c r="A327" s="65" t="s">
        <v>1085</v>
      </c>
      <c r="B327" s="66" t="s">
        <v>1086</v>
      </c>
      <c r="C327" s="75">
        <v>262682</v>
      </c>
      <c r="D327" s="76" t="s">
        <v>14</v>
      </c>
      <c r="E327" s="76" t="s">
        <v>14</v>
      </c>
      <c r="F327" s="69" t="s">
        <v>14</v>
      </c>
      <c r="G327" s="69" t="s">
        <v>14</v>
      </c>
      <c r="H327" s="69" t="s">
        <v>14</v>
      </c>
      <c r="I327" s="69" t="s">
        <v>14</v>
      </c>
      <c r="J327" s="69" t="s">
        <v>14</v>
      </c>
      <c r="K327" s="69" t="s">
        <v>14</v>
      </c>
      <c r="L327" s="69" t="s">
        <v>14</v>
      </c>
      <c r="M327" s="69" t="s">
        <v>14</v>
      </c>
      <c r="N327" s="69" t="s">
        <v>14</v>
      </c>
      <c r="O327" s="69" t="s">
        <v>14</v>
      </c>
      <c r="P327" s="69" t="str">
        <f>VLOOKUP($B$5:$B$975,'[17]2018'!B$5:P$975,15,0)</f>
        <v>-</v>
      </c>
      <c r="Q327" s="77">
        <f>VLOOKUP($B$6:$B$975,'[17]2018'!B$6:Q$975,16,0)</f>
        <v>5869</v>
      </c>
      <c r="R327" s="77" t="s">
        <v>14</v>
      </c>
      <c r="S327" s="69">
        <v>256813</v>
      </c>
      <c r="T327" s="69" t="s">
        <v>14</v>
      </c>
    </row>
    <row r="328" spans="1:20" s="12" customFormat="1" ht="84.75">
      <c r="A328" s="65" t="s">
        <v>884</v>
      </c>
      <c r="B328" s="66" t="s">
        <v>506</v>
      </c>
      <c r="C328" s="75">
        <v>74786152</v>
      </c>
      <c r="D328" s="75">
        <v>1380844</v>
      </c>
      <c r="E328" s="75">
        <v>3958862</v>
      </c>
      <c r="F328" s="69">
        <v>3747187</v>
      </c>
      <c r="G328" s="69">
        <v>1819672</v>
      </c>
      <c r="H328" s="69">
        <v>2625328</v>
      </c>
      <c r="I328" s="69">
        <v>1459649</v>
      </c>
      <c r="J328" s="69">
        <v>14599081</v>
      </c>
      <c r="K328" s="69">
        <v>1680974</v>
      </c>
      <c r="L328" s="69">
        <v>3013571</v>
      </c>
      <c r="M328" s="69">
        <v>1109317</v>
      </c>
      <c r="N328" s="69">
        <v>1740657</v>
      </c>
      <c r="O328" s="69">
        <v>2008790</v>
      </c>
      <c r="P328" s="69">
        <f>VLOOKUP($B$5:$B$975,'[17]2018'!B$5:P$975,15,0)</f>
        <v>1220785</v>
      </c>
      <c r="Q328" s="77">
        <f>VLOOKUP($B$6:$B$975,'[17]2018'!B$6:Q$975,16,0)</f>
        <v>7735676</v>
      </c>
      <c r="R328" s="77">
        <v>9413374</v>
      </c>
      <c r="S328" s="69">
        <v>14104228</v>
      </c>
      <c r="T328" s="69">
        <v>3168157</v>
      </c>
    </row>
    <row r="329" spans="1:20" s="12" customFormat="1" ht="60.75">
      <c r="A329" s="65" t="s">
        <v>885</v>
      </c>
      <c r="B329" s="66" t="s">
        <v>298</v>
      </c>
      <c r="C329" s="75">
        <v>61700534</v>
      </c>
      <c r="D329" s="75">
        <v>1261945</v>
      </c>
      <c r="E329" s="75">
        <v>3755964</v>
      </c>
      <c r="F329" s="69">
        <v>3453021</v>
      </c>
      <c r="G329" s="69">
        <v>1458796</v>
      </c>
      <c r="H329" s="69">
        <v>2530094</v>
      </c>
      <c r="I329" s="69">
        <v>1057813</v>
      </c>
      <c r="J329" s="69">
        <v>13754579</v>
      </c>
      <c r="K329" s="69">
        <v>1483510</v>
      </c>
      <c r="L329" s="69">
        <v>2808081</v>
      </c>
      <c r="M329" s="69">
        <v>831122</v>
      </c>
      <c r="N329" s="69">
        <v>1436826</v>
      </c>
      <c r="O329" s="69">
        <v>1653300</v>
      </c>
      <c r="P329" s="69">
        <f>VLOOKUP($B$5:$B$975,'[17]2018'!B$5:P$975,15,0)</f>
        <v>618388</v>
      </c>
      <c r="Q329" s="77">
        <f>VLOOKUP($B$6:$B$975,'[17]2018'!B$6:Q$975,16,0)</f>
        <v>6029029</v>
      </c>
      <c r="R329" s="77">
        <v>7494541</v>
      </c>
      <c r="S329" s="69">
        <v>10672618</v>
      </c>
      <c r="T329" s="69">
        <v>1400906</v>
      </c>
    </row>
    <row r="330" spans="1:20" s="12" customFormat="1" ht="60.75">
      <c r="A330" s="65" t="s">
        <v>892</v>
      </c>
      <c r="B330" s="66" t="s">
        <v>305</v>
      </c>
      <c r="C330" s="75">
        <v>2165183</v>
      </c>
      <c r="D330" s="75">
        <v>3785</v>
      </c>
      <c r="E330" s="75">
        <v>23056</v>
      </c>
      <c r="F330" s="69" t="s">
        <v>14</v>
      </c>
      <c r="G330" s="69" t="s">
        <v>14</v>
      </c>
      <c r="H330" s="69">
        <v>30503</v>
      </c>
      <c r="I330" s="69">
        <v>6248</v>
      </c>
      <c r="J330" s="69">
        <v>481129</v>
      </c>
      <c r="K330" s="69">
        <v>682</v>
      </c>
      <c r="L330" s="69" t="s">
        <v>14</v>
      </c>
      <c r="M330" s="69">
        <v>2214</v>
      </c>
      <c r="N330" s="69">
        <v>2618</v>
      </c>
      <c r="O330" s="69">
        <v>24349</v>
      </c>
      <c r="P330" s="69" t="str">
        <f>VLOOKUP($B$5:$B$975,'[17]2018'!B$5:P$975,15,0)</f>
        <v>-</v>
      </c>
      <c r="Q330" s="77">
        <f>VLOOKUP($B$6:$B$975,'[17]2018'!B$6:Q$975,16,0)</f>
        <v>66886</v>
      </c>
      <c r="R330" s="77">
        <v>506106</v>
      </c>
      <c r="S330" s="69">
        <v>1002059</v>
      </c>
      <c r="T330" s="69">
        <v>15549</v>
      </c>
    </row>
    <row r="331" spans="1:20" s="12" customFormat="1" ht="36.75">
      <c r="A331" s="65" t="s">
        <v>893</v>
      </c>
      <c r="B331" s="66" t="s">
        <v>306</v>
      </c>
      <c r="C331" s="75">
        <v>3162155</v>
      </c>
      <c r="D331" s="75">
        <v>77783</v>
      </c>
      <c r="E331" s="76" t="s">
        <v>14</v>
      </c>
      <c r="F331" s="69">
        <v>4752</v>
      </c>
      <c r="G331" s="69">
        <v>29047</v>
      </c>
      <c r="H331" s="69">
        <v>8592</v>
      </c>
      <c r="I331" s="69">
        <v>24451</v>
      </c>
      <c r="J331" s="69">
        <v>134677</v>
      </c>
      <c r="K331" s="69">
        <v>16382</v>
      </c>
      <c r="L331" s="69">
        <v>3091</v>
      </c>
      <c r="M331" s="69" t="s">
        <v>14</v>
      </c>
      <c r="N331" s="69">
        <v>20029</v>
      </c>
      <c r="O331" s="69">
        <v>72691</v>
      </c>
      <c r="P331" s="69">
        <f>VLOOKUP($B$5:$B$975,'[17]2018'!B$5:P$975,15,0)</f>
        <v>445146</v>
      </c>
      <c r="Q331" s="77">
        <f>VLOOKUP($B$6:$B$975,'[17]2018'!B$6:Q$975,16,0)</f>
        <v>85689</v>
      </c>
      <c r="R331" s="77">
        <v>390423</v>
      </c>
      <c r="S331" s="69">
        <v>233619</v>
      </c>
      <c r="T331" s="69">
        <v>1615783</v>
      </c>
    </row>
    <row r="332" spans="1:20" s="12" customFormat="1" ht="72.75">
      <c r="A332" s="65" t="s">
        <v>894</v>
      </c>
      <c r="B332" s="66" t="s">
        <v>307</v>
      </c>
      <c r="C332" s="75">
        <v>7758279</v>
      </c>
      <c r="D332" s="75">
        <v>37331</v>
      </c>
      <c r="E332" s="75">
        <v>179843</v>
      </c>
      <c r="F332" s="69">
        <v>289414</v>
      </c>
      <c r="G332" s="69">
        <v>331829</v>
      </c>
      <c r="H332" s="69">
        <v>56139</v>
      </c>
      <c r="I332" s="69">
        <v>371136</v>
      </c>
      <c r="J332" s="69">
        <v>228696</v>
      </c>
      <c r="K332" s="69">
        <v>180400</v>
      </c>
      <c r="L332" s="69">
        <v>202398</v>
      </c>
      <c r="M332" s="69">
        <v>275981</v>
      </c>
      <c r="N332" s="69">
        <v>281184</v>
      </c>
      <c r="O332" s="69">
        <v>258449</v>
      </c>
      <c r="P332" s="69">
        <f>VLOOKUP($B$5:$B$975,'[17]2018'!B$5:P$975,15,0)</f>
        <v>157250</v>
      </c>
      <c r="Q332" s="77">
        <f>VLOOKUP($B$6:$B$975,'[17]2018'!B$6:Q$975,16,0)</f>
        <v>1554072</v>
      </c>
      <c r="R332" s="77">
        <v>1022304</v>
      </c>
      <c r="S332" s="69">
        <v>2195933</v>
      </c>
      <c r="T332" s="69">
        <v>135918</v>
      </c>
    </row>
    <row r="333" spans="1:20" s="12" customFormat="1" ht="24.75">
      <c r="A333" s="65" t="s">
        <v>886</v>
      </c>
      <c r="B333" s="66" t="s">
        <v>299</v>
      </c>
      <c r="C333" s="75">
        <v>11363246</v>
      </c>
      <c r="D333" s="75">
        <v>21480</v>
      </c>
      <c r="E333" s="75">
        <v>2140013</v>
      </c>
      <c r="F333" s="69">
        <v>552899</v>
      </c>
      <c r="G333" s="69">
        <v>184968</v>
      </c>
      <c r="H333" s="69">
        <v>400741</v>
      </c>
      <c r="I333" s="69">
        <v>18764</v>
      </c>
      <c r="J333" s="69">
        <v>1006368</v>
      </c>
      <c r="K333" s="69">
        <v>528948</v>
      </c>
      <c r="L333" s="69">
        <v>1127264</v>
      </c>
      <c r="M333" s="69">
        <v>197409</v>
      </c>
      <c r="N333" s="69">
        <v>16237</v>
      </c>
      <c r="O333" s="69">
        <v>142388</v>
      </c>
      <c r="P333" s="69">
        <f>VLOOKUP($B$5:$B$975,'[17]2018'!B$5:P$975,15,0)</f>
        <v>92877</v>
      </c>
      <c r="Q333" s="77">
        <f>VLOOKUP($B$6:$B$975,'[17]2018'!B$6:Q$975,16,0)</f>
        <v>296385</v>
      </c>
      <c r="R333" s="77">
        <v>2958351</v>
      </c>
      <c r="S333" s="69">
        <v>1571484</v>
      </c>
      <c r="T333" s="69">
        <v>106671</v>
      </c>
    </row>
    <row r="334" spans="1:20" s="12" customFormat="1" ht="24.75">
      <c r="A334" s="65" t="s">
        <v>887</v>
      </c>
      <c r="B334" s="66" t="s">
        <v>300</v>
      </c>
      <c r="C334" s="75">
        <v>6055082</v>
      </c>
      <c r="D334" s="75">
        <v>14692</v>
      </c>
      <c r="E334" s="75">
        <v>766141</v>
      </c>
      <c r="F334" s="69">
        <v>683666</v>
      </c>
      <c r="G334" s="69">
        <v>9577</v>
      </c>
      <c r="H334" s="69">
        <v>297949</v>
      </c>
      <c r="I334" s="69">
        <v>11354</v>
      </c>
      <c r="J334" s="69">
        <v>1517554</v>
      </c>
      <c r="K334" s="69">
        <v>6580</v>
      </c>
      <c r="L334" s="69">
        <v>711478</v>
      </c>
      <c r="M334" s="69">
        <v>6498</v>
      </c>
      <c r="N334" s="69">
        <v>20539</v>
      </c>
      <c r="O334" s="69">
        <v>155737</v>
      </c>
      <c r="P334" s="69">
        <f>VLOOKUP($B$5:$B$975,'[17]2018'!B$5:P$975,15,0)</f>
        <v>19134</v>
      </c>
      <c r="Q334" s="77">
        <f>VLOOKUP($B$6:$B$975,'[17]2018'!B$6:Q$975,16,0)</f>
        <v>2887</v>
      </c>
      <c r="R334" s="77">
        <v>196977</v>
      </c>
      <c r="S334" s="69">
        <v>1572966</v>
      </c>
      <c r="T334" s="69">
        <v>61352</v>
      </c>
    </row>
    <row r="335" spans="1:20" s="12" customFormat="1" ht="24.75">
      <c r="A335" s="65" t="s">
        <v>888</v>
      </c>
      <c r="B335" s="66" t="s">
        <v>301</v>
      </c>
      <c r="C335" s="75">
        <v>14394655</v>
      </c>
      <c r="D335" s="75">
        <v>43472</v>
      </c>
      <c r="E335" s="75">
        <v>271326</v>
      </c>
      <c r="F335" s="69">
        <v>773151</v>
      </c>
      <c r="G335" s="69">
        <v>7246</v>
      </c>
      <c r="H335" s="69">
        <v>101330</v>
      </c>
      <c r="I335" s="69">
        <v>11246</v>
      </c>
      <c r="J335" s="69">
        <v>7781980</v>
      </c>
      <c r="K335" s="69">
        <v>179722</v>
      </c>
      <c r="L335" s="69">
        <v>9643</v>
      </c>
      <c r="M335" s="69">
        <v>142937</v>
      </c>
      <c r="N335" s="69">
        <v>263138</v>
      </c>
      <c r="O335" s="69">
        <v>400831</v>
      </c>
      <c r="P335" s="69">
        <f>VLOOKUP($B$5:$B$975,'[17]2018'!B$5:P$975,15,0)</f>
        <v>86410</v>
      </c>
      <c r="Q335" s="77">
        <f>VLOOKUP($B$6:$B$975,'[17]2018'!B$6:Q$975,16,0)</f>
        <v>501933</v>
      </c>
      <c r="R335" s="77">
        <v>351344</v>
      </c>
      <c r="S335" s="69">
        <v>3393829</v>
      </c>
      <c r="T335" s="69">
        <v>75120</v>
      </c>
    </row>
    <row r="336" spans="1:20" s="12" customFormat="1" ht="24.75">
      <c r="A336" s="65" t="s">
        <v>889</v>
      </c>
      <c r="B336" s="66" t="s">
        <v>302</v>
      </c>
      <c r="C336" s="75">
        <v>6505791</v>
      </c>
      <c r="D336" s="75">
        <v>22032</v>
      </c>
      <c r="E336" s="75">
        <v>26477</v>
      </c>
      <c r="F336" s="69">
        <v>396065</v>
      </c>
      <c r="G336" s="69" t="s">
        <v>14</v>
      </c>
      <c r="H336" s="69">
        <v>3798</v>
      </c>
      <c r="I336" s="69" t="s">
        <v>14</v>
      </c>
      <c r="J336" s="69">
        <v>2642109</v>
      </c>
      <c r="K336" s="69">
        <v>90036</v>
      </c>
      <c r="L336" s="69">
        <v>91379</v>
      </c>
      <c r="M336" s="69">
        <v>2500</v>
      </c>
      <c r="N336" s="69">
        <v>243035</v>
      </c>
      <c r="O336" s="69">
        <v>206200</v>
      </c>
      <c r="P336" s="69">
        <f>VLOOKUP($B$5:$B$975,'[17]2018'!B$5:P$975,15,0)</f>
        <v>51378</v>
      </c>
      <c r="Q336" s="77">
        <f>VLOOKUP($B$6:$B$975,'[17]2018'!B$6:Q$975,16,0)</f>
        <v>1375419</v>
      </c>
      <c r="R336" s="77">
        <v>285367</v>
      </c>
      <c r="S336" s="69">
        <v>513074</v>
      </c>
      <c r="T336" s="69">
        <v>556920</v>
      </c>
    </row>
    <row r="337" spans="1:20" s="12" customFormat="1" ht="24.75">
      <c r="A337" s="65" t="s">
        <v>890</v>
      </c>
      <c r="B337" s="66" t="s">
        <v>303</v>
      </c>
      <c r="C337" s="75">
        <v>4127555</v>
      </c>
      <c r="D337" s="75">
        <v>16742</v>
      </c>
      <c r="E337" s="76" t="s">
        <v>14</v>
      </c>
      <c r="F337" s="69">
        <v>408186</v>
      </c>
      <c r="G337" s="69">
        <v>1079326</v>
      </c>
      <c r="H337" s="69">
        <v>1724483</v>
      </c>
      <c r="I337" s="69">
        <v>19182</v>
      </c>
      <c r="J337" s="69">
        <v>197801</v>
      </c>
      <c r="K337" s="69">
        <v>115669</v>
      </c>
      <c r="L337" s="69">
        <v>86382</v>
      </c>
      <c r="M337" s="69">
        <v>3800</v>
      </c>
      <c r="N337" s="69">
        <v>67821</v>
      </c>
      <c r="O337" s="69">
        <v>17005</v>
      </c>
      <c r="P337" s="69">
        <f>VLOOKUP($B$5:$B$975,'[17]2018'!B$5:P$975,15,0)</f>
        <v>131656</v>
      </c>
      <c r="Q337" s="77">
        <f>VLOOKUP($B$6:$B$975,'[17]2018'!B$6:Q$975,16,0)</f>
        <v>111827</v>
      </c>
      <c r="R337" s="77">
        <v>34469</v>
      </c>
      <c r="S337" s="69">
        <v>98395</v>
      </c>
      <c r="T337" s="69">
        <v>14811</v>
      </c>
    </row>
    <row r="338" spans="1:20" s="12" customFormat="1" ht="60.75">
      <c r="A338" s="65" t="s">
        <v>891</v>
      </c>
      <c r="B338" s="66" t="s">
        <v>304</v>
      </c>
      <c r="C338" s="75">
        <v>19254204</v>
      </c>
      <c r="D338" s="75">
        <v>1143526</v>
      </c>
      <c r="E338" s="75">
        <v>552007</v>
      </c>
      <c r="F338" s="69">
        <v>639054</v>
      </c>
      <c r="G338" s="69">
        <v>177679</v>
      </c>
      <c r="H338" s="69">
        <v>1793</v>
      </c>
      <c r="I338" s="69">
        <v>997267</v>
      </c>
      <c r="J338" s="69">
        <v>608767</v>
      </c>
      <c r="K338" s="69">
        <v>562556</v>
      </c>
      <c r="L338" s="69">
        <v>781936</v>
      </c>
      <c r="M338" s="69">
        <v>477979</v>
      </c>
      <c r="N338" s="69">
        <v>826057</v>
      </c>
      <c r="O338" s="69">
        <v>731139</v>
      </c>
      <c r="P338" s="69">
        <f>VLOOKUP($B$5:$B$975,'[17]2018'!B$5:P$975,15,0)</f>
        <v>236932</v>
      </c>
      <c r="Q338" s="77">
        <f>VLOOKUP($B$6:$B$975,'[17]2018'!B$6:Q$975,16,0)</f>
        <v>3740579</v>
      </c>
      <c r="R338" s="77">
        <v>3668032</v>
      </c>
      <c r="S338" s="69">
        <v>3522869</v>
      </c>
      <c r="T338" s="69">
        <v>586032</v>
      </c>
    </row>
    <row r="339" spans="1:20" s="12" customFormat="1" ht="24.75">
      <c r="A339" s="65" t="s">
        <v>899</v>
      </c>
      <c r="B339" s="66" t="s">
        <v>508</v>
      </c>
      <c r="C339" s="75">
        <v>14878872</v>
      </c>
      <c r="D339" s="75">
        <v>267063</v>
      </c>
      <c r="E339" s="75">
        <v>179138</v>
      </c>
      <c r="F339" s="69">
        <v>596098</v>
      </c>
      <c r="G339" s="69">
        <v>76619</v>
      </c>
      <c r="H339" s="69">
        <v>60190</v>
      </c>
      <c r="I339" s="69">
        <v>60417</v>
      </c>
      <c r="J339" s="69">
        <v>1521002</v>
      </c>
      <c r="K339" s="69">
        <v>137656</v>
      </c>
      <c r="L339" s="69">
        <v>95335</v>
      </c>
      <c r="M339" s="69">
        <v>89090</v>
      </c>
      <c r="N339" s="69">
        <v>113134</v>
      </c>
      <c r="O339" s="69">
        <v>1000738</v>
      </c>
      <c r="P339" s="69">
        <f>VLOOKUP($B$5:$B$975,'[17]2018'!B$5:P$975,15,0)</f>
        <v>96860</v>
      </c>
      <c r="Q339" s="77">
        <f>VLOOKUP($B$6:$B$975,'[17]2018'!B$6:Q$975,16,0)</f>
        <v>393918</v>
      </c>
      <c r="R339" s="77">
        <v>1714450</v>
      </c>
      <c r="S339" s="69">
        <v>8375593</v>
      </c>
      <c r="T339" s="69">
        <v>101571</v>
      </c>
    </row>
    <row r="340" spans="1:20" s="12" customFormat="1" ht="24.75">
      <c r="A340" s="65" t="s">
        <v>900</v>
      </c>
      <c r="B340" s="66" t="s">
        <v>311</v>
      </c>
      <c r="C340" s="75">
        <v>14878872</v>
      </c>
      <c r="D340" s="75">
        <v>267063</v>
      </c>
      <c r="E340" s="75">
        <v>179138</v>
      </c>
      <c r="F340" s="69">
        <v>596098</v>
      </c>
      <c r="G340" s="69">
        <v>76619</v>
      </c>
      <c r="H340" s="69">
        <v>60190</v>
      </c>
      <c r="I340" s="69">
        <v>60417</v>
      </c>
      <c r="J340" s="69">
        <v>1521002</v>
      </c>
      <c r="K340" s="69">
        <v>137656</v>
      </c>
      <c r="L340" s="69">
        <v>95335</v>
      </c>
      <c r="M340" s="69">
        <v>89090</v>
      </c>
      <c r="N340" s="69">
        <v>113134</v>
      </c>
      <c r="O340" s="69">
        <v>1000738</v>
      </c>
      <c r="P340" s="69">
        <f>VLOOKUP($B$5:$B$975,'[17]2018'!B$5:P$975,15,0)</f>
        <v>96860</v>
      </c>
      <c r="Q340" s="77">
        <f>VLOOKUP($B$6:$B$975,'[17]2018'!B$6:Q$975,16,0)</f>
        <v>393918</v>
      </c>
      <c r="R340" s="77">
        <v>1714450</v>
      </c>
      <c r="S340" s="69">
        <v>8375593</v>
      </c>
      <c r="T340" s="69">
        <v>101571</v>
      </c>
    </row>
    <row r="341" spans="1:20" s="12" customFormat="1" ht="24.75">
      <c r="A341" s="65" t="s">
        <v>901</v>
      </c>
      <c r="B341" s="66" t="s">
        <v>509</v>
      </c>
      <c r="C341" s="75">
        <v>13255337</v>
      </c>
      <c r="D341" s="75">
        <v>38163</v>
      </c>
      <c r="E341" s="75">
        <v>37564</v>
      </c>
      <c r="F341" s="69">
        <v>1773438</v>
      </c>
      <c r="G341" s="69">
        <v>1343</v>
      </c>
      <c r="H341" s="69">
        <v>2350</v>
      </c>
      <c r="I341" s="69">
        <v>98871</v>
      </c>
      <c r="J341" s="69">
        <v>697189</v>
      </c>
      <c r="K341" s="69">
        <v>5228</v>
      </c>
      <c r="L341" s="69">
        <v>44067</v>
      </c>
      <c r="M341" s="69">
        <v>26117</v>
      </c>
      <c r="N341" s="69">
        <v>291471</v>
      </c>
      <c r="O341" s="69">
        <v>143535</v>
      </c>
      <c r="P341" s="69">
        <f>VLOOKUP($B$5:$B$975,'[17]2018'!B$5:P$975,15,0)</f>
        <v>72221</v>
      </c>
      <c r="Q341" s="77">
        <f>VLOOKUP($B$6:$B$975,'[17]2018'!B$6:Q$975,16,0)</f>
        <v>228206</v>
      </c>
      <c r="R341" s="77">
        <v>367650</v>
      </c>
      <c r="S341" s="69">
        <v>9427587</v>
      </c>
      <c r="T341" s="69">
        <v>336</v>
      </c>
    </row>
    <row r="342" spans="1:20" s="12" customFormat="1" ht="24.75">
      <c r="A342" s="65" t="s">
        <v>901</v>
      </c>
      <c r="B342" s="66" t="s">
        <v>312</v>
      </c>
      <c r="C342" s="75">
        <v>13255337</v>
      </c>
      <c r="D342" s="75">
        <v>38163</v>
      </c>
      <c r="E342" s="75">
        <v>37564</v>
      </c>
      <c r="F342" s="69">
        <v>1773438</v>
      </c>
      <c r="G342" s="69">
        <v>1343</v>
      </c>
      <c r="H342" s="69">
        <v>2350</v>
      </c>
      <c r="I342" s="69">
        <v>98871</v>
      </c>
      <c r="J342" s="69">
        <v>697189</v>
      </c>
      <c r="K342" s="69">
        <v>5228</v>
      </c>
      <c r="L342" s="69">
        <v>44067</v>
      </c>
      <c r="M342" s="69">
        <v>26117</v>
      </c>
      <c r="N342" s="69">
        <v>291471</v>
      </c>
      <c r="O342" s="69">
        <v>143535</v>
      </c>
      <c r="P342" s="69">
        <f>VLOOKUP($B$5:$B$975,'[17]2018'!B$5:P$975,15,0)</f>
        <v>72221</v>
      </c>
      <c r="Q342" s="77">
        <f>VLOOKUP($B$6:$B$975,'[17]2018'!B$6:Q$975,16,0)</f>
        <v>228206</v>
      </c>
      <c r="R342" s="77">
        <v>367650</v>
      </c>
      <c r="S342" s="69">
        <v>9427587</v>
      </c>
      <c r="T342" s="69">
        <v>336</v>
      </c>
    </row>
    <row r="343" spans="1:20" s="12" customFormat="1" ht="24.75">
      <c r="A343" s="65" t="s">
        <v>902</v>
      </c>
      <c r="B343" s="66" t="s">
        <v>510</v>
      </c>
      <c r="C343" s="75">
        <v>102450398</v>
      </c>
      <c r="D343" s="75">
        <v>1872207</v>
      </c>
      <c r="E343" s="75">
        <v>2600924</v>
      </c>
      <c r="F343" s="69">
        <v>4046278</v>
      </c>
      <c r="G343" s="69">
        <v>784785</v>
      </c>
      <c r="H343" s="69">
        <v>5687443</v>
      </c>
      <c r="I343" s="69">
        <v>3167918</v>
      </c>
      <c r="J343" s="69">
        <v>5826201</v>
      </c>
      <c r="K343" s="69">
        <v>1723791</v>
      </c>
      <c r="L343" s="69">
        <v>3715438</v>
      </c>
      <c r="M343" s="69">
        <v>1542234</v>
      </c>
      <c r="N343" s="69">
        <v>1905810</v>
      </c>
      <c r="O343" s="69">
        <v>1991420</v>
      </c>
      <c r="P343" s="69">
        <f>VLOOKUP($B$5:$B$975,'[17]2018'!B$5:P$975,15,0)</f>
        <v>2038095</v>
      </c>
      <c r="Q343" s="77">
        <f>VLOOKUP($B$6:$B$975,'[17]2018'!B$6:Q$975,16,0)</f>
        <v>12014767</v>
      </c>
      <c r="R343" s="77">
        <v>8878090</v>
      </c>
      <c r="S343" s="69">
        <v>43234216</v>
      </c>
      <c r="T343" s="69">
        <v>1420780</v>
      </c>
    </row>
    <row r="344" spans="1:20" s="12" customFormat="1" ht="48.75">
      <c r="A344" s="65" t="s">
        <v>903</v>
      </c>
      <c r="B344" s="66" t="s">
        <v>313</v>
      </c>
      <c r="C344" s="75">
        <v>88143790</v>
      </c>
      <c r="D344" s="75">
        <v>1800627</v>
      </c>
      <c r="E344" s="75">
        <v>1706032</v>
      </c>
      <c r="F344" s="69">
        <v>3145977</v>
      </c>
      <c r="G344" s="69">
        <v>468465</v>
      </c>
      <c r="H344" s="69">
        <v>5458523</v>
      </c>
      <c r="I344" s="69">
        <v>2854191</v>
      </c>
      <c r="J344" s="69">
        <v>5451481</v>
      </c>
      <c r="K344" s="69">
        <v>1287261</v>
      </c>
      <c r="L344" s="69">
        <v>3329205</v>
      </c>
      <c r="M344" s="69">
        <v>1069160</v>
      </c>
      <c r="N344" s="69">
        <v>1658581</v>
      </c>
      <c r="O344" s="69">
        <v>1592719</v>
      </c>
      <c r="P344" s="69">
        <f>VLOOKUP($B$5:$B$975,'[17]2018'!B$5:P$975,15,0)</f>
        <v>1928680</v>
      </c>
      <c r="Q344" s="77">
        <f>VLOOKUP($B$6:$B$975,'[17]2018'!B$6:Q$975,16,0)</f>
        <v>10540781</v>
      </c>
      <c r="R344" s="77">
        <v>5533443</v>
      </c>
      <c r="S344" s="69">
        <v>39150999</v>
      </c>
      <c r="T344" s="69">
        <v>1167665</v>
      </c>
    </row>
    <row r="345" spans="1:20" s="12" customFormat="1" ht="24.75">
      <c r="A345" s="65" t="s">
        <v>909</v>
      </c>
      <c r="B345" s="66" t="s">
        <v>319</v>
      </c>
      <c r="C345" s="75">
        <v>14306609</v>
      </c>
      <c r="D345" s="75">
        <v>71580</v>
      </c>
      <c r="E345" s="75">
        <v>894893</v>
      </c>
      <c r="F345" s="69">
        <v>900301</v>
      </c>
      <c r="G345" s="69">
        <v>316321</v>
      </c>
      <c r="H345" s="69">
        <v>228921</v>
      </c>
      <c r="I345" s="69">
        <v>313727</v>
      </c>
      <c r="J345" s="69">
        <v>374720</v>
      </c>
      <c r="K345" s="69">
        <v>436530</v>
      </c>
      <c r="L345" s="69">
        <v>386233</v>
      </c>
      <c r="M345" s="69">
        <v>473074</v>
      </c>
      <c r="N345" s="69">
        <v>247228</v>
      </c>
      <c r="O345" s="69">
        <v>398701</v>
      </c>
      <c r="P345" s="69">
        <f>VLOOKUP($B$5:$B$975,'[17]2018'!B$5:P$975,15,0)</f>
        <v>109415</v>
      </c>
      <c r="Q345" s="77">
        <f>VLOOKUP($B$6:$B$975,'[17]2018'!B$6:Q$975,16,0)</f>
        <v>1473986</v>
      </c>
      <c r="R345" s="77">
        <v>3344646</v>
      </c>
      <c r="S345" s="69">
        <v>4083217</v>
      </c>
      <c r="T345" s="69">
        <v>253115</v>
      </c>
    </row>
    <row r="346" spans="1:20" s="12" customFormat="1" ht="36.75">
      <c r="A346" s="65" t="s">
        <v>904</v>
      </c>
      <c r="B346" s="66" t="s">
        <v>314</v>
      </c>
      <c r="C346" s="75">
        <v>16158518</v>
      </c>
      <c r="D346" s="75">
        <v>78118</v>
      </c>
      <c r="E346" s="75">
        <v>144564</v>
      </c>
      <c r="F346" s="69">
        <v>927905</v>
      </c>
      <c r="G346" s="69">
        <v>140676</v>
      </c>
      <c r="H346" s="69">
        <v>98015</v>
      </c>
      <c r="I346" s="69">
        <v>274157</v>
      </c>
      <c r="J346" s="69">
        <v>2675298</v>
      </c>
      <c r="K346" s="69">
        <v>245801</v>
      </c>
      <c r="L346" s="69">
        <v>341560</v>
      </c>
      <c r="M346" s="69">
        <v>206816</v>
      </c>
      <c r="N346" s="69">
        <v>194193</v>
      </c>
      <c r="O346" s="69">
        <v>805855</v>
      </c>
      <c r="P346" s="69">
        <f>VLOOKUP($B$5:$B$975,'[17]2018'!B$5:P$975,15,0)</f>
        <v>962263</v>
      </c>
      <c r="Q346" s="77">
        <f>VLOOKUP($B$6:$B$975,'[17]2018'!B$6:Q$975,16,0)</f>
        <v>247539</v>
      </c>
      <c r="R346" s="77">
        <v>840673</v>
      </c>
      <c r="S346" s="69">
        <v>7889571</v>
      </c>
      <c r="T346" s="69">
        <v>85514</v>
      </c>
    </row>
    <row r="347" spans="1:20" s="12" customFormat="1" ht="24.75">
      <c r="A347" s="65" t="s">
        <v>905</v>
      </c>
      <c r="B347" s="66" t="s">
        <v>315</v>
      </c>
      <c r="C347" s="75">
        <v>1787204</v>
      </c>
      <c r="D347" s="75">
        <v>16508</v>
      </c>
      <c r="E347" s="75">
        <v>36243</v>
      </c>
      <c r="F347" s="69">
        <v>328861</v>
      </c>
      <c r="G347" s="69" t="s">
        <v>14</v>
      </c>
      <c r="H347" s="69">
        <v>47969</v>
      </c>
      <c r="I347" s="69">
        <v>77460</v>
      </c>
      <c r="J347" s="69">
        <v>152914</v>
      </c>
      <c r="K347" s="69">
        <v>50407</v>
      </c>
      <c r="L347" s="69">
        <v>557873</v>
      </c>
      <c r="M347" s="69">
        <v>34219</v>
      </c>
      <c r="N347" s="69">
        <v>4673</v>
      </c>
      <c r="O347" s="69">
        <v>13941</v>
      </c>
      <c r="P347" s="69">
        <f>VLOOKUP($B$5:$B$975,'[17]2018'!B$5:P$975,15,0)</f>
        <v>47138</v>
      </c>
      <c r="Q347" s="77">
        <f>VLOOKUP($B$6:$B$975,'[17]2018'!B$6:Q$975,16,0)</f>
        <v>112732</v>
      </c>
      <c r="R347" s="77">
        <v>258828</v>
      </c>
      <c r="S347" s="69">
        <v>45445</v>
      </c>
      <c r="T347" s="69">
        <v>1993</v>
      </c>
    </row>
    <row r="348" spans="1:20" s="12" customFormat="1" ht="36.75">
      <c r="A348" s="65" t="s">
        <v>906</v>
      </c>
      <c r="B348" s="66" t="s">
        <v>316</v>
      </c>
      <c r="C348" s="75">
        <v>2200034</v>
      </c>
      <c r="D348" s="75">
        <v>18486</v>
      </c>
      <c r="E348" s="75">
        <v>36385</v>
      </c>
      <c r="F348" s="69">
        <v>321497</v>
      </c>
      <c r="G348" s="69" t="s">
        <v>14</v>
      </c>
      <c r="H348" s="69">
        <v>81934</v>
      </c>
      <c r="I348" s="69">
        <v>89696</v>
      </c>
      <c r="J348" s="69">
        <v>109362</v>
      </c>
      <c r="K348" s="69">
        <v>50133</v>
      </c>
      <c r="L348" s="69">
        <v>562727</v>
      </c>
      <c r="M348" s="69">
        <v>34315</v>
      </c>
      <c r="N348" s="69">
        <v>20356</v>
      </c>
      <c r="O348" s="69">
        <v>22038</v>
      </c>
      <c r="P348" s="69">
        <f>VLOOKUP($B$5:$B$975,'[17]2018'!B$5:P$975,15,0)</f>
        <v>109493</v>
      </c>
      <c r="Q348" s="77">
        <f>VLOOKUP($B$6:$B$975,'[17]2018'!B$6:Q$975,16,0)</f>
        <v>392068</v>
      </c>
      <c r="R348" s="77">
        <v>305550</v>
      </c>
      <c r="S348" s="69">
        <v>43159</v>
      </c>
      <c r="T348" s="69">
        <v>2835</v>
      </c>
    </row>
    <row r="349" spans="1:20" s="12" customFormat="1" ht="36.75">
      <c r="A349" s="65" t="s">
        <v>907</v>
      </c>
      <c r="B349" s="66" t="s">
        <v>317</v>
      </c>
      <c r="C349" s="75">
        <v>4886189</v>
      </c>
      <c r="D349" s="75">
        <v>50895</v>
      </c>
      <c r="E349" s="75">
        <v>90779</v>
      </c>
      <c r="F349" s="69">
        <v>759833</v>
      </c>
      <c r="G349" s="69">
        <v>108845</v>
      </c>
      <c r="H349" s="69">
        <v>154623</v>
      </c>
      <c r="I349" s="69">
        <v>180006</v>
      </c>
      <c r="J349" s="69">
        <v>122423</v>
      </c>
      <c r="K349" s="69">
        <v>201102</v>
      </c>
      <c r="L349" s="69">
        <v>864718</v>
      </c>
      <c r="M349" s="69">
        <v>84436</v>
      </c>
      <c r="N349" s="69">
        <v>101046</v>
      </c>
      <c r="O349" s="69">
        <v>139538</v>
      </c>
      <c r="P349" s="69">
        <f>VLOOKUP($B$5:$B$975,'[17]2018'!B$5:P$975,15,0)</f>
        <v>83938</v>
      </c>
      <c r="Q349" s="77">
        <f>VLOOKUP($B$6:$B$975,'[17]2018'!B$6:Q$975,16,0)</f>
        <v>1224650</v>
      </c>
      <c r="R349" s="77">
        <v>425657</v>
      </c>
      <c r="S349" s="69">
        <v>275664</v>
      </c>
      <c r="T349" s="69">
        <v>18035</v>
      </c>
    </row>
    <row r="350" spans="1:20" s="12" customFormat="1" ht="24.75">
      <c r="A350" s="65" t="s">
        <v>908</v>
      </c>
      <c r="B350" s="66" t="s">
        <v>318</v>
      </c>
      <c r="C350" s="75">
        <v>63111845</v>
      </c>
      <c r="D350" s="75">
        <v>1636621</v>
      </c>
      <c r="E350" s="75">
        <v>1398060</v>
      </c>
      <c r="F350" s="69">
        <v>807881</v>
      </c>
      <c r="G350" s="69">
        <v>218943</v>
      </c>
      <c r="H350" s="69">
        <v>5075983</v>
      </c>
      <c r="I350" s="69">
        <v>2232872</v>
      </c>
      <c r="J350" s="69">
        <v>2391483</v>
      </c>
      <c r="K350" s="69">
        <v>739819</v>
      </c>
      <c r="L350" s="69">
        <v>1002328</v>
      </c>
      <c r="M350" s="69">
        <v>709374</v>
      </c>
      <c r="N350" s="69">
        <v>1338313</v>
      </c>
      <c r="O350" s="69">
        <v>611345</v>
      </c>
      <c r="P350" s="69">
        <f>VLOOKUP($B$5:$B$975,'[17]2018'!B$5:P$975,15,0)</f>
        <v>725848</v>
      </c>
      <c r="Q350" s="77">
        <f>VLOOKUP($B$6:$B$975,'[17]2018'!B$6:Q$975,16,0)</f>
        <v>8563791</v>
      </c>
      <c r="R350" s="77">
        <v>3702736</v>
      </c>
      <c r="S350" s="69">
        <v>30897161</v>
      </c>
      <c r="T350" s="69">
        <v>1059287</v>
      </c>
    </row>
    <row r="351" spans="1:20" s="12" customFormat="1" ht="24.75">
      <c r="A351" s="65" t="s">
        <v>910</v>
      </c>
      <c r="B351" s="66" t="s">
        <v>320</v>
      </c>
      <c r="C351" s="75">
        <v>10312272</v>
      </c>
      <c r="D351" s="75">
        <v>51579</v>
      </c>
      <c r="E351" s="75">
        <v>303817</v>
      </c>
      <c r="F351" s="69">
        <v>640319</v>
      </c>
      <c r="G351" s="69">
        <v>316321</v>
      </c>
      <c r="H351" s="69">
        <v>227654</v>
      </c>
      <c r="I351" s="69">
        <v>135741</v>
      </c>
      <c r="J351" s="69">
        <v>295824</v>
      </c>
      <c r="K351" s="69">
        <v>136191</v>
      </c>
      <c r="L351" s="69">
        <v>348233</v>
      </c>
      <c r="M351" s="69">
        <v>351371</v>
      </c>
      <c r="N351" s="69">
        <v>180807</v>
      </c>
      <c r="O351" s="69">
        <v>310691</v>
      </c>
      <c r="P351" s="69">
        <f>VLOOKUP($B$5:$B$975,'[17]2018'!B$5:P$975,15,0)</f>
        <v>88891</v>
      </c>
      <c r="Q351" s="77">
        <f>VLOOKUP($B$6:$B$975,'[17]2018'!B$6:Q$975,16,0)</f>
        <v>1055867</v>
      </c>
      <c r="R351" s="77">
        <v>2477435</v>
      </c>
      <c r="S351" s="69">
        <v>3366437</v>
      </c>
      <c r="T351" s="69">
        <v>25091</v>
      </c>
    </row>
    <row r="352" spans="1:20" s="12" customFormat="1" ht="24.75">
      <c r="A352" s="65" t="s">
        <v>911</v>
      </c>
      <c r="B352" s="66" t="s">
        <v>321</v>
      </c>
      <c r="C352" s="75">
        <v>3994337</v>
      </c>
      <c r="D352" s="75">
        <v>20001</v>
      </c>
      <c r="E352" s="75">
        <v>591075</v>
      </c>
      <c r="F352" s="69">
        <v>259982</v>
      </c>
      <c r="G352" s="69" t="s">
        <v>14</v>
      </c>
      <c r="H352" s="69">
        <v>1267</v>
      </c>
      <c r="I352" s="69">
        <v>177986</v>
      </c>
      <c r="J352" s="69">
        <v>78896</v>
      </c>
      <c r="K352" s="69">
        <v>300338</v>
      </c>
      <c r="L352" s="69">
        <v>38001</v>
      </c>
      <c r="M352" s="69">
        <v>121702</v>
      </c>
      <c r="N352" s="69">
        <v>66421</v>
      </c>
      <c r="O352" s="69">
        <v>88010</v>
      </c>
      <c r="P352" s="69">
        <f>VLOOKUP($B$5:$B$975,'[17]2018'!B$5:P$975,15,0)</f>
        <v>20524</v>
      </c>
      <c r="Q352" s="77">
        <f>VLOOKUP($B$6:$B$975,'[17]2018'!B$6:Q$975,16,0)</f>
        <v>418119</v>
      </c>
      <c r="R352" s="77">
        <v>867211</v>
      </c>
      <c r="S352" s="69">
        <v>716780</v>
      </c>
      <c r="T352" s="69">
        <v>228024</v>
      </c>
    </row>
    <row r="353" spans="1:20" s="12" customFormat="1" ht="24.75">
      <c r="A353" s="65" t="s">
        <v>912</v>
      </c>
      <c r="B353" s="66" t="s">
        <v>511</v>
      </c>
      <c r="C353" s="75">
        <v>1283950</v>
      </c>
      <c r="D353" s="75">
        <v>28201</v>
      </c>
      <c r="E353" s="75">
        <v>58384</v>
      </c>
      <c r="F353" s="69">
        <v>147197</v>
      </c>
      <c r="G353" s="69">
        <v>1336</v>
      </c>
      <c r="H353" s="69">
        <v>18690</v>
      </c>
      <c r="I353" s="69">
        <v>98341</v>
      </c>
      <c r="J353" s="69">
        <v>16132</v>
      </c>
      <c r="K353" s="69" t="s">
        <v>14</v>
      </c>
      <c r="L353" s="69">
        <v>29690</v>
      </c>
      <c r="M353" s="69" t="s">
        <v>14</v>
      </c>
      <c r="N353" s="69">
        <v>6264</v>
      </c>
      <c r="O353" s="69">
        <v>682</v>
      </c>
      <c r="P353" s="69">
        <f>VLOOKUP($B$5:$B$975,'[17]2018'!B$5:P$975,15,0)</f>
        <v>109186</v>
      </c>
      <c r="Q353" s="77">
        <f>VLOOKUP($B$6:$B$975,'[17]2018'!B$6:Q$975,16,0)</f>
        <v>279443</v>
      </c>
      <c r="R353" s="77">
        <v>134676</v>
      </c>
      <c r="S353" s="69">
        <v>355638</v>
      </c>
      <c r="T353" s="69">
        <v>90</v>
      </c>
    </row>
    <row r="354" spans="1:20" s="12" customFormat="1" ht="48.75">
      <c r="A354" s="65" t="s">
        <v>913</v>
      </c>
      <c r="B354" s="66" t="s">
        <v>322</v>
      </c>
      <c r="C354" s="75">
        <v>694048</v>
      </c>
      <c r="D354" s="76" t="s">
        <v>14</v>
      </c>
      <c r="E354" s="75">
        <v>29310</v>
      </c>
      <c r="F354" s="69">
        <v>145910</v>
      </c>
      <c r="G354" s="69">
        <v>1336</v>
      </c>
      <c r="H354" s="69">
        <v>299</v>
      </c>
      <c r="I354" s="69">
        <v>2376</v>
      </c>
      <c r="J354" s="69">
        <v>15553</v>
      </c>
      <c r="K354" s="69" t="s">
        <v>14</v>
      </c>
      <c r="L354" s="69" t="s">
        <v>14</v>
      </c>
      <c r="M354" s="69" t="s">
        <v>14</v>
      </c>
      <c r="N354" s="69">
        <v>3728</v>
      </c>
      <c r="O354" s="69" t="s">
        <v>14</v>
      </c>
      <c r="P354" s="69">
        <f>VLOOKUP($B$5:$B$975,'[17]2018'!B$5:P$975,15,0)</f>
        <v>95136</v>
      </c>
      <c r="Q354" s="77">
        <f>VLOOKUP($B$6:$B$975,'[17]2018'!B$6:Q$975,16,0)</f>
        <v>245627</v>
      </c>
      <c r="R354" s="77" t="s">
        <v>14</v>
      </c>
      <c r="S354" s="69">
        <v>154682</v>
      </c>
      <c r="T354" s="69">
        <v>90</v>
      </c>
    </row>
    <row r="355" spans="1:20" s="12" customFormat="1" ht="60.75">
      <c r="A355" s="65" t="s">
        <v>914</v>
      </c>
      <c r="B355" s="66" t="s">
        <v>323</v>
      </c>
      <c r="C355" s="75">
        <v>148119</v>
      </c>
      <c r="D355" s="75">
        <v>23</v>
      </c>
      <c r="E355" s="76" t="s">
        <v>14</v>
      </c>
      <c r="F355" s="69">
        <v>109</v>
      </c>
      <c r="G355" s="69" t="s">
        <v>14</v>
      </c>
      <c r="H355" s="69">
        <v>18290</v>
      </c>
      <c r="I355" s="69">
        <v>62531</v>
      </c>
      <c r="J355" s="69" t="s">
        <v>14</v>
      </c>
      <c r="K355" s="69" t="s">
        <v>14</v>
      </c>
      <c r="L355" s="69">
        <v>29690</v>
      </c>
      <c r="M355" s="69" t="s">
        <v>14</v>
      </c>
      <c r="N355" s="69">
        <v>9</v>
      </c>
      <c r="O355" s="69">
        <v>1</v>
      </c>
      <c r="P355" s="69">
        <f>VLOOKUP($B$5:$B$975,'[17]2018'!B$5:P$975,15,0)</f>
        <v>14050</v>
      </c>
      <c r="Q355" s="77">
        <f>VLOOKUP($B$6:$B$975,'[17]2018'!B$6:Q$975,16,0)</f>
        <v>8029</v>
      </c>
      <c r="R355" s="77">
        <v>3423</v>
      </c>
      <c r="S355" s="69">
        <v>11963</v>
      </c>
      <c r="T355" s="69" t="s">
        <v>14</v>
      </c>
    </row>
    <row r="356" spans="1:20" s="12" customFormat="1" ht="24.75">
      <c r="A356" s="65" t="s">
        <v>915</v>
      </c>
      <c r="B356" s="66" t="s">
        <v>324</v>
      </c>
      <c r="C356" s="75">
        <v>441784</v>
      </c>
      <c r="D356" s="75">
        <v>28178</v>
      </c>
      <c r="E356" s="75">
        <v>29073</v>
      </c>
      <c r="F356" s="69">
        <v>1178</v>
      </c>
      <c r="G356" s="69" t="s">
        <v>14</v>
      </c>
      <c r="H356" s="69">
        <v>101</v>
      </c>
      <c r="I356" s="69">
        <v>33434</v>
      </c>
      <c r="J356" s="69">
        <v>579</v>
      </c>
      <c r="K356" s="69" t="s">
        <v>14</v>
      </c>
      <c r="L356" s="69" t="s">
        <v>14</v>
      </c>
      <c r="M356" s="69" t="s">
        <v>14</v>
      </c>
      <c r="N356" s="69">
        <v>2527</v>
      </c>
      <c r="O356" s="69">
        <v>681</v>
      </c>
      <c r="P356" s="69" t="str">
        <f>VLOOKUP($B$5:$B$975,'[17]2018'!B$5:P$975,15,0)</f>
        <v>-</v>
      </c>
      <c r="Q356" s="77">
        <f>VLOOKUP($B$6:$B$975,'[17]2018'!B$6:Q$975,16,0)</f>
        <v>25787</v>
      </c>
      <c r="R356" s="77">
        <v>131253</v>
      </c>
      <c r="S356" s="69">
        <v>188992</v>
      </c>
      <c r="T356" s="69" t="s">
        <v>14</v>
      </c>
    </row>
    <row r="357" spans="1:20" s="12" customFormat="1" ht="36.75">
      <c r="A357" s="65" t="s">
        <v>916</v>
      </c>
      <c r="B357" s="66" t="s">
        <v>512</v>
      </c>
      <c r="C357" s="75">
        <v>67035050</v>
      </c>
      <c r="D357" s="75">
        <v>1183085</v>
      </c>
      <c r="E357" s="75">
        <v>1621846</v>
      </c>
      <c r="F357" s="69">
        <v>1699009</v>
      </c>
      <c r="G357" s="69">
        <v>77245</v>
      </c>
      <c r="H357" s="69">
        <v>1876662</v>
      </c>
      <c r="I357" s="69">
        <v>1803367</v>
      </c>
      <c r="J357" s="69">
        <v>5232267</v>
      </c>
      <c r="K357" s="69">
        <v>1120714</v>
      </c>
      <c r="L357" s="69">
        <v>1579881</v>
      </c>
      <c r="M357" s="69">
        <v>627290</v>
      </c>
      <c r="N357" s="69">
        <v>1291791</v>
      </c>
      <c r="O357" s="69">
        <v>2182191</v>
      </c>
      <c r="P357" s="69">
        <f>VLOOKUP($B$5:$B$975,'[17]2018'!B$5:P$975,15,0)</f>
        <v>670247</v>
      </c>
      <c r="Q357" s="77">
        <f>VLOOKUP($B$6:$B$975,'[17]2018'!B$6:Q$975,16,0)</f>
        <v>16506902</v>
      </c>
      <c r="R357" s="77">
        <v>11445614</v>
      </c>
      <c r="S357" s="69">
        <v>15741973</v>
      </c>
      <c r="T357" s="69">
        <v>2374967</v>
      </c>
    </row>
    <row r="358" spans="1:20" s="12" customFormat="1" ht="24.75">
      <c r="A358" s="65" t="s">
        <v>917</v>
      </c>
      <c r="B358" s="66" t="s">
        <v>325</v>
      </c>
      <c r="C358" s="75">
        <v>14240821</v>
      </c>
      <c r="D358" s="75">
        <v>82444</v>
      </c>
      <c r="E358" s="75">
        <v>126856</v>
      </c>
      <c r="F358" s="69">
        <v>548037</v>
      </c>
      <c r="G358" s="69">
        <v>8200</v>
      </c>
      <c r="H358" s="69">
        <v>499754</v>
      </c>
      <c r="I358" s="69">
        <v>458266</v>
      </c>
      <c r="J358" s="69">
        <v>1210818</v>
      </c>
      <c r="K358" s="69">
        <v>119277</v>
      </c>
      <c r="L358" s="69">
        <v>21127</v>
      </c>
      <c r="M358" s="69">
        <v>160823</v>
      </c>
      <c r="N358" s="69">
        <v>163072</v>
      </c>
      <c r="O358" s="69">
        <v>216958</v>
      </c>
      <c r="P358" s="69">
        <f>VLOOKUP($B$5:$B$975,'[17]2018'!B$5:P$975,15,0)</f>
        <v>191986</v>
      </c>
      <c r="Q358" s="77">
        <f>VLOOKUP($B$6:$B$975,'[17]2018'!B$6:Q$975,16,0)</f>
        <v>255338</v>
      </c>
      <c r="R358" s="77">
        <v>3800309</v>
      </c>
      <c r="S358" s="69">
        <v>6215579</v>
      </c>
      <c r="T358" s="69">
        <v>161978</v>
      </c>
    </row>
    <row r="359" spans="1:20" s="12" customFormat="1" ht="36.75">
      <c r="A359" s="65" t="s">
        <v>918</v>
      </c>
      <c r="B359" s="66" t="s">
        <v>326</v>
      </c>
      <c r="C359" s="75">
        <v>37144954</v>
      </c>
      <c r="D359" s="75">
        <v>993349</v>
      </c>
      <c r="E359" s="75">
        <v>1335075</v>
      </c>
      <c r="F359" s="69">
        <v>565392</v>
      </c>
      <c r="G359" s="69">
        <v>66525</v>
      </c>
      <c r="H359" s="69">
        <v>1284147</v>
      </c>
      <c r="I359" s="69">
        <v>1336722</v>
      </c>
      <c r="J359" s="69">
        <v>3651340</v>
      </c>
      <c r="K359" s="69">
        <v>854964</v>
      </c>
      <c r="L359" s="69">
        <v>648492</v>
      </c>
      <c r="M359" s="69">
        <v>186764</v>
      </c>
      <c r="N359" s="69">
        <v>551979</v>
      </c>
      <c r="O359" s="69">
        <v>1859759</v>
      </c>
      <c r="P359" s="69">
        <f>VLOOKUP($B$5:$B$975,'[17]2018'!B$5:P$975,15,0)</f>
        <v>317453</v>
      </c>
      <c r="Q359" s="77">
        <f>VLOOKUP($B$6:$B$975,'[17]2018'!B$6:Q$975,16,0)</f>
        <v>9327864</v>
      </c>
      <c r="R359" s="77">
        <v>6025408</v>
      </c>
      <c r="S359" s="69">
        <v>6139861</v>
      </c>
      <c r="T359" s="69">
        <v>1999860</v>
      </c>
    </row>
    <row r="360" spans="1:20" s="12" customFormat="1" ht="24.75">
      <c r="A360" s="65" t="s">
        <v>921</v>
      </c>
      <c r="B360" s="66" t="s">
        <v>329</v>
      </c>
      <c r="C360" s="75">
        <v>15649275</v>
      </c>
      <c r="D360" s="75">
        <v>107292</v>
      </c>
      <c r="E360" s="75">
        <v>159915</v>
      </c>
      <c r="F360" s="69">
        <v>585580</v>
      </c>
      <c r="G360" s="69">
        <v>2520</v>
      </c>
      <c r="H360" s="69">
        <v>92760</v>
      </c>
      <c r="I360" s="69">
        <v>8379</v>
      </c>
      <c r="J360" s="69">
        <v>370109</v>
      </c>
      <c r="K360" s="69">
        <v>146473</v>
      </c>
      <c r="L360" s="69">
        <v>910262</v>
      </c>
      <c r="M360" s="69">
        <v>279703</v>
      </c>
      <c r="N360" s="69">
        <v>576740</v>
      </c>
      <c r="O360" s="69">
        <v>105474</v>
      </c>
      <c r="P360" s="69">
        <f>VLOOKUP($B$5:$B$975,'[17]2018'!B$5:P$975,15,0)</f>
        <v>160808</v>
      </c>
      <c r="Q360" s="77">
        <f>VLOOKUP($B$6:$B$975,'[17]2018'!B$6:Q$975,16,0)</f>
        <v>6923700</v>
      </c>
      <c r="R360" s="77">
        <v>1619897</v>
      </c>
      <c r="S360" s="69">
        <v>3386533</v>
      </c>
      <c r="T360" s="69">
        <v>213129</v>
      </c>
    </row>
    <row r="361" spans="1:20" s="12" customFormat="1" ht="24.75">
      <c r="A361" s="65" t="s">
        <v>919</v>
      </c>
      <c r="B361" s="66" t="s">
        <v>327</v>
      </c>
      <c r="C361" s="75">
        <v>12703001</v>
      </c>
      <c r="D361" s="75">
        <v>6153</v>
      </c>
      <c r="E361" s="75">
        <v>16678</v>
      </c>
      <c r="F361" s="69">
        <v>414599</v>
      </c>
      <c r="G361" s="69" t="s">
        <v>14</v>
      </c>
      <c r="H361" s="69">
        <v>53832</v>
      </c>
      <c r="I361" s="69">
        <v>629979</v>
      </c>
      <c r="J361" s="69">
        <v>2528952</v>
      </c>
      <c r="K361" s="69">
        <v>202581</v>
      </c>
      <c r="L361" s="69">
        <v>555276</v>
      </c>
      <c r="M361" s="69">
        <v>18681</v>
      </c>
      <c r="N361" s="69">
        <v>65189</v>
      </c>
      <c r="O361" s="69">
        <v>29834</v>
      </c>
      <c r="P361" s="69">
        <f>VLOOKUP($B$5:$B$975,'[17]2018'!B$5:P$975,15,0)</f>
        <v>232962</v>
      </c>
      <c r="Q361" s="77">
        <f>VLOOKUP($B$6:$B$975,'[17]2018'!B$6:Q$975,16,0)</f>
        <v>5646811</v>
      </c>
      <c r="R361" s="77">
        <v>2049184</v>
      </c>
      <c r="S361" s="69">
        <v>243762</v>
      </c>
      <c r="T361" s="69">
        <v>8525</v>
      </c>
    </row>
    <row r="362" spans="1:20" s="12" customFormat="1" ht="36.75">
      <c r="A362" s="65" t="s">
        <v>920</v>
      </c>
      <c r="B362" s="66" t="s">
        <v>328</v>
      </c>
      <c r="C362" s="75">
        <v>24441953</v>
      </c>
      <c r="D362" s="75">
        <v>987196</v>
      </c>
      <c r="E362" s="75">
        <v>1318397</v>
      </c>
      <c r="F362" s="69">
        <v>150793</v>
      </c>
      <c r="G362" s="69">
        <v>66525</v>
      </c>
      <c r="H362" s="69">
        <v>1230315</v>
      </c>
      <c r="I362" s="69">
        <v>706743</v>
      </c>
      <c r="J362" s="69">
        <v>1122388</v>
      </c>
      <c r="K362" s="69">
        <v>652383</v>
      </c>
      <c r="L362" s="69">
        <v>93215</v>
      </c>
      <c r="M362" s="69">
        <v>168083</v>
      </c>
      <c r="N362" s="69">
        <v>486790</v>
      </c>
      <c r="O362" s="69">
        <v>1829924</v>
      </c>
      <c r="P362" s="69">
        <f>VLOOKUP($B$5:$B$975,'[17]2018'!B$5:P$975,15,0)</f>
        <v>84491</v>
      </c>
      <c r="Q362" s="77">
        <f>VLOOKUP($B$6:$B$975,'[17]2018'!B$6:Q$975,16,0)</f>
        <v>3681053</v>
      </c>
      <c r="R362" s="77">
        <v>3976224</v>
      </c>
      <c r="S362" s="69">
        <v>5896099</v>
      </c>
      <c r="T362" s="69">
        <v>1991335</v>
      </c>
    </row>
    <row r="363" spans="1:20" s="12" customFormat="1" ht="24.75">
      <c r="A363" s="65" t="s">
        <v>922</v>
      </c>
      <c r="B363" s="66" t="s">
        <v>513</v>
      </c>
      <c r="C363" s="75">
        <v>14213262</v>
      </c>
      <c r="D363" s="75">
        <v>218862</v>
      </c>
      <c r="E363" s="75">
        <v>217996</v>
      </c>
      <c r="F363" s="69">
        <v>60967</v>
      </c>
      <c r="G363" s="69">
        <v>116496</v>
      </c>
      <c r="H363" s="69">
        <v>24213</v>
      </c>
      <c r="I363" s="69">
        <v>1945</v>
      </c>
      <c r="J363" s="69">
        <v>305452</v>
      </c>
      <c r="K363" s="69">
        <v>326048</v>
      </c>
      <c r="L363" s="69">
        <v>365469</v>
      </c>
      <c r="M363" s="69">
        <v>34761</v>
      </c>
      <c r="N363" s="69">
        <v>145977</v>
      </c>
      <c r="O363" s="69">
        <v>101698</v>
      </c>
      <c r="P363" s="69">
        <f>VLOOKUP($B$5:$B$975,'[17]2018'!B$5:P$975,15,0)</f>
        <v>101458</v>
      </c>
      <c r="Q363" s="77">
        <f>VLOOKUP($B$6:$B$975,'[17]2018'!B$6:Q$975,16,0)</f>
        <v>347727</v>
      </c>
      <c r="R363" s="77">
        <v>520554</v>
      </c>
      <c r="S363" s="69">
        <v>10541774</v>
      </c>
      <c r="T363" s="69">
        <v>781865</v>
      </c>
    </row>
    <row r="364" spans="1:20" s="12" customFormat="1" ht="36.75">
      <c r="A364" s="65" t="s">
        <v>923</v>
      </c>
      <c r="B364" s="66" t="s">
        <v>330</v>
      </c>
      <c r="C364" s="75">
        <v>5465564</v>
      </c>
      <c r="D364" s="75">
        <v>28611</v>
      </c>
      <c r="E364" s="75">
        <v>80498</v>
      </c>
      <c r="F364" s="69">
        <v>36956</v>
      </c>
      <c r="G364" s="69" t="s">
        <v>14</v>
      </c>
      <c r="H364" s="69">
        <v>24213</v>
      </c>
      <c r="I364" s="69" t="s">
        <v>14</v>
      </c>
      <c r="J364" s="69">
        <v>102320</v>
      </c>
      <c r="K364" s="69">
        <v>39261</v>
      </c>
      <c r="L364" s="69">
        <v>403</v>
      </c>
      <c r="M364" s="69">
        <v>34761</v>
      </c>
      <c r="N364" s="69">
        <v>45514</v>
      </c>
      <c r="O364" s="69">
        <v>35345</v>
      </c>
      <c r="P364" s="69">
        <f>VLOOKUP($B$5:$B$975,'[17]2018'!B$5:P$975,15,0)</f>
        <v>7462</v>
      </c>
      <c r="Q364" s="77">
        <f>VLOOKUP($B$6:$B$975,'[17]2018'!B$6:Q$975,16,0)</f>
        <v>118148</v>
      </c>
      <c r="R364" s="77">
        <v>281561</v>
      </c>
      <c r="S364" s="69">
        <v>4547870</v>
      </c>
      <c r="T364" s="69">
        <v>82641</v>
      </c>
    </row>
    <row r="365" spans="1:20" s="12" customFormat="1" ht="24.75">
      <c r="A365" s="65" t="s">
        <v>924</v>
      </c>
      <c r="B365" s="66" t="s">
        <v>331</v>
      </c>
      <c r="C365" s="75">
        <v>8747698</v>
      </c>
      <c r="D365" s="75">
        <v>190251</v>
      </c>
      <c r="E365" s="75">
        <v>137498</v>
      </c>
      <c r="F365" s="69">
        <v>24011</v>
      </c>
      <c r="G365" s="69">
        <v>116496</v>
      </c>
      <c r="H365" s="69" t="s">
        <v>14</v>
      </c>
      <c r="I365" s="69">
        <v>1945</v>
      </c>
      <c r="J365" s="69">
        <v>203132</v>
      </c>
      <c r="K365" s="69">
        <v>286787</v>
      </c>
      <c r="L365" s="69">
        <v>365066</v>
      </c>
      <c r="M365" s="69" t="s">
        <v>14</v>
      </c>
      <c r="N365" s="69">
        <v>100463</v>
      </c>
      <c r="O365" s="69">
        <v>66353</v>
      </c>
      <c r="P365" s="69">
        <f>VLOOKUP($B$5:$B$975,'[17]2018'!B$5:P$975,15,0)</f>
        <v>93997</v>
      </c>
      <c r="Q365" s="77">
        <f>VLOOKUP($B$6:$B$975,'[17]2018'!B$6:Q$975,16,0)</f>
        <v>229579</v>
      </c>
      <c r="R365" s="77">
        <v>238993</v>
      </c>
      <c r="S365" s="69">
        <v>5993904</v>
      </c>
      <c r="T365" s="69">
        <v>699224</v>
      </c>
    </row>
    <row r="366" spans="1:20" s="12" customFormat="1" ht="24.75">
      <c r="A366" s="65" t="s">
        <v>925</v>
      </c>
      <c r="B366" s="66" t="s">
        <v>332</v>
      </c>
      <c r="C366" s="75">
        <v>8420769</v>
      </c>
      <c r="D366" s="75">
        <v>188193</v>
      </c>
      <c r="E366" s="75">
        <v>137498</v>
      </c>
      <c r="F366" s="69">
        <v>23416</v>
      </c>
      <c r="G366" s="69">
        <v>116496</v>
      </c>
      <c r="H366" s="69" t="s">
        <v>14</v>
      </c>
      <c r="I366" s="69">
        <v>1945</v>
      </c>
      <c r="J366" s="69">
        <v>104447</v>
      </c>
      <c r="K366" s="69">
        <v>286787</v>
      </c>
      <c r="L366" s="69">
        <v>365066</v>
      </c>
      <c r="M366" s="69" t="s">
        <v>14</v>
      </c>
      <c r="N366" s="69">
        <v>91889</v>
      </c>
      <c r="O366" s="69">
        <v>45351</v>
      </c>
      <c r="P366" s="69">
        <f>VLOOKUP($B$5:$B$975,'[17]2018'!B$5:P$975,15,0)</f>
        <v>93997</v>
      </c>
      <c r="Q366" s="77">
        <f>VLOOKUP($B$6:$B$975,'[17]2018'!B$6:Q$975,16,0)</f>
        <v>146126</v>
      </c>
      <c r="R366" s="77">
        <v>201795</v>
      </c>
      <c r="S366" s="69">
        <v>5946692</v>
      </c>
      <c r="T366" s="69">
        <v>671073</v>
      </c>
    </row>
    <row r="367" spans="1:20" s="12" customFormat="1" ht="36.75">
      <c r="A367" s="65" t="s">
        <v>926</v>
      </c>
      <c r="B367" s="66" t="s">
        <v>333</v>
      </c>
      <c r="C367" s="75">
        <v>326929</v>
      </c>
      <c r="D367" s="75">
        <v>2059</v>
      </c>
      <c r="E367" s="76" t="s">
        <v>14</v>
      </c>
      <c r="F367" s="69">
        <v>595</v>
      </c>
      <c r="G367" s="69" t="s">
        <v>14</v>
      </c>
      <c r="H367" s="69" t="s">
        <v>14</v>
      </c>
      <c r="I367" s="69" t="s">
        <v>14</v>
      </c>
      <c r="J367" s="69">
        <v>98685</v>
      </c>
      <c r="K367" s="69" t="s">
        <v>14</v>
      </c>
      <c r="L367" s="69" t="s">
        <v>14</v>
      </c>
      <c r="M367" s="69" t="s">
        <v>14</v>
      </c>
      <c r="N367" s="69">
        <v>8574</v>
      </c>
      <c r="O367" s="69">
        <v>21001</v>
      </c>
      <c r="P367" s="69" t="str">
        <f>VLOOKUP($B$5:$B$975,'[17]2018'!B$5:P$975,15,0)</f>
        <v>-</v>
      </c>
      <c r="Q367" s="77">
        <f>VLOOKUP($B$6:$B$975,'[17]2018'!B$6:Q$975,16,0)</f>
        <v>83453</v>
      </c>
      <c r="R367" s="77">
        <v>37198</v>
      </c>
      <c r="S367" s="69">
        <v>47212</v>
      </c>
      <c r="T367" s="69">
        <v>28152</v>
      </c>
    </row>
    <row r="368" spans="1:20" s="12" customFormat="1" ht="24.75">
      <c r="A368" s="65" t="s">
        <v>927</v>
      </c>
      <c r="B368" s="66" t="s">
        <v>514</v>
      </c>
      <c r="C368" s="75">
        <v>69320500</v>
      </c>
      <c r="D368" s="75">
        <v>535542</v>
      </c>
      <c r="E368" s="75">
        <v>2009068</v>
      </c>
      <c r="F368" s="69">
        <v>2477785</v>
      </c>
      <c r="G368" s="69">
        <v>985773</v>
      </c>
      <c r="H368" s="69">
        <v>845683</v>
      </c>
      <c r="I368" s="69">
        <v>579376</v>
      </c>
      <c r="J368" s="69">
        <v>14505826</v>
      </c>
      <c r="K368" s="69">
        <v>1664613</v>
      </c>
      <c r="L368" s="69">
        <v>1757152</v>
      </c>
      <c r="M368" s="69">
        <v>1301754</v>
      </c>
      <c r="N368" s="69">
        <v>2993885</v>
      </c>
      <c r="O368" s="69">
        <v>3179568</v>
      </c>
      <c r="P368" s="69">
        <f>VLOOKUP($B$5:$B$975,'[17]2018'!B$5:P$975,15,0)</f>
        <v>1219726</v>
      </c>
      <c r="Q368" s="77">
        <f>VLOOKUP($B$6:$B$975,'[17]2018'!B$6:Q$975,16,0)</f>
        <v>13236134</v>
      </c>
      <c r="R368" s="77">
        <v>8420662</v>
      </c>
      <c r="S368" s="69">
        <v>12944094</v>
      </c>
      <c r="T368" s="69">
        <v>663858</v>
      </c>
    </row>
    <row r="369" spans="1:20" s="12" customFormat="1" ht="36.75">
      <c r="A369" s="65" t="s">
        <v>928</v>
      </c>
      <c r="B369" s="66" t="s">
        <v>334</v>
      </c>
      <c r="C369" s="75">
        <v>69320500</v>
      </c>
      <c r="D369" s="75">
        <v>535542</v>
      </c>
      <c r="E369" s="75">
        <v>2009068</v>
      </c>
      <c r="F369" s="69">
        <v>2477785</v>
      </c>
      <c r="G369" s="69">
        <v>985773</v>
      </c>
      <c r="H369" s="69">
        <v>845683</v>
      </c>
      <c r="I369" s="69">
        <v>579376</v>
      </c>
      <c r="J369" s="69">
        <v>14505826</v>
      </c>
      <c r="K369" s="69">
        <v>1664613</v>
      </c>
      <c r="L369" s="69">
        <v>1757152</v>
      </c>
      <c r="M369" s="69">
        <v>1301754</v>
      </c>
      <c r="N369" s="69">
        <v>2993885</v>
      </c>
      <c r="O369" s="69">
        <v>3179568</v>
      </c>
      <c r="P369" s="69">
        <f>VLOOKUP($B$5:$B$975,'[17]2018'!B$5:P$975,15,0)</f>
        <v>1219726</v>
      </c>
      <c r="Q369" s="77">
        <f>VLOOKUP($B$6:$B$975,'[17]2018'!B$6:Q$975,16,0)</f>
        <v>13236134</v>
      </c>
      <c r="R369" s="77">
        <v>8420662</v>
      </c>
      <c r="S369" s="69">
        <v>12944094</v>
      </c>
      <c r="T369" s="69">
        <v>663858</v>
      </c>
    </row>
    <row r="370" spans="1:20" s="12" customFormat="1" ht="24.75">
      <c r="A370" s="65" t="s">
        <v>929</v>
      </c>
      <c r="B370" s="66" t="s">
        <v>515</v>
      </c>
      <c r="C370" s="75">
        <v>8327</v>
      </c>
      <c r="D370" s="76" t="s">
        <v>14</v>
      </c>
      <c r="E370" s="76" t="s">
        <v>14</v>
      </c>
      <c r="F370" s="69" t="s">
        <v>14</v>
      </c>
      <c r="G370" s="69" t="s">
        <v>14</v>
      </c>
      <c r="H370" s="69" t="s">
        <v>14</v>
      </c>
      <c r="I370" s="69" t="s">
        <v>14</v>
      </c>
      <c r="J370" s="69" t="s">
        <v>14</v>
      </c>
      <c r="K370" s="69" t="s">
        <v>14</v>
      </c>
      <c r="L370" s="69" t="s">
        <v>14</v>
      </c>
      <c r="M370" s="69" t="s">
        <v>14</v>
      </c>
      <c r="N370" s="69" t="s">
        <v>14</v>
      </c>
      <c r="O370" s="69" t="s">
        <v>14</v>
      </c>
      <c r="P370" s="69" t="str">
        <f>VLOOKUP($B$5:$B$975,'[17]2018'!B$5:P$975,15,0)</f>
        <v>-</v>
      </c>
      <c r="Q370" s="77" t="str">
        <f>VLOOKUP($B$6:$B$975,'[17]2018'!B$6:Q$975,16,0)</f>
        <v>-</v>
      </c>
      <c r="R370" s="77" t="s">
        <v>14</v>
      </c>
      <c r="S370" s="69">
        <v>8327</v>
      </c>
      <c r="T370" s="69" t="s">
        <v>14</v>
      </c>
    </row>
    <row r="371" spans="1:20" s="12" customFormat="1" ht="24.75">
      <c r="A371" s="65" t="s">
        <v>930</v>
      </c>
      <c r="B371" s="66" t="s">
        <v>335</v>
      </c>
      <c r="C371" s="75">
        <v>8327</v>
      </c>
      <c r="D371" s="76" t="s">
        <v>14</v>
      </c>
      <c r="E371" s="76" t="s">
        <v>14</v>
      </c>
      <c r="F371" s="69" t="s">
        <v>14</v>
      </c>
      <c r="G371" s="69" t="s">
        <v>14</v>
      </c>
      <c r="H371" s="69" t="s">
        <v>14</v>
      </c>
      <c r="I371" s="69" t="s">
        <v>14</v>
      </c>
      <c r="J371" s="69" t="s">
        <v>14</v>
      </c>
      <c r="K371" s="69" t="s">
        <v>14</v>
      </c>
      <c r="L371" s="69" t="s">
        <v>14</v>
      </c>
      <c r="M371" s="69" t="s">
        <v>14</v>
      </c>
      <c r="N371" s="69" t="s">
        <v>14</v>
      </c>
      <c r="O371" s="69" t="s">
        <v>14</v>
      </c>
      <c r="P371" s="69" t="str">
        <f>VLOOKUP($B$5:$B$975,'[17]2018'!B$5:P$975,15,0)</f>
        <v>-</v>
      </c>
      <c r="Q371" s="77" t="str">
        <f>VLOOKUP($B$6:$B$975,'[17]2018'!B$6:Q$975,16,0)</f>
        <v>-</v>
      </c>
      <c r="R371" s="77" t="s">
        <v>14</v>
      </c>
      <c r="S371" s="69">
        <v>8327</v>
      </c>
      <c r="T371" s="69" t="s">
        <v>14</v>
      </c>
    </row>
    <row r="372" spans="1:20" s="12" customFormat="1" ht="24.75">
      <c r="A372" s="65" t="s">
        <v>931</v>
      </c>
      <c r="B372" s="66" t="s">
        <v>516</v>
      </c>
      <c r="C372" s="75">
        <v>35642723</v>
      </c>
      <c r="D372" s="75">
        <v>43682</v>
      </c>
      <c r="E372" s="75">
        <v>484092</v>
      </c>
      <c r="F372" s="69">
        <v>880356</v>
      </c>
      <c r="G372" s="69">
        <v>234456</v>
      </c>
      <c r="H372" s="69">
        <v>141286</v>
      </c>
      <c r="I372" s="69">
        <v>2171179</v>
      </c>
      <c r="J372" s="69">
        <v>1538353</v>
      </c>
      <c r="K372" s="69">
        <v>262447</v>
      </c>
      <c r="L372" s="69">
        <v>2246820</v>
      </c>
      <c r="M372" s="69">
        <v>71883</v>
      </c>
      <c r="N372" s="69">
        <v>571291</v>
      </c>
      <c r="O372" s="69">
        <v>3489148</v>
      </c>
      <c r="P372" s="69">
        <f>VLOOKUP($B$5:$B$975,'[17]2018'!B$5:P$975,15,0)</f>
        <v>2312132</v>
      </c>
      <c r="Q372" s="77">
        <f>VLOOKUP($B$6:$B$975,'[17]2018'!B$6:Q$975,16,0)</f>
        <v>3695065</v>
      </c>
      <c r="R372" s="77">
        <v>4257054</v>
      </c>
      <c r="S372" s="69">
        <v>13196248</v>
      </c>
      <c r="T372" s="69">
        <v>47232</v>
      </c>
    </row>
    <row r="373" spans="1:20" s="12" customFormat="1" ht="24.75">
      <c r="A373" s="65" t="s">
        <v>932</v>
      </c>
      <c r="B373" s="66" t="s">
        <v>336</v>
      </c>
      <c r="C373" s="75">
        <v>22288111</v>
      </c>
      <c r="D373" s="75">
        <v>29145</v>
      </c>
      <c r="E373" s="75">
        <v>484092</v>
      </c>
      <c r="F373" s="69">
        <v>377896</v>
      </c>
      <c r="G373" s="69">
        <v>234456</v>
      </c>
      <c r="H373" s="69">
        <v>130558</v>
      </c>
      <c r="I373" s="69">
        <v>1209275</v>
      </c>
      <c r="J373" s="69">
        <v>1411709</v>
      </c>
      <c r="K373" s="69">
        <v>143182</v>
      </c>
      <c r="L373" s="69">
        <v>2214314</v>
      </c>
      <c r="M373" s="69">
        <v>71583</v>
      </c>
      <c r="N373" s="69">
        <v>571291</v>
      </c>
      <c r="O373" s="69">
        <v>3481595</v>
      </c>
      <c r="P373" s="69">
        <f>VLOOKUP($B$5:$B$975,'[17]2018'!B$5:P$975,15,0)</f>
        <v>2299910</v>
      </c>
      <c r="Q373" s="77">
        <f>VLOOKUP($B$6:$B$975,'[17]2018'!B$6:Q$975,16,0)</f>
        <v>3680461</v>
      </c>
      <c r="R373" s="77">
        <v>4255897</v>
      </c>
      <c r="S373" s="69">
        <v>1646156</v>
      </c>
      <c r="T373" s="69">
        <v>46591</v>
      </c>
    </row>
    <row r="374" spans="1:20" s="12" customFormat="1" ht="24.75">
      <c r="A374" s="65" t="s">
        <v>933</v>
      </c>
      <c r="B374" s="66" t="s">
        <v>337</v>
      </c>
      <c r="C374" s="75">
        <v>13354612</v>
      </c>
      <c r="D374" s="75">
        <v>14537</v>
      </c>
      <c r="E374" s="76" t="s">
        <v>14</v>
      </c>
      <c r="F374" s="69">
        <v>502461</v>
      </c>
      <c r="G374" s="69" t="s">
        <v>14</v>
      </c>
      <c r="H374" s="69">
        <v>10727</v>
      </c>
      <c r="I374" s="69">
        <v>961904</v>
      </c>
      <c r="J374" s="69">
        <v>126644</v>
      </c>
      <c r="K374" s="69">
        <v>119265</v>
      </c>
      <c r="L374" s="69">
        <v>32506</v>
      </c>
      <c r="M374" s="69">
        <v>300</v>
      </c>
      <c r="N374" s="69" t="s">
        <v>14</v>
      </c>
      <c r="O374" s="69">
        <v>7553</v>
      </c>
      <c r="P374" s="69">
        <f>VLOOKUP($B$5:$B$975,'[17]2018'!B$5:P$975,15,0)</f>
        <v>12222</v>
      </c>
      <c r="Q374" s="77">
        <f>VLOOKUP($B$6:$B$975,'[17]2018'!B$6:Q$975,16,0)</f>
        <v>14604</v>
      </c>
      <c r="R374" s="77">
        <v>1157</v>
      </c>
      <c r="S374" s="69">
        <v>11550092</v>
      </c>
      <c r="T374" s="69">
        <v>641</v>
      </c>
    </row>
    <row r="375" spans="1:20" s="12" customFormat="1" ht="24.75">
      <c r="A375" s="65" t="s">
        <v>935</v>
      </c>
      <c r="B375" s="66" t="s">
        <v>518</v>
      </c>
      <c r="C375" s="75">
        <v>963720953</v>
      </c>
      <c r="D375" s="75">
        <v>20359775</v>
      </c>
      <c r="E375" s="75">
        <v>23882516</v>
      </c>
      <c r="F375" s="69">
        <v>47732941</v>
      </c>
      <c r="G375" s="69">
        <v>4292960</v>
      </c>
      <c r="H375" s="69">
        <v>15088653</v>
      </c>
      <c r="I375" s="69">
        <v>9276905</v>
      </c>
      <c r="J375" s="69">
        <v>149696744</v>
      </c>
      <c r="K375" s="69">
        <v>80165356</v>
      </c>
      <c r="L375" s="69">
        <v>21568678</v>
      </c>
      <c r="M375" s="69">
        <v>5991469</v>
      </c>
      <c r="N375" s="69">
        <v>69013127</v>
      </c>
      <c r="O375" s="69">
        <v>20883315</v>
      </c>
      <c r="P375" s="69">
        <f>VLOOKUP($B$5:$B$975,'[17]2018'!B$5:P$975,15,0)</f>
        <v>4951362</v>
      </c>
      <c r="Q375" s="77">
        <f>VLOOKUP($B$6:$B$975,'[17]2018'!B$6:Q$975,16,0)</f>
        <v>90143634</v>
      </c>
      <c r="R375" s="77">
        <v>76758793</v>
      </c>
      <c r="S375" s="69">
        <v>318240771</v>
      </c>
      <c r="T375" s="69">
        <v>5673952</v>
      </c>
    </row>
    <row r="376" spans="1:20" s="12" customFormat="1" ht="36.75">
      <c r="A376" s="65" t="s">
        <v>936</v>
      </c>
      <c r="B376" s="66" t="s">
        <v>338</v>
      </c>
      <c r="C376" s="75">
        <v>525018551</v>
      </c>
      <c r="D376" s="75">
        <v>9945105</v>
      </c>
      <c r="E376" s="75">
        <v>8302807</v>
      </c>
      <c r="F376" s="69">
        <v>29032099</v>
      </c>
      <c r="G376" s="69">
        <v>1484270</v>
      </c>
      <c r="H376" s="69">
        <v>11806180</v>
      </c>
      <c r="I376" s="69">
        <v>7010278</v>
      </c>
      <c r="J376" s="69">
        <v>45854308</v>
      </c>
      <c r="K376" s="69">
        <v>65839643</v>
      </c>
      <c r="L376" s="69">
        <v>10430963</v>
      </c>
      <c r="M376" s="69">
        <v>3515991</v>
      </c>
      <c r="N376" s="69">
        <v>34145624</v>
      </c>
      <c r="O376" s="69">
        <v>11217315</v>
      </c>
      <c r="P376" s="69">
        <f>VLOOKUP($B$5:$B$975,'[17]2018'!B$5:P$975,15,0)</f>
        <v>2837187</v>
      </c>
      <c r="Q376" s="77">
        <f>VLOOKUP($B$6:$B$975,'[17]2018'!B$6:Q$975,16,0)</f>
        <v>50923818</v>
      </c>
      <c r="R376" s="77">
        <v>40286466</v>
      </c>
      <c r="S376" s="69">
        <v>189490256</v>
      </c>
      <c r="T376" s="69">
        <v>2896243</v>
      </c>
    </row>
    <row r="377" spans="1:20" s="12" customFormat="1" ht="24.75">
      <c r="A377" s="65" t="s">
        <v>946</v>
      </c>
      <c r="B377" s="66" t="s">
        <v>348</v>
      </c>
      <c r="C377" s="75">
        <v>29963635</v>
      </c>
      <c r="D377" s="75">
        <v>57642</v>
      </c>
      <c r="E377" s="75">
        <v>626991</v>
      </c>
      <c r="F377" s="69">
        <v>3457424</v>
      </c>
      <c r="G377" s="69" t="s">
        <v>14</v>
      </c>
      <c r="H377" s="69">
        <v>41511</v>
      </c>
      <c r="I377" s="69">
        <v>13625</v>
      </c>
      <c r="J377" s="69">
        <v>4821342</v>
      </c>
      <c r="K377" s="69">
        <v>611266</v>
      </c>
      <c r="L377" s="69">
        <v>4715819</v>
      </c>
      <c r="M377" s="69">
        <v>14743</v>
      </c>
      <c r="N377" s="69">
        <v>1002520</v>
      </c>
      <c r="O377" s="69">
        <v>472462</v>
      </c>
      <c r="P377" s="69">
        <f>VLOOKUP($B$5:$B$975,'[17]2018'!B$5:P$975,15,0)</f>
        <v>207875</v>
      </c>
      <c r="Q377" s="77">
        <f>VLOOKUP($B$6:$B$975,'[17]2018'!B$6:Q$975,16,0)</f>
        <v>8174277</v>
      </c>
      <c r="R377" s="77">
        <v>5058684</v>
      </c>
      <c r="S377" s="69">
        <v>687453</v>
      </c>
      <c r="T377" s="69" t="s">
        <v>14</v>
      </c>
    </row>
    <row r="378" spans="1:20" s="12" customFormat="1" ht="24.75">
      <c r="A378" s="65" t="s">
        <v>947</v>
      </c>
      <c r="B378" s="66" t="s">
        <v>349</v>
      </c>
      <c r="C378" s="75">
        <v>12037802</v>
      </c>
      <c r="D378" s="75">
        <v>2006</v>
      </c>
      <c r="E378" s="76" t="s">
        <v>14</v>
      </c>
      <c r="F378" s="69">
        <v>3031678</v>
      </c>
      <c r="G378" s="69">
        <v>327</v>
      </c>
      <c r="H378" s="69">
        <v>309234</v>
      </c>
      <c r="I378" s="69">
        <v>80145</v>
      </c>
      <c r="J378" s="69">
        <v>375569</v>
      </c>
      <c r="K378" s="69">
        <v>12216</v>
      </c>
      <c r="L378" s="69">
        <v>1987357</v>
      </c>
      <c r="M378" s="69">
        <v>11018</v>
      </c>
      <c r="N378" s="69">
        <v>97181</v>
      </c>
      <c r="O378" s="69">
        <v>1426204</v>
      </c>
      <c r="P378" s="69">
        <f>VLOOKUP($B$5:$B$975,'[17]2018'!B$5:P$975,15,0)</f>
        <v>201661</v>
      </c>
      <c r="Q378" s="77">
        <f>VLOOKUP($B$6:$B$975,'[17]2018'!B$6:Q$975,16,0)</f>
        <v>1329157</v>
      </c>
      <c r="R378" s="77">
        <v>2813555</v>
      </c>
      <c r="S378" s="69">
        <v>360495</v>
      </c>
      <c r="T378" s="69" t="s">
        <v>14</v>
      </c>
    </row>
    <row r="379" spans="1:20" s="12" customFormat="1" ht="24.75">
      <c r="A379" s="65" t="s">
        <v>948</v>
      </c>
      <c r="B379" s="66" t="s">
        <v>350</v>
      </c>
      <c r="C379" s="75">
        <v>40232226</v>
      </c>
      <c r="D379" s="75">
        <v>321411</v>
      </c>
      <c r="E379" s="75">
        <v>1035205</v>
      </c>
      <c r="F379" s="69">
        <v>4478613</v>
      </c>
      <c r="G379" s="69">
        <v>929933</v>
      </c>
      <c r="H379" s="69">
        <v>609932</v>
      </c>
      <c r="I379" s="69">
        <v>750094</v>
      </c>
      <c r="J379" s="69">
        <v>1956512</v>
      </c>
      <c r="K379" s="69">
        <v>553244</v>
      </c>
      <c r="L379" s="69">
        <v>1294513</v>
      </c>
      <c r="M379" s="69">
        <v>853999</v>
      </c>
      <c r="N379" s="69">
        <v>599226</v>
      </c>
      <c r="O379" s="69">
        <v>740280</v>
      </c>
      <c r="P379" s="69">
        <f>VLOOKUP($B$5:$B$975,'[17]2018'!B$5:P$975,15,0)</f>
        <v>614457</v>
      </c>
      <c r="Q379" s="77">
        <f>VLOOKUP($B$6:$B$975,'[17]2018'!B$6:Q$975,16,0)</f>
        <v>5978557</v>
      </c>
      <c r="R379" s="77">
        <v>6828120</v>
      </c>
      <c r="S379" s="69">
        <v>12233510</v>
      </c>
      <c r="T379" s="69">
        <v>454617</v>
      </c>
    </row>
    <row r="380" spans="1:20" s="12" customFormat="1" ht="24.75">
      <c r="A380" s="65" t="s">
        <v>951</v>
      </c>
      <c r="B380" s="66" t="s">
        <v>353</v>
      </c>
      <c r="C380" s="75">
        <v>20735639</v>
      </c>
      <c r="D380" s="75">
        <v>290344</v>
      </c>
      <c r="E380" s="75">
        <v>737375</v>
      </c>
      <c r="F380" s="69">
        <v>1628379</v>
      </c>
      <c r="G380" s="69">
        <v>190641</v>
      </c>
      <c r="H380" s="69">
        <v>334692</v>
      </c>
      <c r="I380" s="69">
        <v>148042</v>
      </c>
      <c r="J380" s="69">
        <v>6425961</v>
      </c>
      <c r="K380" s="69">
        <v>333369</v>
      </c>
      <c r="L380" s="69">
        <v>278987</v>
      </c>
      <c r="M380" s="69">
        <v>51850</v>
      </c>
      <c r="N380" s="69">
        <v>860750</v>
      </c>
      <c r="O380" s="69">
        <v>524788</v>
      </c>
      <c r="P380" s="69">
        <f>VLOOKUP($B$5:$B$975,'[17]2018'!B$5:P$975,15,0)</f>
        <v>422368</v>
      </c>
      <c r="Q380" s="77">
        <f>VLOOKUP($B$6:$B$975,'[17]2018'!B$6:Q$975,16,0)</f>
        <v>3072551</v>
      </c>
      <c r="R380" s="77">
        <v>1725438</v>
      </c>
      <c r="S380" s="69">
        <v>3128838</v>
      </c>
      <c r="T380" s="69">
        <v>581264</v>
      </c>
    </row>
    <row r="381" spans="1:20" s="12" customFormat="1" ht="24.75">
      <c r="A381" s="65" t="s">
        <v>952</v>
      </c>
      <c r="B381" s="66" t="s">
        <v>354</v>
      </c>
      <c r="C381" s="75">
        <v>14140876</v>
      </c>
      <c r="D381" s="75">
        <v>326860</v>
      </c>
      <c r="E381" s="75">
        <v>97697</v>
      </c>
      <c r="F381" s="69">
        <v>1874262</v>
      </c>
      <c r="G381" s="69">
        <v>19426</v>
      </c>
      <c r="H381" s="69">
        <v>82186</v>
      </c>
      <c r="I381" s="69">
        <v>121789</v>
      </c>
      <c r="J381" s="69">
        <v>2696231</v>
      </c>
      <c r="K381" s="69">
        <v>426958</v>
      </c>
      <c r="L381" s="69">
        <v>876177</v>
      </c>
      <c r="M381" s="69">
        <v>146320</v>
      </c>
      <c r="N381" s="69">
        <v>217483</v>
      </c>
      <c r="O381" s="69">
        <v>366742</v>
      </c>
      <c r="P381" s="69">
        <f>VLOOKUP($B$5:$B$975,'[17]2018'!B$5:P$975,15,0)</f>
        <v>31606</v>
      </c>
      <c r="Q381" s="77">
        <f>VLOOKUP($B$6:$B$975,'[17]2018'!B$6:Q$975,16,0)</f>
        <v>3965091</v>
      </c>
      <c r="R381" s="77">
        <v>1809231</v>
      </c>
      <c r="S381" s="69">
        <v>1006087</v>
      </c>
      <c r="T381" s="69">
        <v>76729</v>
      </c>
    </row>
    <row r="382" spans="1:20" s="12" customFormat="1" ht="24.75">
      <c r="A382" s="65" t="s">
        <v>953</v>
      </c>
      <c r="B382" s="66" t="s">
        <v>355</v>
      </c>
      <c r="C382" s="75">
        <v>5392179</v>
      </c>
      <c r="D382" s="75">
        <v>63241</v>
      </c>
      <c r="E382" s="75">
        <v>294504</v>
      </c>
      <c r="F382" s="69">
        <v>962756</v>
      </c>
      <c r="G382" s="69">
        <v>675923</v>
      </c>
      <c r="H382" s="69">
        <v>535109</v>
      </c>
      <c r="I382" s="69">
        <v>156844</v>
      </c>
      <c r="J382" s="69">
        <v>158044</v>
      </c>
      <c r="K382" s="69">
        <v>12035</v>
      </c>
      <c r="L382" s="69">
        <v>58</v>
      </c>
      <c r="M382" s="69">
        <v>324220</v>
      </c>
      <c r="N382" s="69">
        <v>236615</v>
      </c>
      <c r="O382" s="69">
        <v>588366</v>
      </c>
      <c r="P382" s="69">
        <f>VLOOKUP($B$5:$B$975,'[17]2018'!B$5:P$975,15,0)</f>
        <v>13889</v>
      </c>
      <c r="Q382" s="77">
        <f>VLOOKUP($B$6:$B$975,'[17]2018'!B$6:Q$975,16,0)</f>
        <v>137938</v>
      </c>
      <c r="R382" s="77">
        <v>1003637</v>
      </c>
      <c r="S382" s="69">
        <v>84205</v>
      </c>
      <c r="T382" s="69">
        <v>144797</v>
      </c>
    </row>
    <row r="383" spans="1:20" s="12" customFormat="1" ht="24.75">
      <c r="A383" s="65" t="s">
        <v>954</v>
      </c>
      <c r="B383" s="66" t="s">
        <v>356</v>
      </c>
      <c r="C383" s="75">
        <v>15911128</v>
      </c>
      <c r="D383" s="75">
        <v>89512</v>
      </c>
      <c r="E383" s="75">
        <v>139042</v>
      </c>
      <c r="F383" s="69">
        <v>1490601</v>
      </c>
      <c r="G383" s="69">
        <v>70591</v>
      </c>
      <c r="H383" s="69">
        <v>85600</v>
      </c>
      <c r="I383" s="69">
        <v>106880</v>
      </c>
      <c r="J383" s="69">
        <v>650234</v>
      </c>
      <c r="K383" s="69">
        <v>73329</v>
      </c>
      <c r="L383" s="69">
        <v>227942</v>
      </c>
      <c r="M383" s="69">
        <v>69422</v>
      </c>
      <c r="N383" s="69">
        <v>155252</v>
      </c>
      <c r="O383" s="69">
        <v>264592</v>
      </c>
      <c r="P383" s="69">
        <f>VLOOKUP($B$5:$B$975,'[17]2018'!B$5:P$975,15,0)</f>
        <v>95504</v>
      </c>
      <c r="Q383" s="77">
        <f>VLOOKUP($B$6:$B$975,'[17]2018'!B$6:Q$975,16,0)</f>
        <v>4348537</v>
      </c>
      <c r="R383" s="77">
        <v>2982631</v>
      </c>
      <c r="S383" s="69">
        <v>4639695</v>
      </c>
      <c r="T383" s="69">
        <v>421766</v>
      </c>
    </row>
    <row r="384" spans="1:20" s="12" customFormat="1" ht="24.75">
      <c r="A384" s="65" t="s">
        <v>955</v>
      </c>
      <c r="B384" s="66" t="s">
        <v>357</v>
      </c>
      <c r="C384" s="75">
        <v>300288918</v>
      </c>
      <c r="D384" s="75">
        <v>9263655</v>
      </c>
      <c r="E384" s="75">
        <v>12648895</v>
      </c>
      <c r="F384" s="69">
        <v>1777129</v>
      </c>
      <c r="G384" s="69">
        <v>921849</v>
      </c>
      <c r="H384" s="69">
        <v>1284209</v>
      </c>
      <c r="I384" s="69">
        <v>889210</v>
      </c>
      <c r="J384" s="69">
        <v>86758544</v>
      </c>
      <c r="K384" s="69">
        <v>12303296</v>
      </c>
      <c r="L384" s="69">
        <v>1756862</v>
      </c>
      <c r="M384" s="69">
        <v>1003906</v>
      </c>
      <c r="N384" s="69">
        <v>31698476</v>
      </c>
      <c r="O384" s="69">
        <v>5282567</v>
      </c>
      <c r="P384" s="69">
        <f>VLOOKUP($B$5:$B$975,'[17]2018'!B$5:P$975,15,0)</f>
        <v>526815</v>
      </c>
      <c r="Q384" s="77">
        <f>VLOOKUP($B$6:$B$975,'[17]2018'!B$6:Q$975,16,0)</f>
        <v>12213707</v>
      </c>
      <c r="R384" s="77">
        <v>14251031</v>
      </c>
      <c r="S384" s="69">
        <v>106610232</v>
      </c>
      <c r="T384" s="69">
        <v>1098536</v>
      </c>
    </row>
    <row r="385" spans="1:20" s="12" customFormat="1" ht="36.75">
      <c r="A385" s="65" t="s">
        <v>937</v>
      </c>
      <c r="B385" s="66" t="s">
        <v>339</v>
      </c>
      <c r="C385" s="75">
        <v>303460822</v>
      </c>
      <c r="D385" s="75">
        <v>3572903</v>
      </c>
      <c r="E385" s="75">
        <v>6088181</v>
      </c>
      <c r="F385" s="69">
        <v>12889185</v>
      </c>
      <c r="G385" s="69">
        <v>1011144</v>
      </c>
      <c r="H385" s="69">
        <v>6415234</v>
      </c>
      <c r="I385" s="69">
        <v>4525400</v>
      </c>
      <c r="J385" s="69">
        <v>23642809</v>
      </c>
      <c r="K385" s="69">
        <v>46227345</v>
      </c>
      <c r="L385" s="69">
        <v>5646951</v>
      </c>
      <c r="M385" s="69">
        <v>2572767</v>
      </c>
      <c r="N385" s="69">
        <v>18311924</v>
      </c>
      <c r="O385" s="69">
        <v>6147642</v>
      </c>
      <c r="P385" s="69">
        <f>VLOOKUP($B$5:$B$975,'[17]2018'!B$5:P$975,15,0)</f>
        <v>1266634</v>
      </c>
      <c r="Q385" s="77">
        <f>VLOOKUP($B$6:$B$975,'[17]2018'!B$6:Q$975,16,0)</f>
        <v>23673929</v>
      </c>
      <c r="R385" s="77">
        <v>27024545</v>
      </c>
      <c r="S385" s="69">
        <v>113154382</v>
      </c>
      <c r="T385" s="69">
        <v>1289846</v>
      </c>
    </row>
    <row r="386" spans="1:20" s="12" customFormat="1" ht="36.75">
      <c r="A386" s="65" t="s">
        <v>941</v>
      </c>
      <c r="B386" s="66" t="s">
        <v>343</v>
      </c>
      <c r="C386" s="75">
        <v>113177153</v>
      </c>
      <c r="D386" s="75">
        <v>5950323</v>
      </c>
      <c r="E386" s="75">
        <v>1058080</v>
      </c>
      <c r="F386" s="69">
        <v>8555663</v>
      </c>
      <c r="G386" s="69">
        <v>182186</v>
      </c>
      <c r="H386" s="69">
        <v>3689992</v>
      </c>
      <c r="I386" s="69">
        <v>1774789</v>
      </c>
      <c r="J386" s="69">
        <v>13787120</v>
      </c>
      <c r="K386" s="69">
        <v>14745398</v>
      </c>
      <c r="L386" s="69">
        <v>3725026</v>
      </c>
      <c r="M386" s="69">
        <v>385223</v>
      </c>
      <c r="N386" s="69">
        <v>14484864</v>
      </c>
      <c r="O386" s="69">
        <v>3591370</v>
      </c>
      <c r="P386" s="69">
        <f>VLOOKUP($B$5:$B$975,'[17]2018'!B$5:P$975,15,0)</f>
        <v>906360</v>
      </c>
      <c r="Q386" s="77">
        <f>VLOOKUP($B$6:$B$975,'[17]2018'!B$6:Q$975,16,0)</f>
        <v>16061095</v>
      </c>
      <c r="R386" s="77">
        <v>4539901</v>
      </c>
      <c r="S386" s="69">
        <v>18639945</v>
      </c>
      <c r="T386" s="69">
        <v>1099819</v>
      </c>
    </row>
    <row r="387" spans="1:20" s="12" customFormat="1" ht="24.75">
      <c r="A387" s="65" t="s">
        <v>945</v>
      </c>
      <c r="B387" s="66" t="s">
        <v>347</v>
      </c>
      <c r="C387" s="75">
        <v>108380576</v>
      </c>
      <c r="D387" s="75">
        <v>421879</v>
      </c>
      <c r="E387" s="75">
        <v>1156546</v>
      </c>
      <c r="F387" s="69">
        <v>7587251</v>
      </c>
      <c r="G387" s="69">
        <v>290939</v>
      </c>
      <c r="H387" s="69">
        <v>1700954</v>
      </c>
      <c r="I387" s="69">
        <v>710088</v>
      </c>
      <c r="J387" s="69">
        <v>8424379</v>
      </c>
      <c r="K387" s="69">
        <v>4866900</v>
      </c>
      <c r="L387" s="69">
        <v>1058985</v>
      </c>
      <c r="M387" s="69">
        <v>558002</v>
      </c>
      <c r="N387" s="69">
        <v>1348836</v>
      </c>
      <c r="O387" s="69">
        <v>1478304</v>
      </c>
      <c r="P387" s="69">
        <f>VLOOKUP($B$5:$B$975,'[17]2018'!B$5:P$975,15,0)</f>
        <v>664192</v>
      </c>
      <c r="Q387" s="77">
        <f>VLOOKUP($B$6:$B$975,'[17]2018'!B$6:Q$975,16,0)</f>
        <v>11188794</v>
      </c>
      <c r="R387" s="77">
        <v>8722019</v>
      </c>
      <c r="S387" s="69">
        <v>57695929</v>
      </c>
      <c r="T387" s="69">
        <v>506578</v>
      </c>
    </row>
    <row r="388" spans="1:20" s="12" customFormat="1" ht="24.75">
      <c r="A388" s="65" t="s">
        <v>949</v>
      </c>
      <c r="B388" s="66" t="s">
        <v>351</v>
      </c>
      <c r="C388" s="75">
        <v>11974463</v>
      </c>
      <c r="D388" s="75">
        <v>111085</v>
      </c>
      <c r="E388" s="75">
        <v>230160</v>
      </c>
      <c r="F388" s="69">
        <v>2315350</v>
      </c>
      <c r="G388" s="69">
        <v>24658</v>
      </c>
      <c r="H388" s="69">
        <v>400598</v>
      </c>
      <c r="I388" s="69">
        <v>91098</v>
      </c>
      <c r="J388" s="69">
        <v>800212</v>
      </c>
      <c r="K388" s="69">
        <v>311525</v>
      </c>
      <c r="L388" s="69">
        <v>188194</v>
      </c>
      <c r="M388" s="69">
        <v>467108</v>
      </c>
      <c r="N388" s="69">
        <v>386302</v>
      </c>
      <c r="O388" s="69">
        <v>247817</v>
      </c>
      <c r="P388" s="69">
        <f>VLOOKUP($B$5:$B$975,'[17]2018'!B$5:P$975,15,0)</f>
        <v>461900</v>
      </c>
      <c r="Q388" s="77">
        <f>VLOOKUP($B$6:$B$975,'[17]2018'!B$6:Q$975,16,0)</f>
        <v>1820597</v>
      </c>
      <c r="R388" s="77">
        <v>878516</v>
      </c>
      <c r="S388" s="69">
        <v>3013003</v>
      </c>
      <c r="T388" s="69">
        <v>226340</v>
      </c>
    </row>
    <row r="389" spans="1:20" s="12" customFormat="1" ht="24.75">
      <c r="A389" s="65" t="s">
        <v>950</v>
      </c>
      <c r="B389" s="66" t="s">
        <v>352</v>
      </c>
      <c r="C389" s="75">
        <v>28257763</v>
      </c>
      <c r="D389" s="75">
        <v>210326</v>
      </c>
      <c r="E389" s="75">
        <v>805044</v>
      </c>
      <c r="F389" s="69">
        <v>2163264</v>
      </c>
      <c r="G389" s="69">
        <v>905275</v>
      </c>
      <c r="H389" s="69">
        <v>209334</v>
      </c>
      <c r="I389" s="69">
        <v>658996</v>
      </c>
      <c r="J389" s="69">
        <v>1156300</v>
      </c>
      <c r="K389" s="69">
        <v>241719</v>
      </c>
      <c r="L389" s="69">
        <v>1106319</v>
      </c>
      <c r="M389" s="69">
        <v>386891</v>
      </c>
      <c r="N389" s="69">
        <v>212925</v>
      </c>
      <c r="O389" s="69">
        <v>492464</v>
      </c>
      <c r="P389" s="69">
        <f>VLOOKUP($B$5:$B$975,'[17]2018'!B$5:P$975,15,0)</f>
        <v>152558</v>
      </c>
      <c r="Q389" s="77">
        <f>VLOOKUP($B$6:$B$975,'[17]2018'!B$6:Q$975,16,0)</f>
        <v>4157960</v>
      </c>
      <c r="R389" s="77">
        <v>5949604</v>
      </c>
      <c r="S389" s="69">
        <v>9220506</v>
      </c>
      <c r="T389" s="69">
        <v>228277</v>
      </c>
    </row>
    <row r="390" spans="1:20" s="12" customFormat="1" ht="24.75">
      <c r="A390" s="65" t="s">
        <v>938</v>
      </c>
      <c r="B390" s="66" t="s">
        <v>340</v>
      </c>
      <c r="C390" s="75">
        <v>89200638</v>
      </c>
      <c r="D390" s="75">
        <v>1307073</v>
      </c>
      <c r="E390" s="75">
        <v>1713318</v>
      </c>
      <c r="F390" s="69">
        <v>6309693</v>
      </c>
      <c r="G390" s="69">
        <v>220516</v>
      </c>
      <c r="H390" s="69">
        <v>3720091</v>
      </c>
      <c r="I390" s="69">
        <v>1716797</v>
      </c>
      <c r="J390" s="69">
        <v>5169295</v>
      </c>
      <c r="K390" s="69">
        <v>17768272</v>
      </c>
      <c r="L390" s="69">
        <v>3624025</v>
      </c>
      <c r="M390" s="69">
        <v>659678</v>
      </c>
      <c r="N390" s="69">
        <v>3409821</v>
      </c>
      <c r="O390" s="69">
        <v>2926637</v>
      </c>
      <c r="P390" s="69">
        <f>VLOOKUP($B$5:$B$975,'[17]2018'!B$5:P$975,15,0)</f>
        <v>677523</v>
      </c>
      <c r="Q390" s="77">
        <f>VLOOKUP($B$6:$B$975,'[17]2018'!B$6:Q$975,16,0)</f>
        <v>3698422</v>
      </c>
      <c r="R390" s="77">
        <v>14686769</v>
      </c>
      <c r="S390" s="69">
        <v>21268935</v>
      </c>
      <c r="T390" s="69">
        <v>323772</v>
      </c>
    </row>
    <row r="391" spans="1:20" s="12" customFormat="1" ht="24.75">
      <c r="A391" s="65" t="s">
        <v>939</v>
      </c>
      <c r="B391" s="66" t="s">
        <v>341</v>
      </c>
      <c r="C391" s="75">
        <v>15364331</v>
      </c>
      <c r="D391" s="75">
        <v>380504</v>
      </c>
      <c r="E391" s="75">
        <v>43543</v>
      </c>
      <c r="F391" s="69">
        <v>2246615</v>
      </c>
      <c r="G391" s="69">
        <v>310868</v>
      </c>
      <c r="H391" s="69">
        <v>430181</v>
      </c>
      <c r="I391" s="69">
        <v>94250</v>
      </c>
      <c r="J391" s="69">
        <v>579266</v>
      </c>
      <c r="K391" s="69">
        <v>74902</v>
      </c>
      <c r="L391" s="69">
        <v>672962</v>
      </c>
      <c r="M391" s="69">
        <v>314149</v>
      </c>
      <c r="N391" s="69">
        <v>266743</v>
      </c>
      <c r="O391" s="69">
        <v>339120</v>
      </c>
      <c r="P391" s="69">
        <f>VLOOKUP($B$5:$B$975,'[17]2018'!B$5:P$975,15,0)</f>
        <v>341409</v>
      </c>
      <c r="Q391" s="77">
        <f>VLOOKUP($B$6:$B$975,'[17]2018'!B$6:Q$975,16,0)</f>
        <v>1378752</v>
      </c>
      <c r="R391" s="77">
        <v>3554675</v>
      </c>
      <c r="S391" s="69">
        <v>4214592</v>
      </c>
      <c r="T391" s="69">
        <v>121799</v>
      </c>
    </row>
    <row r="392" spans="1:20" s="12" customFormat="1" ht="24.75">
      <c r="A392" s="65" t="s">
        <v>940</v>
      </c>
      <c r="B392" s="66" t="s">
        <v>342</v>
      </c>
      <c r="C392" s="75">
        <v>198895853</v>
      </c>
      <c r="D392" s="75">
        <v>1885327</v>
      </c>
      <c r="E392" s="75">
        <v>4331319</v>
      </c>
      <c r="F392" s="69">
        <v>4332876</v>
      </c>
      <c r="G392" s="69">
        <v>479760</v>
      </c>
      <c r="H392" s="69">
        <v>2264962</v>
      </c>
      <c r="I392" s="69">
        <v>2714353</v>
      </c>
      <c r="J392" s="69">
        <v>17894248</v>
      </c>
      <c r="K392" s="69">
        <v>28384171</v>
      </c>
      <c r="L392" s="69">
        <v>1349964</v>
      </c>
      <c r="M392" s="69">
        <v>1598940</v>
      </c>
      <c r="N392" s="69">
        <v>14635359</v>
      </c>
      <c r="O392" s="69">
        <v>2881885</v>
      </c>
      <c r="P392" s="69">
        <f>VLOOKUP($B$5:$B$975,'[17]2018'!B$5:P$975,15,0)</f>
        <v>247702</v>
      </c>
      <c r="Q392" s="77">
        <f>VLOOKUP($B$6:$B$975,'[17]2018'!B$6:Q$975,16,0)</f>
        <v>18596755</v>
      </c>
      <c r="R392" s="77">
        <v>8783101</v>
      </c>
      <c r="S392" s="69">
        <v>87670855</v>
      </c>
      <c r="T392" s="69">
        <v>844275</v>
      </c>
    </row>
    <row r="393" spans="1:20" s="12" customFormat="1" ht="24.75">
      <c r="A393" s="65" t="s">
        <v>942</v>
      </c>
      <c r="B393" s="66" t="s">
        <v>344</v>
      </c>
      <c r="C393" s="75">
        <v>48394486</v>
      </c>
      <c r="D393" s="75">
        <v>5070418</v>
      </c>
      <c r="E393" s="75">
        <v>225505</v>
      </c>
      <c r="F393" s="69">
        <v>3980522</v>
      </c>
      <c r="G393" s="69">
        <v>2275</v>
      </c>
      <c r="H393" s="69">
        <v>1352797</v>
      </c>
      <c r="I393" s="69">
        <v>347880</v>
      </c>
      <c r="J393" s="69">
        <v>4980204</v>
      </c>
      <c r="K393" s="69">
        <v>5952628</v>
      </c>
      <c r="L393" s="69">
        <v>2806917</v>
      </c>
      <c r="M393" s="69">
        <v>103182</v>
      </c>
      <c r="N393" s="69">
        <v>10459768</v>
      </c>
      <c r="O393" s="69">
        <v>1674524</v>
      </c>
      <c r="P393" s="69">
        <f>VLOOKUP($B$5:$B$975,'[17]2018'!B$5:P$975,15,0)</f>
        <v>277587</v>
      </c>
      <c r="Q393" s="77">
        <f>VLOOKUP($B$6:$B$975,'[17]2018'!B$6:Q$975,16,0)</f>
        <v>7235107</v>
      </c>
      <c r="R393" s="77">
        <v>1767290</v>
      </c>
      <c r="S393" s="69">
        <v>2103460</v>
      </c>
      <c r="T393" s="69">
        <v>54421</v>
      </c>
    </row>
    <row r="394" spans="1:20" s="12" customFormat="1" ht="24.75">
      <c r="A394" s="65" t="s">
        <v>943</v>
      </c>
      <c r="B394" s="66" t="s">
        <v>345</v>
      </c>
      <c r="C394" s="75">
        <v>14526322</v>
      </c>
      <c r="D394" s="75">
        <v>98569</v>
      </c>
      <c r="E394" s="75">
        <v>32300</v>
      </c>
      <c r="F394" s="69">
        <v>1815361</v>
      </c>
      <c r="G394" s="69">
        <v>14982</v>
      </c>
      <c r="H394" s="69">
        <v>76392</v>
      </c>
      <c r="I394" s="69">
        <v>100887</v>
      </c>
      <c r="J394" s="69">
        <v>1127834</v>
      </c>
      <c r="K394" s="69">
        <v>247842</v>
      </c>
      <c r="L394" s="69">
        <v>137598</v>
      </c>
      <c r="M394" s="69">
        <v>1921</v>
      </c>
      <c r="N394" s="69">
        <v>176600</v>
      </c>
      <c r="O394" s="69">
        <v>237024</v>
      </c>
      <c r="P394" s="69">
        <f>VLOOKUP($B$5:$B$975,'[17]2018'!B$5:P$975,15,0)</f>
        <v>194935</v>
      </c>
      <c r="Q394" s="77">
        <f>VLOOKUP($B$6:$B$975,'[17]2018'!B$6:Q$975,16,0)</f>
        <v>710066</v>
      </c>
      <c r="R394" s="77">
        <v>129840</v>
      </c>
      <c r="S394" s="69">
        <v>9335721</v>
      </c>
      <c r="T394" s="69">
        <v>88451</v>
      </c>
    </row>
    <row r="395" spans="1:20" s="12" customFormat="1" ht="24.75">
      <c r="A395" s="65" t="s">
        <v>944</v>
      </c>
      <c r="B395" s="66" t="s">
        <v>346</v>
      </c>
      <c r="C395" s="75">
        <v>50256345</v>
      </c>
      <c r="D395" s="75">
        <v>781336</v>
      </c>
      <c r="E395" s="75">
        <v>800275</v>
      </c>
      <c r="F395" s="69">
        <v>2759779</v>
      </c>
      <c r="G395" s="69">
        <v>164929</v>
      </c>
      <c r="H395" s="69">
        <v>2260803</v>
      </c>
      <c r="I395" s="69">
        <v>1326022</v>
      </c>
      <c r="J395" s="69">
        <v>7679082</v>
      </c>
      <c r="K395" s="69">
        <v>8544928</v>
      </c>
      <c r="L395" s="69">
        <v>780511</v>
      </c>
      <c r="M395" s="69">
        <v>280120</v>
      </c>
      <c r="N395" s="69">
        <v>3848496</v>
      </c>
      <c r="O395" s="69">
        <v>1679822</v>
      </c>
      <c r="P395" s="69">
        <f>VLOOKUP($B$5:$B$975,'[17]2018'!B$5:P$975,15,0)</f>
        <v>433838</v>
      </c>
      <c r="Q395" s="77">
        <f>VLOOKUP($B$6:$B$975,'[17]2018'!B$6:Q$975,16,0)</f>
        <v>8115923</v>
      </c>
      <c r="R395" s="77">
        <v>2642771</v>
      </c>
      <c r="S395" s="69">
        <v>7200764</v>
      </c>
      <c r="T395" s="69">
        <v>956947</v>
      </c>
    </row>
    <row r="396" spans="1:20" s="12" customFormat="1" ht="24.75">
      <c r="A396" s="65" t="s">
        <v>956</v>
      </c>
      <c r="B396" s="66" t="s">
        <v>519</v>
      </c>
      <c r="C396" s="75">
        <v>280880867</v>
      </c>
      <c r="D396" s="75">
        <v>2152724</v>
      </c>
      <c r="E396" s="75">
        <v>4523355</v>
      </c>
      <c r="F396" s="69">
        <v>20365146</v>
      </c>
      <c r="G396" s="69">
        <v>1965900</v>
      </c>
      <c r="H396" s="69">
        <v>7145267</v>
      </c>
      <c r="I396" s="69">
        <v>4976733</v>
      </c>
      <c r="J396" s="69">
        <v>9855885</v>
      </c>
      <c r="K396" s="69">
        <v>7746550</v>
      </c>
      <c r="L396" s="69">
        <v>5887207</v>
      </c>
      <c r="M396" s="69">
        <v>1477622</v>
      </c>
      <c r="N396" s="69">
        <v>40435134</v>
      </c>
      <c r="O396" s="69">
        <v>8305652</v>
      </c>
      <c r="P396" s="69">
        <f>VLOOKUP($B$5:$B$975,'[17]2018'!B$5:P$975,15,0)</f>
        <v>1632767</v>
      </c>
      <c r="Q396" s="77">
        <f>VLOOKUP($B$6:$B$975,'[17]2018'!B$6:Q$975,16,0)</f>
        <v>36997809</v>
      </c>
      <c r="R396" s="77">
        <v>58733514</v>
      </c>
      <c r="S396" s="69">
        <v>65553791</v>
      </c>
      <c r="T396" s="69">
        <v>3125808</v>
      </c>
    </row>
    <row r="397" spans="1:20" s="12" customFormat="1" ht="24.75">
      <c r="A397" s="65" t="s">
        <v>957</v>
      </c>
      <c r="B397" s="66" t="s">
        <v>358</v>
      </c>
      <c r="C397" s="75">
        <v>112548877</v>
      </c>
      <c r="D397" s="75">
        <v>740898</v>
      </c>
      <c r="E397" s="75">
        <v>827580</v>
      </c>
      <c r="F397" s="69">
        <v>9150527</v>
      </c>
      <c r="G397" s="69">
        <v>145612</v>
      </c>
      <c r="H397" s="69">
        <v>3270197</v>
      </c>
      <c r="I397" s="69">
        <v>1192646</v>
      </c>
      <c r="J397" s="69">
        <v>2152172</v>
      </c>
      <c r="K397" s="69">
        <v>1071035</v>
      </c>
      <c r="L397" s="69">
        <v>4962230</v>
      </c>
      <c r="M397" s="69">
        <v>356246</v>
      </c>
      <c r="N397" s="69">
        <v>10575905</v>
      </c>
      <c r="O397" s="69">
        <v>3315300</v>
      </c>
      <c r="P397" s="69">
        <f>VLOOKUP($B$5:$B$975,'[17]2018'!B$5:P$975,15,0)</f>
        <v>781430</v>
      </c>
      <c r="Q397" s="77">
        <f>VLOOKUP($B$6:$B$975,'[17]2018'!B$6:Q$975,16,0)</f>
        <v>17511884</v>
      </c>
      <c r="R397" s="77">
        <v>40608445</v>
      </c>
      <c r="S397" s="69">
        <v>14878522</v>
      </c>
      <c r="T397" s="69">
        <v>1008246</v>
      </c>
    </row>
    <row r="398" spans="1:20" s="12" customFormat="1" ht="24.75">
      <c r="A398" s="65" t="s">
        <v>958</v>
      </c>
      <c r="B398" s="66" t="s">
        <v>359</v>
      </c>
      <c r="C398" s="75">
        <v>8667331</v>
      </c>
      <c r="D398" s="75">
        <v>34411</v>
      </c>
      <c r="E398" s="75">
        <v>63651</v>
      </c>
      <c r="F398" s="69">
        <v>1256054</v>
      </c>
      <c r="G398" s="69" t="s">
        <v>14</v>
      </c>
      <c r="H398" s="69">
        <v>41220</v>
      </c>
      <c r="I398" s="69">
        <v>1037413</v>
      </c>
      <c r="J398" s="69">
        <v>95064</v>
      </c>
      <c r="K398" s="69">
        <v>429219</v>
      </c>
      <c r="L398" s="69">
        <v>8492</v>
      </c>
      <c r="M398" s="69">
        <v>383084</v>
      </c>
      <c r="N398" s="69">
        <v>110449</v>
      </c>
      <c r="O398" s="69">
        <v>479064</v>
      </c>
      <c r="P398" s="69">
        <f>VLOOKUP($B$5:$B$975,'[17]2018'!B$5:P$975,15,0)</f>
        <v>15057</v>
      </c>
      <c r="Q398" s="77">
        <f>VLOOKUP($B$6:$B$975,'[17]2018'!B$6:Q$975,16,0)</f>
        <v>147374</v>
      </c>
      <c r="R398" s="77">
        <v>4223463</v>
      </c>
      <c r="S398" s="69">
        <v>239352</v>
      </c>
      <c r="T398" s="69">
        <v>103965</v>
      </c>
    </row>
    <row r="399" spans="1:20" s="12" customFormat="1" ht="36.75">
      <c r="A399" s="65" t="s">
        <v>959</v>
      </c>
      <c r="B399" s="66" t="s">
        <v>360</v>
      </c>
      <c r="C399" s="75">
        <v>10445836</v>
      </c>
      <c r="D399" s="75">
        <v>160113</v>
      </c>
      <c r="E399" s="75">
        <v>405050</v>
      </c>
      <c r="F399" s="69">
        <v>1789039</v>
      </c>
      <c r="G399" s="69">
        <v>1214</v>
      </c>
      <c r="H399" s="69">
        <v>326852</v>
      </c>
      <c r="I399" s="69">
        <v>155909</v>
      </c>
      <c r="J399" s="69">
        <v>1388445</v>
      </c>
      <c r="K399" s="69">
        <v>74511</v>
      </c>
      <c r="L399" s="69">
        <v>72179</v>
      </c>
      <c r="M399" s="69">
        <v>17135</v>
      </c>
      <c r="N399" s="69">
        <v>153820</v>
      </c>
      <c r="O399" s="69">
        <v>768936</v>
      </c>
      <c r="P399" s="69">
        <f>VLOOKUP($B$5:$B$975,'[17]2018'!B$5:P$975,15,0)</f>
        <v>87269</v>
      </c>
      <c r="Q399" s="77">
        <f>VLOOKUP($B$6:$B$975,'[17]2018'!B$6:Q$975,16,0)</f>
        <v>978876</v>
      </c>
      <c r="R399" s="77">
        <v>201981</v>
      </c>
      <c r="S399" s="69">
        <v>3740214</v>
      </c>
      <c r="T399" s="69">
        <v>124295</v>
      </c>
    </row>
    <row r="400" spans="1:20" s="12" customFormat="1" ht="24.75">
      <c r="A400" s="65" t="s">
        <v>960</v>
      </c>
      <c r="B400" s="66" t="s">
        <v>361</v>
      </c>
      <c r="C400" s="75">
        <v>2470808</v>
      </c>
      <c r="D400" s="75">
        <v>311</v>
      </c>
      <c r="E400" s="76" t="s">
        <v>14</v>
      </c>
      <c r="F400" s="69">
        <v>771101</v>
      </c>
      <c r="G400" s="69" t="s">
        <v>14</v>
      </c>
      <c r="H400" s="69" t="s">
        <v>14</v>
      </c>
      <c r="I400" s="69">
        <v>324</v>
      </c>
      <c r="J400" s="69">
        <v>19542</v>
      </c>
      <c r="K400" s="69">
        <v>17994</v>
      </c>
      <c r="L400" s="69">
        <v>42757</v>
      </c>
      <c r="M400" s="69" t="s">
        <v>14</v>
      </c>
      <c r="N400" s="69">
        <v>59415</v>
      </c>
      <c r="O400" s="69">
        <v>71</v>
      </c>
      <c r="P400" s="69">
        <f>VLOOKUP($B$5:$B$975,'[17]2018'!B$5:P$975,15,0)</f>
        <v>19052</v>
      </c>
      <c r="Q400" s="77">
        <f>VLOOKUP($B$6:$B$975,'[17]2018'!B$6:Q$975,16,0)</f>
        <v>430059</v>
      </c>
      <c r="R400" s="77">
        <v>200057</v>
      </c>
      <c r="S400" s="69">
        <v>4281</v>
      </c>
      <c r="T400" s="69">
        <v>905844</v>
      </c>
    </row>
    <row r="401" spans="1:20" s="12" customFormat="1" ht="24.75">
      <c r="A401" s="65" t="s">
        <v>961</v>
      </c>
      <c r="B401" s="66" t="s">
        <v>362</v>
      </c>
      <c r="C401" s="75">
        <v>43703087</v>
      </c>
      <c r="D401" s="75">
        <v>169495</v>
      </c>
      <c r="E401" s="75">
        <v>327734</v>
      </c>
      <c r="F401" s="69">
        <v>5489319</v>
      </c>
      <c r="G401" s="69">
        <v>64132</v>
      </c>
      <c r="H401" s="69">
        <v>1377599</v>
      </c>
      <c r="I401" s="69">
        <v>1245415</v>
      </c>
      <c r="J401" s="69">
        <v>1324393</v>
      </c>
      <c r="K401" s="69">
        <v>4102112</v>
      </c>
      <c r="L401" s="69">
        <v>382749</v>
      </c>
      <c r="M401" s="69">
        <v>428053</v>
      </c>
      <c r="N401" s="69">
        <v>7660301</v>
      </c>
      <c r="O401" s="69">
        <v>425132</v>
      </c>
      <c r="P401" s="69">
        <f>VLOOKUP($B$5:$B$975,'[17]2018'!B$5:P$975,15,0)</f>
        <v>544088</v>
      </c>
      <c r="Q401" s="77">
        <f>VLOOKUP($B$6:$B$975,'[17]2018'!B$6:Q$975,16,0)</f>
        <v>11287014</v>
      </c>
      <c r="R401" s="77">
        <v>3842455</v>
      </c>
      <c r="S401" s="69">
        <v>4693530</v>
      </c>
      <c r="T401" s="69">
        <v>339567</v>
      </c>
    </row>
    <row r="402" spans="1:20" s="12" customFormat="1" ht="24.75">
      <c r="A402" s="65" t="s">
        <v>962</v>
      </c>
      <c r="B402" s="66" t="s">
        <v>363</v>
      </c>
      <c r="C402" s="75">
        <v>103044927</v>
      </c>
      <c r="D402" s="75">
        <v>1047496</v>
      </c>
      <c r="E402" s="75">
        <v>2899340</v>
      </c>
      <c r="F402" s="69">
        <v>1909106</v>
      </c>
      <c r="G402" s="69">
        <v>1754942</v>
      </c>
      <c r="H402" s="69">
        <v>2129399</v>
      </c>
      <c r="I402" s="69">
        <v>1345027</v>
      </c>
      <c r="J402" s="69">
        <v>4876269</v>
      </c>
      <c r="K402" s="69">
        <v>2051680</v>
      </c>
      <c r="L402" s="69">
        <v>418800</v>
      </c>
      <c r="M402" s="69">
        <v>293104</v>
      </c>
      <c r="N402" s="69">
        <v>21875245</v>
      </c>
      <c r="O402" s="69">
        <v>3317148</v>
      </c>
      <c r="P402" s="69">
        <f>VLOOKUP($B$5:$B$975,'[17]2018'!B$5:P$975,15,0)</f>
        <v>185871</v>
      </c>
      <c r="Q402" s="77">
        <f>VLOOKUP($B$6:$B$975,'[17]2018'!B$6:Q$975,16,0)</f>
        <v>6642602</v>
      </c>
      <c r="R402" s="77">
        <v>9657114</v>
      </c>
      <c r="S402" s="69">
        <v>41997893</v>
      </c>
      <c r="T402" s="69">
        <v>643892</v>
      </c>
    </row>
    <row r="403" spans="1:20" s="12" customFormat="1" ht="36.75">
      <c r="A403" s="65" t="s">
        <v>963</v>
      </c>
      <c r="B403" s="66" t="s">
        <v>520</v>
      </c>
      <c r="C403" s="75">
        <v>28194777</v>
      </c>
      <c r="D403" s="75">
        <v>227445</v>
      </c>
      <c r="E403" s="75">
        <v>196847</v>
      </c>
      <c r="F403" s="69">
        <v>5390179</v>
      </c>
      <c r="G403" s="69">
        <v>4143</v>
      </c>
      <c r="H403" s="69">
        <v>317227</v>
      </c>
      <c r="I403" s="69">
        <v>119450</v>
      </c>
      <c r="J403" s="69">
        <v>2741678</v>
      </c>
      <c r="K403" s="69">
        <v>80435</v>
      </c>
      <c r="L403" s="69">
        <v>37484</v>
      </c>
      <c r="M403" s="69">
        <v>342293</v>
      </c>
      <c r="N403" s="69">
        <v>663543</v>
      </c>
      <c r="O403" s="69">
        <v>2063758</v>
      </c>
      <c r="P403" s="69">
        <f>VLOOKUP($B$5:$B$975,'[17]2018'!B$5:P$975,15,0)</f>
        <v>349371</v>
      </c>
      <c r="Q403" s="77">
        <f>VLOOKUP($B$6:$B$975,'[17]2018'!B$6:Q$975,16,0)</f>
        <v>2777274</v>
      </c>
      <c r="R403" s="77">
        <v>1728881</v>
      </c>
      <c r="S403" s="69">
        <v>10964146</v>
      </c>
      <c r="T403" s="69">
        <v>190626</v>
      </c>
    </row>
    <row r="404" spans="1:20" s="12" customFormat="1" ht="48.75">
      <c r="A404" s="65" t="s">
        <v>964</v>
      </c>
      <c r="B404" s="66" t="s">
        <v>364</v>
      </c>
      <c r="C404" s="75">
        <v>21326956</v>
      </c>
      <c r="D404" s="75">
        <v>201511</v>
      </c>
      <c r="E404" s="75">
        <v>106575</v>
      </c>
      <c r="F404" s="69">
        <v>3853942</v>
      </c>
      <c r="G404" s="69">
        <v>1233</v>
      </c>
      <c r="H404" s="69">
        <v>281847</v>
      </c>
      <c r="I404" s="69">
        <v>102471</v>
      </c>
      <c r="J404" s="69">
        <v>1950519</v>
      </c>
      <c r="K404" s="69">
        <v>66945</v>
      </c>
      <c r="L404" s="69">
        <v>37479</v>
      </c>
      <c r="M404" s="69">
        <v>342163</v>
      </c>
      <c r="N404" s="69">
        <v>657864</v>
      </c>
      <c r="O404" s="69">
        <v>208825</v>
      </c>
      <c r="P404" s="69">
        <f>VLOOKUP($B$5:$B$975,'[17]2018'!B$5:P$975,15,0)</f>
        <v>325567</v>
      </c>
      <c r="Q404" s="77">
        <f>VLOOKUP($B$6:$B$975,'[17]2018'!B$6:Q$975,16,0)</f>
        <v>2614870</v>
      </c>
      <c r="R404" s="77">
        <v>1587367</v>
      </c>
      <c r="S404" s="69">
        <v>8801435</v>
      </c>
      <c r="T404" s="69">
        <v>186344</v>
      </c>
    </row>
    <row r="405" spans="1:20" s="12" customFormat="1" ht="24.75">
      <c r="A405" s="65" t="s">
        <v>965</v>
      </c>
      <c r="B405" s="66" t="s">
        <v>365</v>
      </c>
      <c r="C405" s="75">
        <v>89090</v>
      </c>
      <c r="D405" s="76" t="s">
        <v>14</v>
      </c>
      <c r="E405" s="75">
        <v>24</v>
      </c>
      <c r="F405" s="69" t="s">
        <v>14</v>
      </c>
      <c r="G405" s="69" t="s">
        <v>14</v>
      </c>
      <c r="H405" s="69" t="s">
        <v>14</v>
      </c>
      <c r="I405" s="69" t="s">
        <v>14</v>
      </c>
      <c r="J405" s="69">
        <v>418</v>
      </c>
      <c r="K405" s="69" t="s">
        <v>14</v>
      </c>
      <c r="L405" s="69" t="s">
        <v>14</v>
      </c>
      <c r="M405" s="69">
        <v>7</v>
      </c>
      <c r="N405" s="69">
        <v>4116</v>
      </c>
      <c r="O405" s="69">
        <v>4</v>
      </c>
      <c r="P405" s="69">
        <f>VLOOKUP($B$5:$B$975,'[17]2018'!B$5:P$975,15,0)</f>
        <v>18405</v>
      </c>
      <c r="Q405" s="77" t="str">
        <f>VLOOKUP($B$6:$B$975,'[17]2018'!B$6:Q$975,16,0)</f>
        <v>-</v>
      </c>
      <c r="R405" s="77">
        <v>10</v>
      </c>
      <c r="S405" s="69">
        <v>66106</v>
      </c>
      <c r="T405" s="69" t="s">
        <v>14</v>
      </c>
    </row>
    <row r="406" spans="1:20" s="12" customFormat="1" ht="36.75">
      <c r="A406" s="65" t="s">
        <v>966</v>
      </c>
      <c r="B406" s="66" t="s">
        <v>366</v>
      </c>
      <c r="C406" s="75">
        <v>6778731</v>
      </c>
      <c r="D406" s="75">
        <v>25934</v>
      </c>
      <c r="E406" s="75">
        <v>90248</v>
      </c>
      <c r="F406" s="69">
        <v>1536237</v>
      </c>
      <c r="G406" s="69">
        <v>2910</v>
      </c>
      <c r="H406" s="69">
        <v>35380</v>
      </c>
      <c r="I406" s="69">
        <v>16979</v>
      </c>
      <c r="J406" s="69">
        <v>790741</v>
      </c>
      <c r="K406" s="69">
        <v>13491</v>
      </c>
      <c r="L406" s="69">
        <v>5</v>
      </c>
      <c r="M406" s="69">
        <v>123</v>
      </c>
      <c r="N406" s="69">
        <v>1563</v>
      </c>
      <c r="O406" s="69">
        <v>1854929</v>
      </c>
      <c r="P406" s="69">
        <f>VLOOKUP($B$5:$B$975,'[17]2018'!B$5:P$975,15,0)</f>
        <v>5398</v>
      </c>
      <c r="Q406" s="77">
        <f>VLOOKUP($B$6:$B$975,'[17]2018'!B$6:Q$975,16,0)</f>
        <v>162404</v>
      </c>
      <c r="R406" s="77">
        <v>141503</v>
      </c>
      <c r="S406" s="69">
        <v>2096605</v>
      </c>
      <c r="T406" s="69">
        <v>4282</v>
      </c>
    </row>
    <row r="407" spans="1:20" s="12" customFormat="1" ht="24.75">
      <c r="A407" s="65" t="s">
        <v>967</v>
      </c>
      <c r="B407" s="66" t="s">
        <v>521</v>
      </c>
      <c r="C407" s="75">
        <v>248585427</v>
      </c>
      <c r="D407" s="75">
        <v>19616421</v>
      </c>
      <c r="E407" s="75">
        <v>8539718</v>
      </c>
      <c r="F407" s="69">
        <v>9488400</v>
      </c>
      <c r="G407" s="69">
        <v>3916864</v>
      </c>
      <c r="H407" s="69">
        <v>2558002</v>
      </c>
      <c r="I407" s="69">
        <v>12076095</v>
      </c>
      <c r="J407" s="69">
        <v>30551786</v>
      </c>
      <c r="K407" s="69">
        <v>20144565</v>
      </c>
      <c r="L407" s="69">
        <v>4487437</v>
      </c>
      <c r="M407" s="69">
        <v>3806903</v>
      </c>
      <c r="N407" s="69">
        <v>10725304</v>
      </c>
      <c r="O407" s="69">
        <v>7947993</v>
      </c>
      <c r="P407" s="69">
        <f>VLOOKUP($B$5:$B$975,'[17]2018'!B$5:P$975,15,0)</f>
        <v>2346781</v>
      </c>
      <c r="Q407" s="77">
        <f>VLOOKUP($B$6:$B$975,'[17]2018'!B$6:Q$975,16,0)</f>
        <v>16884559</v>
      </c>
      <c r="R407" s="77">
        <v>25746232</v>
      </c>
      <c r="S407" s="69">
        <v>53435790</v>
      </c>
      <c r="T407" s="69">
        <v>16312577</v>
      </c>
    </row>
    <row r="408" spans="1:20" s="12" customFormat="1" ht="24.75">
      <c r="A408" s="65" t="s">
        <v>983</v>
      </c>
      <c r="B408" s="66" t="s">
        <v>524</v>
      </c>
      <c r="C408" s="75">
        <v>14918225</v>
      </c>
      <c r="D408" s="75">
        <v>306213</v>
      </c>
      <c r="E408" s="75">
        <v>90346</v>
      </c>
      <c r="F408" s="69">
        <v>1579845</v>
      </c>
      <c r="G408" s="69">
        <v>2229</v>
      </c>
      <c r="H408" s="69">
        <v>1127444</v>
      </c>
      <c r="I408" s="69">
        <v>949986</v>
      </c>
      <c r="J408" s="69">
        <v>444606</v>
      </c>
      <c r="K408" s="69">
        <v>214303</v>
      </c>
      <c r="L408" s="69">
        <v>72261</v>
      </c>
      <c r="M408" s="69">
        <v>2121</v>
      </c>
      <c r="N408" s="69">
        <v>267684</v>
      </c>
      <c r="O408" s="69">
        <v>1621080</v>
      </c>
      <c r="P408" s="69">
        <f>VLOOKUP($B$5:$B$975,'[17]2018'!B$5:P$975,15,0)</f>
        <v>128865</v>
      </c>
      <c r="Q408" s="77">
        <f>VLOOKUP($B$6:$B$975,'[17]2018'!B$6:Q$975,16,0)</f>
        <v>1479245</v>
      </c>
      <c r="R408" s="77">
        <v>4424263</v>
      </c>
      <c r="S408" s="69">
        <v>1858777</v>
      </c>
      <c r="T408" s="69">
        <v>348958</v>
      </c>
    </row>
    <row r="409" spans="1:20" s="12" customFormat="1" ht="24.75">
      <c r="A409" s="65" t="s">
        <v>984</v>
      </c>
      <c r="B409" s="66" t="s">
        <v>380</v>
      </c>
      <c r="C409" s="75">
        <v>13618431</v>
      </c>
      <c r="D409" s="75">
        <v>291036</v>
      </c>
      <c r="E409" s="75">
        <v>78622</v>
      </c>
      <c r="F409" s="69">
        <v>814490</v>
      </c>
      <c r="G409" s="69">
        <v>2229</v>
      </c>
      <c r="H409" s="69">
        <v>1127444</v>
      </c>
      <c r="I409" s="69">
        <v>911835</v>
      </c>
      <c r="J409" s="69">
        <v>431264</v>
      </c>
      <c r="K409" s="69">
        <v>214303</v>
      </c>
      <c r="L409" s="69">
        <v>70661</v>
      </c>
      <c r="M409" s="69">
        <v>2121</v>
      </c>
      <c r="N409" s="69">
        <v>264752</v>
      </c>
      <c r="O409" s="69">
        <v>1363479</v>
      </c>
      <c r="P409" s="69">
        <f>VLOOKUP($B$5:$B$975,'[17]2018'!B$5:P$975,15,0)</f>
        <v>72877</v>
      </c>
      <c r="Q409" s="77">
        <f>VLOOKUP($B$6:$B$975,'[17]2018'!B$6:Q$975,16,0)</f>
        <v>1477370</v>
      </c>
      <c r="R409" s="77">
        <v>4417027</v>
      </c>
      <c r="S409" s="69">
        <v>1730896</v>
      </c>
      <c r="T409" s="69">
        <v>348025</v>
      </c>
    </row>
    <row r="410" spans="1:20" s="12" customFormat="1" ht="36.75">
      <c r="A410" s="65" t="s">
        <v>985</v>
      </c>
      <c r="B410" s="66" t="s">
        <v>381</v>
      </c>
      <c r="C410" s="75">
        <v>747040</v>
      </c>
      <c r="D410" s="75">
        <v>7296</v>
      </c>
      <c r="E410" s="75">
        <v>11724</v>
      </c>
      <c r="F410" s="69">
        <v>371463</v>
      </c>
      <c r="G410" s="69" t="s">
        <v>14</v>
      </c>
      <c r="H410" s="69" t="s">
        <v>14</v>
      </c>
      <c r="I410" s="69">
        <v>31373</v>
      </c>
      <c r="J410" s="69">
        <v>6914</v>
      </c>
      <c r="K410" s="69" t="s">
        <v>14</v>
      </c>
      <c r="L410" s="69">
        <v>300</v>
      </c>
      <c r="M410" s="69" t="s">
        <v>14</v>
      </c>
      <c r="N410" s="69" t="s">
        <v>14</v>
      </c>
      <c r="O410" s="69">
        <v>256507</v>
      </c>
      <c r="P410" s="69">
        <f>VLOOKUP($B$5:$B$975,'[17]2018'!B$5:P$975,15,0)</f>
        <v>47034</v>
      </c>
      <c r="Q410" s="77" t="str">
        <f>VLOOKUP($B$6:$B$975,'[17]2018'!B$6:Q$975,16,0)</f>
        <v>-</v>
      </c>
      <c r="R410" s="77" t="s">
        <v>14</v>
      </c>
      <c r="S410" s="69">
        <v>14428</v>
      </c>
      <c r="T410" s="69" t="s">
        <v>14</v>
      </c>
    </row>
    <row r="411" spans="1:20" s="12" customFormat="1" ht="24.75">
      <c r="A411" s="65" t="s">
        <v>986</v>
      </c>
      <c r="B411" s="66" t="s">
        <v>382</v>
      </c>
      <c r="C411" s="75">
        <v>7741</v>
      </c>
      <c r="D411" s="76" t="s">
        <v>14</v>
      </c>
      <c r="E411" s="76" t="s">
        <v>14</v>
      </c>
      <c r="F411" s="69" t="s">
        <v>14</v>
      </c>
      <c r="G411" s="69" t="s">
        <v>14</v>
      </c>
      <c r="H411" s="69" t="s">
        <v>14</v>
      </c>
      <c r="I411" s="69" t="s">
        <v>14</v>
      </c>
      <c r="J411" s="69" t="s">
        <v>14</v>
      </c>
      <c r="K411" s="69" t="s">
        <v>14</v>
      </c>
      <c r="L411" s="69">
        <v>100</v>
      </c>
      <c r="M411" s="69" t="s">
        <v>14</v>
      </c>
      <c r="N411" s="69" t="s">
        <v>14</v>
      </c>
      <c r="O411" s="69">
        <v>1094</v>
      </c>
      <c r="P411" s="69" t="str">
        <f>VLOOKUP($B$5:$B$975,'[17]2018'!B$5:P$975,15,0)</f>
        <v>-</v>
      </c>
      <c r="Q411" s="77" t="str">
        <f>VLOOKUP($B$6:$B$975,'[17]2018'!B$6:Q$975,16,0)</f>
        <v>-</v>
      </c>
      <c r="R411" s="77">
        <v>6197</v>
      </c>
      <c r="S411" s="69">
        <v>350</v>
      </c>
      <c r="T411" s="69" t="s">
        <v>14</v>
      </c>
    </row>
    <row r="412" spans="1:20" s="12" customFormat="1" ht="48.75">
      <c r="A412" s="65" t="s">
        <v>987</v>
      </c>
      <c r="B412" s="66" t="s">
        <v>383</v>
      </c>
      <c r="C412" s="75">
        <v>413253</v>
      </c>
      <c r="D412" s="75">
        <v>7880</v>
      </c>
      <c r="E412" s="76" t="s">
        <v>14</v>
      </c>
      <c r="F412" s="69">
        <v>393892</v>
      </c>
      <c r="G412" s="69" t="s">
        <v>14</v>
      </c>
      <c r="H412" s="69" t="s">
        <v>14</v>
      </c>
      <c r="I412" s="69">
        <v>5869</v>
      </c>
      <c r="J412" s="69">
        <v>5612</v>
      </c>
      <c r="K412" s="69" t="s">
        <v>14</v>
      </c>
      <c r="L412" s="69" t="s">
        <v>14</v>
      </c>
      <c r="M412" s="69" t="s">
        <v>14</v>
      </c>
      <c r="N412" s="69" t="s">
        <v>14</v>
      </c>
      <c r="O412" s="69" t="s">
        <v>14</v>
      </c>
      <c r="P412" s="69" t="str">
        <f>VLOOKUP($B$5:$B$975,'[17]2018'!B$5:P$975,15,0)</f>
        <v>-</v>
      </c>
      <c r="Q412" s="77" t="str">
        <f>VLOOKUP($B$6:$B$975,'[17]2018'!B$6:Q$975,16,0)</f>
        <v>-</v>
      </c>
      <c r="R412" s="77" t="s">
        <v>14</v>
      </c>
      <c r="S412" s="69" t="s">
        <v>14</v>
      </c>
      <c r="T412" s="69" t="s">
        <v>14</v>
      </c>
    </row>
    <row r="413" spans="1:20" s="12" customFormat="1" ht="48.75">
      <c r="A413" s="65" t="s">
        <v>988</v>
      </c>
      <c r="B413" s="66" t="s">
        <v>384</v>
      </c>
      <c r="C413" s="75">
        <v>131760</v>
      </c>
      <c r="D413" s="76" t="s">
        <v>14</v>
      </c>
      <c r="E413" s="76" t="s">
        <v>14</v>
      </c>
      <c r="F413" s="69" t="s">
        <v>14</v>
      </c>
      <c r="G413" s="69" t="s">
        <v>14</v>
      </c>
      <c r="H413" s="69" t="s">
        <v>14</v>
      </c>
      <c r="I413" s="69">
        <v>908</v>
      </c>
      <c r="J413" s="69">
        <v>816</v>
      </c>
      <c r="K413" s="69" t="s">
        <v>14</v>
      </c>
      <c r="L413" s="69">
        <v>1200</v>
      </c>
      <c r="M413" s="69" t="s">
        <v>14</v>
      </c>
      <c r="N413" s="69">
        <v>2932</v>
      </c>
      <c r="O413" s="69" t="s">
        <v>14</v>
      </c>
      <c r="P413" s="69">
        <f>VLOOKUP($B$5:$B$975,'[17]2018'!B$5:P$975,15,0)</f>
        <v>8954</v>
      </c>
      <c r="Q413" s="77">
        <f>VLOOKUP($B$6:$B$975,'[17]2018'!B$6:Q$975,16,0)</f>
        <v>1875</v>
      </c>
      <c r="R413" s="77">
        <v>1039</v>
      </c>
      <c r="S413" s="69">
        <v>113103</v>
      </c>
      <c r="T413" s="69">
        <v>933</v>
      </c>
    </row>
    <row r="414" spans="1:20" s="12" customFormat="1" ht="36.75">
      <c r="A414" s="65" t="s">
        <v>989</v>
      </c>
      <c r="B414" s="66" t="s">
        <v>525</v>
      </c>
      <c r="C414" s="75">
        <v>5876242</v>
      </c>
      <c r="D414" s="75">
        <v>26634</v>
      </c>
      <c r="E414" s="75">
        <v>12338</v>
      </c>
      <c r="F414" s="69">
        <v>926709</v>
      </c>
      <c r="G414" s="69">
        <v>3991</v>
      </c>
      <c r="H414" s="69">
        <v>420</v>
      </c>
      <c r="I414" s="69">
        <v>1673088</v>
      </c>
      <c r="J414" s="69">
        <v>20250</v>
      </c>
      <c r="K414" s="69">
        <v>71172</v>
      </c>
      <c r="L414" s="69">
        <v>49358</v>
      </c>
      <c r="M414" s="69" t="s">
        <v>14</v>
      </c>
      <c r="N414" s="69">
        <v>10652</v>
      </c>
      <c r="O414" s="69">
        <v>60143</v>
      </c>
      <c r="P414" s="69">
        <f>VLOOKUP($B$5:$B$975,'[17]2018'!B$5:P$975,15,0)</f>
        <v>96830</v>
      </c>
      <c r="Q414" s="77">
        <f>VLOOKUP($B$6:$B$975,'[17]2018'!B$6:Q$975,16,0)</f>
        <v>2274720</v>
      </c>
      <c r="R414" s="77">
        <v>143100</v>
      </c>
      <c r="S414" s="69">
        <v>458012</v>
      </c>
      <c r="T414" s="69">
        <v>48826</v>
      </c>
    </row>
    <row r="415" spans="1:20" s="12" customFormat="1" ht="24.75">
      <c r="A415" s="65" t="s">
        <v>990</v>
      </c>
      <c r="B415" s="66" t="s">
        <v>385</v>
      </c>
      <c r="C415" s="75">
        <v>3296941</v>
      </c>
      <c r="D415" s="75">
        <v>8552</v>
      </c>
      <c r="E415" s="75">
        <v>665</v>
      </c>
      <c r="F415" s="69">
        <v>447502</v>
      </c>
      <c r="G415" s="69">
        <v>2191</v>
      </c>
      <c r="H415" s="69">
        <v>420</v>
      </c>
      <c r="I415" s="69" t="s">
        <v>14</v>
      </c>
      <c r="J415" s="69">
        <v>4498</v>
      </c>
      <c r="K415" s="69">
        <v>69294</v>
      </c>
      <c r="L415" s="69">
        <v>751</v>
      </c>
      <c r="M415" s="69" t="s">
        <v>14</v>
      </c>
      <c r="N415" s="69">
        <v>1190</v>
      </c>
      <c r="O415" s="69">
        <v>54881</v>
      </c>
      <c r="P415" s="69">
        <f>VLOOKUP($B$5:$B$975,'[17]2018'!B$5:P$975,15,0)</f>
        <v>91855</v>
      </c>
      <c r="Q415" s="77">
        <f>VLOOKUP($B$6:$B$975,'[17]2018'!B$6:Q$975,16,0)</f>
        <v>2274604</v>
      </c>
      <c r="R415" s="77">
        <v>64581</v>
      </c>
      <c r="S415" s="69">
        <v>232565</v>
      </c>
      <c r="T415" s="69">
        <v>43392</v>
      </c>
    </row>
    <row r="416" spans="1:20" s="12" customFormat="1" ht="24.75">
      <c r="A416" s="65" t="s">
        <v>993</v>
      </c>
      <c r="B416" s="66" t="s">
        <v>388</v>
      </c>
      <c r="C416" s="75">
        <v>2342424</v>
      </c>
      <c r="D416" s="75">
        <v>3064</v>
      </c>
      <c r="E416" s="76" t="s">
        <v>14</v>
      </c>
      <c r="F416" s="69">
        <v>471034</v>
      </c>
      <c r="G416" s="69" t="s">
        <v>14</v>
      </c>
      <c r="H416" s="69" t="s">
        <v>14</v>
      </c>
      <c r="I416" s="69">
        <v>1673088</v>
      </c>
      <c r="J416" s="69">
        <v>2141</v>
      </c>
      <c r="K416" s="69" t="s">
        <v>14</v>
      </c>
      <c r="L416" s="69" t="s">
        <v>14</v>
      </c>
      <c r="M416" s="69" t="s">
        <v>14</v>
      </c>
      <c r="N416" s="69">
        <v>2218</v>
      </c>
      <c r="O416" s="69">
        <v>3356</v>
      </c>
      <c r="P416" s="69" t="str">
        <f>VLOOKUP($B$5:$B$975,'[17]2018'!B$5:P$975,15,0)</f>
        <v>-</v>
      </c>
      <c r="Q416" s="77">
        <f>VLOOKUP($B$6:$B$975,'[17]2018'!B$6:Q$975,16,0)</f>
        <v>100</v>
      </c>
      <c r="R416" s="77">
        <v>17733</v>
      </c>
      <c r="S416" s="69">
        <v>169634</v>
      </c>
      <c r="T416" s="69">
        <v>56</v>
      </c>
    </row>
    <row r="417" spans="1:20" s="12" customFormat="1" ht="24.75">
      <c r="A417" s="65" t="s">
        <v>994</v>
      </c>
      <c r="B417" s="66" t="s">
        <v>389</v>
      </c>
      <c r="C417" s="75">
        <v>236877</v>
      </c>
      <c r="D417" s="75">
        <v>15018</v>
      </c>
      <c r="E417" s="75">
        <v>11673</v>
      </c>
      <c r="F417" s="69">
        <v>8174</v>
      </c>
      <c r="G417" s="69">
        <v>1800</v>
      </c>
      <c r="H417" s="69" t="s">
        <v>14</v>
      </c>
      <c r="I417" s="69" t="s">
        <v>14</v>
      </c>
      <c r="J417" s="69">
        <v>13610</v>
      </c>
      <c r="K417" s="69">
        <v>1878</v>
      </c>
      <c r="L417" s="69">
        <v>48607</v>
      </c>
      <c r="M417" s="69" t="s">
        <v>14</v>
      </c>
      <c r="N417" s="69">
        <v>7244</v>
      </c>
      <c r="O417" s="69">
        <v>1906</v>
      </c>
      <c r="P417" s="69">
        <f>VLOOKUP($B$5:$B$975,'[17]2018'!B$5:P$975,15,0)</f>
        <v>4974</v>
      </c>
      <c r="Q417" s="77">
        <f>VLOOKUP($B$6:$B$975,'[17]2018'!B$6:Q$975,16,0)</f>
        <v>16</v>
      </c>
      <c r="R417" s="77">
        <v>60786</v>
      </c>
      <c r="S417" s="69">
        <v>55813</v>
      </c>
      <c r="T417" s="69">
        <v>5378</v>
      </c>
    </row>
    <row r="418" spans="1:20" s="12" customFormat="1" ht="24.75">
      <c r="A418" s="65" t="s">
        <v>991</v>
      </c>
      <c r="B418" s="66" t="s">
        <v>386</v>
      </c>
      <c r="C418" s="75">
        <v>917493</v>
      </c>
      <c r="D418" s="75">
        <v>8320</v>
      </c>
      <c r="E418" s="75">
        <v>665</v>
      </c>
      <c r="F418" s="69">
        <v>447102</v>
      </c>
      <c r="G418" s="69">
        <v>1191</v>
      </c>
      <c r="H418" s="69">
        <v>420</v>
      </c>
      <c r="I418" s="69" t="s">
        <v>14</v>
      </c>
      <c r="J418" s="69">
        <v>4498</v>
      </c>
      <c r="K418" s="69">
        <v>64896</v>
      </c>
      <c r="L418" s="69">
        <v>451</v>
      </c>
      <c r="M418" s="69" t="s">
        <v>14</v>
      </c>
      <c r="N418" s="69">
        <v>1190</v>
      </c>
      <c r="O418" s="69">
        <v>54881</v>
      </c>
      <c r="P418" s="69">
        <f>VLOOKUP($B$5:$B$975,'[17]2018'!B$5:P$975,15,0)</f>
        <v>62204</v>
      </c>
      <c r="Q418" s="77">
        <f>VLOOKUP($B$6:$B$975,'[17]2018'!B$6:Q$975,16,0)</f>
        <v>8430</v>
      </c>
      <c r="R418" s="77">
        <v>29049</v>
      </c>
      <c r="S418" s="69">
        <v>232565</v>
      </c>
      <c r="T418" s="69">
        <v>1632</v>
      </c>
    </row>
    <row r="419" spans="1:20" s="12" customFormat="1" ht="24.75">
      <c r="A419" s="65" t="s">
        <v>992</v>
      </c>
      <c r="B419" s="66" t="s">
        <v>387</v>
      </c>
      <c r="C419" s="75">
        <v>2379448</v>
      </c>
      <c r="D419" s="75">
        <v>232</v>
      </c>
      <c r="E419" s="76" t="s">
        <v>14</v>
      </c>
      <c r="F419" s="69">
        <v>400</v>
      </c>
      <c r="G419" s="69">
        <v>1000</v>
      </c>
      <c r="H419" s="69" t="s">
        <v>14</v>
      </c>
      <c r="I419" s="69" t="s">
        <v>14</v>
      </c>
      <c r="J419" s="69" t="s">
        <v>14</v>
      </c>
      <c r="K419" s="69">
        <v>4398</v>
      </c>
      <c r="L419" s="69">
        <v>300</v>
      </c>
      <c r="M419" s="69" t="s">
        <v>14</v>
      </c>
      <c r="N419" s="69" t="s">
        <v>14</v>
      </c>
      <c r="O419" s="69" t="s">
        <v>14</v>
      </c>
      <c r="P419" s="69">
        <f>VLOOKUP($B$5:$B$975,'[17]2018'!B$5:P$975,15,0)</f>
        <v>29651</v>
      </c>
      <c r="Q419" s="77">
        <f>VLOOKUP($B$6:$B$975,'[17]2018'!B$6:Q$975,16,0)</f>
        <v>2266174</v>
      </c>
      <c r="R419" s="77">
        <v>35532</v>
      </c>
      <c r="S419" s="69" t="s">
        <v>14</v>
      </c>
      <c r="T419" s="69">
        <v>41761</v>
      </c>
    </row>
    <row r="420" spans="1:20" s="12" customFormat="1" ht="36.75">
      <c r="A420" s="65" t="s">
        <v>995</v>
      </c>
      <c r="B420" s="66" t="s">
        <v>526</v>
      </c>
      <c r="C420" s="75">
        <v>19314603</v>
      </c>
      <c r="D420" s="75">
        <v>46548</v>
      </c>
      <c r="E420" s="75">
        <v>997952</v>
      </c>
      <c r="F420" s="69">
        <v>452350</v>
      </c>
      <c r="G420" s="69">
        <v>362202</v>
      </c>
      <c r="H420" s="69">
        <v>575524</v>
      </c>
      <c r="I420" s="69">
        <v>935879</v>
      </c>
      <c r="J420" s="69">
        <v>1526358</v>
      </c>
      <c r="K420" s="69">
        <v>320013</v>
      </c>
      <c r="L420" s="69">
        <v>24177</v>
      </c>
      <c r="M420" s="69">
        <v>254736</v>
      </c>
      <c r="N420" s="69">
        <v>1004232</v>
      </c>
      <c r="O420" s="69">
        <v>458640</v>
      </c>
      <c r="P420" s="69">
        <f>VLOOKUP($B$5:$B$975,'[17]2018'!B$5:P$975,15,0)</f>
        <v>349442</v>
      </c>
      <c r="Q420" s="77">
        <f>VLOOKUP($B$6:$B$975,'[17]2018'!B$6:Q$975,16,0)</f>
        <v>1152469</v>
      </c>
      <c r="R420" s="77">
        <v>739360</v>
      </c>
      <c r="S420" s="69">
        <v>9781621</v>
      </c>
      <c r="T420" s="69">
        <v>333099</v>
      </c>
    </row>
    <row r="421" spans="1:20" s="12" customFormat="1" ht="24.75">
      <c r="A421" s="65" t="s">
        <v>996</v>
      </c>
      <c r="B421" s="66" t="s">
        <v>390</v>
      </c>
      <c r="C421" s="75">
        <v>419753</v>
      </c>
      <c r="D421" s="76" t="s">
        <v>14</v>
      </c>
      <c r="E421" s="76" t="s">
        <v>14</v>
      </c>
      <c r="F421" s="69" t="s">
        <v>14</v>
      </c>
      <c r="G421" s="69" t="s">
        <v>14</v>
      </c>
      <c r="H421" s="69" t="s">
        <v>14</v>
      </c>
      <c r="I421" s="69" t="s">
        <v>14</v>
      </c>
      <c r="J421" s="69">
        <v>18111</v>
      </c>
      <c r="K421" s="69" t="s">
        <v>14</v>
      </c>
      <c r="L421" s="69">
        <v>1000</v>
      </c>
      <c r="M421" s="69">
        <v>160338</v>
      </c>
      <c r="N421" s="69" t="s">
        <v>14</v>
      </c>
      <c r="O421" s="69">
        <v>209213</v>
      </c>
      <c r="P421" s="69">
        <f>VLOOKUP($B$5:$B$975,'[17]2018'!B$5:P$975,15,0)</f>
        <v>2487</v>
      </c>
      <c r="Q421" s="77">
        <f>VLOOKUP($B$6:$B$975,'[17]2018'!B$6:Q$975,16,0)</f>
        <v>17352</v>
      </c>
      <c r="R421" s="77">
        <v>5115</v>
      </c>
      <c r="S421" s="69">
        <v>454</v>
      </c>
      <c r="T421" s="69">
        <v>5681</v>
      </c>
    </row>
    <row r="422" spans="1:20" s="12" customFormat="1" ht="24.75">
      <c r="A422" s="65" t="s">
        <v>997</v>
      </c>
      <c r="B422" s="66" t="s">
        <v>391</v>
      </c>
      <c r="C422" s="75">
        <v>7570385</v>
      </c>
      <c r="D422" s="76" t="s">
        <v>14</v>
      </c>
      <c r="E422" s="75">
        <v>5664</v>
      </c>
      <c r="F422" s="69" t="s">
        <v>14</v>
      </c>
      <c r="G422" s="69" t="s">
        <v>14</v>
      </c>
      <c r="H422" s="69" t="s">
        <v>14</v>
      </c>
      <c r="I422" s="69" t="s">
        <v>14</v>
      </c>
      <c r="J422" s="69">
        <v>107442</v>
      </c>
      <c r="K422" s="69" t="s">
        <v>14</v>
      </c>
      <c r="L422" s="69" t="s">
        <v>14</v>
      </c>
      <c r="M422" s="69">
        <v>8220</v>
      </c>
      <c r="N422" s="69">
        <v>651620</v>
      </c>
      <c r="O422" s="69">
        <v>1243</v>
      </c>
      <c r="P422" s="69">
        <f>VLOOKUP($B$5:$B$975,'[17]2018'!B$5:P$975,15,0)</f>
        <v>2173</v>
      </c>
      <c r="Q422" s="77">
        <f>VLOOKUP($B$6:$B$975,'[17]2018'!B$6:Q$975,16,0)</f>
        <v>388735</v>
      </c>
      <c r="R422" s="77">
        <v>381017</v>
      </c>
      <c r="S422" s="69">
        <v>6007641</v>
      </c>
      <c r="T422" s="69">
        <v>16631</v>
      </c>
    </row>
    <row r="423" spans="1:20" s="12" customFormat="1" ht="24.75">
      <c r="A423" s="65" t="s">
        <v>998</v>
      </c>
      <c r="B423" s="66" t="s">
        <v>392</v>
      </c>
      <c r="C423" s="75">
        <v>10299843</v>
      </c>
      <c r="D423" s="75">
        <v>35219</v>
      </c>
      <c r="E423" s="75">
        <v>991953</v>
      </c>
      <c r="F423" s="69">
        <v>427348</v>
      </c>
      <c r="G423" s="69">
        <v>330987</v>
      </c>
      <c r="H423" s="69">
        <v>575524</v>
      </c>
      <c r="I423" s="69">
        <v>935879</v>
      </c>
      <c r="J423" s="69">
        <v>1334528</v>
      </c>
      <c r="K423" s="69">
        <v>279412</v>
      </c>
      <c r="L423" s="69">
        <v>23177</v>
      </c>
      <c r="M423" s="69">
        <v>85961</v>
      </c>
      <c r="N423" s="69">
        <v>338629</v>
      </c>
      <c r="O423" s="69">
        <v>244608</v>
      </c>
      <c r="P423" s="69">
        <f>VLOOKUP($B$5:$B$975,'[17]2018'!B$5:P$975,15,0)</f>
        <v>344782</v>
      </c>
      <c r="Q423" s="77">
        <f>VLOOKUP($B$6:$B$975,'[17]2018'!B$6:Q$975,16,0)</f>
        <v>565777</v>
      </c>
      <c r="R423" s="77">
        <v>341854</v>
      </c>
      <c r="S423" s="69">
        <v>3213917</v>
      </c>
      <c r="T423" s="69">
        <v>230287</v>
      </c>
    </row>
    <row r="424" spans="1:20" s="12" customFormat="1" ht="24.75">
      <c r="A424" s="65" t="s">
        <v>1003</v>
      </c>
      <c r="B424" s="66" t="s">
        <v>528</v>
      </c>
      <c r="C424" s="75">
        <v>1115980738</v>
      </c>
      <c r="D424" s="75">
        <v>45063054</v>
      </c>
      <c r="E424" s="75">
        <v>58508461</v>
      </c>
      <c r="F424" s="69">
        <v>133931945</v>
      </c>
      <c r="G424" s="69">
        <v>44784669</v>
      </c>
      <c r="H424" s="69">
        <v>50970878</v>
      </c>
      <c r="I424" s="69">
        <v>74279490</v>
      </c>
      <c r="J424" s="69">
        <v>65466660</v>
      </c>
      <c r="K424" s="69">
        <v>48580046</v>
      </c>
      <c r="L424" s="69">
        <v>34164568</v>
      </c>
      <c r="M424" s="69">
        <v>38701057</v>
      </c>
      <c r="N424" s="69">
        <v>48151139</v>
      </c>
      <c r="O424" s="69">
        <v>28429539</v>
      </c>
      <c r="P424" s="69">
        <f>VLOOKUP($B$5:$B$975,'[17]2018'!B$5:P$975,15,0)</f>
        <v>63748094</v>
      </c>
      <c r="Q424" s="77">
        <f>VLOOKUP($B$6:$B$975,'[17]2018'!B$6:Q$975,16,0)</f>
        <v>61486567</v>
      </c>
      <c r="R424" s="77">
        <v>106407355</v>
      </c>
      <c r="S424" s="69">
        <v>154471910</v>
      </c>
      <c r="T424" s="69">
        <v>58835306</v>
      </c>
    </row>
    <row r="425" spans="1:20" s="12" customFormat="1" ht="60.75">
      <c r="A425" s="65" t="s">
        <v>1004</v>
      </c>
      <c r="B425" s="66" t="s">
        <v>396</v>
      </c>
      <c r="C425" s="75">
        <v>1100458226</v>
      </c>
      <c r="D425" s="75">
        <v>44633155</v>
      </c>
      <c r="E425" s="75">
        <v>57251658</v>
      </c>
      <c r="F425" s="69">
        <v>132831446</v>
      </c>
      <c r="G425" s="69">
        <v>44650371</v>
      </c>
      <c r="H425" s="69">
        <v>50216873</v>
      </c>
      <c r="I425" s="69">
        <v>73919727</v>
      </c>
      <c r="J425" s="69">
        <v>64226345</v>
      </c>
      <c r="K425" s="69">
        <v>47843824</v>
      </c>
      <c r="L425" s="69">
        <v>33626025</v>
      </c>
      <c r="M425" s="69">
        <v>36249487</v>
      </c>
      <c r="N425" s="69">
        <v>47851660</v>
      </c>
      <c r="O425" s="69">
        <v>27500057</v>
      </c>
      <c r="P425" s="69">
        <f>VLOOKUP($B$5:$B$975,'[17]2018'!B$5:P$975,15,0)</f>
        <v>63717215</v>
      </c>
      <c r="Q425" s="77">
        <f>VLOOKUP($B$6:$B$975,'[17]2018'!B$6:Q$975,16,0)</f>
        <v>60293756</v>
      </c>
      <c r="R425" s="77">
        <v>105593254</v>
      </c>
      <c r="S425" s="69">
        <v>151411767</v>
      </c>
      <c r="T425" s="69">
        <v>58641605</v>
      </c>
    </row>
    <row r="426" spans="1:20" s="12" customFormat="1" ht="48.75">
      <c r="A426" s="65" t="s">
        <v>1019</v>
      </c>
      <c r="B426" s="66" t="s">
        <v>411</v>
      </c>
      <c r="C426" s="75">
        <v>15522512</v>
      </c>
      <c r="D426" s="75">
        <v>429899</v>
      </c>
      <c r="E426" s="75">
        <v>1256803</v>
      </c>
      <c r="F426" s="69">
        <v>1100498</v>
      </c>
      <c r="G426" s="69">
        <v>134297</v>
      </c>
      <c r="H426" s="69">
        <v>754005</v>
      </c>
      <c r="I426" s="69">
        <v>359762</v>
      </c>
      <c r="J426" s="69">
        <v>1240315</v>
      </c>
      <c r="K426" s="69">
        <v>736222</v>
      </c>
      <c r="L426" s="69">
        <v>538543</v>
      </c>
      <c r="M426" s="69">
        <v>2451570</v>
      </c>
      <c r="N426" s="69">
        <v>299479</v>
      </c>
      <c r="O426" s="69">
        <v>929482</v>
      </c>
      <c r="P426" s="69">
        <f>VLOOKUP($B$5:$B$975,'[17]2018'!B$5:P$975,15,0)</f>
        <v>30879</v>
      </c>
      <c r="Q426" s="77">
        <f>VLOOKUP($B$6:$B$975,'[17]2018'!B$6:Q$975,16,0)</f>
        <v>1192811</v>
      </c>
      <c r="R426" s="77">
        <v>814101</v>
      </c>
      <c r="S426" s="69">
        <v>3060143</v>
      </c>
      <c r="T426" s="69">
        <v>193700</v>
      </c>
    </row>
    <row r="427" spans="1:20" s="12" customFormat="1" ht="24.75">
      <c r="A427" s="65" t="s">
        <v>1005</v>
      </c>
      <c r="B427" s="66" t="s">
        <v>397</v>
      </c>
      <c r="C427" s="75">
        <v>688419939</v>
      </c>
      <c r="D427" s="75">
        <v>27752393</v>
      </c>
      <c r="E427" s="75">
        <v>26676811</v>
      </c>
      <c r="F427" s="69">
        <v>93613764</v>
      </c>
      <c r="G427" s="69">
        <v>20295369</v>
      </c>
      <c r="H427" s="69">
        <v>21710672</v>
      </c>
      <c r="I427" s="69">
        <v>48309684</v>
      </c>
      <c r="J427" s="69">
        <v>39978235</v>
      </c>
      <c r="K427" s="69">
        <v>25763558</v>
      </c>
      <c r="L427" s="69">
        <v>21571062</v>
      </c>
      <c r="M427" s="69">
        <v>11093746</v>
      </c>
      <c r="N427" s="69">
        <v>28745424</v>
      </c>
      <c r="O427" s="69">
        <v>15553938</v>
      </c>
      <c r="P427" s="69">
        <f>VLOOKUP($B$5:$B$975,'[17]2018'!B$5:P$975,15,0)</f>
        <v>35760535</v>
      </c>
      <c r="Q427" s="77">
        <f>VLOOKUP($B$6:$B$975,'[17]2018'!B$6:Q$975,16,0)</f>
        <v>44451156</v>
      </c>
      <c r="R427" s="77">
        <v>77105845</v>
      </c>
      <c r="S427" s="69">
        <v>112959014</v>
      </c>
      <c r="T427" s="69">
        <v>37078734</v>
      </c>
    </row>
    <row r="428" spans="1:20" s="12" customFormat="1" ht="24.75">
      <c r="A428" s="65" t="s">
        <v>1011</v>
      </c>
      <c r="B428" s="66" t="s">
        <v>403</v>
      </c>
      <c r="C428" s="76" t="s">
        <v>14</v>
      </c>
      <c r="D428" s="76" t="s">
        <v>14</v>
      </c>
      <c r="E428" s="76" t="s">
        <v>14</v>
      </c>
      <c r="F428" s="69" t="s">
        <v>14</v>
      </c>
      <c r="G428" s="69" t="s">
        <v>14</v>
      </c>
      <c r="H428" s="69" t="s">
        <v>14</v>
      </c>
      <c r="I428" s="69" t="s">
        <v>14</v>
      </c>
      <c r="J428" s="69" t="s">
        <v>14</v>
      </c>
      <c r="K428" s="69" t="s">
        <v>14</v>
      </c>
      <c r="L428" s="69" t="s">
        <v>14</v>
      </c>
      <c r="M428" s="69" t="s">
        <v>14</v>
      </c>
      <c r="N428" s="69" t="s">
        <v>14</v>
      </c>
      <c r="O428" s="69" t="s">
        <v>14</v>
      </c>
      <c r="P428" s="69" t="str">
        <f>VLOOKUP($B$5:$B$975,'[17]2018'!B$5:P$975,15,0)</f>
        <v>-</v>
      </c>
      <c r="Q428" s="77" t="str">
        <f>VLOOKUP($B$6:$B$975,'[17]2018'!B$6:Q$975,16,0)</f>
        <v>-</v>
      </c>
      <c r="R428" s="77" t="s">
        <v>14</v>
      </c>
      <c r="S428" s="69" t="s">
        <v>14</v>
      </c>
      <c r="T428" s="69" t="s">
        <v>14</v>
      </c>
    </row>
    <row r="429" spans="1:20" s="12" customFormat="1" ht="24.75">
      <c r="A429" s="65" t="s">
        <v>1012</v>
      </c>
      <c r="B429" s="66" t="s">
        <v>404</v>
      </c>
      <c r="C429" s="75">
        <v>315534783</v>
      </c>
      <c r="D429" s="75">
        <v>11079626</v>
      </c>
      <c r="E429" s="75">
        <v>24235908</v>
      </c>
      <c r="F429" s="69">
        <v>35003556</v>
      </c>
      <c r="G429" s="69">
        <v>15996034</v>
      </c>
      <c r="H429" s="69">
        <v>24756039</v>
      </c>
      <c r="I429" s="69">
        <v>23080280</v>
      </c>
      <c r="J429" s="69">
        <v>20782128</v>
      </c>
      <c r="K429" s="69">
        <v>17961320</v>
      </c>
      <c r="L429" s="69">
        <v>7714741</v>
      </c>
      <c r="M429" s="69">
        <v>7037148</v>
      </c>
      <c r="N429" s="69">
        <v>16760251</v>
      </c>
      <c r="O429" s="69">
        <v>9024606</v>
      </c>
      <c r="P429" s="69">
        <f>VLOOKUP($B$5:$B$975,'[17]2018'!B$5:P$975,15,0)</f>
        <v>20363258</v>
      </c>
      <c r="Q429" s="77">
        <f>VLOOKUP($B$6:$B$975,'[17]2018'!B$6:Q$975,16,0)</f>
        <v>14962585</v>
      </c>
      <c r="R429" s="77">
        <v>22094081</v>
      </c>
      <c r="S429" s="69">
        <v>29633399</v>
      </c>
      <c r="T429" s="69">
        <v>15049820</v>
      </c>
    </row>
    <row r="430" spans="1:20" s="12" customFormat="1" ht="24.75">
      <c r="A430" s="65" t="s">
        <v>1015</v>
      </c>
      <c r="B430" s="66" t="s">
        <v>407</v>
      </c>
      <c r="C430" s="75">
        <v>18455</v>
      </c>
      <c r="D430" s="76" t="s">
        <v>14</v>
      </c>
      <c r="E430" s="76" t="s">
        <v>14</v>
      </c>
      <c r="F430" s="69" t="s">
        <v>14</v>
      </c>
      <c r="G430" s="69" t="s">
        <v>14</v>
      </c>
      <c r="H430" s="69" t="s">
        <v>14</v>
      </c>
      <c r="I430" s="77" t="s">
        <v>14</v>
      </c>
      <c r="J430" s="69">
        <v>13826</v>
      </c>
      <c r="K430" s="69">
        <v>2974</v>
      </c>
      <c r="L430" s="69" t="s">
        <v>14</v>
      </c>
      <c r="M430" s="69" t="s">
        <v>14</v>
      </c>
      <c r="N430" s="69" t="s">
        <v>14</v>
      </c>
      <c r="O430" s="69" t="s">
        <v>14</v>
      </c>
      <c r="P430" s="69" t="str">
        <f>VLOOKUP($B$5:$B$975,'[17]2018'!B$5:P$975,15,0)</f>
        <v>-</v>
      </c>
      <c r="Q430" s="77">
        <f>VLOOKUP($B$6:$B$975,'[17]2018'!B$6:Q$975,16,0)</f>
        <v>1531</v>
      </c>
      <c r="R430" s="77" t="s">
        <v>14</v>
      </c>
      <c r="S430" s="69">
        <v>124</v>
      </c>
      <c r="T430" s="69" t="s">
        <v>14</v>
      </c>
    </row>
    <row r="431" spans="1:20" s="12" customFormat="1" ht="24.75">
      <c r="A431" s="65" t="s">
        <v>1089</v>
      </c>
      <c r="B431" s="66" t="s">
        <v>1090</v>
      </c>
      <c r="C431" s="76" t="s">
        <v>14</v>
      </c>
      <c r="D431" s="76" t="s">
        <v>14</v>
      </c>
      <c r="E431" s="76" t="s">
        <v>14</v>
      </c>
      <c r="F431" s="69" t="s">
        <v>14</v>
      </c>
      <c r="G431" s="69" t="s">
        <v>14</v>
      </c>
      <c r="H431" s="69" t="s">
        <v>14</v>
      </c>
      <c r="I431" s="69" t="s">
        <v>14</v>
      </c>
      <c r="J431" s="69" t="s">
        <v>14</v>
      </c>
      <c r="K431" s="69" t="s">
        <v>14</v>
      </c>
      <c r="L431" s="69" t="s">
        <v>14</v>
      </c>
      <c r="M431" s="69" t="s">
        <v>14</v>
      </c>
      <c r="N431" s="69" t="s">
        <v>14</v>
      </c>
      <c r="O431" s="69" t="s">
        <v>14</v>
      </c>
      <c r="P431" s="69" t="str">
        <f>VLOOKUP($B$5:$B$975,'[17]2018'!B$5:P$975,15,0)</f>
        <v>-</v>
      </c>
      <c r="Q431" s="77" t="str">
        <f>VLOOKUP($B$6:$B$975,'[17]2018'!B$6:Q$975,16,0)</f>
        <v>-</v>
      </c>
      <c r="R431" s="77" t="s">
        <v>14</v>
      </c>
      <c r="S431" s="69" t="s">
        <v>14</v>
      </c>
      <c r="T431" s="69" t="s">
        <v>14</v>
      </c>
    </row>
    <row r="432" spans="1:20" s="12" customFormat="1" ht="36.75">
      <c r="A432" s="65" t="s">
        <v>1016</v>
      </c>
      <c r="B432" s="66" t="s">
        <v>408</v>
      </c>
      <c r="C432" s="75">
        <v>88512921</v>
      </c>
      <c r="D432" s="75">
        <v>5797962</v>
      </c>
      <c r="E432" s="75">
        <v>6274645</v>
      </c>
      <c r="F432" s="69">
        <v>4204609</v>
      </c>
      <c r="G432" s="69">
        <v>3044925</v>
      </c>
      <c r="H432" s="69">
        <v>3727835</v>
      </c>
      <c r="I432" s="69">
        <v>2509431</v>
      </c>
      <c r="J432" s="69">
        <v>3445653</v>
      </c>
      <c r="K432" s="69">
        <v>4105616</v>
      </c>
      <c r="L432" s="69">
        <v>4332870</v>
      </c>
      <c r="M432" s="69">
        <v>17604092</v>
      </c>
      <c r="N432" s="69">
        <v>2299898</v>
      </c>
      <c r="O432" s="69">
        <v>2862804</v>
      </c>
      <c r="P432" s="69">
        <f>VLOOKUP($B$5:$B$975,'[17]2018'!B$5:P$975,15,0)</f>
        <v>7593422</v>
      </c>
      <c r="Q432" s="77">
        <f>VLOOKUP($B$6:$B$975,'[17]2018'!B$6:Q$975,16,0)</f>
        <v>685806</v>
      </c>
      <c r="R432" s="77">
        <v>6393328</v>
      </c>
      <c r="S432" s="69">
        <v>7159259</v>
      </c>
      <c r="T432" s="69">
        <v>6470763</v>
      </c>
    </row>
    <row r="433" spans="1:20" s="12" customFormat="1" ht="24.75">
      <c r="A433" s="65" t="s">
        <v>1018</v>
      </c>
      <c r="B433" s="66" t="s">
        <v>410</v>
      </c>
      <c r="C433" s="75">
        <v>7215259</v>
      </c>
      <c r="D433" s="75">
        <v>3174</v>
      </c>
      <c r="E433" s="75">
        <v>24507</v>
      </c>
      <c r="F433" s="69">
        <v>9518</v>
      </c>
      <c r="G433" s="69">
        <v>5124953</v>
      </c>
      <c r="H433" s="69">
        <v>8834</v>
      </c>
      <c r="I433" s="69">
        <v>20332</v>
      </c>
      <c r="J433" s="69">
        <v>6502</v>
      </c>
      <c r="K433" s="69">
        <v>10355</v>
      </c>
      <c r="L433" s="69">
        <v>7352</v>
      </c>
      <c r="M433" s="69" t="s">
        <v>14</v>
      </c>
      <c r="N433" s="69">
        <v>46086</v>
      </c>
      <c r="O433" s="69">
        <v>58709</v>
      </c>
      <c r="P433" s="69" t="str">
        <f>VLOOKUP($B$5:$B$975,'[17]2018'!B$5:P$975,15,0)</f>
        <v>-</v>
      </c>
      <c r="Q433" s="77">
        <f>VLOOKUP($B$6:$B$975,'[17]2018'!B$6:Q$975,16,0)</f>
        <v>192678</v>
      </c>
      <c r="R433" s="77" t="s">
        <v>14</v>
      </c>
      <c r="S433" s="69">
        <v>1659971</v>
      </c>
      <c r="T433" s="69">
        <v>42287</v>
      </c>
    </row>
    <row r="434" spans="1:20" s="12" customFormat="1" ht="36.75">
      <c r="A434" s="65" t="s">
        <v>1006</v>
      </c>
      <c r="B434" s="66" t="s">
        <v>398</v>
      </c>
      <c r="C434" s="75">
        <v>7077286</v>
      </c>
      <c r="D434" s="75">
        <v>172276</v>
      </c>
      <c r="E434" s="75">
        <v>7661</v>
      </c>
      <c r="F434" s="69">
        <v>2704257</v>
      </c>
      <c r="G434" s="69">
        <v>408</v>
      </c>
      <c r="H434" s="69">
        <v>451102</v>
      </c>
      <c r="I434" s="69">
        <v>1590043</v>
      </c>
      <c r="J434" s="69">
        <v>648651</v>
      </c>
      <c r="K434" s="69">
        <v>37798</v>
      </c>
      <c r="L434" s="69">
        <v>445768</v>
      </c>
      <c r="M434" s="69">
        <v>250551</v>
      </c>
      <c r="N434" s="69">
        <v>43334</v>
      </c>
      <c r="O434" s="69">
        <v>17828</v>
      </c>
      <c r="P434" s="69">
        <f>VLOOKUP($B$5:$B$975,'[17]2018'!B$5:P$975,15,0)</f>
        <v>144718</v>
      </c>
      <c r="Q434" s="77">
        <f>VLOOKUP($B$6:$B$975,'[17]2018'!B$6:Q$975,16,0)</f>
        <v>159525</v>
      </c>
      <c r="R434" s="77">
        <v>29610</v>
      </c>
      <c r="S434" s="69">
        <v>109749</v>
      </c>
      <c r="T434" s="69">
        <v>264007</v>
      </c>
    </row>
    <row r="435" spans="1:20" s="12" customFormat="1" ht="36.75">
      <c r="A435" s="65" t="s">
        <v>1007</v>
      </c>
      <c r="B435" s="66" t="s">
        <v>399</v>
      </c>
      <c r="C435" s="75">
        <v>599477042</v>
      </c>
      <c r="D435" s="75">
        <v>24690040</v>
      </c>
      <c r="E435" s="75">
        <v>22084939</v>
      </c>
      <c r="F435" s="69">
        <v>81702477</v>
      </c>
      <c r="G435" s="69">
        <v>17258636</v>
      </c>
      <c r="H435" s="69">
        <v>18512117</v>
      </c>
      <c r="I435" s="69">
        <v>42306050</v>
      </c>
      <c r="J435" s="69">
        <v>34344463</v>
      </c>
      <c r="K435" s="69">
        <v>23308121</v>
      </c>
      <c r="L435" s="69">
        <v>19489061</v>
      </c>
      <c r="M435" s="69">
        <v>8266235</v>
      </c>
      <c r="N435" s="69">
        <v>25984065</v>
      </c>
      <c r="O435" s="69">
        <v>14416640</v>
      </c>
      <c r="P435" s="69">
        <f>VLOOKUP($B$5:$B$975,'[17]2018'!B$5:P$975,15,0)</f>
        <v>33880744</v>
      </c>
      <c r="Q435" s="77">
        <f>VLOOKUP($B$6:$B$975,'[17]2018'!B$6:Q$975,16,0)</f>
        <v>41150766</v>
      </c>
      <c r="R435" s="77">
        <v>65100376</v>
      </c>
      <c r="S435" s="69">
        <v>93472344</v>
      </c>
      <c r="T435" s="69">
        <v>33509969</v>
      </c>
    </row>
    <row r="436" spans="1:20" s="12" customFormat="1" ht="36.75">
      <c r="A436" s="65" t="s">
        <v>1087</v>
      </c>
      <c r="B436" s="66" t="s">
        <v>1088</v>
      </c>
      <c r="C436" s="75">
        <v>326586</v>
      </c>
      <c r="D436" s="75">
        <v>36198</v>
      </c>
      <c r="E436" s="76" t="s">
        <v>14</v>
      </c>
      <c r="F436" s="69" t="s">
        <v>14</v>
      </c>
      <c r="G436" s="69" t="s">
        <v>14</v>
      </c>
      <c r="H436" s="69">
        <v>251974</v>
      </c>
      <c r="I436" s="69">
        <v>38413</v>
      </c>
      <c r="J436" s="69" t="s">
        <v>14</v>
      </c>
      <c r="K436" s="69" t="s">
        <v>14</v>
      </c>
      <c r="L436" s="69" t="s">
        <v>14</v>
      </c>
      <c r="M436" s="69" t="s">
        <v>14</v>
      </c>
      <c r="N436" s="69" t="s">
        <v>14</v>
      </c>
      <c r="O436" s="69" t="s">
        <v>14</v>
      </c>
      <c r="P436" s="69" t="str">
        <f>VLOOKUP($B$5:$B$975,'[17]2018'!B$5:P$975,15,0)</f>
        <v>-</v>
      </c>
      <c r="Q436" s="77" t="str">
        <f>VLOOKUP($B$6:$B$975,'[17]2018'!B$6:Q$975,16,0)</f>
        <v>-</v>
      </c>
      <c r="R436" s="77" t="s">
        <v>14</v>
      </c>
      <c r="S436" s="69" t="s">
        <v>14</v>
      </c>
      <c r="T436" s="69" t="s">
        <v>14</v>
      </c>
    </row>
    <row r="437" spans="1:20" s="12" customFormat="1" ht="36.75">
      <c r="A437" s="65" t="s">
        <v>1008</v>
      </c>
      <c r="B437" s="66" t="s">
        <v>400</v>
      </c>
      <c r="C437" s="75">
        <v>77559619</v>
      </c>
      <c r="D437" s="75">
        <v>2737794</v>
      </c>
      <c r="E437" s="75">
        <v>4446191</v>
      </c>
      <c r="F437" s="69">
        <v>9049333</v>
      </c>
      <c r="G437" s="69">
        <v>2981708</v>
      </c>
      <c r="H437" s="69">
        <v>2443337</v>
      </c>
      <c r="I437" s="69">
        <v>4173796</v>
      </c>
      <c r="J437" s="69">
        <v>4969511</v>
      </c>
      <c r="K437" s="69">
        <v>2353966</v>
      </c>
      <c r="L437" s="69">
        <v>1306457</v>
      </c>
      <c r="M437" s="69">
        <v>2441315</v>
      </c>
      <c r="N437" s="69">
        <v>2635910</v>
      </c>
      <c r="O437" s="69">
        <v>1090135</v>
      </c>
      <c r="P437" s="69">
        <f>VLOOKUP($B$5:$B$975,'[17]2018'!B$5:P$975,15,0)</f>
        <v>1400990</v>
      </c>
      <c r="Q437" s="77">
        <f>VLOOKUP($B$6:$B$975,'[17]2018'!B$6:Q$975,16,0)</f>
        <v>3024034</v>
      </c>
      <c r="R437" s="77">
        <v>11531631</v>
      </c>
      <c r="S437" s="69">
        <v>18063087</v>
      </c>
      <c r="T437" s="69">
        <v>2910426</v>
      </c>
    </row>
    <row r="438" spans="1:20" s="12" customFormat="1" ht="36.75">
      <c r="A438" s="65" t="s">
        <v>1009</v>
      </c>
      <c r="B438" s="66" t="s">
        <v>401</v>
      </c>
      <c r="C438" s="75">
        <v>1222641</v>
      </c>
      <c r="D438" s="75">
        <v>19254</v>
      </c>
      <c r="E438" s="76" t="s">
        <v>14</v>
      </c>
      <c r="F438" s="69">
        <v>101531</v>
      </c>
      <c r="G438" s="69">
        <v>18451</v>
      </c>
      <c r="H438" s="69" t="s">
        <v>14</v>
      </c>
      <c r="I438" s="69">
        <v>80631</v>
      </c>
      <c r="J438" s="69" t="s">
        <v>14</v>
      </c>
      <c r="K438" s="69" t="s">
        <v>14</v>
      </c>
      <c r="L438" s="69">
        <v>329776</v>
      </c>
      <c r="M438" s="69" t="s">
        <v>14</v>
      </c>
      <c r="N438" s="69" t="s">
        <v>14</v>
      </c>
      <c r="O438" s="69" t="s">
        <v>14</v>
      </c>
      <c r="P438" s="69">
        <f>VLOOKUP($B$5:$B$975,'[17]2018'!B$5:P$975,15,0)</f>
        <v>329845</v>
      </c>
      <c r="Q438" s="77">
        <f>VLOOKUP($B$6:$B$975,'[17]2018'!B$6:Q$975,16,0)</f>
        <v>7073</v>
      </c>
      <c r="R438" s="77" t="s">
        <v>14</v>
      </c>
      <c r="S438" s="69">
        <v>28379</v>
      </c>
      <c r="T438" s="69">
        <v>307701</v>
      </c>
    </row>
    <row r="439" spans="1:20" s="12" customFormat="1" ht="36.75">
      <c r="A439" s="65" t="s">
        <v>1010</v>
      </c>
      <c r="B439" s="66" t="s">
        <v>402</v>
      </c>
      <c r="C439" s="75">
        <v>2756766</v>
      </c>
      <c r="D439" s="75">
        <v>96831</v>
      </c>
      <c r="E439" s="75">
        <v>138020</v>
      </c>
      <c r="F439" s="69">
        <v>56166</v>
      </c>
      <c r="G439" s="69">
        <v>36166</v>
      </c>
      <c r="H439" s="69">
        <v>52142</v>
      </c>
      <c r="I439" s="69">
        <v>120751</v>
      </c>
      <c r="J439" s="69">
        <v>15610</v>
      </c>
      <c r="K439" s="69">
        <v>63674</v>
      </c>
      <c r="L439" s="69" t="s">
        <v>14</v>
      </c>
      <c r="M439" s="69">
        <v>135645</v>
      </c>
      <c r="N439" s="69">
        <v>82115</v>
      </c>
      <c r="O439" s="69">
        <v>29335</v>
      </c>
      <c r="P439" s="69">
        <f>VLOOKUP($B$5:$B$975,'[17]2018'!B$5:P$975,15,0)</f>
        <v>4238</v>
      </c>
      <c r="Q439" s="77">
        <f>VLOOKUP($B$6:$B$975,'[17]2018'!B$6:Q$975,16,0)</f>
        <v>109758</v>
      </c>
      <c r="R439" s="77">
        <v>444229</v>
      </c>
      <c r="S439" s="69">
        <v>1285455</v>
      </c>
      <c r="T439" s="69">
        <v>86631</v>
      </c>
    </row>
    <row r="440" spans="1:20" s="12" customFormat="1" ht="24.75">
      <c r="A440" s="65" t="s">
        <v>1013</v>
      </c>
      <c r="B440" s="66" t="s">
        <v>405</v>
      </c>
      <c r="C440" s="75">
        <v>283973298</v>
      </c>
      <c r="D440" s="75">
        <v>10603302</v>
      </c>
      <c r="E440" s="75">
        <v>19429958</v>
      </c>
      <c r="F440" s="69">
        <v>32906007</v>
      </c>
      <c r="G440" s="69">
        <v>14241920</v>
      </c>
      <c r="H440" s="69">
        <v>22363640</v>
      </c>
      <c r="I440" s="69">
        <v>20512572</v>
      </c>
      <c r="J440" s="69">
        <v>19733386</v>
      </c>
      <c r="K440" s="69">
        <v>17035679</v>
      </c>
      <c r="L440" s="69">
        <v>7088320</v>
      </c>
      <c r="M440" s="69">
        <v>6079495</v>
      </c>
      <c r="N440" s="69">
        <v>16218710</v>
      </c>
      <c r="O440" s="69">
        <v>8900958</v>
      </c>
      <c r="P440" s="69">
        <f>VLOOKUP($B$5:$B$975,'[17]2018'!B$5:P$975,15,0)</f>
        <v>19875142</v>
      </c>
      <c r="Q440" s="77">
        <f>VLOOKUP($B$6:$B$975,'[17]2018'!B$6:Q$975,16,0)</f>
        <v>14202127</v>
      </c>
      <c r="R440" s="77">
        <v>20429379</v>
      </c>
      <c r="S440" s="69">
        <v>19749644</v>
      </c>
      <c r="T440" s="69">
        <v>14603057</v>
      </c>
    </row>
    <row r="441" spans="1:20" s="12" customFormat="1" ht="24.75">
      <c r="A441" s="65" t="s">
        <v>1014</v>
      </c>
      <c r="B441" s="66" t="s">
        <v>406</v>
      </c>
      <c r="C441" s="75">
        <v>31561485</v>
      </c>
      <c r="D441" s="75">
        <v>476324</v>
      </c>
      <c r="E441" s="75">
        <v>4805950</v>
      </c>
      <c r="F441" s="69">
        <v>2097549</v>
      </c>
      <c r="G441" s="69">
        <v>1754115</v>
      </c>
      <c r="H441" s="69">
        <v>2392399</v>
      </c>
      <c r="I441" s="69">
        <v>2567708</v>
      </c>
      <c r="J441" s="69">
        <v>1048743</v>
      </c>
      <c r="K441" s="69">
        <v>925642</v>
      </c>
      <c r="L441" s="69">
        <v>626421</v>
      </c>
      <c r="M441" s="69">
        <v>957653</v>
      </c>
      <c r="N441" s="69">
        <v>541541</v>
      </c>
      <c r="O441" s="69">
        <v>123648</v>
      </c>
      <c r="P441" s="69">
        <f>VLOOKUP($B$5:$B$975,'[17]2018'!B$5:P$975,15,0)</f>
        <v>488116</v>
      </c>
      <c r="Q441" s="77">
        <f>VLOOKUP($B$6:$B$975,'[17]2018'!B$6:Q$975,16,0)</f>
        <v>760458</v>
      </c>
      <c r="R441" s="77">
        <v>1664702</v>
      </c>
      <c r="S441" s="69">
        <v>9883755</v>
      </c>
      <c r="T441" s="69">
        <v>446763</v>
      </c>
    </row>
    <row r="442" spans="1:20" s="12" customFormat="1" ht="24.75">
      <c r="A442" s="65" t="s">
        <v>1020</v>
      </c>
      <c r="B442" s="66" t="s">
        <v>529</v>
      </c>
      <c r="C442" s="75">
        <v>70120246</v>
      </c>
      <c r="D442" s="75">
        <v>747011</v>
      </c>
      <c r="E442" s="75">
        <v>1164901</v>
      </c>
      <c r="F442" s="69">
        <v>2683699</v>
      </c>
      <c r="G442" s="69">
        <v>154249</v>
      </c>
      <c r="H442" s="69">
        <v>1515666</v>
      </c>
      <c r="I442" s="69">
        <v>1394799</v>
      </c>
      <c r="J442" s="69">
        <v>787767</v>
      </c>
      <c r="K442" s="69">
        <v>903278</v>
      </c>
      <c r="L442" s="69">
        <v>764775</v>
      </c>
      <c r="M442" s="69">
        <v>385921</v>
      </c>
      <c r="N442" s="69">
        <v>698119</v>
      </c>
      <c r="O442" s="69">
        <v>5198601</v>
      </c>
      <c r="P442" s="69">
        <f>VLOOKUP($B$5:$B$975,'[17]2018'!B$5:P$975,15,0)</f>
        <v>145174</v>
      </c>
      <c r="Q442" s="77">
        <f>VLOOKUP($B$6:$B$975,'[17]2018'!B$6:Q$975,16,0)</f>
        <v>2728731</v>
      </c>
      <c r="R442" s="77">
        <v>9521225</v>
      </c>
      <c r="S442" s="69">
        <v>40415469</v>
      </c>
      <c r="T442" s="69">
        <v>910861</v>
      </c>
    </row>
    <row r="443" spans="1:20" s="12" customFormat="1" ht="24.75">
      <c r="A443" s="65" t="s">
        <v>1021</v>
      </c>
      <c r="B443" s="66" t="s">
        <v>412</v>
      </c>
      <c r="C443" s="75">
        <v>8341663</v>
      </c>
      <c r="D443" s="75">
        <v>14607</v>
      </c>
      <c r="E443" s="75">
        <v>361</v>
      </c>
      <c r="F443" s="69">
        <v>234603</v>
      </c>
      <c r="G443" s="69" t="s">
        <v>14</v>
      </c>
      <c r="H443" s="69">
        <v>58541</v>
      </c>
      <c r="I443" s="69">
        <v>45084</v>
      </c>
      <c r="J443" s="69">
        <v>37211</v>
      </c>
      <c r="K443" s="69">
        <v>550</v>
      </c>
      <c r="L443" s="69">
        <v>54029</v>
      </c>
      <c r="M443" s="69">
        <v>5625</v>
      </c>
      <c r="N443" s="69">
        <v>162013</v>
      </c>
      <c r="O443" s="69">
        <v>132752</v>
      </c>
      <c r="P443" s="69">
        <f>VLOOKUP($B$5:$B$975,'[17]2018'!B$5:P$975,15,0)</f>
        <v>47565</v>
      </c>
      <c r="Q443" s="77">
        <f>VLOOKUP($B$6:$B$975,'[17]2018'!B$6:Q$975,16,0)</f>
        <v>192770</v>
      </c>
      <c r="R443" s="77">
        <v>420312</v>
      </c>
      <c r="S443" s="69">
        <v>6895801</v>
      </c>
      <c r="T443" s="69">
        <v>39838</v>
      </c>
    </row>
    <row r="444" spans="1:20" s="12" customFormat="1" ht="24.75">
      <c r="A444" s="65" t="s">
        <v>1022</v>
      </c>
      <c r="B444" s="66" t="s">
        <v>413</v>
      </c>
      <c r="C444" s="75">
        <v>61778582</v>
      </c>
      <c r="D444" s="75">
        <v>732404</v>
      </c>
      <c r="E444" s="75">
        <v>1164540</v>
      </c>
      <c r="F444" s="69">
        <v>2449097</v>
      </c>
      <c r="G444" s="69">
        <v>154249</v>
      </c>
      <c r="H444" s="69">
        <v>1457125</v>
      </c>
      <c r="I444" s="69">
        <v>1349714</v>
      </c>
      <c r="J444" s="69">
        <v>750556</v>
      </c>
      <c r="K444" s="69">
        <v>902728</v>
      </c>
      <c r="L444" s="69">
        <v>710746</v>
      </c>
      <c r="M444" s="69">
        <v>380296</v>
      </c>
      <c r="N444" s="69">
        <v>536105</v>
      </c>
      <c r="O444" s="69">
        <v>5065849</v>
      </c>
      <c r="P444" s="69">
        <f>VLOOKUP($B$5:$B$975,'[17]2018'!B$5:P$975,15,0)</f>
        <v>97608</v>
      </c>
      <c r="Q444" s="77">
        <f>VLOOKUP($B$6:$B$975,'[17]2018'!B$6:Q$975,16,0)</f>
        <v>2535961</v>
      </c>
      <c r="R444" s="77">
        <v>9100913</v>
      </c>
      <c r="S444" s="69">
        <v>33519668</v>
      </c>
      <c r="T444" s="69">
        <v>871023</v>
      </c>
    </row>
    <row r="445" spans="1:20" s="12" customFormat="1" ht="36.75">
      <c r="A445" s="65" t="s">
        <v>1023</v>
      </c>
      <c r="B445" s="66" t="s">
        <v>414</v>
      </c>
      <c r="C445" s="75">
        <v>44529746</v>
      </c>
      <c r="D445" s="75">
        <v>595896</v>
      </c>
      <c r="E445" s="75">
        <v>968098</v>
      </c>
      <c r="F445" s="69">
        <v>1528743</v>
      </c>
      <c r="G445" s="69">
        <v>154249</v>
      </c>
      <c r="H445" s="69">
        <v>1457125</v>
      </c>
      <c r="I445" s="69">
        <v>1335127</v>
      </c>
      <c r="J445" s="69">
        <v>637762</v>
      </c>
      <c r="K445" s="69">
        <v>611813</v>
      </c>
      <c r="L445" s="69">
        <v>153618</v>
      </c>
      <c r="M445" s="69">
        <v>380251</v>
      </c>
      <c r="N445" s="69">
        <v>361755</v>
      </c>
      <c r="O445" s="69">
        <v>3734481</v>
      </c>
      <c r="P445" s="69">
        <f>VLOOKUP($B$5:$B$975,'[17]2018'!B$5:P$975,15,0)</f>
        <v>21390</v>
      </c>
      <c r="Q445" s="77">
        <f>VLOOKUP($B$6:$B$975,'[17]2018'!B$6:Q$975,16,0)</f>
        <v>1669326</v>
      </c>
      <c r="R445" s="77">
        <v>7705053</v>
      </c>
      <c r="S445" s="69">
        <v>22508652</v>
      </c>
      <c r="T445" s="69">
        <v>706409</v>
      </c>
    </row>
    <row r="446" spans="1:20" s="12" customFormat="1" ht="36.75">
      <c r="A446" s="65" t="s">
        <v>1024</v>
      </c>
      <c r="B446" s="66" t="s">
        <v>415</v>
      </c>
      <c r="C446" s="75">
        <v>17248836</v>
      </c>
      <c r="D446" s="75">
        <v>136508</v>
      </c>
      <c r="E446" s="75">
        <v>196443</v>
      </c>
      <c r="F446" s="69">
        <v>920354</v>
      </c>
      <c r="G446" s="69" t="s">
        <v>14</v>
      </c>
      <c r="H446" s="69" t="s">
        <v>14</v>
      </c>
      <c r="I446" s="69">
        <v>14587</v>
      </c>
      <c r="J446" s="69">
        <v>112794</v>
      </c>
      <c r="K446" s="69">
        <v>290914</v>
      </c>
      <c r="L446" s="69">
        <v>557128</v>
      </c>
      <c r="M446" s="69">
        <v>45</v>
      </c>
      <c r="N446" s="69">
        <v>174350</v>
      </c>
      <c r="O446" s="69">
        <v>1331368</v>
      </c>
      <c r="P446" s="69">
        <f>VLOOKUP($B$5:$B$975,'[17]2018'!B$5:P$975,15,0)</f>
        <v>76218</v>
      </c>
      <c r="Q446" s="77">
        <f>VLOOKUP($B$6:$B$975,'[17]2018'!B$6:Q$975,16,0)</f>
        <v>866635</v>
      </c>
      <c r="R446" s="77">
        <v>1395860</v>
      </c>
      <c r="S446" s="69">
        <v>11011016</v>
      </c>
      <c r="T446" s="69">
        <v>164614</v>
      </c>
    </row>
    <row r="447" spans="1:20" s="12" customFormat="1" ht="48.75">
      <c r="A447" s="65" t="s">
        <v>1025</v>
      </c>
      <c r="B447" s="66" t="s">
        <v>530</v>
      </c>
      <c r="C447" s="75">
        <v>17568401</v>
      </c>
      <c r="D447" s="75">
        <v>175269</v>
      </c>
      <c r="E447" s="75">
        <v>574787</v>
      </c>
      <c r="F447" s="69">
        <v>352327</v>
      </c>
      <c r="G447" s="69">
        <v>76220</v>
      </c>
      <c r="H447" s="69">
        <v>308877</v>
      </c>
      <c r="I447" s="69">
        <v>284840</v>
      </c>
      <c r="J447" s="69">
        <v>1392566</v>
      </c>
      <c r="K447" s="69">
        <v>172536</v>
      </c>
      <c r="L447" s="69">
        <v>173029</v>
      </c>
      <c r="M447" s="69">
        <v>577851</v>
      </c>
      <c r="N447" s="69">
        <v>893041</v>
      </c>
      <c r="O447" s="69">
        <v>85629</v>
      </c>
      <c r="P447" s="69">
        <f>VLOOKUP($B$5:$B$975,'[17]2018'!B$5:P$975,15,0)</f>
        <v>42295</v>
      </c>
      <c r="Q447" s="77">
        <f>VLOOKUP($B$6:$B$975,'[17]2018'!B$6:Q$975,16,0)</f>
        <v>1310250</v>
      </c>
      <c r="R447" s="77">
        <v>5122967</v>
      </c>
      <c r="S447" s="69">
        <v>5670769</v>
      </c>
      <c r="T447" s="69">
        <v>355149</v>
      </c>
    </row>
    <row r="448" spans="1:20" s="12" customFormat="1" ht="36.75">
      <c r="A448" s="65" t="s">
        <v>1026</v>
      </c>
      <c r="B448" s="66" t="s">
        <v>416</v>
      </c>
      <c r="C448" s="75">
        <v>5007296</v>
      </c>
      <c r="D448" s="75">
        <v>26764</v>
      </c>
      <c r="E448" s="75">
        <v>89480</v>
      </c>
      <c r="F448" s="69">
        <v>32459</v>
      </c>
      <c r="G448" s="69">
        <v>46343</v>
      </c>
      <c r="H448" s="69">
        <v>33583</v>
      </c>
      <c r="I448" s="69">
        <v>36960</v>
      </c>
      <c r="J448" s="69">
        <v>135332</v>
      </c>
      <c r="K448" s="69">
        <v>49982</v>
      </c>
      <c r="L448" s="69">
        <v>28225</v>
      </c>
      <c r="M448" s="69">
        <v>41829</v>
      </c>
      <c r="N448" s="69">
        <v>56338</v>
      </c>
      <c r="O448" s="69">
        <v>32951</v>
      </c>
      <c r="P448" s="69">
        <f>VLOOKUP($B$5:$B$975,'[17]2018'!B$5:P$975,15,0)</f>
        <v>10268</v>
      </c>
      <c r="Q448" s="77">
        <f>VLOOKUP($B$6:$B$975,'[17]2018'!B$6:Q$975,16,0)</f>
        <v>1198608</v>
      </c>
      <c r="R448" s="77">
        <v>860007</v>
      </c>
      <c r="S448" s="69">
        <v>2115326</v>
      </c>
      <c r="T448" s="69">
        <v>212843</v>
      </c>
    </row>
    <row r="449" spans="1:20" s="12" customFormat="1" ht="24.75">
      <c r="A449" s="65" t="s">
        <v>1030</v>
      </c>
      <c r="B449" s="66" t="s">
        <v>420</v>
      </c>
      <c r="C449" s="75">
        <v>371893</v>
      </c>
      <c r="D449" s="75">
        <v>1997</v>
      </c>
      <c r="E449" s="75">
        <v>121438</v>
      </c>
      <c r="F449" s="69" t="s">
        <v>14</v>
      </c>
      <c r="G449" s="69" t="s">
        <v>14</v>
      </c>
      <c r="H449" s="69" t="s">
        <v>14</v>
      </c>
      <c r="I449" s="69">
        <v>3498</v>
      </c>
      <c r="J449" s="69">
        <v>31480</v>
      </c>
      <c r="K449" s="69">
        <v>18913</v>
      </c>
      <c r="L449" s="69">
        <v>87006</v>
      </c>
      <c r="M449" s="69">
        <v>214</v>
      </c>
      <c r="N449" s="69" t="s">
        <v>14</v>
      </c>
      <c r="O449" s="69" t="s">
        <v>14</v>
      </c>
      <c r="P449" s="69">
        <f>VLOOKUP($B$5:$B$975,'[17]2018'!B$5:P$975,15,0)</f>
        <v>1400</v>
      </c>
      <c r="Q449" s="77">
        <f>VLOOKUP($B$6:$B$975,'[17]2018'!B$6:Q$975,16,0)</f>
        <v>4</v>
      </c>
      <c r="R449" s="77">
        <v>53992</v>
      </c>
      <c r="S449" s="69">
        <v>51951</v>
      </c>
      <c r="T449" s="69" t="s">
        <v>14</v>
      </c>
    </row>
    <row r="450" spans="1:20" s="12" customFormat="1" ht="36.75">
      <c r="A450" s="65" t="s">
        <v>1031</v>
      </c>
      <c r="B450" s="66" t="s">
        <v>421</v>
      </c>
      <c r="C450" s="75">
        <v>11568833</v>
      </c>
      <c r="D450" s="75">
        <v>146508</v>
      </c>
      <c r="E450" s="75">
        <v>113934</v>
      </c>
      <c r="F450" s="69">
        <v>319868</v>
      </c>
      <c r="G450" s="69">
        <v>29430</v>
      </c>
      <c r="H450" s="69">
        <v>275294</v>
      </c>
      <c r="I450" s="69">
        <v>244382</v>
      </c>
      <c r="J450" s="69">
        <v>1137492</v>
      </c>
      <c r="K450" s="69">
        <v>84446</v>
      </c>
      <c r="L450" s="69">
        <v>57798</v>
      </c>
      <c r="M450" s="69">
        <v>535289</v>
      </c>
      <c r="N450" s="69">
        <v>835426</v>
      </c>
      <c r="O450" s="69">
        <v>52678</v>
      </c>
      <c r="P450" s="69">
        <f>VLOOKUP($B$5:$B$975,'[17]2018'!B$5:P$975,15,0)</f>
        <v>27642</v>
      </c>
      <c r="Q450" s="77">
        <f>VLOOKUP($B$6:$B$975,'[17]2018'!B$6:Q$975,16,0)</f>
        <v>98499</v>
      </c>
      <c r="R450" s="77">
        <v>4087276</v>
      </c>
      <c r="S450" s="69">
        <v>3380564</v>
      </c>
      <c r="T450" s="69">
        <v>142306</v>
      </c>
    </row>
    <row r="451" spans="1:20" s="12" customFormat="1" ht="24.75">
      <c r="A451" s="65" t="s">
        <v>1034</v>
      </c>
      <c r="B451" s="66" t="s">
        <v>424</v>
      </c>
      <c r="C451" s="75">
        <v>620380</v>
      </c>
      <c r="D451" s="76" t="s">
        <v>14</v>
      </c>
      <c r="E451" s="75">
        <v>249935</v>
      </c>
      <c r="F451" s="69" t="s">
        <v>14</v>
      </c>
      <c r="G451" s="69">
        <v>446</v>
      </c>
      <c r="H451" s="69" t="s">
        <v>14</v>
      </c>
      <c r="I451" s="69" t="s">
        <v>14</v>
      </c>
      <c r="J451" s="69">
        <v>88262</v>
      </c>
      <c r="K451" s="69">
        <v>19195</v>
      </c>
      <c r="L451" s="69" t="s">
        <v>14</v>
      </c>
      <c r="M451" s="69">
        <v>519</v>
      </c>
      <c r="N451" s="69">
        <v>1278</v>
      </c>
      <c r="O451" s="69" t="s">
        <v>14</v>
      </c>
      <c r="P451" s="69">
        <f>VLOOKUP($B$5:$B$975,'[17]2018'!B$5:P$975,15,0)</f>
        <v>2985</v>
      </c>
      <c r="Q451" s="77">
        <f>VLOOKUP($B$6:$B$975,'[17]2018'!B$6:Q$975,16,0)</f>
        <v>13139</v>
      </c>
      <c r="R451" s="77">
        <v>121692</v>
      </c>
      <c r="S451" s="69">
        <v>122929</v>
      </c>
      <c r="T451" s="69" t="s">
        <v>14</v>
      </c>
    </row>
    <row r="452" spans="1:20" s="12" customFormat="1" ht="24.75">
      <c r="A452" s="65" t="s">
        <v>1027</v>
      </c>
      <c r="B452" s="66" t="s">
        <v>417</v>
      </c>
      <c r="C452" s="75">
        <v>4671690</v>
      </c>
      <c r="D452" s="75">
        <v>23386</v>
      </c>
      <c r="E452" s="75">
        <v>56479</v>
      </c>
      <c r="F452" s="69">
        <v>29840</v>
      </c>
      <c r="G452" s="69">
        <v>41922</v>
      </c>
      <c r="H452" s="69">
        <v>20681</v>
      </c>
      <c r="I452" s="69">
        <v>21673</v>
      </c>
      <c r="J452" s="69">
        <v>71562</v>
      </c>
      <c r="K452" s="69">
        <v>47212</v>
      </c>
      <c r="L452" s="69">
        <v>26317</v>
      </c>
      <c r="M452" s="69">
        <v>36627</v>
      </c>
      <c r="N452" s="69">
        <v>51699</v>
      </c>
      <c r="O452" s="69">
        <v>28323</v>
      </c>
      <c r="P452" s="69">
        <f>VLOOKUP($B$5:$B$975,'[17]2018'!B$5:P$975,15,0)</f>
        <v>10082</v>
      </c>
      <c r="Q452" s="77">
        <f>VLOOKUP($B$6:$B$975,'[17]2018'!B$6:Q$975,16,0)</f>
        <v>1192813</v>
      </c>
      <c r="R452" s="77">
        <v>772975</v>
      </c>
      <c r="S452" s="69">
        <v>2030082</v>
      </c>
      <c r="T452" s="69">
        <v>210017</v>
      </c>
    </row>
    <row r="453" spans="1:20" s="12" customFormat="1" ht="24.75">
      <c r="A453" s="65" t="s">
        <v>1028</v>
      </c>
      <c r="B453" s="66" t="s">
        <v>418</v>
      </c>
      <c r="C453" s="75">
        <v>283640</v>
      </c>
      <c r="D453" s="75">
        <v>3378</v>
      </c>
      <c r="E453" s="75">
        <v>33001</v>
      </c>
      <c r="F453" s="69">
        <v>2619</v>
      </c>
      <c r="G453" s="69">
        <v>4421</v>
      </c>
      <c r="H453" s="69">
        <v>12902</v>
      </c>
      <c r="I453" s="69">
        <v>15286</v>
      </c>
      <c r="J453" s="69">
        <v>63769</v>
      </c>
      <c r="K453" s="69">
        <v>2770</v>
      </c>
      <c r="L453" s="69">
        <v>1908</v>
      </c>
      <c r="M453" s="69">
        <v>5202</v>
      </c>
      <c r="N453" s="69">
        <v>4527</v>
      </c>
      <c r="O453" s="69">
        <v>4628</v>
      </c>
      <c r="P453" s="69">
        <f>VLOOKUP($B$5:$B$975,'[17]2018'!B$5:P$975,15,0)</f>
        <v>186</v>
      </c>
      <c r="Q453" s="77">
        <f>VLOOKUP($B$6:$B$975,'[17]2018'!B$6:Q$975,16,0)</f>
        <v>5795</v>
      </c>
      <c r="R453" s="77">
        <v>35178</v>
      </c>
      <c r="S453" s="69">
        <v>85243</v>
      </c>
      <c r="T453" s="69">
        <v>2826</v>
      </c>
    </row>
    <row r="454" spans="1:20" s="12" customFormat="1" ht="24.75">
      <c r="A454" s="65" t="s">
        <v>1029</v>
      </c>
      <c r="B454" s="66" t="s">
        <v>419</v>
      </c>
      <c r="C454" s="75">
        <v>51966</v>
      </c>
      <c r="D454" s="76" t="s">
        <v>14</v>
      </c>
      <c r="E454" s="76" t="s">
        <v>14</v>
      </c>
      <c r="F454" s="69" t="s">
        <v>14</v>
      </c>
      <c r="G454" s="69" t="s">
        <v>14</v>
      </c>
      <c r="H454" s="69" t="s">
        <v>14</v>
      </c>
      <c r="I454" s="69" t="s">
        <v>14</v>
      </c>
      <c r="J454" s="69" t="s">
        <v>14</v>
      </c>
      <c r="K454" s="69" t="s">
        <v>14</v>
      </c>
      <c r="L454" s="69" t="s">
        <v>14</v>
      </c>
      <c r="M454" s="69" t="s">
        <v>14</v>
      </c>
      <c r="N454" s="69">
        <v>111</v>
      </c>
      <c r="O454" s="69" t="s">
        <v>14</v>
      </c>
      <c r="P454" s="69" t="str">
        <f>VLOOKUP($B$5:$B$975,'[17]2018'!B$5:P$975,15,0)</f>
        <v>-</v>
      </c>
      <c r="Q454" s="77" t="str">
        <f>VLOOKUP($B$6:$B$975,'[17]2018'!B$6:Q$975,16,0)</f>
        <v>-</v>
      </c>
      <c r="R454" s="77">
        <v>51855</v>
      </c>
      <c r="S454" s="69" t="s">
        <v>14</v>
      </c>
      <c r="T454" s="69" t="s">
        <v>14</v>
      </c>
    </row>
    <row r="455" spans="1:20" s="12" customFormat="1" ht="24.75">
      <c r="A455" s="65" t="s">
        <v>1032</v>
      </c>
      <c r="B455" s="66" t="s">
        <v>422</v>
      </c>
      <c r="C455" s="75">
        <v>9931755</v>
      </c>
      <c r="D455" s="75">
        <v>146508</v>
      </c>
      <c r="E455" s="75">
        <v>83299</v>
      </c>
      <c r="F455" s="69">
        <v>317190</v>
      </c>
      <c r="G455" s="69">
        <v>26777</v>
      </c>
      <c r="H455" s="69">
        <v>60763</v>
      </c>
      <c r="I455" s="69">
        <v>216354</v>
      </c>
      <c r="J455" s="69">
        <v>424349</v>
      </c>
      <c r="K455" s="69">
        <v>84446</v>
      </c>
      <c r="L455" s="69">
        <v>16812</v>
      </c>
      <c r="M455" s="69">
        <v>517729</v>
      </c>
      <c r="N455" s="69">
        <v>486894</v>
      </c>
      <c r="O455" s="69">
        <v>24692</v>
      </c>
      <c r="P455" s="69">
        <f>VLOOKUP($B$5:$B$975,'[17]2018'!B$5:P$975,15,0)</f>
        <v>8632</v>
      </c>
      <c r="Q455" s="77">
        <f>VLOOKUP($B$6:$B$975,'[17]2018'!B$6:Q$975,16,0)</f>
        <v>81507</v>
      </c>
      <c r="R455" s="77">
        <v>3928939</v>
      </c>
      <c r="S455" s="69">
        <v>3371558</v>
      </c>
      <c r="T455" s="69">
        <v>135306</v>
      </c>
    </row>
    <row r="456" spans="1:20" s="12" customFormat="1" ht="36.75">
      <c r="A456" s="65" t="s">
        <v>1033</v>
      </c>
      <c r="B456" s="66" t="s">
        <v>423</v>
      </c>
      <c r="C456" s="75">
        <v>1637077</v>
      </c>
      <c r="D456" s="76" t="s">
        <v>14</v>
      </c>
      <c r="E456" s="75">
        <v>30635</v>
      </c>
      <c r="F456" s="69">
        <v>2678</v>
      </c>
      <c r="G456" s="69">
        <v>2653</v>
      </c>
      <c r="H456" s="69">
        <v>214531</v>
      </c>
      <c r="I456" s="69">
        <v>28028</v>
      </c>
      <c r="J456" s="69">
        <v>713143</v>
      </c>
      <c r="K456" s="69" t="s">
        <v>14</v>
      </c>
      <c r="L456" s="69">
        <v>40985</v>
      </c>
      <c r="M456" s="69">
        <v>17560</v>
      </c>
      <c r="N456" s="69">
        <v>348532</v>
      </c>
      <c r="O456" s="69">
        <v>27986</v>
      </c>
      <c r="P456" s="69">
        <f>VLOOKUP($B$5:$B$975,'[17]2018'!B$5:P$975,15,0)</f>
        <v>19010</v>
      </c>
      <c r="Q456" s="77">
        <f>VLOOKUP($B$6:$B$975,'[17]2018'!B$6:Q$975,16,0)</f>
        <v>16993</v>
      </c>
      <c r="R456" s="77">
        <v>158337</v>
      </c>
      <c r="S456" s="69">
        <v>9006</v>
      </c>
      <c r="T456" s="69">
        <v>7000</v>
      </c>
    </row>
    <row r="457" spans="1:20" s="12" customFormat="1" ht="24.75">
      <c r="A457" s="65" t="s">
        <v>1035</v>
      </c>
      <c r="B457" s="66" t="s">
        <v>531</v>
      </c>
      <c r="C457" s="75">
        <v>121802710</v>
      </c>
      <c r="D457" s="75">
        <v>2685809</v>
      </c>
      <c r="E457" s="75">
        <v>27308006</v>
      </c>
      <c r="F457" s="69">
        <v>5265549</v>
      </c>
      <c r="G457" s="69">
        <v>1849575</v>
      </c>
      <c r="H457" s="69">
        <v>4095906</v>
      </c>
      <c r="I457" s="69">
        <v>3397598</v>
      </c>
      <c r="J457" s="69">
        <v>10830408</v>
      </c>
      <c r="K457" s="69">
        <v>7933902</v>
      </c>
      <c r="L457" s="69">
        <v>10203911</v>
      </c>
      <c r="M457" s="69">
        <v>1333205</v>
      </c>
      <c r="N457" s="69">
        <v>5425492</v>
      </c>
      <c r="O457" s="69">
        <v>2960612</v>
      </c>
      <c r="P457" s="69">
        <f>VLOOKUP($B$5:$B$975,'[17]2018'!B$5:P$975,15,0)</f>
        <v>782512</v>
      </c>
      <c r="Q457" s="77">
        <f>VLOOKUP($B$6:$B$975,'[17]2018'!B$6:Q$975,16,0)</f>
        <v>6257496</v>
      </c>
      <c r="R457" s="77">
        <v>6975541</v>
      </c>
      <c r="S457" s="69">
        <v>23286176</v>
      </c>
      <c r="T457" s="69">
        <v>1211012</v>
      </c>
    </row>
    <row r="458" spans="1:20" s="12" customFormat="1" ht="36.75">
      <c r="A458" s="65" t="s">
        <v>1036</v>
      </c>
      <c r="B458" s="66" t="s">
        <v>425</v>
      </c>
      <c r="C458" s="75">
        <v>103374918</v>
      </c>
      <c r="D458" s="75">
        <v>2343850</v>
      </c>
      <c r="E458" s="75">
        <v>22775205</v>
      </c>
      <c r="F458" s="69">
        <v>3919348</v>
      </c>
      <c r="G458" s="69">
        <v>1601532</v>
      </c>
      <c r="H458" s="69">
        <v>3763822</v>
      </c>
      <c r="I458" s="69">
        <v>2955361</v>
      </c>
      <c r="J458" s="69">
        <v>9524730</v>
      </c>
      <c r="K458" s="69">
        <v>6470417</v>
      </c>
      <c r="L458" s="69">
        <v>6648087</v>
      </c>
      <c r="M458" s="69">
        <v>1183408</v>
      </c>
      <c r="N458" s="69">
        <v>5037571</v>
      </c>
      <c r="O458" s="69">
        <v>2339115</v>
      </c>
      <c r="P458" s="69">
        <f>VLOOKUP($B$5:$B$975,'[17]2018'!B$5:P$975,15,0)</f>
        <v>498410</v>
      </c>
      <c r="Q458" s="77">
        <f>VLOOKUP($B$6:$B$975,'[17]2018'!B$6:Q$975,16,0)</f>
        <v>6096529</v>
      </c>
      <c r="R458" s="77">
        <v>5971835</v>
      </c>
      <c r="S458" s="69">
        <v>21193432</v>
      </c>
      <c r="T458" s="69">
        <v>1052265</v>
      </c>
    </row>
    <row r="459" spans="1:20" s="12" customFormat="1" ht="36.75">
      <c r="A459" s="65" t="s">
        <v>1040</v>
      </c>
      <c r="B459" s="66" t="s">
        <v>429</v>
      </c>
      <c r="C459" s="75">
        <v>9145860</v>
      </c>
      <c r="D459" s="75">
        <v>148928</v>
      </c>
      <c r="E459" s="75">
        <v>1060728</v>
      </c>
      <c r="F459" s="69">
        <v>800148</v>
      </c>
      <c r="G459" s="69">
        <v>161100</v>
      </c>
      <c r="H459" s="69">
        <v>272354</v>
      </c>
      <c r="I459" s="69">
        <v>323120</v>
      </c>
      <c r="J459" s="69">
        <v>667222</v>
      </c>
      <c r="K459" s="69">
        <v>554054</v>
      </c>
      <c r="L459" s="69">
        <v>2216406</v>
      </c>
      <c r="M459" s="69">
        <v>82237</v>
      </c>
      <c r="N459" s="69">
        <v>262292</v>
      </c>
      <c r="O459" s="69">
        <v>377445</v>
      </c>
      <c r="P459" s="69">
        <f>VLOOKUP($B$5:$B$975,'[17]2018'!B$5:P$975,15,0)</f>
        <v>109015</v>
      </c>
      <c r="Q459" s="77">
        <f>VLOOKUP($B$6:$B$975,'[17]2018'!B$6:Q$975,16,0)</f>
        <v>112076</v>
      </c>
      <c r="R459" s="77">
        <v>454016</v>
      </c>
      <c r="S459" s="69">
        <v>1427494</v>
      </c>
      <c r="T459" s="69">
        <v>117225</v>
      </c>
    </row>
    <row r="460" spans="1:20" s="12" customFormat="1" ht="24.75">
      <c r="A460" s="65" t="s">
        <v>1041</v>
      </c>
      <c r="B460" s="66" t="s">
        <v>430</v>
      </c>
      <c r="C460" s="75">
        <v>9281933</v>
      </c>
      <c r="D460" s="75">
        <v>193031</v>
      </c>
      <c r="E460" s="75">
        <v>3472072</v>
      </c>
      <c r="F460" s="69">
        <v>546053</v>
      </c>
      <c r="G460" s="69">
        <v>86943</v>
      </c>
      <c r="H460" s="69">
        <v>59731</v>
      </c>
      <c r="I460" s="69">
        <v>119118</v>
      </c>
      <c r="J460" s="69">
        <v>638456</v>
      </c>
      <c r="K460" s="69">
        <v>909431</v>
      </c>
      <c r="L460" s="69">
        <v>1339418</v>
      </c>
      <c r="M460" s="69">
        <v>67559</v>
      </c>
      <c r="N460" s="69">
        <v>125628</v>
      </c>
      <c r="O460" s="69">
        <v>244052</v>
      </c>
      <c r="P460" s="69">
        <f>VLOOKUP($B$5:$B$975,'[17]2018'!B$5:P$975,15,0)</f>
        <v>175088</v>
      </c>
      <c r="Q460" s="77">
        <f>VLOOKUP($B$6:$B$975,'[17]2018'!B$6:Q$975,16,0)</f>
        <v>48891</v>
      </c>
      <c r="R460" s="77">
        <v>549689</v>
      </c>
      <c r="S460" s="69">
        <v>665249</v>
      </c>
      <c r="T460" s="69">
        <v>41523</v>
      </c>
    </row>
    <row r="461" spans="1:20" s="12" customFormat="1" ht="24.75">
      <c r="A461" s="65" t="s">
        <v>1037</v>
      </c>
      <c r="B461" s="66" t="s">
        <v>426</v>
      </c>
      <c r="C461" s="75">
        <v>38966453</v>
      </c>
      <c r="D461" s="75">
        <v>692861</v>
      </c>
      <c r="E461" s="75">
        <v>11231457</v>
      </c>
      <c r="F461" s="69">
        <v>1486396</v>
      </c>
      <c r="G461" s="69">
        <v>265699</v>
      </c>
      <c r="H461" s="69">
        <v>292489</v>
      </c>
      <c r="I461" s="69">
        <v>799785</v>
      </c>
      <c r="J461" s="69">
        <v>7042018</v>
      </c>
      <c r="K461" s="69">
        <v>2228238</v>
      </c>
      <c r="L461" s="69">
        <v>1016839</v>
      </c>
      <c r="M461" s="69">
        <v>608171</v>
      </c>
      <c r="N461" s="69">
        <v>1691256</v>
      </c>
      <c r="O461" s="69">
        <v>1130686</v>
      </c>
      <c r="P461" s="69">
        <f>VLOOKUP($B$5:$B$975,'[17]2018'!B$5:P$975,15,0)</f>
        <v>232294</v>
      </c>
      <c r="Q461" s="77">
        <f>VLOOKUP($B$6:$B$975,'[17]2018'!B$6:Q$975,16,0)</f>
        <v>302784</v>
      </c>
      <c r="R461" s="77">
        <v>2496219</v>
      </c>
      <c r="S461" s="69">
        <v>6767711</v>
      </c>
      <c r="T461" s="69">
        <v>681549</v>
      </c>
    </row>
    <row r="462" spans="1:20" s="12" customFormat="1" ht="24.75">
      <c r="A462" s="65" t="s">
        <v>1038</v>
      </c>
      <c r="B462" s="66" t="s">
        <v>427</v>
      </c>
      <c r="C462" s="75">
        <v>14365708</v>
      </c>
      <c r="D462" s="75">
        <v>336209</v>
      </c>
      <c r="E462" s="75">
        <v>1715155</v>
      </c>
      <c r="F462" s="69">
        <v>1134646</v>
      </c>
      <c r="G462" s="69">
        <v>83897</v>
      </c>
      <c r="H462" s="69">
        <v>215379</v>
      </c>
      <c r="I462" s="69">
        <v>521938</v>
      </c>
      <c r="J462" s="69">
        <v>851073</v>
      </c>
      <c r="K462" s="69">
        <v>3016042</v>
      </c>
      <c r="L462" s="69">
        <v>3105846</v>
      </c>
      <c r="M462" s="69">
        <v>207694</v>
      </c>
      <c r="N462" s="69">
        <v>324471</v>
      </c>
      <c r="O462" s="69">
        <v>558437</v>
      </c>
      <c r="P462" s="69">
        <f>VLOOKUP($B$5:$B$975,'[17]2018'!B$5:P$975,15,0)</f>
        <v>153475</v>
      </c>
      <c r="Q462" s="77">
        <f>VLOOKUP($B$6:$B$975,'[17]2018'!B$6:Q$975,16,0)</f>
        <v>108842</v>
      </c>
      <c r="R462" s="77">
        <v>644004</v>
      </c>
      <c r="S462" s="69">
        <v>1288817</v>
      </c>
      <c r="T462" s="69">
        <v>99784</v>
      </c>
    </row>
    <row r="463" spans="1:20" s="12" customFormat="1" ht="36.75">
      <c r="A463" s="65" t="s">
        <v>1039</v>
      </c>
      <c r="B463" s="66" t="s">
        <v>428</v>
      </c>
      <c r="C463" s="75">
        <v>50042756</v>
      </c>
      <c r="D463" s="75">
        <v>1314781</v>
      </c>
      <c r="E463" s="75">
        <v>9828593</v>
      </c>
      <c r="F463" s="69">
        <v>1298306</v>
      </c>
      <c r="G463" s="69">
        <v>1251936</v>
      </c>
      <c r="H463" s="69">
        <v>3255954</v>
      </c>
      <c r="I463" s="69">
        <v>1633638</v>
      </c>
      <c r="J463" s="69">
        <v>1631639</v>
      </c>
      <c r="K463" s="69">
        <v>1226137</v>
      </c>
      <c r="L463" s="69">
        <v>2525402</v>
      </c>
      <c r="M463" s="69">
        <v>367543</v>
      </c>
      <c r="N463" s="69">
        <v>3021844</v>
      </c>
      <c r="O463" s="69">
        <v>649992</v>
      </c>
      <c r="P463" s="69">
        <f>VLOOKUP($B$5:$B$975,'[17]2018'!B$5:P$975,15,0)</f>
        <v>112640</v>
      </c>
      <c r="Q463" s="77">
        <f>VLOOKUP($B$6:$B$975,'[17]2018'!B$6:Q$975,16,0)</f>
        <v>5684903</v>
      </c>
      <c r="R463" s="77">
        <v>2831613</v>
      </c>
      <c r="S463" s="69">
        <v>13136904</v>
      </c>
      <c r="T463" s="69">
        <v>270931</v>
      </c>
    </row>
    <row r="464" spans="1:20" s="12" customFormat="1" ht="48.75">
      <c r="A464" s="65" t="s">
        <v>1042</v>
      </c>
      <c r="B464" s="66" t="s">
        <v>532</v>
      </c>
      <c r="C464" s="75">
        <v>48272664</v>
      </c>
      <c r="D464" s="75">
        <v>3469096</v>
      </c>
      <c r="E464" s="75">
        <v>109566</v>
      </c>
      <c r="F464" s="69">
        <v>9951443</v>
      </c>
      <c r="G464" s="69">
        <v>712737</v>
      </c>
      <c r="H464" s="69">
        <v>148573</v>
      </c>
      <c r="I464" s="69">
        <v>1985277</v>
      </c>
      <c r="J464" s="69">
        <v>6749755</v>
      </c>
      <c r="K464" s="69">
        <v>2279673</v>
      </c>
      <c r="L464" s="69">
        <v>1896425</v>
      </c>
      <c r="M464" s="69">
        <v>53674</v>
      </c>
      <c r="N464" s="69">
        <v>2209412</v>
      </c>
      <c r="O464" s="69">
        <v>5248269</v>
      </c>
      <c r="P464" s="69">
        <f>VLOOKUP($B$5:$B$975,'[17]2018'!B$5:P$975,15,0)</f>
        <v>728893</v>
      </c>
      <c r="Q464" s="77">
        <f>VLOOKUP($B$6:$B$975,'[17]2018'!B$6:Q$975,16,0)</f>
        <v>6478669</v>
      </c>
      <c r="R464" s="77">
        <v>2279937</v>
      </c>
      <c r="S464" s="69">
        <v>2662226</v>
      </c>
      <c r="T464" s="69">
        <v>1309040</v>
      </c>
    </row>
    <row r="465" spans="1:20" s="12" customFormat="1" ht="24.75">
      <c r="A465" s="65" t="s">
        <v>1043</v>
      </c>
      <c r="B465" s="66" t="s">
        <v>431</v>
      </c>
      <c r="C465" s="75">
        <v>1365700</v>
      </c>
      <c r="D465" s="76" t="s">
        <v>14</v>
      </c>
      <c r="E465" s="76" t="s">
        <v>14</v>
      </c>
      <c r="F465" s="69" t="s">
        <v>14</v>
      </c>
      <c r="G465" s="69" t="s">
        <v>14</v>
      </c>
      <c r="H465" s="69" t="s">
        <v>14</v>
      </c>
      <c r="I465" s="69" t="s">
        <v>14</v>
      </c>
      <c r="J465" s="69">
        <v>457946</v>
      </c>
      <c r="K465" s="69">
        <v>23829</v>
      </c>
      <c r="L465" s="69" t="s">
        <v>14</v>
      </c>
      <c r="M465" s="69" t="s">
        <v>14</v>
      </c>
      <c r="N465" s="69">
        <v>116322</v>
      </c>
      <c r="O465" s="69">
        <v>685527</v>
      </c>
      <c r="P465" s="69">
        <f>VLOOKUP($B$5:$B$975,'[17]2018'!B$5:P$975,15,0)</f>
        <v>18098</v>
      </c>
      <c r="Q465" s="77">
        <f>VLOOKUP($B$6:$B$975,'[17]2018'!B$6:Q$975,16,0)</f>
        <v>40724</v>
      </c>
      <c r="R465" s="77" t="s">
        <v>14</v>
      </c>
      <c r="S465" s="69">
        <v>23254</v>
      </c>
      <c r="T465" s="69" t="s">
        <v>14</v>
      </c>
    </row>
    <row r="466" spans="1:20" s="12" customFormat="1" ht="24.75">
      <c r="A466" s="65" t="s">
        <v>1044</v>
      </c>
      <c r="B466" s="66" t="s">
        <v>432</v>
      </c>
      <c r="C466" s="75">
        <v>8930323</v>
      </c>
      <c r="D466" s="75">
        <v>1461440</v>
      </c>
      <c r="E466" s="75">
        <v>107110</v>
      </c>
      <c r="F466" s="69">
        <v>2189363</v>
      </c>
      <c r="G466" s="69" t="s">
        <v>14</v>
      </c>
      <c r="H466" s="69">
        <v>21378</v>
      </c>
      <c r="I466" s="69" t="s">
        <v>14</v>
      </c>
      <c r="J466" s="69">
        <v>50502</v>
      </c>
      <c r="K466" s="69">
        <v>727550</v>
      </c>
      <c r="L466" s="69">
        <v>464718</v>
      </c>
      <c r="M466" s="69">
        <v>12151</v>
      </c>
      <c r="N466" s="69">
        <v>237577</v>
      </c>
      <c r="O466" s="69">
        <v>366372</v>
      </c>
      <c r="P466" s="69">
        <f>VLOOKUP($B$5:$B$975,'[17]2018'!B$5:P$975,15,0)</f>
        <v>115996</v>
      </c>
      <c r="Q466" s="77">
        <f>VLOOKUP($B$6:$B$975,'[17]2018'!B$6:Q$975,16,0)</f>
        <v>1734138</v>
      </c>
      <c r="R466" s="77">
        <v>72000</v>
      </c>
      <c r="S466" s="69">
        <v>675919</v>
      </c>
      <c r="T466" s="69">
        <v>694112</v>
      </c>
    </row>
    <row r="467" spans="1:20" s="12" customFormat="1">
      <c r="A467" s="65" t="s">
        <v>1045</v>
      </c>
      <c r="B467" s="66" t="s">
        <v>433</v>
      </c>
      <c r="C467" s="75">
        <v>34376825</v>
      </c>
      <c r="D467" s="75">
        <v>1975249</v>
      </c>
      <c r="E467" s="76" t="s">
        <v>14</v>
      </c>
      <c r="F467" s="69">
        <v>7732156</v>
      </c>
      <c r="G467" s="69">
        <v>708306</v>
      </c>
      <c r="H467" s="69">
        <v>127195</v>
      </c>
      <c r="I467" s="69">
        <v>1968242</v>
      </c>
      <c r="J467" s="69">
        <v>5920550</v>
      </c>
      <c r="K467" s="69">
        <v>1522908</v>
      </c>
      <c r="L467" s="69">
        <v>794829</v>
      </c>
      <c r="M467" s="69">
        <v>41523</v>
      </c>
      <c r="N467" s="69">
        <v>1593631</v>
      </c>
      <c r="O467" s="69">
        <v>4162832</v>
      </c>
      <c r="P467" s="69">
        <f>VLOOKUP($B$5:$B$975,'[17]2018'!B$5:P$975,15,0)</f>
        <v>394057</v>
      </c>
      <c r="Q467" s="77">
        <f>VLOOKUP($B$6:$B$975,'[17]2018'!B$6:Q$975,16,0)</f>
        <v>4595927</v>
      </c>
      <c r="R467" s="77">
        <v>2207815</v>
      </c>
      <c r="S467" s="69">
        <v>16675</v>
      </c>
      <c r="T467" s="69">
        <v>614928</v>
      </c>
    </row>
    <row r="468" spans="1:20" s="12" customFormat="1" ht="24.75">
      <c r="A468" s="65" t="s">
        <v>1046</v>
      </c>
      <c r="B468" s="66" t="s">
        <v>434</v>
      </c>
      <c r="C468" s="75">
        <v>1435264</v>
      </c>
      <c r="D468" s="75">
        <v>20126</v>
      </c>
      <c r="E468" s="75">
        <v>2456</v>
      </c>
      <c r="F468" s="69">
        <v>23825</v>
      </c>
      <c r="G468" s="69" t="s">
        <v>14</v>
      </c>
      <c r="H468" s="69" t="s">
        <v>14</v>
      </c>
      <c r="I468" s="69">
        <v>17035</v>
      </c>
      <c r="J468" s="69">
        <v>243144</v>
      </c>
      <c r="K468" s="69">
        <v>4571</v>
      </c>
      <c r="L468" s="69">
        <v>636878</v>
      </c>
      <c r="M468" s="69" t="s">
        <v>14</v>
      </c>
      <c r="N468" s="69">
        <v>259995</v>
      </c>
      <c r="O468" s="69">
        <v>33538</v>
      </c>
      <c r="P468" s="69">
        <f>VLOOKUP($B$5:$B$975,'[17]2018'!B$5:P$975,15,0)</f>
        <v>174643</v>
      </c>
      <c r="Q468" s="77">
        <f>VLOOKUP($B$6:$B$975,'[17]2018'!B$6:Q$975,16,0)</f>
        <v>16522</v>
      </c>
      <c r="R468" s="77">
        <v>122</v>
      </c>
      <c r="S468" s="69">
        <v>2410</v>
      </c>
      <c r="T468" s="69" t="s">
        <v>14</v>
      </c>
    </row>
    <row r="469" spans="1:20" s="12" customFormat="1" ht="24.75">
      <c r="A469" s="65" t="s">
        <v>1047</v>
      </c>
      <c r="B469" s="66" t="s">
        <v>435</v>
      </c>
      <c r="C469" s="75">
        <v>2164552</v>
      </c>
      <c r="D469" s="75">
        <v>12281</v>
      </c>
      <c r="E469" s="76" t="s">
        <v>14</v>
      </c>
      <c r="F469" s="69">
        <v>6099</v>
      </c>
      <c r="G469" s="69">
        <v>4431</v>
      </c>
      <c r="H469" s="69" t="s">
        <v>14</v>
      </c>
      <c r="I469" s="69" t="s">
        <v>14</v>
      </c>
      <c r="J469" s="69">
        <v>77614</v>
      </c>
      <c r="K469" s="69">
        <v>816</v>
      </c>
      <c r="L469" s="69" t="s">
        <v>14</v>
      </c>
      <c r="M469" s="69" t="s">
        <v>14</v>
      </c>
      <c r="N469" s="69">
        <v>1888</v>
      </c>
      <c r="O469" s="69" t="s">
        <v>14</v>
      </c>
      <c r="P469" s="69">
        <f>VLOOKUP($B$5:$B$975,'[17]2018'!B$5:P$975,15,0)</f>
        <v>26098</v>
      </c>
      <c r="Q469" s="77">
        <f>VLOOKUP($B$6:$B$975,'[17]2018'!B$6:Q$975,16,0)</f>
        <v>91358</v>
      </c>
      <c r="R469" s="77" t="s">
        <v>14</v>
      </c>
      <c r="S469" s="69">
        <v>1943968</v>
      </c>
      <c r="T469" s="69" t="s">
        <v>14</v>
      </c>
    </row>
    <row r="470" spans="1:20" s="12" customFormat="1" ht="48.75">
      <c r="A470" s="65" t="s">
        <v>1048</v>
      </c>
      <c r="B470" s="66" t="s">
        <v>533</v>
      </c>
      <c r="C470" s="75">
        <v>198982989</v>
      </c>
      <c r="D470" s="75">
        <v>1306925</v>
      </c>
      <c r="E470" s="75">
        <v>18791835</v>
      </c>
      <c r="F470" s="69">
        <v>2558286</v>
      </c>
      <c r="G470" s="69">
        <v>43066702</v>
      </c>
      <c r="H470" s="69">
        <v>2120340</v>
      </c>
      <c r="I470" s="69">
        <v>1405976</v>
      </c>
      <c r="J470" s="69">
        <v>9637398</v>
      </c>
      <c r="K470" s="69">
        <v>2647773</v>
      </c>
      <c r="L470" s="69">
        <v>1418385</v>
      </c>
      <c r="M470" s="69">
        <v>545919</v>
      </c>
      <c r="N470" s="69">
        <v>1642081</v>
      </c>
      <c r="O470" s="69">
        <v>3731472</v>
      </c>
      <c r="P470" s="69">
        <f>VLOOKUP($B$5:$B$975,'[17]2018'!B$5:P$975,15,0)</f>
        <v>472967</v>
      </c>
      <c r="Q470" s="77">
        <f>VLOOKUP($B$6:$B$975,'[17]2018'!B$6:Q$975,16,0)</f>
        <v>27058608</v>
      </c>
      <c r="R470" s="77">
        <v>13539739</v>
      </c>
      <c r="S470" s="69">
        <v>65350409</v>
      </c>
      <c r="T470" s="69">
        <v>3688176</v>
      </c>
    </row>
    <row r="471" spans="1:20" s="12" customFormat="1" ht="24.75">
      <c r="A471" s="65" t="s">
        <v>1049</v>
      </c>
      <c r="B471" s="66" t="s">
        <v>436</v>
      </c>
      <c r="C471" s="75">
        <v>983654</v>
      </c>
      <c r="D471" s="75">
        <v>1833</v>
      </c>
      <c r="E471" s="75">
        <v>39873</v>
      </c>
      <c r="F471" s="69">
        <v>439602</v>
      </c>
      <c r="G471" s="69" t="s">
        <v>14</v>
      </c>
      <c r="H471" s="69" t="s">
        <v>14</v>
      </c>
      <c r="I471" s="69" t="s">
        <v>14</v>
      </c>
      <c r="J471" s="69" t="s">
        <v>14</v>
      </c>
      <c r="K471" s="69" t="s">
        <v>14</v>
      </c>
      <c r="L471" s="69" t="s">
        <v>14</v>
      </c>
      <c r="M471" s="69" t="s">
        <v>14</v>
      </c>
      <c r="N471" s="69">
        <v>6243</v>
      </c>
      <c r="O471" s="69">
        <v>5387</v>
      </c>
      <c r="P471" s="69" t="str">
        <f>VLOOKUP($B$5:$B$975,'[17]2018'!B$5:P$975,15,0)</f>
        <v>-</v>
      </c>
      <c r="Q471" s="77" t="str">
        <f>VLOOKUP($B$6:$B$975,'[17]2018'!B$6:Q$975,16,0)</f>
        <v>-</v>
      </c>
      <c r="R471" s="77" t="s">
        <v>14</v>
      </c>
      <c r="S471" s="69">
        <v>490715</v>
      </c>
      <c r="T471" s="69" t="s">
        <v>14</v>
      </c>
    </row>
    <row r="472" spans="1:20" s="12" customFormat="1" ht="24.75">
      <c r="A472" s="65" t="s">
        <v>1050</v>
      </c>
      <c r="B472" s="66" t="s">
        <v>437</v>
      </c>
      <c r="C472" s="75">
        <v>2574159</v>
      </c>
      <c r="D472" s="75">
        <v>52289</v>
      </c>
      <c r="E472" s="75">
        <v>358020</v>
      </c>
      <c r="F472" s="69">
        <v>394954</v>
      </c>
      <c r="G472" s="69">
        <v>1980</v>
      </c>
      <c r="H472" s="69">
        <v>40941</v>
      </c>
      <c r="I472" s="69">
        <v>1228</v>
      </c>
      <c r="J472" s="69">
        <v>16360</v>
      </c>
      <c r="K472" s="69">
        <v>17917</v>
      </c>
      <c r="L472" s="69">
        <v>653768</v>
      </c>
      <c r="M472" s="69">
        <v>47947</v>
      </c>
      <c r="N472" s="69">
        <v>311</v>
      </c>
      <c r="O472" s="69">
        <v>53360</v>
      </c>
      <c r="P472" s="69">
        <f>VLOOKUP($B$5:$B$975,'[17]2018'!B$5:P$975,15,0)</f>
        <v>9512</v>
      </c>
      <c r="Q472" s="77">
        <f>VLOOKUP($B$6:$B$975,'[17]2018'!B$6:Q$975,16,0)</f>
        <v>7453</v>
      </c>
      <c r="R472" s="77">
        <v>272419</v>
      </c>
      <c r="S472" s="69">
        <v>455968</v>
      </c>
      <c r="T472" s="69">
        <v>189731</v>
      </c>
    </row>
    <row r="473" spans="1:20" s="12" customFormat="1" ht="48.75">
      <c r="A473" s="65" t="s">
        <v>1051</v>
      </c>
      <c r="B473" s="66" t="s">
        <v>438</v>
      </c>
      <c r="C473" s="75">
        <v>13329074</v>
      </c>
      <c r="D473" s="75">
        <v>17368</v>
      </c>
      <c r="E473" s="75">
        <v>39055</v>
      </c>
      <c r="F473" s="69">
        <v>628959</v>
      </c>
      <c r="G473" s="69">
        <v>62266</v>
      </c>
      <c r="H473" s="69">
        <v>160774</v>
      </c>
      <c r="I473" s="69">
        <v>16544</v>
      </c>
      <c r="J473" s="69">
        <v>55708</v>
      </c>
      <c r="K473" s="69">
        <v>82921</v>
      </c>
      <c r="L473" s="69">
        <v>147580</v>
      </c>
      <c r="M473" s="69">
        <v>46961</v>
      </c>
      <c r="N473" s="69">
        <v>25904</v>
      </c>
      <c r="O473" s="69">
        <v>25493</v>
      </c>
      <c r="P473" s="69">
        <f>VLOOKUP($B$5:$B$975,'[17]2018'!B$5:P$975,15,0)</f>
        <v>358626</v>
      </c>
      <c r="Q473" s="77">
        <f>VLOOKUP($B$6:$B$975,'[17]2018'!B$6:Q$975,16,0)</f>
        <v>1130755</v>
      </c>
      <c r="R473" s="77">
        <v>57092</v>
      </c>
      <c r="S473" s="69">
        <v>10438766</v>
      </c>
      <c r="T473" s="69">
        <v>34302</v>
      </c>
    </row>
    <row r="474" spans="1:20" s="12" customFormat="1" ht="36.75">
      <c r="A474" s="65" t="s">
        <v>1052</v>
      </c>
      <c r="B474" s="66" t="s">
        <v>439</v>
      </c>
      <c r="C474" s="75">
        <v>4209719</v>
      </c>
      <c r="D474" s="75">
        <v>19128</v>
      </c>
      <c r="E474" s="75">
        <v>216379</v>
      </c>
      <c r="F474" s="69">
        <v>222774</v>
      </c>
      <c r="G474" s="69">
        <v>32820</v>
      </c>
      <c r="H474" s="69">
        <v>641</v>
      </c>
      <c r="I474" s="69" t="s">
        <v>14</v>
      </c>
      <c r="J474" s="69">
        <v>77200</v>
      </c>
      <c r="K474" s="69">
        <v>32100</v>
      </c>
      <c r="L474" s="69">
        <v>7406</v>
      </c>
      <c r="M474" s="69">
        <v>39847</v>
      </c>
      <c r="N474" s="69">
        <v>111441</v>
      </c>
      <c r="O474" s="69">
        <v>65326</v>
      </c>
      <c r="P474" s="69">
        <f>VLOOKUP($B$5:$B$975,'[17]2018'!B$5:P$975,15,0)</f>
        <v>6964</v>
      </c>
      <c r="Q474" s="77">
        <f>VLOOKUP($B$6:$B$975,'[17]2018'!B$6:Q$975,16,0)</f>
        <v>12499</v>
      </c>
      <c r="R474" s="77">
        <v>2392682</v>
      </c>
      <c r="S474" s="69">
        <v>939982</v>
      </c>
      <c r="T474" s="69">
        <v>32530</v>
      </c>
    </row>
    <row r="475" spans="1:20" s="12" customFormat="1" ht="48.75">
      <c r="A475" s="65" t="s">
        <v>1053</v>
      </c>
      <c r="B475" s="66" t="s">
        <v>440</v>
      </c>
      <c r="C475" s="75">
        <v>171529303</v>
      </c>
      <c r="D475" s="75">
        <v>1144659</v>
      </c>
      <c r="E475" s="75">
        <v>18058076</v>
      </c>
      <c r="F475" s="69">
        <v>681070</v>
      </c>
      <c r="G475" s="69">
        <v>42839265</v>
      </c>
      <c r="H475" s="69">
        <v>857210</v>
      </c>
      <c r="I475" s="69">
        <v>1289119</v>
      </c>
      <c r="J475" s="69">
        <v>9253223</v>
      </c>
      <c r="K475" s="69">
        <v>2281691</v>
      </c>
      <c r="L475" s="69">
        <v>378260</v>
      </c>
      <c r="M475" s="69">
        <v>405028</v>
      </c>
      <c r="N475" s="69">
        <v>1052085</v>
      </c>
      <c r="O475" s="69">
        <v>3525687</v>
      </c>
      <c r="P475" s="69">
        <f>VLOOKUP($B$5:$B$975,'[17]2018'!B$5:P$975,15,0)</f>
        <v>97864</v>
      </c>
      <c r="Q475" s="77">
        <f>VLOOKUP($B$6:$B$975,'[17]2018'!B$6:Q$975,16,0)</f>
        <v>25742350</v>
      </c>
      <c r="R475" s="77">
        <v>10310936</v>
      </c>
      <c r="S475" s="69">
        <v>50544658</v>
      </c>
      <c r="T475" s="69">
        <v>3068123</v>
      </c>
    </row>
    <row r="476" spans="1:20" s="12" customFormat="1" ht="36.75">
      <c r="A476" s="65" t="s">
        <v>1072</v>
      </c>
      <c r="B476" s="66" t="s">
        <v>548</v>
      </c>
      <c r="C476" s="75">
        <v>5172648</v>
      </c>
      <c r="D476" s="75">
        <v>2784129</v>
      </c>
      <c r="E476" s="76" t="s">
        <v>14</v>
      </c>
      <c r="F476" s="69">
        <v>1214</v>
      </c>
      <c r="G476" s="69" t="s">
        <v>14</v>
      </c>
      <c r="H476" s="69" t="s">
        <v>14</v>
      </c>
      <c r="I476" s="69">
        <v>3109</v>
      </c>
      <c r="J476" s="69">
        <v>918</v>
      </c>
      <c r="K476" s="69" t="s">
        <v>14</v>
      </c>
      <c r="L476" s="69" t="s">
        <v>14</v>
      </c>
      <c r="M476" s="69" t="s">
        <v>14</v>
      </c>
      <c r="N476" s="69">
        <v>18696</v>
      </c>
      <c r="O476" s="69">
        <v>32</v>
      </c>
      <c r="P476" s="69" t="str">
        <f>VLOOKUP($B$5:$B$975,'[17]2018'!B$5:P$975,15,0)</f>
        <v>-</v>
      </c>
      <c r="Q476" s="77">
        <f>VLOOKUP($B$6:$B$975,'[17]2018'!B$6:Q$975,16,0)</f>
        <v>2423</v>
      </c>
      <c r="R476" s="77">
        <v>2105916</v>
      </c>
      <c r="S476" s="69">
        <v>256206</v>
      </c>
      <c r="T476" s="69">
        <v>5</v>
      </c>
    </row>
    <row r="477" spans="1:20" s="12" customFormat="1" ht="24.75">
      <c r="A477" s="65" t="s">
        <v>1095</v>
      </c>
      <c r="B477" s="66" t="s">
        <v>1096</v>
      </c>
      <c r="C477" s="75">
        <v>2394</v>
      </c>
      <c r="D477" s="76" t="s">
        <v>14</v>
      </c>
      <c r="E477" s="76" t="s">
        <v>14</v>
      </c>
      <c r="F477" s="69" t="s">
        <v>14</v>
      </c>
      <c r="G477" s="69" t="s">
        <v>14</v>
      </c>
      <c r="H477" s="69" t="s">
        <v>14</v>
      </c>
      <c r="I477" s="69" t="s">
        <v>14</v>
      </c>
      <c r="J477" s="69" t="s">
        <v>14</v>
      </c>
      <c r="K477" s="69" t="s">
        <v>14</v>
      </c>
      <c r="L477" s="69" t="s">
        <v>14</v>
      </c>
      <c r="M477" s="69" t="s">
        <v>14</v>
      </c>
      <c r="N477" s="69" t="s">
        <v>14</v>
      </c>
      <c r="O477" s="69" t="s">
        <v>14</v>
      </c>
      <c r="P477" s="69" t="str">
        <f>VLOOKUP($B$5:$B$975,'[17]2018'!B$5:P$975,15,0)</f>
        <v>-</v>
      </c>
      <c r="Q477" s="77">
        <f>VLOOKUP($B$6:$B$975,'[17]2018'!B$6:Q$975,16,0)</f>
        <v>2394</v>
      </c>
      <c r="R477" s="77" t="s">
        <v>14</v>
      </c>
      <c r="S477" s="69" t="s">
        <v>14</v>
      </c>
      <c r="T477" s="69" t="s">
        <v>14</v>
      </c>
    </row>
    <row r="478" spans="1:20" s="12" customFormat="1" ht="24.75">
      <c r="A478" s="65" t="s">
        <v>1091</v>
      </c>
      <c r="B478" s="66" t="s">
        <v>1092</v>
      </c>
      <c r="C478" s="75">
        <v>906</v>
      </c>
      <c r="D478" s="76" t="s">
        <v>14</v>
      </c>
      <c r="E478" s="76" t="s">
        <v>14</v>
      </c>
      <c r="F478" s="69" t="s">
        <v>14</v>
      </c>
      <c r="G478" s="69" t="s">
        <v>14</v>
      </c>
      <c r="H478" s="69" t="s">
        <v>14</v>
      </c>
      <c r="I478" s="69" t="s">
        <v>14</v>
      </c>
      <c r="J478" s="69">
        <v>906</v>
      </c>
      <c r="K478" s="69" t="s">
        <v>14</v>
      </c>
      <c r="L478" s="69" t="s">
        <v>14</v>
      </c>
      <c r="M478" s="69" t="s">
        <v>14</v>
      </c>
      <c r="N478" s="69" t="s">
        <v>14</v>
      </c>
      <c r="O478" s="69" t="s">
        <v>14</v>
      </c>
      <c r="P478" s="69" t="str">
        <f>VLOOKUP($B$5:$B$975,'[17]2018'!B$5:P$975,15,0)</f>
        <v>-</v>
      </c>
      <c r="Q478" s="77" t="str">
        <f>VLOOKUP($B$6:$B$975,'[17]2018'!B$6:Q$975,16,0)</f>
        <v>-</v>
      </c>
      <c r="R478" s="77" t="s">
        <v>14</v>
      </c>
      <c r="S478" s="69" t="s">
        <v>14</v>
      </c>
      <c r="T478" s="69" t="s">
        <v>14</v>
      </c>
    </row>
    <row r="479" spans="1:20" s="12" customFormat="1" ht="48.75">
      <c r="A479" s="65" t="s">
        <v>1056</v>
      </c>
      <c r="B479" s="66" t="s">
        <v>443</v>
      </c>
      <c r="C479" s="75">
        <v>5169348</v>
      </c>
      <c r="D479" s="75">
        <v>2784129</v>
      </c>
      <c r="E479" s="76" t="s">
        <v>14</v>
      </c>
      <c r="F479" s="69">
        <v>1214</v>
      </c>
      <c r="G479" s="69" t="s">
        <v>14</v>
      </c>
      <c r="H479" s="69" t="s">
        <v>14</v>
      </c>
      <c r="I479" s="69">
        <v>3109</v>
      </c>
      <c r="J479" s="69">
        <v>12</v>
      </c>
      <c r="K479" s="69" t="s">
        <v>14</v>
      </c>
      <c r="L479" s="69" t="s">
        <v>14</v>
      </c>
      <c r="M479" s="69" t="s">
        <v>14</v>
      </c>
      <c r="N479" s="69">
        <v>18696</v>
      </c>
      <c r="O479" s="69">
        <v>32</v>
      </c>
      <c r="P479" s="69" t="str">
        <f>VLOOKUP($B$5:$B$975,'[17]2018'!B$5:P$975,15,0)</f>
        <v>-</v>
      </c>
      <c r="Q479" s="77">
        <f>VLOOKUP($B$6:$B$975,'[17]2018'!B$6:Q$975,16,0)</f>
        <v>29</v>
      </c>
      <c r="R479" s="77">
        <v>2105916</v>
      </c>
      <c r="S479" s="69">
        <v>256206</v>
      </c>
      <c r="T479" s="69">
        <v>5</v>
      </c>
    </row>
    <row r="480" spans="1:20" s="12" customFormat="1" ht="36.75">
      <c r="A480" s="65" t="s">
        <v>1073</v>
      </c>
      <c r="B480" s="66" t="s">
        <v>549</v>
      </c>
      <c r="C480" s="75">
        <v>27068730</v>
      </c>
      <c r="D480" s="75">
        <v>293912</v>
      </c>
      <c r="E480" s="75">
        <v>254847</v>
      </c>
      <c r="F480" s="69">
        <v>937405</v>
      </c>
      <c r="G480" s="69">
        <v>1880269</v>
      </c>
      <c r="H480" s="69">
        <v>10000</v>
      </c>
      <c r="I480" s="69">
        <v>467923</v>
      </c>
      <c r="J480" s="69">
        <v>529968</v>
      </c>
      <c r="K480" s="69">
        <v>320485</v>
      </c>
      <c r="L480" s="69">
        <v>116182</v>
      </c>
      <c r="M480" s="69">
        <v>37608</v>
      </c>
      <c r="N480" s="69">
        <v>383940</v>
      </c>
      <c r="O480" s="69">
        <v>7209</v>
      </c>
      <c r="P480" s="69">
        <f>VLOOKUP($B$5:$B$975,'[17]2018'!B$5:P$975,15,0)</f>
        <v>2250</v>
      </c>
      <c r="Q480" s="77">
        <f>VLOOKUP($B$6:$B$975,'[17]2018'!B$6:Q$975,16,0)</f>
        <v>573271</v>
      </c>
      <c r="R480" s="77">
        <v>10390682</v>
      </c>
      <c r="S480" s="69">
        <v>10703794</v>
      </c>
      <c r="T480" s="69">
        <v>158985</v>
      </c>
    </row>
    <row r="481" spans="1:20" s="12" customFormat="1" ht="36.75">
      <c r="A481" s="65" t="s">
        <v>1057</v>
      </c>
      <c r="B481" s="66" t="s">
        <v>444</v>
      </c>
      <c r="C481" s="75">
        <v>27068730</v>
      </c>
      <c r="D481" s="75">
        <v>293912</v>
      </c>
      <c r="E481" s="75">
        <v>254847</v>
      </c>
      <c r="F481" s="69">
        <v>937405</v>
      </c>
      <c r="G481" s="69">
        <v>1880269</v>
      </c>
      <c r="H481" s="69">
        <v>10000</v>
      </c>
      <c r="I481" s="69">
        <v>467923</v>
      </c>
      <c r="J481" s="69">
        <v>529968</v>
      </c>
      <c r="K481" s="69">
        <v>320485</v>
      </c>
      <c r="L481" s="69">
        <v>116182</v>
      </c>
      <c r="M481" s="69">
        <v>37608</v>
      </c>
      <c r="N481" s="69">
        <v>383940</v>
      </c>
      <c r="O481" s="69">
        <v>7209</v>
      </c>
      <c r="P481" s="69">
        <f>VLOOKUP($B$5:$B$975,'[17]2018'!B$5:P$975,15,0)</f>
        <v>2250</v>
      </c>
      <c r="Q481" s="77">
        <f>VLOOKUP($B$6:$B$975,'[17]2018'!B$6:Q$975,16,0)</f>
        <v>573271</v>
      </c>
      <c r="R481" s="77">
        <v>10390682</v>
      </c>
      <c r="S481" s="69">
        <v>10703794</v>
      </c>
      <c r="T481" s="69">
        <v>158985</v>
      </c>
    </row>
    <row r="482" spans="1:20" s="12" customFormat="1" ht="48.75">
      <c r="A482" s="65" t="s">
        <v>1058</v>
      </c>
      <c r="B482" s="66" t="s">
        <v>535</v>
      </c>
      <c r="C482" s="75">
        <v>116308259</v>
      </c>
      <c r="D482" s="75">
        <v>19701584</v>
      </c>
      <c r="E482" s="75">
        <v>2028997</v>
      </c>
      <c r="F482" s="69">
        <v>332470</v>
      </c>
      <c r="G482" s="69">
        <v>726530</v>
      </c>
      <c r="H482" s="69">
        <v>434134</v>
      </c>
      <c r="I482" s="69">
        <v>49044</v>
      </c>
      <c r="J482" s="69">
        <v>2294991</v>
      </c>
      <c r="K482" s="69">
        <v>1071259</v>
      </c>
      <c r="L482" s="69">
        <v>625372</v>
      </c>
      <c r="M482" s="69">
        <v>300622</v>
      </c>
      <c r="N482" s="69">
        <v>1096853</v>
      </c>
      <c r="O482" s="69">
        <v>676991</v>
      </c>
      <c r="P482" s="69">
        <f>VLOOKUP($B$5:$B$975,'[17]2018'!B$5:P$975,15,0)</f>
        <v>96278</v>
      </c>
      <c r="Q482" s="77">
        <f>VLOOKUP($B$6:$B$975,'[17]2018'!B$6:Q$975,16,0)</f>
        <v>17963725</v>
      </c>
      <c r="R482" s="77">
        <v>44001108</v>
      </c>
      <c r="S482" s="69">
        <v>24094643</v>
      </c>
      <c r="T482" s="69">
        <v>813658</v>
      </c>
    </row>
    <row r="483" spans="1:20" s="12" customFormat="1" ht="48.75">
      <c r="A483" s="65" t="s">
        <v>1058</v>
      </c>
      <c r="B483" s="66" t="s">
        <v>445</v>
      </c>
      <c r="C483" s="75">
        <v>116308259</v>
      </c>
      <c r="D483" s="75">
        <v>19701584</v>
      </c>
      <c r="E483" s="75">
        <v>2028997</v>
      </c>
      <c r="F483" s="69">
        <v>332470</v>
      </c>
      <c r="G483" s="69">
        <v>726530</v>
      </c>
      <c r="H483" s="69">
        <v>434134</v>
      </c>
      <c r="I483" s="69">
        <v>49044</v>
      </c>
      <c r="J483" s="69">
        <v>2294991</v>
      </c>
      <c r="K483" s="69">
        <v>1071259</v>
      </c>
      <c r="L483" s="69">
        <v>625372</v>
      </c>
      <c r="M483" s="69">
        <v>300622</v>
      </c>
      <c r="N483" s="69">
        <v>1096853</v>
      </c>
      <c r="O483" s="69">
        <v>676991</v>
      </c>
      <c r="P483" s="69">
        <f>VLOOKUP($B$5:$B$975,'[17]2018'!B$5:P$975,15,0)</f>
        <v>96278</v>
      </c>
      <c r="Q483" s="77">
        <f>VLOOKUP($B$6:$B$975,'[17]2018'!B$6:Q$975,16,0)</f>
        <v>17963725</v>
      </c>
      <c r="R483" s="77">
        <v>44001108</v>
      </c>
      <c r="S483" s="69">
        <v>24094643</v>
      </c>
      <c r="T483" s="69">
        <v>813658</v>
      </c>
    </row>
    <row r="484" spans="1:20" s="12" customFormat="1" ht="24.75">
      <c r="A484" s="65" t="s">
        <v>1060</v>
      </c>
      <c r="B484" s="66" t="s">
        <v>537</v>
      </c>
      <c r="C484" s="75">
        <v>8593277</v>
      </c>
      <c r="D484" s="75">
        <v>8500000</v>
      </c>
      <c r="E484" s="76" t="s">
        <v>14</v>
      </c>
      <c r="F484" s="69" t="s">
        <v>14</v>
      </c>
      <c r="G484" s="69" t="s">
        <v>14</v>
      </c>
      <c r="H484" s="69">
        <v>4151</v>
      </c>
      <c r="I484" s="69" t="s">
        <v>14</v>
      </c>
      <c r="J484" s="69" t="s">
        <v>14</v>
      </c>
      <c r="K484" s="69" t="s">
        <v>14</v>
      </c>
      <c r="L484" s="69" t="s">
        <v>14</v>
      </c>
      <c r="M484" s="69" t="s">
        <v>14</v>
      </c>
      <c r="N484" s="69" t="s">
        <v>14</v>
      </c>
      <c r="O484" s="69" t="s">
        <v>14</v>
      </c>
      <c r="P484" s="69">
        <f>VLOOKUP($B$5:$B$975,'[17]2018'!B$5:P$975,15,0)</f>
        <v>79955</v>
      </c>
      <c r="Q484" s="77">
        <f>VLOOKUP($B$6:$B$975,'[17]2018'!B$6:Q$975,16,0)</f>
        <v>8001</v>
      </c>
      <c r="R484" s="77" t="s">
        <v>14</v>
      </c>
      <c r="S484" s="69">
        <v>1170</v>
      </c>
      <c r="T484" s="69" t="s">
        <v>14</v>
      </c>
    </row>
    <row r="485" spans="1:20" s="12" customFormat="1" ht="24.75">
      <c r="A485" s="65" t="s">
        <v>1061</v>
      </c>
      <c r="B485" s="66" t="s">
        <v>446</v>
      </c>
      <c r="C485" s="75">
        <v>8593277</v>
      </c>
      <c r="D485" s="75">
        <v>8500000</v>
      </c>
      <c r="E485" s="76" t="s">
        <v>14</v>
      </c>
      <c r="F485" s="69" t="s">
        <v>14</v>
      </c>
      <c r="G485" s="69" t="s">
        <v>14</v>
      </c>
      <c r="H485" s="69">
        <v>4151</v>
      </c>
      <c r="I485" s="69" t="s">
        <v>14</v>
      </c>
      <c r="J485" s="69" t="s">
        <v>14</v>
      </c>
      <c r="K485" s="69" t="s">
        <v>14</v>
      </c>
      <c r="L485" s="69" t="s">
        <v>14</v>
      </c>
      <c r="M485" s="69" t="s">
        <v>14</v>
      </c>
      <c r="N485" s="69" t="s">
        <v>14</v>
      </c>
      <c r="O485" s="69" t="s">
        <v>14</v>
      </c>
      <c r="P485" s="69">
        <f>VLOOKUP($B$5:$B$975,'[17]2018'!B$5:P$975,15,0)</f>
        <v>79955</v>
      </c>
      <c r="Q485" s="77">
        <f>VLOOKUP($B$6:$B$975,'[17]2018'!B$6:Q$975,16,0)</f>
        <v>8001</v>
      </c>
      <c r="R485" s="77" t="s">
        <v>14</v>
      </c>
      <c r="S485" s="69">
        <v>1170</v>
      </c>
      <c r="T485" s="69" t="s">
        <v>14</v>
      </c>
    </row>
    <row r="486" spans="1:20" s="12" customFormat="1" ht="24.75">
      <c r="A486" s="65" t="s">
        <v>1062</v>
      </c>
      <c r="B486" s="66" t="s">
        <v>538</v>
      </c>
      <c r="C486" s="75">
        <v>113416</v>
      </c>
      <c r="D486" s="76" t="s">
        <v>14</v>
      </c>
      <c r="E486" s="76" t="s">
        <v>14</v>
      </c>
      <c r="F486" s="69" t="s">
        <v>14</v>
      </c>
      <c r="G486" s="69" t="s">
        <v>14</v>
      </c>
      <c r="H486" s="69" t="s">
        <v>14</v>
      </c>
      <c r="I486" s="69">
        <v>41924</v>
      </c>
      <c r="J486" s="69">
        <v>1296</v>
      </c>
      <c r="K486" s="69" t="s">
        <v>14</v>
      </c>
      <c r="L486" s="69" t="s">
        <v>14</v>
      </c>
      <c r="M486" s="69">
        <v>11351</v>
      </c>
      <c r="N486" s="69" t="s">
        <v>14</v>
      </c>
      <c r="O486" s="69" t="s">
        <v>14</v>
      </c>
      <c r="P486" s="69">
        <f>VLOOKUP($B$5:$B$975,'[17]2018'!B$5:P$975,15,0)</f>
        <v>51515</v>
      </c>
      <c r="Q486" s="77" t="str">
        <f>VLOOKUP($B$6:$B$975,'[17]2018'!B$6:Q$975,16,0)</f>
        <v>-</v>
      </c>
      <c r="R486" s="77" t="s">
        <v>14</v>
      </c>
      <c r="S486" s="69" t="s">
        <v>14</v>
      </c>
      <c r="T486" s="69">
        <v>7330</v>
      </c>
    </row>
    <row r="487" spans="1:20" s="12" customFormat="1" ht="24.75">
      <c r="A487" s="65" t="s">
        <v>1062</v>
      </c>
      <c r="B487" s="66" t="s">
        <v>447</v>
      </c>
      <c r="C487" s="75">
        <v>113416</v>
      </c>
      <c r="D487" s="76" t="s">
        <v>14</v>
      </c>
      <c r="E487" s="76" t="s">
        <v>14</v>
      </c>
      <c r="F487" s="69" t="s">
        <v>14</v>
      </c>
      <c r="G487" s="69" t="s">
        <v>14</v>
      </c>
      <c r="H487" s="69" t="s">
        <v>14</v>
      </c>
      <c r="I487" s="69">
        <v>41924</v>
      </c>
      <c r="J487" s="69">
        <v>1296</v>
      </c>
      <c r="K487" s="69" t="s">
        <v>14</v>
      </c>
      <c r="L487" s="69" t="s">
        <v>14</v>
      </c>
      <c r="M487" s="69">
        <v>11351</v>
      </c>
      <c r="N487" s="69" t="s">
        <v>14</v>
      </c>
      <c r="O487" s="69" t="s">
        <v>14</v>
      </c>
      <c r="P487" s="69">
        <f>VLOOKUP($B$5:$B$975,'[17]2018'!B$5:P$975,15,0)</f>
        <v>51515</v>
      </c>
      <c r="Q487" s="77" t="str">
        <f>VLOOKUP($B$6:$B$975,'[17]2018'!B$6:Q$975,16,0)</f>
        <v>-</v>
      </c>
      <c r="R487" s="77" t="s">
        <v>14</v>
      </c>
      <c r="S487" s="69" t="s">
        <v>14</v>
      </c>
      <c r="T487" s="69">
        <v>7330</v>
      </c>
    </row>
    <row r="488" spans="1:20" s="12" customFormat="1" ht="24.75">
      <c r="A488" s="65" t="s">
        <v>1063</v>
      </c>
      <c r="B488" s="66" t="s">
        <v>539</v>
      </c>
      <c r="C488" s="75">
        <v>13251839</v>
      </c>
      <c r="D488" s="76" t="s">
        <v>14</v>
      </c>
      <c r="E488" s="76" t="s">
        <v>14</v>
      </c>
      <c r="F488" s="69">
        <v>337666</v>
      </c>
      <c r="G488" s="69">
        <v>78144</v>
      </c>
      <c r="H488" s="69">
        <v>23118</v>
      </c>
      <c r="I488" s="69">
        <v>1150469</v>
      </c>
      <c r="J488" s="69">
        <v>59746</v>
      </c>
      <c r="K488" s="69" t="s">
        <v>14</v>
      </c>
      <c r="L488" s="69">
        <v>5891</v>
      </c>
      <c r="M488" s="69" t="s">
        <v>14</v>
      </c>
      <c r="N488" s="69">
        <v>435453</v>
      </c>
      <c r="O488" s="69">
        <v>1054922</v>
      </c>
      <c r="P488" s="69">
        <f>VLOOKUP($B$5:$B$975,'[17]2018'!B$5:P$975,15,0)</f>
        <v>218821</v>
      </c>
      <c r="Q488" s="77">
        <f>VLOOKUP($B$6:$B$975,'[17]2018'!B$6:Q$975,16,0)</f>
        <v>8737198</v>
      </c>
      <c r="R488" s="77">
        <v>9085</v>
      </c>
      <c r="S488" s="69">
        <v>1086531</v>
      </c>
      <c r="T488" s="69">
        <v>54795</v>
      </c>
    </row>
    <row r="489" spans="1:20" s="12" customFormat="1" ht="24.75">
      <c r="A489" s="65" t="s">
        <v>1063</v>
      </c>
      <c r="B489" s="66" t="s">
        <v>448</v>
      </c>
      <c r="C489" s="75">
        <v>13251839</v>
      </c>
      <c r="D489" s="76" t="s">
        <v>14</v>
      </c>
      <c r="E489" s="76" t="s">
        <v>14</v>
      </c>
      <c r="F489" s="69">
        <v>337666</v>
      </c>
      <c r="G489" s="69">
        <v>78144</v>
      </c>
      <c r="H489" s="69">
        <v>23118</v>
      </c>
      <c r="I489" s="69">
        <v>1150469</v>
      </c>
      <c r="J489" s="69">
        <v>59746</v>
      </c>
      <c r="K489" s="69" t="s">
        <v>14</v>
      </c>
      <c r="L489" s="69">
        <v>5891</v>
      </c>
      <c r="M489" s="69" t="s">
        <v>14</v>
      </c>
      <c r="N489" s="69">
        <v>435453</v>
      </c>
      <c r="O489" s="69">
        <v>1054922</v>
      </c>
      <c r="P489" s="69">
        <f>VLOOKUP($B$5:$B$975,'[17]2018'!B$5:P$975,15,0)</f>
        <v>218821</v>
      </c>
      <c r="Q489" s="77">
        <f>VLOOKUP($B$6:$B$975,'[17]2018'!B$6:Q$975,16,0)</f>
        <v>8737198</v>
      </c>
      <c r="R489" s="77">
        <v>9085</v>
      </c>
      <c r="S489" s="69">
        <v>1086531</v>
      </c>
      <c r="T489" s="69">
        <v>54795</v>
      </c>
    </row>
    <row r="490" spans="1:20" s="12" customFormat="1">
      <c r="A490" s="65" t="s">
        <v>15</v>
      </c>
      <c r="B490" s="66" t="s">
        <v>449</v>
      </c>
      <c r="C490" s="75">
        <v>3035758600</v>
      </c>
      <c r="D490" s="75">
        <v>88104487</v>
      </c>
      <c r="E490" s="75">
        <v>242561586</v>
      </c>
      <c r="F490" s="69">
        <v>160101361</v>
      </c>
      <c r="G490" s="69">
        <v>101230169</v>
      </c>
      <c r="H490" s="69">
        <v>82029679</v>
      </c>
      <c r="I490" s="69">
        <v>92480770</v>
      </c>
      <c r="J490" s="69">
        <v>333682029</v>
      </c>
      <c r="K490" s="69">
        <v>86382568</v>
      </c>
      <c r="L490" s="69">
        <v>125800174</v>
      </c>
      <c r="M490" s="69">
        <v>101920100</v>
      </c>
      <c r="N490" s="69">
        <v>114188171</v>
      </c>
      <c r="O490" s="69">
        <v>88785764</v>
      </c>
      <c r="P490" s="97">
        <v>57895869</v>
      </c>
      <c r="Q490" s="77">
        <v>277489899</v>
      </c>
      <c r="R490" s="77">
        <v>271571743</v>
      </c>
      <c r="S490" s="69">
        <v>673972174</v>
      </c>
      <c r="T490" s="69">
        <v>137562058</v>
      </c>
    </row>
    <row r="491" spans="1:20" s="12" customFormat="1" ht="24.75">
      <c r="A491" s="65" t="s">
        <v>613</v>
      </c>
      <c r="B491" s="66" t="s">
        <v>476</v>
      </c>
      <c r="C491" s="75">
        <v>377177661</v>
      </c>
      <c r="D491" s="75">
        <v>5608097</v>
      </c>
      <c r="E491" s="75">
        <v>27708174</v>
      </c>
      <c r="F491" s="69">
        <v>31097251</v>
      </c>
      <c r="G491" s="69">
        <v>11400376</v>
      </c>
      <c r="H491" s="69">
        <v>14408520</v>
      </c>
      <c r="I491" s="69">
        <v>11337920</v>
      </c>
      <c r="J491" s="69">
        <v>33222850</v>
      </c>
      <c r="K491" s="69">
        <v>6155564</v>
      </c>
      <c r="L491" s="69">
        <v>14389746</v>
      </c>
      <c r="M491" s="69">
        <v>9442803</v>
      </c>
      <c r="N491" s="69">
        <v>10555889</v>
      </c>
      <c r="O491" s="69">
        <v>14278742</v>
      </c>
      <c r="P491" s="69">
        <f>VLOOKUP($B$5:$B$975,'[17]2018'!B$5:P$975,15,0)</f>
        <v>6350218</v>
      </c>
      <c r="Q491" s="77">
        <f>VLOOKUP($B$6:$B$975,'[17]2018'!B$6:Q$975,16,0)</f>
        <v>30114104</v>
      </c>
      <c r="R491" s="77">
        <v>17002502</v>
      </c>
      <c r="S491" s="69">
        <v>125551968</v>
      </c>
      <c r="T491" s="69">
        <v>8552936</v>
      </c>
    </row>
    <row r="492" spans="1:20" s="12" customFormat="1" ht="24.75">
      <c r="A492" s="65" t="s">
        <v>614</v>
      </c>
      <c r="B492" s="66" t="s">
        <v>57</v>
      </c>
      <c r="C492" s="75">
        <v>81676396</v>
      </c>
      <c r="D492" s="75">
        <v>1623321</v>
      </c>
      <c r="E492" s="75">
        <v>11871496</v>
      </c>
      <c r="F492" s="69">
        <v>7805123</v>
      </c>
      <c r="G492" s="69">
        <v>1663313</v>
      </c>
      <c r="H492" s="69">
        <v>3332750</v>
      </c>
      <c r="I492" s="69">
        <v>2116066</v>
      </c>
      <c r="J492" s="69">
        <v>13653618</v>
      </c>
      <c r="K492" s="69">
        <v>1453575</v>
      </c>
      <c r="L492" s="69">
        <v>3534202</v>
      </c>
      <c r="M492" s="69">
        <v>2975861</v>
      </c>
      <c r="N492" s="69">
        <v>2018221</v>
      </c>
      <c r="O492" s="69">
        <v>7134639</v>
      </c>
      <c r="P492" s="69">
        <f>VLOOKUP($B$5:$B$975,'[17]2018'!B$5:P$975,15,0)</f>
        <v>2108850</v>
      </c>
      <c r="Q492" s="77">
        <f>VLOOKUP($B$6:$B$975,'[17]2018'!B$6:Q$975,16,0)</f>
        <v>7979316</v>
      </c>
      <c r="R492" s="77">
        <v>5693324</v>
      </c>
      <c r="S492" s="69">
        <v>5199580</v>
      </c>
      <c r="T492" s="69">
        <v>1513138</v>
      </c>
    </row>
    <row r="493" spans="1:20" s="12" customFormat="1" ht="24.75">
      <c r="A493" s="65" t="s">
        <v>617</v>
      </c>
      <c r="B493" s="66" t="s">
        <v>60</v>
      </c>
      <c r="C493" s="75">
        <v>7279242</v>
      </c>
      <c r="D493" s="75">
        <v>80360</v>
      </c>
      <c r="E493" s="75">
        <v>793395</v>
      </c>
      <c r="F493" s="69">
        <v>746720</v>
      </c>
      <c r="G493" s="69">
        <v>1266268</v>
      </c>
      <c r="H493" s="69">
        <v>117807</v>
      </c>
      <c r="I493" s="69">
        <v>30459</v>
      </c>
      <c r="J493" s="69">
        <v>785162</v>
      </c>
      <c r="K493" s="69">
        <v>22718</v>
      </c>
      <c r="L493" s="69">
        <v>15863</v>
      </c>
      <c r="M493" s="69">
        <v>80760</v>
      </c>
      <c r="N493" s="69">
        <v>331673</v>
      </c>
      <c r="O493" s="69">
        <v>883033</v>
      </c>
      <c r="P493" s="69">
        <f>VLOOKUP($B$5:$B$975,'[17]2018'!B$5:P$975,15,0)</f>
        <v>382816</v>
      </c>
      <c r="Q493" s="77">
        <f>VLOOKUP($B$6:$B$975,'[17]2018'!B$6:Q$975,16,0)</f>
        <v>211106</v>
      </c>
      <c r="R493" s="77">
        <v>749698</v>
      </c>
      <c r="S493" s="69">
        <v>391170</v>
      </c>
      <c r="T493" s="69">
        <v>390234</v>
      </c>
    </row>
    <row r="494" spans="1:20" s="12" customFormat="1" ht="24.75">
      <c r="A494" s="65" t="s">
        <v>618</v>
      </c>
      <c r="B494" s="66" t="s">
        <v>61</v>
      </c>
      <c r="C494" s="75">
        <v>79547163</v>
      </c>
      <c r="D494" s="75">
        <v>1013923</v>
      </c>
      <c r="E494" s="75">
        <v>3497939</v>
      </c>
      <c r="F494" s="69">
        <v>7745975</v>
      </c>
      <c r="G494" s="69">
        <v>3650000</v>
      </c>
      <c r="H494" s="69">
        <v>5610102</v>
      </c>
      <c r="I494" s="69">
        <v>847093</v>
      </c>
      <c r="J494" s="69">
        <v>4968011</v>
      </c>
      <c r="K494" s="69">
        <v>709129</v>
      </c>
      <c r="L494" s="69">
        <v>5286827</v>
      </c>
      <c r="M494" s="69">
        <v>801657</v>
      </c>
      <c r="N494" s="69">
        <v>1125570</v>
      </c>
      <c r="O494" s="69">
        <v>1438565</v>
      </c>
      <c r="P494" s="69">
        <f>VLOOKUP($B$5:$B$975,'[17]2018'!B$5:P$975,15,0)</f>
        <v>1036680</v>
      </c>
      <c r="Q494" s="77">
        <f>VLOOKUP($B$6:$B$975,'[17]2018'!B$6:Q$975,16,0)</f>
        <v>5313350</v>
      </c>
      <c r="R494" s="77">
        <v>1533229</v>
      </c>
      <c r="S494" s="69">
        <v>33955581</v>
      </c>
      <c r="T494" s="69">
        <v>1013533</v>
      </c>
    </row>
    <row r="495" spans="1:20" s="12" customFormat="1" ht="36.75">
      <c r="A495" s="65" t="s">
        <v>619</v>
      </c>
      <c r="B495" s="66" t="s">
        <v>62</v>
      </c>
      <c r="C495" s="75">
        <v>166908288</v>
      </c>
      <c r="D495" s="75">
        <v>1990615</v>
      </c>
      <c r="E495" s="75">
        <v>10391906</v>
      </c>
      <c r="F495" s="69">
        <v>9971320</v>
      </c>
      <c r="G495" s="69">
        <v>1049743</v>
      </c>
      <c r="H495" s="69">
        <v>4165293</v>
      </c>
      <c r="I495" s="69">
        <v>3441215</v>
      </c>
      <c r="J495" s="69">
        <v>12433408</v>
      </c>
      <c r="K495" s="69">
        <v>3196418</v>
      </c>
      <c r="L495" s="69">
        <v>4669667</v>
      </c>
      <c r="M495" s="69">
        <v>4944105</v>
      </c>
      <c r="N495" s="69">
        <v>5965949</v>
      </c>
      <c r="O495" s="69">
        <v>4456156</v>
      </c>
      <c r="P495" s="69">
        <f>VLOOKUP($B$5:$B$975,'[17]2018'!B$5:P$975,15,0)</f>
        <v>1907172</v>
      </c>
      <c r="Q495" s="77">
        <f>VLOOKUP($B$6:$B$975,'[17]2018'!B$6:Q$975,16,0)</f>
        <v>10645588</v>
      </c>
      <c r="R495" s="77">
        <v>6080311</v>
      </c>
      <c r="S495" s="69">
        <v>77875461</v>
      </c>
      <c r="T495" s="69">
        <v>3723961</v>
      </c>
    </row>
    <row r="496" spans="1:20" s="12" customFormat="1" ht="24.75">
      <c r="A496" s="65" t="s">
        <v>626</v>
      </c>
      <c r="B496" s="66" t="s">
        <v>69</v>
      </c>
      <c r="C496" s="75">
        <v>1803758</v>
      </c>
      <c r="D496" s="75">
        <v>249821</v>
      </c>
      <c r="E496" s="75">
        <v>17033</v>
      </c>
      <c r="F496" s="69">
        <v>627826</v>
      </c>
      <c r="G496" s="69">
        <v>1595</v>
      </c>
      <c r="H496" s="69">
        <v>4396</v>
      </c>
      <c r="I496" s="69">
        <v>90999</v>
      </c>
      <c r="J496" s="69">
        <v>101487</v>
      </c>
      <c r="K496" s="69">
        <v>5991</v>
      </c>
      <c r="L496" s="69">
        <v>29</v>
      </c>
      <c r="M496" s="69">
        <v>15144</v>
      </c>
      <c r="N496" s="69">
        <v>8085</v>
      </c>
      <c r="O496" s="69">
        <v>5342</v>
      </c>
      <c r="P496" s="69">
        <f>VLOOKUP($B$5:$B$975,'[17]2018'!B$5:P$975,15,0)</f>
        <v>15600</v>
      </c>
      <c r="Q496" s="77">
        <f>VLOOKUP($B$6:$B$975,'[17]2018'!B$6:Q$975,16,0)</f>
        <v>6494</v>
      </c>
      <c r="R496" s="77">
        <v>231436</v>
      </c>
      <c r="S496" s="69">
        <v>211912</v>
      </c>
      <c r="T496" s="69">
        <v>210567</v>
      </c>
    </row>
    <row r="497" spans="1:20" s="12" customFormat="1" ht="36.75">
      <c r="A497" s="65" t="s">
        <v>627</v>
      </c>
      <c r="B497" s="66" t="s">
        <v>70</v>
      </c>
      <c r="C497" s="75">
        <v>39962812</v>
      </c>
      <c r="D497" s="75">
        <v>650058</v>
      </c>
      <c r="E497" s="75">
        <v>1136405</v>
      </c>
      <c r="F497" s="69">
        <v>4200287</v>
      </c>
      <c r="G497" s="69">
        <v>3769457</v>
      </c>
      <c r="H497" s="69">
        <v>1178171</v>
      </c>
      <c r="I497" s="69">
        <v>4812088</v>
      </c>
      <c r="J497" s="69">
        <v>1281164</v>
      </c>
      <c r="K497" s="69">
        <v>767733</v>
      </c>
      <c r="L497" s="69">
        <v>883157</v>
      </c>
      <c r="M497" s="69">
        <v>625277</v>
      </c>
      <c r="N497" s="69">
        <v>1106391</v>
      </c>
      <c r="O497" s="69">
        <v>361006</v>
      </c>
      <c r="P497" s="69">
        <f>VLOOKUP($B$5:$B$975,'[17]2018'!B$5:P$975,15,0)</f>
        <v>899100</v>
      </c>
      <c r="Q497" s="77">
        <f>VLOOKUP($B$6:$B$975,'[17]2018'!B$6:Q$975,16,0)</f>
        <v>5958249</v>
      </c>
      <c r="R497" s="77">
        <v>2714503</v>
      </c>
      <c r="S497" s="69">
        <v>7918263</v>
      </c>
      <c r="T497" s="69">
        <v>1701503</v>
      </c>
    </row>
    <row r="498" spans="1:20" s="12" customFormat="1" ht="24.75">
      <c r="A498" s="65" t="s">
        <v>620</v>
      </c>
      <c r="B498" s="66" t="s">
        <v>63</v>
      </c>
      <c r="C498" s="75">
        <v>12971353</v>
      </c>
      <c r="D498" s="75">
        <v>329233</v>
      </c>
      <c r="E498" s="75">
        <v>477001</v>
      </c>
      <c r="F498" s="69">
        <v>1876142</v>
      </c>
      <c r="G498" s="69">
        <v>43899</v>
      </c>
      <c r="H498" s="69">
        <v>447993</v>
      </c>
      <c r="I498" s="69">
        <v>580145</v>
      </c>
      <c r="J498" s="69">
        <v>1796158</v>
      </c>
      <c r="K498" s="69">
        <v>700569</v>
      </c>
      <c r="L498" s="69">
        <v>970272</v>
      </c>
      <c r="M498" s="69">
        <v>701882</v>
      </c>
      <c r="N498" s="69">
        <v>568712</v>
      </c>
      <c r="O498" s="69">
        <v>323317</v>
      </c>
      <c r="P498" s="69">
        <f>VLOOKUP($B$5:$B$975,'[17]2018'!B$5:P$975,15,0)</f>
        <v>329144</v>
      </c>
      <c r="Q498" s="77">
        <f>VLOOKUP($B$6:$B$975,'[17]2018'!B$6:Q$975,16,0)</f>
        <v>1558746</v>
      </c>
      <c r="R498" s="77">
        <v>699884</v>
      </c>
      <c r="S498" s="69">
        <v>730734</v>
      </c>
      <c r="T498" s="69">
        <v>837521</v>
      </c>
    </row>
    <row r="499" spans="1:20" s="12" customFormat="1" ht="24.75">
      <c r="A499" s="65" t="s">
        <v>621</v>
      </c>
      <c r="B499" s="66" t="s">
        <v>64</v>
      </c>
      <c r="C499" s="75">
        <v>12964769</v>
      </c>
      <c r="D499" s="75">
        <v>253809</v>
      </c>
      <c r="E499" s="75">
        <v>904948</v>
      </c>
      <c r="F499" s="69">
        <v>1733730</v>
      </c>
      <c r="G499" s="69">
        <v>19314</v>
      </c>
      <c r="H499" s="69">
        <v>399762</v>
      </c>
      <c r="I499" s="69">
        <v>591339</v>
      </c>
      <c r="J499" s="69">
        <v>2048363</v>
      </c>
      <c r="K499" s="69">
        <v>563363</v>
      </c>
      <c r="L499" s="69">
        <v>1210984</v>
      </c>
      <c r="M499" s="69">
        <v>784602</v>
      </c>
      <c r="N499" s="69">
        <v>490985</v>
      </c>
      <c r="O499" s="69">
        <v>304094</v>
      </c>
      <c r="P499" s="69">
        <f>VLOOKUP($B$5:$B$975,'[17]2018'!B$5:P$975,15,0)</f>
        <v>274201</v>
      </c>
      <c r="Q499" s="77">
        <f>VLOOKUP($B$6:$B$975,'[17]2018'!B$6:Q$975,16,0)</f>
        <v>1435104</v>
      </c>
      <c r="R499" s="77">
        <v>549792</v>
      </c>
      <c r="S499" s="69">
        <v>884996</v>
      </c>
      <c r="T499" s="69">
        <v>515383</v>
      </c>
    </row>
    <row r="500" spans="1:20" s="12" customFormat="1" ht="24.75">
      <c r="A500" s="65" t="s">
        <v>622</v>
      </c>
      <c r="B500" s="66" t="s">
        <v>65</v>
      </c>
      <c r="C500" s="75">
        <v>36777813</v>
      </c>
      <c r="D500" s="75">
        <v>252332</v>
      </c>
      <c r="E500" s="75">
        <v>2505438</v>
      </c>
      <c r="F500" s="69">
        <v>1605150</v>
      </c>
      <c r="G500" s="69">
        <v>15684</v>
      </c>
      <c r="H500" s="69">
        <v>358314</v>
      </c>
      <c r="I500" s="69">
        <v>594254</v>
      </c>
      <c r="J500" s="69">
        <v>829565</v>
      </c>
      <c r="K500" s="69">
        <v>167036</v>
      </c>
      <c r="L500" s="69">
        <v>951561</v>
      </c>
      <c r="M500" s="69">
        <v>585521</v>
      </c>
      <c r="N500" s="69">
        <v>515079</v>
      </c>
      <c r="O500" s="69">
        <v>534097</v>
      </c>
      <c r="P500" s="69">
        <f>VLOOKUP($B$5:$B$975,'[17]2018'!B$5:P$975,15,0)</f>
        <v>341625</v>
      </c>
      <c r="Q500" s="77">
        <f>VLOOKUP($B$6:$B$975,'[17]2018'!B$6:Q$975,16,0)</f>
        <v>2137320</v>
      </c>
      <c r="R500" s="77">
        <v>575318</v>
      </c>
      <c r="S500" s="69">
        <v>24348070</v>
      </c>
      <c r="T500" s="69">
        <v>461448</v>
      </c>
    </row>
    <row r="501" spans="1:20" s="12" customFormat="1" ht="24.75">
      <c r="A501" s="65" t="s">
        <v>623</v>
      </c>
      <c r="B501" s="66" t="s">
        <v>66</v>
      </c>
      <c r="C501" s="75">
        <v>38831742</v>
      </c>
      <c r="D501" s="75">
        <v>340302</v>
      </c>
      <c r="E501" s="75">
        <v>1930861</v>
      </c>
      <c r="F501" s="69">
        <v>1667986</v>
      </c>
      <c r="G501" s="69">
        <v>116166</v>
      </c>
      <c r="H501" s="69">
        <v>509213</v>
      </c>
      <c r="I501" s="69">
        <v>643701</v>
      </c>
      <c r="J501" s="69">
        <v>2509237</v>
      </c>
      <c r="K501" s="69">
        <v>561091</v>
      </c>
      <c r="L501" s="69">
        <v>486720</v>
      </c>
      <c r="M501" s="69">
        <v>672032</v>
      </c>
      <c r="N501" s="69">
        <v>564433</v>
      </c>
      <c r="O501" s="69">
        <v>393584</v>
      </c>
      <c r="P501" s="69">
        <f>VLOOKUP($B$5:$B$975,'[17]2018'!B$5:P$975,15,0)</f>
        <v>197321</v>
      </c>
      <c r="Q501" s="77">
        <f>VLOOKUP($B$6:$B$975,'[17]2018'!B$6:Q$975,16,0)</f>
        <v>1125231</v>
      </c>
      <c r="R501" s="77">
        <v>343263</v>
      </c>
      <c r="S501" s="69">
        <v>26094598</v>
      </c>
      <c r="T501" s="69">
        <v>676003</v>
      </c>
    </row>
    <row r="502" spans="1:20" s="12" customFormat="1" ht="24.75">
      <c r="A502" s="65" t="s">
        <v>624</v>
      </c>
      <c r="B502" s="66" t="s">
        <v>67</v>
      </c>
      <c r="C502" s="75">
        <v>40683597</v>
      </c>
      <c r="D502" s="75">
        <v>620949</v>
      </c>
      <c r="E502" s="75">
        <v>3778375</v>
      </c>
      <c r="F502" s="69">
        <v>1593415</v>
      </c>
      <c r="G502" s="69">
        <v>20015</v>
      </c>
      <c r="H502" s="69">
        <v>936862</v>
      </c>
      <c r="I502" s="69">
        <v>636760</v>
      </c>
      <c r="J502" s="69">
        <v>1248877</v>
      </c>
      <c r="K502" s="69">
        <v>265405</v>
      </c>
      <c r="L502" s="69">
        <v>896362</v>
      </c>
      <c r="M502" s="69">
        <v>367935</v>
      </c>
      <c r="N502" s="69">
        <v>773526</v>
      </c>
      <c r="O502" s="69">
        <v>851817</v>
      </c>
      <c r="P502" s="69">
        <f>VLOOKUP($B$5:$B$975,'[17]2018'!B$5:P$975,15,0)</f>
        <v>506300</v>
      </c>
      <c r="Q502" s="77">
        <f>VLOOKUP($B$6:$B$975,'[17]2018'!B$6:Q$975,16,0)</f>
        <v>2461243</v>
      </c>
      <c r="R502" s="77">
        <v>351048</v>
      </c>
      <c r="S502" s="69">
        <v>24632800</v>
      </c>
      <c r="T502" s="69">
        <v>741908</v>
      </c>
    </row>
    <row r="503" spans="1:20" s="12" customFormat="1" ht="36.75">
      <c r="A503" s="65" t="s">
        <v>625</v>
      </c>
      <c r="B503" s="66" t="s">
        <v>68</v>
      </c>
      <c r="C503" s="75">
        <v>24679014</v>
      </c>
      <c r="D503" s="75">
        <v>193990</v>
      </c>
      <c r="E503" s="75">
        <v>795282</v>
      </c>
      <c r="F503" s="69">
        <v>1494896</v>
      </c>
      <c r="G503" s="69">
        <v>834665</v>
      </c>
      <c r="H503" s="69">
        <v>1513150</v>
      </c>
      <c r="I503" s="69">
        <v>395015</v>
      </c>
      <c r="J503" s="69">
        <v>4001209</v>
      </c>
      <c r="K503" s="69">
        <v>938954</v>
      </c>
      <c r="L503" s="69">
        <v>153767</v>
      </c>
      <c r="M503" s="69">
        <v>1832133</v>
      </c>
      <c r="N503" s="69">
        <v>3053214</v>
      </c>
      <c r="O503" s="69">
        <v>2049247</v>
      </c>
      <c r="P503" s="69">
        <f>VLOOKUP($B$5:$B$975,'[17]2018'!B$5:P$975,15,0)</f>
        <v>258581</v>
      </c>
      <c r="Q503" s="77">
        <f>VLOOKUP($B$6:$B$975,'[17]2018'!B$6:Q$975,16,0)</f>
        <v>1927944</v>
      </c>
      <c r="R503" s="77">
        <v>3561006</v>
      </c>
      <c r="S503" s="69">
        <v>1184264</v>
      </c>
      <c r="T503" s="69">
        <v>491696</v>
      </c>
    </row>
    <row r="504" spans="1:20" s="12" customFormat="1" ht="24.75">
      <c r="A504" s="65" t="s">
        <v>615</v>
      </c>
      <c r="B504" s="66" t="s">
        <v>58</v>
      </c>
      <c r="C504" s="75">
        <v>38213624</v>
      </c>
      <c r="D504" s="75">
        <v>665506</v>
      </c>
      <c r="E504" s="75">
        <v>9737155</v>
      </c>
      <c r="F504" s="69">
        <v>3724149</v>
      </c>
      <c r="G504" s="69">
        <v>732388</v>
      </c>
      <c r="H504" s="69">
        <v>1397954</v>
      </c>
      <c r="I504" s="69">
        <v>903328</v>
      </c>
      <c r="J504" s="69">
        <v>6093122</v>
      </c>
      <c r="K504" s="69">
        <v>467968</v>
      </c>
      <c r="L504" s="69">
        <v>1735463</v>
      </c>
      <c r="M504" s="69">
        <v>1491981</v>
      </c>
      <c r="N504" s="69">
        <v>670219</v>
      </c>
      <c r="O504" s="69">
        <v>1387323</v>
      </c>
      <c r="P504" s="69">
        <f>VLOOKUP($B$5:$B$975,'[17]2018'!B$5:P$975,15,0)</f>
        <v>995161</v>
      </c>
      <c r="Q504" s="77">
        <f>VLOOKUP($B$6:$B$975,'[17]2018'!B$6:Q$975,16,0)</f>
        <v>3280642</v>
      </c>
      <c r="R504" s="77">
        <v>3060324</v>
      </c>
      <c r="S504" s="69">
        <v>1111623</v>
      </c>
      <c r="T504" s="69">
        <v>759320</v>
      </c>
    </row>
    <row r="505" spans="1:20" s="12" customFormat="1" ht="24.75">
      <c r="A505" s="65" t="s">
        <v>616</v>
      </c>
      <c r="B505" s="66" t="s">
        <v>59</v>
      </c>
      <c r="C505" s="75">
        <v>43462773</v>
      </c>
      <c r="D505" s="75">
        <v>957815</v>
      </c>
      <c r="E505" s="75">
        <v>2134341</v>
      </c>
      <c r="F505" s="69">
        <v>4080974</v>
      </c>
      <c r="G505" s="69">
        <v>930926</v>
      </c>
      <c r="H505" s="69">
        <v>1934797</v>
      </c>
      <c r="I505" s="69">
        <v>1212738</v>
      </c>
      <c r="J505" s="69">
        <v>7560496</v>
      </c>
      <c r="K505" s="69">
        <v>985608</v>
      </c>
      <c r="L505" s="69">
        <v>1798739</v>
      </c>
      <c r="M505" s="69">
        <v>1483880</v>
      </c>
      <c r="N505" s="69">
        <v>1348002</v>
      </c>
      <c r="O505" s="69">
        <v>5747316</v>
      </c>
      <c r="P505" s="69">
        <f>VLOOKUP($B$5:$B$975,'[17]2018'!B$5:P$975,15,0)</f>
        <v>1113689</v>
      </c>
      <c r="Q505" s="77">
        <f>VLOOKUP($B$6:$B$975,'[17]2018'!B$6:Q$975,16,0)</f>
        <v>4698675</v>
      </c>
      <c r="R505" s="77">
        <v>2633000</v>
      </c>
      <c r="S505" s="69">
        <v>4087958</v>
      </c>
      <c r="T505" s="69">
        <v>753818</v>
      </c>
    </row>
    <row r="506" spans="1:20" s="12" customFormat="1" ht="36.75">
      <c r="A506" s="65" t="s">
        <v>628</v>
      </c>
      <c r="B506" s="66" t="s">
        <v>477</v>
      </c>
      <c r="C506" s="75">
        <v>65237852</v>
      </c>
      <c r="D506" s="75">
        <v>642349</v>
      </c>
      <c r="E506" s="75">
        <v>18359782</v>
      </c>
      <c r="F506" s="69">
        <v>4472902</v>
      </c>
      <c r="G506" s="69">
        <v>1510570</v>
      </c>
      <c r="H506" s="69">
        <v>1421634</v>
      </c>
      <c r="I506" s="69">
        <v>548731</v>
      </c>
      <c r="J506" s="69">
        <v>4268478</v>
      </c>
      <c r="K506" s="69">
        <v>1391346</v>
      </c>
      <c r="L506" s="69">
        <v>672944</v>
      </c>
      <c r="M506" s="69">
        <v>1321431</v>
      </c>
      <c r="N506" s="69">
        <v>1185282</v>
      </c>
      <c r="O506" s="69">
        <v>1319152</v>
      </c>
      <c r="P506" s="69">
        <f>VLOOKUP($B$5:$B$975,'[17]2018'!B$5:P$975,15,0)</f>
        <v>645497</v>
      </c>
      <c r="Q506" s="77">
        <f>VLOOKUP($B$6:$B$975,'[17]2018'!B$6:Q$975,16,0)</f>
        <v>1592803</v>
      </c>
      <c r="R506" s="77">
        <v>4522712</v>
      </c>
      <c r="S506" s="69">
        <v>19584237</v>
      </c>
      <c r="T506" s="69">
        <v>1778002</v>
      </c>
    </row>
    <row r="507" spans="1:20" s="12" customFormat="1" ht="24.75">
      <c r="A507" s="65" t="s">
        <v>629</v>
      </c>
      <c r="B507" s="66" t="s">
        <v>71</v>
      </c>
      <c r="C507" s="75">
        <v>794253</v>
      </c>
      <c r="D507" s="75">
        <v>1811</v>
      </c>
      <c r="E507" s="75">
        <v>3245</v>
      </c>
      <c r="F507" s="69">
        <v>138563</v>
      </c>
      <c r="G507" s="69" t="s">
        <v>14</v>
      </c>
      <c r="H507" s="69">
        <v>231</v>
      </c>
      <c r="I507" s="69" t="s">
        <v>14</v>
      </c>
      <c r="J507" s="69">
        <v>45993</v>
      </c>
      <c r="K507" s="69">
        <v>29896</v>
      </c>
      <c r="L507" s="69">
        <v>45959</v>
      </c>
      <c r="M507" s="69">
        <v>3260</v>
      </c>
      <c r="N507" s="69">
        <v>25</v>
      </c>
      <c r="O507" s="69">
        <v>9722</v>
      </c>
      <c r="P507" s="69" t="str">
        <f>VLOOKUP($B$5:$B$975,'[17]2018'!B$5:P$975,15,0)</f>
        <v>-</v>
      </c>
      <c r="Q507" s="77">
        <f>VLOOKUP($B$6:$B$975,'[17]2018'!B$6:Q$975,16,0)</f>
        <v>32016</v>
      </c>
      <c r="R507" s="77">
        <v>327455</v>
      </c>
      <c r="S507" s="69">
        <v>155732</v>
      </c>
      <c r="T507" s="69">
        <v>345</v>
      </c>
    </row>
    <row r="508" spans="1:20" s="12" customFormat="1" ht="36.75">
      <c r="A508" s="65" t="s">
        <v>630</v>
      </c>
      <c r="B508" s="66" t="s">
        <v>72</v>
      </c>
      <c r="C508" s="75">
        <v>1439793</v>
      </c>
      <c r="D508" s="75">
        <v>210517</v>
      </c>
      <c r="E508" s="75">
        <v>234</v>
      </c>
      <c r="F508" s="69">
        <v>456</v>
      </c>
      <c r="G508" s="69" t="s">
        <v>14</v>
      </c>
      <c r="H508" s="69">
        <v>27758</v>
      </c>
      <c r="I508" s="69">
        <v>27200</v>
      </c>
      <c r="J508" s="69">
        <v>72038</v>
      </c>
      <c r="K508" s="69">
        <v>166608</v>
      </c>
      <c r="L508" s="69">
        <v>217387</v>
      </c>
      <c r="M508" s="69">
        <v>264192</v>
      </c>
      <c r="N508" s="69">
        <v>11469</v>
      </c>
      <c r="O508" s="69">
        <v>80227</v>
      </c>
      <c r="P508" s="69">
        <f>VLOOKUP($B$5:$B$975,'[17]2018'!B$5:P$975,15,0)</f>
        <v>6858</v>
      </c>
      <c r="Q508" s="77">
        <f>VLOOKUP($B$6:$B$975,'[17]2018'!B$6:Q$975,16,0)</f>
        <v>1506</v>
      </c>
      <c r="R508" s="77" t="s">
        <v>14</v>
      </c>
      <c r="S508" s="69">
        <v>352528</v>
      </c>
      <c r="T508" s="69">
        <v>815</v>
      </c>
    </row>
    <row r="509" spans="1:20" s="12" customFormat="1" ht="48.75">
      <c r="A509" s="65" t="s">
        <v>631</v>
      </c>
      <c r="B509" s="66" t="s">
        <v>73</v>
      </c>
      <c r="C509" s="75">
        <v>27643610</v>
      </c>
      <c r="D509" s="75">
        <v>201554</v>
      </c>
      <c r="E509" s="75">
        <v>15179045</v>
      </c>
      <c r="F509" s="69">
        <v>1136791</v>
      </c>
      <c r="G509" s="69">
        <v>121961</v>
      </c>
      <c r="H509" s="69">
        <v>511028</v>
      </c>
      <c r="I509" s="69" t="s">
        <v>14</v>
      </c>
      <c r="J509" s="69">
        <v>2333732</v>
      </c>
      <c r="K509" s="69">
        <v>365875</v>
      </c>
      <c r="L509" s="69">
        <v>115520</v>
      </c>
      <c r="M509" s="69">
        <v>48704</v>
      </c>
      <c r="N509" s="69">
        <v>62156</v>
      </c>
      <c r="O509" s="69">
        <v>260538</v>
      </c>
      <c r="P509" s="69">
        <f>VLOOKUP($B$5:$B$975,'[17]2018'!B$5:P$975,15,0)</f>
        <v>79412</v>
      </c>
      <c r="Q509" s="77">
        <f>VLOOKUP($B$6:$B$975,'[17]2018'!B$6:Q$975,16,0)</f>
        <v>311286</v>
      </c>
      <c r="R509" s="77">
        <v>111656</v>
      </c>
      <c r="S509" s="69">
        <v>6445205</v>
      </c>
      <c r="T509" s="69">
        <v>359148</v>
      </c>
    </row>
    <row r="510" spans="1:20" s="12" customFormat="1" ht="24.75">
      <c r="A510" s="65" t="s">
        <v>632</v>
      </c>
      <c r="B510" s="66" t="s">
        <v>74</v>
      </c>
      <c r="C510" s="75">
        <v>1024339</v>
      </c>
      <c r="D510" s="75">
        <v>4052</v>
      </c>
      <c r="E510" s="75">
        <v>80</v>
      </c>
      <c r="F510" s="69">
        <v>5961</v>
      </c>
      <c r="G510" s="69">
        <v>24265</v>
      </c>
      <c r="H510" s="69">
        <v>44500</v>
      </c>
      <c r="I510" s="69" t="s">
        <v>14</v>
      </c>
      <c r="J510" s="69">
        <v>78836</v>
      </c>
      <c r="K510" s="69">
        <v>6534</v>
      </c>
      <c r="L510" s="69">
        <v>12414</v>
      </c>
      <c r="M510" s="69">
        <v>67072</v>
      </c>
      <c r="N510" s="69">
        <v>24834</v>
      </c>
      <c r="O510" s="69">
        <v>90977</v>
      </c>
      <c r="P510" s="69" t="str">
        <f>VLOOKUP($B$5:$B$975,'[17]2018'!B$5:P$975,15,0)</f>
        <v>-</v>
      </c>
      <c r="Q510" s="77">
        <f>VLOOKUP($B$6:$B$975,'[17]2018'!B$6:Q$975,16,0)</f>
        <v>3068</v>
      </c>
      <c r="R510" s="77">
        <v>540310</v>
      </c>
      <c r="S510" s="69">
        <v>114105</v>
      </c>
      <c r="T510" s="69">
        <v>7332</v>
      </c>
    </row>
    <row r="511" spans="1:20" s="12" customFormat="1" ht="24.75">
      <c r="A511" s="65" t="s">
        <v>633</v>
      </c>
      <c r="B511" s="66" t="s">
        <v>75</v>
      </c>
      <c r="C511" s="75">
        <v>8830227</v>
      </c>
      <c r="D511" s="75">
        <v>5432</v>
      </c>
      <c r="E511" s="75">
        <v>291757</v>
      </c>
      <c r="F511" s="69">
        <v>232727</v>
      </c>
      <c r="G511" s="69">
        <v>256053</v>
      </c>
      <c r="H511" s="69">
        <v>15349</v>
      </c>
      <c r="I511" s="69">
        <v>73866</v>
      </c>
      <c r="J511" s="69">
        <v>578627</v>
      </c>
      <c r="K511" s="69">
        <v>122165</v>
      </c>
      <c r="L511" s="69">
        <v>15000</v>
      </c>
      <c r="M511" s="69">
        <v>77017</v>
      </c>
      <c r="N511" s="69">
        <v>565261</v>
      </c>
      <c r="O511" s="69">
        <v>58438</v>
      </c>
      <c r="P511" s="69">
        <f>VLOOKUP($B$5:$B$975,'[17]2018'!B$5:P$975,15,0)</f>
        <v>4830</v>
      </c>
      <c r="Q511" s="77">
        <f>VLOOKUP($B$6:$B$975,'[17]2018'!B$6:Q$975,16,0)</f>
        <v>387597</v>
      </c>
      <c r="R511" s="77">
        <v>1432912</v>
      </c>
      <c r="S511" s="69">
        <v>4285212</v>
      </c>
      <c r="T511" s="69">
        <v>427986</v>
      </c>
    </row>
    <row r="512" spans="1:20" s="12" customFormat="1" ht="48.75">
      <c r="A512" s="65" t="s">
        <v>634</v>
      </c>
      <c r="B512" s="66" t="s">
        <v>76</v>
      </c>
      <c r="C512" s="75">
        <v>11945676</v>
      </c>
      <c r="D512" s="75">
        <v>186009</v>
      </c>
      <c r="E512" s="75">
        <v>2783012</v>
      </c>
      <c r="F512" s="69">
        <v>1771419</v>
      </c>
      <c r="G512" s="69">
        <v>399520</v>
      </c>
      <c r="H512" s="69">
        <v>455580</v>
      </c>
      <c r="I512" s="69">
        <v>379929</v>
      </c>
      <c r="J512" s="69">
        <v>535533</v>
      </c>
      <c r="K512" s="69">
        <v>264522</v>
      </c>
      <c r="L512" s="69">
        <v>114338</v>
      </c>
      <c r="M512" s="69">
        <v>173687</v>
      </c>
      <c r="N512" s="69">
        <v>203599</v>
      </c>
      <c r="O512" s="69">
        <v>661908</v>
      </c>
      <c r="P512" s="69">
        <f>VLOOKUP($B$5:$B$975,'[17]2018'!B$5:P$975,15,0)</f>
        <v>440378</v>
      </c>
      <c r="Q512" s="77">
        <f>VLOOKUP($B$6:$B$975,'[17]2018'!B$6:Q$975,16,0)</f>
        <v>550619</v>
      </c>
      <c r="R512" s="77">
        <v>1305444</v>
      </c>
      <c r="S512" s="69">
        <v>1171261</v>
      </c>
      <c r="T512" s="69">
        <v>548918</v>
      </c>
    </row>
    <row r="513" spans="1:20" s="12" customFormat="1" ht="24.75">
      <c r="A513" s="65" t="s">
        <v>638</v>
      </c>
      <c r="B513" s="66" t="s">
        <v>80</v>
      </c>
      <c r="C513" s="75">
        <v>961907</v>
      </c>
      <c r="D513" s="75">
        <v>6609</v>
      </c>
      <c r="E513" s="75">
        <v>174</v>
      </c>
      <c r="F513" s="69">
        <v>400934</v>
      </c>
      <c r="G513" s="69" t="s">
        <v>14</v>
      </c>
      <c r="H513" s="69">
        <v>4638</v>
      </c>
      <c r="I513" s="69" t="s">
        <v>14</v>
      </c>
      <c r="J513" s="69">
        <v>59931</v>
      </c>
      <c r="K513" s="69">
        <v>112293</v>
      </c>
      <c r="L513" s="69">
        <v>2871</v>
      </c>
      <c r="M513" s="69">
        <v>3654</v>
      </c>
      <c r="N513" s="69">
        <v>1658</v>
      </c>
      <c r="O513" s="69">
        <v>17404</v>
      </c>
      <c r="P513" s="69">
        <f>VLOOKUP($B$5:$B$975,'[17]2018'!B$5:P$975,15,0)</f>
        <v>7183</v>
      </c>
      <c r="Q513" s="77">
        <f>VLOOKUP($B$6:$B$975,'[17]2018'!B$6:Q$975,16,0)</f>
        <v>44967</v>
      </c>
      <c r="R513" s="77">
        <v>43328</v>
      </c>
      <c r="S513" s="69">
        <v>230408</v>
      </c>
      <c r="T513" s="69">
        <v>25855</v>
      </c>
    </row>
    <row r="514" spans="1:20" s="12" customFormat="1" ht="36.75">
      <c r="A514" s="65" t="s">
        <v>639</v>
      </c>
      <c r="B514" s="66" t="s">
        <v>81</v>
      </c>
      <c r="C514" s="75">
        <v>12598047</v>
      </c>
      <c r="D514" s="75">
        <v>26366</v>
      </c>
      <c r="E514" s="75">
        <v>102233</v>
      </c>
      <c r="F514" s="69">
        <v>786052</v>
      </c>
      <c r="G514" s="69">
        <v>708770</v>
      </c>
      <c r="H514" s="69">
        <v>362550</v>
      </c>
      <c r="I514" s="69">
        <v>67736</v>
      </c>
      <c r="J514" s="69">
        <v>563788</v>
      </c>
      <c r="K514" s="69">
        <v>323452</v>
      </c>
      <c r="L514" s="69">
        <v>149455</v>
      </c>
      <c r="M514" s="69">
        <v>683846</v>
      </c>
      <c r="N514" s="69">
        <v>316281</v>
      </c>
      <c r="O514" s="69">
        <v>139938</v>
      </c>
      <c r="P514" s="69">
        <f>VLOOKUP($B$5:$B$975,'[17]2018'!B$5:P$975,15,0)</f>
        <v>106837</v>
      </c>
      <c r="Q514" s="77">
        <f>VLOOKUP($B$6:$B$975,'[17]2018'!B$6:Q$975,16,0)</f>
        <v>261744</v>
      </c>
      <c r="R514" s="77">
        <v>761606</v>
      </c>
      <c r="S514" s="69">
        <v>6829787</v>
      </c>
      <c r="T514" s="69">
        <v>407604</v>
      </c>
    </row>
    <row r="515" spans="1:20" s="12" customFormat="1" ht="36.75">
      <c r="A515" s="65" t="s">
        <v>635</v>
      </c>
      <c r="B515" s="66" t="s">
        <v>77</v>
      </c>
      <c r="C515" s="75">
        <v>5136329</v>
      </c>
      <c r="D515" s="75">
        <v>75238</v>
      </c>
      <c r="E515" s="75">
        <v>1262858</v>
      </c>
      <c r="F515" s="69">
        <v>750775</v>
      </c>
      <c r="G515" s="69">
        <v>20941</v>
      </c>
      <c r="H515" s="69">
        <v>57645</v>
      </c>
      <c r="I515" s="69">
        <v>270123</v>
      </c>
      <c r="J515" s="69">
        <v>224818</v>
      </c>
      <c r="K515" s="69">
        <v>156273</v>
      </c>
      <c r="L515" s="69">
        <v>14889</v>
      </c>
      <c r="M515" s="69">
        <v>50299</v>
      </c>
      <c r="N515" s="69">
        <v>44935</v>
      </c>
      <c r="O515" s="69">
        <v>128983</v>
      </c>
      <c r="P515" s="69">
        <f>VLOOKUP($B$5:$B$975,'[17]2018'!B$5:P$975,15,0)</f>
        <v>153798</v>
      </c>
      <c r="Q515" s="77">
        <f>VLOOKUP($B$6:$B$975,'[17]2018'!B$6:Q$975,16,0)</f>
        <v>186198</v>
      </c>
      <c r="R515" s="77">
        <v>656106</v>
      </c>
      <c r="S515" s="69">
        <v>823567</v>
      </c>
      <c r="T515" s="69">
        <v>258883</v>
      </c>
    </row>
    <row r="516" spans="1:20" s="12" customFormat="1" ht="36.75">
      <c r="A516" s="65" t="s">
        <v>636</v>
      </c>
      <c r="B516" s="66" t="s">
        <v>78</v>
      </c>
      <c r="C516" s="75">
        <v>4187568</v>
      </c>
      <c r="D516" s="75">
        <v>76153</v>
      </c>
      <c r="E516" s="75">
        <v>794169</v>
      </c>
      <c r="F516" s="69">
        <v>541061</v>
      </c>
      <c r="G516" s="69">
        <v>378082</v>
      </c>
      <c r="H516" s="69">
        <v>373064</v>
      </c>
      <c r="I516" s="69">
        <v>93037</v>
      </c>
      <c r="J516" s="69">
        <v>241461</v>
      </c>
      <c r="K516" s="69">
        <v>93643</v>
      </c>
      <c r="L516" s="69">
        <v>75747</v>
      </c>
      <c r="M516" s="69">
        <v>63556</v>
      </c>
      <c r="N516" s="69">
        <v>127557</v>
      </c>
      <c r="O516" s="69">
        <v>199733</v>
      </c>
      <c r="P516" s="69">
        <f>VLOOKUP($B$5:$B$975,'[17]2018'!B$5:P$975,15,0)</f>
        <v>197502</v>
      </c>
      <c r="Q516" s="77">
        <f>VLOOKUP($B$6:$B$975,'[17]2018'!B$6:Q$975,16,0)</f>
        <v>139086</v>
      </c>
      <c r="R516" s="77">
        <v>397918</v>
      </c>
      <c r="S516" s="69">
        <v>279355</v>
      </c>
      <c r="T516" s="69">
        <v>116444</v>
      </c>
    </row>
    <row r="517" spans="1:20" s="12" customFormat="1" ht="48.75">
      <c r="A517" s="65" t="s">
        <v>637</v>
      </c>
      <c r="B517" s="66" t="s">
        <v>79</v>
      </c>
      <c r="C517" s="75">
        <v>2621779</v>
      </c>
      <c r="D517" s="75">
        <v>34617</v>
      </c>
      <c r="E517" s="75">
        <v>725986</v>
      </c>
      <c r="F517" s="69">
        <v>479583</v>
      </c>
      <c r="G517" s="69">
        <v>497</v>
      </c>
      <c r="H517" s="69">
        <v>24872</v>
      </c>
      <c r="I517" s="69">
        <v>16769</v>
      </c>
      <c r="J517" s="69">
        <v>69254</v>
      </c>
      <c r="K517" s="69">
        <v>14607</v>
      </c>
      <c r="L517" s="69">
        <v>23702</v>
      </c>
      <c r="M517" s="69">
        <v>59832</v>
      </c>
      <c r="N517" s="69">
        <v>31107</v>
      </c>
      <c r="O517" s="69">
        <v>333192</v>
      </c>
      <c r="P517" s="69">
        <f>VLOOKUP($B$5:$B$975,'[17]2018'!B$5:P$975,15,0)</f>
        <v>89078</v>
      </c>
      <c r="Q517" s="77">
        <f>VLOOKUP($B$6:$B$975,'[17]2018'!B$6:Q$975,16,0)</f>
        <v>225335</v>
      </c>
      <c r="R517" s="77">
        <v>251421</v>
      </c>
      <c r="S517" s="69">
        <v>68338</v>
      </c>
      <c r="T517" s="69">
        <v>173591</v>
      </c>
    </row>
    <row r="518" spans="1:20" s="12" customFormat="1" ht="24.75">
      <c r="A518" s="65" t="s">
        <v>1081</v>
      </c>
      <c r="B518" s="66" t="s">
        <v>1082</v>
      </c>
      <c r="C518" s="75">
        <v>320168719</v>
      </c>
      <c r="D518" s="75">
        <v>6178254</v>
      </c>
      <c r="E518" s="75">
        <v>22118657</v>
      </c>
      <c r="F518" s="69">
        <v>27855532</v>
      </c>
      <c r="G518" s="69">
        <v>1534735</v>
      </c>
      <c r="H518" s="69">
        <v>12174952</v>
      </c>
      <c r="I518" s="69">
        <v>14609188</v>
      </c>
      <c r="J518" s="69">
        <v>42440876</v>
      </c>
      <c r="K518" s="69">
        <v>7585007</v>
      </c>
      <c r="L518" s="69">
        <v>15708762</v>
      </c>
      <c r="M518" s="69">
        <v>14248794</v>
      </c>
      <c r="N518" s="69">
        <v>12793868</v>
      </c>
      <c r="O518" s="69">
        <v>5251833</v>
      </c>
      <c r="P518" s="69">
        <f>VLOOKUP($B$5:$B$975,'[17]2018'!B$5:P$975,15,0)</f>
        <v>9504665</v>
      </c>
      <c r="Q518" s="77">
        <f>VLOOKUP($B$6:$B$975,'[17]2018'!B$6:Q$975,16,0)</f>
        <v>41663551</v>
      </c>
      <c r="R518" s="77">
        <v>31455582</v>
      </c>
      <c r="S518" s="69">
        <v>50964615</v>
      </c>
      <c r="T518" s="69">
        <v>4079850</v>
      </c>
    </row>
    <row r="519" spans="1:20" s="12" customFormat="1" ht="36.75">
      <c r="A519" s="65" t="s">
        <v>640</v>
      </c>
      <c r="B519" s="66" t="s">
        <v>82</v>
      </c>
      <c r="C519" s="75">
        <v>214159448</v>
      </c>
      <c r="D519" s="75">
        <v>3442308</v>
      </c>
      <c r="E519" s="75">
        <v>14226639</v>
      </c>
      <c r="F519" s="69">
        <v>19628862</v>
      </c>
      <c r="G519" s="69">
        <v>1344411</v>
      </c>
      <c r="H519" s="69">
        <v>11400688</v>
      </c>
      <c r="I519" s="69">
        <v>12813845</v>
      </c>
      <c r="J519" s="69">
        <v>34292923</v>
      </c>
      <c r="K519" s="69">
        <v>5319711</v>
      </c>
      <c r="L519" s="69">
        <v>6863487</v>
      </c>
      <c r="M519" s="69">
        <v>9132784</v>
      </c>
      <c r="N519" s="69">
        <v>9600999</v>
      </c>
      <c r="O519" s="69">
        <v>4456045</v>
      </c>
      <c r="P519" s="69">
        <f>VLOOKUP($B$5:$B$975,'[17]2018'!B$5:P$975,15,0)</f>
        <v>8807049</v>
      </c>
      <c r="Q519" s="77">
        <f>VLOOKUP($B$6:$B$975,'[17]2018'!B$6:Q$975,16,0)</f>
        <v>31118473</v>
      </c>
      <c r="R519" s="77">
        <v>25790372</v>
      </c>
      <c r="S519" s="69">
        <v>14953449</v>
      </c>
      <c r="T519" s="69">
        <v>967403</v>
      </c>
    </row>
    <row r="520" spans="1:20" s="12" customFormat="1" ht="24.75">
      <c r="A520" s="65" t="s">
        <v>646</v>
      </c>
      <c r="B520" s="66" t="s">
        <v>88</v>
      </c>
      <c r="C520" s="75">
        <v>9344637</v>
      </c>
      <c r="D520" s="75">
        <v>105200</v>
      </c>
      <c r="E520" s="75">
        <v>2322458</v>
      </c>
      <c r="F520" s="69">
        <v>1008982</v>
      </c>
      <c r="G520" s="69" t="s">
        <v>14</v>
      </c>
      <c r="H520" s="69">
        <v>45222</v>
      </c>
      <c r="I520" s="69">
        <v>38326</v>
      </c>
      <c r="J520" s="69">
        <v>279934</v>
      </c>
      <c r="K520" s="69">
        <v>208628</v>
      </c>
      <c r="L520" s="69">
        <v>76915</v>
      </c>
      <c r="M520" s="69">
        <v>795769</v>
      </c>
      <c r="N520" s="69">
        <v>66110</v>
      </c>
      <c r="O520" s="69">
        <v>63606</v>
      </c>
      <c r="P520" s="69">
        <f>VLOOKUP($B$5:$B$975,'[17]2018'!B$5:P$975,15,0)</f>
        <v>223495</v>
      </c>
      <c r="Q520" s="77">
        <f>VLOOKUP($B$6:$B$975,'[17]2018'!B$6:Q$975,16,0)</f>
        <v>1884629</v>
      </c>
      <c r="R520" s="77">
        <v>474947</v>
      </c>
      <c r="S520" s="69">
        <v>1686537</v>
      </c>
      <c r="T520" s="69">
        <v>63880</v>
      </c>
    </row>
    <row r="521" spans="1:20" s="12" customFormat="1" ht="24.75">
      <c r="A521" s="65" t="s">
        <v>647</v>
      </c>
      <c r="B521" s="66" t="s">
        <v>89</v>
      </c>
      <c r="C521" s="75">
        <v>84722113</v>
      </c>
      <c r="D521" s="75">
        <v>2179153</v>
      </c>
      <c r="E521" s="75">
        <v>4283117</v>
      </c>
      <c r="F521" s="69">
        <v>4561367</v>
      </c>
      <c r="G521" s="69">
        <v>180518</v>
      </c>
      <c r="H521" s="69">
        <v>490463</v>
      </c>
      <c r="I521" s="69">
        <v>1754702</v>
      </c>
      <c r="J521" s="69">
        <v>6645821</v>
      </c>
      <c r="K521" s="69">
        <v>1994067</v>
      </c>
      <c r="L521" s="69">
        <v>8718426</v>
      </c>
      <c r="M521" s="69">
        <v>3799937</v>
      </c>
      <c r="N521" s="69">
        <v>3055048</v>
      </c>
      <c r="O521" s="69">
        <v>688239</v>
      </c>
      <c r="P521" s="69">
        <f>VLOOKUP($B$5:$B$975,'[17]2018'!B$5:P$975,15,0)</f>
        <v>374334</v>
      </c>
      <c r="Q521" s="77">
        <f>VLOOKUP($B$6:$B$975,'[17]2018'!B$6:Q$975,16,0)</f>
        <v>8037856</v>
      </c>
      <c r="R521" s="77">
        <v>4651351</v>
      </c>
      <c r="S521" s="69">
        <v>31452422</v>
      </c>
      <c r="T521" s="69">
        <v>1855292</v>
      </c>
    </row>
    <row r="522" spans="1:20" s="12" customFormat="1" ht="24.75">
      <c r="A522" s="65" t="s">
        <v>648</v>
      </c>
      <c r="B522" s="66" t="s">
        <v>90</v>
      </c>
      <c r="C522" s="75">
        <v>11942521</v>
      </c>
      <c r="D522" s="75">
        <v>451593</v>
      </c>
      <c r="E522" s="75">
        <v>1286443</v>
      </c>
      <c r="F522" s="69">
        <v>2656321</v>
      </c>
      <c r="G522" s="69">
        <v>9806</v>
      </c>
      <c r="H522" s="69">
        <v>238578</v>
      </c>
      <c r="I522" s="69">
        <v>2315</v>
      </c>
      <c r="J522" s="69">
        <v>1222197</v>
      </c>
      <c r="K522" s="69">
        <v>62601</v>
      </c>
      <c r="L522" s="69">
        <v>49934</v>
      </c>
      <c r="M522" s="69">
        <v>520304</v>
      </c>
      <c r="N522" s="69">
        <v>71712</v>
      </c>
      <c r="O522" s="69">
        <v>43943</v>
      </c>
      <c r="P522" s="69">
        <f>VLOOKUP($B$5:$B$975,'[17]2018'!B$5:P$975,15,0)</f>
        <v>99786</v>
      </c>
      <c r="Q522" s="77">
        <f>VLOOKUP($B$6:$B$975,'[17]2018'!B$6:Q$975,16,0)</f>
        <v>622593</v>
      </c>
      <c r="R522" s="77">
        <v>538911</v>
      </c>
      <c r="S522" s="69">
        <v>2872207</v>
      </c>
      <c r="T522" s="69">
        <v>1193276</v>
      </c>
    </row>
    <row r="523" spans="1:20" s="12" customFormat="1" ht="24.75">
      <c r="A523" s="65" t="s">
        <v>641</v>
      </c>
      <c r="B523" s="66" t="s">
        <v>83</v>
      </c>
      <c r="C523" s="75">
        <v>128215679</v>
      </c>
      <c r="D523" s="75">
        <v>1955820</v>
      </c>
      <c r="E523" s="75">
        <v>6186779</v>
      </c>
      <c r="F523" s="69">
        <v>8758610</v>
      </c>
      <c r="G523" s="69">
        <v>819321</v>
      </c>
      <c r="H523" s="69">
        <v>8419189</v>
      </c>
      <c r="I523" s="69">
        <v>2648204</v>
      </c>
      <c r="J523" s="69">
        <v>24371499</v>
      </c>
      <c r="K523" s="69">
        <v>1021934</v>
      </c>
      <c r="L523" s="69">
        <v>5123755</v>
      </c>
      <c r="M523" s="69">
        <v>7089950</v>
      </c>
      <c r="N523" s="69">
        <v>6303823</v>
      </c>
      <c r="O523" s="69">
        <v>3147758</v>
      </c>
      <c r="P523" s="69">
        <f>VLOOKUP($B$5:$B$975,'[17]2018'!B$5:P$975,15,0)</f>
        <v>5505101</v>
      </c>
      <c r="Q523" s="77">
        <f>VLOOKUP($B$6:$B$975,'[17]2018'!B$6:Q$975,16,0)</f>
        <v>17892071</v>
      </c>
      <c r="R523" s="77">
        <v>17899520</v>
      </c>
      <c r="S523" s="69">
        <v>10659155</v>
      </c>
      <c r="T523" s="69">
        <v>413189</v>
      </c>
    </row>
    <row r="524" spans="1:20" s="12" customFormat="1" ht="36.75">
      <c r="A524" s="65" t="s">
        <v>642</v>
      </c>
      <c r="B524" s="66" t="s">
        <v>84</v>
      </c>
      <c r="C524" s="75">
        <v>32745729</v>
      </c>
      <c r="D524" s="75">
        <v>336480</v>
      </c>
      <c r="E524" s="75">
        <v>2899592</v>
      </c>
      <c r="F524" s="69">
        <v>5437543</v>
      </c>
      <c r="G524" s="69">
        <v>116413</v>
      </c>
      <c r="H524" s="69">
        <v>2045274</v>
      </c>
      <c r="I524" s="69">
        <v>6342115</v>
      </c>
      <c r="J524" s="69">
        <v>4222600</v>
      </c>
      <c r="K524" s="69">
        <v>88479</v>
      </c>
      <c r="L524" s="69">
        <v>742805</v>
      </c>
      <c r="M524" s="69">
        <v>828738</v>
      </c>
      <c r="N524" s="69">
        <v>972486</v>
      </c>
      <c r="O524" s="69">
        <v>188841</v>
      </c>
      <c r="P524" s="69">
        <f>VLOOKUP($B$5:$B$975,'[17]2018'!B$5:P$975,15,0)</f>
        <v>1652839</v>
      </c>
      <c r="Q524" s="77">
        <f>VLOOKUP($B$6:$B$975,'[17]2018'!B$6:Q$975,16,0)</f>
        <v>1789691</v>
      </c>
      <c r="R524" s="77">
        <v>4339002</v>
      </c>
      <c r="S524" s="69">
        <v>598279</v>
      </c>
      <c r="T524" s="69">
        <v>144554</v>
      </c>
    </row>
    <row r="525" spans="1:20" s="12" customFormat="1" ht="24.75">
      <c r="A525" s="65" t="s">
        <v>643</v>
      </c>
      <c r="B525" s="66" t="s">
        <v>85</v>
      </c>
      <c r="C525" s="75">
        <v>22950382</v>
      </c>
      <c r="D525" s="75">
        <v>116176</v>
      </c>
      <c r="E525" s="75">
        <v>2254935</v>
      </c>
      <c r="F525" s="69">
        <v>4506789</v>
      </c>
      <c r="G525" s="69">
        <v>21127</v>
      </c>
      <c r="H525" s="69">
        <v>603172</v>
      </c>
      <c r="I525" s="69">
        <v>926220</v>
      </c>
      <c r="J525" s="69">
        <v>1054192</v>
      </c>
      <c r="K525" s="69">
        <v>108</v>
      </c>
      <c r="L525" s="69">
        <v>762485</v>
      </c>
      <c r="M525" s="69">
        <v>1139331</v>
      </c>
      <c r="N525" s="69">
        <v>1029</v>
      </c>
      <c r="O525" s="69">
        <v>31747</v>
      </c>
      <c r="P525" s="69">
        <f>VLOOKUP($B$5:$B$975,'[17]2018'!B$5:P$975,15,0)</f>
        <v>1335322</v>
      </c>
      <c r="Q525" s="77">
        <f>VLOOKUP($B$6:$B$975,'[17]2018'!B$6:Q$975,16,0)</f>
        <v>5889010</v>
      </c>
      <c r="R525" s="77">
        <v>2714975</v>
      </c>
      <c r="S525" s="69">
        <v>1404883</v>
      </c>
      <c r="T525" s="69">
        <v>188881</v>
      </c>
    </row>
    <row r="526" spans="1:20" s="12" customFormat="1" ht="24.75">
      <c r="A526" s="65" t="s">
        <v>644</v>
      </c>
      <c r="B526" s="66" t="s">
        <v>86</v>
      </c>
      <c r="C526" s="75">
        <v>17257816</v>
      </c>
      <c r="D526" s="75">
        <v>481683</v>
      </c>
      <c r="E526" s="75">
        <v>2021027</v>
      </c>
      <c r="F526" s="69">
        <v>421750</v>
      </c>
      <c r="G526" s="69">
        <v>241748</v>
      </c>
      <c r="H526" s="69">
        <v>333052</v>
      </c>
      <c r="I526" s="69">
        <v>40902</v>
      </c>
      <c r="J526" s="69">
        <v>4172708</v>
      </c>
      <c r="K526" s="69">
        <v>511624</v>
      </c>
      <c r="L526" s="69" t="s">
        <v>14</v>
      </c>
      <c r="M526" s="69">
        <v>60770</v>
      </c>
      <c r="N526" s="69">
        <v>2259520</v>
      </c>
      <c r="O526" s="69">
        <v>794352</v>
      </c>
      <c r="P526" s="69">
        <f>VLOOKUP($B$5:$B$975,'[17]2018'!B$5:P$975,15,0)</f>
        <v>23555</v>
      </c>
      <c r="Q526" s="77">
        <f>VLOOKUP($B$6:$B$975,'[17]2018'!B$6:Q$975,16,0)</f>
        <v>4679019</v>
      </c>
      <c r="R526" s="77">
        <v>204165</v>
      </c>
      <c r="S526" s="69">
        <v>963750</v>
      </c>
      <c r="T526" s="69">
        <v>48191</v>
      </c>
    </row>
    <row r="527" spans="1:20" s="12" customFormat="1" ht="24.75">
      <c r="A527" s="65" t="s">
        <v>645</v>
      </c>
      <c r="B527" s="66" t="s">
        <v>87</v>
      </c>
      <c r="C527" s="75">
        <v>12989842</v>
      </c>
      <c r="D527" s="75">
        <v>552150</v>
      </c>
      <c r="E527" s="75">
        <v>864306</v>
      </c>
      <c r="F527" s="69">
        <v>504171</v>
      </c>
      <c r="G527" s="69">
        <v>145802</v>
      </c>
      <c r="H527" s="69" t="s">
        <v>14</v>
      </c>
      <c r="I527" s="69">
        <v>2856405</v>
      </c>
      <c r="J527" s="69">
        <v>471925</v>
      </c>
      <c r="K527" s="69">
        <v>3697565</v>
      </c>
      <c r="L527" s="69">
        <v>234441</v>
      </c>
      <c r="M527" s="69">
        <v>13994</v>
      </c>
      <c r="N527" s="69">
        <v>64141</v>
      </c>
      <c r="O527" s="69">
        <v>293347</v>
      </c>
      <c r="P527" s="69">
        <f>VLOOKUP($B$5:$B$975,'[17]2018'!B$5:P$975,15,0)</f>
        <v>290233</v>
      </c>
      <c r="Q527" s="77">
        <f>VLOOKUP($B$6:$B$975,'[17]2018'!B$6:Q$975,16,0)</f>
        <v>868682</v>
      </c>
      <c r="R527" s="77">
        <v>632711</v>
      </c>
      <c r="S527" s="69">
        <v>1327382</v>
      </c>
      <c r="T527" s="69">
        <v>172588</v>
      </c>
    </row>
    <row r="528" spans="1:20" s="12" customFormat="1" ht="24.75">
      <c r="A528" s="65" t="s">
        <v>649</v>
      </c>
      <c r="B528" s="66" t="s">
        <v>478</v>
      </c>
      <c r="C528" s="75">
        <v>158291140</v>
      </c>
      <c r="D528" s="75">
        <v>5974532</v>
      </c>
      <c r="E528" s="75">
        <v>8604648</v>
      </c>
      <c r="F528" s="69">
        <v>5682998</v>
      </c>
      <c r="G528" s="69">
        <v>3665256</v>
      </c>
      <c r="H528" s="69">
        <v>5254902</v>
      </c>
      <c r="I528" s="69">
        <v>3602162</v>
      </c>
      <c r="J528" s="69">
        <v>26883419</v>
      </c>
      <c r="K528" s="69">
        <v>4331806</v>
      </c>
      <c r="L528" s="69">
        <v>5015474</v>
      </c>
      <c r="M528" s="69">
        <v>4673718</v>
      </c>
      <c r="N528" s="69">
        <v>10430612</v>
      </c>
      <c r="O528" s="69">
        <v>4419454</v>
      </c>
      <c r="P528" s="69">
        <f>VLOOKUP($B$5:$B$975,'[17]2018'!B$5:P$975,15,0)</f>
        <v>1439215</v>
      </c>
      <c r="Q528" s="77">
        <f>VLOOKUP($B$6:$B$975,'[17]2018'!B$6:Q$975,16,0)</f>
        <v>15190393</v>
      </c>
      <c r="R528" s="77">
        <v>17371206</v>
      </c>
      <c r="S528" s="69">
        <v>28197684</v>
      </c>
      <c r="T528" s="69">
        <v>7553662</v>
      </c>
    </row>
    <row r="529" spans="1:20" s="12" customFormat="1" ht="60.75">
      <c r="A529" s="65" t="s">
        <v>650</v>
      </c>
      <c r="B529" s="66" t="s">
        <v>91</v>
      </c>
      <c r="C529" s="75">
        <v>105096326</v>
      </c>
      <c r="D529" s="75">
        <v>5116115</v>
      </c>
      <c r="E529" s="75">
        <v>6713240</v>
      </c>
      <c r="F529" s="69">
        <v>3702636</v>
      </c>
      <c r="G529" s="69">
        <v>453348</v>
      </c>
      <c r="H529" s="69">
        <v>2964805</v>
      </c>
      <c r="I529" s="69">
        <v>2003632</v>
      </c>
      <c r="J529" s="69">
        <v>22371974</v>
      </c>
      <c r="K529" s="69">
        <v>3377359</v>
      </c>
      <c r="L529" s="69">
        <v>3645678</v>
      </c>
      <c r="M529" s="69">
        <v>2980283</v>
      </c>
      <c r="N529" s="69">
        <v>7212564</v>
      </c>
      <c r="O529" s="69">
        <v>3125705</v>
      </c>
      <c r="P529" s="69">
        <f>VLOOKUP($B$5:$B$975,'[17]2018'!B$5:P$975,15,0)</f>
        <v>589297</v>
      </c>
      <c r="Q529" s="77">
        <f>VLOOKUP($B$6:$B$975,'[17]2018'!B$6:Q$975,16,0)</f>
        <v>12471165</v>
      </c>
      <c r="R529" s="77">
        <v>6925488</v>
      </c>
      <c r="S529" s="69">
        <v>15774398</v>
      </c>
      <c r="T529" s="69">
        <v>5668638</v>
      </c>
    </row>
    <row r="530" spans="1:20" s="12" customFormat="1" ht="60.75">
      <c r="A530" s="65" t="s">
        <v>651</v>
      </c>
      <c r="B530" s="66" t="s">
        <v>92</v>
      </c>
      <c r="C530" s="75">
        <v>38917272</v>
      </c>
      <c r="D530" s="75">
        <v>656321</v>
      </c>
      <c r="E530" s="75">
        <v>962574</v>
      </c>
      <c r="F530" s="69">
        <v>1183783</v>
      </c>
      <c r="G530" s="69">
        <v>2353087</v>
      </c>
      <c r="H530" s="69">
        <v>872157</v>
      </c>
      <c r="I530" s="69">
        <v>1205464</v>
      </c>
      <c r="J530" s="69">
        <v>3195793</v>
      </c>
      <c r="K530" s="69">
        <v>796200</v>
      </c>
      <c r="L530" s="69">
        <v>954817</v>
      </c>
      <c r="M530" s="69">
        <v>1369001</v>
      </c>
      <c r="N530" s="69">
        <v>988467</v>
      </c>
      <c r="O530" s="69">
        <v>827649</v>
      </c>
      <c r="P530" s="69">
        <f>VLOOKUP($B$5:$B$975,'[17]2018'!B$5:P$975,15,0)</f>
        <v>811040</v>
      </c>
      <c r="Q530" s="77">
        <f>VLOOKUP($B$6:$B$975,'[17]2018'!B$6:Q$975,16,0)</f>
        <v>2195612</v>
      </c>
      <c r="R530" s="77">
        <v>9410667</v>
      </c>
      <c r="S530" s="69">
        <v>9796223</v>
      </c>
      <c r="T530" s="69">
        <v>1338416</v>
      </c>
    </row>
    <row r="531" spans="1:20" s="12" customFormat="1" ht="48.75">
      <c r="A531" s="65" t="s">
        <v>654</v>
      </c>
      <c r="B531" s="66" t="s">
        <v>95</v>
      </c>
      <c r="C531" s="75">
        <v>14277541</v>
      </c>
      <c r="D531" s="75">
        <v>202095</v>
      </c>
      <c r="E531" s="75">
        <v>928834</v>
      </c>
      <c r="F531" s="69">
        <v>796579</v>
      </c>
      <c r="G531" s="69">
        <v>858821</v>
      </c>
      <c r="H531" s="69">
        <v>1417940</v>
      </c>
      <c r="I531" s="69">
        <v>393066</v>
      </c>
      <c r="J531" s="69">
        <v>1315652</v>
      </c>
      <c r="K531" s="69">
        <v>158247</v>
      </c>
      <c r="L531" s="69">
        <v>414978</v>
      </c>
      <c r="M531" s="69">
        <v>324435</v>
      </c>
      <c r="N531" s="69">
        <v>2229581</v>
      </c>
      <c r="O531" s="69">
        <v>466099</v>
      </c>
      <c r="P531" s="69">
        <f>VLOOKUP($B$5:$B$975,'[17]2018'!B$5:P$975,15,0)</f>
        <v>38878</v>
      </c>
      <c r="Q531" s="77">
        <f>VLOOKUP($B$6:$B$975,'[17]2018'!B$6:Q$975,16,0)</f>
        <v>523615</v>
      </c>
      <c r="R531" s="77">
        <v>1035050</v>
      </c>
      <c r="S531" s="69">
        <v>2627063</v>
      </c>
      <c r="T531" s="69">
        <v>546608</v>
      </c>
    </row>
    <row r="532" spans="1:20" s="12" customFormat="1" ht="24.75">
      <c r="A532" s="65" t="s">
        <v>652</v>
      </c>
      <c r="B532" s="66" t="s">
        <v>93</v>
      </c>
      <c r="C532" s="75">
        <v>13994115</v>
      </c>
      <c r="D532" s="75">
        <v>322137</v>
      </c>
      <c r="E532" s="75">
        <v>886445</v>
      </c>
      <c r="F532" s="69">
        <v>160581</v>
      </c>
      <c r="G532" s="69">
        <v>2091900</v>
      </c>
      <c r="H532" s="69">
        <v>487818</v>
      </c>
      <c r="I532" s="69">
        <v>1076958</v>
      </c>
      <c r="J532" s="69">
        <v>1019672</v>
      </c>
      <c r="K532" s="69">
        <v>669237</v>
      </c>
      <c r="L532" s="69">
        <v>940880</v>
      </c>
      <c r="M532" s="69">
        <v>1223612</v>
      </c>
      <c r="N532" s="69">
        <v>44926</v>
      </c>
      <c r="O532" s="69">
        <v>723847</v>
      </c>
      <c r="P532" s="69">
        <f>VLOOKUP($B$5:$B$975,'[17]2018'!B$5:P$975,15,0)</f>
        <v>695607</v>
      </c>
      <c r="Q532" s="77">
        <f>VLOOKUP($B$6:$B$975,'[17]2018'!B$6:Q$975,16,0)</f>
        <v>1154697</v>
      </c>
      <c r="R532" s="77">
        <v>845860</v>
      </c>
      <c r="S532" s="69">
        <v>981510</v>
      </c>
      <c r="T532" s="69">
        <v>668427</v>
      </c>
    </row>
    <row r="533" spans="1:20" s="12" customFormat="1" ht="24.75">
      <c r="A533" s="65" t="s">
        <v>653</v>
      </c>
      <c r="B533" s="66" t="s">
        <v>94</v>
      </c>
      <c r="C533" s="75">
        <v>24923158</v>
      </c>
      <c r="D533" s="75">
        <v>334183</v>
      </c>
      <c r="E533" s="75">
        <v>76129</v>
      </c>
      <c r="F533" s="69">
        <v>1023202</v>
      </c>
      <c r="G533" s="69">
        <v>261188</v>
      </c>
      <c r="H533" s="69">
        <v>384339</v>
      </c>
      <c r="I533" s="69">
        <v>128506</v>
      </c>
      <c r="J533" s="69">
        <v>2176121</v>
      </c>
      <c r="K533" s="69">
        <v>126964</v>
      </c>
      <c r="L533" s="69">
        <v>13937</v>
      </c>
      <c r="M533" s="69">
        <v>145389</v>
      </c>
      <c r="N533" s="69">
        <v>943541</v>
      </c>
      <c r="O533" s="69">
        <v>103802</v>
      </c>
      <c r="P533" s="69">
        <f>VLOOKUP($B$5:$B$975,'[17]2018'!B$5:P$975,15,0)</f>
        <v>115433</v>
      </c>
      <c r="Q533" s="77">
        <f>VLOOKUP($B$6:$B$975,'[17]2018'!B$6:Q$975,16,0)</f>
        <v>1040915</v>
      </c>
      <c r="R533" s="77">
        <v>8564807</v>
      </c>
      <c r="S533" s="69">
        <v>8814713</v>
      </c>
      <c r="T533" s="69">
        <v>669989</v>
      </c>
    </row>
    <row r="534" spans="1:20" s="12" customFormat="1" ht="36.75">
      <c r="A534" s="65" t="s">
        <v>655</v>
      </c>
      <c r="B534" s="66" t="s">
        <v>479</v>
      </c>
      <c r="C534" s="75">
        <v>80773951</v>
      </c>
      <c r="D534" s="75">
        <v>978968</v>
      </c>
      <c r="E534" s="75">
        <v>7734909</v>
      </c>
      <c r="F534" s="69">
        <v>4905474</v>
      </c>
      <c r="G534" s="69">
        <v>601121</v>
      </c>
      <c r="H534" s="69">
        <v>1609298</v>
      </c>
      <c r="I534" s="69">
        <v>3398944</v>
      </c>
      <c r="J534" s="69">
        <v>15543087</v>
      </c>
      <c r="K534" s="69">
        <v>2014560</v>
      </c>
      <c r="L534" s="69">
        <v>2493970</v>
      </c>
      <c r="M534" s="69">
        <v>1857793</v>
      </c>
      <c r="N534" s="69">
        <v>3908900</v>
      </c>
      <c r="O534" s="69">
        <v>2419330</v>
      </c>
      <c r="P534" s="69">
        <f>VLOOKUP($B$5:$B$975,'[17]2018'!B$5:P$975,15,0)</f>
        <v>1934516</v>
      </c>
      <c r="Q534" s="77">
        <f>VLOOKUP($B$6:$B$975,'[17]2018'!B$6:Q$975,16,0)</f>
        <v>8202248</v>
      </c>
      <c r="R534" s="77">
        <v>9117622</v>
      </c>
      <c r="S534" s="69">
        <v>11025764</v>
      </c>
      <c r="T534" s="69">
        <v>3027449</v>
      </c>
    </row>
    <row r="535" spans="1:20" s="12" customFormat="1" ht="24.75">
      <c r="A535" s="65" t="s">
        <v>656</v>
      </c>
      <c r="B535" s="66" t="s">
        <v>96</v>
      </c>
      <c r="C535" s="75">
        <v>40413188</v>
      </c>
      <c r="D535" s="75">
        <v>498382</v>
      </c>
      <c r="E535" s="75">
        <v>4861660</v>
      </c>
      <c r="F535" s="69">
        <v>1971874</v>
      </c>
      <c r="G535" s="69">
        <v>273254</v>
      </c>
      <c r="H535" s="69">
        <v>525177</v>
      </c>
      <c r="I535" s="69">
        <v>1711306</v>
      </c>
      <c r="J535" s="69">
        <v>12622037</v>
      </c>
      <c r="K535" s="69">
        <v>449259</v>
      </c>
      <c r="L535" s="69">
        <v>1172609</v>
      </c>
      <c r="M535" s="69">
        <v>1556407</v>
      </c>
      <c r="N535" s="69">
        <v>1608432</v>
      </c>
      <c r="O535" s="69">
        <v>442120</v>
      </c>
      <c r="P535" s="69">
        <f>VLOOKUP($B$5:$B$975,'[17]2018'!B$5:P$975,15,0)</f>
        <v>1643706</v>
      </c>
      <c r="Q535" s="77">
        <f>VLOOKUP($B$6:$B$975,'[17]2018'!B$6:Q$975,16,0)</f>
        <v>4493262</v>
      </c>
      <c r="R535" s="77">
        <v>2975731</v>
      </c>
      <c r="S535" s="69">
        <v>3534171</v>
      </c>
      <c r="T535" s="69">
        <v>73803</v>
      </c>
    </row>
    <row r="536" spans="1:20" s="12" customFormat="1" ht="48.75">
      <c r="A536" s="65" t="s">
        <v>659</v>
      </c>
      <c r="B536" s="66" t="s">
        <v>99</v>
      </c>
      <c r="C536" s="75">
        <v>4786610</v>
      </c>
      <c r="D536" s="75">
        <v>2432</v>
      </c>
      <c r="E536" s="75">
        <v>118877</v>
      </c>
      <c r="F536" s="69">
        <v>440102</v>
      </c>
      <c r="G536" s="69">
        <v>3372</v>
      </c>
      <c r="H536" s="69">
        <v>22105</v>
      </c>
      <c r="I536" s="69" t="s">
        <v>14</v>
      </c>
      <c r="J536" s="69">
        <v>110982</v>
      </c>
      <c r="K536" s="69">
        <v>42808</v>
      </c>
      <c r="L536" s="69">
        <v>53419</v>
      </c>
      <c r="M536" s="69">
        <v>88529</v>
      </c>
      <c r="N536" s="69">
        <v>211846</v>
      </c>
      <c r="O536" s="69">
        <v>25734</v>
      </c>
      <c r="P536" s="69" t="str">
        <f>VLOOKUP($B$5:$B$975,'[17]2018'!B$5:P$975,15,0)</f>
        <v>-</v>
      </c>
      <c r="Q536" s="77">
        <f>VLOOKUP($B$6:$B$975,'[17]2018'!B$6:Q$975,16,0)</f>
        <v>253306</v>
      </c>
      <c r="R536" s="77">
        <v>257153</v>
      </c>
      <c r="S536" s="69">
        <v>3094666</v>
      </c>
      <c r="T536" s="69">
        <v>61278</v>
      </c>
    </row>
    <row r="537" spans="1:20" s="12" customFormat="1" ht="48.75">
      <c r="A537" s="65" t="s">
        <v>660</v>
      </c>
      <c r="B537" s="66" t="s">
        <v>100</v>
      </c>
      <c r="C537" s="75">
        <v>35574153</v>
      </c>
      <c r="D537" s="75">
        <v>478154</v>
      </c>
      <c r="E537" s="75">
        <v>2754371</v>
      </c>
      <c r="F537" s="69">
        <v>2493499</v>
      </c>
      <c r="G537" s="69">
        <v>324495</v>
      </c>
      <c r="H537" s="69">
        <v>1062016</v>
      </c>
      <c r="I537" s="69">
        <v>1687637</v>
      </c>
      <c r="J537" s="69">
        <v>2810068</v>
      </c>
      <c r="K537" s="69">
        <v>1522493</v>
      </c>
      <c r="L537" s="69">
        <v>1267942</v>
      </c>
      <c r="M537" s="69">
        <v>212858</v>
      </c>
      <c r="N537" s="69">
        <v>2088621</v>
      </c>
      <c r="O537" s="69">
        <v>1951476</v>
      </c>
      <c r="P537" s="69">
        <f>VLOOKUP($B$5:$B$975,'[17]2018'!B$5:P$975,15,0)</f>
        <v>290810</v>
      </c>
      <c r="Q537" s="77">
        <f>VLOOKUP($B$6:$B$975,'[17]2018'!B$6:Q$975,16,0)</f>
        <v>3455680</v>
      </c>
      <c r="R537" s="77">
        <v>5884738</v>
      </c>
      <c r="S537" s="69">
        <v>4396928</v>
      </c>
      <c r="T537" s="69">
        <v>2892368</v>
      </c>
    </row>
    <row r="538" spans="1:20" s="12" customFormat="1" ht="36.75">
      <c r="A538" s="65" t="s">
        <v>657</v>
      </c>
      <c r="B538" s="66" t="s">
        <v>97</v>
      </c>
      <c r="C538" s="75">
        <v>20171138</v>
      </c>
      <c r="D538" s="75">
        <v>130180</v>
      </c>
      <c r="E538" s="75">
        <v>4369278</v>
      </c>
      <c r="F538" s="69">
        <v>1071042</v>
      </c>
      <c r="G538" s="69">
        <v>273254</v>
      </c>
      <c r="H538" s="69">
        <v>157140</v>
      </c>
      <c r="I538" s="69">
        <v>588712</v>
      </c>
      <c r="J538" s="69">
        <v>2291253</v>
      </c>
      <c r="K538" s="69">
        <v>285712</v>
      </c>
      <c r="L538" s="69">
        <v>559332</v>
      </c>
      <c r="M538" s="69">
        <v>1502026</v>
      </c>
      <c r="N538" s="69">
        <v>434094</v>
      </c>
      <c r="O538" s="69">
        <v>194785</v>
      </c>
      <c r="P538" s="69">
        <f>VLOOKUP($B$5:$B$975,'[17]2018'!B$5:P$975,15,0)</f>
        <v>1124997</v>
      </c>
      <c r="Q538" s="77">
        <f>VLOOKUP($B$6:$B$975,'[17]2018'!B$6:Q$975,16,0)</f>
        <v>2987946</v>
      </c>
      <c r="R538" s="77">
        <v>2542081</v>
      </c>
      <c r="S538" s="69">
        <v>1591515</v>
      </c>
      <c r="T538" s="69">
        <v>67792</v>
      </c>
    </row>
    <row r="539" spans="1:20" s="12" customFormat="1" ht="24.75">
      <c r="A539" s="65" t="s">
        <v>658</v>
      </c>
      <c r="B539" s="66" t="s">
        <v>98</v>
      </c>
      <c r="C539" s="75">
        <v>20242050</v>
      </c>
      <c r="D539" s="75">
        <v>368202</v>
      </c>
      <c r="E539" s="75">
        <v>492382</v>
      </c>
      <c r="F539" s="69">
        <v>900832</v>
      </c>
      <c r="G539" s="69" t="s">
        <v>14</v>
      </c>
      <c r="H539" s="69">
        <v>368037</v>
      </c>
      <c r="I539" s="69">
        <v>1122594</v>
      </c>
      <c r="J539" s="69">
        <v>10330783</v>
      </c>
      <c r="K539" s="69">
        <v>163547</v>
      </c>
      <c r="L539" s="69">
        <v>613277</v>
      </c>
      <c r="M539" s="69">
        <v>54381</v>
      </c>
      <c r="N539" s="69">
        <v>1174338</v>
      </c>
      <c r="O539" s="69">
        <v>247335</v>
      </c>
      <c r="P539" s="69">
        <f>VLOOKUP($B$5:$B$975,'[17]2018'!B$5:P$975,15,0)</f>
        <v>518709</v>
      </c>
      <c r="Q539" s="77">
        <f>VLOOKUP($B$6:$B$975,'[17]2018'!B$6:Q$975,16,0)</f>
        <v>1505316</v>
      </c>
      <c r="R539" s="77">
        <v>433650</v>
      </c>
      <c r="S539" s="69">
        <v>1942656</v>
      </c>
      <c r="T539" s="69">
        <v>6011</v>
      </c>
    </row>
    <row r="540" spans="1:20" s="12" customFormat="1" ht="36.75">
      <c r="A540" s="65" t="s">
        <v>661</v>
      </c>
      <c r="B540" s="66" t="s">
        <v>101</v>
      </c>
      <c r="C540" s="75">
        <v>14730094</v>
      </c>
      <c r="D540" s="75">
        <v>186777</v>
      </c>
      <c r="E540" s="75">
        <v>1220783</v>
      </c>
      <c r="F540" s="69">
        <v>569796</v>
      </c>
      <c r="G540" s="69">
        <v>58471</v>
      </c>
      <c r="H540" s="69">
        <v>316545</v>
      </c>
      <c r="I540" s="69">
        <v>1048546</v>
      </c>
      <c r="J540" s="69">
        <v>1306851</v>
      </c>
      <c r="K540" s="69">
        <v>448167</v>
      </c>
      <c r="L540" s="69">
        <v>1030104</v>
      </c>
      <c r="M540" s="69">
        <v>136873</v>
      </c>
      <c r="N540" s="69">
        <v>379216</v>
      </c>
      <c r="O540" s="69">
        <v>781037</v>
      </c>
      <c r="P540" s="69">
        <f>VLOOKUP($B$5:$B$975,'[17]2018'!B$5:P$975,15,0)</f>
        <v>112286</v>
      </c>
      <c r="Q540" s="77">
        <f>VLOOKUP($B$6:$B$975,'[17]2018'!B$6:Q$975,16,0)</f>
        <v>1991411</v>
      </c>
      <c r="R540" s="77">
        <v>3537234</v>
      </c>
      <c r="S540" s="69">
        <v>669543</v>
      </c>
      <c r="T540" s="69">
        <v>936451</v>
      </c>
    </row>
    <row r="541" spans="1:20" s="12" customFormat="1" ht="36.75">
      <c r="A541" s="65" t="s">
        <v>662</v>
      </c>
      <c r="B541" s="66" t="s">
        <v>102</v>
      </c>
      <c r="C541" s="75">
        <v>10853636</v>
      </c>
      <c r="D541" s="75">
        <v>185405</v>
      </c>
      <c r="E541" s="75">
        <v>738616</v>
      </c>
      <c r="F541" s="69">
        <v>701304</v>
      </c>
      <c r="G541" s="69">
        <v>113982</v>
      </c>
      <c r="H541" s="69">
        <v>600033</v>
      </c>
      <c r="I541" s="69">
        <v>20126</v>
      </c>
      <c r="J541" s="69">
        <v>999688</v>
      </c>
      <c r="K541" s="69">
        <v>581296</v>
      </c>
      <c r="L541" s="69">
        <v>20711</v>
      </c>
      <c r="M541" s="69">
        <v>1431</v>
      </c>
      <c r="N541" s="69">
        <v>1294601</v>
      </c>
      <c r="O541" s="69">
        <v>983681</v>
      </c>
      <c r="P541" s="69">
        <f>VLOOKUP($B$5:$B$975,'[17]2018'!B$5:P$975,15,0)</f>
        <v>151602</v>
      </c>
      <c r="Q541" s="77">
        <f>VLOOKUP($B$6:$B$975,'[17]2018'!B$6:Q$975,16,0)</f>
        <v>733336</v>
      </c>
      <c r="R541" s="77">
        <v>699680</v>
      </c>
      <c r="S541" s="69">
        <v>1893947</v>
      </c>
      <c r="T541" s="69">
        <v>1134198</v>
      </c>
    </row>
    <row r="542" spans="1:20" s="12" customFormat="1" ht="24.75">
      <c r="A542" s="65" t="s">
        <v>663</v>
      </c>
      <c r="B542" s="66" t="s">
        <v>103</v>
      </c>
      <c r="C542" s="75">
        <v>2486562</v>
      </c>
      <c r="D542" s="75">
        <v>9906</v>
      </c>
      <c r="E542" s="75">
        <v>271001</v>
      </c>
      <c r="F542" s="69">
        <v>509167</v>
      </c>
      <c r="G542" s="69" t="s">
        <v>14</v>
      </c>
      <c r="H542" s="69">
        <v>3113</v>
      </c>
      <c r="I542" s="69">
        <v>32246</v>
      </c>
      <c r="J542" s="69">
        <v>177496</v>
      </c>
      <c r="K542" s="69">
        <v>100136</v>
      </c>
      <c r="L542" s="69">
        <v>87123</v>
      </c>
      <c r="M542" s="69">
        <v>28380</v>
      </c>
      <c r="N542" s="69">
        <v>34251</v>
      </c>
      <c r="O542" s="69">
        <v>76647</v>
      </c>
      <c r="P542" s="69">
        <f>VLOOKUP($B$5:$B$975,'[17]2018'!B$5:P$975,15,0)</f>
        <v>5786</v>
      </c>
      <c r="Q542" s="77">
        <f>VLOOKUP($B$6:$B$975,'[17]2018'!B$6:Q$975,16,0)</f>
        <v>181588</v>
      </c>
      <c r="R542" s="77">
        <v>140127</v>
      </c>
      <c r="S542" s="69">
        <v>561065</v>
      </c>
      <c r="T542" s="69">
        <v>268528</v>
      </c>
    </row>
    <row r="543" spans="1:20" s="12" customFormat="1" ht="48.75">
      <c r="A543" s="65" t="s">
        <v>664</v>
      </c>
      <c r="B543" s="66" t="s">
        <v>104</v>
      </c>
      <c r="C543" s="75">
        <v>7503861</v>
      </c>
      <c r="D543" s="75">
        <v>96066</v>
      </c>
      <c r="E543" s="75">
        <v>523971</v>
      </c>
      <c r="F543" s="69">
        <v>713232</v>
      </c>
      <c r="G543" s="69">
        <v>152042</v>
      </c>
      <c r="H543" s="69">
        <v>142325</v>
      </c>
      <c r="I543" s="69">
        <v>586719</v>
      </c>
      <c r="J543" s="69">
        <v>326033</v>
      </c>
      <c r="K543" s="69">
        <v>392893</v>
      </c>
      <c r="L543" s="69">
        <v>130004</v>
      </c>
      <c r="M543" s="69">
        <v>46173</v>
      </c>
      <c r="N543" s="69">
        <v>380553</v>
      </c>
      <c r="O543" s="69">
        <v>110111</v>
      </c>
      <c r="P543" s="69">
        <f>VLOOKUP($B$5:$B$975,'[17]2018'!B$5:P$975,15,0)</f>
        <v>21137</v>
      </c>
      <c r="Q543" s="77">
        <f>VLOOKUP($B$6:$B$975,'[17]2018'!B$6:Q$975,16,0)</f>
        <v>549344</v>
      </c>
      <c r="R543" s="77">
        <v>1507697</v>
      </c>
      <c r="S543" s="69">
        <v>1272372</v>
      </c>
      <c r="T543" s="69">
        <v>553191</v>
      </c>
    </row>
    <row r="544" spans="1:20" s="12" customFormat="1" ht="24.75">
      <c r="A544" s="65" t="s">
        <v>1064</v>
      </c>
      <c r="B544" s="66" t="s">
        <v>540</v>
      </c>
      <c r="C544" s="75">
        <v>175387776</v>
      </c>
      <c r="D544" s="75">
        <v>4943267</v>
      </c>
      <c r="E544" s="75">
        <v>21054157</v>
      </c>
      <c r="F544" s="69">
        <v>8116691</v>
      </c>
      <c r="G544" s="69">
        <v>2191242</v>
      </c>
      <c r="H544" s="69">
        <v>4045890</v>
      </c>
      <c r="I544" s="69">
        <v>3178506</v>
      </c>
      <c r="J544" s="69">
        <v>17620462</v>
      </c>
      <c r="K544" s="69">
        <v>3696411</v>
      </c>
      <c r="L544" s="69">
        <v>8071467</v>
      </c>
      <c r="M544" s="69">
        <v>8472335</v>
      </c>
      <c r="N544" s="69">
        <v>6674067</v>
      </c>
      <c r="O544" s="69">
        <v>7164966</v>
      </c>
      <c r="P544" s="69">
        <f>VLOOKUP($B$5:$B$975,'[17]2018'!B$5:P$975,15,0)</f>
        <v>3561073</v>
      </c>
      <c r="Q544" s="77">
        <f>VLOOKUP($B$6:$B$975,'[17]2018'!B$6:Q$975,16,0)</f>
        <v>19951999</v>
      </c>
      <c r="R544" s="77">
        <v>15099488</v>
      </c>
      <c r="S544" s="69">
        <v>27525378</v>
      </c>
      <c r="T544" s="69">
        <v>14020375</v>
      </c>
    </row>
    <row r="545" spans="1:20" s="12" customFormat="1" ht="36.75">
      <c r="A545" s="65" t="s">
        <v>665</v>
      </c>
      <c r="B545" s="66" t="s">
        <v>105</v>
      </c>
      <c r="C545" s="75">
        <v>113382709</v>
      </c>
      <c r="D545" s="75">
        <v>3537910</v>
      </c>
      <c r="E545" s="75">
        <v>7852972</v>
      </c>
      <c r="F545" s="69">
        <v>5576082</v>
      </c>
      <c r="G545" s="69">
        <v>1385133</v>
      </c>
      <c r="H545" s="69">
        <v>2189819</v>
      </c>
      <c r="I545" s="69">
        <v>2043021</v>
      </c>
      <c r="J545" s="69">
        <v>11839399</v>
      </c>
      <c r="K545" s="69">
        <v>1458573</v>
      </c>
      <c r="L545" s="69">
        <v>5395626</v>
      </c>
      <c r="M545" s="69">
        <v>3068028</v>
      </c>
      <c r="N545" s="69">
        <v>5347982</v>
      </c>
      <c r="O545" s="69">
        <v>4901405</v>
      </c>
      <c r="P545" s="69">
        <f>VLOOKUP($B$5:$B$975,'[17]2018'!B$5:P$975,15,0)</f>
        <v>2896417</v>
      </c>
      <c r="Q545" s="77">
        <f>VLOOKUP($B$6:$B$975,'[17]2018'!B$6:Q$975,16,0)</f>
        <v>13399930</v>
      </c>
      <c r="R545" s="77">
        <v>9848638</v>
      </c>
      <c r="S545" s="69">
        <v>20198819</v>
      </c>
      <c r="T545" s="69">
        <v>12442954</v>
      </c>
    </row>
    <row r="546" spans="1:20" s="12" customFormat="1" ht="24.75">
      <c r="A546" s="65" t="s">
        <v>669</v>
      </c>
      <c r="B546" s="66" t="s">
        <v>109</v>
      </c>
      <c r="C546" s="75">
        <v>62005067</v>
      </c>
      <c r="D546" s="75">
        <v>1405356</v>
      </c>
      <c r="E546" s="75">
        <v>13201185</v>
      </c>
      <c r="F546" s="69">
        <v>2540609</v>
      </c>
      <c r="G546" s="69">
        <v>806109</v>
      </c>
      <c r="H546" s="69">
        <v>1856071</v>
      </c>
      <c r="I546" s="69">
        <v>1135484</v>
      </c>
      <c r="J546" s="69">
        <v>5781062</v>
      </c>
      <c r="K546" s="69">
        <v>2237838</v>
      </c>
      <c r="L546" s="69">
        <v>2675841</v>
      </c>
      <c r="M546" s="69">
        <v>5404307</v>
      </c>
      <c r="N546" s="69">
        <v>1326086</v>
      </c>
      <c r="O546" s="69">
        <v>2263560</v>
      </c>
      <c r="P546" s="69">
        <f>VLOOKUP($B$5:$B$975,'[17]2018'!B$5:P$975,15,0)</f>
        <v>664656</v>
      </c>
      <c r="Q546" s="77">
        <f>VLOOKUP($B$6:$B$975,'[17]2018'!B$6:Q$975,16,0)</f>
        <v>6552070</v>
      </c>
      <c r="R546" s="77">
        <v>5250850</v>
      </c>
      <c r="S546" s="69">
        <v>7326560</v>
      </c>
      <c r="T546" s="69">
        <v>1577421</v>
      </c>
    </row>
    <row r="547" spans="1:20" s="12" customFormat="1" ht="24.75">
      <c r="A547" s="65" t="s">
        <v>666</v>
      </c>
      <c r="B547" s="66" t="s">
        <v>106</v>
      </c>
      <c r="C547" s="75">
        <v>73926561</v>
      </c>
      <c r="D547" s="75">
        <v>2820284</v>
      </c>
      <c r="E547" s="75">
        <v>6978416</v>
      </c>
      <c r="F547" s="69">
        <v>3092065</v>
      </c>
      <c r="G547" s="69">
        <v>953054</v>
      </c>
      <c r="H547" s="69">
        <v>1780484</v>
      </c>
      <c r="I547" s="69">
        <v>1726486</v>
      </c>
      <c r="J547" s="69">
        <v>8410261</v>
      </c>
      <c r="K547" s="69">
        <v>695735</v>
      </c>
      <c r="L547" s="69">
        <v>4528691</v>
      </c>
      <c r="M547" s="69">
        <v>1134911</v>
      </c>
      <c r="N547" s="69">
        <v>4322626</v>
      </c>
      <c r="O547" s="69">
        <v>3926439</v>
      </c>
      <c r="P547" s="69">
        <f>VLOOKUP($B$5:$B$975,'[17]2018'!B$5:P$975,15,0)</f>
        <v>2050713</v>
      </c>
      <c r="Q547" s="77">
        <f>VLOOKUP($B$6:$B$975,'[17]2018'!B$6:Q$975,16,0)</f>
        <v>9552149</v>
      </c>
      <c r="R547" s="77">
        <v>6412277</v>
      </c>
      <c r="S547" s="69">
        <v>12126929</v>
      </c>
      <c r="T547" s="69">
        <v>3415040</v>
      </c>
    </row>
    <row r="548" spans="1:20" s="12" customFormat="1" ht="36.75">
      <c r="A548" s="65" t="s">
        <v>1065</v>
      </c>
      <c r="B548" s="66" t="s">
        <v>541</v>
      </c>
      <c r="C548" s="75">
        <v>154670537</v>
      </c>
      <c r="D548" s="75">
        <v>3609512</v>
      </c>
      <c r="E548" s="75">
        <v>6366109</v>
      </c>
      <c r="F548" s="69">
        <v>7956939</v>
      </c>
      <c r="G548" s="69">
        <v>3904240</v>
      </c>
      <c r="H548" s="69">
        <v>2862654</v>
      </c>
      <c r="I548" s="69">
        <v>3231531</v>
      </c>
      <c r="J548" s="69">
        <v>19115965</v>
      </c>
      <c r="K548" s="69">
        <v>5421371</v>
      </c>
      <c r="L548" s="69">
        <v>3662207</v>
      </c>
      <c r="M548" s="69">
        <v>5541614</v>
      </c>
      <c r="N548" s="69">
        <v>3619936</v>
      </c>
      <c r="O548" s="69">
        <v>4395640</v>
      </c>
      <c r="P548" s="69">
        <f>VLOOKUP($B$5:$B$975,'[17]2018'!B$5:P$975,15,0)</f>
        <v>1388557</v>
      </c>
      <c r="Q548" s="77">
        <f>VLOOKUP($B$6:$B$975,'[17]2018'!B$6:Q$975,16,0)</f>
        <v>13429253</v>
      </c>
      <c r="R548" s="77">
        <v>18662625</v>
      </c>
      <c r="S548" s="69">
        <v>37298033</v>
      </c>
      <c r="T548" s="69">
        <v>14204350</v>
      </c>
    </row>
    <row r="549" spans="1:20" s="12" customFormat="1" ht="48.75">
      <c r="A549" s="65" t="s">
        <v>670</v>
      </c>
      <c r="B549" s="66" t="s">
        <v>110</v>
      </c>
      <c r="C549" s="75">
        <v>84760935</v>
      </c>
      <c r="D549" s="75">
        <v>1424965</v>
      </c>
      <c r="E549" s="75">
        <v>3692926</v>
      </c>
      <c r="F549" s="69">
        <v>3002420</v>
      </c>
      <c r="G549" s="69">
        <v>227537</v>
      </c>
      <c r="H549" s="69">
        <v>344776</v>
      </c>
      <c r="I549" s="69">
        <v>1792047</v>
      </c>
      <c r="J549" s="69">
        <v>6422734</v>
      </c>
      <c r="K549" s="69">
        <v>1598425</v>
      </c>
      <c r="L549" s="69">
        <v>1318465</v>
      </c>
      <c r="M549" s="69">
        <v>3369987</v>
      </c>
      <c r="N549" s="69">
        <v>903761</v>
      </c>
      <c r="O549" s="69">
        <v>2818028</v>
      </c>
      <c r="P549" s="69">
        <f>VLOOKUP($B$5:$B$975,'[17]2018'!B$5:P$975,15,0)</f>
        <v>643999</v>
      </c>
      <c r="Q549" s="77">
        <f>VLOOKUP($B$6:$B$975,'[17]2018'!B$6:Q$975,16,0)</f>
        <v>9656940</v>
      </c>
      <c r="R549" s="77">
        <v>10748299</v>
      </c>
      <c r="S549" s="69">
        <v>25461583</v>
      </c>
      <c r="T549" s="69">
        <v>11334042</v>
      </c>
    </row>
    <row r="550" spans="1:20" s="12" customFormat="1" ht="48.75">
      <c r="A550" s="65" t="s">
        <v>671</v>
      </c>
      <c r="B550" s="66" t="s">
        <v>111</v>
      </c>
      <c r="C550" s="75">
        <v>61425289</v>
      </c>
      <c r="D550" s="75">
        <v>2161290</v>
      </c>
      <c r="E550" s="75">
        <v>2183727</v>
      </c>
      <c r="F550" s="69">
        <v>4392436</v>
      </c>
      <c r="G550" s="69">
        <v>1385024</v>
      </c>
      <c r="H550" s="69">
        <v>2375622</v>
      </c>
      <c r="I550" s="69">
        <v>1359491</v>
      </c>
      <c r="J550" s="69">
        <v>10529212</v>
      </c>
      <c r="K550" s="69">
        <v>3485579</v>
      </c>
      <c r="L550" s="69">
        <v>2322207</v>
      </c>
      <c r="M550" s="69">
        <v>1722995</v>
      </c>
      <c r="N550" s="69">
        <v>2268680</v>
      </c>
      <c r="O550" s="69">
        <v>1455467</v>
      </c>
      <c r="P550" s="69">
        <f>VLOOKUP($B$5:$B$975,'[17]2018'!B$5:P$975,15,0)</f>
        <v>585302</v>
      </c>
      <c r="Q550" s="77">
        <f>VLOOKUP($B$6:$B$975,'[17]2018'!B$6:Q$975,16,0)</f>
        <v>3663035</v>
      </c>
      <c r="R550" s="77">
        <v>7800752</v>
      </c>
      <c r="S550" s="69">
        <v>11484250</v>
      </c>
      <c r="T550" s="69">
        <v>2250219</v>
      </c>
    </row>
    <row r="551" spans="1:20" s="12" customFormat="1" ht="48.75">
      <c r="A551" s="65" t="s">
        <v>672</v>
      </c>
      <c r="B551" s="66" t="s">
        <v>112</v>
      </c>
      <c r="C551" s="75">
        <v>8484313</v>
      </c>
      <c r="D551" s="75">
        <v>23257</v>
      </c>
      <c r="E551" s="75">
        <v>489456</v>
      </c>
      <c r="F551" s="69">
        <v>562082</v>
      </c>
      <c r="G551" s="69">
        <v>2291679</v>
      </c>
      <c r="H551" s="69">
        <v>142256</v>
      </c>
      <c r="I551" s="69">
        <v>79993</v>
      </c>
      <c r="J551" s="69">
        <v>2164019</v>
      </c>
      <c r="K551" s="69">
        <v>337366</v>
      </c>
      <c r="L551" s="69">
        <v>21535</v>
      </c>
      <c r="M551" s="69">
        <v>448632</v>
      </c>
      <c r="N551" s="69">
        <v>447495</v>
      </c>
      <c r="O551" s="69">
        <v>122145</v>
      </c>
      <c r="P551" s="69">
        <f>VLOOKUP($B$5:$B$975,'[17]2018'!B$5:P$975,15,0)</f>
        <v>159256</v>
      </c>
      <c r="Q551" s="77">
        <f>VLOOKUP($B$6:$B$975,'[17]2018'!B$6:Q$975,16,0)</f>
        <v>109279</v>
      </c>
      <c r="R551" s="77">
        <v>113574</v>
      </c>
      <c r="S551" s="69">
        <v>352200</v>
      </c>
      <c r="T551" s="69">
        <v>620089</v>
      </c>
    </row>
    <row r="552" spans="1:20" s="12" customFormat="1" ht="24.75">
      <c r="A552" s="65" t="s">
        <v>1066</v>
      </c>
      <c r="B552" s="66" t="s">
        <v>542</v>
      </c>
      <c r="C552" s="75">
        <v>276964088</v>
      </c>
      <c r="D552" s="75">
        <v>10045557</v>
      </c>
      <c r="E552" s="75">
        <v>17132580</v>
      </c>
      <c r="F552" s="69">
        <v>15005718</v>
      </c>
      <c r="G552" s="69">
        <v>7936606</v>
      </c>
      <c r="H552" s="69">
        <v>6766227</v>
      </c>
      <c r="I552" s="69">
        <v>8635617</v>
      </c>
      <c r="J552" s="69">
        <v>31091296</v>
      </c>
      <c r="K552" s="69">
        <v>6807257</v>
      </c>
      <c r="L552" s="69">
        <v>13373725</v>
      </c>
      <c r="M552" s="69">
        <v>11300269</v>
      </c>
      <c r="N552" s="69">
        <v>11155129</v>
      </c>
      <c r="O552" s="69">
        <v>8297259</v>
      </c>
      <c r="P552" s="69">
        <f>VLOOKUP($B$5:$B$975,'[17]2018'!B$5:P$975,15,0)</f>
        <v>3936058</v>
      </c>
      <c r="Q552" s="77">
        <f>VLOOKUP($B$6:$B$975,'[17]2018'!B$6:Q$975,16,0)</f>
        <v>28022727</v>
      </c>
      <c r="R552" s="77">
        <v>37619472</v>
      </c>
      <c r="S552" s="69">
        <v>49544108</v>
      </c>
      <c r="T552" s="69">
        <v>10294483</v>
      </c>
    </row>
    <row r="553" spans="1:20" s="12" customFormat="1" ht="24.75">
      <c r="A553" s="65" t="s">
        <v>673</v>
      </c>
      <c r="B553" s="66" t="s">
        <v>113</v>
      </c>
      <c r="C553" s="75">
        <v>78756209</v>
      </c>
      <c r="D553" s="75">
        <v>3532254</v>
      </c>
      <c r="E553" s="75">
        <v>2986848</v>
      </c>
      <c r="F553" s="69">
        <v>3850555</v>
      </c>
      <c r="G553" s="69">
        <v>1304743</v>
      </c>
      <c r="H553" s="69">
        <v>4057195</v>
      </c>
      <c r="I553" s="69">
        <v>1728358</v>
      </c>
      <c r="J553" s="69">
        <v>7707358</v>
      </c>
      <c r="K553" s="69">
        <v>1296274</v>
      </c>
      <c r="L553" s="69">
        <v>6168039</v>
      </c>
      <c r="M553" s="69">
        <v>3436540</v>
      </c>
      <c r="N553" s="69">
        <v>2722341</v>
      </c>
      <c r="O553" s="69">
        <v>4406715</v>
      </c>
      <c r="P553" s="69">
        <f>VLOOKUP($B$5:$B$975,'[17]2018'!B$5:P$975,15,0)</f>
        <v>1032733</v>
      </c>
      <c r="Q553" s="77">
        <f>VLOOKUP($B$6:$B$975,'[17]2018'!B$6:Q$975,16,0)</f>
        <v>9249275</v>
      </c>
      <c r="R553" s="77">
        <v>11890814</v>
      </c>
      <c r="S553" s="69">
        <v>11938436</v>
      </c>
      <c r="T553" s="69">
        <v>1447731</v>
      </c>
    </row>
    <row r="554" spans="1:20" s="12" customFormat="1" ht="24.75">
      <c r="A554" s="65" t="s">
        <v>674</v>
      </c>
      <c r="B554" s="66" t="s">
        <v>114</v>
      </c>
      <c r="C554" s="75">
        <v>33545361</v>
      </c>
      <c r="D554" s="75">
        <v>1739349</v>
      </c>
      <c r="E554" s="75">
        <v>1363573</v>
      </c>
      <c r="F554" s="69">
        <v>2300900</v>
      </c>
      <c r="G554" s="69">
        <v>1815823</v>
      </c>
      <c r="H554" s="69">
        <v>752769</v>
      </c>
      <c r="I554" s="69">
        <v>1105878</v>
      </c>
      <c r="J554" s="69">
        <v>2462360</v>
      </c>
      <c r="K554" s="69">
        <v>698137</v>
      </c>
      <c r="L554" s="69">
        <v>2030732</v>
      </c>
      <c r="M554" s="69">
        <v>1596677</v>
      </c>
      <c r="N554" s="69">
        <v>1448772</v>
      </c>
      <c r="O554" s="69">
        <v>508789</v>
      </c>
      <c r="P554" s="69">
        <f>VLOOKUP($B$5:$B$975,'[17]2018'!B$5:P$975,15,0)</f>
        <v>883544</v>
      </c>
      <c r="Q554" s="77">
        <f>VLOOKUP($B$6:$B$975,'[17]2018'!B$6:Q$975,16,0)</f>
        <v>5060096</v>
      </c>
      <c r="R554" s="77">
        <v>3715622</v>
      </c>
      <c r="S554" s="69">
        <v>4607246</v>
      </c>
      <c r="T554" s="69">
        <v>1455094</v>
      </c>
    </row>
    <row r="555" spans="1:20" s="12" customFormat="1" ht="24.75">
      <c r="A555" s="65" t="s">
        <v>675</v>
      </c>
      <c r="B555" s="66" t="s">
        <v>115</v>
      </c>
      <c r="C555" s="75">
        <v>68501290</v>
      </c>
      <c r="D555" s="75">
        <v>1595770</v>
      </c>
      <c r="E555" s="75">
        <v>9013580</v>
      </c>
      <c r="F555" s="69">
        <v>3730328</v>
      </c>
      <c r="G555" s="69">
        <v>2404999</v>
      </c>
      <c r="H555" s="69">
        <v>755983</v>
      </c>
      <c r="I555" s="69">
        <v>364539</v>
      </c>
      <c r="J555" s="69">
        <v>10435514</v>
      </c>
      <c r="K555" s="69">
        <v>1717458</v>
      </c>
      <c r="L555" s="69">
        <v>1936820</v>
      </c>
      <c r="M555" s="69">
        <v>1958654</v>
      </c>
      <c r="N555" s="69">
        <v>2075418</v>
      </c>
      <c r="O555" s="69">
        <v>1136927</v>
      </c>
      <c r="P555" s="69">
        <f>VLOOKUP($B$5:$B$975,'[17]2018'!B$5:P$975,15,0)</f>
        <v>523730</v>
      </c>
      <c r="Q555" s="77">
        <f>VLOOKUP($B$6:$B$975,'[17]2018'!B$6:Q$975,16,0)</f>
        <v>7918031</v>
      </c>
      <c r="R555" s="77">
        <v>8875034</v>
      </c>
      <c r="S555" s="69">
        <v>11081398</v>
      </c>
      <c r="T555" s="69">
        <v>2977107</v>
      </c>
    </row>
    <row r="556" spans="1:20" s="12" customFormat="1" ht="48.75">
      <c r="A556" s="65" t="s">
        <v>678</v>
      </c>
      <c r="B556" s="66" t="s">
        <v>118</v>
      </c>
      <c r="C556" s="75">
        <v>46560842</v>
      </c>
      <c r="D556" s="75">
        <v>1330088</v>
      </c>
      <c r="E556" s="75">
        <v>1985895</v>
      </c>
      <c r="F556" s="69">
        <v>1723660</v>
      </c>
      <c r="G556" s="69">
        <v>542602</v>
      </c>
      <c r="H556" s="69">
        <v>548590</v>
      </c>
      <c r="I556" s="69">
        <v>942729</v>
      </c>
      <c r="J556" s="69">
        <v>6292822</v>
      </c>
      <c r="K556" s="69">
        <v>843001</v>
      </c>
      <c r="L556" s="69">
        <v>1840388</v>
      </c>
      <c r="M556" s="69">
        <v>2694208</v>
      </c>
      <c r="N556" s="69">
        <v>1815062</v>
      </c>
      <c r="O556" s="69">
        <v>1212719</v>
      </c>
      <c r="P556" s="69">
        <f>VLOOKUP($B$5:$B$975,'[17]2018'!B$5:P$975,15,0)</f>
        <v>848553</v>
      </c>
      <c r="Q556" s="77">
        <f>VLOOKUP($B$6:$B$975,'[17]2018'!B$6:Q$975,16,0)</f>
        <v>4069249</v>
      </c>
      <c r="R556" s="77">
        <v>5257095</v>
      </c>
      <c r="S556" s="69">
        <v>11535928</v>
      </c>
      <c r="T556" s="69">
        <v>3078253</v>
      </c>
    </row>
    <row r="557" spans="1:20" s="12" customFormat="1" ht="24.75">
      <c r="A557" s="65" t="s">
        <v>682</v>
      </c>
      <c r="B557" s="66" t="s">
        <v>122</v>
      </c>
      <c r="C557" s="75">
        <v>17919060</v>
      </c>
      <c r="D557" s="75">
        <v>908784</v>
      </c>
      <c r="E557" s="75">
        <v>1160351</v>
      </c>
      <c r="F557" s="69">
        <v>1274168</v>
      </c>
      <c r="G557" s="69">
        <v>485785</v>
      </c>
      <c r="H557" s="69">
        <v>90739</v>
      </c>
      <c r="I557" s="69">
        <v>558902</v>
      </c>
      <c r="J557" s="69">
        <v>2089613</v>
      </c>
      <c r="K557" s="69">
        <v>605931</v>
      </c>
      <c r="L557" s="69">
        <v>976316</v>
      </c>
      <c r="M557" s="69">
        <v>665874</v>
      </c>
      <c r="N557" s="69">
        <v>1213210</v>
      </c>
      <c r="O557" s="69">
        <v>441157</v>
      </c>
      <c r="P557" s="69">
        <f>VLOOKUP($B$5:$B$975,'[17]2018'!B$5:P$975,15,0)</f>
        <v>444421</v>
      </c>
      <c r="Q557" s="77">
        <f>VLOOKUP($B$6:$B$975,'[17]2018'!B$6:Q$975,16,0)</f>
        <v>712217</v>
      </c>
      <c r="R557" s="77">
        <v>1887280</v>
      </c>
      <c r="S557" s="69">
        <v>3446411</v>
      </c>
      <c r="T557" s="69">
        <v>957902</v>
      </c>
    </row>
    <row r="558" spans="1:20" s="12" customFormat="1" ht="36.75">
      <c r="A558" s="65" t="s">
        <v>683</v>
      </c>
      <c r="B558" s="66" t="s">
        <v>123</v>
      </c>
      <c r="C558" s="75">
        <v>31681326</v>
      </c>
      <c r="D558" s="75">
        <v>939312</v>
      </c>
      <c r="E558" s="75">
        <v>622334</v>
      </c>
      <c r="F558" s="69">
        <v>2126108</v>
      </c>
      <c r="G558" s="69">
        <v>1382653</v>
      </c>
      <c r="H558" s="69">
        <v>560952</v>
      </c>
      <c r="I558" s="69">
        <v>3935210</v>
      </c>
      <c r="J558" s="69">
        <v>2103629</v>
      </c>
      <c r="K558" s="69">
        <v>1646455</v>
      </c>
      <c r="L558" s="69">
        <v>421430</v>
      </c>
      <c r="M558" s="69">
        <v>948316</v>
      </c>
      <c r="N558" s="69">
        <v>1880325</v>
      </c>
      <c r="O558" s="69">
        <v>590952</v>
      </c>
      <c r="P558" s="69">
        <f>VLOOKUP($B$5:$B$975,'[17]2018'!B$5:P$975,15,0)</f>
        <v>203076</v>
      </c>
      <c r="Q558" s="77">
        <f>VLOOKUP($B$6:$B$975,'[17]2018'!B$6:Q$975,16,0)</f>
        <v>1013860</v>
      </c>
      <c r="R558" s="77">
        <v>5993628</v>
      </c>
      <c r="S558" s="69">
        <v>6934689</v>
      </c>
      <c r="T558" s="69">
        <v>378396</v>
      </c>
    </row>
    <row r="559" spans="1:20" s="12" customFormat="1" ht="24.75">
      <c r="A559" s="65" t="s">
        <v>679</v>
      </c>
      <c r="B559" s="66" t="s">
        <v>119</v>
      </c>
      <c r="C559" s="75">
        <v>15190675</v>
      </c>
      <c r="D559" s="75">
        <v>509707</v>
      </c>
      <c r="E559" s="75">
        <v>938868</v>
      </c>
      <c r="F559" s="69">
        <v>580504</v>
      </c>
      <c r="G559" s="69">
        <v>435946</v>
      </c>
      <c r="H559" s="69">
        <v>147919</v>
      </c>
      <c r="I559" s="69">
        <v>168565</v>
      </c>
      <c r="J559" s="69">
        <v>1853207</v>
      </c>
      <c r="K559" s="69">
        <v>325791</v>
      </c>
      <c r="L559" s="69">
        <v>370002</v>
      </c>
      <c r="M559" s="69">
        <v>872479</v>
      </c>
      <c r="N559" s="69">
        <v>808216</v>
      </c>
      <c r="O559" s="69">
        <v>313236</v>
      </c>
      <c r="P559" s="69">
        <f>VLOOKUP($B$5:$B$975,'[17]2018'!B$5:P$975,15,0)</f>
        <v>241306</v>
      </c>
      <c r="Q559" s="77">
        <f>VLOOKUP($B$6:$B$975,'[17]2018'!B$6:Q$975,16,0)</f>
        <v>281086</v>
      </c>
      <c r="R559" s="77">
        <v>1324233</v>
      </c>
      <c r="S559" s="69">
        <v>4648539</v>
      </c>
      <c r="T559" s="69">
        <v>1371072</v>
      </c>
    </row>
    <row r="560" spans="1:20" s="12" customFormat="1" ht="24.75">
      <c r="A560" s="65" t="s">
        <v>680</v>
      </c>
      <c r="B560" s="66" t="s">
        <v>120</v>
      </c>
      <c r="C560" s="75">
        <v>16160783</v>
      </c>
      <c r="D560" s="75">
        <v>441821</v>
      </c>
      <c r="E560" s="75">
        <v>200249</v>
      </c>
      <c r="F560" s="69">
        <v>922903</v>
      </c>
      <c r="G560" s="69">
        <v>78982</v>
      </c>
      <c r="H560" s="69">
        <v>3871</v>
      </c>
      <c r="I560" s="69">
        <v>743882</v>
      </c>
      <c r="J560" s="69">
        <v>1125555</v>
      </c>
      <c r="K560" s="69">
        <v>297986</v>
      </c>
      <c r="L560" s="69">
        <v>292794</v>
      </c>
      <c r="M560" s="69">
        <v>1599064</v>
      </c>
      <c r="N560" s="69">
        <v>951477</v>
      </c>
      <c r="O560" s="69">
        <v>517462</v>
      </c>
      <c r="P560" s="69">
        <f>VLOOKUP($B$5:$B$975,'[17]2018'!B$5:P$975,15,0)</f>
        <v>399394</v>
      </c>
      <c r="Q560" s="77">
        <f>VLOOKUP($B$6:$B$975,'[17]2018'!B$6:Q$975,16,0)</f>
        <v>2518057</v>
      </c>
      <c r="R560" s="77">
        <v>3257584</v>
      </c>
      <c r="S560" s="69">
        <v>2059129</v>
      </c>
      <c r="T560" s="69">
        <v>750572</v>
      </c>
    </row>
    <row r="561" spans="1:20" s="12" customFormat="1" ht="48.75">
      <c r="A561" s="65" t="s">
        <v>681</v>
      </c>
      <c r="B561" s="66" t="s">
        <v>121</v>
      </c>
      <c r="C561" s="75">
        <v>15209384</v>
      </c>
      <c r="D561" s="75">
        <v>378560</v>
      </c>
      <c r="E561" s="75">
        <v>846778</v>
      </c>
      <c r="F561" s="69">
        <v>220252</v>
      </c>
      <c r="G561" s="69">
        <v>27675</v>
      </c>
      <c r="H561" s="69">
        <v>396800</v>
      </c>
      <c r="I561" s="69">
        <v>30282</v>
      </c>
      <c r="J561" s="69">
        <v>3314060</v>
      </c>
      <c r="K561" s="69">
        <v>219224</v>
      </c>
      <c r="L561" s="69">
        <v>1177592</v>
      </c>
      <c r="M561" s="69">
        <v>222665</v>
      </c>
      <c r="N561" s="69">
        <v>55370</v>
      </c>
      <c r="O561" s="69">
        <v>382020</v>
      </c>
      <c r="P561" s="69">
        <f>VLOOKUP($B$5:$B$975,'[17]2018'!B$5:P$975,15,0)</f>
        <v>207853</v>
      </c>
      <c r="Q561" s="77">
        <f>VLOOKUP($B$6:$B$975,'[17]2018'!B$6:Q$975,16,0)</f>
        <v>1270106</v>
      </c>
      <c r="R561" s="77">
        <v>675278</v>
      </c>
      <c r="S561" s="69">
        <v>4828260</v>
      </c>
      <c r="T561" s="69">
        <v>956609</v>
      </c>
    </row>
    <row r="562" spans="1:20" s="12" customFormat="1" ht="24.75">
      <c r="A562" s="65" t="s">
        <v>676</v>
      </c>
      <c r="B562" s="66" t="s">
        <v>116</v>
      </c>
      <c r="C562" s="75">
        <v>51949728</v>
      </c>
      <c r="D562" s="75">
        <v>1166771</v>
      </c>
      <c r="E562" s="75">
        <v>7924666</v>
      </c>
      <c r="F562" s="69">
        <v>2532420</v>
      </c>
      <c r="G562" s="69">
        <v>1915735</v>
      </c>
      <c r="H562" s="69">
        <v>491675</v>
      </c>
      <c r="I562" s="69">
        <v>329252</v>
      </c>
      <c r="J562" s="69">
        <v>8616450</v>
      </c>
      <c r="K562" s="69">
        <v>1330989</v>
      </c>
      <c r="L562" s="69">
        <v>1071186</v>
      </c>
      <c r="M562" s="69">
        <v>1214017</v>
      </c>
      <c r="N562" s="69">
        <v>1843010</v>
      </c>
      <c r="O562" s="69">
        <v>980119</v>
      </c>
      <c r="P562" s="69">
        <f>VLOOKUP($B$5:$B$975,'[17]2018'!B$5:P$975,15,0)</f>
        <v>292265</v>
      </c>
      <c r="Q562" s="77">
        <f>VLOOKUP($B$6:$B$975,'[17]2018'!B$6:Q$975,16,0)</f>
        <v>6761466</v>
      </c>
      <c r="R562" s="77">
        <v>4960713</v>
      </c>
      <c r="S562" s="69">
        <v>8736378</v>
      </c>
      <c r="T562" s="69">
        <v>1782617</v>
      </c>
    </row>
    <row r="563" spans="1:20" s="12" customFormat="1" ht="24.75">
      <c r="A563" s="65" t="s">
        <v>677</v>
      </c>
      <c r="B563" s="66" t="s">
        <v>117</v>
      </c>
      <c r="C563" s="75">
        <v>16551562</v>
      </c>
      <c r="D563" s="75">
        <v>428999</v>
      </c>
      <c r="E563" s="75">
        <v>1088914</v>
      </c>
      <c r="F563" s="69">
        <v>1197908</v>
      </c>
      <c r="G563" s="69">
        <v>489264</v>
      </c>
      <c r="H563" s="69">
        <v>264308</v>
      </c>
      <c r="I563" s="69">
        <v>35287</v>
      </c>
      <c r="J563" s="69">
        <v>1819064</v>
      </c>
      <c r="K563" s="69">
        <v>386469</v>
      </c>
      <c r="L563" s="69">
        <v>865634</v>
      </c>
      <c r="M563" s="69">
        <v>744637</v>
      </c>
      <c r="N563" s="69">
        <v>232408</v>
      </c>
      <c r="O563" s="69">
        <v>156808</v>
      </c>
      <c r="P563" s="69">
        <f>VLOOKUP($B$5:$B$975,'[17]2018'!B$5:P$975,15,0)</f>
        <v>231465</v>
      </c>
      <c r="Q563" s="77">
        <f>VLOOKUP($B$6:$B$975,'[17]2018'!B$6:Q$975,16,0)</f>
        <v>1156566</v>
      </c>
      <c r="R563" s="77">
        <v>3914321</v>
      </c>
      <c r="S563" s="69">
        <v>2345020</v>
      </c>
      <c r="T563" s="69">
        <v>1194490</v>
      </c>
    </row>
    <row r="564" spans="1:20" s="12" customFormat="1" ht="24.75">
      <c r="A564" s="65" t="s">
        <v>1067</v>
      </c>
      <c r="B564" s="66" t="s">
        <v>543</v>
      </c>
      <c r="C564" s="75">
        <v>47174333</v>
      </c>
      <c r="D564" s="75">
        <v>1588038</v>
      </c>
      <c r="E564" s="75">
        <v>2100715</v>
      </c>
      <c r="F564" s="69">
        <v>3468682</v>
      </c>
      <c r="G564" s="69">
        <v>2508673</v>
      </c>
      <c r="H564" s="69">
        <v>715280</v>
      </c>
      <c r="I564" s="69">
        <v>1032623</v>
      </c>
      <c r="J564" s="69">
        <v>2571822</v>
      </c>
      <c r="K564" s="69">
        <v>1819425</v>
      </c>
      <c r="L564" s="69">
        <v>2295618</v>
      </c>
      <c r="M564" s="69">
        <v>3602641</v>
      </c>
      <c r="N564" s="69">
        <v>1381454</v>
      </c>
      <c r="O564" s="69">
        <v>825922</v>
      </c>
      <c r="P564" s="69">
        <f>VLOOKUP($B$5:$B$975,'[17]2018'!B$5:P$975,15,0)</f>
        <v>1181456</v>
      </c>
      <c r="Q564" s="77">
        <f>VLOOKUP($B$6:$B$975,'[17]2018'!B$6:Q$975,16,0)</f>
        <v>6128049</v>
      </c>
      <c r="R564" s="77">
        <v>2833654</v>
      </c>
      <c r="S564" s="69">
        <v>10382451</v>
      </c>
      <c r="T564" s="69">
        <v>2737829</v>
      </c>
    </row>
    <row r="565" spans="1:20" s="12" customFormat="1" ht="24.75">
      <c r="A565" s="65" t="s">
        <v>684</v>
      </c>
      <c r="B565" s="66" t="s">
        <v>124</v>
      </c>
      <c r="C565" s="75">
        <v>47174333</v>
      </c>
      <c r="D565" s="75">
        <v>1588038</v>
      </c>
      <c r="E565" s="75">
        <v>2100715</v>
      </c>
      <c r="F565" s="69">
        <v>3468682</v>
      </c>
      <c r="G565" s="69">
        <v>2508673</v>
      </c>
      <c r="H565" s="69">
        <v>715280</v>
      </c>
      <c r="I565" s="69">
        <v>1032623</v>
      </c>
      <c r="J565" s="69">
        <v>2571822</v>
      </c>
      <c r="K565" s="69">
        <v>1819425</v>
      </c>
      <c r="L565" s="69">
        <v>2295618</v>
      </c>
      <c r="M565" s="69">
        <v>3602641</v>
      </c>
      <c r="N565" s="69">
        <v>1381454</v>
      </c>
      <c r="O565" s="69">
        <v>825922</v>
      </c>
      <c r="P565" s="69">
        <f>VLOOKUP($B$5:$B$975,'[17]2018'!B$5:P$975,15,0)</f>
        <v>1181456</v>
      </c>
      <c r="Q565" s="77">
        <f>VLOOKUP($B$6:$B$975,'[17]2018'!B$6:Q$975,16,0)</f>
        <v>6128049</v>
      </c>
      <c r="R565" s="77">
        <v>2833654</v>
      </c>
      <c r="S565" s="69">
        <v>10382451</v>
      </c>
      <c r="T565" s="69">
        <v>2737829</v>
      </c>
    </row>
    <row r="566" spans="1:20" s="12" customFormat="1" ht="24.75">
      <c r="A566" s="65" t="s">
        <v>686</v>
      </c>
      <c r="B566" s="66" t="s">
        <v>481</v>
      </c>
      <c r="C566" s="75">
        <v>94253058</v>
      </c>
      <c r="D566" s="75">
        <v>3869373</v>
      </c>
      <c r="E566" s="75">
        <v>8452879</v>
      </c>
      <c r="F566" s="69">
        <v>5043549</v>
      </c>
      <c r="G566" s="69">
        <v>1526043</v>
      </c>
      <c r="H566" s="69">
        <v>1232872</v>
      </c>
      <c r="I566" s="69">
        <v>1756126</v>
      </c>
      <c r="J566" s="69">
        <v>12239584</v>
      </c>
      <c r="K566" s="69">
        <v>3554091</v>
      </c>
      <c r="L566" s="69">
        <v>3196049</v>
      </c>
      <c r="M566" s="69">
        <v>3314044</v>
      </c>
      <c r="N566" s="69">
        <v>2318319</v>
      </c>
      <c r="O566" s="69">
        <v>5965442</v>
      </c>
      <c r="P566" s="69">
        <f>VLOOKUP($B$5:$B$975,'[17]2018'!B$5:P$975,15,0)</f>
        <v>1677414</v>
      </c>
      <c r="Q566" s="77">
        <f>VLOOKUP($B$6:$B$975,'[17]2018'!B$6:Q$975,16,0)</f>
        <v>10009479</v>
      </c>
      <c r="R566" s="77">
        <v>6762492</v>
      </c>
      <c r="S566" s="69">
        <v>19726114</v>
      </c>
      <c r="T566" s="69">
        <v>3609188</v>
      </c>
    </row>
    <row r="567" spans="1:20" s="12" customFormat="1" ht="24.75">
      <c r="A567" s="65" t="s">
        <v>687</v>
      </c>
      <c r="B567" s="66" t="s">
        <v>125</v>
      </c>
      <c r="C567" s="75">
        <v>30385771</v>
      </c>
      <c r="D567" s="75">
        <v>696100</v>
      </c>
      <c r="E567" s="75">
        <v>4767565</v>
      </c>
      <c r="F567" s="69">
        <v>1142189</v>
      </c>
      <c r="G567" s="69">
        <v>218360</v>
      </c>
      <c r="H567" s="69">
        <v>49560</v>
      </c>
      <c r="I567" s="69">
        <v>419689</v>
      </c>
      <c r="J567" s="69">
        <v>3511946</v>
      </c>
      <c r="K567" s="69">
        <v>1330162</v>
      </c>
      <c r="L567" s="69">
        <v>113396</v>
      </c>
      <c r="M567" s="69">
        <v>539206</v>
      </c>
      <c r="N567" s="69">
        <v>420069</v>
      </c>
      <c r="O567" s="69">
        <v>2115695</v>
      </c>
      <c r="P567" s="69">
        <f>VLOOKUP($B$5:$B$975,'[17]2018'!B$5:P$975,15,0)</f>
        <v>470755</v>
      </c>
      <c r="Q567" s="77">
        <f>VLOOKUP($B$6:$B$975,'[17]2018'!B$6:Q$975,16,0)</f>
        <v>4148146</v>
      </c>
      <c r="R567" s="77">
        <v>3414435</v>
      </c>
      <c r="S567" s="69">
        <v>6617199</v>
      </c>
      <c r="T567" s="69">
        <v>411299</v>
      </c>
    </row>
    <row r="568" spans="1:20" s="12" customFormat="1">
      <c r="A568" s="65" t="s">
        <v>688</v>
      </c>
      <c r="B568" s="66" t="s">
        <v>126</v>
      </c>
      <c r="C568" s="75">
        <v>54702484</v>
      </c>
      <c r="D568" s="75">
        <v>2784436</v>
      </c>
      <c r="E568" s="75">
        <v>3323021</v>
      </c>
      <c r="F568" s="69">
        <v>3102921</v>
      </c>
      <c r="G568" s="69">
        <v>887373</v>
      </c>
      <c r="H568" s="69">
        <v>1107943</v>
      </c>
      <c r="I568" s="69">
        <v>1187178</v>
      </c>
      <c r="J568" s="69">
        <v>7248391</v>
      </c>
      <c r="K568" s="69">
        <v>1995003</v>
      </c>
      <c r="L568" s="69">
        <v>2898036</v>
      </c>
      <c r="M568" s="69">
        <v>2566447</v>
      </c>
      <c r="N568" s="69">
        <v>1655936</v>
      </c>
      <c r="O568" s="69">
        <v>3592807</v>
      </c>
      <c r="P568" s="69">
        <f>VLOOKUP($B$5:$B$975,'[17]2018'!B$5:P$975,15,0)</f>
        <v>1000487</v>
      </c>
      <c r="Q568" s="77">
        <f>VLOOKUP($B$6:$B$975,'[17]2018'!B$6:Q$975,16,0)</f>
        <v>5248087</v>
      </c>
      <c r="R568" s="77">
        <v>2761974</v>
      </c>
      <c r="S568" s="69">
        <v>10943541</v>
      </c>
      <c r="T568" s="69">
        <v>2398903</v>
      </c>
    </row>
    <row r="569" spans="1:20" s="12" customFormat="1" ht="24.75">
      <c r="A569" s="65" t="s">
        <v>689</v>
      </c>
      <c r="B569" s="66" t="s">
        <v>127</v>
      </c>
      <c r="C569" s="75">
        <v>2497224</v>
      </c>
      <c r="D569" s="75">
        <v>45753</v>
      </c>
      <c r="E569" s="75">
        <v>11738</v>
      </c>
      <c r="F569" s="69">
        <v>381979</v>
      </c>
      <c r="G569" s="69">
        <v>461</v>
      </c>
      <c r="H569" s="69">
        <v>6054</v>
      </c>
      <c r="I569" s="69">
        <v>37322</v>
      </c>
      <c r="J569" s="69">
        <v>146040</v>
      </c>
      <c r="K569" s="69">
        <v>25744</v>
      </c>
      <c r="L569" s="69">
        <v>23483</v>
      </c>
      <c r="M569" s="69">
        <v>9785</v>
      </c>
      <c r="N569" s="69">
        <v>19871</v>
      </c>
      <c r="O569" s="69">
        <v>73640</v>
      </c>
      <c r="P569" s="69">
        <f>VLOOKUP($B$5:$B$975,'[17]2018'!B$5:P$975,15,0)</f>
        <v>54107</v>
      </c>
      <c r="Q569" s="77">
        <f>VLOOKUP($B$6:$B$975,'[17]2018'!B$6:Q$975,16,0)</f>
        <v>114467</v>
      </c>
      <c r="R569" s="77">
        <v>251476</v>
      </c>
      <c r="S569" s="69">
        <v>926134</v>
      </c>
      <c r="T569" s="69">
        <v>369170</v>
      </c>
    </row>
    <row r="570" spans="1:20" s="12" customFormat="1" ht="36.75">
      <c r="A570" s="65" t="s">
        <v>690</v>
      </c>
      <c r="B570" s="66" t="s">
        <v>128</v>
      </c>
      <c r="C570" s="75">
        <v>6667579</v>
      </c>
      <c r="D570" s="75">
        <v>343083</v>
      </c>
      <c r="E570" s="75">
        <v>350555</v>
      </c>
      <c r="F570" s="69">
        <v>416459</v>
      </c>
      <c r="G570" s="69">
        <v>419849</v>
      </c>
      <c r="H570" s="69">
        <v>69316</v>
      </c>
      <c r="I570" s="69">
        <v>111937</v>
      </c>
      <c r="J570" s="69">
        <v>1333207</v>
      </c>
      <c r="K570" s="69">
        <v>203181</v>
      </c>
      <c r="L570" s="69">
        <v>161134</v>
      </c>
      <c r="M570" s="69">
        <v>198606</v>
      </c>
      <c r="N570" s="69">
        <v>222444</v>
      </c>
      <c r="O570" s="69">
        <v>183301</v>
      </c>
      <c r="P570" s="69">
        <f>VLOOKUP($B$5:$B$975,'[17]2018'!B$5:P$975,15,0)</f>
        <v>152065</v>
      </c>
      <c r="Q570" s="77">
        <f>VLOOKUP($B$6:$B$975,'[17]2018'!B$6:Q$975,16,0)</f>
        <v>498778</v>
      </c>
      <c r="R570" s="77">
        <v>334608</v>
      </c>
      <c r="S570" s="69">
        <v>1239240</v>
      </c>
      <c r="T570" s="69">
        <v>429816</v>
      </c>
    </row>
    <row r="571" spans="1:20" s="12" customFormat="1" ht="24.75">
      <c r="A571" s="65" t="s">
        <v>691</v>
      </c>
      <c r="B571" s="66" t="s">
        <v>482</v>
      </c>
      <c r="C571" s="75">
        <v>124034780</v>
      </c>
      <c r="D571" s="75">
        <v>4490840</v>
      </c>
      <c r="E571" s="75">
        <v>15421902</v>
      </c>
      <c r="F571" s="69">
        <v>4295690</v>
      </c>
      <c r="G571" s="69">
        <v>2876487</v>
      </c>
      <c r="H571" s="69">
        <v>2714344</v>
      </c>
      <c r="I571" s="69">
        <v>4286538</v>
      </c>
      <c r="J571" s="69">
        <v>9732865</v>
      </c>
      <c r="K571" s="69">
        <v>3233622</v>
      </c>
      <c r="L571" s="69">
        <v>7748192</v>
      </c>
      <c r="M571" s="69">
        <v>4135157</v>
      </c>
      <c r="N571" s="69">
        <v>1165478</v>
      </c>
      <c r="O571" s="69">
        <v>3406326</v>
      </c>
      <c r="P571" s="69">
        <f>VLOOKUP($B$5:$B$975,'[17]2018'!B$5:P$975,15,0)</f>
        <v>3193990</v>
      </c>
      <c r="Q571" s="77">
        <f>VLOOKUP($B$6:$B$975,'[17]2018'!B$6:Q$975,16,0)</f>
        <v>7635261</v>
      </c>
      <c r="R571" s="77">
        <v>3773983</v>
      </c>
      <c r="S571" s="69">
        <v>37255037</v>
      </c>
      <c r="T571" s="69">
        <v>8669070</v>
      </c>
    </row>
    <row r="572" spans="1:20" s="12" customFormat="1" ht="24.75">
      <c r="A572" s="65" t="s">
        <v>692</v>
      </c>
      <c r="B572" s="66" t="s">
        <v>129</v>
      </c>
      <c r="C572" s="75">
        <v>3212700</v>
      </c>
      <c r="D572" s="75">
        <v>48774</v>
      </c>
      <c r="E572" s="76" t="s">
        <v>14</v>
      </c>
      <c r="F572" s="69">
        <v>280550</v>
      </c>
      <c r="G572" s="69">
        <v>1591</v>
      </c>
      <c r="H572" s="69">
        <v>9374</v>
      </c>
      <c r="I572" s="69">
        <v>337786</v>
      </c>
      <c r="J572" s="69">
        <v>1844747</v>
      </c>
      <c r="K572" s="69">
        <v>28079</v>
      </c>
      <c r="L572" s="69">
        <v>16451</v>
      </c>
      <c r="M572" s="69">
        <v>1000</v>
      </c>
      <c r="N572" s="69">
        <v>21983</v>
      </c>
      <c r="O572" s="69">
        <v>24437</v>
      </c>
      <c r="P572" s="69">
        <f>VLOOKUP($B$5:$B$975,'[17]2018'!B$5:P$975,15,0)</f>
        <v>24260</v>
      </c>
      <c r="Q572" s="77">
        <f>VLOOKUP($B$6:$B$975,'[17]2018'!B$6:Q$975,16,0)</f>
        <v>151621</v>
      </c>
      <c r="R572" s="77">
        <v>97229</v>
      </c>
      <c r="S572" s="69">
        <v>220707</v>
      </c>
      <c r="T572" s="69">
        <v>104111</v>
      </c>
    </row>
    <row r="573" spans="1:20" s="12" customFormat="1" ht="24.75">
      <c r="A573" s="65" t="s">
        <v>693</v>
      </c>
      <c r="B573" s="66" t="s">
        <v>130</v>
      </c>
      <c r="C573" s="75">
        <v>105737614</v>
      </c>
      <c r="D573" s="75">
        <v>4044720</v>
      </c>
      <c r="E573" s="75">
        <v>14863996</v>
      </c>
      <c r="F573" s="69">
        <v>3281699</v>
      </c>
      <c r="G573" s="69">
        <v>1218244</v>
      </c>
      <c r="H573" s="69">
        <v>2431006</v>
      </c>
      <c r="I573" s="69">
        <v>3165274</v>
      </c>
      <c r="J573" s="69">
        <v>6469778</v>
      </c>
      <c r="K573" s="69">
        <v>2583824</v>
      </c>
      <c r="L573" s="69">
        <v>7523751</v>
      </c>
      <c r="M573" s="69">
        <v>3652385</v>
      </c>
      <c r="N573" s="69">
        <v>1100736</v>
      </c>
      <c r="O573" s="69">
        <v>3254705</v>
      </c>
      <c r="P573" s="69">
        <f>VLOOKUP($B$5:$B$975,'[17]2018'!B$5:P$975,15,0)</f>
        <v>3062024</v>
      </c>
      <c r="Q573" s="77">
        <f>VLOOKUP($B$6:$B$975,'[17]2018'!B$6:Q$975,16,0)</f>
        <v>5045829</v>
      </c>
      <c r="R573" s="77">
        <v>2983581</v>
      </c>
      <c r="S573" s="69">
        <v>35057439</v>
      </c>
      <c r="T573" s="69">
        <v>5998624</v>
      </c>
    </row>
    <row r="574" spans="1:20" s="12" customFormat="1" ht="36.75">
      <c r="A574" s="65" t="s">
        <v>701</v>
      </c>
      <c r="B574" s="66" t="s">
        <v>138</v>
      </c>
      <c r="C574" s="75">
        <v>15084466</v>
      </c>
      <c r="D574" s="75">
        <v>397345</v>
      </c>
      <c r="E574" s="75">
        <v>557906</v>
      </c>
      <c r="F574" s="69">
        <v>733440</v>
      </c>
      <c r="G574" s="69">
        <v>1656651</v>
      </c>
      <c r="H574" s="69">
        <v>273963</v>
      </c>
      <c r="I574" s="69">
        <v>783478</v>
      </c>
      <c r="J574" s="69">
        <v>1418339</v>
      </c>
      <c r="K574" s="69">
        <v>621719</v>
      </c>
      <c r="L574" s="69">
        <v>207990</v>
      </c>
      <c r="M574" s="69">
        <v>481772</v>
      </c>
      <c r="N574" s="69">
        <v>42759</v>
      </c>
      <c r="O574" s="69">
        <v>127185</v>
      </c>
      <c r="P574" s="69">
        <f>VLOOKUP($B$5:$B$975,'[17]2018'!B$5:P$975,15,0)</f>
        <v>107707</v>
      </c>
      <c r="Q574" s="77">
        <f>VLOOKUP($B$6:$B$975,'[17]2018'!B$6:Q$975,16,0)</f>
        <v>2437811</v>
      </c>
      <c r="R574" s="77">
        <v>693173</v>
      </c>
      <c r="S574" s="69">
        <v>1976891</v>
      </c>
      <c r="T574" s="69">
        <v>2566334</v>
      </c>
    </row>
    <row r="575" spans="1:20" s="12" customFormat="1" ht="24.75">
      <c r="A575" s="65" t="s">
        <v>694</v>
      </c>
      <c r="B575" s="66" t="s">
        <v>131</v>
      </c>
      <c r="C575" s="75">
        <v>90722646</v>
      </c>
      <c r="D575" s="75">
        <v>2124948</v>
      </c>
      <c r="E575" s="75">
        <v>13686477</v>
      </c>
      <c r="F575" s="69">
        <v>2209399</v>
      </c>
      <c r="G575" s="69">
        <v>471318</v>
      </c>
      <c r="H575" s="69">
        <v>2002678</v>
      </c>
      <c r="I575" s="69">
        <v>2956341</v>
      </c>
      <c r="J575" s="69">
        <v>5258711</v>
      </c>
      <c r="K575" s="69">
        <v>2322590</v>
      </c>
      <c r="L575" s="69">
        <v>6359129</v>
      </c>
      <c r="M575" s="69">
        <v>3266333</v>
      </c>
      <c r="N575" s="69">
        <v>940020</v>
      </c>
      <c r="O575" s="69">
        <v>2835601</v>
      </c>
      <c r="P575" s="69">
        <f>VLOOKUP($B$5:$B$975,'[17]2018'!B$5:P$975,15,0)</f>
        <v>2174133</v>
      </c>
      <c r="Q575" s="77">
        <f>VLOOKUP($B$6:$B$975,'[17]2018'!B$6:Q$975,16,0)</f>
        <v>4628684</v>
      </c>
      <c r="R575" s="77">
        <v>2627802</v>
      </c>
      <c r="S575" s="69">
        <v>33166272</v>
      </c>
      <c r="T575" s="69">
        <v>3692209</v>
      </c>
    </row>
    <row r="576" spans="1:20" s="12" customFormat="1" ht="24.75">
      <c r="A576" s="65" t="s">
        <v>695</v>
      </c>
      <c r="B576" s="66" t="s">
        <v>132</v>
      </c>
      <c r="C576" s="75">
        <v>1156660</v>
      </c>
      <c r="D576" s="75">
        <v>47035</v>
      </c>
      <c r="E576" s="75">
        <v>13255</v>
      </c>
      <c r="F576" s="69">
        <v>19104</v>
      </c>
      <c r="G576" s="69">
        <v>67434</v>
      </c>
      <c r="H576" s="69" t="s">
        <v>14</v>
      </c>
      <c r="I576" s="69">
        <v>12696</v>
      </c>
      <c r="J576" s="69">
        <v>141746</v>
      </c>
      <c r="K576" s="69">
        <v>4035</v>
      </c>
      <c r="L576" s="69">
        <v>1829</v>
      </c>
      <c r="M576" s="69" t="s">
        <v>14</v>
      </c>
      <c r="N576" s="69">
        <v>15546</v>
      </c>
      <c r="O576" s="69">
        <v>15835</v>
      </c>
      <c r="P576" s="69">
        <f>VLOOKUP($B$5:$B$975,'[17]2018'!B$5:P$975,15,0)</f>
        <v>16689</v>
      </c>
      <c r="Q576" s="77">
        <f>VLOOKUP($B$6:$B$975,'[17]2018'!B$6:Q$975,16,0)</f>
        <v>15063</v>
      </c>
      <c r="R576" s="77">
        <v>127156</v>
      </c>
      <c r="S576" s="69">
        <v>288869</v>
      </c>
      <c r="T576" s="69">
        <v>370368</v>
      </c>
    </row>
    <row r="577" spans="1:20" s="12" customFormat="1" ht="24.75">
      <c r="A577" s="65" t="s">
        <v>696</v>
      </c>
      <c r="B577" s="66" t="s">
        <v>133</v>
      </c>
      <c r="C577" s="75">
        <v>1847123</v>
      </c>
      <c r="D577" s="76" t="s">
        <v>14</v>
      </c>
      <c r="E577" s="75">
        <v>2438</v>
      </c>
      <c r="F577" s="69" t="s">
        <v>14</v>
      </c>
      <c r="G577" s="69" t="s">
        <v>14</v>
      </c>
      <c r="H577" s="69" t="s">
        <v>14</v>
      </c>
      <c r="I577" s="69">
        <v>196237</v>
      </c>
      <c r="J577" s="69">
        <v>976</v>
      </c>
      <c r="K577" s="69">
        <v>73</v>
      </c>
      <c r="L577" s="69">
        <v>70322</v>
      </c>
      <c r="M577" s="69" t="s">
        <v>14</v>
      </c>
      <c r="N577" s="69">
        <v>531</v>
      </c>
      <c r="O577" s="69">
        <v>1065</v>
      </c>
      <c r="P577" s="69">
        <f>VLOOKUP($B$5:$B$975,'[17]2018'!B$5:P$975,15,0)</f>
        <v>530654</v>
      </c>
      <c r="Q577" s="77" t="str">
        <f>VLOOKUP($B$6:$B$975,'[17]2018'!B$6:Q$975,16,0)</f>
        <v>-</v>
      </c>
      <c r="R577" s="77">
        <v>3366</v>
      </c>
      <c r="S577" s="69" t="s">
        <v>14</v>
      </c>
      <c r="T577" s="69">
        <v>1041461</v>
      </c>
    </row>
    <row r="578" spans="1:20" s="12" customFormat="1" ht="24.75">
      <c r="A578" s="65" t="s">
        <v>697</v>
      </c>
      <c r="B578" s="66" t="s">
        <v>134</v>
      </c>
      <c r="C578" s="75">
        <v>137478</v>
      </c>
      <c r="D578" s="75">
        <v>4040</v>
      </c>
      <c r="E578" s="76" t="s">
        <v>14</v>
      </c>
      <c r="F578" s="77">
        <v>14504</v>
      </c>
      <c r="G578" s="77" t="s">
        <v>14</v>
      </c>
      <c r="H578" s="77" t="s">
        <v>14</v>
      </c>
      <c r="I578" s="77" t="s">
        <v>14</v>
      </c>
      <c r="J578" s="77">
        <v>10886</v>
      </c>
      <c r="K578" s="77">
        <v>9182</v>
      </c>
      <c r="L578" s="77">
        <v>172</v>
      </c>
      <c r="M578" s="77" t="s">
        <v>14</v>
      </c>
      <c r="N578" s="77">
        <v>181</v>
      </c>
      <c r="O578" s="77">
        <v>8682</v>
      </c>
      <c r="P578" s="69" t="str">
        <f>VLOOKUP($B$5:$B$975,'[17]2018'!B$5:P$975,15,0)</f>
        <v>-</v>
      </c>
      <c r="Q578" s="77">
        <f>VLOOKUP($B$6:$B$975,'[17]2018'!B$6:Q$975,16,0)</f>
        <v>9</v>
      </c>
      <c r="R578" s="77">
        <v>20693</v>
      </c>
      <c r="S578" s="69">
        <v>62674</v>
      </c>
      <c r="T578" s="69">
        <v>6454</v>
      </c>
    </row>
    <row r="579" spans="1:20" s="12" customFormat="1" ht="24.75">
      <c r="A579" s="65" t="s">
        <v>698</v>
      </c>
      <c r="B579" s="66" t="s">
        <v>135</v>
      </c>
      <c r="C579" s="75">
        <v>33751</v>
      </c>
      <c r="D579" s="76" t="s">
        <v>14</v>
      </c>
      <c r="E579" s="76" t="s">
        <v>14</v>
      </c>
      <c r="F579" s="77" t="s">
        <v>14</v>
      </c>
      <c r="G579" s="77">
        <v>32141</v>
      </c>
      <c r="H579" s="77" t="s">
        <v>14</v>
      </c>
      <c r="I579" s="77" t="s">
        <v>14</v>
      </c>
      <c r="J579" s="77" t="s">
        <v>14</v>
      </c>
      <c r="K579" s="77" t="s">
        <v>14</v>
      </c>
      <c r="L579" s="77" t="s">
        <v>14</v>
      </c>
      <c r="M579" s="77" t="s">
        <v>14</v>
      </c>
      <c r="N579" s="77" t="s">
        <v>14</v>
      </c>
      <c r="O579" s="77" t="s">
        <v>14</v>
      </c>
      <c r="P579" s="69">
        <f>VLOOKUP($B$5:$B$975,'[17]2018'!B$5:P$975,15,0)</f>
        <v>1610</v>
      </c>
      <c r="Q579" s="77" t="str">
        <f>VLOOKUP($B$6:$B$975,'[17]2018'!B$6:Q$975,16,0)</f>
        <v>-</v>
      </c>
      <c r="R579" s="77" t="s">
        <v>14</v>
      </c>
      <c r="S579" s="69" t="s">
        <v>14</v>
      </c>
      <c r="T579" s="69" t="s">
        <v>14</v>
      </c>
    </row>
    <row r="580" spans="1:20" s="12" customFormat="1" ht="24.75">
      <c r="A580" s="65" t="s">
        <v>699</v>
      </c>
      <c r="B580" s="66" t="s">
        <v>136</v>
      </c>
      <c r="C580" s="75">
        <v>3132</v>
      </c>
      <c r="D580" s="75">
        <v>2432</v>
      </c>
      <c r="E580" s="76" t="s">
        <v>14</v>
      </c>
      <c r="F580" s="77" t="s">
        <v>14</v>
      </c>
      <c r="G580" s="77" t="s">
        <v>14</v>
      </c>
      <c r="H580" s="77" t="s">
        <v>14</v>
      </c>
      <c r="I580" s="77" t="s">
        <v>14</v>
      </c>
      <c r="J580" s="77" t="s">
        <v>14</v>
      </c>
      <c r="K580" s="77" t="s">
        <v>14</v>
      </c>
      <c r="L580" s="77">
        <v>112</v>
      </c>
      <c r="M580" s="77" t="s">
        <v>14</v>
      </c>
      <c r="N580" s="77">
        <v>531</v>
      </c>
      <c r="O580" s="77" t="s">
        <v>14</v>
      </c>
      <c r="P580" s="69" t="str">
        <f>VLOOKUP($B$5:$B$975,'[17]2018'!B$5:P$975,15,0)</f>
        <v>-</v>
      </c>
      <c r="Q580" s="77" t="str">
        <f>VLOOKUP($B$6:$B$975,'[17]2018'!B$6:Q$975,16,0)</f>
        <v>-</v>
      </c>
      <c r="R580" s="77" t="s">
        <v>14</v>
      </c>
      <c r="S580" s="69">
        <v>57</v>
      </c>
      <c r="T580" s="69" t="s">
        <v>14</v>
      </c>
    </row>
    <row r="581" spans="1:20" s="12" customFormat="1" ht="24.75">
      <c r="A581" s="65" t="s">
        <v>700</v>
      </c>
      <c r="B581" s="66" t="s">
        <v>137</v>
      </c>
      <c r="C581" s="75">
        <v>11836825</v>
      </c>
      <c r="D581" s="75">
        <v>1866266</v>
      </c>
      <c r="E581" s="75">
        <v>1161825</v>
      </c>
      <c r="F581" s="77">
        <v>1038693</v>
      </c>
      <c r="G581" s="77">
        <v>647351</v>
      </c>
      <c r="H581" s="77">
        <v>428328</v>
      </c>
      <c r="I581" s="77" t="s">
        <v>14</v>
      </c>
      <c r="J581" s="77">
        <v>1057459</v>
      </c>
      <c r="K581" s="77">
        <v>247944</v>
      </c>
      <c r="L581" s="77">
        <v>1092187</v>
      </c>
      <c r="M581" s="77">
        <v>386052</v>
      </c>
      <c r="N581" s="77">
        <v>143927</v>
      </c>
      <c r="O581" s="77">
        <v>393521</v>
      </c>
      <c r="P581" s="69">
        <f>VLOOKUP($B$5:$B$975,'[17]2018'!B$5:P$975,15,0)</f>
        <v>338938</v>
      </c>
      <c r="Q581" s="77">
        <f>VLOOKUP($B$6:$B$975,'[17]2018'!B$6:Q$975,16,0)</f>
        <v>402073</v>
      </c>
      <c r="R581" s="77">
        <v>204563</v>
      </c>
      <c r="S581" s="69">
        <v>1539566</v>
      </c>
      <c r="T581" s="69">
        <v>888132</v>
      </c>
    </row>
    <row r="582" spans="1:20" s="12" customFormat="1" ht="36.75">
      <c r="A582" s="65" t="s">
        <v>702</v>
      </c>
      <c r="B582" s="66" t="s">
        <v>139</v>
      </c>
      <c r="C582" s="75">
        <v>10237603</v>
      </c>
      <c r="D582" s="75">
        <v>294509</v>
      </c>
      <c r="E582" s="75">
        <v>104046</v>
      </c>
      <c r="F582" s="69">
        <v>469961</v>
      </c>
      <c r="G582" s="69">
        <v>1656651</v>
      </c>
      <c r="H582" s="69">
        <v>216574</v>
      </c>
      <c r="I582" s="69">
        <v>571487</v>
      </c>
      <c r="J582" s="69">
        <v>511330</v>
      </c>
      <c r="K582" s="69">
        <v>493959</v>
      </c>
      <c r="L582" s="69">
        <v>115892</v>
      </c>
      <c r="M582" s="69">
        <v>95157</v>
      </c>
      <c r="N582" s="69">
        <v>39945</v>
      </c>
      <c r="O582" s="69">
        <v>120614</v>
      </c>
      <c r="P582" s="69">
        <f>VLOOKUP($B$5:$B$975,'[17]2018'!B$5:P$975,15,0)</f>
        <v>82583</v>
      </c>
      <c r="Q582" s="77">
        <f>VLOOKUP($B$6:$B$975,'[17]2018'!B$6:Q$975,16,0)</f>
        <v>2419057</v>
      </c>
      <c r="R582" s="77">
        <v>650051</v>
      </c>
      <c r="S582" s="69">
        <v>470316</v>
      </c>
      <c r="T582" s="69">
        <v>1925470</v>
      </c>
    </row>
    <row r="583" spans="1:20" s="12" customFormat="1" ht="36.75">
      <c r="A583" s="65" t="s">
        <v>703</v>
      </c>
      <c r="B583" s="66" t="s">
        <v>140</v>
      </c>
      <c r="C583" s="75">
        <v>4846863</v>
      </c>
      <c r="D583" s="75">
        <v>102836</v>
      </c>
      <c r="E583" s="75">
        <v>453860</v>
      </c>
      <c r="F583" s="69">
        <v>263480</v>
      </c>
      <c r="G583" s="69" t="s">
        <v>14</v>
      </c>
      <c r="H583" s="69">
        <v>57389</v>
      </c>
      <c r="I583" s="69">
        <v>211990</v>
      </c>
      <c r="J583" s="69">
        <v>907009</v>
      </c>
      <c r="K583" s="69">
        <v>127760</v>
      </c>
      <c r="L583" s="69">
        <v>92098</v>
      </c>
      <c r="M583" s="69">
        <v>386615</v>
      </c>
      <c r="N583" s="69">
        <v>2814</v>
      </c>
      <c r="O583" s="69">
        <v>6571</v>
      </c>
      <c r="P583" s="69">
        <f>VLOOKUP($B$5:$B$975,'[17]2018'!B$5:P$975,15,0)</f>
        <v>25125</v>
      </c>
      <c r="Q583" s="77">
        <f>VLOOKUP($B$6:$B$975,'[17]2018'!B$6:Q$975,16,0)</f>
        <v>18754</v>
      </c>
      <c r="R583" s="77">
        <v>43122</v>
      </c>
      <c r="S583" s="69">
        <v>1506575</v>
      </c>
      <c r="T583" s="69">
        <v>640864</v>
      </c>
    </row>
    <row r="584" spans="1:20" s="12" customFormat="1" ht="48.75">
      <c r="A584" s="65" t="s">
        <v>704</v>
      </c>
      <c r="B584" s="66" t="s">
        <v>483</v>
      </c>
      <c r="C584" s="75">
        <v>20355868</v>
      </c>
      <c r="D584" s="75">
        <v>1496259</v>
      </c>
      <c r="E584" s="75">
        <v>761759</v>
      </c>
      <c r="F584" s="69">
        <v>2132259</v>
      </c>
      <c r="G584" s="69">
        <v>243444</v>
      </c>
      <c r="H584" s="69">
        <v>383182</v>
      </c>
      <c r="I584" s="69">
        <v>353832</v>
      </c>
      <c r="J584" s="69">
        <v>2041173</v>
      </c>
      <c r="K584" s="69">
        <v>411560</v>
      </c>
      <c r="L584" s="69">
        <v>288197</v>
      </c>
      <c r="M584" s="69">
        <v>273162</v>
      </c>
      <c r="N584" s="69">
        <v>768710</v>
      </c>
      <c r="O584" s="69">
        <v>608872</v>
      </c>
      <c r="P584" s="69">
        <f>VLOOKUP($B$5:$B$975,'[17]2018'!B$5:P$975,15,0)</f>
        <v>238096</v>
      </c>
      <c r="Q584" s="77">
        <f>VLOOKUP($B$6:$B$975,'[17]2018'!B$6:Q$975,16,0)</f>
        <v>466120</v>
      </c>
      <c r="R584" s="77">
        <v>3017709</v>
      </c>
      <c r="S584" s="69">
        <v>6234774</v>
      </c>
      <c r="T584" s="69">
        <v>636760</v>
      </c>
    </row>
    <row r="585" spans="1:20" s="12" customFormat="1" ht="24.75">
      <c r="A585" s="65" t="s">
        <v>705</v>
      </c>
      <c r="B585" s="66" t="s">
        <v>141</v>
      </c>
      <c r="C585" s="75">
        <v>12943650</v>
      </c>
      <c r="D585" s="75">
        <v>1390528</v>
      </c>
      <c r="E585" s="75">
        <v>632743</v>
      </c>
      <c r="F585" s="69">
        <v>1230031</v>
      </c>
      <c r="G585" s="69">
        <v>228864</v>
      </c>
      <c r="H585" s="69">
        <v>371258</v>
      </c>
      <c r="I585" s="69">
        <v>247689</v>
      </c>
      <c r="J585" s="69">
        <v>1336094</v>
      </c>
      <c r="K585" s="69">
        <v>193793</v>
      </c>
      <c r="L585" s="69">
        <v>171632</v>
      </c>
      <c r="M585" s="69">
        <v>239854</v>
      </c>
      <c r="N585" s="69">
        <v>632665</v>
      </c>
      <c r="O585" s="69">
        <v>531278</v>
      </c>
      <c r="P585" s="69">
        <f>VLOOKUP($B$5:$B$975,'[17]2018'!B$5:P$975,15,0)</f>
        <v>121078</v>
      </c>
      <c r="Q585" s="77">
        <f>VLOOKUP($B$6:$B$975,'[17]2018'!B$6:Q$975,16,0)</f>
        <v>365525</v>
      </c>
      <c r="R585" s="77">
        <v>1534269</v>
      </c>
      <c r="S585" s="69">
        <v>3270658</v>
      </c>
      <c r="T585" s="69">
        <v>445689</v>
      </c>
    </row>
    <row r="586" spans="1:20" s="12" customFormat="1" ht="24.75">
      <c r="A586" s="65" t="s">
        <v>706</v>
      </c>
      <c r="B586" s="66" t="s">
        <v>142</v>
      </c>
      <c r="C586" s="75">
        <v>3262287</v>
      </c>
      <c r="D586" s="75">
        <v>8367</v>
      </c>
      <c r="E586" s="75">
        <v>122803</v>
      </c>
      <c r="F586" s="69">
        <v>403535</v>
      </c>
      <c r="G586" s="69">
        <v>14580</v>
      </c>
      <c r="H586" s="69">
        <v>5189</v>
      </c>
      <c r="I586" s="69">
        <v>23945</v>
      </c>
      <c r="J586" s="69">
        <v>667221</v>
      </c>
      <c r="K586" s="69">
        <v>186807</v>
      </c>
      <c r="L586" s="69">
        <v>10370</v>
      </c>
      <c r="M586" s="69">
        <v>33052</v>
      </c>
      <c r="N586" s="69">
        <v>42668</v>
      </c>
      <c r="O586" s="69">
        <v>68069</v>
      </c>
      <c r="P586" s="69">
        <f>VLOOKUP($B$5:$B$975,'[17]2018'!B$5:P$975,15,0)</f>
        <v>58243</v>
      </c>
      <c r="Q586" s="77">
        <f>VLOOKUP($B$6:$B$975,'[17]2018'!B$6:Q$975,16,0)</f>
        <v>32013</v>
      </c>
      <c r="R586" s="77">
        <v>441085</v>
      </c>
      <c r="S586" s="69">
        <v>971505</v>
      </c>
      <c r="T586" s="69">
        <v>172837</v>
      </c>
    </row>
    <row r="587" spans="1:20" s="12" customFormat="1" ht="36.75">
      <c r="A587" s="65" t="s">
        <v>707</v>
      </c>
      <c r="B587" s="66" t="s">
        <v>143</v>
      </c>
      <c r="C587" s="75">
        <v>4149931</v>
      </c>
      <c r="D587" s="75">
        <v>97364</v>
      </c>
      <c r="E587" s="75">
        <v>6213</v>
      </c>
      <c r="F587" s="69">
        <v>498693</v>
      </c>
      <c r="G587" s="69" t="s">
        <v>14</v>
      </c>
      <c r="H587" s="69">
        <v>6734</v>
      </c>
      <c r="I587" s="69">
        <v>82199</v>
      </c>
      <c r="J587" s="69">
        <v>37858</v>
      </c>
      <c r="K587" s="69">
        <v>30961</v>
      </c>
      <c r="L587" s="69">
        <v>106194</v>
      </c>
      <c r="M587" s="69">
        <v>255</v>
      </c>
      <c r="N587" s="69">
        <v>93378</v>
      </c>
      <c r="O587" s="69">
        <v>9524</v>
      </c>
      <c r="P587" s="69">
        <f>VLOOKUP($B$5:$B$975,'[17]2018'!B$5:P$975,15,0)</f>
        <v>58776</v>
      </c>
      <c r="Q587" s="77">
        <f>VLOOKUP($B$6:$B$975,'[17]2018'!B$6:Q$975,16,0)</f>
        <v>68582</v>
      </c>
      <c r="R587" s="77">
        <v>1042356</v>
      </c>
      <c r="S587" s="69">
        <v>1992611</v>
      </c>
      <c r="T587" s="69">
        <v>18234</v>
      </c>
    </row>
    <row r="588" spans="1:20" s="12" customFormat="1" ht="36.75">
      <c r="A588" s="65" t="s">
        <v>708</v>
      </c>
      <c r="B588" s="66" t="s">
        <v>484</v>
      </c>
      <c r="C588" s="75">
        <v>584785084</v>
      </c>
      <c r="D588" s="75">
        <v>14789851</v>
      </c>
      <c r="E588" s="75">
        <v>59169182</v>
      </c>
      <c r="F588" s="69">
        <v>17563523</v>
      </c>
      <c r="G588" s="69">
        <v>50346293</v>
      </c>
      <c r="H588" s="69">
        <v>14247555</v>
      </c>
      <c r="I588" s="69">
        <v>18555824</v>
      </c>
      <c r="J588" s="69">
        <v>43751692</v>
      </c>
      <c r="K588" s="69">
        <v>15718669</v>
      </c>
      <c r="L588" s="69">
        <v>31230292</v>
      </c>
      <c r="M588" s="69">
        <v>18264872</v>
      </c>
      <c r="N588" s="69">
        <v>29917919</v>
      </c>
      <c r="O588" s="69">
        <v>11070103</v>
      </c>
      <c r="P588" s="69">
        <f>VLOOKUP($B$5:$B$975,'[17]2018'!B$5:P$975,15,0)</f>
        <v>6798854</v>
      </c>
      <c r="Q588" s="77">
        <f>VLOOKUP($B$6:$B$975,'[17]2018'!B$6:Q$975,16,0)</f>
        <v>39067232</v>
      </c>
      <c r="R588" s="77">
        <v>48534695</v>
      </c>
      <c r="S588" s="69">
        <v>141201563</v>
      </c>
      <c r="T588" s="69">
        <v>24556966</v>
      </c>
    </row>
    <row r="589" spans="1:20" s="12" customFormat="1" ht="24.75">
      <c r="A589" s="65" t="s">
        <v>709</v>
      </c>
      <c r="B589" s="66" t="s">
        <v>144</v>
      </c>
      <c r="C589" s="75">
        <v>3654049</v>
      </c>
      <c r="D589" s="75">
        <v>38163</v>
      </c>
      <c r="E589" s="75">
        <v>47536</v>
      </c>
      <c r="F589" s="69">
        <v>461236</v>
      </c>
      <c r="G589" s="69">
        <v>2825</v>
      </c>
      <c r="H589" s="69">
        <v>77564</v>
      </c>
      <c r="I589" s="69">
        <v>217504</v>
      </c>
      <c r="J589" s="69">
        <v>411316</v>
      </c>
      <c r="K589" s="69">
        <v>51584</v>
      </c>
      <c r="L589" s="69">
        <v>275049</v>
      </c>
      <c r="M589" s="69">
        <v>63936</v>
      </c>
      <c r="N589" s="69">
        <v>61852</v>
      </c>
      <c r="O589" s="69">
        <v>74465</v>
      </c>
      <c r="P589" s="69">
        <f>VLOOKUP($B$5:$B$975,'[17]2018'!B$5:P$975,15,0)</f>
        <v>85276</v>
      </c>
      <c r="Q589" s="77">
        <f>VLOOKUP($B$6:$B$975,'[17]2018'!B$6:Q$975,16,0)</f>
        <v>414279</v>
      </c>
      <c r="R589" s="77">
        <v>381491</v>
      </c>
      <c r="S589" s="69">
        <v>629191</v>
      </c>
      <c r="T589" s="69">
        <v>360782</v>
      </c>
    </row>
    <row r="590" spans="1:20" s="12" customFormat="1" ht="24.75">
      <c r="A590" s="65" t="s">
        <v>710</v>
      </c>
      <c r="B590" s="66" t="s">
        <v>145</v>
      </c>
      <c r="C590" s="75">
        <v>133909475</v>
      </c>
      <c r="D590" s="75">
        <v>4496249</v>
      </c>
      <c r="E590" s="75">
        <v>15763546</v>
      </c>
      <c r="F590" s="69">
        <v>4329604</v>
      </c>
      <c r="G590" s="69">
        <v>2380994</v>
      </c>
      <c r="H590" s="69">
        <v>3441416</v>
      </c>
      <c r="I590" s="69">
        <v>5564879</v>
      </c>
      <c r="J590" s="69">
        <v>8462887</v>
      </c>
      <c r="K590" s="69">
        <v>3664276</v>
      </c>
      <c r="L590" s="69">
        <v>10378568</v>
      </c>
      <c r="M590" s="69">
        <v>6584182</v>
      </c>
      <c r="N590" s="69">
        <v>4368021</v>
      </c>
      <c r="O590" s="69">
        <v>2171200</v>
      </c>
      <c r="P590" s="69">
        <f>VLOOKUP($B$5:$B$975,'[17]2018'!B$5:P$975,15,0)</f>
        <v>1721187</v>
      </c>
      <c r="Q590" s="77">
        <f>VLOOKUP($B$6:$B$975,'[17]2018'!B$6:Q$975,16,0)</f>
        <v>5239061</v>
      </c>
      <c r="R590" s="77">
        <v>9620821</v>
      </c>
      <c r="S590" s="69">
        <v>36474567</v>
      </c>
      <c r="T590" s="69">
        <v>9248015</v>
      </c>
    </row>
    <row r="591" spans="1:20" s="12" customFormat="1" ht="24.75">
      <c r="A591" s="65" t="s">
        <v>716</v>
      </c>
      <c r="B591" s="66" t="s">
        <v>151</v>
      </c>
      <c r="C591" s="75">
        <v>423478</v>
      </c>
      <c r="D591" s="75">
        <v>3487</v>
      </c>
      <c r="E591" s="76" t="s">
        <v>14</v>
      </c>
      <c r="F591" s="69">
        <v>474</v>
      </c>
      <c r="G591" s="69" t="s">
        <v>14</v>
      </c>
      <c r="H591" s="69">
        <v>1945</v>
      </c>
      <c r="I591" s="69" t="s">
        <v>14</v>
      </c>
      <c r="J591" s="69">
        <v>42807</v>
      </c>
      <c r="K591" s="69">
        <v>5610</v>
      </c>
      <c r="L591" s="69">
        <v>280</v>
      </c>
      <c r="M591" s="69">
        <v>500</v>
      </c>
      <c r="N591" s="69">
        <v>578</v>
      </c>
      <c r="O591" s="69">
        <v>2781</v>
      </c>
      <c r="P591" s="69" t="str">
        <f>VLOOKUP($B$5:$B$975,'[17]2018'!B$5:P$975,15,0)</f>
        <v>-</v>
      </c>
      <c r="Q591" s="77">
        <f>VLOOKUP($B$6:$B$975,'[17]2018'!B$6:Q$975,16,0)</f>
        <v>3631</v>
      </c>
      <c r="R591" s="77">
        <v>14994</v>
      </c>
      <c r="S591" s="69">
        <v>875</v>
      </c>
      <c r="T591" s="69">
        <v>345517</v>
      </c>
    </row>
    <row r="592" spans="1:20" s="12" customFormat="1" ht="24.75">
      <c r="A592" s="65" t="s">
        <v>717</v>
      </c>
      <c r="B592" s="66" t="s">
        <v>152</v>
      </c>
      <c r="C592" s="75">
        <v>120719319</v>
      </c>
      <c r="D592" s="75">
        <v>3466763</v>
      </c>
      <c r="E592" s="75">
        <v>17314516</v>
      </c>
      <c r="F592" s="69">
        <v>3099457</v>
      </c>
      <c r="G592" s="69">
        <v>1212530</v>
      </c>
      <c r="H592" s="69">
        <v>1595342</v>
      </c>
      <c r="I592" s="69">
        <v>2650059</v>
      </c>
      <c r="J592" s="69">
        <v>11188256</v>
      </c>
      <c r="K592" s="69">
        <v>2828954</v>
      </c>
      <c r="L592" s="69">
        <v>5798119</v>
      </c>
      <c r="M592" s="69">
        <v>3040139</v>
      </c>
      <c r="N592" s="69">
        <v>2952312</v>
      </c>
      <c r="O592" s="69">
        <v>3370094</v>
      </c>
      <c r="P592" s="69">
        <f>VLOOKUP($B$5:$B$975,'[17]2018'!B$5:P$975,15,0)</f>
        <v>2095503</v>
      </c>
      <c r="Q592" s="77">
        <f>VLOOKUP($B$6:$B$975,'[17]2018'!B$6:Q$975,16,0)</f>
        <v>15772279</v>
      </c>
      <c r="R592" s="77">
        <v>2805166</v>
      </c>
      <c r="S592" s="69">
        <v>36332003</v>
      </c>
      <c r="T592" s="69">
        <v>5197826</v>
      </c>
    </row>
    <row r="593" spans="1:20" s="12" customFormat="1" ht="24.75">
      <c r="A593" s="65" t="s">
        <v>720</v>
      </c>
      <c r="B593" s="66" t="s">
        <v>155</v>
      </c>
      <c r="C593" s="75">
        <v>2635485</v>
      </c>
      <c r="D593" s="75">
        <v>16764</v>
      </c>
      <c r="E593" s="75">
        <v>36883</v>
      </c>
      <c r="F593" s="69">
        <v>214051</v>
      </c>
      <c r="G593" s="69" t="s">
        <v>14</v>
      </c>
      <c r="H593" s="69">
        <v>4612</v>
      </c>
      <c r="I593" s="69">
        <v>74654</v>
      </c>
      <c r="J593" s="69">
        <v>482693</v>
      </c>
      <c r="K593" s="69">
        <v>8407</v>
      </c>
      <c r="L593" s="69">
        <v>3855</v>
      </c>
      <c r="M593" s="69">
        <v>1695</v>
      </c>
      <c r="N593" s="69">
        <v>102425</v>
      </c>
      <c r="O593" s="69">
        <v>33464</v>
      </c>
      <c r="P593" s="69">
        <f>VLOOKUP($B$5:$B$975,'[17]2018'!B$5:P$975,15,0)</f>
        <v>5226</v>
      </c>
      <c r="Q593" s="77">
        <f>VLOOKUP($B$6:$B$975,'[17]2018'!B$6:Q$975,16,0)</f>
        <v>102933</v>
      </c>
      <c r="R593" s="77">
        <v>81211</v>
      </c>
      <c r="S593" s="69">
        <v>1047694</v>
      </c>
      <c r="T593" s="69">
        <v>418915</v>
      </c>
    </row>
    <row r="594" spans="1:20" s="12" customFormat="1" ht="24.75">
      <c r="A594" s="65" t="s">
        <v>721</v>
      </c>
      <c r="B594" s="66" t="s">
        <v>156</v>
      </c>
      <c r="C594" s="75">
        <v>11268940</v>
      </c>
      <c r="D594" s="75">
        <v>236030</v>
      </c>
      <c r="E594" s="75">
        <v>721137</v>
      </c>
      <c r="F594" s="69">
        <v>580424</v>
      </c>
      <c r="G594" s="69">
        <v>1032604</v>
      </c>
      <c r="H594" s="69">
        <v>29862</v>
      </c>
      <c r="I594" s="69">
        <v>535863</v>
      </c>
      <c r="J594" s="69">
        <v>383633</v>
      </c>
      <c r="K594" s="69">
        <v>350783</v>
      </c>
      <c r="L594" s="69">
        <v>495113</v>
      </c>
      <c r="M594" s="69">
        <v>3480</v>
      </c>
      <c r="N594" s="69">
        <v>634106</v>
      </c>
      <c r="O594" s="69">
        <v>163020</v>
      </c>
      <c r="P594" s="69">
        <f>VLOOKUP($B$5:$B$975,'[17]2018'!B$5:P$975,15,0)</f>
        <v>320105</v>
      </c>
      <c r="Q594" s="77">
        <f>VLOOKUP($B$6:$B$975,'[17]2018'!B$6:Q$975,16,0)</f>
        <v>1633503</v>
      </c>
      <c r="R594" s="77">
        <v>468904</v>
      </c>
      <c r="S594" s="69">
        <v>3010507</v>
      </c>
      <c r="T594" s="69">
        <v>669866</v>
      </c>
    </row>
    <row r="595" spans="1:20" s="12" customFormat="1">
      <c r="A595" s="65" t="s">
        <v>722</v>
      </c>
      <c r="B595" s="66" t="s">
        <v>157</v>
      </c>
      <c r="C595" s="75">
        <v>102004830</v>
      </c>
      <c r="D595" s="75">
        <v>2227197</v>
      </c>
      <c r="E595" s="75">
        <v>15838174</v>
      </c>
      <c r="F595" s="69">
        <v>3423232</v>
      </c>
      <c r="G595" s="69">
        <v>1076989</v>
      </c>
      <c r="H595" s="69">
        <v>5743784</v>
      </c>
      <c r="I595" s="69">
        <v>2629488</v>
      </c>
      <c r="J595" s="69">
        <v>5941012</v>
      </c>
      <c r="K595" s="69">
        <v>1943146</v>
      </c>
      <c r="L595" s="69">
        <v>8586207</v>
      </c>
      <c r="M595" s="69">
        <v>4186369</v>
      </c>
      <c r="N595" s="69">
        <v>9378140</v>
      </c>
      <c r="O595" s="69">
        <v>541236</v>
      </c>
      <c r="P595" s="69">
        <f>VLOOKUP($B$5:$B$975,'[17]2018'!B$5:P$975,15,0)</f>
        <v>1246778</v>
      </c>
      <c r="Q595" s="77">
        <f>VLOOKUP($B$6:$B$975,'[17]2018'!B$6:Q$975,16,0)</f>
        <v>4276705</v>
      </c>
      <c r="R595" s="77">
        <v>1513212</v>
      </c>
      <c r="S595" s="69">
        <v>30251555</v>
      </c>
      <c r="T595" s="69">
        <v>3201607</v>
      </c>
    </row>
    <row r="596" spans="1:20" s="12" customFormat="1" ht="24.75">
      <c r="A596" s="65" t="s">
        <v>725</v>
      </c>
      <c r="B596" s="66" t="s">
        <v>160</v>
      </c>
      <c r="C596" s="75">
        <v>54134210</v>
      </c>
      <c r="D596" s="75">
        <v>1463653</v>
      </c>
      <c r="E596" s="75">
        <v>3646558</v>
      </c>
      <c r="F596" s="69">
        <v>2372339</v>
      </c>
      <c r="G596" s="69">
        <v>2291118</v>
      </c>
      <c r="H596" s="69">
        <v>2636002</v>
      </c>
      <c r="I596" s="69">
        <v>1470890</v>
      </c>
      <c r="J596" s="69">
        <v>5895515</v>
      </c>
      <c r="K596" s="69">
        <v>2261802</v>
      </c>
      <c r="L596" s="69">
        <v>3960776</v>
      </c>
      <c r="M596" s="69">
        <v>3226661</v>
      </c>
      <c r="N596" s="69">
        <v>1440970</v>
      </c>
      <c r="O596" s="69">
        <v>1677885</v>
      </c>
      <c r="P596" s="69">
        <f>VLOOKUP($B$5:$B$975,'[17]2018'!B$5:P$975,15,0)</f>
        <v>1184765</v>
      </c>
      <c r="Q596" s="77">
        <f>VLOOKUP($B$6:$B$975,'[17]2018'!B$6:Q$975,16,0)</f>
        <v>5122320</v>
      </c>
      <c r="R596" s="77">
        <v>1346122</v>
      </c>
      <c r="S596" s="69">
        <v>10612364</v>
      </c>
      <c r="T596" s="69">
        <v>3524471</v>
      </c>
    </row>
    <row r="597" spans="1:20" s="12" customFormat="1" ht="36.75">
      <c r="A597" s="65" t="s">
        <v>726</v>
      </c>
      <c r="B597" s="66" t="s">
        <v>161</v>
      </c>
      <c r="C597" s="75">
        <v>156035299</v>
      </c>
      <c r="D597" s="75">
        <v>2841545</v>
      </c>
      <c r="E597" s="75">
        <v>5800833</v>
      </c>
      <c r="F597" s="69">
        <v>3082704</v>
      </c>
      <c r="G597" s="69">
        <v>42349232</v>
      </c>
      <c r="H597" s="69">
        <v>717028</v>
      </c>
      <c r="I597" s="69">
        <v>5412487</v>
      </c>
      <c r="J597" s="69">
        <v>10943573</v>
      </c>
      <c r="K597" s="69">
        <v>4604105</v>
      </c>
      <c r="L597" s="69">
        <v>1732325</v>
      </c>
      <c r="M597" s="69">
        <v>1157910</v>
      </c>
      <c r="N597" s="69">
        <v>10979515</v>
      </c>
      <c r="O597" s="69">
        <v>3035958</v>
      </c>
      <c r="P597" s="69">
        <f>VLOOKUP($B$5:$B$975,'[17]2018'!B$5:P$975,15,0)</f>
        <v>140013</v>
      </c>
      <c r="Q597" s="77">
        <f>VLOOKUP($B$6:$B$975,'[17]2018'!B$6:Q$975,16,0)</f>
        <v>6502522</v>
      </c>
      <c r="R597" s="77">
        <v>32302774</v>
      </c>
      <c r="S597" s="69">
        <v>22842807</v>
      </c>
      <c r="T597" s="69">
        <v>1589968</v>
      </c>
    </row>
    <row r="598" spans="1:20" s="12" customFormat="1">
      <c r="A598" s="65" t="s">
        <v>711</v>
      </c>
      <c r="B598" s="66" t="s">
        <v>146</v>
      </c>
      <c r="C598" s="75">
        <v>50370400</v>
      </c>
      <c r="D598" s="75">
        <v>2385967</v>
      </c>
      <c r="E598" s="75">
        <v>10044860</v>
      </c>
      <c r="F598" s="69">
        <v>2519708</v>
      </c>
      <c r="G598" s="69">
        <v>605448</v>
      </c>
      <c r="H598" s="69">
        <v>1195757</v>
      </c>
      <c r="I598" s="69">
        <v>2372727</v>
      </c>
      <c r="J598" s="69">
        <v>2306657</v>
      </c>
      <c r="K598" s="69">
        <v>859432</v>
      </c>
      <c r="L598" s="69">
        <v>8671555</v>
      </c>
      <c r="M598" s="69">
        <v>2008060</v>
      </c>
      <c r="N598" s="69">
        <v>1766983</v>
      </c>
      <c r="O598" s="69">
        <v>910157</v>
      </c>
      <c r="P598" s="69">
        <f>VLOOKUP($B$5:$B$975,'[17]2018'!B$5:P$975,15,0)</f>
        <v>1434062</v>
      </c>
      <c r="Q598" s="77">
        <f>VLOOKUP($B$6:$B$975,'[17]2018'!B$6:Q$975,16,0)</f>
        <v>1996158</v>
      </c>
      <c r="R598" s="77">
        <v>3901585</v>
      </c>
      <c r="S598" s="69">
        <v>4020951</v>
      </c>
      <c r="T598" s="69">
        <v>3370331</v>
      </c>
    </row>
    <row r="599" spans="1:20" s="12" customFormat="1" ht="24.75">
      <c r="A599" s="65" t="s">
        <v>712</v>
      </c>
      <c r="B599" s="66" t="s">
        <v>147</v>
      </c>
      <c r="C599" s="75">
        <v>20917968</v>
      </c>
      <c r="D599" s="75">
        <v>746354</v>
      </c>
      <c r="E599" s="75">
        <v>1751241</v>
      </c>
      <c r="F599" s="69">
        <v>1053485</v>
      </c>
      <c r="G599" s="69">
        <v>386544</v>
      </c>
      <c r="H599" s="69">
        <v>338796</v>
      </c>
      <c r="I599" s="69">
        <v>2193426</v>
      </c>
      <c r="J599" s="69">
        <v>1707154</v>
      </c>
      <c r="K599" s="69">
        <v>1347708</v>
      </c>
      <c r="L599" s="69">
        <v>1554483</v>
      </c>
      <c r="M599" s="69">
        <v>1235697</v>
      </c>
      <c r="N599" s="69">
        <v>1234810</v>
      </c>
      <c r="O599" s="69">
        <v>402298</v>
      </c>
      <c r="P599" s="69">
        <f>VLOOKUP($B$5:$B$975,'[17]2018'!B$5:P$975,15,0)</f>
        <v>156828</v>
      </c>
      <c r="Q599" s="77">
        <f>VLOOKUP($B$6:$B$975,'[17]2018'!B$6:Q$975,16,0)</f>
        <v>743449</v>
      </c>
      <c r="R599" s="77">
        <v>551183</v>
      </c>
      <c r="S599" s="69">
        <v>2476257</v>
      </c>
      <c r="T599" s="69">
        <v>3038256</v>
      </c>
    </row>
    <row r="600" spans="1:20" s="12" customFormat="1" ht="24.75">
      <c r="A600" s="65" t="s">
        <v>713</v>
      </c>
      <c r="B600" s="66" t="s">
        <v>148</v>
      </c>
      <c r="C600" s="75">
        <v>6768931</v>
      </c>
      <c r="D600" s="75">
        <v>71601</v>
      </c>
      <c r="E600" s="75">
        <v>1031219</v>
      </c>
      <c r="F600" s="69">
        <v>37947</v>
      </c>
      <c r="G600" s="69">
        <v>307790</v>
      </c>
      <c r="H600" s="69">
        <v>154976</v>
      </c>
      <c r="I600" s="69">
        <v>130911</v>
      </c>
      <c r="J600" s="69">
        <v>1180949</v>
      </c>
      <c r="K600" s="69">
        <v>160035</v>
      </c>
      <c r="L600" s="69">
        <v>4223</v>
      </c>
      <c r="M600" s="69">
        <v>364159</v>
      </c>
      <c r="N600" s="69">
        <v>29189</v>
      </c>
      <c r="O600" s="69">
        <v>58303</v>
      </c>
      <c r="P600" s="69">
        <f>VLOOKUP($B$5:$B$975,'[17]2018'!B$5:P$975,15,0)</f>
        <v>17796</v>
      </c>
      <c r="Q600" s="77">
        <f>VLOOKUP($B$6:$B$975,'[17]2018'!B$6:Q$975,16,0)</f>
        <v>105945</v>
      </c>
      <c r="R600" s="77">
        <v>137217</v>
      </c>
      <c r="S600" s="69">
        <v>1755605</v>
      </c>
      <c r="T600" s="69">
        <v>1221066</v>
      </c>
    </row>
    <row r="601" spans="1:20" s="12" customFormat="1" ht="24.75">
      <c r="A601" s="65" t="s">
        <v>714</v>
      </c>
      <c r="B601" s="66" t="s">
        <v>149</v>
      </c>
      <c r="C601" s="75">
        <v>3440661</v>
      </c>
      <c r="D601" s="75">
        <v>56649</v>
      </c>
      <c r="E601" s="75">
        <v>38382</v>
      </c>
      <c r="F601" s="69">
        <v>12473</v>
      </c>
      <c r="G601" s="69">
        <v>314463</v>
      </c>
      <c r="H601" s="69">
        <v>159186</v>
      </c>
      <c r="I601" s="69">
        <v>384</v>
      </c>
      <c r="J601" s="69">
        <v>982025</v>
      </c>
      <c r="K601" s="69">
        <v>73179</v>
      </c>
      <c r="L601" s="69">
        <v>2730</v>
      </c>
      <c r="M601" s="69" t="s">
        <v>14</v>
      </c>
      <c r="N601" s="69">
        <v>8078</v>
      </c>
      <c r="O601" s="69">
        <v>34444</v>
      </c>
      <c r="P601" s="69">
        <f>VLOOKUP($B$5:$B$975,'[17]2018'!B$5:P$975,15,0)</f>
        <v>33130</v>
      </c>
      <c r="Q601" s="77">
        <f>VLOOKUP($B$6:$B$975,'[17]2018'!B$6:Q$975,16,0)</f>
        <v>8865</v>
      </c>
      <c r="R601" s="77">
        <v>50498</v>
      </c>
      <c r="S601" s="69">
        <v>801133</v>
      </c>
      <c r="T601" s="69">
        <v>865042</v>
      </c>
    </row>
    <row r="602" spans="1:20" s="12" customFormat="1" ht="24.75">
      <c r="A602" s="65" t="s">
        <v>715</v>
      </c>
      <c r="B602" s="66" t="s">
        <v>150</v>
      </c>
      <c r="C602" s="75">
        <v>52411514</v>
      </c>
      <c r="D602" s="75">
        <v>1235678</v>
      </c>
      <c r="E602" s="75">
        <v>2897843</v>
      </c>
      <c r="F602" s="69">
        <v>705992</v>
      </c>
      <c r="G602" s="69">
        <v>766750</v>
      </c>
      <c r="H602" s="69">
        <v>1592701</v>
      </c>
      <c r="I602" s="69">
        <v>867430</v>
      </c>
      <c r="J602" s="69">
        <v>2286103</v>
      </c>
      <c r="K602" s="69">
        <v>1223923</v>
      </c>
      <c r="L602" s="69">
        <v>145578</v>
      </c>
      <c r="M602" s="69">
        <v>2976266</v>
      </c>
      <c r="N602" s="69">
        <v>1328960</v>
      </c>
      <c r="O602" s="69">
        <v>765999</v>
      </c>
      <c r="P602" s="69">
        <f>VLOOKUP($B$5:$B$975,'[17]2018'!B$5:P$975,15,0)</f>
        <v>79372</v>
      </c>
      <c r="Q602" s="77">
        <f>VLOOKUP($B$6:$B$975,'[17]2018'!B$6:Q$975,16,0)</f>
        <v>2384644</v>
      </c>
      <c r="R602" s="77">
        <v>4980336</v>
      </c>
      <c r="S602" s="69">
        <v>27420622</v>
      </c>
      <c r="T602" s="69">
        <v>753319</v>
      </c>
    </row>
    <row r="603" spans="1:20" s="12" customFormat="1" ht="24.75">
      <c r="A603" s="65" t="s">
        <v>718</v>
      </c>
      <c r="B603" s="66" t="s">
        <v>153</v>
      </c>
      <c r="C603" s="75">
        <v>119489958</v>
      </c>
      <c r="D603" s="75">
        <v>3466763</v>
      </c>
      <c r="E603" s="75">
        <v>17314516</v>
      </c>
      <c r="F603" s="69">
        <v>3098166</v>
      </c>
      <c r="G603" s="69">
        <v>1212530</v>
      </c>
      <c r="H603" s="69">
        <v>1594129</v>
      </c>
      <c r="I603" s="69">
        <v>2650059</v>
      </c>
      <c r="J603" s="69">
        <v>11169203</v>
      </c>
      <c r="K603" s="69">
        <v>2826841</v>
      </c>
      <c r="L603" s="69">
        <v>5515896</v>
      </c>
      <c r="M603" s="69">
        <v>3039639</v>
      </c>
      <c r="N603" s="69">
        <v>2951675</v>
      </c>
      <c r="O603" s="69">
        <v>3369346</v>
      </c>
      <c r="P603" s="69">
        <f>VLOOKUP($B$5:$B$975,'[17]2018'!B$5:P$975,15,0)</f>
        <v>1626695</v>
      </c>
      <c r="Q603" s="77">
        <f>VLOOKUP($B$6:$B$975,'[17]2018'!B$6:Q$975,16,0)</f>
        <v>15770461</v>
      </c>
      <c r="R603" s="77">
        <v>2774341</v>
      </c>
      <c r="S603" s="69">
        <v>36301275</v>
      </c>
      <c r="T603" s="69">
        <v>4808423</v>
      </c>
    </row>
    <row r="604" spans="1:20" s="12" customFormat="1" ht="24.75">
      <c r="A604" s="65" t="s">
        <v>719</v>
      </c>
      <c r="B604" s="66" t="s">
        <v>154</v>
      </c>
      <c r="C604" s="75">
        <v>1229361</v>
      </c>
      <c r="D604" s="76" t="s">
        <v>14</v>
      </c>
      <c r="E604" s="76" t="s">
        <v>14</v>
      </c>
      <c r="F604" s="69">
        <v>1291</v>
      </c>
      <c r="G604" s="69" t="s">
        <v>14</v>
      </c>
      <c r="H604" s="69">
        <v>1213</v>
      </c>
      <c r="I604" s="69" t="s">
        <v>14</v>
      </c>
      <c r="J604" s="69">
        <v>19053</v>
      </c>
      <c r="K604" s="69">
        <v>2113</v>
      </c>
      <c r="L604" s="69">
        <v>282223</v>
      </c>
      <c r="M604" s="69">
        <v>500</v>
      </c>
      <c r="N604" s="69">
        <v>637</v>
      </c>
      <c r="O604" s="69">
        <v>748</v>
      </c>
      <c r="P604" s="69">
        <f>VLOOKUP($B$5:$B$975,'[17]2018'!B$5:P$975,15,0)</f>
        <v>468809</v>
      </c>
      <c r="Q604" s="77">
        <f>VLOOKUP($B$6:$B$975,'[17]2018'!B$6:Q$975,16,0)</f>
        <v>1818</v>
      </c>
      <c r="R604" s="77">
        <v>30826</v>
      </c>
      <c r="S604" s="69">
        <v>30728</v>
      </c>
      <c r="T604" s="69">
        <v>389403</v>
      </c>
    </row>
    <row r="605" spans="1:20" s="12" customFormat="1" ht="24.75">
      <c r="A605" s="65" t="s">
        <v>723</v>
      </c>
      <c r="B605" s="66" t="s">
        <v>158</v>
      </c>
      <c r="C605" s="75">
        <v>89087708</v>
      </c>
      <c r="D605" s="75">
        <v>2208926</v>
      </c>
      <c r="E605" s="75">
        <v>13689340</v>
      </c>
      <c r="F605" s="69">
        <v>3419866</v>
      </c>
      <c r="G605" s="69">
        <v>1030913</v>
      </c>
      <c r="H605" s="69">
        <v>5670652</v>
      </c>
      <c r="I605" s="69">
        <v>2629488</v>
      </c>
      <c r="J605" s="69">
        <v>5879532</v>
      </c>
      <c r="K605" s="69">
        <v>1930453</v>
      </c>
      <c r="L605" s="69">
        <v>4113820</v>
      </c>
      <c r="M605" s="69">
        <v>4164455</v>
      </c>
      <c r="N605" s="69">
        <v>9358588</v>
      </c>
      <c r="O605" s="69">
        <v>502652</v>
      </c>
      <c r="P605" s="69">
        <f>VLOOKUP($B$5:$B$975,'[17]2018'!B$5:P$975,15,0)</f>
        <v>1221342</v>
      </c>
      <c r="Q605" s="77">
        <f>VLOOKUP($B$6:$B$975,'[17]2018'!B$6:Q$975,16,0)</f>
        <v>4267799</v>
      </c>
      <c r="R605" s="77">
        <v>1484505</v>
      </c>
      <c r="S605" s="69">
        <v>24697602</v>
      </c>
      <c r="T605" s="69">
        <v>2817775</v>
      </c>
    </row>
    <row r="606" spans="1:20" s="12" customFormat="1" ht="24.75">
      <c r="A606" s="65" t="s">
        <v>724</v>
      </c>
      <c r="B606" s="66" t="s">
        <v>159</v>
      </c>
      <c r="C606" s="75">
        <v>12917122</v>
      </c>
      <c r="D606" s="75">
        <v>18271</v>
      </c>
      <c r="E606" s="75">
        <v>2148834</v>
      </c>
      <c r="F606" s="69">
        <v>3366</v>
      </c>
      <c r="G606" s="69">
        <v>46076</v>
      </c>
      <c r="H606" s="69">
        <v>73132</v>
      </c>
      <c r="I606" s="69" t="s">
        <v>14</v>
      </c>
      <c r="J606" s="69">
        <v>61480</v>
      </c>
      <c r="K606" s="69">
        <v>12693</v>
      </c>
      <c r="L606" s="69">
        <v>4472387</v>
      </c>
      <c r="M606" s="69">
        <v>21914</v>
      </c>
      <c r="N606" s="69">
        <v>19552</v>
      </c>
      <c r="O606" s="69">
        <v>38583</v>
      </c>
      <c r="P606" s="69">
        <f>VLOOKUP($B$5:$B$975,'[17]2018'!B$5:P$975,15,0)</f>
        <v>25435</v>
      </c>
      <c r="Q606" s="77">
        <f>VLOOKUP($B$6:$B$975,'[17]2018'!B$6:Q$975,16,0)</f>
        <v>8906</v>
      </c>
      <c r="R606" s="77">
        <v>28708</v>
      </c>
      <c r="S606" s="69">
        <v>5553954</v>
      </c>
      <c r="T606" s="69">
        <v>383832</v>
      </c>
    </row>
    <row r="607" spans="1:20" s="12" customFormat="1" ht="36.75">
      <c r="A607" s="65" t="s">
        <v>727</v>
      </c>
      <c r="B607" s="66" t="s">
        <v>162</v>
      </c>
      <c r="C607" s="75">
        <v>11534371</v>
      </c>
      <c r="D607" s="75">
        <v>188843</v>
      </c>
      <c r="E607" s="75">
        <v>49295</v>
      </c>
      <c r="F607" s="69">
        <v>571494</v>
      </c>
      <c r="G607" s="69">
        <v>141062</v>
      </c>
      <c r="H607" s="69">
        <v>52545</v>
      </c>
      <c r="I607" s="69">
        <v>150476</v>
      </c>
      <c r="J607" s="69">
        <v>3012870</v>
      </c>
      <c r="K607" s="69">
        <v>274095</v>
      </c>
      <c r="L607" s="69">
        <v>388407</v>
      </c>
      <c r="M607" s="69">
        <v>8768</v>
      </c>
      <c r="N607" s="69">
        <v>436061</v>
      </c>
      <c r="O607" s="69">
        <v>872009</v>
      </c>
      <c r="P607" s="69">
        <f>VLOOKUP($B$5:$B$975,'[17]2018'!B$5:P$975,15,0)</f>
        <v>89916</v>
      </c>
      <c r="Q607" s="77">
        <f>VLOOKUP($B$6:$B$975,'[17]2018'!B$6:Q$975,16,0)</f>
        <v>478518</v>
      </c>
      <c r="R607" s="77">
        <v>1110416</v>
      </c>
      <c r="S607" s="69">
        <v>3450908</v>
      </c>
      <c r="T607" s="69">
        <v>258688</v>
      </c>
    </row>
    <row r="608" spans="1:20" s="12" customFormat="1" ht="48.75">
      <c r="A608" s="65" t="s">
        <v>728</v>
      </c>
      <c r="B608" s="66" t="s">
        <v>163</v>
      </c>
      <c r="C608" s="75">
        <v>7902171</v>
      </c>
      <c r="D608" s="75">
        <v>96437</v>
      </c>
      <c r="E608" s="75">
        <v>119391</v>
      </c>
      <c r="F608" s="69">
        <v>509175</v>
      </c>
      <c r="G608" s="69">
        <v>13350</v>
      </c>
      <c r="H608" s="69">
        <v>110563</v>
      </c>
      <c r="I608" s="69">
        <v>16700</v>
      </c>
      <c r="J608" s="69">
        <v>968206</v>
      </c>
      <c r="K608" s="69">
        <v>115929</v>
      </c>
      <c r="L608" s="69">
        <v>3603</v>
      </c>
      <c r="M608" s="69" t="s">
        <v>14</v>
      </c>
      <c r="N608" s="69">
        <v>1147355</v>
      </c>
      <c r="O608" s="69">
        <v>110104</v>
      </c>
      <c r="P608" s="69">
        <f>VLOOKUP($B$5:$B$975,'[17]2018'!B$5:P$975,15,0)</f>
        <v>21314</v>
      </c>
      <c r="Q608" s="77">
        <f>VLOOKUP($B$6:$B$975,'[17]2018'!B$6:Q$975,16,0)</f>
        <v>1412975</v>
      </c>
      <c r="R608" s="77">
        <v>1107163</v>
      </c>
      <c r="S608" s="69">
        <v>1797077</v>
      </c>
      <c r="T608" s="69">
        <v>352830</v>
      </c>
    </row>
    <row r="609" spans="1:20" s="12" customFormat="1" ht="24.75">
      <c r="A609" s="65" t="s">
        <v>729</v>
      </c>
      <c r="B609" s="66" t="s">
        <v>164</v>
      </c>
      <c r="C609" s="75">
        <v>136598757</v>
      </c>
      <c r="D609" s="75">
        <v>2556265</v>
      </c>
      <c r="E609" s="75">
        <v>5632147</v>
      </c>
      <c r="F609" s="69">
        <v>2002036</v>
      </c>
      <c r="G609" s="69">
        <v>42194821</v>
      </c>
      <c r="H609" s="69">
        <v>553920</v>
      </c>
      <c r="I609" s="69">
        <v>5245311</v>
      </c>
      <c r="J609" s="69">
        <v>6962498</v>
      </c>
      <c r="K609" s="69">
        <v>4214080</v>
      </c>
      <c r="L609" s="69">
        <v>1340315</v>
      </c>
      <c r="M609" s="69">
        <v>1149142</v>
      </c>
      <c r="N609" s="69">
        <v>9396098</v>
      </c>
      <c r="O609" s="69">
        <v>2053845</v>
      </c>
      <c r="P609" s="69">
        <f>VLOOKUP($B$5:$B$975,'[17]2018'!B$5:P$975,15,0)</f>
        <v>28783</v>
      </c>
      <c r="Q609" s="77">
        <f>VLOOKUP($B$6:$B$975,'[17]2018'!B$6:Q$975,16,0)</f>
        <v>4611029</v>
      </c>
      <c r="R609" s="77">
        <v>30085195</v>
      </c>
      <c r="S609" s="69">
        <v>17594822</v>
      </c>
      <c r="T609" s="69">
        <v>978449</v>
      </c>
    </row>
    <row r="610" spans="1:20" s="12" customFormat="1" ht="24.75">
      <c r="A610" s="65" t="s">
        <v>730</v>
      </c>
      <c r="B610" s="66" t="s">
        <v>485</v>
      </c>
      <c r="C610" s="75">
        <v>300095061</v>
      </c>
      <c r="D610" s="75">
        <v>12906209</v>
      </c>
      <c r="E610" s="75">
        <v>17909395</v>
      </c>
      <c r="F610" s="69">
        <v>9729563</v>
      </c>
      <c r="G610" s="69">
        <v>4490455</v>
      </c>
      <c r="H610" s="69">
        <v>9594199</v>
      </c>
      <c r="I610" s="69">
        <v>9596776</v>
      </c>
      <c r="J610" s="69">
        <v>47217689</v>
      </c>
      <c r="K610" s="69">
        <v>14529262</v>
      </c>
      <c r="L610" s="69">
        <v>7134200</v>
      </c>
      <c r="M610" s="69">
        <v>7295158</v>
      </c>
      <c r="N610" s="69">
        <v>8172054</v>
      </c>
      <c r="O610" s="69">
        <v>11399651</v>
      </c>
      <c r="P610" s="69">
        <f>VLOOKUP($B$5:$B$975,'[17]2018'!B$5:P$975,15,0)</f>
        <v>10135578</v>
      </c>
      <c r="Q610" s="77">
        <f>VLOOKUP($B$6:$B$975,'[17]2018'!B$6:Q$975,16,0)</f>
        <v>28946400</v>
      </c>
      <c r="R610" s="77">
        <v>26486362</v>
      </c>
      <c r="S610" s="69">
        <v>53389077</v>
      </c>
      <c r="T610" s="69">
        <v>21163033</v>
      </c>
    </row>
    <row r="611" spans="1:20" s="12" customFormat="1" ht="24.75">
      <c r="A611" s="65" t="s">
        <v>731</v>
      </c>
      <c r="B611" s="66" t="s">
        <v>165</v>
      </c>
      <c r="C611" s="75">
        <v>61935212</v>
      </c>
      <c r="D611" s="75">
        <v>2147880</v>
      </c>
      <c r="E611" s="75">
        <v>5575127</v>
      </c>
      <c r="F611" s="69">
        <v>1477354</v>
      </c>
      <c r="G611" s="69">
        <v>713079</v>
      </c>
      <c r="H611" s="69">
        <v>850527</v>
      </c>
      <c r="I611" s="69">
        <v>1886819</v>
      </c>
      <c r="J611" s="69">
        <v>13691350</v>
      </c>
      <c r="K611" s="69">
        <v>2059067</v>
      </c>
      <c r="L611" s="69">
        <v>160743</v>
      </c>
      <c r="M611" s="69">
        <v>780428</v>
      </c>
      <c r="N611" s="69">
        <v>1400777</v>
      </c>
      <c r="O611" s="69">
        <v>1639678</v>
      </c>
      <c r="P611" s="69">
        <f>VLOOKUP($B$5:$B$975,'[17]2018'!B$5:P$975,15,0)</f>
        <v>1503377</v>
      </c>
      <c r="Q611" s="77">
        <f>VLOOKUP($B$6:$B$975,'[17]2018'!B$6:Q$975,16,0)</f>
        <v>7521167</v>
      </c>
      <c r="R611" s="77">
        <v>4497044</v>
      </c>
      <c r="S611" s="69">
        <v>13609032</v>
      </c>
      <c r="T611" s="69">
        <v>2421762</v>
      </c>
    </row>
    <row r="612" spans="1:20" s="12" customFormat="1" ht="24.75">
      <c r="A612" s="65" t="s">
        <v>735</v>
      </c>
      <c r="B612" s="66" t="s">
        <v>169</v>
      </c>
      <c r="C612" s="75">
        <v>79502052</v>
      </c>
      <c r="D612" s="75">
        <v>4639225</v>
      </c>
      <c r="E612" s="75">
        <v>4380145</v>
      </c>
      <c r="F612" s="69">
        <v>3681460</v>
      </c>
      <c r="G612" s="69">
        <v>1851315</v>
      </c>
      <c r="H612" s="69">
        <v>3577518</v>
      </c>
      <c r="I612" s="69">
        <v>1766271</v>
      </c>
      <c r="J612" s="69">
        <v>12925881</v>
      </c>
      <c r="K612" s="69">
        <v>2925724</v>
      </c>
      <c r="L612" s="69">
        <v>1068923</v>
      </c>
      <c r="M612" s="69">
        <v>2350022</v>
      </c>
      <c r="N612" s="69">
        <v>2493556</v>
      </c>
      <c r="O612" s="69">
        <v>3985221</v>
      </c>
      <c r="P612" s="69">
        <f>VLOOKUP($B$5:$B$975,'[17]2018'!B$5:P$975,15,0)</f>
        <v>3856242</v>
      </c>
      <c r="Q612" s="77">
        <f>VLOOKUP($B$6:$B$975,'[17]2018'!B$6:Q$975,16,0)</f>
        <v>10357276</v>
      </c>
      <c r="R612" s="77">
        <v>3820442</v>
      </c>
      <c r="S612" s="69">
        <v>14589880</v>
      </c>
      <c r="T612" s="69">
        <v>1232952</v>
      </c>
    </row>
    <row r="613" spans="1:20" s="12" customFormat="1" ht="24.75">
      <c r="A613" s="65" t="s">
        <v>736</v>
      </c>
      <c r="B613" s="66" t="s">
        <v>170</v>
      </c>
      <c r="C613" s="75">
        <v>30549498</v>
      </c>
      <c r="D613" s="75">
        <v>1575017</v>
      </c>
      <c r="E613" s="75">
        <v>1835058</v>
      </c>
      <c r="F613" s="69">
        <v>1130473</v>
      </c>
      <c r="G613" s="69">
        <v>720294</v>
      </c>
      <c r="H613" s="69">
        <v>1643079</v>
      </c>
      <c r="I613" s="69">
        <v>678909</v>
      </c>
      <c r="J613" s="69">
        <v>8413777</v>
      </c>
      <c r="K613" s="69">
        <v>1599623</v>
      </c>
      <c r="L613" s="69">
        <v>216257</v>
      </c>
      <c r="M613" s="69">
        <v>809672</v>
      </c>
      <c r="N613" s="69">
        <v>974708</v>
      </c>
      <c r="O613" s="69">
        <v>847962</v>
      </c>
      <c r="P613" s="69">
        <f>VLOOKUP($B$5:$B$975,'[17]2018'!B$5:P$975,15,0)</f>
        <v>766694</v>
      </c>
      <c r="Q613" s="77">
        <f>VLOOKUP($B$6:$B$975,'[17]2018'!B$6:Q$975,16,0)</f>
        <v>1628366</v>
      </c>
      <c r="R613" s="77">
        <v>2184455</v>
      </c>
      <c r="S613" s="69">
        <v>4383601</v>
      </c>
      <c r="T613" s="69">
        <v>1141554</v>
      </c>
    </row>
    <row r="614" spans="1:20" s="12" customFormat="1" ht="24.75">
      <c r="A614" s="65" t="s">
        <v>737</v>
      </c>
      <c r="B614" s="66" t="s">
        <v>171</v>
      </c>
      <c r="C614" s="75">
        <v>71081345</v>
      </c>
      <c r="D614" s="75">
        <v>3805983</v>
      </c>
      <c r="E614" s="75">
        <v>3936228</v>
      </c>
      <c r="F614" s="69">
        <v>2481389</v>
      </c>
      <c r="G614" s="69">
        <v>844888</v>
      </c>
      <c r="H614" s="69">
        <v>3054731</v>
      </c>
      <c r="I614" s="69">
        <v>3073759</v>
      </c>
      <c r="J614" s="69">
        <v>8048696</v>
      </c>
      <c r="K614" s="69">
        <v>5704911</v>
      </c>
      <c r="L614" s="69">
        <v>2216762</v>
      </c>
      <c r="M614" s="69">
        <v>1696924</v>
      </c>
      <c r="N614" s="69">
        <v>2809324</v>
      </c>
      <c r="O614" s="69">
        <v>4269630</v>
      </c>
      <c r="P614" s="69">
        <f>VLOOKUP($B$5:$B$975,'[17]2018'!B$5:P$975,15,0)</f>
        <v>1274446</v>
      </c>
      <c r="Q614" s="77">
        <f>VLOOKUP($B$6:$B$975,'[17]2018'!B$6:Q$975,16,0)</f>
        <v>5680693</v>
      </c>
      <c r="R614" s="77">
        <v>8691203</v>
      </c>
      <c r="S614" s="69">
        <v>11595052</v>
      </c>
      <c r="T614" s="69">
        <v>1896725</v>
      </c>
    </row>
    <row r="615" spans="1:20" s="12" customFormat="1" ht="36.75">
      <c r="A615" s="65" t="s">
        <v>738</v>
      </c>
      <c r="B615" s="66" t="s">
        <v>172</v>
      </c>
      <c r="C615" s="75">
        <v>8503106</v>
      </c>
      <c r="D615" s="75">
        <v>83505</v>
      </c>
      <c r="E615" s="75">
        <v>96006</v>
      </c>
      <c r="F615" s="69">
        <v>347321</v>
      </c>
      <c r="G615" s="69">
        <v>74730</v>
      </c>
      <c r="H615" s="69">
        <v>5894</v>
      </c>
      <c r="I615" s="69">
        <v>572587</v>
      </c>
      <c r="J615" s="69">
        <v>714035</v>
      </c>
      <c r="K615" s="69">
        <v>313406</v>
      </c>
      <c r="L615" s="69">
        <v>47494</v>
      </c>
      <c r="M615" s="69">
        <v>114569</v>
      </c>
      <c r="N615" s="69">
        <v>134262</v>
      </c>
      <c r="O615" s="69">
        <v>202358</v>
      </c>
      <c r="P615" s="69">
        <f>VLOOKUP($B$5:$B$975,'[17]2018'!B$5:P$975,15,0)</f>
        <v>416147</v>
      </c>
      <c r="Q615" s="77">
        <f>VLOOKUP($B$6:$B$975,'[17]2018'!B$6:Q$975,16,0)</f>
        <v>384847</v>
      </c>
      <c r="R615" s="77">
        <v>537055</v>
      </c>
      <c r="S615" s="69">
        <v>4005443</v>
      </c>
      <c r="T615" s="69">
        <v>453447</v>
      </c>
    </row>
    <row r="616" spans="1:20" s="12" customFormat="1" ht="24.75">
      <c r="A616" s="65" t="s">
        <v>739</v>
      </c>
      <c r="B616" s="66" t="s">
        <v>173</v>
      </c>
      <c r="C616" s="75">
        <v>48523847</v>
      </c>
      <c r="D616" s="75">
        <v>654600</v>
      </c>
      <c r="E616" s="75">
        <v>2086831</v>
      </c>
      <c r="F616" s="69">
        <v>611565</v>
      </c>
      <c r="G616" s="69">
        <v>286148</v>
      </c>
      <c r="H616" s="69">
        <v>462449</v>
      </c>
      <c r="I616" s="69">
        <v>1618432</v>
      </c>
      <c r="J616" s="69">
        <v>3423950</v>
      </c>
      <c r="K616" s="69">
        <v>1926530</v>
      </c>
      <c r="L616" s="69">
        <v>3424022</v>
      </c>
      <c r="M616" s="69">
        <v>1543542</v>
      </c>
      <c r="N616" s="69">
        <v>359428</v>
      </c>
      <c r="O616" s="69">
        <v>454802</v>
      </c>
      <c r="P616" s="69">
        <f>VLOOKUP($B$5:$B$975,'[17]2018'!B$5:P$975,15,0)</f>
        <v>2318672</v>
      </c>
      <c r="Q616" s="77">
        <f>VLOOKUP($B$6:$B$975,'[17]2018'!B$6:Q$975,16,0)</f>
        <v>3374052</v>
      </c>
      <c r="R616" s="77">
        <v>6756163</v>
      </c>
      <c r="S616" s="69">
        <v>5206068</v>
      </c>
      <c r="T616" s="69">
        <v>14016592</v>
      </c>
    </row>
    <row r="617" spans="1:20" s="12" customFormat="1" ht="24.75">
      <c r="A617" s="65" t="s">
        <v>740</v>
      </c>
      <c r="B617" s="66" t="s">
        <v>486</v>
      </c>
      <c r="C617" s="75">
        <v>169874085</v>
      </c>
      <c r="D617" s="75">
        <v>5923838</v>
      </c>
      <c r="E617" s="75">
        <v>6019293</v>
      </c>
      <c r="F617" s="69">
        <v>8464761</v>
      </c>
      <c r="G617" s="69">
        <v>4174830</v>
      </c>
      <c r="H617" s="69">
        <v>3597388</v>
      </c>
      <c r="I617" s="69">
        <v>6610445</v>
      </c>
      <c r="J617" s="69">
        <v>16718975</v>
      </c>
      <c r="K617" s="69">
        <v>5962326</v>
      </c>
      <c r="L617" s="69">
        <v>8196084</v>
      </c>
      <c r="M617" s="69">
        <v>5904475</v>
      </c>
      <c r="N617" s="69">
        <v>7671733</v>
      </c>
      <c r="O617" s="69">
        <v>3927984</v>
      </c>
      <c r="P617" s="69">
        <f>VLOOKUP($B$5:$B$975,'[17]2018'!B$5:P$975,15,0)</f>
        <v>5015413</v>
      </c>
      <c r="Q617" s="77">
        <f>VLOOKUP($B$6:$B$975,'[17]2018'!B$6:Q$975,16,0)</f>
        <v>16633286</v>
      </c>
      <c r="R617" s="77">
        <v>15098322</v>
      </c>
      <c r="S617" s="69">
        <v>40208110</v>
      </c>
      <c r="T617" s="69">
        <v>9746825</v>
      </c>
    </row>
    <row r="618" spans="1:20" s="12" customFormat="1" ht="24.75">
      <c r="A618" s="65" t="s">
        <v>741</v>
      </c>
      <c r="B618" s="66" t="s">
        <v>174</v>
      </c>
      <c r="C618" s="75">
        <v>35114814</v>
      </c>
      <c r="D618" s="75">
        <v>1522365</v>
      </c>
      <c r="E618" s="75">
        <v>1527994</v>
      </c>
      <c r="F618" s="69">
        <v>1738969</v>
      </c>
      <c r="G618" s="69">
        <v>1237637</v>
      </c>
      <c r="H618" s="69">
        <v>672696</v>
      </c>
      <c r="I618" s="69">
        <v>449189</v>
      </c>
      <c r="J618" s="69">
        <v>4021592</v>
      </c>
      <c r="K618" s="69">
        <v>1336199</v>
      </c>
      <c r="L618" s="69">
        <v>1151568</v>
      </c>
      <c r="M618" s="69">
        <v>3432011</v>
      </c>
      <c r="N618" s="69">
        <v>2424135</v>
      </c>
      <c r="O618" s="69">
        <v>937702</v>
      </c>
      <c r="P618" s="69">
        <f>VLOOKUP($B$5:$B$975,'[17]2018'!B$5:P$975,15,0)</f>
        <v>576042</v>
      </c>
      <c r="Q618" s="77">
        <f>VLOOKUP($B$6:$B$975,'[17]2018'!B$6:Q$975,16,0)</f>
        <v>4278743</v>
      </c>
      <c r="R618" s="77">
        <v>1870489</v>
      </c>
      <c r="S618" s="69">
        <v>6754588</v>
      </c>
      <c r="T618" s="69">
        <v>1182894</v>
      </c>
    </row>
    <row r="619" spans="1:20" s="12" customFormat="1" ht="24.75">
      <c r="A619" s="65" t="s">
        <v>742</v>
      </c>
      <c r="B619" s="66" t="s">
        <v>175</v>
      </c>
      <c r="C619" s="75">
        <v>36742776</v>
      </c>
      <c r="D619" s="75">
        <v>1849155</v>
      </c>
      <c r="E619" s="75">
        <v>1409148</v>
      </c>
      <c r="F619" s="69">
        <v>2009739</v>
      </c>
      <c r="G619" s="69">
        <v>1339402</v>
      </c>
      <c r="H619" s="69">
        <v>720648</v>
      </c>
      <c r="I619" s="69">
        <v>910369</v>
      </c>
      <c r="J619" s="69">
        <v>4608638</v>
      </c>
      <c r="K619" s="69">
        <v>375995</v>
      </c>
      <c r="L619" s="69">
        <v>1835752</v>
      </c>
      <c r="M619" s="69">
        <v>816167</v>
      </c>
      <c r="N619" s="69">
        <v>1626258</v>
      </c>
      <c r="O619" s="69">
        <v>743580</v>
      </c>
      <c r="P619" s="69">
        <f>VLOOKUP($B$5:$B$975,'[17]2018'!B$5:P$975,15,0)</f>
        <v>876329</v>
      </c>
      <c r="Q619" s="77">
        <f>VLOOKUP($B$6:$B$975,'[17]2018'!B$6:Q$975,16,0)</f>
        <v>4912136</v>
      </c>
      <c r="R619" s="77">
        <v>2275086</v>
      </c>
      <c r="S619" s="69">
        <v>7433179</v>
      </c>
      <c r="T619" s="69">
        <v>3001195</v>
      </c>
    </row>
    <row r="620" spans="1:20" s="12" customFormat="1" ht="36.75">
      <c r="A620" s="65" t="s">
        <v>743</v>
      </c>
      <c r="B620" s="66" t="s">
        <v>176</v>
      </c>
      <c r="C620" s="75">
        <v>98016495</v>
      </c>
      <c r="D620" s="75">
        <v>2552317</v>
      </c>
      <c r="E620" s="75">
        <v>3082151</v>
      </c>
      <c r="F620" s="69">
        <v>4716053</v>
      </c>
      <c r="G620" s="69">
        <v>1597791</v>
      </c>
      <c r="H620" s="69">
        <v>2204044</v>
      </c>
      <c r="I620" s="69">
        <v>5250886</v>
      </c>
      <c r="J620" s="69">
        <v>8088746</v>
      </c>
      <c r="K620" s="69">
        <v>4250131</v>
      </c>
      <c r="L620" s="69">
        <v>5208763</v>
      </c>
      <c r="M620" s="69">
        <v>1656297</v>
      </c>
      <c r="N620" s="69">
        <v>3621340</v>
      </c>
      <c r="O620" s="69">
        <v>2246702</v>
      </c>
      <c r="P620" s="69">
        <f>VLOOKUP($B$5:$B$975,'[17]2018'!B$5:P$975,15,0)</f>
        <v>3563042</v>
      </c>
      <c r="Q620" s="77">
        <f>VLOOKUP($B$6:$B$975,'[17]2018'!B$6:Q$975,16,0)</f>
        <v>7442407</v>
      </c>
      <c r="R620" s="77">
        <v>10952746</v>
      </c>
      <c r="S620" s="69">
        <v>26020343</v>
      </c>
      <c r="T620" s="69">
        <v>5562737</v>
      </c>
    </row>
    <row r="621" spans="1:20" s="12" customFormat="1" ht="24.75">
      <c r="A621" s="65" t="s">
        <v>744</v>
      </c>
      <c r="B621" s="66" t="s">
        <v>487</v>
      </c>
      <c r="C621" s="75">
        <v>86514606</v>
      </c>
      <c r="D621" s="75">
        <v>5059544</v>
      </c>
      <c r="E621" s="75">
        <v>3647445</v>
      </c>
      <c r="F621" s="69">
        <v>4309830</v>
      </c>
      <c r="G621" s="69">
        <v>2319798</v>
      </c>
      <c r="H621" s="69">
        <v>1000783</v>
      </c>
      <c r="I621" s="69">
        <v>1746008</v>
      </c>
      <c r="J621" s="69">
        <v>9221797</v>
      </c>
      <c r="K621" s="69">
        <v>3750290</v>
      </c>
      <c r="L621" s="69">
        <v>2323248</v>
      </c>
      <c r="M621" s="69">
        <v>2271835</v>
      </c>
      <c r="N621" s="69">
        <v>2468820</v>
      </c>
      <c r="O621" s="69">
        <v>4035090</v>
      </c>
      <c r="P621" s="69">
        <f>VLOOKUP($B$5:$B$975,'[17]2018'!B$5:P$975,15,0)</f>
        <v>895267</v>
      </c>
      <c r="Q621" s="77">
        <f>VLOOKUP($B$6:$B$975,'[17]2018'!B$6:Q$975,16,0)</f>
        <v>10436994</v>
      </c>
      <c r="R621" s="77">
        <v>14213318</v>
      </c>
      <c r="S621" s="69">
        <v>15883260</v>
      </c>
      <c r="T621" s="69">
        <v>2931279</v>
      </c>
    </row>
    <row r="622" spans="1:20" s="12" customFormat="1" ht="24.75">
      <c r="A622" s="65" t="s">
        <v>745</v>
      </c>
      <c r="B622" s="66" t="s">
        <v>177</v>
      </c>
      <c r="C622" s="75">
        <v>86514606</v>
      </c>
      <c r="D622" s="75">
        <v>5059544</v>
      </c>
      <c r="E622" s="75">
        <v>3647445</v>
      </c>
      <c r="F622" s="69">
        <v>4309830</v>
      </c>
      <c r="G622" s="69">
        <v>2319798</v>
      </c>
      <c r="H622" s="69">
        <v>1000783</v>
      </c>
      <c r="I622" s="69">
        <v>1746008</v>
      </c>
      <c r="J622" s="69">
        <v>9221797</v>
      </c>
      <c r="K622" s="69">
        <v>3750290</v>
      </c>
      <c r="L622" s="69">
        <v>2323248</v>
      </c>
      <c r="M622" s="69">
        <v>2271835</v>
      </c>
      <c r="N622" s="69">
        <v>2468820</v>
      </c>
      <c r="O622" s="69">
        <v>4035090</v>
      </c>
      <c r="P622" s="69">
        <f>VLOOKUP($B$5:$B$975,'[17]2018'!B$5:P$975,15,0)</f>
        <v>895267</v>
      </c>
      <c r="Q622" s="77">
        <f>VLOOKUP($B$6:$B$975,'[17]2018'!B$6:Q$975,16,0)</f>
        <v>10436994</v>
      </c>
      <c r="R622" s="77">
        <v>14213318</v>
      </c>
      <c r="S622" s="69">
        <v>15883260</v>
      </c>
      <c r="T622" s="69">
        <v>2931279</v>
      </c>
    </row>
    <row r="623" spans="1:20" s="12" customFormat="1" ht="24.75">
      <c r="A623" s="65" t="s">
        <v>16</v>
      </c>
      <c r="B623" s="65" t="s">
        <v>16</v>
      </c>
      <c r="C623" s="75">
        <v>7010013726</v>
      </c>
      <c r="D623" s="75">
        <v>210751108</v>
      </c>
      <c r="E623" s="75">
        <v>283182351</v>
      </c>
      <c r="F623" s="69">
        <v>351700713</v>
      </c>
      <c r="G623" s="69">
        <v>204485574</v>
      </c>
      <c r="H623" s="69">
        <v>210809109</v>
      </c>
      <c r="I623" s="69">
        <v>210162191</v>
      </c>
      <c r="J623" s="69">
        <v>546358801</v>
      </c>
      <c r="K623" s="69">
        <v>274027773</v>
      </c>
      <c r="L623" s="69">
        <v>141451877</v>
      </c>
      <c r="M623" s="69">
        <v>132746376</v>
      </c>
      <c r="N623" s="69">
        <v>264986514</v>
      </c>
      <c r="O623" s="69">
        <v>172768568</v>
      </c>
      <c r="P623" s="69">
        <v>119665840</v>
      </c>
      <c r="Q623" s="77">
        <v>614553180</v>
      </c>
      <c r="R623" s="77">
        <v>872178596</v>
      </c>
      <c r="S623" s="69">
        <v>2177707408</v>
      </c>
      <c r="T623" s="69">
        <v>222477747</v>
      </c>
    </row>
    <row r="624" spans="1:20" s="12" customFormat="1" ht="72.75">
      <c r="A624" s="65" t="s">
        <v>551</v>
      </c>
      <c r="B624" s="66" t="s">
        <v>451</v>
      </c>
      <c r="C624" s="75">
        <v>447779672</v>
      </c>
      <c r="D624" s="75">
        <v>2972780</v>
      </c>
      <c r="E624" s="75">
        <v>16355862</v>
      </c>
      <c r="F624" s="69">
        <v>2139934</v>
      </c>
      <c r="G624" s="69">
        <v>15067490</v>
      </c>
      <c r="H624" s="69">
        <v>14573426</v>
      </c>
      <c r="I624" s="69">
        <v>273378</v>
      </c>
      <c r="J624" s="69">
        <v>16370130</v>
      </c>
      <c r="K624" s="69">
        <v>24471327</v>
      </c>
      <c r="L624" s="69">
        <v>2304120</v>
      </c>
      <c r="M624" s="69">
        <v>14649375</v>
      </c>
      <c r="N624" s="69">
        <v>12830610</v>
      </c>
      <c r="O624" s="69">
        <v>2641979</v>
      </c>
      <c r="P624" s="69" t="str">
        <f>VLOOKUP($B$5:$B$975,'[17]2018'!B$5:P$975,15,0)</f>
        <v>-</v>
      </c>
      <c r="Q624" s="77">
        <f>VLOOKUP($B$6:$B$975,'[17]2018'!B$6:Q$975,16,0)</f>
        <v>15847334</v>
      </c>
      <c r="R624" s="77">
        <v>138680891</v>
      </c>
      <c r="S624" s="69">
        <v>146716640</v>
      </c>
      <c r="T624" s="69">
        <v>21884395</v>
      </c>
    </row>
    <row r="625" spans="1:20" s="12" customFormat="1" ht="48.75">
      <c r="A625" s="65" t="s">
        <v>552</v>
      </c>
      <c r="B625" s="66" t="s">
        <v>18</v>
      </c>
      <c r="C625" s="75">
        <v>447779672</v>
      </c>
      <c r="D625" s="75">
        <v>2972780</v>
      </c>
      <c r="E625" s="75">
        <v>16355862</v>
      </c>
      <c r="F625" s="69">
        <v>2139934</v>
      </c>
      <c r="G625" s="69">
        <v>15067490</v>
      </c>
      <c r="H625" s="69">
        <v>14573426</v>
      </c>
      <c r="I625" s="69">
        <v>273378</v>
      </c>
      <c r="J625" s="69">
        <v>16370130</v>
      </c>
      <c r="K625" s="69">
        <v>24471327</v>
      </c>
      <c r="L625" s="69">
        <v>2304120</v>
      </c>
      <c r="M625" s="69">
        <v>14649375</v>
      </c>
      <c r="N625" s="69">
        <v>12830610</v>
      </c>
      <c r="O625" s="69">
        <v>2641979</v>
      </c>
      <c r="P625" s="69" t="str">
        <f>VLOOKUP($B$5:$B$975,'[17]2018'!B$5:P$975,15,0)</f>
        <v>-</v>
      </c>
      <c r="Q625" s="77">
        <f>VLOOKUP($B$6:$B$975,'[17]2018'!B$6:Q$975,16,0)</f>
        <v>15847334</v>
      </c>
      <c r="R625" s="77">
        <v>138680891</v>
      </c>
      <c r="S625" s="69">
        <v>146716640</v>
      </c>
      <c r="T625" s="69">
        <v>21884395</v>
      </c>
    </row>
    <row r="626" spans="1:20" s="12" customFormat="1" ht="72.75">
      <c r="A626" s="65" t="s">
        <v>553</v>
      </c>
      <c r="B626" s="66" t="s">
        <v>452</v>
      </c>
      <c r="C626" s="75">
        <v>7504305</v>
      </c>
      <c r="D626" s="76" t="s">
        <v>14</v>
      </c>
      <c r="E626" s="76" t="s">
        <v>14</v>
      </c>
      <c r="F626" s="69" t="s">
        <v>14</v>
      </c>
      <c r="G626" s="69">
        <v>459949</v>
      </c>
      <c r="H626" s="69" t="s">
        <v>14</v>
      </c>
      <c r="I626" s="69" t="s">
        <v>14</v>
      </c>
      <c r="J626" s="69">
        <v>331370</v>
      </c>
      <c r="K626" s="69">
        <v>716057</v>
      </c>
      <c r="L626" s="69">
        <v>5284</v>
      </c>
      <c r="M626" s="69" t="s">
        <v>14</v>
      </c>
      <c r="N626" s="69" t="s">
        <v>14</v>
      </c>
      <c r="O626" s="69" t="s">
        <v>14</v>
      </c>
      <c r="P626" s="69" t="str">
        <f>VLOOKUP($B$5:$B$975,'[17]2018'!B$5:P$975,15,0)</f>
        <v>-</v>
      </c>
      <c r="Q626" s="77">
        <f>VLOOKUP($B$6:$B$975,'[17]2018'!B$6:Q$975,16,0)</f>
        <v>100703</v>
      </c>
      <c r="R626" s="77">
        <v>2501067</v>
      </c>
      <c r="S626" s="69">
        <v>2458080</v>
      </c>
      <c r="T626" s="69">
        <v>931795</v>
      </c>
    </row>
    <row r="627" spans="1:20" s="12" customFormat="1" ht="48.75">
      <c r="A627" s="65" t="s">
        <v>554</v>
      </c>
      <c r="B627" s="66" t="s">
        <v>19</v>
      </c>
      <c r="C627" s="75">
        <v>7504305</v>
      </c>
      <c r="D627" s="76" t="s">
        <v>14</v>
      </c>
      <c r="E627" s="76" t="s">
        <v>14</v>
      </c>
      <c r="F627" s="69" t="s">
        <v>14</v>
      </c>
      <c r="G627" s="69">
        <v>459949</v>
      </c>
      <c r="H627" s="69" t="s">
        <v>14</v>
      </c>
      <c r="I627" s="69" t="s">
        <v>14</v>
      </c>
      <c r="J627" s="69">
        <v>331370</v>
      </c>
      <c r="K627" s="69">
        <v>716057</v>
      </c>
      <c r="L627" s="69">
        <v>5284</v>
      </c>
      <c r="M627" s="69" t="s">
        <v>14</v>
      </c>
      <c r="N627" s="69" t="s">
        <v>14</v>
      </c>
      <c r="O627" s="69" t="s">
        <v>14</v>
      </c>
      <c r="P627" s="69" t="str">
        <f>VLOOKUP($B$5:$B$975,'[17]2018'!B$5:P$975,15,0)</f>
        <v>-</v>
      </c>
      <c r="Q627" s="77">
        <f>VLOOKUP($B$6:$B$975,'[17]2018'!B$6:Q$975,16,0)</f>
        <v>100703</v>
      </c>
      <c r="R627" s="77">
        <v>2501067</v>
      </c>
      <c r="S627" s="69">
        <v>2458080</v>
      </c>
      <c r="T627" s="69">
        <v>931795</v>
      </c>
    </row>
    <row r="628" spans="1:20" s="12" customFormat="1" ht="120.75">
      <c r="A628" s="65" t="s">
        <v>555</v>
      </c>
      <c r="B628" s="66" t="s">
        <v>453</v>
      </c>
      <c r="C628" s="75">
        <v>16798452</v>
      </c>
      <c r="D628" s="75">
        <v>88655</v>
      </c>
      <c r="E628" s="76" t="s">
        <v>14</v>
      </c>
      <c r="F628" s="69" t="s">
        <v>14</v>
      </c>
      <c r="G628" s="69" t="s">
        <v>14</v>
      </c>
      <c r="H628" s="69">
        <v>1523090</v>
      </c>
      <c r="I628" s="69">
        <v>335871</v>
      </c>
      <c r="J628" s="69">
        <v>7759</v>
      </c>
      <c r="K628" s="69">
        <v>7167</v>
      </c>
      <c r="L628" s="69" t="s">
        <v>14</v>
      </c>
      <c r="M628" s="69" t="s">
        <v>14</v>
      </c>
      <c r="N628" s="69">
        <v>9518</v>
      </c>
      <c r="O628" s="69" t="s">
        <v>14</v>
      </c>
      <c r="P628" s="69" t="str">
        <f>VLOOKUP($B$5:$B$975,'[17]2018'!B$5:P$975,15,0)</f>
        <v>-</v>
      </c>
      <c r="Q628" s="77">
        <f>VLOOKUP($B$6:$B$975,'[17]2018'!B$6:Q$975,16,0)</f>
        <v>1964</v>
      </c>
      <c r="R628" s="77">
        <v>541525</v>
      </c>
      <c r="S628" s="69">
        <v>14282904</v>
      </c>
      <c r="T628" s="69" t="s">
        <v>14</v>
      </c>
    </row>
    <row r="629" spans="1:20" s="12" customFormat="1" ht="72.75">
      <c r="A629" s="65" t="s">
        <v>556</v>
      </c>
      <c r="B629" s="66" t="s">
        <v>20</v>
      </c>
      <c r="C629" s="75">
        <v>14094908</v>
      </c>
      <c r="D629" s="75">
        <v>88655</v>
      </c>
      <c r="E629" s="76" t="s">
        <v>14</v>
      </c>
      <c r="F629" s="69" t="s">
        <v>14</v>
      </c>
      <c r="G629" s="69" t="s">
        <v>14</v>
      </c>
      <c r="H629" s="69" t="s">
        <v>14</v>
      </c>
      <c r="I629" s="69" t="s">
        <v>14</v>
      </c>
      <c r="J629" s="69" t="s">
        <v>14</v>
      </c>
      <c r="K629" s="69">
        <v>4800</v>
      </c>
      <c r="L629" s="69" t="s">
        <v>14</v>
      </c>
      <c r="M629" s="69" t="s">
        <v>14</v>
      </c>
      <c r="N629" s="69">
        <v>9518</v>
      </c>
      <c r="O629" s="69" t="s">
        <v>14</v>
      </c>
      <c r="P629" s="69" t="str">
        <f>VLOOKUP($B$5:$B$975,'[17]2018'!B$5:P$975,15,0)</f>
        <v>-</v>
      </c>
      <c r="Q629" s="77">
        <f>VLOOKUP($B$6:$B$975,'[17]2018'!B$6:Q$975,16,0)</f>
        <v>1964</v>
      </c>
      <c r="R629" s="77" t="s">
        <v>14</v>
      </c>
      <c r="S629" s="69">
        <v>13989972</v>
      </c>
      <c r="T629" s="69" t="s">
        <v>14</v>
      </c>
    </row>
    <row r="630" spans="1:20" s="12" customFormat="1" ht="72.75">
      <c r="A630" s="65" t="s">
        <v>557</v>
      </c>
      <c r="B630" s="66" t="s">
        <v>21</v>
      </c>
      <c r="C630" s="75">
        <v>2703544</v>
      </c>
      <c r="D630" s="76" t="s">
        <v>14</v>
      </c>
      <c r="E630" s="76" t="s">
        <v>14</v>
      </c>
      <c r="F630" s="69" t="s">
        <v>14</v>
      </c>
      <c r="G630" s="69" t="s">
        <v>14</v>
      </c>
      <c r="H630" s="69">
        <v>1523090</v>
      </c>
      <c r="I630" s="69">
        <v>335871</v>
      </c>
      <c r="J630" s="69">
        <v>7759</v>
      </c>
      <c r="K630" s="69">
        <v>2367</v>
      </c>
      <c r="L630" s="69" t="s">
        <v>14</v>
      </c>
      <c r="M630" s="69" t="s">
        <v>14</v>
      </c>
      <c r="N630" s="69" t="s">
        <v>14</v>
      </c>
      <c r="O630" s="69" t="s">
        <v>14</v>
      </c>
      <c r="P630" s="69" t="str">
        <f>VLOOKUP($B$5:$B$975,'[17]2018'!B$5:P$975,15,0)</f>
        <v>-</v>
      </c>
      <c r="Q630" s="77" t="str">
        <f>VLOOKUP($B$6:$B$975,'[17]2018'!B$6:Q$975,16,0)</f>
        <v>-</v>
      </c>
      <c r="R630" s="77">
        <v>541525</v>
      </c>
      <c r="S630" s="69">
        <v>292932</v>
      </c>
      <c r="T630" s="69" t="s">
        <v>14</v>
      </c>
    </row>
    <row r="631" spans="1:20" s="12" customFormat="1" ht="120.75">
      <c r="A631" s="65" t="s">
        <v>558</v>
      </c>
      <c r="B631" s="66" t="s">
        <v>454</v>
      </c>
      <c r="C631" s="75">
        <v>448040</v>
      </c>
      <c r="D631" s="76" t="s">
        <v>14</v>
      </c>
      <c r="E631" s="76" t="s">
        <v>14</v>
      </c>
      <c r="F631" s="69" t="s">
        <v>14</v>
      </c>
      <c r="G631" s="69" t="s">
        <v>14</v>
      </c>
      <c r="H631" s="69" t="s">
        <v>14</v>
      </c>
      <c r="I631" s="69" t="s">
        <v>14</v>
      </c>
      <c r="J631" s="69" t="s">
        <v>14</v>
      </c>
      <c r="K631" s="69" t="s">
        <v>14</v>
      </c>
      <c r="L631" s="69" t="s">
        <v>14</v>
      </c>
      <c r="M631" s="69" t="s">
        <v>14</v>
      </c>
      <c r="N631" s="69" t="s">
        <v>14</v>
      </c>
      <c r="O631" s="69" t="s">
        <v>14</v>
      </c>
      <c r="P631" s="69" t="str">
        <f>VLOOKUP($B$5:$B$975,'[17]2018'!B$5:P$975,15,0)</f>
        <v>-</v>
      </c>
      <c r="Q631" s="77" t="str">
        <f>VLOOKUP($B$6:$B$975,'[17]2018'!B$6:Q$975,16,0)</f>
        <v>-</v>
      </c>
      <c r="R631" s="77">
        <v>11700</v>
      </c>
      <c r="S631" s="69">
        <v>436340</v>
      </c>
      <c r="T631" s="69" t="s">
        <v>14</v>
      </c>
    </row>
    <row r="632" spans="1:20" s="12" customFormat="1" ht="72.75">
      <c r="A632" s="65" t="s">
        <v>559</v>
      </c>
      <c r="B632" s="66" t="s">
        <v>22</v>
      </c>
      <c r="C632" s="75">
        <v>436340</v>
      </c>
      <c r="D632" s="76" t="s">
        <v>14</v>
      </c>
      <c r="E632" s="76" t="s">
        <v>14</v>
      </c>
      <c r="F632" s="69" t="s">
        <v>14</v>
      </c>
      <c r="G632" s="69" t="s">
        <v>14</v>
      </c>
      <c r="H632" s="69" t="s">
        <v>14</v>
      </c>
      <c r="I632" s="69" t="s">
        <v>14</v>
      </c>
      <c r="J632" s="69" t="s">
        <v>14</v>
      </c>
      <c r="K632" s="69" t="s">
        <v>14</v>
      </c>
      <c r="L632" s="69" t="s">
        <v>14</v>
      </c>
      <c r="M632" s="69" t="s">
        <v>14</v>
      </c>
      <c r="N632" s="69" t="s">
        <v>14</v>
      </c>
      <c r="O632" s="69" t="s">
        <v>14</v>
      </c>
      <c r="P632" s="69" t="str">
        <f>VLOOKUP($B$5:$B$975,'[17]2018'!B$5:P$975,15,0)</f>
        <v>-</v>
      </c>
      <c r="Q632" s="77" t="str">
        <f>VLOOKUP($B$6:$B$975,'[17]2018'!B$6:Q$975,16,0)</f>
        <v>-</v>
      </c>
      <c r="R632" s="77" t="s">
        <v>14</v>
      </c>
      <c r="S632" s="69">
        <v>436340</v>
      </c>
      <c r="T632" s="69" t="s">
        <v>14</v>
      </c>
    </row>
    <row r="633" spans="1:20" s="12" customFormat="1" ht="84.75">
      <c r="A633" s="65" t="s">
        <v>560</v>
      </c>
      <c r="B633" s="66" t="s">
        <v>23</v>
      </c>
      <c r="C633" s="75">
        <v>11700</v>
      </c>
      <c r="D633" s="76" t="s">
        <v>14</v>
      </c>
      <c r="E633" s="76" t="s">
        <v>14</v>
      </c>
      <c r="F633" s="69" t="s">
        <v>14</v>
      </c>
      <c r="G633" s="69" t="s">
        <v>14</v>
      </c>
      <c r="H633" s="69" t="s">
        <v>14</v>
      </c>
      <c r="I633" s="69" t="s">
        <v>14</v>
      </c>
      <c r="J633" s="69" t="s">
        <v>14</v>
      </c>
      <c r="K633" s="69" t="s">
        <v>14</v>
      </c>
      <c r="L633" s="69" t="s">
        <v>14</v>
      </c>
      <c r="M633" s="69" t="s">
        <v>14</v>
      </c>
      <c r="N633" s="69" t="s">
        <v>14</v>
      </c>
      <c r="O633" s="69" t="s">
        <v>14</v>
      </c>
      <c r="P633" s="69" t="str">
        <f>VLOOKUP($B$5:$B$975,'[17]2018'!B$5:P$975,15,0)</f>
        <v>-</v>
      </c>
      <c r="Q633" s="77" t="str">
        <f>VLOOKUP($B$6:$B$975,'[17]2018'!B$6:Q$975,16,0)</f>
        <v>-</v>
      </c>
      <c r="R633" s="77">
        <v>11700</v>
      </c>
      <c r="S633" s="69" t="s">
        <v>14</v>
      </c>
      <c r="T633" s="69" t="s">
        <v>14</v>
      </c>
    </row>
    <row r="634" spans="1:20" s="12" customFormat="1" ht="72.75">
      <c r="A634" s="65" t="s">
        <v>562</v>
      </c>
      <c r="B634" s="66" t="s">
        <v>456</v>
      </c>
      <c r="C634" s="75">
        <v>668169</v>
      </c>
      <c r="D634" s="76" t="s">
        <v>14</v>
      </c>
      <c r="E634" s="76" t="s">
        <v>14</v>
      </c>
      <c r="F634" s="69" t="s">
        <v>14</v>
      </c>
      <c r="G634" s="69" t="s">
        <v>14</v>
      </c>
      <c r="H634" s="69" t="s">
        <v>14</v>
      </c>
      <c r="I634" s="69" t="s">
        <v>14</v>
      </c>
      <c r="J634" s="69">
        <v>7116</v>
      </c>
      <c r="K634" s="69">
        <v>61680</v>
      </c>
      <c r="L634" s="69" t="s">
        <v>14</v>
      </c>
      <c r="M634" s="69" t="s">
        <v>14</v>
      </c>
      <c r="N634" s="69" t="s">
        <v>14</v>
      </c>
      <c r="O634" s="69" t="s">
        <v>14</v>
      </c>
      <c r="P634" s="69" t="str">
        <f>VLOOKUP($B$5:$B$975,'[17]2018'!B$5:P$975,15,0)</f>
        <v>-</v>
      </c>
      <c r="Q634" s="77" t="str">
        <f>VLOOKUP($B$6:$B$975,'[17]2018'!B$6:Q$975,16,0)</f>
        <v>-</v>
      </c>
      <c r="R634" s="77" t="s">
        <v>14</v>
      </c>
      <c r="S634" s="69">
        <v>599373</v>
      </c>
      <c r="T634" s="69" t="s">
        <v>14</v>
      </c>
    </row>
    <row r="635" spans="1:20" s="12" customFormat="1" ht="48.75">
      <c r="A635" s="65" t="s">
        <v>564</v>
      </c>
      <c r="B635" s="66" t="s">
        <v>25</v>
      </c>
      <c r="C635" s="75">
        <v>68796</v>
      </c>
      <c r="D635" s="76" t="s">
        <v>14</v>
      </c>
      <c r="E635" s="78" t="s">
        <v>14</v>
      </c>
      <c r="F635" s="69" t="s">
        <v>14</v>
      </c>
      <c r="G635" s="69" t="s">
        <v>14</v>
      </c>
      <c r="H635" s="69" t="s">
        <v>14</v>
      </c>
      <c r="I635" s="69" t="s">
        <v>14</v>
      </c>
      <c r="J635" s="69">
        <v>7116</v>
      </c>
      <c r="K635" s="69">
        <v>61680</v>
      </c>
      <c r="L635" s="69" t="s">
        <v>14</v>
      </c>
      <c r="M635" s="69" t="s">
        <v>14</v>
      </c>
      <c r="N635" s="69" t="s">
        <v>14</v>
      </c>
      <c r="O635" s="69" t="s">
        <v>14</v>
      </c>
      <c r="P635" s="69" t="str">
        <f>VLOOKUP($B$5:$B$975,'[17]2018'!B$5:P$975,15,0)</f>
        <v>-</v>
      </c>
      <c r="Q635" s="77" t="str">
        <f>VLOOKUP($B$6:$B$975,'[17]2018'!B$6:Q$975,16,0)</f>
        <v>-</v>
      </c>
      <c r="R635" s="77" t="s">
        <v>14</v>
      </c>
      <c r="S635" s="69" t="s">
        <v>14</v>
      </c>
      <c r="T635" s="69" t="s">
        <v>14</v>
      </c>
    </row>
    <row r="636" spans="1:20" s="12" customFormat="1" ht="72.75">
      <c r="A636" s="65" t="s">
        <v>566</v>
      </c>
      <c r="B636" s="66" t="s">
        <v>27</v>
      </c>
      <c r="C636" s="75">
        <v>599373</v>
      </c>
      <c r="D636" s="76" t="s">
        <v>14</v>
      </c>
      <c r="E636" s="78" t="s">
        <v>14</v>
      </c>
      <c r="F636" s="69" t="s">
        <v>14</v>
      </c>
      <c r="G636" s="69" t="s">
        <v>14</v>
      </c>
      <c r="H636" s="69" t="s">
        <v>14</v>
      </c>
      <c r="I636" s="69" t="s">
        <v>14</v>
      </c>
      <c r="J636" s="69" t="s">
        <v>14</v>
      </c>
      <c r="K636" s="69" t="s">
        <v>14</v>
      </c>
      <c r="L636" s="69" t="s">
        <v>14</v>
      </c>
      <c r="M636" s="69" t="s">
        <v>14</v>
      </c>
      <c r="N636" s="69" t="s">
        <v>14</v>
      </c>
      <c r="O636" s="69" t="s">
        <v>14</v>
      </c>
      <c r="P636" s="69" t="str">
        <f>VLOOKUP($B$5:$B$975,'[17]2018'!B$5:P$975,15,0)</f>
        <v>-</v>
      </c>
      <c r="Q636" s="77" t="str">
        <f>VLOOKUP($B$6:$B$975,'[17]2018'!B$6:Q$975,16,0)</f>
        <v>-</v>
      </c>
      <c r="R636" s="77" t="s">
        <v>14</v>
      </c>
      <c r="S636" s="69">
        <v>599373</v>
      </c>
      <c r="T636" s="69" t="s">
        <v>14</v>
      </c>
    </row>
    <row r="637" spans="1:20" s="12" customFormat="1" ht="84.75">
      <c r="A637" s="65" t="s">
        <v>567</v>
      </c>
      <c r="B637" s="66" t="s">
        <v>457</v>
      </c>
      <c r="C637" s="75">
        <v>3253964</v>
      </c>
      <c r="D637" s="75">
        <v>58203</v>
      </c>
      <c r="E637" s="75">
        <v>11610</v>
      </c>
      <c r="F637" s="69">
        <v>224181</v>
      </c>
      <c r="G637" s="69">
        <v>95946</v>
      </c>
      <c r="H637" s="69">
        <v>14286</v>
      </c>
      <c r="I637" s="69" t="s">
        <v>14</v>
      </c>
      <c r="J637" s="69">
        <v>132525</v>
      </c>
      <c r="K637" s="69">
        <v>299174</v>
      </c>
      <c r="L637" s="69">
        <v>60240</v>
      </c>
      <c r="M637" s="69" t="s">
        <v>14</v>
      </c>
      <c r="N637" s="69">
        <v>201806</v>
      </c>
      <c r="O637" s="69">
        <v>4240</v>
      </c>
      <c r="P637" s="69" t="str">
        <f>VLOOKUP($B$5:$B$975,'[17]2018'!B$5:P$975,15,0)</f>
        <v>-</v>
      </c>
      <c r="Q637" s="77">
        <f>VLOOKUP($B$6:$B$975,'[17]2018'!B$6:Q$975,16,0)</f>
        <v>99834</v>
      </c>
      <c r="R637" s="77">
        <v>1749448</v>
      </c>
      <c r="S637" s="69">
        <v>8175</v>
      </c>
      <c r="T637" s="69">
        <v>294298</v>
      </c>
    </row>
    <row r="638" spans="1:20" s="12" customFormat="1" ht="48.75">
      <c r="A638" s="65" t="s">
        <v>568</v>
      </c>
      <c r="B638" s="66" t="s">
        <v>28</v>
      </c>
      <c r="C638" s="75">
        <v>1832361</v>
      </c>
      <c r="D638" s="76" t="s">
        <v>14</v>
      </c>
      <c r="E638" s="75">
        <v>7035</v>
      </c>
      <c r="F638" s="69">
        <v>187933</v>
      </c>
      <c r="G638" s="69" t="s">
        <v>14</v>
      </c>
      <c r="H638" s="69" t="s">
        <v>14</v>
      </c>
      <c r="I638" s="69" t="s">
        <v>14</v>
      </c>
      <c r="J638" s="69" t="s">
        <v>14</v>
      </c>
      <c r="K638" s="69" t="s">
        <v>14</v>
      </c>
      <c r="L638" s="69" t="s">
        <v>14</v>
      </c>
      <c r="M638" s="69" t="s">
        <v>14</v>
      </c>
      <c r="N638" s="69" t="s">
        <v>14</v>
      </c>
      <c r="O638" s="69" t="s">
        <v>14</v>
      </c>
      <c r="P638" s="69" t="str">
        <f>VLOOKUP($B$5:$B$975,'[17]2018'!B$5:P$975,15,0)</f>
        <v>-</v>
      </c>
      <c r="Q638" s="77">
        <f>VLOOKUP($B$6:$B$975,'[17]2018'!B$6:Q$975,16,0)</f>
        <v>8678</v>
      </c>
      <c r="R638" s="77">
        <v>1623710</v>
      </c>
      <c r="S638" s="69">
        <v>5005</v>
      </c>
      <c r="T638" s="69" t="s">
        <v>14</v>
      </c>
    </row>
    <row r="639" spans="1:20" s="12" customFormat="1" ht="48.75">
      <c r="A639" s="65" t="s">
        <v>569</v>
      </c>
      <c r="B639" s="66" t="s">
        <v>29</v>
      </c>
      <c r="C639" s="75">
        <v>124007</v>
      </c>
      <c r="D639" s="76" t="s">
        <v>14</v>
      </c>
      <c r="E639" s="76" t="s">
        <v>14</v>
      </c>
      <c r="F639" s="69">
        <v>36247</v>
      </c>
      <c r="G639" s="69" t="s">
        <v>14</v>
      </c>
      <c r="H639" s="69">
        <v>14286</v>
      </c>
      <c r="I639" s="69" t="s">
        <v>14</v>
      </c>
      <c r="J639" s="69">
        <v>10064</v>
      </c>
      <c r="K639" s="69" t="s">
        <v>14</v>
      </c>
      <c r="L639" s="69">
        <v>60240</v>
      </c>
      <c r="M639" s="69" t="s">
        <v>14</v>
      </c>
      <c r="N639" s="69" t="s">
        <v>14</v>
      </c>
      <c r="O639" s="69" t="s">
        <v>14</v>
      </c>
      <c r="P639" s="69" t="str">
        <f>VLOOKUP($B$5:$B$975,'[17]2018'!B$5:P$975,15,0)</f>
        <v>-</v>
      </c>
      <c r="Q639" s="77" t="str">
        <f>VLOOKUP($B$6:$B$975,'[17]2018'!B$6:Q$975,16,0)</f>
        <v>-</v>
      </c>
      <c r="R639" s="77" t="s">
        <v>14</v>
      </c>
      <c r="S639" s="69">
        <v>3170</v>
      </c>
      <c r="T639" s="69" t="s">
        <v>14</v>
      </c>
    </row>
    <row r="640" spans="1:20" s="12" customFormat="1" ht="72.75">
      <c r="A640" s="65" t="s">
        <v>1077</v>
      </c>
      <c r="B640" s="66" t="s">
        <v>1078</v>
      </c>
      <c r="C640" s="75">
        <v>17147</v>
      </c>
      <c r="D640" s="76" t="s">
        <v>14</v>
      </c>
      <c r="E640" s="75">
        <v>3125</v>
      </c>
      <c r="F640" s="69" t="s">
        <v>14</v>
      </c>
      <c r="G640" s="69" t="s">
        <v>14</v>
      </c>
      <c r="H640" s="69" t="s">
        <v>14</v>
      </c>
      <c r="I640" s="69" t="s">
        <v>14</v>
      </c>
      <c r="J640" s="69" t="s">
        <v>14</v>
      </c>
      <c r="K640" s="69" t="s">
        <v>14</v>
      </c>
      <c r="L640" s="69" t="s">
        <v>14</v>
      </c>
      <c r="M640" s="69" t="s">
        <v>14</v>
      </c>
      <c r="N640" s="69" t="s">
        <v>14</v>
      </c>
      <c r="O640" s="69" t="s">
        <v>14</v>
      </c>
      <c r="P640" s="69" t="str">
        <f>VLOOKUP($B$5:$B$975,'[17]2018'!B$5:P$975,15,0)</f>
        <v>-</v>
      </c>
      <c r="Q640" s="77" t="str">
        <f>VLOOKUP($B$6:$B$975,'[17]2018'!B$6:Q$975,16,0)</f>
        <v>-</v>
      </c>
      <c r="R640" s="77">
        <v>14022</v>
      </c>
      <c r="S640" s="69" t="s">
        <v>14</v>
      </c>
      <c r="T640" s="69" t="s">
        <v>14</v>
      </c>
    </row>
    <row r="641" spans="1:20" s="12" customFormat="1" ht="84.75">
      <c r="A641" s="65" t="s">
        <v>1093</v>
      </c>
      <c r="B641" s="66" t="s">
        <v>1094</v>
      </c>
      <c r="C641" s="76" t="s">
        <v>14</v>
      </c>
      <c r="D641" s="76" t="s">
        <v>14</v>
      </c>
      <c r="E641" s="76" t="s">
        <v>14</v>
      </c>
      <c r="F641" s="69" t="s">
        <v>14</v>
      </c>
      <c r="G641" s="69" t="s">
        <v>14</v>
      </c>
      <c r="H641" s="69" t="s">
        <v>14</v>
      </c>
      <c r="I641" s="69" t="s">
        <v>14</v>
      </c>
      <c r="J641" s="69" t="s">
        <v>14</v>
      </c>
      <c r="K641" s="69" t="s">
        <v>14</v>
      </c>
      <c r="L641" s="69" t="s">
        <v>14</v>
      </c>
      <c r="M641" s="69" t="s">
        <v>14</v>
      </c>
      <c r="N641" s="69" t="s">
        <v>14</v>
      </c>
      <c r="O641" s="69" t="s">
        <v>14</v>
      </c>
      <c r="P641" s="69" t="str">
        <f>VLOOKUP($B$5:$B$975,'[17]2018'!B$5:P$975,15,0)</f>
        <v>-</v>
      </c>
      <c r="Q641" s="77" t="str">
        <f>VLOOKUP($B$6:$B$975,'[17]2018'!B$6:Q$975,16,0)</f>
        <v>-</v>
      </c>
      <c r="R641" s="77" t="s">
        <v>14</v>
      </c>
      <c r="S641" s="69" t="s">
        <v>14</v>
      </c>
      <c r="T641" s="69" t="s">
        <v>14</v>
      </c>
    </row>
    <row r="642" spans="1:20" s="12" customFormat="1" ht="72.75">
      <c r="A642" s="65" t="s">
        <v>570</v>
      </c>
      <c r="B642" s="66" t="s">
        <v>30</v>
      </c>
      <c r="C642" s="76" t="s">
        <v>14</v>
      </c>
      <c r="D642" s="76" t="s">
        <v>14</v>
      </c>
      <c r="E642" s="76" t="s">
        <v>14</v>
      </c>
      <c r="F642" s="69" t="s">
        <v>14</v>
      </c>
      <c r="G642" s="69" t="s">
        <v>14</v>
      </c>
      <c r="H642" s="69" t="s">
        <v>14</v>
      </c>
      <c r="I642" s="69" t="s">
        <v>14</v>
      </c>
      <c r="J642" s="69" t="s">
        <v>14</v>
      </c>
      <c r="K642" s="69" t="s">
        <v>14</v>
      </c>
      <c r="L642" s="69" t="s">
        <v>14</v>
      </c>
      <c r="M642" s="69" t="s">
        <v>14</v>
      </c>
      <c r="N642" s="69" t="s">
        <v>14</v>
      </c>
      <c r="O642" s="69" t="s">
        <v>14</v>
      </c>
      <c r="P642" s="69" t="str">
        <f>VLOOKUP($B$5:$B$975,'[17]2018'!B$5:P$975,15,0)</f>
        <v>-</v>
      </c>
      <c r="Q642" s="77" t="str">
        <f>VLOOKUP($B$6:$B$975,'[17]2018'!B$6:Q$975,16,0)</f>
        <v>-</v>
      </c>
      <c r="R642" s="77" t="s">
        <v>14</v>
      </c>
      <c r="S642" s="69" t="s">
        <v>14</v>
      </c>
      <c r="T642" s="69" t="s">
        <v>14</v>
      </c>
    </row>
    <row r="643" spans="1:20" s="12" customFormat="1" ht="84.75">
      <c r="A643" s="65" t="s">
        <v>571</v>
      </c>
      <c r="B643" s="66" t="s">
        <v>31</v>
      </c>
      <c r="C643" s="75">
        <v>54157</v>
      </c>
      <c r="D643" s="76" t="s">
        <v>14</v>
      </c>
      <c r="E643" s="76" t="s">
        <v>14</v>
      </c>
      <c r="F643" s="69" t="s">
        <v>14</v>
      </c>
      <c r="G643" s="69" t="s">
        <v>14</v>
      </c>
      <c r="H643" s="69" t="s">
        <v>14</v>
      </c>
      <c r="I643" s="69" t="s">
        <v>14</v>
      </c>
      <c r="J643" s="69" t="s">
        <v>14</v>
      </c>
      <c r="K643" s="69" t="s">
        <v>14</v>
      </c>
      <c r="L643" s="69" t="s">
        <v>14</v>
      </c>
      <c r="M643" s="69" t="s">
        <v>14</v>
      </c>
      <c r="N643" s="69" t="s">
        <v>14</v>
      </c>
      <c r="O643" s="69" t="s">
        <v>14</v>
      </c>
      <c r="P643" s="69" t="str">
        <f>VLOOKUP($B$5:$B$975,'[17]2018'!B$5:P$975,15,0)</f>
        <v>-</v>
      </c>
      <c r="Q643" s="77" t="str">
        <f>VLOOKUP($B$6:$B$975,'[17]2018'!B$6:Q$975,16,0)</f>
        <v>-</v>
      </c>
      <c r="R643" s="77">
        <v>54157</v>
      </c>
      <c r="S643" s="69" t="s">
        <v>14</v>
      </c>
      <c r="T643" s="69" t="s">
        <v>14</v>
      </c>
    </row>
    <row r="644" spans="1:20" s="12" customFormat="1" ht="48.75">
      <c r="A644" s="65" t="s">
        <v>572</v>
      </c>
      <c r="B644" s="66" t="s">
        <v>32</v>
      </c>
      <c r="C644" s="75">
        <v>1226291</v>
      </c>
      <c r="D644" s="75">
        <v>58203</v>
      </c>
      <c r="E644" s="75">
        <v>1450</v>
      </c>
      <c r="F644" s="69" t="s">
        <v>14</v>
      </c>
      <c r="G644" s="69">
        <v>95946</v>
      </c>
      <c r="H644" s="69" t="s">
        <v>14</v>
      </c>
      <c r="I644" s="69" t="s">
        <v>14</v>
      </c>
      <c r="J644" s="69">
        <v>122460</v>
      </c>
      <c r="K644" s="69">
        <v>299174</v>
      </c>
      <c r="L644" s="69" t="s">
        <v>14</v>
      </c>
      <c r="M644" s="69" t="s">
        <v>14</v>
      </c>
      <c r="N644" s="69">
        <v>201806</v>
      </c>
      <c r="O644" s="69">
        <v>4240</v>
      </c>
      <c r="P644" s="69" t="str">
        <f>VLOOKUP($B$5:$B$975,'[17]2018'!B$5:P$975,15,0)</f>
        <v>-</v>
      </c>
      <c r="Q644" s="77">
        <f>VLOOKUP($B$6:$B$975,'[17]2018'!B$6:Q$975,16,0)</f>
        <v>91156</v>
      </c>
      <c r="R644" s="77">
        <v>57558</v>
      </c>
      <c r="S644" s="69" t="s">
        <v>14</v>
      </c>
      <c r="T644" s="69">
        <v>294298</v>
      </c>
    </row>
    <row r="645" spans="1:20" s="12" customFormat="1" ht="72.75">
      <c r="A645" s="65" t="s">
        <v>573</v>
      </c>
      <c r="B645" s="66" t="s">
        <v>458</v>
      </c>
      <c r="C645" s="75">
        <v>21478468</v>
      </c>
      <c r="D645" s="75">
        <v>301321</v>
      </c>
      <c r="E645" s="75">
        <v>350814</v>
      </c>
      <c r="F645" s="69">
        <v>88768</v>
      </c>
      <c r="G645" s="69">
        <v>1835199</v>
      </c>
      <c r="H645" s="69">
        <v>30363</v>
      </c>
      <c r="I645" s="69" t="s">
        <v>14</v>
      </c>
      <c r="J645" s="69">
        <v>509606</v>
      </c>
      <c r="K645" s="69">
        <v>823676</v>
      </c>
      <c r="L645" s="69">
        <v>246535</v>
      </c>
      <c r="M645" s="69" t="s">
        <v>14</v>
      </c>
      <c r="N645" s="69">
        <v>192627</v>
      </c>
      <c r="O645" s="69">
        <v>537655</v>
      </c>
      <c r="P645" s="69" t="str">
        <f>VLOOKUP($B$5:$B$975,'[17]2018'!B$5:P$975,15,0)</f>
        <v>-</v>
      </c>
      <c r="Q645" s="77">
        <f>VLOOKUP($B$6:$B$975,'[17]2018'!B$6:Q$975,16,0)</f>
        <v>292222</v>
      </c>
      <c r="R645" s="77">
        <v>952390</v>
      </c>
      <c r="S645" s="69">
        <v>14776658</v>
      </c>
      <c r="T645" s="69">
        <v>540635</v>
      </c>
    </row>
    <row r="646" spans="1:20" s="12" customFormat="1" ht="72.75">
      <c r="A646" s="65" t="s">
        <v>574</v>
      </c>
      <c r="B646" s="66" t="s">
        <v>459</v>
      </c>
      <c r="C646" s="75">
        <v>20939869</v>
      </c>
      <c r="D646" s="75">
        <v>301321</v>
      </c>
      <c r="E646" s="75">
        <v>349184</v>
      </c>
      <c r="F646" s="69">
        <v>88768</v>
      </c>
      <c r="G646" s="69">
        <v>1835199</v>
      </c>
      <c r="H646" s="69">
        <v>30363</v>
      </c>
      <c r="I646" s="69" t="s">
        <v>14</v>
      </c>
      <c r="J646" s="69">
        <v>509606</v>
      </c>
      <c r="K646" s="69">
        <v>823676</v>
      </c>
      <c r="L646" s="69">
        <v>246535</v>
      </c>
      <c r="M646" s="69" t="s">
        <v>14</v>
      </c>
      <c r="N646" s="69">
        <v>192627</v>
      </c>
      <c r="O646" s="69">
        <v>537655</v>
      </c>
      <c r="P646" s="69" t="str">
        <f>VLOOKUP($B$5:$B$975,'[17]2018'!B$5:P$975,15,0)</f>
        <v>-</v>
      </c>
      <c r="Q646" s="77">
        <f>VLOOKUP($B$6:$B$975,'[17]2018'!B$6:Q$975,16,0)</f>
        <v>292222</v>
      </c>
      <c r="R646" s="77">
        <v>952390</v>
      </c>
      <c r="S646" s="69">
        <v>14776126</v>
      </c>
      <c r="T646" s="69">
        <v>4197</v>
      </c>
    </row>
    <row r="647" spans="1:20" s="12" customFormat="1" ht="48.75">
      <c r="A647" s="65" t="s">
        <v>575</v>
      </c>
      <c r="B647" s="66" t="s">
        <v>33</v>
      </c>
      <c r="C647" s="75">
        <v>470347</v>
      </c>
      <c r="D647" s="76" t="s">
        <v>14</v>
      </c>
      <c r="E647" s="75">
        <v>349184</v>
      </c>
      <c r="F647" s="69" t="s">
        <v>14</v>
      </c>
      <c r="G647" s="69" t="s">
        <v>14</v>
      </c>
      <c r="H647" s="69" t="s">
        <v>14</v>
      </c>
      <c r="I647" s="69" t="s">
        <v>14</v>
      </c>
      <c r="J647" s="69" t="s">
        <v>14</v>
      </c>
      <c r="K647" s="69" t="s">
        <v>14</v>
      </c>
      <c r="L647" s="69">
        <v>13135</v>
      </c>
      <c r="M647" s="69" t="s">
        <v>14</v>
      </c>
      <c r="N647" s="69">
        <v>78260</v>
      </c>
      <c r="O647" s="69">
        <v>29768</v>
      </c>
      <c r="P647" s="69" t="str">
        <f>VLOOKUP($B$5:$B$975,'[17]2018'!B$5:P$975,15,0)</f>
        <v>-</v>
      </c>
      <c r="Q647" s="77" t="str">
        <f>VLOOKUP($B$6:$B$975,'[17]2018'!B$6:Q$975,16,0)</f>
        <v>-</v>
      </c>
      <c r="R647" s="77" t="s">
        <v>14</v>
      </c>
      <c r="S647" s="69" t="s">
        <v>14</v>
      </c>
      <c r="T647" s="69" t="s">
        <v>14</v>
      </c>
    </row>
    <row r="648" spans="1:20" s="12" customFormat="1" ht="36.75">
      <c r="A648" s="65" t="s">
        <v>576</v>
      </c>
      <c r="B648" s="66" t="s">
        <v>34</v>
      </c>
      <c r="C648" s="75">
        <v>14468752</v>
      </c>
      <c r="D648" s="75">
        <v>301321</v>
      </c>
      <c r="E648" s="76" t="s">
        <v>14</v>
      </c>
      <c r="F648" s="69">
        <v>88768</v>
      </c>
      <c r="G648" s="69">
        <v>1584828</v>
      </c>
      <c r="H648" s="69">
        <v>30363</v>
      </c>
      <c r="I648" s="69" t="s">
        <v>14</v>
      </c>
      <c r="J648" s="69">
        <v>492358</v>
      </c>
      <c r="K648" s="69">
        <v>657885</v>
      </c>
      <c r="L648" s="69">
        <v>233400</v>
      </c>
      <c r="M648" s="69" t="s">
        <v>14</v>
      </c>
      <c r="N648" s="69">
        <v>108798</v>
      </c>
      <c r="O648" s="69">
        <v>314804</v>
      </c>
      <c r="P648" s="69" t="str">
        <f>VLOOKUP($B$5:$B$975,'[17]2018'!B$5:P$975,15,0)</f>
        <v>-</v>
      </c>
      <c r="Q648" s="77">
        <f>VLOOKUP($B$6:$B$975,'[17]2018'!B$6:Q$975,16,0)</f>
        <v>257142</v>
      </c>
      <c r="R648" s="77">
        <v>905551</v>
      </c>
      <c r="S648" s="69">
        <v>9493534</v>
      </c>
      <c r="T648" s="69" t="s">
        <v>14</v>
      </c>
    </row>
    <row r="649" spans="1:20" s="12" customFormat="1" ht="48.75">
      <c r="A649" s="65" t="s">
        <v>577</v>
      </c>
      <c r="B649" s="66" t="s">
        <v>35</v>
      </c>
      <c r="C649" s="75">
        <v>5325253</v>
      </c>
      <c r="D649" s="76" t="s">
        <v>14</v>
      </c>
      <c r="E649" s="76" t="s">
        <v>14</v>
      </c>
      <c r="F649" s="69" t="s">
        <v>14</v>
      </c>
      <c r="G649" s="69">
        <v>232563</v>
      </c>
      <c r="H649" s="69" t="s">
        <v>14</v>
      </c>
      <c r="I649" s="69" t="s">
        <v>14</v>
      </c>
      <c r="J649" s="69">
        <v>14718</v>
      </c>
      <c r="K649" s="69" t="s">
        <v>14</v>
      </c>
      <c r="L649" s="69" t="s">
        <v>14</v>
      </c>
      <c r="M649" s="69" t="s">
        <v>14</v>
      </c>
      <c r="N649" s="69" t="s">
        <v>14</v>
      </c>
      <c r="O649" s="69">
        <v>167888</v>
      </c>
      <c r="P649" s="69" t="str">
        <f>VLOOKUP($B$5:$B$975,'[17]2018'!B$5:P$975,15,0)</f>
        <v>-</v>
      </c>
      <c r="Q649" s="77" t="str">
        <f>VLOOKUP($B$6:$B$975,'[17]2018'!B$6:Q$975,16,0)</f>
        <v>-</v>
      </c>
      <c r="R649" s="77">
        <v>46839</v>
      </c>
      <c r="S649" s="69">
        <v>4859047</v>
      </c>
      <c r="T649" s="69">
        <v>4197</v>
      </c>
    </row>
    <row r="650" spans="1:20" s="12" customFormat="1" ht="36.75">
      <c r="A650" s="65" t="s">
        <v>578</v>
      </c>
      <c r="B650" s="66" t="s">
        <v>36</v>
      </c>
      <c r="C650" s="75">
        <v>675516</v>
      </c>
      <c r="D650" s="76" t="s">
        <v>14</v>
      </c>
      <c r="E650" s="76" t="s">
        <v>14</v>
      </c>
      <c r="F650" s="69" t="s">
        <v>14</v>
      </c>
      <c r="G650" s="69">
        <v>17807</v>
      </c>
      <c r="H650" s="69" t="s">
        <v>14</v>
      </c>
      <c r="I650" s="69" t="s">
        <v>14</v>
      </c>
      <c r="J650" s="69">
        <v>2530</v>
      </c>
      <c r="K650" s="69">
        <v>165791</v>
      </c>
      <c r="L650" s="69" t="s">
        <v>14</v>
      </c>
      <c r="M650" s="69" t="s">
        <v>14</v>
      </c>
      <c r="N650" s="69">
        <v>5569</v>
      </c>
      <c r="O650" s="69">
        <v>25195</v>
      </c>
      <c r="P650" s="69" t="str">
        <f>VLOOKUP($B$5:$B$975,'[17]2018'!B$5:P$975,15,0)</f>
        <v>-</v>
      </c>
      <c r="Q650" s="77">
        <f>VLOOKUP($B$6:$B$975,'[17]2018'!B$6:Q$975,16,0)</f>
        <v>35080</v>
      </c>
      <c r="R650" s="77" t="s">
        <v>14</v>
      </c>
      <c r="S650" s="69">
        <v>423545</v>
      </c>
      <c r="T650" s="69" t="s">
        <v>14</v>
      </c>
    </row>
    <row r="651" spans="1:20" s="12" customFormat="1" ht="84.75">
      <c r="A651" s="65" t="s">
        <v>579</v>
      </c>
      <c r="B651" s="66" t="s">
        <v>460</v>
      </c>
      <c r="C651" s="75">
        <v>538600</v>
      </c>
      <c r="D651" s="76" t="s">
        <v>14</v>
      </c>
      <c r="E651" s="75">
        <v>1630</v>
      </c>
      <c r="F651" s="69" t="s">
        <v>14</v>
      </c>
      <c r="G651" s="69" t="s">
        <v>14</v>
      </c>
      <c r="H651" s="69" t="s">
        <v>14</v>
      </c>
      <c r="I651" s="69" t="s">
        <v>14</v>
      </c>
      <c r="J651" s="69" t="s">
        <v>14</v>
      </c>
      <c r="K651" s="69" t="s">
        <v>14</v>
      </c>
      <c r="L651" s="69" t="s">
        <v>14</v>
      </c>
      <c r="M651" s="69" t="s">
        <v>14</v>
      </c>
      <c r="N651" s="69" t="s">
        <v>14</v>
      </c>
      <c r="O651" s="69" t="s">
        <v>14</v>
      </c>
      <c r="P651" s="69" t="str">
        <f>VLOOKUP($B$5:$B$975,'[17]2018'!B$5:P$975,15,0)</f>
        <v>-</v>
      </c>
      <c r="Q651" s="77" t="str">
        <f>VLOOKUP($B$6:$B$975,'[17]2018'!B$6:Q$975,16,0)</f>
        <v>-</v>
      </c>
      <c r="R651" s="77" t="s">
        <v>14</v>
      </c>
      <c r="S651" s="69">
        <v>532</v>
      </c>
      <c r="T651" s="69">
        <v>536438</v>
      </c>
    </row>
    <row r="652" spans="1:20" s="12" customFormat="1" ht="48.75">
      <c r="A652" s="65" t="s">
        <v>580</v>
      </c>
      <c r="B652" s="66" t="s">
        <v>37</v>
      </c>
      <c r="C652" s="75">
        <v>538600</v>
      </c>
      <c r="D652" s="76" t="s">
        <v>14</v>
      </c>
      <c r="E652" s="75">
        <v>1630</v>
      </c>
      <c r="F652" s="69" t="s">
        <v>14</v>
      </c>
      <c r="G652" s="69" t="s">
        <v>14</v>
      </c>
      <c r="H652" s="69" t="s">
        <v>14</v>
      </c>
      <c r="I652" s="69" t="s">
        <v>14</v>
      </c>
      <c r="J652" s="69" t="s">
        <v>14</v>
      </c>
      <c r="K652" s="69" t="s">
        <v>14</v>
      </c>
      <c r="L652" s="69" t="s">
        <v>14</v>
      </c>
      <c r="M652" s="69" t="s">
        <v>14</v>
      </c>
      <c r="N652" s="69" t="s">
        <v>14</v>
      </c>
      <c r="O652" s="69" t="s">
        <v>14</v>
      </c>
      <c r="P652" s="69" t="str">
        <f>VLOOKUP($B$5:$B$975,'[17]2018'!B$5:P$975,15,0)</f>
        <v>-</v>
      </c>
      <c r="Q652" s="77" t="str">
        <f>VLOOKUP($B$6:$B$975,'[17]2018'!B$6:Q$975,16,0)</f>
        <v>-</v>
      </c>
      <c r="R652" s="77" t="s">
        <v>14</v>
      </c>
      <c r="S652" s="69">
        <v>532</v>
      </c>
      <c r="T652" s="69">
        <v>536438</v>
      </c>
    </row>
    <row r="653" spans="1:20" s="12" customFormat="1" ht="60.75">
      <c r="A653" s="65" t="s">
        <v>584</v>
      </c>
      <c r="B653" s="66" t="s">
        <v>463</v>
      </c>
      <c r="C653" s="75">
        <v>25604969</v>
      </c>
      <c r="D653" s="75">
        <v>1263715</v>
      </c>
      <c r="E653" s="75">
        <v>5956406</v>
      </c>
      <c r="F653" s="69">
        <v>13097</v>
      </c>
      <c r="G653" s="69">
        <v>322</v>
      </c>
      <c r="H653" s="69" t="s">
        <v>14</v>
      </c>
      <c r="I653" s="69" t="s">
        <v>14</v>
      </c>
      <c r="J653" s="69">
        <v>126545</v>
      </c>
      <c r="K653" s="69">
        <v>131665</v>
      </c>
      <c r="L653" s="69" t="s">
        <v>14</v>
      </c>
      <c r="M653" s="69" t="s">
        <v>14</v>
      </c>
      <c r="N653" s="69">
        <v>3293</v>
      </c>
      <c r="O653" s="69">
        <v>175449</v>
      </c>
      <c r="P653" s="69" t="str">
        <f>VLOOKUP($B$5:$B$975,'[17]2018'!B$5:P$975,15,0)</f>
        <v>-</v>
      </c>
      <c r="Q653" s="77">
        <f>VLOOKUP($B$6:$B$975,'[17]2018'!B$6:Q$975,16,0)</f>
        <v>259968</v>
      </c>
      <c r="R653" s="77">
        <v>8063391</v>
      </c>
      <c r="S653" s="69">
        <v>9157934</v>
      </c>
      <c r="T653" s="69">
        <v>453185</v>
      </c>
    </row>
    <row r="654" spans="1:20" s="12" customFormat="1" ht="48.75">
      <c r="A654" s="65" t="s">
        <v>1100</v>
      </c>
      <c r="B654" s="66" t="s">
        <v>1101</v>
      </c>
      <c r="C654" s="75">
        <v>17437</v>
      </c>
      <c r="D654" s="76" t="s">
        <v>14</v>
      </c>
      <c r="E654" s="76" t="s">
        <v>14</v>
      </c>
      <c r="F654" s="69" t="s">
        <v>14</v>
      </c>
      <c r="G654" s="69" t="s">
        <v>14</v>
      </c>
      <c r="H654" s="69" t="s">
        <v>14</v>
      </c>
      <c r="I654" s="69" t="s">
        <v>14</v>
      </c>
      <c r="J654" s="69" t="s">
        <v>14</v>
      </c>
      <c r="K654" s="69" t="s">
        <v>14</v>
      </c>
      <c r="L654" s="69" t="s">
        <v>14</v>
      </c>
      <c r="M654" s="69" t="s">
        <v>14</v>
      </c>
      <c r="N654" s="69" t="s">
        <v>14</v>
      </c>
      <c r="O654" s="69" t="s">
        <v>14</v>
      </c>
      <c r="P654" s="69" t="str">
        <f>VLOOKUP($B$5:$B$975,'[17]2018'!B$5:P$975,15,0)</f>
        <v>-</v>
      </c>
      <c r="Q654" s="77" t="str">
        <f>VLOOKUP($B$6:$B$975,'[17]2018'!B$6:Q$975,16,0)</f>
        <v>-</v>
      </c>
      <c r="R654" s="77">
        <v>17437</v>
      </c>
      <c r="S654" s="69" t="s">
        <v>14</v>
      </c>
      <c r="T654" s="69" t="s">
        <v>14</v>
      </c>
    </row>
    <row r="655" spans="1:20" s="12" customFormat="1" ht="24.75">
      <c r="A655" s="65" t="s">
        <v>585</v>
      </c>
      <c r="B655" s="66" t="s">
        <v>39</v>
      </c>
      <c r="C655" s="75">
        <v>7310150</v>
      </c>
      <c r="D655" s="76" t="s">
        <v>14</v>
      </c>
      <c r="E655" s="75">
        <v>5784091</v>
      </c>
      <c r="F655" s="69">
        <v>13097</v>
      </c>
      <c r="G655" s="69" t="s">
        <v>14</v>
      </c>
      <c r="H655" s="69" t="s">
        <v>14</v>
      </c>
      <c r="I655" s="69" t="s">
        <v>14</v>
      </c>
      <c r="J655" s="69" t="s">
        <v>14</v>
      </c>
      <c r="K655" s="69" t="s">
        <v>14</v>
      </c>
      <c r="L655" s="69" t="s">
        <v>14</v>
      </c>
      <c r="M655" s="69" t="s">
        <v>14</v>
      </c>
      <c r="N655" s="69" t="s">
        <v>14</v>
      </c>
      <c r="O655" s="69">
        <v>174049</v>
      </c>
      <c r="P655" s="69" t="str">
        <f>VLOOKUP($B$5:$B$975,'[17]2018'!B$5:P$975,15,0)</f>
        <v>-</v>
      </c>
      <c r="Q655" s="77">
        <f>VLOOKUP($B$6:$B$975,'[17]2018'!B$6:Q$975,16,0)</f>
        <v>12891</v>
      </c>
      <c r="R655" s="77">
        <v>1111909</v>
      </c>
      <c r="S655" s="69">
        <v>125857</v>
      </c>
      <c r="T655" s="69">
        <v>88256</v>
      </c>
    </row>
    <row r="656" spans="1:20" s="12" customFormat="1" ht="48.75">
      <c r="A656" s="65" t="s">
        <v>586</v>
      </c>
      <c r="B656" s="66" t="s">
        <v>40</v>
      </c>
      <c r="C656" s="75">
        <v>12076621</v>
      </c>
      <c r="D656" s="75">
        <v>1252911</v>
      </c>
      <c r="E656" s="75">
        <v>172315</v>
      </c>
      <c r="F656" s="69" t="s">
        <v>14</v>
      </c>
      <c r="G656" s="69">
        <v>322</v>
      </c>
      <c r="H656" s="69" t="s">
        <v>14</v>
      </c>
      <c r="I656" s="69" t="s">
        <v>14</v>
      </c>
      <c r="J656" s="69">
        <v>44122</v>
      </c>
      <c r="K656" s="69">
        <v>87408</v>
      </c>
      <c r="L656" s="69" t="s">
        <v>14</v>
      </c>
      <c r="M656" s="69" t="s">
        <v>14</v>
      </c>
      <c r="N656" s="69" t="s">
        <v>14</v>
      </c>
      <c r="O656" s="69" t="s">
        <v>14</v>
      </c>
      <c r="P656" s="69" t="str">
        <f>VLOOKUP($B$5:$B$975,'[17]2018'!B$5:P$975,15,0)</f>
        <v>-</v>
      </c>
      <c r="Q656" s="77" t="str">
        <f>VLOOKUP($B$6:$B$975,'[17]2018'!B$6:Q$975,16,0)</f>
        <v>-</v>
      </c>
      <c r="R656" s="77">
        <v>6855322</v>
      </c>
      <c r="S656" s="69">
        <v>3394889</v>
      </c>
      <c r="T656" s="69">
        <v>269333</v>
      </c>
    </row>
    <row r="657" spans="1:20" s="12" customFormat="1" ht="36.75">
      <c r="A657" s="65" t="s">
        <v>587</v>
      </c>
      <c r="B657" s="66" t="s">
        <v>41</v>
      </c>
      <c r="C657" s="75">
        <v>719704</v>
      </c>
      <c r="D657" s="75">
        <v>10804</v>
      </c>
      <c r="E657" s="76" t="s">
        <v>14</v>
      </c>
      <c r="F657" s="69" t="s">
        <v>14</v>
      </c>
      <c r="G657" s="69" t="s">
        <v>14</v>
      </c>
      <c r="H657" s="69" t="s">
        <v>14</v>
      </c>
      <c r="I657" s="69" t="s">
        <v>14</v>
      </c>
      <c r="J657" s="69">
        <v>82423</v>
      </c>
      <c r="K657" s="69">
        <v>44257</v>
      </c>
      <c r="L657" s="69" t="s">
        <v>14</v>
      </c>
      <c r="M657" s="69" t="s">
        <v>14</v>
      </c>
      <c r="N657" s="69">
        <v>907</v>
      </c>
      <c r="O657" s="69">
        <v>1400</v>
      </c>
      <c r="P657" s="69" t="str">
        <f>VLOOKUP($B$5:$B$975,'[17]2018'!B$5:P$975,15,0)</f>
        <v>-</v>
      </c>
      <c r="Q657" s="77" t="str">
        <f>VLOOKUP($B$6:$B$975,'[17]2018'!B$6:Q$975,16,0)</f>
        <v>-</v>
      </c>
      <c r="R657" s="77">
        <v>78723</v>
      </c>
      <c r="S657" s="69">
        <v>501190</v>
      </c>
      <c r="T657" s="69" t="s">
        <v>14</v>
      </c>
    </row>
    <row r="658" spans="1:20" s="12" customFormat="1" ht="36.75">
      <c r="A658" s="65" t="s">
        <v>588</v>
      </c>
      <c r="B658" s="66" t="s">
        <v>42</v>
      </c>
      <c r="C658" s="75">
        <v>5481056</v>
      </c>
      <c r="D658" s="76" t="s">
        <v>14</v>
      </c>
      <c r="E658" s="76" t="s">
        <v>14</v>
      </c>
      <c r="F658" s="69" t="s">
        <v>14</v>
      </c>
      <c r="G658" s="69" t="s">
        <v>14</v>
      </c>
      <c r="H658" s="69" t="s">
        <v>14</v>
      </c>
      <c r="I658" s="69" t="s">
        <v>14</v>
      </c>
      <c r="J658" s="69" t="s">
        <v>14</v>
      </c>
      <c r="K658" s="69" t="s">
        <v>14</v>
      </c>
      <c r="L658" s="69" t="s">
        <v>14</v>
      </c>
      <c r="M658" s="69" t="s">
        <v>14</v>
      </c>
      <c r="N658" s="69">
        <v>2386</v>
      </c>
      <c r="O658" s="69" t="s">
        <v>14</v>
      </c>
      <c r="P658" s="69" t="str">
        <f>VLOOKUP($B$5:$B$975,'[17]2018'!B$5:P$975,15,0)</f>
        <v>-</v>
      </c>
      <c r="Q658" s="77">
        <f>VLOOKUP($B$6:$B$975,'[17]2018'!B$6:Q$975,16,0)</f>
        <v>247077</v>
      </c>
      <c r="R658" s="77" t="s">
        <v>14</v>
      </c>
      <c r="S658" s="69">
        <v>5135998</v>
      </c>
      <c r="T658" s="69">
        <v>95595</v>
      </c>
    </row>
    <row r="659" spans="1:20" s="12" customFormat="1" ht="60.75">
      <c r="A659" s="65" t="s">
        <v>590</v>
      </c>
      <c r="B659" s="66" t="s">
        <v>465</v>
      </c>
      <c r="C659" s="75">
        <v>50438209</v>
      </c>
      <c r="D659" s="75">
        <v>1099052</v>
      </c>
      <c r="E659" s="75">
        <v>3845536</v>
      </c>
      <c r="F659" s="69">
        <v>962350</v>
      </c>
      <c r="G659" s="69">
        <v>574144</v>
      </c>
      <c r="H659" s="69">
        <v>1416155</v>
      </c>
      <c r="I659" s="69">
        <v>1476833</v>
      </c>
      <c r="J659" s="69">
        <v>3372117</v>
      </c>
      <c r="K659" s="69">
        <v>3139685</v>
      </c>
      <c r="L659" s="69">
        <v>308974</v>
      </c>
      <c r="M659" s="69">
        <v>1045720</v>
      </c>
      <c r="N659" s="69">
        <v>1267082</v>
      </c>
      <c r="O659" s="69">
        <v>1395316</v>
      </c>
      <c r="P659" s="69">
        <f>VLOOKUP($B$5:$B$975,'[17]2018'!B$5:P$975,15,0)</f>
        <v>607375</v>
      </c>
      <c r="Q659" s="77">
        <f>VLOOKUP($B$6:$B$975,'[17]2018'!B$6:Q$975,16,0)</f>
        <v>5306205</v>
      </c>
      <c r="R659" s="77">
        <v>3407991</v>
      </c>
      <c r="S659" s="69">
        <v>13681826</v>
      </c>
      <c r="T659" s="69">
        <v>7531847</v>
      </c>
    </row>
    <row r="660" spans="1:20" s="12" customFormat="1" ht="36.75">
      <c r="A660" s="65" t="s">
        <v>591</v>
      </c>
      <c r="B660" s="66" t="s">
        <v>43</v>
      </c>
      <c r="C660" s="75">
        <v>28819967</v>
      </c>
      <c r="D660" s="75">
        <v>542079</v>
      </c>
      <c r="E660" s="75">
        <v>3385170</v>
      </c>
      <c r="F660" s="69">
        <v>521604</v>
      </c>
      <c r="G660" s="69">
        <v>453802</v>
      </c>
      <c r="H660" s="69">
        <v>1235059</v>
      </c>
      <c r="I660" s="69">
        <v>428482</v>
      </c>
      <c r="J660" s="69">
        <v>2096761</v>
      </c>
      <c r="K660" s="69">
        <v>2276488</v>
      </c>
      <c r="L660" s="69">
        <v>218193</v>
      </c>
      <c r="M660" s="69">
        <v>734751</v>
      </c>
      <c r="N660" s="69">
        <v>504239</v>
      </c>
      <c r="O660" s="69">
        <v>554621</v>
      </c>
      <c r="P660" s="69">
        <f>VLOOKUP($B$5:$B$975,'[17]2018'!B$5:P$975,15,0)</f>
        <v>225841</v>
      </c>
      <c r="Q660" s="77">
        <f>VLOOKUP($B$6:$B$975,'[17]2018'!B$6:Q$975,16,0)</f>
        <v>1725345</v>
      </c>
      <c r="R660" s="77">
        <v>1403717</v>
      </c>
      <c r="S660" s="69">
        <v>10171343</v>
      </c>
      <c r="T660" s="69">
        <v>2342472</v>
      </c>
    </row>
    <row r="661" spans="1:20" s="12" customFormat="1" ht="48.75">
      <c r="A661" s="65" t="s">
        <v>592</v>
      </c>
      <c r="B661" s="66" t="s">
        <v>44</v>
      </c>
      <c r="C661" s="75">
        <v>16395645</v>
      </c>
      <c r="D661" s="75">
        <v>425394</v>
      </c>
      <c r="E661" s="75">
        <v>352977</v>
      </c>
      <c r="F661" s="69">
        <v>411412</v>
      </c>
      <c r="G661" s="69">
        <v>115905</v>
      </c>
      <c r="H661" s="69">
        <v>179678</v>
      </c>
      <c r="I661" s="69">
        <v>1043043</v>
      </c>
      <c r="J661" s="69">
        <v>1138078</v>
      </c>
      <c r="K661" s="69">
        <v>527011</v>
      </c>
      <c r="L661" s="69">
        <v>87292</v>
      </c>
      <c r="M661" s="69">
        <v>306400</v>
      </c>
      <c r="N661" s="69">
        <v>344438</v>
      </c>
      <c r="O661" s="69">
        <v>698290</v>
      </c>
      <c r="P661" s="69">
        <f>VLOOKUP($B$5:$B$975,'[17]2018'!B$5:P$975,15,0)</f>
        <v>60389</v>
      </c>
      <c r="Q661" s="77">
        <f>VLOOKUP($B$6:$B$975,'[17]2018'!B$6:Q$975,16,0)</f>
        <v>1499972</v>
      </c>
      <c r="R661" s="77">
        <v>1173122</v>
      </c>
      <c r="S661" s="69">
        <v>3069551</v>
      </c>
      <c r="T661" s="69">
        <v>4962692</v>
      </c>
    </row>
    <row r="662" spans="1:20" s="12" customFormat="1" ht="36.75">
      <c r="A662" s="65" t="s">
        <v>593</v>
      </c>
      <c r="B662" s="66" t="s">
        <v>45</v>
      </c>
      <c r="C662" s="75">
        <v>5222597</v>
      </c>
      <c r="D662" s="75">
        <v>131579</v>
      </c>
      <c r="E662" s="75">
        <v>107389</v>
      </c>
      <c r="F662" s="69">
        <v>29335</v>
      </c>
      <c r="G662" s="69">
        <v>4436</v>
      </c>
      <c r="H662" s="69">
        <v>1418</v>
      </c>
      <c r="I662" s="69">
        <v>5308</v>
      </c>
      <c r="J662" s="69">
        <v>137278</v>
      </c>
      <c r="K662" s="69">
        <v>336186</v>
      </c>
      <c r="L662" s="69">
        <v>3490</v>
      </c>
      <c r="M662" s="69">
        <v>4569</v>
      </c>
      <c r="N662" s="69">
        <v>418405</v>
      </c>
      <c r="O662" s="69">
        <v>142405</v>
      </c>
      <c r="P662" s="69">
        <f>VLOOKUP($B$5:$B$975,'[17]2018'!B$5:P$975,15,0)</f>
        <v>321144</v>
      </c>
      <c r="Q662" s="77">
        <f>VLOOKUP($B$6:$B$975,'[17]2018'!B$6:Q$975,16,0)</f>
        <v>2080888</v>
      </c>
      <c r="R662" s="77">
        <v>831152</v>
      </c>
      <c r="S662" s="69">
        <v>440932</v>
      </c>
      <c r="T662" s="69">
        <v>226682</v>
      </c>
    </row>
    <row r="663" spans="1:20" s="12" customFormat="1" ht="84.75">
      <c r="A663" s="65" t="s">
        <v>594</v>
      </c>
      <c r="B663" s="66" t="s">
        <v>466</v>
      </c>
      <c r="C663" s="75">
        <v>202512626</v>
      </c>
      <c r="D663" s="75">
        <v>3501935</v>
      </c>
      <c r="E663" s="75">
        <v>4560746</v>
      </c>
      <c r="F663" s="69">
        <v>2896973</v>
      </c>
      <c r="G663" s="69">
        <v>4772456</v>
      </c>
      <c r="H663" s="69">
        <v>27842575</v>
      </c>
      <c r="I663" s="69">
        <v>1273513</v>
      </c>
      <c r="J663" s="69">
        <v>40981487</v>
      </c>
      <c r="K663" s="69">
        <v>9773915</v>
      </c>
      <c r="L663" s="69">
        <v>1802644</v>
      </c>
      <c r="M663" s="69">
        <v>5590396</v>
      </c>
      <c r="N663" s="69">
        <v>9676781</v>
      </c>
      <c r="O663" s="69">
        <v>8967318</v>
      </c>
      <c r="P663" s="69">
        <f>VLOOKUP($B$5:$B$975,'[17]2018'!B$5:P$975,15,0)</f>
        <v>933772</v>
      </c>
      <c r="Q663" s="77">
        <f>VLOOKUP($B$6:$B$975,'[17]2018'!B$6:Q$975,16,0)</f>
        <v>13256959</v>
      </c>
      <c r="R663" s="77">
        <v>9460208</v>
      </c>
      <c r="S663" s="69">
        <v>52294071</v>
      </c>
      <c r="T663" s="69">
        <v>4926878</v>
      </c>
    </row>
    <row r="664" spans="1:20" s="12" customFormat="1" ht="48.75">
      <c r="A664" s="65" t="s">
        <v>595</v>
      </c>
      <c r="B664" s="66" t="s">
        <v>46</v>
      </c>
      <c r="C664" s="75">
        <v>202512626</v>
      </c>
      <c r="D664" s="75">
        <v>3501935</v>
      </c>
      <c r="E664" s="75">
        <v>4560746</v>
      </c>
      <c r="F664" s="69">
        <v>2896973</v>
      </c>
      <c r="G664" s="69">
        <v>4772456</v>
      </c>
      <c r="H664" s="69">
        <v>27842575</v>
      </c>
      <c r="I664" s="69">
        <v>1273513</v>
      </c>
      <c r="J664" s="69">
        <v>40981487</v>
      </c>
      <c r="K664" s="69">
        <v>9773915</v>
      </c>
      <c r="L664" s="69">
        <v>1802644</v>
      </c>
      <c r="M664" s="69">
        <v>5590396</v>
      </c>
      <c r="N664" s="69">
        <v>9676781</v>
      </c>
      <c r="O664" s="69">
        <v>8967318</v>
      </c>
      <c r="P664" s="69">
        <f>VLOOKUP($B$5:$B$975,'[17]2018'!B$5:P$975,15,0)</f>
        <v>933772</v>
      </c>
      <c r="Q664" s="77">
        <f>VLOOKUP($B$6:$B$975,'[17]2018'!B$6:Q$975,16,0)</f>
        <v>13256959</v>
      </c>
      <c r="R664" s="77">
        <v>9460208</v>
      </c>
      <c r="S664" s="69">
        <v>52294071</v>
      </c>
      <c r="T664" s="69">
        <v>4926878</v>
      </c>
    </row>
    <row r="665" spans="1:20" s="12" customFormat="1" ht="84.75">
      <c r="A665" s="65" t="s">
        <v>599</v>
      </c>
      <c r="B665" s="66" t="s">
        <v>469</v>
      </c>
      <c r="C665" s="75">
        <v>50607</v>
      </c>
      <c r="D665" s="76" t="s">
        <v>14</v>
      </c>
      <c r="E665" s="75">
        <v>17545</v>
      </c>
      <c r="F665" s="69" t="s">
        <v>14</v>
      </c>
      <c r="G665" s="69" t="s">
        <v>14</v>
      </c>
      <c r="H665" s="69">
        <v>13831</v>
      </c>
      <c r="I665" s="69" t="s">
        <v>14</v>
      </c>
      <c r="J665" s="69">
        <v>3045</v>
      </c>
      <c r="K665" s="69" t="s">
        <v>14</v>
      </c>
      <c r="L665" s="69" t="s">
        <v>14</v>
      </c>
      <c r="M665" s="69" t="s">
        <v>14</v>
      </c>
      <c r="N665" s="69">
        <v>11824</v>
      </c>
      <c r="O665" s="69" t="s">
        <v>14</v>
      </c>
      <c r="P665" s="69" t="str">
        <f>VLOOKUP($B$5:$B$975,'[17]2018'!B$5:P$975,15,0)</f>
        <v>-</v>
      </c>
      <c r="Q665" s="77">
        <f>VLOOKUP($B$6:$B$975,'[17]2018'!B$6:Q$975,16,0)</f>
        <v>4362</v>
      </c>
      <c r="R665" s="77" t="s">
        <v>14</v>
      </c>
      <c r="S665" s="69" t="s">
        <v>14</v>
      </c>
      <c r="T665" s="69" t="s">
        <v>14</v>
      </c>
    </row>
    <row r="666" spans="1:20" s="12" customFormat="1" ht="48.75">
      <c r="A666" s="65" t="s">
        <v>600</v>
      </c>
      <c r="B666" s="66" t="s">
        <v>48</v>
      </c>
      <c r="C666" s="75">
        <v>50607</v>
      </c>
      <c r="D666" s="76" t="s">
        <v>14</v>
      </c>
      <c r="E666" s="75">
        <v>17545</v>
      </c>
      <c r="F666" s="69" t="s">
        <v>14</v>
      </c>
      <c r="G666" s="69" t="s">
        <v>14</v>
      </c>
      <c r="H666" s="69">
        <v>13831</v>
      </c>
      <c r="I666" s="69" t="s">
        <v>14</v>
      </c>
      <c r="J666" s="69">
        <v>3045</v>
      </c>
      <c r="K666" s="69" t="s">
        <v>14</v>
      </c>
      <c r="L666" s="69" t="s">
        <v>14</v>
      </c>
      <c r="M666" s="69" t="s">
        <v>14</v>
      </c>
      <c r="N666" s="69">
        <v>11824</v>
      </c>
      <c r="O666" s="69" t="s">
        <v>14</v>
      </c>
      <c r="P666" s="69" t="str">
        <f>VLOOKUP($B$5:$B$975,'[17]2018'!B$5:P$975,15,0)</f>
        <v>-</v>
      </c>
      <c r="Q666" s="77">
        <f>VLOOKUP($B$6:$B$975,'[17]2018'!B$6:Q$975,16,0)</f>
        <v>4362</v>
      </c>
      <c r="R666" s="77" t="s">
        <v>14</v>
      </c>
      <c r="S666" s="69" t="s">
        <v>14</v>
      </c>
      <c r="T666" s="69" t="s">
        <v>14</v>
      </c>
    </row>
    <row r="667" spans="1:20" s="12" customFormat="1" ht="84.75">
      <c r="A667" s="65" t="s">
        <v>601</v>
      </c>
      <c r="B667" s="66" t="s">
        <v>470</v>
      </c>
      <c r="C667" s="75">
        <v>50755735</v>
      </c>
      <c r="D667" s="75">
        <v>1731580</v>
      </c>
      <c r="E667" s="75">
        <v>2372906</v>
      </c>
      <c r="F667" s="69">
        <v>2573532</v>
      </c>
      <c r="G667" s="69">
        <v>2281845</v>
      </c>
      <c r="H667" s="69">
        <v>710271</v>
      </c>
      <c r="I667" s="69">
        <v>1502639</v>
      </c>
      <c r="J667" s="69">
        <v>2544576</v>
      </c>
      <c r="K667" s="69">
        <v>2508835</v>
      </c>
      <c r="L667" s="69">
        <v>500701</v>
      </c>
      <c r="M667" s="69">
        <v>182179</v>
      </c>
      <c r="N667" s="69">
        <v>1822433</v>
      </c>
      <c r="O667" s="69">
        <v>1683462</v>
      </c>
      <c r="P667" s="69">
        <f>VLOOKUP($B$5:$B$975,'[17]2018'!B$5:P$975,15,0)</f>
        <v>1105647</v>
      </c>
      <c r="Q667" s="77">
        <f>VLOOKUP($B$6:$B$975,'[17]2018'!B$6:Q$975,16,0)</f>
        <v>1961955</v>
      </c>
      <c r="R667" s="77">
        <v>8550284</v>
      </c>
      <c r="S667" s="69">
        <v>16253030</v>
      </c>
      <c r="T667" s="69">
        <v>2469859</v>
      </c>
    </row>
    <row r="668" spans="1:20" s="12" customFormat="1" ht="60.75">
      <c r="A668" s="65" t="s">
        <v>602</v>
      </c>
      <c r="B668" s="66" t="s">
        <v>49</v>
      </c>
      <c r="C668" s="75">
        <v>49180643</v>
      </c>
      <c r="D668" s="75">
        <v>1708443</v>
      </c>
      <c r="E668" s="75">
        <v>2352906</v>
      </c>
      <c r="F668" s="69">
        <v>2511698</v>
      </c>
      <c r="G668" s="69">
        <v>2281845</v>
      </c>
      <c r="H668" s="69">
        <v>710271</v>
      </c>
      <c r="I668" s="69">
        <v>1148289</v>
      </c>
      <c r="J668" s="69">
        <v>2524162</v>
      </c>
      <c r="K668" s="69">
        <v>2503109</v>
      </c>
      <c r="L668" s="69">
        <v>494100</v>
      </c>
      <c r="M668" s="69">
        <v>182179</v>
      </c>
      <c r="N668" s="69">
        <v>1822433</v>
      </c>
      <c r="O668" s="69">
        <v>1683462</v>
      </c>
      <c r="P668" s="69">
        <f>VLOOKUP($B$5:$B$975,'[17]2018'!B$5:P$975,15,0)</f>
        <v>1052391</v>
      </c>
      <c r="Q668" s="77">
        <f>VLOOKUP($B$6:$B$975,'[17]2018'!B$6:Q$975,16,0)</f>
        <v>1961955</v>
      </c>
      <c r="R668" s="77">
        <v>8096294</v>
      </c>
      <c r="S668" s="69">
        <v>15677247</v>
      </c>
      <c r="T668" s="69">
        <v>2469859</v>
      </c>
    </row>
    <row r="669" spans="1:20" s="12" customFormat="1" ht="36.75">
      <c r="A669" s="65" t="s">
        <v>605</v>
      </c>
      <c r="B669" s="66" t="s">
        <v>52</v>
      </c>
      <c r="C669" s="75">
        <v>1575092</v>
      </c>
      <c r="D669" s="75">
        <v>23137</v>
      </c>
      <c r="E669" s="75">
        <v>20000</v>
      </c>
      <c r="F669" s="69">
        <v>61834</v>
      </c>
      <c r="G669" s="69" t="s">
        <v>14</v>
      </c>
      <c r="H669" s="69" t="s">
        <v>14</v>
      </c>
      <c r="I669" s="69">
        <v>354350</v>
      </c>
      <c r="J669" s="69">
        <v>20414</v>
      </c>
      <c r="K669" s="69">
        <v>5726</v>
      </c>
      <c r="L669" s="69">
        <v>6601</v>
      </c>
      <c r="M669" s="69" t="s">
        <v>14</v>
      </c>
      <c r="N669" s="69" t="s">
        <v>14</v>
      </c>
      <c r="O669" s="69" t="s">
        <v>14</v>
      </c>
      <c r="P669" s="69">
        <f>VLOOKUP($B$5:$B$975,'[17]2018'!B$5:P$975,15,0)</f>
        <v>53255</v>
      </c>
      <c r="Q669" s="77" t="str">
        <f>VLOOKUP($B$6:$B$975,'[17]2018'!B$6:Q$975,16,0)</f>
        <v>-</v>
      </c>
      <c r="R669" s="77">
        <v>453990</v>
      </c>
      <c r="S669" s="69">
        <v>575784</v>
      </c>
      <c r="T669" s="69" t="s">
        <v>14</v>
      </c>
    </row>
    <row r="670" spans="1:20" s="12" customFormat="1" ht="84.75">
      <c r="A670" s="65" t="s">
        <v>606</v>
      </c>
      <c r="B670" s="66" t="s">
        <v>472</v>
      </c>
      <c r="C670" s="75">
        <v>1751241</v>
      </c>
      <c r="D670" s="75">
        <v>30778</v>
      </c>
      <c r="E670" s="75">
        <v>59360</v>
      </c>
      <c r="F670" s="69">
        <v>2040</v>
      </c>
      <c r="G670" s="69" t="s">
        <v>14</v>
      </c>
      <c r="H670" s="69" t="s">
        <v>14</v>
      </c>
      <c r="I670" s="69" t="s">
        <v>14</v>
      </c>
      <c r="J670" s="69">
        <v>7610</v>
      </c>
      <c r="K670" s="69">
        <v>45173</v>
      </c>
      <c r="L670" s="69">
        <v>10303</v>
      </c>
      <c r="M670" s="69" t="s">
        <v>14</v>
      </c>
      <c r="N670" s="69">
        <v>29167</v>
      </c>
      <c r="O670" s="69">
        <v>163625</v>
      </c>
      <c r="P670" s="69">
        <f>VLOOKUP($B$5:$B$975,'[17]2018'!B$5:P$975,15,0)</f>
        <v>18513</v>
      </c>
      <c r="Q670" s="77">
        <f>VLOOKUP($B$6:$B$975,'[17]2018'!B$6:Q$975,16,0)</f>
        <v>161893</v>
      </c>
      <c r="R670" s="77">
        <v>153108</v>
      </c>
      <c r="S670" s="69">
        <v>1069671</v>
      </c>
      <c r="T670" s="69" t="s">
        <v>14</v>
      </c>
    </row>
    <row r="671" spans="1:20" s="12" customFormat="1" ht="36.75">
      <c r="A671" s="65" t="s">
        <v>607</v>
      </c>
      <c r="B671" s="66" t="s">
        <v>53</v>
      </c>
      <c r="C671" s="75">
        <v>1407658</v>
      </c>
      <c r="D671" s="75">
        <v>30778</v>
      </c>
      <c r="E671" s="75">
        <v>29713</v>
      </c>
      <c r="F671" s="69" t="s">
        <v>14</v>
      </c>
      <c r="G671" s="69" t="s">
        <v>14</v>
      </c>
      <c r="H671" s="69" t="s">
        <v>14</v>
      </c>
      <c r="I671" s="69" t="s">
        <v>14</v>
      </c>
      <c r="J671" s="69">
        <v>1380</v>
      </c>
      <c r="K671" s="69">
        <v>45173</v>
      </c>
      <c r="L671" s="69">
        <v>2455</v>
      </c>
      <c r="M671" s="69" t="s">
        <v>14</v>
      </c>
      <c r="N671" s="69">
        <v>29167</v>
      </c>
      <c r="O671" s="69" t="s">
        <v>14</v>
      </c>
      <c r="P671" s="69" t="str">
        <f>VLOOKUP($B$5:$B$975,'[17]2018'!B$5:P$975,15,0)</f>
        <v>-</v>
      </c>
      <c r="Q671" s="77">
        <f>VLOOKUP($B$6:$B$975,'[17]2018'!B$6:Q$975,16,0)</f>
        <v>154236</v>
      </c>
      <c r="R671" s="77">
        <v>130190</v>
      </c>
      <c r="S671" s="69">
        <v>984567</v>
      </c>
      <c r="T671" s="69" t="s">
        <v>14</v>
      </c>
    </row>
    <row r="672" spans="1:20" s="12" customFormat="1" ht="48.75">
      <c r="A672" s="65" t="s">
        <v>608</v>
      </c>
      <c r="B672" s="66" t="s">
        <v>54</v>
      </c>
      <c r="C672" s="75">
        <v>343582</v>
      </c>
      <c r="D672" s="76" t="s">
        <v>14</v>
      </c>
      <c r="E672" s="75">
        <v>29647</v>
      </c>
      <c r="F672" s="69">
        <v>2040</v>
      </c>
      <c r="G672" s="69" t="s">
        <v>14</v>
      </c>
      <c r="H672" s="69" t="s">
        <v>14</v>
      </c>
      <c r="I672" s="69" t="s">
        <v>14</v>
      </c>
      <c r="J672" s="69">
        <v>6230</v>
      </c>
      <c r="K672" s="69" t="s">
        <v>14</v>
      </c>
      <c r="L672" s="69">
        <v>7848</v>
      </c>
      <c r="M672" s="69" t="s">
        <v>14</v>
      </c>
      <c r="N672" s="69" t="s">
        <v>14</v>
      </c>
      <c r="O672" s="69">
        <v>163625</v>
      </c>
      <c r="P672" s="69">
        <f>VLOOKUP($B$5:$B$975,'[17]2018'!B$5:P$975,15,0)</f>
        <v>18513</v>
      </c>
      <c r="Q672" s="77">
        <f>VLOOKUP($B$6:$B$975,'[17]2018'!B$6:Q$975,16,0)</f>
        <v>7657</v>
      </c>
      <c r="R672" s="77">
        <v>22918</v>
      </c>
      <c r="S672" s="69">
        <v>85104</v>
      </c>
      <c r="T672" s="69" t="s">
        <v>14</v>
      </c>
    </row>
    <row r="673" spans="1:20" s="12" customFormat="1" ht="72.75">
      <c r="A673" s="65" t="s">
        <v>609</v>
      </c>
      <c r="B673" s="66" t="s">
        <v>474</v>
      </c>
      <c r="C673" s="75">
        <v>798203</v>
      </c>
      <c r="D673" s="75">
        <v>13111</v>
      </c>
      <c r="E673" s="76" t="s">
        <v>14</v>
      </c>
      <c r="F673" s="69">
        <v>9941</v>
      </c>
      <c r="G673" s="69" t="s">
        <v>14</v>
      </c>
      <c r="H673" s="69" t="s">
        <v>14</v>
      </c>
      <c r="I673" s="69" t="s">
        <v>14</v>
      </c>
      <c r="J673" s="69">
        <v>54194</v>
      </c>
      <c r="K673" s="69">
        <v>159104</v>
      </c>
      <c r="L673" s="69">
        <v>1005</v>
      </c>
      <c r="M673" s="69" t="s">
        <v>14</v>
      </c>
      <c r="N673" s="69" t="s">
        <v>14</v>
      </c>
      <c r="O673" s="69" t="s">
        <v>14</v>
      </c>
      <c r="P673" s="69" t="str">
        <f>VLOOKUP($B$5:$B$975,'[17]2018'!B$5:P$975,15,0)</f>
        <v>-</v>
      </c>
      <c r="Q673" s="77">
        <f>VLOOKUP($B$6:$B$975,'[17]2018'!B$6:Q$975,16,0)</f>
        <v>212894</v>
      </c>
      <c r="R673" s="77">
        <v>199616</v>
      </c>
      <c r="S673" s="69">
        <v>122335</v>
      </c>
      <c r="T673" s="69">
        <v>26003</v>
      </c>
    </row>
    <row r="674" spans="1:20" s="12" customFormat="1" ht="24.75">
      <c r="A674" s="65" t="s">
        <v>610</v>
      </c>
      <c r="B674" s="66" t="s">
        <v>55</v>
      </c>
      <c r="C674" s="75">
        <v>653492</v>
      </c>
      <c r="D674" s="76" t="s">
        <v>14</v>
      </c>
      <c r="E674" s="76" t="s">
        <v>14</v>
      </c>
      <c r="F674" s="69" t="s">
        <v>14</v>
      </c>
      <c r="G674" s="69" t="s">
        <v>14</v>
      </c>
      <c r="H674" s="69" t="s">
        <v>14</v>
      </c>
      <c r="I674" s="69" t="s">
        <v>14</v>
      </c>
      <c r="J674" s="69">
        <v>40270</v>
      </c>
      <c r="K674" s="69">
        <v>159104</v>
      </c>
      <c r="L674" s="69" t="s">
        <v>14</v>
      </c>
      <c r="M674" s="69" t="s">
        <v>14</v>
      </c>
      <c r="N674" s="69" t="s">
        <v>14</v>
      </c>
      <c r="O674" s="69" t="s">
        <v>14</v>
      </c>
      <c r="P674" s="69" t="str">
        <f>VLOOKUP($B$5:$B$975,'[17]2018'!B$5:P$975,15,0)</f>
        <v>-</v>
      </c>
      <c r="Q674" s="77">
        <f>VLOOKUP($B$6:$B$975,'[17]2018'!B$6:Q$975,16,0)</f>
        <v>190137</v>
      </c>
      <c r="R674" s="77">
        <v>193751</v>
      </c>
      <c r="S674" s="69">
        <v>70231</v>
      </c>
      <c r="T674" s="69" t="s">
        <v>14</v>
      </c>
    </row>
    <row r="675" spans="1:20" s="12" customFormat="1" ht="36.75">
      <c r="A675" s="65" t="s">
        <v>611</v>
      </c>
      <c r="B675" s="66" t="s">
        <v>56</v>
      </c>
      <c r="C675" s="75">
        <v>144710</v>
      </c>
      <c r="D675" s="75">
        <v>13111</v>
      </c>
      <c r="E675" s="76" t="s">
        <v>14</v>
      </c>
      <c r="F675" s="69">
        <v>9941</v>
      </c>
      <c r="G675" s="69" t="s">
        <v>14</v>
      </c>
      <c r="H675" s="69" t="s">
        <v>14</v>
      </c>
      <c r="I675" s="69" t="s">
        <v>14</v>
      </c>
      <c r="J675" s="69">
        <v>13924</v>
      </c>
      <c r="K675" s="69" t="s">
        <v>14</v>
      </c>
      <c r="L675" s="69">
        <v>1005</v>
      </c>
      <c r="M675" s="69" t="s">
        <v>14</v>
      </c>
      <c r="N675" s="69" t="s">
        <v>14</v>
      </c>
      <c r="O675" s="69" t="s">
        <v>14</v>
      </c>
      <c r="P675" s="69" t="str">
        <f>VLOOKUP($B$5:$B$975,'[17]2018'!B$5:P$975,15,0)</f>
        <v>-</v>
      </c>
      <c r="Q675" s="77">
        <f>VLOOKUP($B$6:$B$975,'[17]2018'!B$6:Q$975,16,0)</f>
        <v>22757</v>
      </c>
      <c r="R675" s="77">
        <v>5865</v>
      </c>
      <c r="S675" s="69">
        <v>52104</v>
      </c>
      <c r="T675" s="69">
        <v>26003</v>
      </c>
    </row>
    <row r="676" spans="1:20" s="12" customFormat="1" ht="48.75">
      <c r="A676" s="65" t="s">
        <v>747</v>
      </c>
      <c r="B676" s="66" t="s">
        <v>489</v>
      </c>
      <c r="C676" s="75">
        <v>153427154</v>
      </c>
      <c r="D676" s="75">
        <v>1375354</v>
      </c>
      <c r="E676" s="75">
        <v>3022539</v>
      </c>
      <c r="F676" s="69">
        <v>1962156</v>
      </c>
      <c r="G676" s="69">
        <v>5357566</v>
      </c>
      <c r="H676" s="69">
        <v>2967322</v>
      </c>
      <c r="I676" s="69">
        <v>4808187</v>
      </c>
      <c r="J676" s="69">
        <v>25274025</v>
      </c>
      <c r="K676" s="69">
        <v>2828519</v>
      </c>
      <c r="L676" s="69">
        <v>1395219</v>
      </c>
      <c r="M676" s="69">
        <v>3311818</v>
      </c>
      <c r="N676" s="69">
        <v>3586616</v>
      </c>
      <c r="O676" s="69">
        <v>2005621</v>
      </c>
      <c r="P676" s="69">
        <f>VLOOKUP($B$5:$B$975,'[17]2018'!B$5:P$975,15,0)</f>
        <v>1771960</v>
      </c>
      <c r="Q676" s="77">
        <f>VLOOKUP($B$6:$B$975,'[17]2018'!B$6:Q$975,16,0)</f>
        <v>8878716</v>
      </c>
      <c r="R676" s="77">
        <v>15236599</v>
      </c>
      <c r="S676" s="69">
        <v>64889419</v>
      </c>
      <c r="T676" s="69">
        <v>4755520</v>
      </c>
    </row>
    <row r="677" spans="1:20" s="12" customFormat="1" ht="36.75">
      <c r="A677" s="65" t="s">
        <v>748</v>
      </c>
      <c r="B677" s="66" t="s">
        <v>178</v>
      </c>
      <c r="C677" s="75">
        <v>103618025</v>
      </c>
      <c r="D677" s="75">
        <v>818464</v>
      </c>
      <c r="E677" s="75">
        <v>1775381</v>
      </c>
      <c r="F677" s="69">
        <v>1219641</v>
      </c>
      <c r="G677" s="69">
        <v>4573986</v>
      </c>
      <c r="H677" s="69">
        <v>2178185</v>
      </c>
      <c r="I677" s="69">
        <v>3404417</v>
      </c>
      <c r="J677" s="69">
        <v>23381943</v>
      </c>
      <c r="K677" s="69">
        <v>1533896</v>
      </c>
      <c r="L677" s="69">
        <v>767848</v>
      </c>
      <c r="M677" s="69">
        <v>1681898</v>
      </c>
      <c r="N677" s="69">
        <v>2486840</v>
      </c>
      <c r="O677" s="69">
        <v>1486579</v>
      </c>
      <c r="P677" s="69">
        <f>VLOOKUP($B$5:$B$975,'[17]2018'!B$5:P$975,15,0)</f>
        <v>1508486</v>
      </c>
      <c r="Q677" s="77">
        <f>VLOOKUP($B$6:$B$975,'[17]2018'!B$6:Q$975,16,0)</f>
        <v>6605872</v>
      </c>
      <c r="R677" s="77">
        <v>7498249</v>
      </c>
      <c r="S677" s="69">
        <v>40400372</v>
      </c>
      <c r="T677" s="69">
        <v>2295970</v>
      </c>
    </row>
    <row r="678" spans="1:20" s="12" customFormat="1" ht="24.75">
      <c r="A678" s="65" t="s">
        <v>755</v>
      </c>
      <c r="B678" s="66" t="s">
        <v>185</v>
      </c>
      <c r="C678" s="75">
        <v>2567389</v>
      </c>
      <c r="D678" s="75">
        <v>35763</v>
      </c>
      <c r="E678" s="75">
        <v>17090</v>
      </c>
      <c r="F678" s="69">
        <v>13263</v>
      </c>
      <c r="G678" s="69">
        <v>7950</v>
      </c>
      <c r="H678" s="69">
        <v>44871</v>
      </c>
      <c r="I678" s="69">
        <v>39344</v>
      </c>
      <c r="J678" s="69">
        <v>50968</v>
      </c>
      <c r="K678" s="69">
        <v>22816</v>
      </c>
      <c r="L678" s="69">
        <v>44049</v>
      </c>
      <c r="M678" s="69">
        <v>34259</v>
      </c>
      <c r="N678" s="69">
        <v>157741</v>
      </c>
      <c r="O678" s="69">
        <v>36946</v>
      </c>
      <c r="P678" s="69">
        <f>VLOOKUP($B$5:$B$975,'[17]2018'!B$5:P$975,15,0)</f>
        <v>30130</v>
      </c>
      <c r="Q678" s="77">
        <f>VLOOKUP($B$6:$B$975,'[17]2018'!B$6:Q$975,16,0)</f>
        <v>130075</v>
      </c>
      <c r="R678" s="77">
        <v>229338</v>
      </c>
      <c r="S678" s="69">
        <v>1654763</v>
      </c>
      <c r="T678" s="69">
        <v>18023</v>
      </c>
    </row>
    <row r="679" spans="1:20" s="12" customFormat="1" ht="24.75">
      <c r="A679" s="65" t="s">
        <v>749</v>
      </c>
      <c r="B679" s="66" t="s">
        <v>179</v>
      </c>
      <c r="C679" s="75">
        <v>42589056</v>
      </c>
      <c r="D679" s="75">
        <v>244903</v>
      </c>
      <c r="E679" s="75">
        <v>452557</v>
      </c>
      <c r="F679" s="69">
        <v>182137</v>
      </c>
      <c r="G679" s="69">
        <v>2020641</v>
      </c>
      <c r="H679" s="69">
        <v>353716</v>
      </c>
      <c r="I679" s="69">
        <v>2535893</v>
      </c>
      <c r="J679" s="69">
        <v>16549082</v>
      </c>
      <c r="K679" s="69">
        <v>254184</v>
      </c>
      <c r="L679" s="69">
        <v>66556</v>
      </c>
      <c r="M679" s="69">
        <v>263386</v>
      </c>
      <c r="N679" s="69">
        <v>302170</v>
      </c>
      <c r="O679" s="69">
        <v>439593</v>
      </c>
      <c r="P679" s="69">
        <f>VLOOKUP($B$5:$B$975,'[17]2018'!B$5:P$975,15,0)</f>
        <v>517898</v>
      </c>
      <c r="Q679" s="77">
        <f>VLOOKUP($B$6:$B$975,'[17]2018'!B$6:Q$975,16,0)</f>
        <v>2834256</v>
      </c>
      <c r="R679" s="77">
        <v>987910</v>
      </c>
      <c r="S679" s="69">
        <v>14238668</v>
      </c>
      <c r="T679" s="69">
        <v>345503</v>
      </c>
    </row>
    <row r="680" spans="1:20" s="12" customFormat="1" ht="48.75">
      <c r="A680" s="65" t="s">
        <v>750</v>
      </c>
      <c r="B680" s="66" t="s">
        <v>180</v>
      </c>
      <c r="C680" s="75">
        <v>61028970</v>
      </c>
      <c r="D680" s="75">
        <v>573560</v>
      </c>
      <c r="E680" s="75">
        <v>1322823</v>
      </c>
      <c r="F680" s="69">
        <v>1037504</v>
      </c>
      <c r="G680" s="69">
        <v>2553345</v>
      </c>
      <c r="H680" s="69">
        <v>1824469</v>
      </c>
      <c r="I680" s="69">
        <v>868523</v>
      </c>
      <c r="J680" s="69">
        <v>6832861</v>
      </c>
      <c r="K680" s="69">
        <v>1279712</v>
      </c>
      <c r="L680" s="69">
        <v>701292</v>
      </c>
      <c r="M680" s="69">
        <v>1418512</v>
      </c>
      <c r="N680" s="69">
        <v>2184669</v>
      </c>
      <c r="O680" s="69">
        <v>1046986</v>
      </c>
      <c r="P680" s="69">
        <f>VLOOKUP($B$5:$B$975,'[17]2018'!B$5:P$975,15,0)</f>
        <v>990588</v>
      </c>
      <c r="Q680" s="77">
        <f>VLOOKUP($B$6:$B$975,'[17]2018'!B$6:Q$975,16,0)</f>
        <v>3771616</v>
      </c>
      <c r="R680" s="77">
        <v>6510339</v>
      </c>
      <c r="S680" s="69">
        <v>26161704</v>
      </c>
      <c r="T680" s="69">
        <v>1950467</v>
      </c>
    </row>
    <row r="681" spans="1:20" s="12" customFormat="1" ht="24.75">
      <c r="A681" s="65" t="s">
        <v>752</v>
      </c>
      <c r="B681" s="66" t="s">
        <v>182</v>
      </c>
      <c r="C681" s="75">
        <v>4959472</v>
      </c>
      <c r="D681" s="75">
        <v>69868</v>
      </c>
      <c r="E681" s="75">
        <v>85001</v>
      </c>
      <c r="F681" s="69">
        <v>108168</v>
      </c>
      <c r="G681" s="69">
        <v>70721</v>
      </c>
      <c r="H681" s="69">
        <v>35786</v>
      </c>
      <c r="I681" s="69">
        <v>18400</v>
      </c>
      <c r="J681" s="69">
        <v>858506</v>
      </c>
      <c r="K681" s="69">
        <v>57053</v>
      </c>
      <c r="L681" s="69">
        <v>46704</v>
      </c>
      <c r="M681" s="69">
        <v>68218</v>
      </c>
      <c r="N681" s="69">
        <v>104407</v>
      </c>
      <c r="O681" s="69">
        <v>62509</v>
      </c>
      <c r="P681" s="69">
        <f>VLOOKUP($B$5:$B$975,'[17]2018'!B$5:P$975,15,0)</f>
        <v>1888</v>
      </c>
      <c r="Q681" s="77">
        <f>VLOOKUP($B$6:$B$975,'[17]2018'!B$6:Q$975,16,0)</f>
        <v>103897</v>
      </c>
      <c r="R681" s="77">
        <v>289704</v>
      </c>
      <c r="S681" s="69">
        <v>2889559</v>
      </c>
      <c r="T681" s="69">
        <v>89083</v>
      </c>
    </row>
    <row r="682" spans="1:20" s="12" customFormat="1" ht="36.75">
      <c r="A682" s="65" t="s">
        <v>753</v>
      </c>
      <c r="B682" s="66" t="s">
        <v>183</v>
      </c>
      <c r="C682" s="75">
        <v>20726326</v>
      </c>
      <c r="D682" s="75">
        <v>129238</v>
      </c>
      <c r="E682" s="75">
        <v>336890</v>
      </c>
      <c r="F682" s="69">
        <v>311526</v>
      </c>
      <c r="G682" s="69">
        <v>284454</v>
      </c>
      <c r="H682" s="69">
        <v>251951</v>
      </c>
      <c r="I682" s="69">
        <v>1052052</v>
      </c>
      <c r="J682" s="69">
        <v>435064</v>
      </c>
      <c r="K682" s="69">
        <v>974752</v>
      </c>
      <c r="L682" s="69">
        <v>129829</v>
      </c>
      <c r="M682" s="69">
        <v>332984</v>
      </c>
      <c r="N682" s="69">
        <v>603249</v>
      </c>
      <c r="O682" s="69">
        <v>238988</v>
      </c>
      <c r="P682" s="69">
        <f>VLOOKUP($B$5:$B$975,'[17]2018'!B$5:P$975,15,0)</f>
        <v>105615</v>
      </c>
      <c r="Q682" s="77">
        <f>VLOOKUP($B$6:$B$975,'[17]2018'!B$6:Q$975,16,0)</f>
        <v>1469916</v>
      </c>
      <c r="R682" s="77">
        <v>4809309</v>
      </c>
      <c r="S682" s="69">
        <v>7715035</v>
      </c>
      <c r="T682" s="69">
        <v>1545472</v>
      </c>
    </row>
    <row r="683" spans="1:20" s="12" customFormat="1" ht="36.75">
      <c r="A683" s="65" t="s">
        <v>754</v>
      </c>
      <c r="B683" s="66" t="s">
        <v>184</v>
      </c>
      <c r="C683" s="75">
        <v>21555941</v>
      </c>
      <c r="D683" s="75">
        <v>322021</v>
      </c>
      <c r="E683" s="75">
        <v>808177</v>
      </c>
      <c r="F683" s="69">
        <v>309557</v>
      </c>
      <c r="G683" s="69">
        <v>420455</v>
      </c>
      <c r="H683" s="69">
        <v>456529</v>
      </c>
      <c r="I683" s="69">
        <v>293974</v>
      </c>
      <c r="J683" s="69">
        <v>547543</v>
      </c>
      <c r="K683" s="69">
        <v>240002</v>
      </c>
      <c r="L683" s="69">
        <v>406789</v>
      </c>
      <c r="M683" s="69">
        <v>1194460</v>
      </c>
      <c r="N683" s="69">
        <v>234380</v>
      </c>
      <c r="O683" s="69">
        <v>180598</v>
      </c>
      <c r="P683" s="69">
        <f>VLOOKUP($B$5:$B$975,'[17]2018'!B$5:P$975,15,0)</f>
        <v>125841</v>
      </c>
      <c r="Q683" s="77">
        <f>VLOOKUP($B$6:$B$975,'[17]2018'!B$6:Q$975,16,0)</f>
        <v>568956</v>
      </c>
      <c r="R683" s="77">
        <v>2409999</v>
      </c>
      <c r="S683" s="69">
        <v>12229690</v>
      </c>
      <c r="T683" s="69">
        <v>806971</v>
      </c>
    </row>
    <row r="684" spans="1:20" s="12" customFormat="1" ht="24.75">
      <c r="A684" s="65" t="s">
        <v>756</v>
      </c>
      <c r="B684" s="66" t="s">
        <v>490</v>
      </c>
      <c r="C684" s="75">
        <v>291022891</v>
      </c>
      <c r="D684" s="75">
        <v>4842493</v>
      </c>
      <c r="E684" s="75">
        <v>11295359</v>
      </c>
      <c r="F684" s="69">
        <v>9944115</v>
      </c>
      <c r="G684" s="69">
        <v>9671219</v>
      </c>
      <c r="H684" s="69">
        <v>8138447</v>
      </c>
      <c r="I684" s="69">
        <v>5151200</v>
      </c>
      <c r="J684" s="69">
        <v>17021685</v>
      </c>
      <c r="K684" s="69">
        <v>7209853</v>
      </c>
      <c r="L684" s="69">
        <v>6062366</v>
      </c>
      <c r="M684" s="69">
        <v>12187928</v>
      </c>
      <c r="N684" s="69">
        <v>3902579</v>
      </c>
      <c r="O684" s="69">
        <v>4154045</v>
      </c>
      <c r="P684" s="69">
        <f>VLOOKUP($B$5:$B$975,'[17]2018'!B$5:P$975,15,0)</f>
        <v>6473744</v>
      </c>
      <c r="Q684" s="77">
        <f>VLOOKUP($B$6:$B$975,'[17]2018'!B$6:Q$975,16,0)</f>
        <v>12915280</v>
      </c>
      <c r="R684" s="77">
        <v>26555325</v>
      </c>
      <c r="S684" s="69">
        <v>135101636</v>
      </c>
      <c r="T684" s="69">
        <v>10395618</v>
      </c>
    </row>
    <row r="685" spans="1:20" s="12" customFormat="1" ht="24.75">
      <c r="A685" s="65" t="s">
        <v>757</v>
      </c>
      <c r="B685" s="66" t="s">
        <v>186</v>
      </c>
      <c r="C685" s="75">
        <v>2153537</v>
      </c>
      <c r="D685" s="75">
        <v>777</v>
      </c>
      <c r="E685" s="75">
        <v>471</v>
      </c>
      <c r="F685" s="69">
        <v>5150</v>
      </c>
      <c r="G685" s="69" t="s">
        <v>14</v>
      </c>
      <c r="H685" s="69">
        <v>1444</v>
      </c>
      <c r="I685" s="69">
        <v>2413</v>
      </c>
      <c r="J685" s="69">
        <v>112715</v>
      </c>
      <c r="K685" s="69" t="s">
        <v>14</v>
      </c>
      <c r="L685" s="69">
        <v>244976</v>
      </c>
      <c r="M685" s="69">
        <v>262</v>
      </c>
      <c r="N685" s="69">
        <v>50180</v>
      </c>
      <c r="O685" s="69">
        <v>8766</v>
      </c>
      <c r="P685" s="69">
        <f>VLOOKUP($B$5:$B$975,'[17]2018'!B$5:P$975,15,0)</f>
        <v>10446</v>
      </c>
      <c r="Q685" s="77">
        <f>VLOOKUP($B$6:$B$975,'[17]2018'!B$6:Q$975,16,0)</f>
        <v>14900</v>
      </c>
      <c r="R685" s="77">
        <v>435566</v>
      </c>
      <c r="S685" s="69">
        <v>1232043</v>
      </c>
      <c r="T685" s="69">
        <v>33429</v>
      </c>
    </row>
    <row r="686" spans="1:20" s="12" customFormat="1" ht="36.75">
      <c r="A686" s="65" t="s">
        <v>758</v>
      </c>
      <c r="B686" s="66" t="s">
        <v>187</v>
      </c>
      <c r="C686" s="75">
        <v>283484927</v>
      </c>
      <c r="D686" s="75">
        <v>4652047</v>
      </c>
      <c r="E686" s="75">
        <v>11274103</v>
      </c>
      <c r="F686" s="69">
        <v>9302100</v>
      </c>
      <c r="G686" s="69">
        <v>9449160</v>
      </c>
      <c r="H686" s="69">
        <v>8068803</v>
      </c>
      <c r="I686" s="69">
        <v>5146907</v>
      </c>
      <c r="J686" s="69">
        <v>16754681</v>
      </c>
      <c r="K686" s="69">
        <v>7174887</v>
      </c>
      <c r="L686" s="69">
        <v>5812208</v>
      </c>
      <c r="M686" s="69">
        <v>9982161</v>
      </c>
      <c r="N686" s="69">
        <v>3849871</v>
      </c>
      <c r="O686" s="69">
        <v>4094828</v>
      </c>
      <c r="P686" s="69">
        <f>VLOOKUP($B$5:$B$975,'[17]2018'!B$5:P$975,15,0)</f>
        <v>6403892</v>
      </c>
      <c r="Q686" s="77">
        <f>VLOOKUP($B$6:$B$975,'[17]2018'!B$6:Q$975,16,0)</f>
        <v>12786900</v>
      </c>
      <c r="R686" s="77">
        <v>25661623</v>
      </c>
      <c r="S686" s="69">
        <v>132912344</v>
      </c>
      <c r="T686" s="69">
        <v>10158412</v>
      </c>
    </row>
    <row r="687" spans="1:20" s="12" customFormat="1" ht="36.75">
      <c r="A687" s="65" t="s">
        <v>759</v>
      </c>
      <c r="B687" s="66" t="s">
        <v>188</v>
      </c>
      <c r="C687" s="75">
        <v>1412138</v>
      </c>
      <c r="D687" s="75">
        <v>72013</v>
      </c>
      <c r="E687" s="75">
        <v>20785</v>
      </c>
      <c r="F687" s="69">
        <v>619959</v>
      </c>
      <c r="G687" s="69">
        <v>2942</v>
      </c>
      <c r="H687" s="69">
        <v>2882</v>
      </c>
      <c r="I687" s="69">
        <v>1881</v>
      </c>
      <c r="J687" s="69">
        <v>19324</v>
      </c>
      <c r="K687" s="69">
        <v>5555</v>
      </c>
      <c r="L687" s="69">
        <v>3794</v>
      </c>
      <c r="M687" s="69">
        <v>28082</v>
      </c>
      <c r="N687" s="69">
        <v>529</v>
      </c>
      <c r="O687" s="69">
        <v>48126</v>
      </c>
      <c r="P687" s="69">
        <f>VLOOKUP($B$5:$B$975,'[17]2018'!B$5:P$975,15,0)</f>
        <v>58405</v>
      </c>
      <c r="Q687" s="77">
        <f>VLOOKUP($B$6:$B$975,'[17]2018'!B$6:Q$975,16,0)</f>
        <v>84178</v>
      </c>
      <c r="R687" s="77">
        <v>156695</v>
      </c>
      <c r="S687" s="69">
        <v>230244</v>
      </c>
      <c r="T687" s="69">
        <v>56744</v>
      </c>
    </row>
    <row r="688" spans="1:20" s="12" customFormat="1" ht="24.75">
      <c r="A688" s="65" t="s">
        <v>760</v>
      </c>
      <c r="B688" s="66" t="s">
        <v>189</v>
      </c>
      <c r="C688" s="75">
        <v>52480</v>
      </c>
      <c r="D688" s="76" t="s">
        <v>14</v>
      </c>
      <c r="E688" s="76" t="s">
        <v>14</v>
      </c>
      <c r="F688" s="69" t="s">
        <v>14</v>
      </c>
      <c r="G688" s="69" t="s">
        <v>14</v>
      </c>
      <c r="H688" s="69">
        <v>25121</v>
      </c>
      <c r="I688" s="69" t="s">
        <v>14</v>
      </c>
      <c r="J688" s="69">
        <v>976</v>
      </c>
      <c r="K688" s="69" t="s">
        <v>14</v>
      </c>
      <c r="L688" s="69">
        <v>1388</v>
      </c>
      <c r="M688" s="69">
        <v>2569</v>
      </c>
      <c r="N688" s="69" t="s">
        <v>14</v>
      </c>
      <c r="O688" s="69" t="s">
        <v>14</v>
      </c>
      <c r="P688" s="69" t="str">
        <f>VLOOKUP($B$5:$B$975,'[17]2018'!B$5:P$975,15,0)</f>
        <v>-</v>
      </c>
      <c r="Q688" s="77" t="str">
        <f>VLOOKUP($B$6:$B$975,'[17]2018'!B$6:Q$975,16,0)</f>
        <v>-</v>
      </c>
      <c r="R688" s="77">
        <v>20813</v>
      </c>
      <c r="S688" s="69">
        <v>1613</v>
      </c>
      <c r="T688" s="69" t="s">
        <v>14</v>
      </c>
    </row>
    <row r="689" spans="1:20" s="12" customFormat="1" ht="36.75">
      <c r="A689" s="65" t="s">
        <v>761</v>
      </c>
      <c r="B689" s="66" t="s">
        <v>190</v>
      </c>
      <c r="C689" s="75">
        <v>3919809</v>
      </c>
      <c r="D689" s="75">
        <v>117656</v>
      </c>
      <c r="E689" s="76" t="s">
        <v>14</v>
      </c>
      <c r="F689" s="69">
        <v>16906</v>
      </c>
      <c r="G689" s="69">
        <v>219117</v>
      </c>
      <c r="H689" s="69">
        <v>40196</v>
      </c>
      <c r="I689" s="69" t="s">
        <v>14</v>
      </c>
      <c r="J689" s="69">
        <v>133989</v>
      </c>
      <c r="K689" s="69">
        <v>29411</v>
      </c>
      <c r="L689" s="69" t="s">
        <v>14</v>
      </c>
      <c r="M689" s="69">
        <v>2174854</v>
      </c>
      <c r="N689" s="69">
        <v>2000</v>
      </c>
      <c r="O689" s="69">
        <v>2325</v>
      </c>
      <c r="P689" s="69">
        <f>VLOOKUP($B$5:$B$975,'[17]2018'!B$5:P$975,15,0)</f>
        <v>1000</v>
      </c>
      <c r="Q689" s="77">
        <f>VLOOKUP($B$6:$B$975,'[17]2018'!B$6:Q$975,16,0)</f>
        <v>29301</v>
      </c>
      <c r="R689" s="77">
        <v>280628</v>
      </c>
      <c r="S689" s="69">
        <v>725392</v>
      </c>
      <c r="T689" s="69">
        <v>147034</v>
      </c>
    </row>
    <row r="690" spans="1:20" s="12" customFormat="1" ht="24.75">
      <c r="A690" s="65" t="s">
        <v>762</v>
      </c>
      <c r="B690" s="66" t="s">
        <v>491</v>
      </c>
      <c r="C690" s="75">
        <v>103682767</v>
      </c>
      <c r="D690" s="75">
        <v>1666726</v>
      </c>
      <c r="E690" s="75">
        <v>3389594</v>
      </c>
      <c r="F690" s="69">
        <v>1949874</v>
      </c>
      <c r="G690" s="69">
        <v>2137489</v>
      </c>
      <c r="H690" s="69">
        <v>1715975</v>
      </c>
      <c r="I690" s="69">
        <v>3875112</v>
      </c>
      <c r="J690" s="69">
        <v>4227875</v>
      </c>
      <c r="K690" s="69">
        <v>2471425</v>
      </c>
      <c r="L690" s="69">
        <v>1752579</v>
      </c>
      <c r="M690" s="69">
        <v>2629928</v>
      </c>
      <c r="N690" s="69">
        <v>2196309</v>
      </c>
      <c r="O690" s="69">
        <v>2132839</v>
      </c>
      <c r="P690" s="69">
        <f>VLOOKUP($B$5:$B$975,'[17]2018'!B$5:P$975,15,0)</f>
        <v>2218733</v>
      </c>
      <c r="Q690" s="77">
        <f>VLOOKUP($B$6:$B$975,'[17]2018'!B$6:Q$975,16,0)</f>
        <v>9228496</v>
      </c>
      <c r="R690" s="77">
        <v>10576767</v>
      </c>
      <c r="S690" s="69">
        <v>44673157</v>
      </c>
      <c r="T690" s="69">
        <v>6839891</v>
      </c>
    </row>
    <row r="691" spans="1:20" s="12" customFormat="1" ht="24.75">
      <c r="A691" s="65" t="s">
        <v>763</v>
      </c>
      <c r="B691" s="66" t="s">
        <v>191</v>
      </c>
      <c r="C691" s="75">
        <v>1860509</v>
      </c>
      <c r="D691" s="75">
        <v>51503</v>
      </c>
      <c r="E691" s="75">
        <v>31955</v>
      </c>
      <c r="F691" s="69">
        <v>33048</v>
      </c>
      <c r="G691" s="69">
        <v>64545</v>
      </c>
      <c r="H691" s="69">
        <v>19905</v>
      </c>
      <c r="I691" s="69">
        <v>24195</v>
      </c>
      <c r="J691" s="69">
        <v>96292</v>
      </c>
      <c r="K691" s="69">
        <v>32919</v>
      </c>
      <c r="L691" s="69">
        <v>27213</v>
      </c>
      <c r="M691" s="69">
        <v>32555</v>
      </c>
      <c r="N691" s="69">
        <v>69617</v>
      </c>
      <c r="O691" s="69">
        <v>62349</v>
      </c>
      <c r="P691" s="69">
        <f>VLOOKUP($B$5:$B$975,'[17]2018'!B$5:P$975,15,0)</f>
        <v>7888</v>
      </c>
      <c r="Q691" s="77">
        <f>VLOOKUP($B$6:$B$975,'[17]2018'!B$6:Q$975,16,0)</f>
        <v>82461</v>
      </c>
      <c r="R691" s="77">
        <v>651741</v>
      </c>
      <c r="S691" s="69">
        <v>542110</v>
      </c>
      <c r="T691" s="69">
        <v>30215</v>
      </c>
    </row>
    <row r="692" spans="1:20" s="12" customFormat="1" ht="24.75">
      <c r="A692" s="65" t="s">
        <v>766</v>
      </c>
      <c r="B692" s="66" t="s">
        <v>194</v>
      </c>
      <c r="C692" s="75">
        <v>85703974</v>
      </c>
      <c r="D692" s="75">
        <v>1565983</v>
      </c>
      <c r="E692" s="75">
        <v>2657417</v>
      </c>
      <c r="F692" s="69">
        <v>1874945</v>
      </c>
      <c r="G692" s="69">
        <v>2011529</v>
      </c>
      <c r="H692" s="69">
        <v>1485962</v>
      </c>
      <c r="I692" s="69">
        <v>2712589</v>
      </c>
      <c r="J692" s="69">
        <v>3538128</v>
      </c>
      <c r="K692" s="69">
        <v>2300446</v>
      </c>
      <c r="L692" s="69">
        <v>1219290</v>
      </c>
      <c r="M692" s="69">
        <v>2456543</v>
      </c>
      <c r="N692" s="69">
        <v>1965902</v>
      </c>
      <c r="O692" s="69">
        <v>2030780</v>
      </c>
      <c r="P692" s="69">
        <f>VLOOKUP($B$5:$B$975,'[17]2018'!B$5:P$975,15,0)</f>
        <v>2156521</v>
      </c>
      <c r="Q692" s="77">
        <f>VLOOKUP($B$6:$B$975,'[17]2018'!B$6:Q$975,16,0)</f>
        <v>7561800</v>
      </c>
      <c r="R692" s="77">
        <v>8831702</v>
      </c>
      <c r="S692" s="69">
        <v>36867837</v>
      </c>
      <c r="T692" s="69">
        <v>4466599</v>
      </c>
    </row>
    <row r="693" spans="1:20" s="12" customFormat="1" ht="36.75">
      <c r="A693" s="65" t="s">
        <v>767</v>
      </c>
      <c r="B693" s="66" t="s">
        <v>195</v>
      </c>
      <c r="C693" s="75">
        <v>3242952</v>
      </c>
      <c r="D693" s="75">
        <v>2141</v>
      </c>
      <c r="E693" s="75">
        <v>4689</v>
      </c>
      <c r="F693" s="69">
        <v>5778</v>
      </c>
      <c r="G693" s="69">
        <v>4665</v>
      </c>
      <c r="H693" s="69">
        <v>1979</v>
      </c>
      <c r="I693" s="69">
        <v>30539</v>
      </c>
      <c r="J693" s="69">
        <v>11080</v>
      </c>
      <c r="K693" s="69">
        <v>5625</v>
      </c>
      <c r="L693" s="69">
        <v>2584</v>
      </c>
      <c r="M693" s="69">
        <v>4434</v>
      </c>
      <c r="N693" s="69">
        <v>18994</v>
      </c>
      <c r="O693" s="69">
        <v>2280</v>
      </c>
      <c r="P693" s="69">
        <f>VLOOKUP($B$5:$B$975,'[17]2018'!B$5:P$975,15,0)</f>
        <v>51417</v>
      </c>
      <c r="Q693" s="77">
        <f>VLOOKUP($B$6:$B$975,'[17]2018'!B$6:Q$975,16,0)</f>
        <v>45195</v>
      </c>
      <c r="R693" s="77">
        <v>405875</v>
      </c>
      <c r="S693" s="69">
        <v>515669</v>
      </c>
      <c r="T693" s="69">
        <v>2130008</v>
      </c>
    </row>
    <row r="694" spans="1:20" s="12" customFormat="1" ht="24.75">
      <c r="A694" s="65" t="s">
        <v>768</v>
      </c>
      <c r="B694" s="66" t="s">
        <v>196</v>
      </c>
      <c r="C694" s="75">
        <v>2935749</v>
      </c>
      <c r="D694" s="75">
        <v>32128</v>
      </c>
      <c r="E694" s="75">
        <v>32749</v>
      </c>
      <c r="F694" s="69">
        <v>8643</v>
      </c>
      <c r="G694" s="69">
        <v>31684</v>
      </c>
      <c r="H694" s="69">
        <v>5944</v>
      </c>
      <c r="I694" s="69">
        <v>129658</v>
      </c>
      <c r="J694" s="69">
        <v>147662</v>
      </c>
      <c r="K694" s="69">
        <v>55669</v>
      </c>
      <c r="L694" s="69">
        <v>5159</v>
      </c>
      <c r="M694" s="69">
        <v>77676</v>
      </c>
      <c r="N694" s="69">
        <v>121811</v>
      </c>
      <c r="O694" s="69">
        <v>5267</v>
      </c>
      <c r="P694" s="69">
        <f>VLOOKUP($B$5:$B$975,'[17]2018'!B$5:P$975,15,0)</f>
        <v>357</v>
      </c>
      <c r="Q694" s="77">
        <f>VLOOKUP($B$6:$B$975,'[17]2018'!B$6:Q$975,16,0)</f>
        <v>1144446</v>
      </c>
      <c r="R694" s="77">
        <v>66126</v>
      </c>
      <c r="S694" s="69">
        <v>991196</v>
      </c>
      <c r="T694" s="69">
        <v>79574</v>
      </c>
    </row>
    <row r="695" spans="1:20" s="12" customFormat="1" ht="24.75">
      <c r="A695" s="65" t="s">
        <v>769</v>
      </c>
      <c r="B695" s="66" t="s">
        <v>197</v>
      </c>
      <c r="C695" s="75">
        <v>1070928</v>
      </c>
      <c r="D695" s="75">
        <v>6014</v>
      </c>
      <c r="E695" s="75">
        <v>20031</v>
      </c>
      <c r="F695" s="69">
        <v>17596</v>
      </c>
      <c r="G695" s="69">
        <v>23686</v>
      </c>
      <c r="H695" s="69">
        <v>200024</v>
      </c>
      <c r="I695" s="69">
        <v>11800</v>
      </c>
      <c r="J695" s="69">
        <v>34099</v>
      </c>
      <c r="K695" s="69">
        <v>19521</v>
      </c>
      <c r="L695" s="69">
        <v>491351</v>
      </c>
      <c r="M695" s="69">
        <v>30632</v>
      </c>
      <c r="N695" s="69">
        <v>16338</v>
      </c>
      <c r="O695" s="69">
        <v>7496</v>
      </c>
      <c r="P695" s="69">
        <f>VLOOKUP($B$5:$B$975,'[17]2018'!B$5:P$975,15,0)</f>
        <v>1505</v>
      </c>
      <c r="Q695" s="77">
        <f>VLOOKUP($B$6:$B$975,'[17]2018'!B$6:Q$975,16,0)</f>
        <v>33499</v>
      </c>
      <c r="R695" s="77">
        <v>48519</v>
      </c>
      <c r="S695" s="69">
        <v>94190</v>
      </c>
      <c r="T695" s="69">
        <v>14627</v>
      </c>
    </row>
    <row r="696" spans="1:20" s="12" customFormat="1" ht="36.75">
      <c r="A696" s="65" t="s">
        <v>770</v>
      </c>
      <c r="B696" s="66" t="s">
        <v>198</v>
      </c>
      <c r="C696" s="75">
        <v>861287</v>
      </c>
      <c r="D696" s="75">
        <v>1899</v>
      </c>
      <c r="E696" s="75">
        <v>5862</v>
      </c>
      <c r="F696" s="69" t="s">
        <v>14</v>
      </c>
      <c r="G696" s="69" t="s">
        <v>14</v>
      </c>
      <c r="H696" s="69" t="s">
        <v>14</v>
      </c>
      <c r="I696" s="69" t="s">
        <v>14</v>
      </c>
      <c r="J696" s="69">
        <v>299621</v>
      </c>
      <c r="K696" s="69" t="s">
        <v>14</v>
      </c>
      <c r="L696" s="69" t="s">
        <v>14</v>
      </c>
      <c r="M696" s="69">
        <v>3562</v>
      </c>
      <c r="N696" s="69">
        <v>792</v>
      </c>
      <c r="O696" s="69">
        <v>615</v>
      </c>
      <c r="P696" s="69" t="str">
        <f>VLOOKUP($B$5:$B$975,'[17]2018'!B$5:P$975,15,0)</f>
        <v>-</v>
      </c>
      <c r="Q696" s="77">
        <f>VLOOKUP($B$6:$B$975,'[17]2018'!B$6:Q$975,16,0)</f>
        <v>289416</v>
      </c>
      <c r="R696" s="77">
        <v>77368</v>
      </c>
      <c r="S696" s="69">
        <v>180875</v>
      </c>
      <c r="T696" s="69">
        <v>1277</v>
      </c>
    </row>
    <row r="697" spans="1:20" s="12" customFormat="1" ht="24.75">
      <c r="A697" s="65" t="s">
        <v>771</v>
      </c>
      <c r="B697" s="66" t="s">
        <v>199</v>
      </c>
      <c r="C697" s="75">
        <v>8007368</v>
      </c>
      <c r="D697" s="75">
        <v>7058</v>
      </c>
      <c r="E697" s="75">
        <v>636890</v>
      </c>
      <c r="F697" s="69">
        <v>9864</v>
      </c>
      <c r="G697" s="69">
        <v>1379</v>
      </c>
      <c r="H697" s="69">
        <v>2161</v>
      </c>
      <c r="I697" s="69">
        <v>966331</v>
      </c>
      <c r="J697" s="69">
        <v>100993</v>
      </c>
      <c r="K697" s="69">
        <v>57245</v>
      </c>
      <c r="L697" s="69">
        <v>6981</v>
      </c>
      <c r="M697" s="69">
        <v>24526</v>
      </c>
      <c r="N697" s="69">
        <v>2856</v>
      </c>
      <c r="O697" s="69">
        <v>24053</v>
      </c>
      <c r="P697" s="69">
        <f>VLOOKUP($B$5:$B$975,'[17]2018'!B$5:P$975,15,0)</f>
        <v>1045</v>
      </c>
      <c r="Q697" s="77">
        <f>VLOOKUP($B$6:$B$975,'[17]2018'!B$6:Q$975,16,0)</f>
        <v>71679</v>
      </c>
      <c r="R697" s="77">
        <v>495436</v>
      </c>
      <c r="S697" s="69">
        <v>5481280</v>
      </c>
      <c r="T697" s="69">
        <v>117591</v>
      </c>
    </row>
    <row r="698" spans="1:20" s="12" customFormat="1" ht="24.75">
      <c r="A698" s="65" t="s">
        <v>764</v>
      </c>
      <c r="B698" s="66" t="s">
        <v>192</v>
      </c>
      <c r="C698" s="75">
        <v>169680</v>
      </c>
      <c r="D698" s="76" t="s">
        <v>14</v>
      </c>
      <c r="E698" s="75">
        <v>409</v>
      </c>
      <c r="F698" s="69">
        <v>204</v>
      </c>
      <c r="G698" s="69">
        <v>15439</v>
      </c>
      <c r="H698" s="69">
        <v>31</v>
      </c>
      <c r="I698" s="69">
        <v>4497</v>
      </c>
      <c r="J698" s="69">
        <v>29534</v>
      </c>
      <c r="K698" s="69">
        <v>541</v>
      </c>
      <c r="L698" s="69">
        <v>16224</v>
      </c>
      <c r="M698" s="69">
        <v>39</v>
      </c>
      <c r="N698" s="69">
        <v>16926</v>
      </c>
      <c r="O698" s="69">
        <v>824</v>
      </c>
      <c r="P698" s="69">
        <f>VLOOKUP($B$5:$B$975,'[17]2018'!B$5:P$975,15,0)</f>
        <v>4830</v>
      </c>
      <c r="Q698" s="77">
        <f>VLOOKUP($B$6:$B$975,'[17]2018'!B$6:Q$975,16,0)</f>
        <v>16953</v>
      </c>
      <c r="R698" s="77">
        <v>6815</v>
      </c>
      <c r="S698" s="69">
        <v>55232</v>
      </c>
      <c r="T698" s="69">
        <v>1182</v>
      </c>
    </row>
    <row r="699" spans="1:20" s="12" customFormat="1" ht="24.75">
      <c r="A699" s="65" t="s">
        <v>765</v>
      </c>
      <c r="B699" s="66" t="s">
        <v>193</v>
      </c>
      <c r="C699" s="75">
        <v>1690830</v>
      </c>
      <c r="D699" s="75">
        <v>51503</v>
      </c>
      <c r="E699" s="75">
        <v>31546</v>
      </c>
      <c r="F699" s="69">
        <v>32844</v>
      </c>
      <c r="G699" s="69">
        <v>49106</v>
      </c>
      <c r="H699" s="69">
        <v>19874</v>
      </c>
      <c r="I699" s="69">
        <v>19698</v>
      </c>
      <c r="J699" s="69">
        <v>66758</v>
      </c>
      <c r="K699" s="69">
        <v>32378</v>
      </c>
      <c r="L699" s="69">
        <v>10989</v>
      </c>
      <c r="M699" s="69">
        <v>32516</v>
      </c>
      <c r="N699" s="69">
        <v>52691</v>
      </c>
      <c r="O699" s="69">
        <v>61525</v>
      </c>
      <c r="P699" s="69">
        <f>VLOOKUP($B$5:$B$975,'[17]2018'!B$5:P$975,15,0)</f>
        <v>3058</v>
      </c>
      <c r="Q699" s="77">
        <f>VLOOKUP($B$6:$B$975,'[17]2018'!B$6:Q$975,16,0)</f>
        <v>65508</v>
      </c>
      <c r="R699" s="77">
        <v>644926</v>
      </c>
      <c r="S699" s="69">
        <v>486878</v>
      </c>
      <c r="T699" s="69">
        <v>29033</v>
      </c>
    </row>
    <row r="700" spans="1:20" s="12" customFormat="1" ht="24.75">
      <c r="A700" s="65" t="s">
        <v>773</v>
      </c>
      <c r="B700" s="66" t="s">
        <v>493</v>
      </c>
      <c r="C700" s="75">
        <v>35122392</v>
      </c>
      <c r="D700" s="75">
        <v>474336</v>
      </c>
      <c r="E700" s="75">
        <v>755514</v>
      </c>
      <c r="F700" s="69">
        <v>1185296</v>
      </c>
      <c r="G700" s="69">
        <v>587382</v>
      </c>
      <c r="H700" s="69">
        <v>928437</v>
      </c>
      <c r="I700" s="69">
        <v>1341896</v>
      </c>
      <c r="J700" s="69">
        <v>1677014</v>
      </c>
      <c r="K700" s="69">
        <v>490796</v>
      </c>
      <c r="L700" s="69">
        <v>1524029</v>
      </c>
      <c r="M700" s="69">
        <v>690769</v>
      </c>
      <c r="N700" s="69">
        <v>1225028</v>
      </c>
      <c r="O700" s="69">
        <v>1738426</v>
      </c>
      <c r="P700" s="69">
        <f>VLOOKUP($B$5:$B$975,'[17]2018'!B$5:P$975,15,0)</f>
        <v>294722</v>
      </c>
      <c r="Q700" s="77">
        <f>VLOOKUP($B$6:$B$975,'[17]2018'!B$6:Q$975,16,0)</f>
        <v>2249037</v>
      </c>
      <c r="R700" s="77">
        <v>7693281</v>
      </c>
      <c r="S700" s="69">
        <v>11981006</v>
      </c>
      <c r="T700" s="69">
        <v>285422</v>
      </c>
    </row>
    <row r="701" spans="1:20" s="12" customFormat="1" ht="36.75">
      <c r="A701" s="65" t="s">
        <v>774</v>
      </c>
      <c r="B701" s="66" t="s">
        <v>200</v>
      </c>
      <c r="C701" s="75">
        <v>20818677</v>
      </c>
      <c r="D701" s="75">
        <v>262179</v>
      </c>
      <c r="E701" s="75">
        <v>94757</v>
      </c>
      <c r="F701" s="69">
        <v>1118169</v>
      </c>
      <c r="G701" s="69">
        <v>244434</v>
      </c>
      <c r="H701" s="69">
        <v>632585</v>
      </c>
      <c r="I701" s="69">
        <v>122625</v>
      </c>
      <c r="J701" s="69">
        <v>231379</v>
      </c>
      <c r="K701" s="69">
        <v>272064</v>
      </c>
      <c r="L701" s="69">
        <v>26435</v>
      </c>
      <c r="M701" s="69">
        <v>555074</v>
      </c>
      <c r="N701" s="69">
        <v>1105463</v>
      </c>
      <c r="O701" s="69">
        <v>1614966</v>
      </c>
      <c r="P701" s="69">
        <f>VLOOKUP($B$5:$B$975,'[17]2018'!B$5:P$975,15,0)</f>
        <v>80033</v>
      </c>
      <c r="Q701" s="77">
        <f>VLOOKUP($B$6:$B$975,'[17]2018'!B$6:Q$975,16,0)</f>
        <v>273106</v>
      </c>
      <c r="R701" s="77">
        <v>2952686</v>
      </c>
      <c r="S701" s="69">
        <v>10980931</v>
      </c>
      <c r="T701" s="69">
        <v>251790</v>
      </c>
    </row>
    <row r="702" spans="1:20" s="12" customFormat="1" ht="36.75">
      <c r="A702" s="65" t="s">
        <v>775</v>
      </c>
      <c r="B702" s="66" t="s">
        <v>201</v>
      </c>
      <c r="C702" s="75">
        <v>2886298</v>
      </c>
      <c r="D702" s="75">
        <v>54547</v>
      </c>
      <c r="E702" s="75">
        <v>301</v>
      </c>
      <c r="F702" s="69">
        <v>42393</v>
      </c>
      <c r="G702" s="69">
        <v>2044</v>
      </c>
      <c r="H702" s="69">
        <v>3728</v>
      </c>
      <c r="I702" s="69">
        <v>66536</v>
      </c>
      <c r="J702" s="69">
        <v>23927</v>
      </c>
      <c r="K702" s="69">
        <v>35345</v>
      </c>
      <c r="L702" s="69">
        <v>2000</v>
      </c>
      <c r="M702" s="69">
        <v>8553</v>
      </c>
      <c r="N702" s="69">
        <v>9429</v>
      </c>
      <c r="O702" s="69">
        <v>55235</v>
      </c>
      <c r="P702" s="69">
        <f>VLOOKUP($B$5:$B$975,'[17]2018'!B$5:P$975,15,0)</f>
        <v>152247</v>
      </c>
      <c r="Q702" s="77">
        <f>VLOOKUP($B$6:$B$975,'[17]2018'!B$6:Q$975,16,0)</f>
        <v>1707563</v>
      </c>
      <c r="R702" s="77">
        <v>199616</v>
      </c>
      <c r="S702" s="69">
        <v>522754</v>
      </c>
      <c r="T702" s="69">
        <v>77</v>
      </c>
    </row>
    <row r="703" spans="1:20" s="12" customFormat="1" ht="48.75">
      <c r="A703" s="65" t="s">
        <v>776</v>
      </c>
      <c r="B703" s="66" t="s">
        <v>202</v>
      </c>
      <c r="C703" s="75">
        <v>11417417</v>
      </c>
      <c r="D703" s="75">
        <v>157610</v>
      </c>
      <c r="E703" s="75">
        <v>660456</v>
      </c>
      <c r="F703" s="69">
        <v>24734</v>
      </c>
      <c r="G703" s="69">
        <v>340904</v>
      </c>
      <c r="H703" s="69">
        <v>292124</v>
      </c>
      <c r="I703" s="69">
        <v>1152735</v>
      </c>
      <c r="J703" s="69">
        <v>1421708</v>
      </c>
      <c r="K703" s="69">
        <v>183387</v>
      </c>
      <c r="L703" s="69">
        <v>1495593</v>
      </c>
      <c r="M703" s="69">
        <v>127141</v>
      </c>
      <c r="N703" s="69">
        <v>110136</v>
      </c>
      <c r="O703" s="69">
        <v>68225</v>
      </c>
      <c r="P703" s="69">
        <f>VLOOKUP($B$5:$B$975,'[17]2018'!B$5:P$975,15,0)</f>
        <v>62442</v>
      </c>
      <c r="Q703" s="77">
        <f>VLOOKUP($B$6:$B$975,'[17]2018'!B$6:Q$975,16,0)</f>
        <v>268368</v>
      </c>
      <c r="R703" s="77">
        <v>4540979</v>
      </c>
      <c r="S703" s="69">
        <v>477321</v>
      </c>
      <c r="T703" s="69">
        <v>33555</v>
      </c>
    </row>
    <row r="704" spans="1:20" s="12" customFormat="1" ht="24.75">
      <c r="A704" s="65" t="s">
        <v>777</v>
      </c>
      <c r="B704" s="66" t="s">
        <v>494</v>
      </c>
      <c r="C704" s="75">
        <v>58777343</v>
      </c>
      <c r="D704" s="75">
        <v>1952697</v>
      </c>
      <c r="E704" s="75">
        <v>3199325</v>
      </c>
      <c r="F704" s="69">
        <v>5640254</v>
      </c>
      <c r="G704" s="69">
        <v>586428</v>
      </c>
      <c r="H704" s="69">
        <v>2230781</v>
      </c>
      <c r="I704" s="69">
        <v>1316753</v>
      </c>
      <c r="J704" s="69">
        <v>3670511</v>
      </c>
      <c r="K704" s="69">
        <v>742605</v>
      </c>
      <c r="L704" s="69">
        <v>1095995</v>
      </c>
      <c r="M704" s="69">
        <v>1049777</v>
      </c>
      <c r="N704" s="69">
        <v>1014114</v>
      </c>
      <c r="O704" s="69">
        <v>4605556</v>
      </c>
      <c r="P704" s="69">
        <f>VLOOKUP($B$5:$B$975,'[17]2018'!B$5:P$975,15,0)</f>
        <v>909743</v>
      </c>
      <c r="Q704" s="77">
        <f>VLOOKUP($B$6:$B$975,'[17]2018'!B$6:Q$975,16,0)</f>
        <v>14662595</v>
      </c>
      <c r="R704" s="77">
        <v>3532689</v>
      </c>
      <c r="S704" s="69">
        <v>11543322</v>
      </c>
      <c r="T704" s="69">
        <v>1024198</v>
      </c>
    </row>
    <row r="705" spans="1:20" s="12" customFormat="1" ht="36.75">
      <c r="A705" s="65" t="s">
        <v>778</v>
      </c>
      <c r="B705" s="66" t="s">
        <v>203</v>
      </c>
      <c r="C705" s="75">
        <v>39848609</v>
      </c>
      <c r="D705" s="75">
        <v>775324</v>
      </c>
      <c r="E705" s="75">
        <v>2291859</v>
      </c>
      <c r="F705" s="69">
        <v>3741924</v>
      </c>
      <c r="G705" s="69">
        <v>515092</v>
      </c>
      <c r="H705" s="69">
        <v>451557</v>
      </c>
      <c r="I705" s="69">
        <v>857056</v>
      </c>
      <c r="J705" s="69">
        <v>2894577</v>
      </c>
      <c r="K705" s="69">
        <v>623215</v>
      </c>
      <c r="L705" s="69">
        <v>547972</v>
      </c>
      <c r="M705" s="69">
        <v>952095</v>
      </c>
      <c r="N705" s="69">
        <v>836304</v>
      </c>
      <c r="O705" s="69">
        <v>4307999</v>
      </c>
      <c r="P705" s="69">
        <f>VLOOKUP($B$5:$B$975,'[17]2018'!B$5:P$975,15,0)</f>
        <v>694234</v>
      </c>
      <c r="Q705" s="77">
        <f>VLOOKUP($B$6:$B$975,'[17]2018'!B$6:Q$975,16,0)</f>
        <v>12026074</v>
      </c>
      <c r="R705" s="77">
        <v>1747012</v>
      </c>
      <c r="S705" s="69">
        <v>5970297</v>
      </c>
      <c r="T705" s="69">
        <v>616018</v>
      </c>
    </row>
    <row r="706" spans="1:20" s="12" customFormat="1" ht="36.75">
      <c r="A706" s="65" t="s">
        <v>779</v>
      </c>
      <c r="B706" s="66" t="s">
        <v>204</v>
      </c>
      <c r="C706" s="75">
        <v>6079095</v>
      </c>
      <c r="D706" s="75">
        <v>300981</v>
      </c>
      <c r="E706" s="75">
        <v>13413</v>
      </c>
      <c r="F706" s="69">
        <v>989031</v>
      </c>
      <c r="G706" s="69">
        <v>330</v>
      </c>
      <c r="H706" s="69">
        <v>14324</v>
      </c>
      <c r="I706" s="69">
        <v>187268</v>
      </c>
      <c r="J706" s="69">
        <v>37246</v>
      </c>
      <c r="K706" s="69">
        <v>26057</v>
      </c>
      <c r="L706" s="69">
        <v>33625</v>
      </c>
      <c r="M706" s="69">
        <v>24207</v>
      </c>
      <c r="N706" s="69">
        <v>57218</v>
      </c>
      <c r="O706" s="69">
        <v>240537</v>
      </c>
      <c r="P706" s="69">
        <f>VLOOKUP($B$5:$B$975,'[17]2018'!B$5:P$975,15,0)</f>
        <v>98496</v>
      </c>
      <c r="Q706" s="77">
        <f>VLOOKUP($B$6:$B$975,'[17]2018'!B$6:Q$975,16,0)</f>
        <v>2301830</v>
      </c>
      <c r="R706" s="77">
        <v>1013225</v>
      </c>
      <c r="S706" s="69">
        <v>635127</v>
      </c>
      <c r="T706" s="69">
        <v>106180</v>
      </c>
    </row>
    <row r="707" spans="1:20" s="12" customFormat="1" ht="36.75">
      <c r="A707" s="65" t="s">
        <v>780</v>
      </c>
      <c r="B707" s="66" t="s">
        <v>205</v>
      </c>
      <c r="C707" s="75">
        <v>12849639</v>
      </c>
      <c r="D707" s="75">
        <v>876392</v>
      </c>
      <c r="E707" s="75">
        <v>894053</v>
      </c>
      <c r="F707" s="69">
        <v>909298</v>
      </c>
      <c r="G707" s="69">
        <v>71005</v>
      </c>
      <c r="H707" s="69">
        <v>1764900</v>
      </c>
      <c r="I707" s="69">
        <v>272429</v>
      </c>
      <c r="J707" s="69">
        <v>738688</v>
      </c>
      <c r="K707" s="69">
        <v>93332</v>
      </c>
      <c r="L707" s="69">
        <v>514398</v>
      </c>
      <c r="M707" s="69">
        <v>73475</v>
      </c>
      <c r="N707" s="69">
        <v>120592</v>
      </c>
      <c r="O707" s="69">
        <v>57021</v>
      </c>
      <c r="P707" s="69">
        <f>VLOOKUP($B$5:$B$975,'[17]2018'!B$5:P$975,15,0)</f>
        <v>117013</v>
      </c>
      <c r="Q707" s="77">
        <f>VLOOKUP($B$6:$B$975,'[17]2018'!B$6:Q$975,16,0)</f>
        <v>334691</v>
      </c>
      <c r="R707" s="77">
        <v>772452</v>
      </c>
      <c r="S707" s="69">
        <v>4937898</v>
      </c>
      <c r="T707" s="69">
        <v>302001</v>
      </c>
    </row>
    <row r="708" spans="1:20" s="12" customFormat="1" ht="24.75">
      <c r="A708" s="65" t="s">
        <v>781</v>
      </c>
      <c r="B708" s="66" t="s">
        <v>495</v>
      </c>
      <c r="C708" s="75">
        <v>3317714</v>
      </c>
      <c r="D708" s="75">
        <v>17534</v>
      </c>
      <c r="E708" s="75">
        <v>11724</v>
      </c>
      <c r="F708" s="69" t="s">
        <v>14</v>
      </c>
      <c r="G708" s="69">
        <v>34123</v>
      </c>
      <c r="H708" s="69" t="s">
        <v>14</v>
      </c>
      <c r="I708" s="69">
        <v>869994</v>
      </c>
      <c r="J708" s="69" t="s">
        <v>14</v>
      </c>
      <c r="K708" s="69">
        <v>162384</v>
      </c>
      <c r="L708" s="69">
        <v>39748</v>
      </c>
      <c r="M708" s="69">
        <v>129208</v>
      </c>
      <c r="N708" s="69">
        <v>36278</v>
      </c>
      <c r="O708" s="69">
        <v>100048</v>
      </c>
      <c r="P708" s="69">
        <f>VLOOKUP($B$5:$B$975,'[17]2018'!B$5:P$975,15,0)</f>
        <v>20135</v>
      </c>
      <c r="Q708" s="77">
        <f>VLOOKUP($B$6:$B$975,'[17]2018'!B$6:Q$975,16,0)</f>
        <v>1818577</v>
      </c>
      <c r="R708" s="77">
        <v>14093</v>
      </c>
      <c r="S708" s="69">
        <v>4801</v>
      </c>
      <c r="T708" s="69">
        <v>59068</v>
      </c>
    </row>
    <row r="709" spans="1:20" s="12" customFormat="1" ht="24.75">
      <c r="A709" s="65" t="s">
        <v>782</v>
      </c>
      <c r="B709" s="66" t="s">
        <v>206</v>
      </c>
      <c r="C709" s="75">
        <v>3317714</v>
      </c>
      <c r="D709" s="75">
        <v>17534</v>
      </c>
      <c r="E709" s="75">
        <v>11724</v>
      </c>
      <c r="F709" s="69" t="s">
        <v>14</v>
      </c>
      <c r="G709" s="69">
        <v>34123</v>
      </c>
      <c r="H709" s="69" t="s">
        <v>14</v>
      </c>
      <c r="I709" s="69">
        <v>869994</v>
      </c>
      <c r="J709" s="69" t="s">
        <v>14</v>
      </c>
      <c r="K709" s="69">
        <v>162384</v>
      </c>
      <c r="L709" s="69">
        <v>39748</v>
      </c>
      <c r="M709" s="69">
        <v>129208</v>
      </c>
      <c r="N709" s="69">
        <v>36278</v>
      </c>
      <c r="O709" s="69">
        <v>100048</v>
      </c>
      <c r="P709" s="69">
        <f>VLOOKUP($B$5:$B$975,'[17]2018'!B$5:P$975,15,0)</f>
        <v>20135</v>
      </c>
      <c r="Q709" s="77">
        <f>VLOOKUP($B$6:$B$975,'[17]2018'!B$6:Q$975,16,0)</f>
        <v>1818577</v>
      </c>
      <c r="R709" s="77">
        <v>14093</v>
      </c>
      <c r="S709" s="69">
        <v>4801</v>
      </c>
      <c r="T709" s="69">
        <v>59068</v>
      </c>
    </row>
    <row r="710" spans="1:20" s="12" customFormat="1" ht="36.75">
      <c r="A710" s="65" t="s">
        <v>783</v>
      </c>
      <c r="B710" s="66" t="s">
        <v>496</v>
      </c>
      <c r="C710" s="75">
        <v>3541644</v>
      </c>
      <c r="D710" s="75">
        <v>13650</v>
      </c>
      <c r="E710" s="75">
        <v>96628</v>
      </c>
      <c r="F710" s="69">
        <v>750</v>
      </c>
      <c r="G710" s="69">
        <v>1716</v>
      </c>
      <c r="H710" s="69">
        <v>7353</v>
      </c>
      <c r="I710" s="69">
        <v>889978</v>
      </c>
      <c r="J710" s="69">
        <v>23571</v>
      </c>
      <c r="K710" s="69">
        <v>112679</v>
      </c>
      <c r="L710" s="69">
        <v>66841</v>
      </c>
      <c r="M710" s="69">
        <v>2700</v>
      </c>
      <c r="N710" s="69">
        <v>90660</v>
      </c>
      <c r="O710" s="69">
        <v>16008</v>
      </c>
      <c r="P710" s="69">
        <f>VLOOKUP($B$5:$B$975,'[17]2018'!B$5:P$975,15,0)</f>
        <v>20646</v>
      </c>
      <c r="Q710" s="77">
        <f>VLOOKUP($B$6:$B$975,'[17]2018'!B$6:Q$975,16,0)</f>
        <v>871310</v>
      </c>
      <c r="R710" s="77">
        <v>19599</v>
      </c>
      <c r="S710" s="69">
        <v>1307051</v>
      </c>
      <c r="T710" s="69">
        <v>504</v>
      </c>
    </row>
    <row r="711" spans="1:20" s="12" customFormat="1" ht="36.75">
      <c r="A711" s="65" t="s">
        <v>784</v>
      </c>
      <c r="B711" s="66" t="s">
        <v>207</v>
      </c>
      <c r="C711" s="75">
        <v>3541644</v>
      </c>
      <c r="D711" s="75">
        <v>13650</v>
      </c>
      <c r="E711" s="75">
        <v>96628</v>
      </c>
      <c r="F711" s="69">
        <v>750</v>
      </c>
      <c r="G711" s="69">
        <v>1716</v>
      </c>
      <c r="H711" s="69">
        <v>7353</v>
      </c>
      <c r="I711" s="69">
        <v>889978</v>
      </c>
      <c r="J711" s="69">
        <v>23571</v>
      </c>
      <c r="K711" s="69">
        <v>112679</v>
      </c>
      <c r="L711" s="69">
        <v>66841</v>
      </c>
      <c r="M711" s="69">
        <v>2700</v>
      </c>
      <c r="N711" s="69">
        <v>90660</v>
      </c>
      <c r="O711" s="69">
        <v>16008</v>
      </c>
      <c r="P711" s="69">
        <f>VLOOKUP($B$5:$B$975,'[17]2018'!B$5:P$975,15,0)</f>
        <v>20646</v>
      </c>
      <c r="Q711" s="77">
        <f>VLOOKUP($B$6:$B$975,'[17]2018'!B$6:Q$975,16,0)</f>
        <v>871310</v>
      </c>
      <c r="R711" s="77">
        <v>19599</v>
      </c>
      <c r="S711" s="69">
        <v>1307051</v>
      </c>
      <c r="T711" s="69">
        <v>504</v>
      </c>
    </row>
    <row r="712" spans="1:20" s="12" customFormat="1" ht="60.75">
      <c r="A712" s="65" t="s">
        <v>785</v>
      </c>
      <c r="B712" s="66" t="s">
        <v>497</v>
      </c>
      <c r="C712" s="75">
        <v>105840759</v>
      </c>
      <c r="D712" s="75">
        <v>1003462</v>
      </c>
      <c r="E712" s="75">
        <v>7026872</v>
      </c>
      <c r="F712" s="69">
        <v>813625</v>
      </c>
      <c r="G712" s="69">
        <v>588729</v>
      </c>
      <c r="H712" s="69">
        <v>5261512</v>
      </c>
      <c r="I712" s="69">
        <v>766465</v>
      </c>
      <c r="J712" s="69">
        <v>2622025</v>
      </c>
      <c r="K712" s="69">
        <v>1715444</v>
      </c>
      <c r="L712" s="69">
        <v>2941766</v>
      </c>
      <c r="M712" s="69">
        <v>693124</v>
      </c>
      <c r="N712" s="69">
        <v>649531</v>
      </c>
      <c r="O712" s="69">
        <v>1237488</v>
      </c>
      <c r="P712" s="69">
        <f>VLOOKUP($B$5:$B$975,'[17]2018'!B$5:P$975,15,0)</f>
        <v>486848</v>
      </c>
      <c r="Q712" s="77">
        <f>VLOOKUP($B$6:$B$975,'[17]2018'!B$6:Q$975,16,0)</f>
        <v>14855300</v>
      </c>
      <c r="R712" s="77">
        <v>8832896</v>
      </c>
      <c r="S712" s="69">
        <v>54217876</v>
      </c>
      <c r="T712" s="69">
        <v>2127795</v>
      </c>
    </row>
    <row r="713" spans="1:20" s="12" customFormat="1" ht="36.75">
      <c r="A713" s="65" t="s">
        <v>786</v>
      </c>
      <c r="B713" s="66" t="s">
        <v>208</v>
      </c>
      <c r="C713" s="75">
        <v>17389695</v>
      </c>
      <c r="D713" s="75">
        <v>317422</v>
      </c>
      <c r="E713" s="75">
        <v>2452321</v>
      </c>
      <c r="F713" s="69">
        <v>382742</v>
      </c>
      <c r="G713" s="69" t="s">
        <v>14</v>
      </c>
      <c r="H713" s="69">
        <v>1586819</v>
      </c>
      <c r="I713" s="69">
        <v>161636</v>
      </c>
      <c r="J713" s="69">
        <v>664088</v>
      </c>
      <c r="K713" s="69">
        <v>351057</v>
      </c>
      <c r="L713" s="69">
        <v>602828</v>
      </c>
      <c r="M713" s="69">
        <v>485886</v>
      </c>
      <c r="N713" s="69">
        <v>89969</v>
      </c>
      <c r="O713" s="69">
        <v>24806</v>
      </c>
      <c r="P713" s="69">
        <f>VLOOKUP($B$5:$B$975,'[17]2018'!B$5:P$975,15,0)</f>
        <v>275846</v>
      </c>
      <c r="Q713" s="77">
        <f>VLOOKUP($B$6:$B$975,'[17]2018'!B$6:Q$975,16,0)</f>
        <v>1085923</v>
      </c>
      <c r="R713" s="77">
        <v>1049089</v>
      </c>
      <c r="S713" s="69">
        <v>6742152</v>
      </c>
      <c r="T713" s="69">
        <v>1117113</v>
      </c>
    </row>
    <row r="714" spans="1:20" s="12" customFormat="1" ht="36.75">
      <c r="A714" s="65" t="s">
        <v>787</v>
      </c>
      <c r="B714" s="66" t="s">
        <v>209</v>
      </c>
      <c r="C714" s="75">
        <v>23367387</v>
      </c>
      <c r="D714" s="75">
        <v>170398</v>
      </c>
      <c r="E714" s="75">
        <v>1938640</v>
      </c>
      <c r="F714" s="69">
        <v>335983</v>
      </c>
      <c r="G714" s="69">
        <v>94326</v>
      </c>
      <c r="H714" s="69">
        <v>2934106</v>
      </c>
      <c r="I714" s="69">
        <v>146133</v>
      </c>
      <c r="J714" s="69">
        <v>414767</v>
      </c>
      <c r="K714" s="69">
        <v>522510</v>
      </c>
      <c r="L714" s="69">
        <v>2305972</v>
      </c>
      <c r="M714" s="69">
        <v>200042</v>
      </c>
      <c r="N714" s="69">
        <v>200655</v>
      </c>
      <c r="O714" s="69">
        <v>30672</v>
      </c>
      <c r="P714" s="69">
        <f>VLOOKUP($B$5:$B$975,'[17]2018'!B$5:P$975,15,0)</f>
        <v>106713</v>
      </c>
      <c r="Q714" s="77">
        <f>VLOOKUP($B$6:$B$975,'[17]2018'!B$6:Q$975,16,0)</f>
        <v>2786452</v>
      </c>
      <c r="R714" s="77">
        <v>3914136</v>
      </c>
      <c r="S714" s="69">
        <v>6282801</v>
      </c>
      <c r="T714" s="69">
        <v>983082</v>
      </c>
    </row>
    <row r="715" spans="1:20" s="12" customFormat="1" ht="24.75">
      <c r="A715" s="65" t="s">
        <v>788</v>
      </c>
      <c r="B715" s="66" t="s">
        <v>210</v>
      </c>
      <c r="C715" s="75">
        <v>53056293</v>
      </c>
      <c r="D715" s="75">
        <v>176328</v>
      </c>
      <c r="E715" s="75">
        <v>2438308</v>
      </c>
      <c r="F715" s="69">
        <v>21426</v>
      </c>
      <c r="G715" s="69">
        <v>488240</v>
      </c>
      <c r="H715" s="69">
        <v>656879</v>
      </c>
      <c r="I715" s="69">
        <v>363175</v>
      </c>
      <c r="J715" s="69">
        <v>1490478</v>
      </c>
      <c r="K715" s="69">
        <v>582138</v>
      </c>
      <c r="L715" s="69">
        <v>31604</v>
      </c>
      <c r="M715" s="69">
        <v>4860</v>
      </c>
      <c r="N715" s="69">
        <v>325261</v>
      </c>
      <c r="O715" s="69">
        <v>165818</v>
      </c>
      <c r="P715" s="69">
        <f>VLOOKUP($B$5:$B$975,'[17]2018'!B$5:P$975,15,0)</f>
        <v>29603</v>
      </c>
      <c r="Q715" s="77">
        <f>VLOOKUP($B$6:$B$975,'[17]2018'!B$6:Q$975,16,0)</f>
        <v>4543337</v>
      </c>
      <c r="R715" s="77">
        <v>1700429</v>
      </c>
      <c r="S715" s="69">
        <v>40034012</v>
      </c>
      <c r="T715" s="69">
        <v>4397</v>
      </c>
    </row>
    <row r="716" spans="1:20" s="12" customFormat="1" ht="36.75">
      <c r="A716" s="65" t="s">
        <v>789</v>
      </c>
      <c r="B716" s="66" t="s">
        <v>211</v>
      </c>
      <c r="C716" s="75">
        <v>12027384</v>
      </c>
      <c r="D716" s="75">
        <v>339315</v>
      </c>
      <c r="E716" s="75">
        <v>197603</v>
      </c>
      <c r="F716" s="69">
        <v>73474</v>
      </c>
      <c r="G716" s="69">
        <v>6163</v>
      </c>
      <c r="H716" s="69">
        <v>83708</v>
      </c>
      <c r="I716" s="69">
        <v>95522</v>
      </c>
      <c r="J716" s="69">
        <v>52691</v>
      </c>
      <c r="K716" s="69">
        <v>259739</v>
      </c>
      <c r="L716" s="69">
        <v>1362</v>
      </c>
      <c r="M716" s="69">
        <v>2336</v>
      </c>
      <c r="N716" s="69">
        <v>33646</v>
      </c>
      <c r="O716" s="69">
        <v>1016192</v>
      </c>
      <c r="P716" s="69">
        <f>VLOOKUP($B$5:$B$975,'[17]2018'!B$5:P$975,15,0)</f>
        <v>74686</v>
      </c>
      <c r="Q716" s="77">
        <f>VLOOKUP($B$6:$B$975,'[17]2018'!B$6:Q$975,16,0)</f>
        <v>6439588</v>
      </c>
      <c r="R716" s="77">
        <v>2169243</v>
      </c>
      <c r="S716" s="69">
        <v>1158911</v>
      </c>
      <c r="T716" s="69">
        <v>23204</v>
      </c>
    </row>
    <row r="717" spans="1:20" s="12" customFormat="1" ht="36.75">
      <c r="A717" s="65" t="s">
        <v>790</v>
      </c>
      <c r="B717" s="66" t="s">
        <v>498</v>
      </c>
      <c r="C717" s="75">
        <v>40520744</v>
      </c>
      <c r="D717" s="75">
        <v>688217</v>
      </c>
      <c r="E717" s="75">
        <v>2193063</v>
      </c>
      <c r="F717" s="69">
        <v>3771823</v>
      </c>
      <c r="G717" s="69">
        <v>1558189</v>
      </c>
      <c r="H717" s="69">
        <v>670849</v>
      </c>
      <c r="I717" s="69">
        <v>1052950</v>
      </c>
      <c r="J717" s="69">
        <v>2849251</v>
      </c>
      <c r="K717" s="69">
        <v>2929455</v>
      </c>
      <c r="L717" s="69">
        <v>696092</v>
      </c>
      <c r="M717" s="69">
        <v>2210719</v>
      </c>
      <c r="N717" s="69">
        <v>1624556</v>
      </c>
      <c r="O717" s="69">
        <v>416140</v>
      </c>
      <c r="P717" s="69">
        <f>VLOOKUP($B$5:$B$975,'[17]2018'!B$5:P$975,15,0)</f>
        <v>333559</v>
      </c>
      <c r="Q717" s="77">
        <f>VLOOKUP($B$6:$B$975,'[17]2018'!B$6:Q$975,16,0)</f>
        <v>4674413</v>
      </c>
      <c r="R717" s="77">
        <v>10544102</v>
      </c>
      <c r="S717" s="69">
        <v>3215095</v>
      </c>
      <c r="T717" s="69">
        <v>1092272</v>
      </c>
    </row>
    <row r="718" spans="1:20" s="12" customFormat="1" ht="72.75">
      <c r="A718" s="65" t="s">
        <v>791</v>
      </c>
      <c r="B718" s="66" t="s">
        <v>212</v>
      </c>
      <c r="C718" s="75">
        <v>11047434</v>
      </c>
      <c r="D718" s="75">
        <v>174807</v>
      </c>
      <c r="E718" s="75">
        <v>1305894</v>
      </c>
      <c r="F718" s="69">
        <v>1791998</v>
      </c>
      <c r="G718" s="69">
        <v>1002552</v>
      </c>
      <c r="H718" s="69">
        <v>302950</v>
      </c>
      <c r="I718" s="69">
        <v>17050</v>
      </c>
      <c r="J718" s="69">
        <v>82116</v>
      </c>
      <c r="K718" s="69">
        <v>274729</v>
      </c>
      <c r="L718" s="69">
        <v>568508</v>
      </c>
      <c r="M718" s="69">
        <v>1510261</v>
      </c>
      <c r="N718" s="69">
        <v>233159</v>
      </c>
      <c r="O718" s="69">
        <v>23822</v>
      </c>
      <c r="P718" s="69">
        <f>VLOOKUP($B$5:$B$975,'[17]2018'!B$5:P$975,15,0)</f>
        <v>42712</v>
      </c>
      <c r="Q718" s="77">
        <f>VLOOKUP($B$6:$B$975,'[17]2018'!B$6:Q$975,16,0)</f>
        <v>1515842</v>
      </c>
      <c r="R718" s="77">
        <v>1517759</v>
      </c>
      <c r="S718" s="69">
        <v>625957</v>
      </c>
      <c r="T718" s="69">
        <v>57318</v>
      </c>
    </row>
    <row r="719" spans="1:20" s="12" customFormat="1" ht="36.75">
      <c r="A719" s="65" t="s">
        <v>792</v>
      </c>
      <c r="B719" s="66" t="s">
        <v>213</v>
      </c>
      <c r="C719" s="75">
        <v>15626368</v>
      </c>
      <c r="D719" s="75">
        <v>167025</v>
      </c>
      <c r="E719" s="75">
        <v>551074</v>
      </c>
      <c r="F719" s="69">
        <v>402575</v>
      </c>
      <c r="G719" s="69">
        <v>88080</v>
      </c>
      <c r="H719" s="69">
        <v>132645</v>
      </c>
      <c r="I719" s="69">
        <v>6360</v>
      </c>
      <c r="J719" s="69">
        <v>2030203</v>
      </c>
      <c r="K719" s="69">
        <v>1592051</v>
      </c>
      <c r="L719" s="69">
        <v>3846</v>
      </c>
      <c r="M719" s="69">
        <v>15687</v>
      </c>
      <c r="N719" s="69">
        <v>864012</v>
      </c>
      <c r="O719" s="69">
        <v>45764</v>
      </c>
      <c r="P719" s="69">
        <f>VLOOKUP($B$5:$B$975,'[17]2018'!B$5:P$975,15,0)</f>
        <v>31979</v>
      </c>
      <c r="Q719" s="77">
        <f>VLOOKUP($B$6:$B$975,'[17]2018'!B$6:Q$975,16,0)</f>
        <v>1780929</v>
      </c>
      <c r="R719" s="77">
        <v>6448521</v>
      </c>
      <c r="S719" s="69">
        <v>523874</v>
      </c>
      <c r="T719" s="69">
        <v>941742</v>
      </c>
    </row>
    <row r="720" spans="1:20" s="12" customFormat="1" ht="60.75">
      <c r="A720" s="65" t="s">
        <v>793</v>
      </c>
      <c r="B720" s="66" t="s">
        <v>214</v>
      </c>
      <c r="C720" s="75">
        <v>6986295</v>
      </c>
      <c r="D720" s="75">
        <v>204333</v>
      </c>
      <c r="E720" s="75">
        <v>6379</v>
      </c>
      <c r="F720" s="69">
        <v>27992</v>
      </c>
      <c r="G720" s="69">
        <v>462760</v>
      </c>
      <c r="H720" s="69">
        <v>156018</v>
      </c>
      <c r="I720" s="69">
        <v>930</v>
      </c>
      <c r="J720" s="69">
        <v>634170</v>
      </c>
      <c r="K720" s="69">
        <v>172250</v>
      </c>
      <c r="L720" s="69">
        <v>122638</v>
      </c>
      <c r="M720" s="69">
        <v>651383</v>
      </c>
      <c r="N720" s="69">
        <v>488894</v>
      </c>
      <c r="O720" s="69">
        <v>42320</v>
      </c>
      <c r="P720" s="69">
        <f>VLOOKUP($B$5:$B$975,'[17]2018'!B$5:P$975,15,0)</f>
        <v>240068</v>
      </c>
      <c r="Q720" s="77">
        <f>VLOOKUP($B$6:$B$975,'[17]2018'!B$6:Q$975,16,0)</f>
        <v>1155229</v>
      </c>
      <c r="R720" s="77">
        <v>1956535</v>
      </c>
      <c r="S720" s="69">
        <v>643628</v>
      </c>
      <c r="T720" s="69">
        <v>20767</v>
      </c>
    </row>
    <row r="721" spans="1:20" s="12" customFormat="1" ht="36.75">
      <c r="A721" s="65" t="s">
        <v>794</v>
      </c>
      <c r="B721" s="66" t="s">
        <v>215</v>
      </c>
      <c r="C721" s="75">
        <v>6860647</v>
      </c>
      <c r="D721" s="75">
        <v>142053</v>
      </c>
      <c r="E721" s="75">
        <v>329716</v>
      </c>
      <c r="F721" s="69">
        <v>1549257</v>
      </c>
      <c r="G721" s="69">
        <v>4797</v>
      </c>
      <c r="H721" s="69">
        <v>79236</v>
      </c>
      <c r="I721" s="69">
        <v>1028610</v>
      </c>
      <c r="J721" s="69">
        <v>102762</v>
      </c>
      <c r="K721" s="69">
        <v>890424</v>
      </c>
      <c r="L721" s="69">
        <v>1100</v>
      </c>
      <c r="M721" s="69">
        <v>33388</v>
      </c>
      <c r="N721" s="69">
        <v>38491</v>
      </c>
      <c r="O721" s="69">
        <v>304234</v>
      </c>
      <c r="P721" s="69">
        <f>VLOOKUP($B$5:$B$975,'[17]2018'!B$5:P$975,15,0)</f>
        <v>18799</v>
      </c>
      <c r="Q721" s="77">
        <f>VLOOKUP($B$6:$B$975,'[17]2018'!B$6:Q$975,16,0)</f>
        <v>222412</v>
      </c>
      <c r="R721" s="77">
        <v>621287</v>
      </c>
      <c r="S721" s="69">
        <v>1421636</v>
      </c>
      <c r="T721" s="69">
        <v>72445</v>
      </c>
    </row>
    <row r="722" spans="1:20" s="12" customFormat="1" ht="24.75">
      <c r="A722" s="65" t="s">
        <v>795</v>
      </c>
      <c r="B722" s="66" t="s">
        <v>499</v>
      </c>
      <c r="C722" s="75">
        <v>25058593</v>
      </c>
      <c r="D722" s="75">
        <v>256297</v>
      </c>
      <c r="E722" s="75">
        <v>879770</v>
      </c>
      <c r="F722" s="69">
        <v>1778793</v>
      </c>
      <c r="G722" s="69">
        <v>549399</v>
      </c>
      <c r="H722" s="69">
        <v>314799</v>
      </c>
      <c r="I722" s="69">
        <v>94642</v>
      </c>
      <c r="J722" s="69">
        <v>5532166</v>
      </c>
      <c r="K722" s="69">
        <v>968036</v>
      </c>
      <c r="L722" s="69">
        <v>1190512</v>
      </c>
      <c r="M722" s="69">
        <v>303717</v>
      </c>
      <c r="N722" s="69">
        <v>605103</v>
      </c>
      <c r="O722" s="69">
        <v>1540395</v>
      </c>
      <c r="P722" s="69">
        <f>VLOOKUP($B$5:$B$975,'[17]2018'!B$5:P$975,15,0)</f>
        <v>12780</v>
      </c>
      <c r="Q722" s="77">
        <f>VLOOKUP($B$6:$B$975,'[17]2018'!B$6:Q$975,16,0)</f>
        <v>4678227</v>
      </c>
      <c r="R722" s="77">
        <v>3085933</v>
      </c>
      <c r="S722" s="69">
        <v>3010860</v>
      </c>
      <c r="T722" s="69">
        <v>257166</v>
      </c>
    </row>
    <row r="723" spans="1:20" s="12" customFormat="1" ht="24.75">
      <c r="A723" s="65" t="s">
        <v>796</v>
      </c>
      <c r="B723" s="66" t="s">
        <v>216</v>
      </c>
      <c r="C723" s="75">
        <v>25058593</v>
      </c>
      <c r="D723" s="75">
        <v>256297</v>
      </c>
      <c r="E723" s="75">
        <v>879770</v>
      </c>
      <c r="F723" s="69">
        <v>1778793</v>
      </c>
      <c r="G723" s="69">
        <v>549399</v>
      </c>
      <c r="H723" s="69">
        <v>314799</v>
      </c>
      <c r="I723" s="69">
        <v>94642</v>
      </c>
      <c r="J723" s="69">
        <v>5532166</v>
      </c>
      <c r="K723" s="69">
        <v>968036</v>
      </c>
      <c r="L723" s="69">
        <v>1190512</v>
      </c>
      <c r="M723" s="69">
        <v>303717</v>
      </c>
      <c r="N723" s="69">
        <v>605103</v>
      </c>
      <c r="O723" s="69">
        <v>1540395</v>
      </c>
      <c r="P723" s="69">
        <f>VLOOKUP($B$5:$B$975,'[17]2018'!B$5:P$975,15,0)</f>
        <v>12780</v>
      </c>
      <c r="Q723" s="77">
        <f>VLOOKUP($B$6:$B$975,'[17]2018'!B$6:Q$975,16,0)</f>
        <v>4678227</v>
      </c>
      <c r="R723" s="77">
        <v>3085933</v>
      </c>
      <c r="S723" s="69">
        <v>3010860</v>
      </c>
      <c r="T723" s="69">
        <v>257166</v>
      </c>
    </row>
    <row r="724" spans="1:20" s="12" customFormat="1" ht="36.75">
      <c r="A724" s="65" t="s">
        <v>797</v>
      </c>
      <c r="B724" s="66" t="s">
        <v>500</v>
      </c>
      <c r="C724" s="75">
        <v>440911448</v>
      </c>
      <c r="D724" s="75">
        <v>10293457</v>
      </c>
      <c r="E724" s="75">
        <v>24576536</v>
      </c>
      <c r="F724" s="69">
        <v>22031418</v>
      </c>
      <c r="G724" s="69">
        <v>19796565</v>
      </c>
      <c r="H724" s="69">
        <v>21949295</v>
      </c>
      <c r="I724" s="69">
        <v>17185758</v>
      </c>
      <c r="J724" s="69">
        <v>25037130</v>
      </c>
      <c r="K724" s="69">
        <v>6916089</v>
      </c>
      <c r="L724" s="69">
        <v>3273072</v>
      </c>
      <c r="M724" s="69">
        <v>5107104</v>
      </c>
      <c r="N724" s="69">
        <v>5205490</v>
      </c>
      <c r="O724" s="69">
        <v>5689370</v>
      </c>
      <c r="P724" s="69">
        <f>VLOOKUP($B$5:$B$975,'[17]2018'!B$5:P$975,15,0)</f>
        <v>6370482</v>
      </c>
      <c r="Q724" s="77">
        <f>VLOOKUP($B$6:$B$975,'[17]2018'!B$6:Q$975,16,0)</f>
        <v>78123179</v>
      </c>
      <c r="R724" s="77">
        <v>41741769</v>
      </c>
      <c r="S724" s="69">
        <v>129952947</v>
      </c>
      <c r="T724" s="69">
        <v>17661786</v>
      </c>
    </row>
    <row r="725" spans="1:20" s="12" customFormat="1" ht="72.75">
      <c r="A725" s="65" t="s">
        <v>798</v>
      </c>
      <c r="B725" s="66" t="s">
        <v>217</v>
      </c>
      <c r="C725" s="75">
        <v>149041767</v>
      </c>
      <c r="D725" s="75">
        <v>1864185</v>
      </c>
      <c r="E725" s="75">
        <v>7464689</v>
      </c>
      <c r="F725" s="69">
        <v>11381700</v>
      </c>
      <c r="G725" s="69">
        <v>4109675</v>
      </c>
      <c r="H725" s="69">
        <v>4938220</v>
      </c>
      <c r="I725" s="69">
        <v>1264911</v>
      </c>
      <c r="J725" s="69">
        <v>2419169</v>
      </c>
      <c r="K725" s="69">
        <v>1148923</v>
      </c>
      <c r="L725" s="69">
        <v>717134</v>
      </c>
      <c r="M725" s="69">
        <v>1302861</v>
      </c>
      <c r="N725" s="69">
        <v>1406231</v>
      </c>
      <c r="O725" s="69">
        <v>2316207</v>
      </c>
      <c r="P725" s="69">
        <f>VLOOKUP($B$5:$B$975,'[17]2018'!B$5:P$975,15,0)</f>
        <v>3505338</v>
      </c>
      <c r="Q725" s="77">
        <f>VLOOKUP($B$6:$B$975,'[17]2018'!B$6:Q$975,16,0)</f>
        <v>20893210</v>
      </c>
      <c r="R725" s="77">
        <v>5568999</v>
      </c>
      <c r="S725" s="69">
        <v>76103851</v>
      </c>
      <c r="T725" s="69">
        <v>2636465</v>
      </c>
    </row>
    <row r="726" spans="1:20" s="12" customFormat="1" ht="24.75">
      <c r="A726" s="65" t="s">
        <v>808</v>
      </c>
      <c r="B726" s="66" t="s">
        <v>227</v>
      </c>
      <c r="C726" s="75">
        <v>32453952</v>
      </c>
      <c r="D726" s="75">
        <v>1834172</v>
      </c>
      <c r="E726" s="75">
        <v>8884258</v>
      </c>
      <c r="F726" s="69">
        <v>28811</v>
      </c>
      <c r="G726" s="69">
        <v>650308</v>
      </c>
      <c r="H726" s="69">
        <v>2686547</v>
      </c>
      <c r="I726" s="69">
        <v>2150977</v>
      </c>
      <c r="J726" s="69">
        <v>524727</v>
      </c>
      <c r="K726" s="69">
        <v>426032</v>
      </c>
      <c r="L726" s="69">
        <v>175899</v>
      </c>
      <c r="M726" s="69">
        <v>667325</v>
      </c>
      <c r="N726" s="69">
        <v>220259</v>
      </c>
      <c r="O726" s="69">
        <v>874660</v>
      </c>
      <c r="P726" s="69">
        <f>VLOOKUP($B$5:$B$975,'[17]2018'!B$5:P$975,15,0)</f>
        <v>1055832</v>
      </c>
      <c r="Q726" s="77">
        <f>VLOOKUP($B$6:$B$975,'[17]2018'!B$6:Q$975,16,0)</f>
        <v>7579807</v>
      </c>
      <c r="R726" s="77">
        <v>1633601</v>
      </c>
      <c r="S726" s="69">
        <v>3020560</v>
      </c>
      <c r="T726" s="69">
        <v>40179</v>
      </c>
    </row>
    <row r="727" spans="1:20" s="12" customFormat="1" ht="24.75">
      <c r="A727" s="65" t="s">
        <v>812</v>
      </c>
      <c r="B727" s="66" t="s">
        <v>231</v>
      </c>
      <c r="C727" s="75">
        <v>8569794</v>
      </c>
      <c r="D727" s="75">
        <v>12769</v>
      </c>
      <c r="E727" s="75">
        <v>21966</v>
      </c>
      <c r="F727" s="69" t="s">
        <v>14</v>
      </c>
      <c r="G727" s="69">
        <v>1127621</v>
      </c>
      <c r="H727" s="69">
        <v>11489</v>
      </c>
      <c r="I727" s="69">
        <v>350473</v>
      </c>
      <c r="J727" s="69">
        <v>4418</v>
      </c>
      <c r="K727" s="69" t="s">
        <v>14</v>
      </c>
      <c r="L727" s="69">
        <v>62213</v>
      </c>
      <c r="M727" s="69">
        <v>2552</v>
      </c>
      <c r="N727" s="69">
        <v>26134</v>
      </c>
      <c r="O727" s="69">
        <v>3588</v>
      </c>
      <c r="P727" s="69">
        <f>VLOOKUP($B$5:$B$975,'[17]2018'!B$5:P$975,15,0)</f>
        <v>9949</v>
      </c>
      <c r="Q727" s="77">
        <f>VLOOKUP($B$6:$B$975,'[17]2018'!B$6:Q$975,16,0)</f>
        <v>5206692</v>
      </c>
      <c r="R727" s="77">
        <v>366610</v>
      </c>
      <c r="S727" s="69">
        <v>1205428</v>
      </c>
      <c r="T727" s="69">
        <v>157892</v>
      </c>
    </row>
    <row r="728" spans="1:20" s="12" customFormat="1" ht="48.75">
      <c r="A728" s="65" t="s">
        <v>813</v>
      </c>
      <c r="B728" s="66" t="s">
        <v>232</v>
      </c>
      <c r="C728" s="75">
        <v>63587089</v>
      </c>
      <c r="D728" s="75">
        <v>393618</v>
      </c>
      <c r="E728" s="75">
        <v>2445070</v>
      </c>
      <c r="F728" s="69">
        <v>709811</v>
      </c>
      <c r="G728" s="69">
        <v>4120371</v>
      </c>
      <c r="H728" s="69">
        <v>8900698</v>
      </c>
      <c r="I728" s="69">
        <v>490311</v>
      </c>
      <c r="J728" s="69">
        <v>8013694</v>
      </c>
      <c r="K728" s="69">
        <v>2662051</v>
      </c>
      <c r="L728" s="69">
        <v>1588480</v>
      </c>
      <c r="M728" s="69">
        <v>1491843</v>
      </c>
      <c r="N728" s="69">
        <v>753692</v>
      </c>
      <c r="O728" s="69">
        <v>411668</v>
      </c>
      <c r="P728" s="69">
        <f>VLOOKUP($B$5:$B$975,'[17]2018'!B$5:P$975,15,0)</f>
        <v>856114</v>
      </c>
      <c r="Q728" s="77">
        <f>VLOOKUP($B$6:$B$975,'[17]2018'!B$6:Q$975,16,0)</f>
        <v>7318613</v>
      </c>
      <c r="R728" s="77">
        <v>7705880</v>
      </c>
      <c r="S728" s="69">
        <v>11183150</v>
      </c>
      <c r="T728" s="69">
        <v>4542023</v>
      </c>
    </row>
    <row r="729" spans="1:20" s="12" customFormat="1" ht="48.75">
      <c r="A729" s="65" t="s">
        <v>817</v>
      </c>
      <c r="B729" s="66" t="s">
        <v>236</v>
      </c>
      <c r="C729" s="75">
        <v>45763377</v>
      </c>
      <c r="D729" s="75">
        <v>969912</v>
      </c>
      <c r="E729" s="75">
        <v>1055059</v>
      </c>
      <c r="F729" s="69">
        <v>3900610</v>
      </c>
      <c r="G729" s="69">
        <v>1622936</v>
      </c>
      <c r="H729" s="69">
        <v>188257</v>
      </c>
      <c r="I729" s="69">
        <v>344760</v>
      </c>
      <c r="J729" s="69">
        <v>3906175</v>
      </c>
      <c r="K729" s="69">
        <v>837034</v>
      </c>
      <c r="L729" s="69">
        <v>33024</v>
      </c>
      <c r="M729" s="69">
        <v>166134</v>
      </c>
      <c r="N729" s="69">
        <v>416188</v>
      </c>
      <c r="O729" s="69">
        <v>246934</v>
      </c>
      <c r="P729" s="69">
        <f>VLOOKUP($B$5:$B$975,'[17]2018'!B$5:P$975,15,0)</f>
        <v>323377</v>
      </c>
      <c r="Q729" s="77">
        <f>VLOOKUP($B$6:$B$975,'[17]2018'!B$6:Q$975,16,0)</f>
        <v>4069330</v>
      </c>
      <c r="R729" s="77">
        <v>11756723</v>
      </c>
      <c r="S729" s="69">
        <v>9771362</v>
      </c>
      <c r="T729" s="69">
        <v>6155562</v>
      </c>
    </row>
    <row r="730" spans="1:20" s="12" customFormat="1" ht="48.75">
      <c r="A730" s="65" t="s">
        <v>820</v>
      </c>
      <c r="B730" s="66" t="s">
        <v>239</v>
      </c>
      <c r="C730" s="75">
        <v>33073282</v>
      </c>
      <c r="D730" s="75">
        <v>870016</v>
      </c>
      <c r="E730" s="75">
        <v>1990102</v>
      </c>
      <c r="F730" s="69">
        <v>4419850</v>
      </c>
      <c r="G730" s="69">
        <v>131660</v>
      </c>
      <c r="H730" s="69">
        <v>1040580</v>
      </c>
      <c r="I730" s="69">
        <v>8183110</v>
      </c>
      <c r="J730" s="69">
        <v>7863683</v>
      </c>
      <c r="K730" s="69">
        <v>108773</v>
      </c>
      <c r="L730" s="69">
        <v>195223</v>
      </c>
      <c r="M730" s="69">
        <v>81035</v>
      </c>
      <c r="N730" s="69">
        <v>59089</v>
      </c>
      <c r="O730" s="69">
        <v>130620</v>
      </c>
      <c r="P730" s="69">
        <f>VLOOKUP($B$5:$B$975,'[17]2018'!B$5:P$975,15,0)</f>
        <v>32462</v>
      </c>
      <c r="Q730" s="77">
        <f>VLOOKUP($B$6:$B$975,'[17]2018'!B$6:Q$975,16,0)</f>
        <v>2834180</v>
      </c>
      <c r="R730" s="77">
        <v>1281895</v>
      </c>
      <c r="S730" s="69">
        <v>2181889</v>
      </c>
      <c r="T730" s="69">
        <v>1669116</v>
      </c>
    </row>
    <row r="731" spans="1:20" s="12" customFormat="1" ht="36.75">
      <c r="A731" s="65" t="s">
        <v>821</v>
      </c>
      <c r="B731" s="66" t="s">
        <v>240</v>
      </c>
      <c r="C731" s="75">
        <v>19941567</v>
      </c>
      <c r="D731" s="75">
        <v>425101</v>
      </c>
      <c r="E731" s="75">
        <v>985779</v>
      </c>
      <c r="F731" s="69">
        <v>184872</v>
      </c>
      <c r="G731" s="69">
        <v>1057211</v>
      </c>
      <c r="H731" s="69">
        <v>586540</v>
      </c>
      <c r="I731" s="69">
        <v>923037</v>
      </c>
      <c r="J731" s="69">
        <v>997707</v>
      </c>
      <c r="K731" s="69">
        <v>326561</v>
      </c>
      <c r="L731" s="69">
        <v>17362</v>
      </c>
      <c r="M731" s="69">
        <v>1320663</v>
      </c>
      <c r="N731" s="69">
        <v>296633</v>
      </c>
      <c r="O731" s="69">
        <v>263564</v>
      </c>
      <c r="P731" s="69">
        <f>VLOOKUP($B$5:$B$975,'[17]2018'!B$5:P$975,15,0)</f>
        <v>423882</v>
      </c>
      <c r="Q731" s="77">
        <f>VLOOKUP($B$6:$B$975,'[17]2018'!B$6:Q$975,16,0)</f>
        <v>8757485</v>
      </c>
      <c r="R731" s="77">
        <v>1824695</v>
      </c>
      <c r="S731" s="69">
        <v>1160733</v>
      </c>
      <c r="T731" s="69">
        <v>389742</v>
      </c>
    </row>
    <row r="732" spans="1:20" s="12" customFormat="1" ht="48.75">
      <c r="A732" s="65" t="s">
        <v>822</v>
      </c>
      <c r="B732" s="66" t="s">
        <v>241</v>
      </c>
      <c r="C732" s="75">
        <v>88480621</v>
      </c>
      <c r="D732" s="75">
        <v>3923684</v>
      </c>
      <c r="E732" s="75">
        <v>1729614</v>
      </c>
      <c r="F732" s="69">
        <v>1405765</v>
      </c>
      <c r="G732" s="69">
        <v>6976784</v>
      </c>
      <c r="H732" s="69">
        <v>3596965</v>
      </c>
      <c r="I732" s="69">
        <v>3478180</v>
      </c>
      <c r="J732" s="69">
        <v>1307557</v>
      </c>
      <c r="K732" s="69">
        <v>1406715</v>
      </c>
      <c r="L732" s="69">
        <v>483737</v>
      </c>
      <c r="M732" s="69">
        <v>74690</v>
      </c>
      <c r="N732" s="69">
        <v>2027264</v>
      </c>
      <c r="O732" s="69">
        <v>1442129</v>
      </c>
      <c r="P732" s="69">
        <f>VLOOKUP($B$5:$B$975,'[17]2018'!B$5:P$975,15,0)</f>
        <v>163529</v>
      </c>
      <c r="Q732" s="77">
        <f>VLOOKUP($B$6:$B$975,'[17]2018'!B$6:Q$975,16,0)</f>
        <v>21463862</v>
      </c>
      <c r="R732" s="77">
        <v>11603365</v>
      </c>
      <c r="S732" s="69">
        <v>25325974</v>
      </c>
      <c r="T732" s="69">
        <v>2070807</v>
      </c>
    </row>
    <row r="733" spans="1:20" s="12" customFormat="1" ht="24.75">
      <c r="A733" s="65" t="s">
        <v>809</v>
      </c>
      <c r="B733" s="66" t="s">
        <v>228</v>
      </c>
      <c r="C733" s="75">
        <v>27897291</v>
      </c>
      <c r="D733" s="75">
        <v>1530578</v>
      </c>
      <c r="E733" s="75">
        <v>8883694</v>
      </c>
      <c r="F733" s="69">
        <v>26659</v>
      </c>
      <c r="G733" s="69">
        <v>343154</v>
      </c>
      <c r="H733" s="69">
        <v>2434023</v>
      </c>
      <c r="I733" s="69">
        <v>1039082</v>
      </c>
      <c r="J733" s="69">
        <v>462177</v>
      </c>
      <c r="K733" s="69">
        <v>255710</v>
      </c>
      <c r="L733" s="69">
        <v>93840</v>
      </c>
      <c r="M733" s="69">
        <v>149437</v>
      </c>
      <c r="N733" s="69">
        <v>183114</v>
      </c>
      <c r="O733" s="69">
        <v>536049</v>
      </c>
      <c r="P733" s="69">
        <f>VLOOKUP($B$5:$B$975,'[17]2018'!B$5:P$975,15,0)</f>
        <v>933818</v>
      </c>
      <c r="Q733" s="77">
        <f>VLOOKUP($B$6:$B$975,'[17]2018'!B$6:Q$975,16,0)</f>
        <v>6980688</v>
      </c>
      <c r="R733" s="77">
        <v>1389047</v>
      </c>
      <c r="S733" s="69">
        <v>2628144</v>
      </c>
      <c r="T733" s="69">
        <v>28079</v>
      </c>
    </row>
    <row r="734" spans="1:20" s="12" customFormat="1" ht="24.75">
      <c r="A734" s="65" t="s">
        <v>810</v>
      </c>
      <c r="B734" s="66" t="s">
        <v>229</v>
      </c>
      <c r="C734" s="75">
        <v>1299752</v>
      </c>
      <c r="D734" s="75">
        <v>50494</v>
      </c>
      <c r="E734" s="75">
        <v>85</v>
      </c>
      <c r="F734" s="69">
        <v>235</v>
      </c>
      <c r="G734" s="69" t="s">
        <v>14</v>
      </c>
      <c r="H734" s="69">
        <v>199616</v>
      </c>
      <c r="I734" s="69">
        <v>80661</v>
      </c>
      <c r="J734" s="69">
        <v>5563</v>
      </c>
      <c r="K734" s="69">
        <v>1144</v>
      </c>
      <c r="L734" s="69">
        <v>1388</v>
      </c>
      <c r="M734" s="69">
        <v>20454</v>
      </c>
      <c r="N734" s="69">
        <v>3022</v>
      </c>
      <c r="O734" s="69">
        <v>211889</v>
      </c>
      <c r="P734" s="69">
        <f>VLOOKUP($B$5:$B$975,'[17]2018'!B$5:P$975,15,0)</f>
        <v>82588</v>
      </c>
      <c r="Q734" s="77">
        <f>VLOOKUP($B$6:$B$975,'[17]2018'!B$6:Q$975,16,0)</f>
        <v>530778</v>
      </c>
      <c r="R734" s="77">
        <v>100522</v>
      </c>
      <c r="S734" s="69">
        <v>24</v>
      </c>
      <c r="T734" s="69">
        <v>11288</v>
      </c>
    </row>
    <row r="735" spans="1:20" s="12" customFormat="1" ht="24.75">
      <c r="A735" s="65" t="s">
        <v>811</v>
      </c>
      <c r="B735" s="66" t="s">
        <v>230</v>
      </c>
      <c r="C735" s="75">
        <v>3256909</v>
      </c>
      <c r="D735" s="75">
        <v>253101</v>
      </c>
      <c r="E735" s="75">
        <v>479</v>
      </c>
      <c r="F735" s="69">
        <v>1916</v>
      </c>
      <c r="G735" s="69">
        <v>307154</v>
      </c>
      <c r="H735" s="69">
        <v>52907</v>
      </c>
      <c r="I735" s="69">
        <v>1031234</v>
      </c>
      <c r="J735" s="69">
        <v>56987</v>
      </c>
      <c r="K735" s="69">
        <v>169178</v>
      </c>
      <c r="L735" s="69">
        <v>80671</v>
      </c>
      <c r="M735" s="69">
        <v>497434</v>
      </c>
      <c r="N735" s="69">
        <v>34123</v>
      </c>
      <c r="O735" s="69">
        <v>126722</v>
      </c>
      <c r="P735" s="69">
        <f>VLOOKUP($B$5:$B$975,'[17]2018'!B$5:P$975,15,0)</f>
        <v>39426</v>
      </c>
      <c r="Q735" s="77">
        <f>VLOOKUP($B$6:$B$975,'[17]2018'!B$6:Q$975,16,0)</f>
        <v>68341</v>
      </c>
      <c r="R735" s="77">
        <v>144032</v>
      </c>
      <c r="S735" s="69">
        <v>392392</v>
      </c>
      <c r="T735" s="69">
        <v>812</v>
      </c>
    </row>
    <row r="736" spans="1:20" s="12" customFormat="1" ht="24.75">
      <c r="A736" s="65" t="s">
        <v>799</v>
      </c>
      <c r="B736" s="66" t="s">
        <v>218</v>
      </c>
      <c r="C736" s="75">
        <v>13890286</v>
      </c>
      <c r="D736" s="75">
        <v>339960</v>
      </c>
      <c r="E736" s="75">
        <v>872462</v>
      </c>
      <c r="F736" s="69">
        <v>1813868</v>
      </c>
      <c r="G736" s="69" t="s">
        <v>14</v>
      </c>
      <c r="H736" s="69" t="s">
        <v>14</v>
      </c>
      <c r="I736" s="69" t="s">
        <v>14</v>
      </c>
      <c r="J736" s="69">
        <v>6481</v>
      </c>
      <c r="K736" s="69">
        <v>2090</v>
      </c>
      <c r="L736" s="69">
        <v>139183</v>
      </c>
      <c r="M736" s="69">
        <v>2600</v>
      </c>
      <c r="N736" s="69" t="s">
        <v>14</v>
      </c>
      <c r="O736" s="69" t="s">
        <v>14</v>
      </c>
      <c r="P736" s="69">
        <f>VLOOKUP($B$5:$B$975,'[17]2018'!B$5:P$975,15,0)</f>
        <v>624641</v>
      </c>
      <c r="Q736" s="77">
        <f>VLOOKUP($B$6:$B$975,'[17]2018'!B$6:Q$975,16,0)</f>
        <v>9850385</v>
      </c>
      <c r="R736" s="77">
        <v>144143</v>
      </c>
      <c r="S736" s="69" t="s">
        <v>14</v>
      </c>
      <c r="T736" s="69">
        <v>94473</v>
      </c>
    </row>
    <row r="737" spans="1:20" s="12" customFormat="1" ht="24.75">
      <c r="A737" s="65" t="s">
        <v>800</v>
      </c>
      <c r="B737" s="66" t="s">
        <v>219</v>
      </c>
      <c r="C737" s="75">
        <v>7044262</v>
      </c>
      <c r="D737" s="75">
        <v>48642</v>
      </c>
      <c r="E737" s="75">
        <v>682345</v>
      </c>
      <c r="F737" s="69">
        <v>13430</v>
      </c>
      <c r="G737" s="69">
        <v>2342</v>
      </c>
      <c r="H737" s="69">
        <v>780309</v>
      </c>
      <c r="I737" s="69">
        <v>37850</v>
      </c>
      <c r="J737" s="69">
        <v>6359</v>
      </c>
      <c r="K737" s="69">
        <v>62204</v>
      </c>
      <c r="L737" s="69">
        <v>35528</v>
      </c>
      <c r="M737" s="69">
        <v>48970</v>
      </c>
      <c r="N737" s="69">
        <v>14352</v>
      </c>
      <c r="O737" s="69">
        <v>1650933</v>
      </c>
      <c r="P737" s="69">
        <f>VLOOKUP($B$5:$B$975,'[17]2018'!B$5:P$975,15,0)</f>
        <v>987630</v>
      </c>
      <c r="Q737" s="77">
        <f>VLOOKUP($B$6:$B$975,'[17]2018'!B$6:Q$975,16,0)</f>
        <v>2315483</v>
      </c>
      <c r="R737" s="77" t="s">
        <v>14</v>
      </c>
      <c r="S737" s="69">
        <v>284379</v>
      </c>
      <c r="T737" s="69">
        <v>73505</v>
      </c>
    </row>
    <row r="738" spans="1:20" s="12" customFormat="1" ht="24.75">
      <c r="A738" s="65" t="s">
        <v>801</v>
      </c>
      <c r="B738" s="66" t="s">
        <v>220</v>
      </c>
      <c r="C738" s="75">
        <v>68436425</v>
      </c>
      <c r="D738" s="76" t="s">
        <v>14</v>
      </c>
      <c r="E738" s="75">
        <v>293214</v>
      </c>
      <c r="F738" s="69">
        <v>8879</v>
      </c>
      <c r="G738" s="69">
        <v>451122</v>
      </c>
      <c r="H738" s="69" t="s">
        <v>14</v>
      </c>
      <c r="I738" s="69">
        <v>116968</v>
      </c>
      <c r="J738" s="69">
        <v>149821</v>
      </c>
      <c r="K738" s="69">
        <v>100854</v>
      </c>
      <c r="L738" s="69">
        <v>13268</v>
      </c>
      <c r="M738" s="69">
        <v>45687</v>
      </c>
      <c r="N738" s="69">
        <v>48042</v>
      </c>
      <c r="O738" s="69" t="s">
        <v>14</v>
      </c>
      <c r="P738" s="69">
        <f>VLOOKUP($B$5:$B$975,'[17]2018'!B$5:P$975,15,0)</f>
        <v>734180</v>
      </c>
      <c r="Q738" s="77">
        <f>VLOOKUP($B$6:$B$975,'[17]2018'!B$6:Q$975,16,0)</f>
        <v>36851</v>
      </c>
      <c r="R738" s="77">
        <v>134280</v>
      </c>
      <c r="S738" s="69">
        <v>66250556</v>
      </c>
      <c r="T738" s="69">
        <v>52704</v>
      </c>
    </row>
    <row r="739" spans="1:20" s="12" customFormat="1" ht="60.75">
      <c r="A739" s="65" t="s">
        <v>802</v>
      </c>
      <c r="B739" s="66" t="s">
        <v>221</v>
      </c>
      <c r="C739" s="75">
        <v>1999242</v>
      </c>
      <c r="D739" s="76" t="s">
        <v>14</v>
      </c>
      <c r="E739" s="75">
        <v>519090</v>
      </c>
      <c r="F739" s="69">
        <v>37071</v>
      </c>
      <c r="G739" s="69">
        <v>133936</v>
      </c>
      <c r="H739" s="69">
        <v>29176</v>
      </c>
      <c r="I739" s="69">
        <v>2446</v>
      </c>
      <c r="J739" s="69" t="s">
        <v>14</v>
      </c>
      <c r="K739" s="69" t="s">
        <v>14</v>
      </c>
      <c r="L739" s="69">
        <v>90401</v>
      </c>
      <c r="M739" s="69">
        <v>41226</v>
      </c>
      <c r="N739" s="69" t="s">
        <v>14</v>
      </c>
      <c r="O739" s="69">
        <v>10503</v>
      </c>
      <c r="P739" s="69">
        <f>VLOOKUP($B$5:$B$975,'[17]2018'!B$5:P$975,15,0)</f>
        <v>271391</v>
      </c>
      <c r="Q739" s="77">
        <f>VLOOKUP($B$6:$B$975,'[17]2018'!B$6:Q$975,16,0)</f>
        <v>13150</v>
      </c>
      <c r="R739" s="77">
        <v>793447</v>
      </c>
      <c r="S739" s="69">
        <v>82</v>
      </c>
      <c r="T739" s="69">
        <v>57322</v>
      </c>
    </row>
    <row r="740" spans="1:20" s="12" customFormat="1" ht="48.75">
      <c r="A740" s="65" t="s">
        <v>803</v>
      </c>
      <c r="B740" s="66" t="s">
        <v>222</v>
      </c>
      <c r="C740" s="75">
        <v>26404705</v>
      </c>
      <c r="D740" s="75">
        <v>845152</v>
      </c>
      <c r="E740" s="75">
        <v>2063988</v>
      </c>
      <c r="F740" s="69">
        <v>358585</v>
      </c>
      <c r="G740" s="69">
        <v>1147941</v>
      </c>
      <c r="H740" s="69">
        <v>2987956</v>
      </c>
      <c r="I740" s="69">
        <v>1034990</v>
      </c>
      <c r="J740" s="69">
        <v>1205527</v>
      </c>
      <c r="K740" s="69">
        <v>474193</v>
      </c>
      <c r="L740" s="69">
        <v>334535</v>
      </c>
      <c r="M740" s="69">
        <v>326872</v>
      </c>
      <c r="N740" s="69">
        <v>1180509</v>
      </c>
      <c r="O740" s="69">
        <v>196857</v>
      </c>
      <c r="P740" s="69">
        <f>VLOOKUP($B$5:$B$975,'[17]2018'!B$5:P$975,15,0)</f>
        <v>54690</v>
      </c>
      <c r="Q740" s="77">
        <f>VLOOKUP($B$6:$B$975,'[17]2018'!B$6:Q$975,16,0)</f>
        <v>3697597</v>
      </c>
      <c r="R740" s="77">
        <v>3291032</v>
      </c>
      <c r="S740" s="69">
        <v>6180206</v>
      </c>
      <c r="T740" s="69">
        <v>1024074</v>
      </c>
    </row>
    <row r="741" spans="1:20" s="12" customFormat="1" ht="48.75">
      <c r="A741" s="65" t="s">
        <v>804</v>
      </c>
      <c r="B741" s="66" t="s">
        <v>223</v>
      </c>
      <c r="C741" s="75">
        <v>18735949</v>
      </c>
      <c r="D741" s="75">
        <v>297297</v>
      </c>
      <c r="E741" s="75">
        <v>1233776</v>
      </c>
      <c r="F741" s="69">
        <v>6219233</v>
      </c>
      <c r="G741" s="69">
        <v>287521</v>
      </c>
      <c r="H741" s="69">
        <v>390174</v>
      </c>
      <c r="I741" s="69">
        <v>3056</v>
      </c>
      <c r="J741" s="69">
        <v>343825</v>
      </c>
      <c r="K741" s="69">
        <v>508622</v>
      </c>
      <c r="L741" s="69">
        <v>46109</v>
      </c>
      <c r="M741" s="69">
        <v>365725</v>
      </c>
      <c r="N741" s="69">
        <v>155972</v>
      </c>
      <c r="O741" s="69">
        <v>445622</v>
      </c>
      <c r="P741" s="69">
        <f>VLOOKUP($B$5:$B$975,'[17]2018'!B$5:P$975,15,0)</f>
        <v>703115</v>
      </c>
      <c r="Q741" s="77">
        <f>VLOOKUP($B$6:$B$975,'[17]2018'!B$6:Q$975,16,0)</f>
        <v>4330479</v>
      </c>
      <c r="R741" s="77">
        <v>195445</v>
      </c>
      <c r="S741" s="69">
        <v>1886409</v>
      </c>
      <c r="T741" s="69">
        <v>1323568</v>
      </c>
    </row>
    <row r="742" spans="1:20" s="12" customFormat="1" ht="48.75">
      <c r="A742" s="65" t="s">
        <v>805</v>
      </c>
      <c r="B742" s="66" t="s">
        <v>224</v>
      </c>
      <c r="C742" s="75">
        <v>493566</v>
      </c>
      <c r="D742" s="76" t="s">
        <v>14</v>
      </c>
      <c r="E742" s="76" t="s">
        <v>14</v>
      </c>
      <c r="F742" s="69" t="s">
        <v>14</v>
      </c>
      <c r="G742" s="69">
        <v>225100</v>
      </c>
      <c r="H742" s="69" t="s">
        <v>14</v>
      </c>
      <c r="I742" s="69" t="s">
        <v>14</v>
      </c>
      <c r="J742" s="69" t="s">
        <v>14</v>
      </c>
      <c r="K742" s="69" t="s">
        <v>14</v>
      </c>
      <c r="L742" s="69">
        <v>19452</v>
      </c>
      <c r="M742" s="69">
        <v>25822</v>
      </c>
      <c r="N742" s="69" t="s">
        <v>14</v>
      </c>
      <c r="O742" s="69" t="s">
        <v>14</v>
      </c>
      <c r="P742" s="69" t="str">
        <f>VLOOKUP($B$5:$B$975,'[17]2018'!B$5:P$975,15,0)</f>
        <v>-</v>
      </c>
      <c r="Q742" s="77" t="str">
        <f>VLOOKUP($B$6:$B$975,'[17]2018'!B$6:Q$975,16,0)</f>
        <v>-</v>
      </c>
      <c r="R742" s="77">
        <v>223193</v>
      </c>
      <c r="S742" s="69" t="s">
        <v>14</v>
      </c>
      <c r="T742" s="69" t="s">
        <v>14</v>
      </c>
    </row>
    <row r="743" spans="1:20" s="12" customFormat="1" ht="36.75">
      <c r="A743" s="65" t="s">
        <v>806</v>
      </c>
      <c r="B743" s="66" t="s">
        <v>225</v>
      </c>
      <c r="C743" s="75">
        <v>71865</v>
      </c>
      <c r="D743" s="76" t="s">
        <v>14</v>
      </c>
      <c r="E743" s="75">
        <v>30817</v>
      </c>
      <c r="F743" s="69">
        <v>23</v>
      </c>
      <c r="G743" s="69">
        <v>3088</v>
      </c>
      <c r="H743" s="69" t="s">
        <v>14</v>
      </c>
      <c r="I743" s="69" t="s">
        <v>14</v>
      </c>
      <c r="J743" s="69" t="s">
        <v>14</v>
      </c>
      <c r="K743" s="69" t="s">
        <v>14</v>
      </c>
      <c r="L743" s="69" t="s">
        <v>14</v>
      </c>
      <c r="M743" s="69">
        <v>15523</v>
      </c>
      <c r="N743" s="69" t="s">
        <v>14</v>
      </c>
      <c r="O743" s="69">
        <v>277</v>
      </c>
      <c r="P743" s="69" t="str">
        <f>VLOOKUP($B$5:$B$975,'[17]2018'!B$5:P$975,15,0)</f>
        <v>-</v>
      </c>
      <c r="Q743" s="77">
        <f>VLOOKUP($B$6:$B$975,'[17]2018'!B$6:Q$975,16,0)</f>
        <v>18876</v>
      </c>
      <c r="R743" s="77">
        <v>1978</v>
      </c>
      <c r="S743" s="69">
        <v>1282</v>
      </c>
      <c r="T743" s="69" t="s">
        <v>14</v>
      </c>
    </row>
    <row r="744" spans="1:20" s="12" customFormat="1" ht="72.75">
      <c r="A744" s="65" t="s">
        <v>807</v>
      </c>
      <c r="B744" s="66" t="s">
        <v>226</v>
      </c>
      <c r="C744" s="75">
        <v>11965468</v>
      </c>
      <c r="D744" s="75">
        <v>333135</v>
      </c>
      <c r="E744" s="75">
        <v>1768997</v>
      </c>
      <c r="F744" s="69">
        <v>2930611</v>
      </c>
      <c r="G744" s="69">
        <v>1858624</v>
      </c>
      <c r="H744" s="69">
        <v>750605</v>
      </c>
      <c r="I744" s="69">
        <v>69601</v>
      </c>
      <c r="J744" s="69">
        <v>707156</v>
      </c>
      <c r="K744" s="69">
        <v>960</v>
      </c>
      <c r="L744" s="69">
        <v>38658</v>
      </c>
      <c r="M744" s="69">
        <v>430436</v>
      </c>
      <c r="N744" s="69">
        <v>7357</v>
      </c>
      <c r="O744" s="69">
        <v>12014</v>
      </c>
      <c r="P744" s="69">
        <f>VLOOKUP($B$5:$B$975,'[17]2018'!B$5:P$975,15,0)</f>
        <v>129690</v>
      </c>
      <c r="Q744" s="77">
        <f>VLOOKUP($B$6:$B$975,'[17]2018'!B$6:Q$975,16,0)</f>
        <v>630388</v>
      </c>
      <c r="R744" s="77">
        <v>785482</v>
      </c>
      <c r="S744" s="69">
        <v>1500937</v>
      </c>
      <c r="T744" s="69">
        <v>10819</v>
      </c>
    </row>
    <row r="745" spans="1:20" s="12" customFormat="1" ht="24.75">
      <c r="A745" s="65" t="s">
        <v>814</v>
      </c>
      <c r="B745" s="66" t="s">
        <v>233</v>
      </c>
      <c r="C745" s="75">
        <v>8859569</v>
      </c>
      <c r="D745" s="75">
        <v>40915</v>
      </c>
      <c r="E745" s="75">
        <v>554264</v>
      </c>
      <c r="F745" s="69" t="s">
        <v>14</v>
      </c>
      <c r="G745" s="69">
        <v>419004</v>
      </c>
      <c r="H745" s="69">
        <v>2333111</v>
      </c>
      <c r="I745" s="69">
        <v>20263</v>
      </c>
      <c r="J745" s="69">
        <v>31218</v>
      </c>
      <c r="K745" s="69">
        <v>1520930</v>
      </c>
      <c r="L745" s="69">
        <v>1314444</v>
      </c>
      <c r="M745" s="69">
        <v>26510</v>
      </c>
      <c r="N745" s="69" t="s">
        <v>14</v>
      </c>
      <c r="O745" s="69">
        <v>126959</v>
      </c>
      <c r="P745" s="69">
        <f>VLOOKUP($B$5:$B$975,'[17]2018'!B$5:P$975,15,0)</f>
        <v>62040</v>
      </c>
      <c r="Q745" s="77">
        <f>VLOOKUP($B$6:$B$975,'[17]2018'!B$6:Q$975,16,0)</f>
        <v>1427633</v>
      </c>
      <c r="R745" s="77">
        <v>700368</v>
      </c>
      <c r="S745" s="69">
        <v>172955</v>
      </c>
      <c r="T745" s="69">
        <v>108956</v>
      </c>
    </row>
    <row r="746" spans="1:20" s="12" customFormat="1" ht="24.75">
      <c r="A746" s="65" t="s">
        <v>815</v>
      </c>
      <c r="B746" s="66" t="s">
        <v>234</v>
      </c>
      <c r="C746" s="75">
        <v>41598756</v>
      </c>
      <c r="D746" s="75">
        <v>207999</v>
      </c>
      <c r="E746" s="75">
        <v>1577659</v>
      </c>
      <c r="F746" s="69">
        <v>677214</v>
      </c>
      <c r="G746" s="69">
        <v>2532730</v>
      </c>
      <c r="H746" s="69">
        <v>2640639</v>
      </c>
      <c r="I746" s="69">
        <v>188632</v>
      </c>
      <c r="J746" s="69">
        <v>7831569</v>
      </c>
      <c r="K746" s="69">
        <v>1076765</v>
      </c>
      <c r="L746" s="69">
        <v>93297</v>
      </c>
      <c r="M746" s="69">
        <v>1018747</v>
      </c>
      <c r="N746" s="69">
        <v>711268</v>
      </c>
      <c r="O746" s="69">
        <v>190764</v>
      </c>
      <c r="P746" s="69">
        <f>VLOOKUP($B$5:$B$975,'[17]2018'!B$5:P$975,15,0)</f>
        <v>111451</v>
      </c>
      <c r="Q746" s="77">
        <f>VLOOKUP($B$6:$B$975,'[17]2018'!B$6:Q$975,16,0)</f>
        <v>2829974</v>
      </c>
      <c r="R746" s="77">
        <v>6480299</v>
      </c>
      <c r="S746" s="69">
        <v>10612113</v>
      </c>
      <c r="T746" s="69">
        <v>2817635</v>
      </c>
    </row>
    <row r="747" spans="1:20" s="12" customFormat="1" ht="24.75">
      <c r="A747" s="65" t="s">
        <v>816</v>
      </c>
      <c r="B747" s="66" t="s">
        <v>235</v>
      </c>
      <c r="C747" s="75">
        <v>13128763</v>
      </c>
      <c r="D747" s="75">
        <v>144704</v>
      </c>
      <c r="E747" s="75">
        <v>313146</v>
      </c>
      <c r="F747" s="69">
        <v>32597</v>
      </c>
      <c r="G747" s="69">
        <v>1168637</v>
      </c>
      <c r="H747" s="69">
        <v>3926949</v>
      </c>
      <c r="I747" s="69">
        <v>281415</v>
      </c>
      <c r="J747" s="69">
        <v>150908</v>
      </c>
      <c r="K747" s="69">
        <v>64357</v>
      </c>
      <c r="L747" s="69">
        <v>180739</v>
      </c>
      <c r="M747" s="69">
        <v>446586</v>
      </c>
      <c r="N747" s="69">
        <v>42423</v>
      </c>
      <c r="O747" s="69">
        <v>93945</v>
      </c>
      <c r="P747" s="69">
        <f>VLOOKUP($B$5:$B$975,'[17]2018'!B$5:P$975,15,0)</f>
        <v>682623</v>
      </c>
      <c r="Q747" s="77">
        <f>VLOOKUP($B$6:$B$975,'[17]2018'!B$6:Q$975,16,0)</f>
        <v>3061006</v>
      </c>
      <c r="R747" s="77">
        <v>525213</v>
      </c>
      <c r="S747" s="69">
        <v>398083</v>
      </c>
      <c r="T747" s="69">
        <v>1615432</v>
      </c>
    </row>
    <row r="748" spans="1:20" s="12" customFormat="1" ht="24.75">
      <c r="A748" s="65" t="s">
        <v>824</v>
      </c>
      <c r="B748" s="66" t="s">
        <v>502</v>
      </c>
      <c r="C748" s="75">
        <v>66724203</v>
      </c>
      <c r="D748" s="75">
        <v>4003213</v>
      </c>
      <c r="E748" s="75">
        <v>1838545</v>
      </c>
      <c r="F748" s="69">
        <v>2795955</v>
      </c>
      <c r="G748" s="69">
        <v>234268</v>
      </c>
      <c r="H748" s="69">
        <v>334376</v>
      </c>
      <c r="I748" s="69">
        <v>2558156</v>
      </c>
      <c r="J748" s="69">
        <v>4029757</v>
      </c>
      <c r="K748" s="69">
        <v>631762</v>
      </c>
      <c r="L748" s="69">
        <v>696350</v>
      </c>
      <c r="M748" s="69">
        <v>787442</v>
      </c>
      <c r="N748" s="69">
        <v>1710435</v>
      </c>
      <c r="O748" s="69">
        <v>3946097</v>
      </c>
      <c r="P748" s="69">
        <f>VLOOKUP($B$5:$B$975,'[17]2018'!B$5:P$975,15,0)</f>
        <v>572785</v>
      </c>
      <c r="Q748" s="77">
        <f>VLOOKUP($B$6:$B$975,'[17]2018'!B$6:Q$975,16,0)</f>
        <v>11439275</v>
      </c>
      <c r="R748" s="77">
        <v>11498238</v>
      </c>
      <c r="S748" s="69">
        <v>19282794</v>
      </c>
      <c r="T748" s="69">
        <v>364755</v>
      </c>
    </row>
    <row r="749" spans="1:20" s="12" customFormat="1" ht="24.75">
      <c r="A749" s="65" t="s">
        <v>825</v>
      </c>
      <c r="B749" s="66" t="s">
        <v>242</v>
      </c>
      <c r="C749" s="75">
        <v>1192948</v>
      </c>
      <c r="D749" s="75">
        <v>12134</v>
      </c>
      <c r="E749" s="75">
        <v>1993</v>
      </c>
      <c r="F749" s="69" t="s">
        <v>14</v>
      </c>
      <c r="G749" s="69" t="s">
        <v>14</v>
      </c>
      <c r="H749" s="69">
        <v>22766</v>
      </c>
      <c r="I749" s="69" t="s">
        <v>14</v>
      </c>
      <c r="J749" s="69">
        <v>72500</v>
      </c>
      <c r="K749" s="69">
        <v>166738</v>
      </c>
      <c r="L749" s="69">
        <v>4500</v>
      </c>
      <c r="M749" s="69" t="s">
        <v>14</v>
      </c>
      <c r="N749" s="69" t="s">
        <v>14</v>
      </c>
      <c r="O749" s="69">
        <v>26445</v>
      </c>
      <c r="P749" s="69">
        <f>VLOOKUP($B$5:$B$975,'[17]2018'!B$5:P$975,15,0)</f>
        <v>11098</v>
      </c>
      <c r="Q749" s="77">
        <f>VLOOKUP($B$6:$B$975,'[17]2018'!B$6:Q$975,16,0)</f>
        <v>285601</v>
      </c>
      <c r="R749" s="77">
        <v>31175</v>
      </c>
      <c r="S749" s="69">
        <v>531080</v>
      </c>
      <c r="T749" s="69">
        <v>26919</v>
      </c>
    </row>
    <row r="750" spans="1:20" s="12" customFormat="1" ht="24.75">
      <c r="A750" s="65" t="s">
        <v>826</v>
      </c>
      <c r="B750" s="66" t="s">
        <v>243</v>
      </c>
      <c r="C750" s="75">
        <v>24649639</v>
      </c>
      <c r="D750" s="75">
        <v>24496</v>
      </c>
      <c r="E750" s="75">
        <v>90884</v>
      </c>
      <c r="F750" s="69">
        <v>1878778</v>
      </c>
      <c r="G750" s="69">
        <v>10556</v>
      </c>
      <c r="H750" s="69">
        <v>88769</v>
      </c>
      <c r="I750" s="69">
        <v>250487</v>
      </c>
      <c r="J750" s="69">
        <v>2919890</v>
      </c>
      <c r="K750" s="69">
        <v>20003</v>
      </c>
      <c r="L750" s="69">
        <v>603460</v>
      </c>
      <c r="M750" s="69">
        <v>142619</v>
      </c>
      <c r="N750" s="69">
        <v>69958</v>
      </c>
      <c r="O750" s="69">
        <v>3405622</v>
      </c>
      <c r="P750" s="69">
        <f>VLOOKUP($B$5:$B$975,'[17]2018'!B$5:P$975,15,0)</f>
        <v>449848</v>
      </c>
      <c r="Q750" s="77">
        <f>VLOOKUP($B$6:$B$975,'[17]2018'!B$6:Q$975,16,0)</f>
        <v>4737223</v>
      </c>
      <c r="R750" s="77">
        <v>6850655</v>
      </c>
      <c r="S750" s="69">
        <v>2913968</v>
      </c>
      <c r="T750" s="69">
        <v>192423</v>
      </c>
    </row>
    <row r="751" spans="1:20" s="12" customFormat="1" ht="48.75">
      <c r="A751" s="65" t="s">
        <v>831</v>
      </c>
      <c r="B751" s="66" t="s">
        <v>248</v>
      </c>
      <c r="C751" s="75">
        <v>25817884</v>
      </c>
      <c r="D751" s="75">
        <v>3844665</v>
      </c>
      <c r="E751" s="75">
        <v>1667785</v>
      </c>
      <c r="F751" s="69">
        <v>651089</v>
      </c>
      <c r="G751" s="69">
        <v>188992</v>
      </c>
      <c r="H751" s="69">
        <v>210097</v>
      </c>
      <c r="I751" s="69">
        <v>1422010</v>
      </c>
      <c r="J751" s="69">
        <v>915295</v>
      </c>
      <c r="K751" s="69">
        <v>229052</v>
      </c>
      <c r="L751" s="69">
        <v>11588</v>
      </c>
      <c r="M751" s="69">
        <v>299180</v>
      </c>
      <c r="N751" s="69">
        <v>1457533</v>
      </c>
      <c r="O751" s="69">
        <v>325107</v>
      </c>
      <c r="P751" s="69">
        <f>VLOOKUP($B$5:$B$975,'[17]2018'!B$5:P$975,15,0)</f>
        <v>96959</v>
      </c>
      <c r="Q751" s="77">
        <f>VLOOKUP($B$6:$B$975,'[17]2018'!B$6:Q$975,16,0)</f>
        <v>5112364</v>
      </c>
      <c r="R751" s="77">
        <v>1439587</v>
      </c>
      <c r="S751" s="69">
        <v>7856870</v>
      </c>
      <c r="T751" s="69">
        <v>89710</v>
      </c>
    </row>
    <row r="752" spans="1:20" s="12" customFormat="1" ht="24.75">
      <c r="A752" s="65" t="s">
        <v>832</v>
      </c>
      <c r="B752" s="66" t="s">
        <v>249</v>
      </c>
      <c r="C752" s="75">
        <v>15063731</v>
      </c>
      <c r="D752" s="75">
        <v>121917</v>
      </c>
      <c r="E752" s="75">
        <v>77883</v>
      </c>
      <c r="F752" s="69">
        <v>266088</v>
      </c>
      <c r="G752" s="69">
        <v>34720</v>
      </c>
      <c r="H752" s="69">
        <v>12744</v>
      </c>
      <c r="I752" s="69">
        <v>885659</v>
      </c>
      <c r="J752" s="69">
        <v>122072</v>
      </c>
      <c r="K752" s="69">
        <v>215969</v>
      </c>
      <c r="L752" s="69">
        <v>76802</v>
      </c>
      <c r="M752" s="69">
        <v>345644</v>
      </c>
      <c r="N752" s="69">
        <v>182944</v>
      </c>
      <c r="O752" s="69">
        <v>188923</v>
      </c>
      <c r="P752" s="69">
        <f>VLOOKUP($B$5:$B$975,'[17]2018'!B$5:P$975,15,0)</f>
        <v>14880</v>
      </c>
      <c r="Q752" s="77">
        <f>VLOOKUP($B$6:$B$975,'[17]2018'!B$6:Q$975,16,0)</f>
        <v>1304087</v>
      </c>
      <c r="R752" s="77">
        <v>3176821</v>
      </c>
      <c r="S752" s="69">
        <v>7980877</v>
      </c>
      <c r="T752" s="69">
        <v>55702</v>
      </c>
    </row>
    <row r="753" spans="1:20" s="12" customFormat="1" ht="24.75">
      <c r="A753" s="65" t="s">
        <v>827</v>
      </c>
      <c r="B753" s="66" t="s">
        <v>244</v>
      </c>
      <c r="C753" s="75">
        <v>10407539</v>
      </c>
      <c r="D753" s="75">
        <v>60</v>
      </c>
      <c r="E753" s="75">
        <v>3478</v>
      </c>
      <c r="F753" s="69">
        <v>701069</v>
      </c>
      <c r="G753" s="69" t="s">
        <v>14</v>
      </c>
      <c r="H753" s="69">
        <v>13839</v>
      </c>
      <c r="I753" s="69">
        <v>38267</v>
      </c>
      <c r="J753" s="69">
        <v>2786012</v>
      </c>
      <c r="K753" s="69" t="s">
        <v>14</v>
      </c>
      <c r="L753" s="69">
        <v>428396</v>
      </c>
      <c r="M753" s="69">
        <v>18089</v>
      </c>
      <c r="N753" s="69">
        <v>9750</v>
      </c>
      <c r="O753" s="69">
        <v>3187866</v>
      </c>
      <c r="P753" s="69">
        <f>VLOOKUP($B$5:$B$975,'[17]2018'!B$5:P$975,15,0)</f>
        <v>125107</v>
      </c>
      <c r="Q753" s="77">
        <f>VLOOKUP($B$6:$B$975,'[17]2018'!B$6:Q$975,16,0)</f>
        <v>611005</v>
      </c>
      <c r="R753" s="77">
        <v>547385</v>
      </c>
      <c r="S753" s="69">
        <v>1897421</v>
      </c>
      <c r="T753" s="69">
        <v>39796</v>
      </c>
    </row>
    <row r="754" spans="1:20" s="12" customFormat="1" ht="24.75">
      <c r="A754" s="65" t="s">
        <v>828</v>
      </c>
      <c r="B754" s="66" t="s">
        <v>245</v>
      </c>
      <c r="C754" s="75">
        <v>1714230</v>
      </c>
      <c r="D754" s="76" t="s">
        <v>14</v>
      </c>
      <c r="E754" s="75">
        <v>3752</v>
      </c>
      <c r="F754" s="69">
        <v>643048</v>
      </c>
      <c r="G754" s="69" t="s">
        <v>14</v>
      </c>
      <c r="H754" s="69">
        <v>9530</v>
      </c>
      <c r="I754" s="69">
        <v>123846</v>
      </c>
      <c r="J754" s="69">
        <v>22018</v>
      </c>
      <c r="K754" s="69" t="s">
        <v>14</v>
      </c>
      <c r="L754" s="69">
        <v>18179</v>
      </c>
      <c r="M754" s="69">
        <v>112949</v>
      </c>
      <c r="N754" s="69" t="s">
        <v>14</v>
      </c>
      <c r="O754" s="69">
        <v>81643</v>
      </c>
      <c r="P754" s="69">
        <f>VLOOKUP($B$5:$B$975,'[17]2018'!B$5:P$975,15,0)</f>
        <v>46700</v>
      </c>
      <c r="Q754" s="77">
        <f>VLOOKUP($B$6:$B$975,'[17]2018'!B$6:Q$975,16,0)</f>
        <v>204054</v>
      </c>
      <c r="R754" s="77">
        <v>448510</v>
      </c>
      <c r="S754" s="69" t="s">
        <v>14</v>
      </c>
      <c r="T754" s="69" t="s">
        <v>14</v>
      </c>
    </row>
    <row r="755" spans="1:20" s="12" customFormat="1" ht="24.75">
      <c r="A755" s="65" t="s">
        <v>829</v>
      </c>
      <c r="B755" s="66" t="s">
        <v>246</v>
      </c>
      <c r="C755" s="75">
        <v>1031308</v>
      </c>
      <c r="D755" s="75">
        <v>9972</v>
      </c>
      <c r="E755" s="75">
        <v>19345</v>
      </c>
      <c r="F755" s="69">
        <v>277158</v>
      </c>
      <c r="G755" s="69" t="s">
        <v>14</v>
      </c>
      <c r="H755" s="69">
        <v>17011</v>
      </c>
      <c r="I755" s="69">
        <v>3390</v>
      </c>
      <c r="J755" s="69">
        <v>11383</v>
      </c>
      <c r="K755" s="69" t="s">
        <v>14</v>
      </c>
      <c r="L755" s="69" t="s">
        <v>14</v>
      </c>
      <c r="M755" s="69" t="s">
        <v>14</v>
      </c>
      <c r="N755" s="69" t="s">
        <v>14</v>
      </c>
      <c r="O755" s="69">
        <v>27539</v>
      </c>
      <c r="P755" s="69">
        <f>VLOOKUP($B$5:$B$975,'[17]2018'!B$5:P$975,15,0)</f>
        <v>55013</v>
      </c>
      <c r="Q755" s="77">
        <f>VLOOKUP($B$6:$B$975,'[17]2018'!B$6:Q$975,16,0)</f>
        <v>149665</v>
      </c>
      <c r="R755" s="77">
        <v>414819</v>
      </c>
      <c r="S755" s="69">
        <v>27894</v>
      </c>
      <c r="T755" s="69">
        <v>18119</v>
      </c>
    </row>
    <row r="756" spans="1:20" s="12" customFormat="1" ht="24.75">
      <c r="A756" s="65" t="s">
        <v>830</v>
      </c>
      <c r="B756" s="66" t="s">
        <v>247</v>
      </c>
      <c r="C756" s="75">
        <v>11496562</v>
      </c>
      <c r="D756" s="75">
        <v>14464</v>
      </c>
      <c r="E756" s="75">
        <v>64310</v>
      </c>
      <c r="F756" s="69">
        <v>257503</v>
      </c>
      <c r="G756" s="69">
        <v>10556</v>
      </c>
      <c r="H756" s="69">
        <v>48389</v>
      </c>
      <c r="I756" s="69">
        <v>84984</v>
      </c>
      <c r="J756" s="69">
        <v>100477</v>
      </c>
      <c r="K756" s="69">
        <v>20003</v>
      </c>
      <c r="L756" s="69">
        <v>156886</v>
      </c>
      <c r="M756" s="69">
        <v>11581</v>
      </c>
      <c r="N756" s="69">
        <v>60208</v>
      </c>
      <c r="O756" s="69">
        <v>108574</v>
      </c>
      <c r="P756" s="69">
        <f>VLOOKUP($B$5:$B$975,'[17]2018'!B$5:P$975,15,0)</f>
        <v>223027</v>
      </c>
      <c r="Q756" s="77">
        <f>VLOOKUP($B$6:$B$975,'[17]2018'!B$6:Q$975,16,0)</f>
        <v>3772498</v>
      </c>
      <c r="R756" s="77">
        <v>5439941</v>
      </c>
      <c r="S756" s="69">
        <v>988654</v>
      </c>
      <c r="T756" s="69">
        <v>134509</v>
      </c>
    </row>
    <row r="757" spans="1:20" s="12" customFormat="1" ht="36.75">
      <c r="A757" s="65" t="s">
        <v>833</v>
      </c>
      <c r="B757" s="66" t="s">
        <v>503</v>
      </c>
      <c r="C757" s="75">
        <v>9927945</v>
      </c>
      <c r="D757" s="75">
        <v>4229456</v>
      </c>
      <c r="E757" s="75">
        <v>11044</v>
      </c>
      <c r="F757" s="69">
        <v>1766479</v>
      </c>
      <c r="G757" s="69">
        <v>4286</v>
      </c>
      <c r="H757" s="69">
        <v>78043</v>
      </c>
      <c r="I757" s="69">
        <v>134952</v>
      </c>
      <c r="J757" s="69">
        <v>277589</v>
      </c>
      <c r="K757" s="69">
        <v>21106</v>
      </c>
      <c r="L757" s="69">
        <v>10000</v>
      </c>
      <c r="M757" s="69">
        <v>10948</v>
      </c>
      <c r="N757" s="69" t="s">
        <v>14</v>
      </c>
      <c r="O757" s="69">
        <v>233885</v>
      </c>
      <c r="P757" s="69">
        <f>VLOOKUP($B$5:$B$975,'[17]2018'!B$5:P$975,15,0)</f>
        <v>631187</v>
      </c>
      <c r="Q757" s="77">
        <f>VLOOKUP($B$6:$B$975,'[17]2018'!B$6:Q$975,16,0)</f>
        <v>1893913</v>
      </c>
      <c r="R757" s="77">
        <v>474632</v>
      </c>
      <c r="S757" s="69">
        <v>95661</v>
      </c>
      <c r="T757" s="69">
        <v>54765</v>
      </c>
    </row>
    <row r="758" spans="1:20" s="12" customFormat="1" ht="36.75">
      <c r="A758" s="65" t="s">
        <v>834</v>
      </c>
      <c r="B758" s="66" t="s">
        <v>250</v>
      </c>
      <c r="C758" s="75">
        <v>9927945</v>
      </c>
      <c r="D758" s="75">
        <v>4229456</v>
      </c>
      <c r="E758" s="75">
        <v>11044</v>
      </c>
      <c r="F758" s="69">
        <v>1766479</v>
      </c>
      <c r="G758" s="69">
        <v>4286</v>
      </c>
      <c r="H758" s="69">
        <v>78043</v>
      </c>
      <c r="I758" s="69">
        <v>134952</v>
      </c>
      <c r="J758" s="69">
        <v>277589</v>
      </c>
      <c r="K758" s="69">
        <v>21106</v>
      </c>
      <c r="L758" s="69">
        <v>10000</v>
      </c>
      <c r="M758" s="69">
        <v>10948</v>
      </c>
      <c r="N758" s="69" t="s">
        <v>14</v>
      </c>
      <c r="O758" s="69">
        <v>233885</v>
      </c>
      <c r="P758" s="69">
        <f>VLOOKUP($B$5:$B$975,'[17]2018'!B$5:P$975,15,0)</f>
        <v>631187</v>
      </c>
      <c r="Q758" s="77">
        <f>VLOOKUP($B$6:$B$975,'[17]2018'!B$6:Q$975,16,0)</f>
        <v>1893913</v>
      </c>
      <c r="R758" s="77">
        <v>474632</v>
      </c>
      <c r="S758" s="69">
        <v>95661</v>
      </c>
      <c r="T758" s="69">
        <v>54765</v>
      </c>
    </row>
    <row r="759" spans="1:20" s="12" customFormat="1" ht="36.75">
      <c r="A759" s="65" t="s">
        <v>835</v>
      </c>
      <c r="B759" s="66" t="s">
        <v>504</v>
      </c>
      <c r="C759" s="75">
        <v>88837722</v>
      </c>
      <c r="D759" s="75">
        <v>828485</v>
      </c>
      <c r="E759" s="75">
        <v>2051661</v>
      </c>
      <c r="F759" s="69">
        <v>4491321</v>
      </c>
      <c r="G759" s="69">
        <v>1981105</v>
      </c>
      <c r="H759" s="69">
        <v>5598642</v>
      </c>
      <c r="I759" s="69">
        <v>5177321</v>
      </c>
      <c r="J759" s="69">
        <v>5997068</v>
      </c>
      <c r="K759" s="69">
        <v>1962790</v>
      </c>
      <c r="L759" s="69">
        <v>9920239</v>
      </c>
      <c r="M759" s="69">
        <v>1375499</v>
      </c>
      <c r="N759" s="69">
        <v>2098932</v>
      </c>
      <c r="O759" s="69">
        <v>1391296</v>
      </c>
      <c r="P759" s="69">
        <f>VLOOKUP($B$5:$B$975,'[17]2018'!B$5:P$975,15,0)</f>
        <v>1352887</v>
      </c>
      <c r="Q759" s="77">
        <f>VLOOKUP($B$6:$B$975,'[17]2018'!B$6:Q$975,16,0)</f>
        <v>14017508</v>
      </c>
      <c r="R759" s="77">
        <v>10537041</v>
      </c>
      <c r="S759" s="69">
        <v>14800582</v>
      </c>
      <c r="T759" s="69">
        <v>5255346</v>
      </c>
    </row>
    <row r="760" spans="1:20" s="12" customFormat="1" ht="24.75">
      <c r="A760" s="65" t="s">
        <v>836</v>
      </c>
      <c r="B760" s="66" t="s">
        <v>251</v>
      </c>
      <c r="C760" s="75">
        <v>23627810</v>
      </c>
      <c r="D760" s="75">
        <v>385132</v>
      </c>
      <c r="E760" s="75">
        <v>515820</v>
      </c>
      <c r="F760" s="69">
        <v>557711</v>
      </c>
      <c r="G760" s="69">
        <v>248934</v>
      </c>
      <c r="H760" s="69">
        <v>566577</v>
      </c>
      <c r="I760" s="69">
        <v>1539823</v>
      </c>
      <c r="J760" s="69">
        <v>2072001</v>
      </c>
      <c r="K760" s="69">
        <v>793031</v>
      </c>
      <c r="L760" s="69">
        <v>763485</v>
      </c>
      <c r="M760" s="69">
        <v>315531</v>
      </c>
      <c r="N760" s="69">
        <v>865250</v>
      </c>
      <c r="O760" s="69">
        <v>334202</v>
      </c>
      <c r="P760" s="69">
        <f>VLOOKUP($B$5:$B$975,'[17]2018'!B$5:P$975,15,0)</f>
        <v>99768</v>
      </c>
      <c r="Q760" s="77">
        <f>VLOOKUP($B$6:$B$975,'[17]2018'!B$6:Q$975,16,0)</f>
        <v>5122193</v>
      </c>
      <c r="R760" s="77">
        <v>3581827</v>
      </c>
      <c r="S760" s="69">
        <v>2336559</v>
      </c>
      <c r="T760" s="69">
        <v>3529967</v>
      </c>
    </row>
    <row r="761" spans="1:20" s="12" customFormat="1" ht="24.75">
      <c r="A761" s="65" t="s">
        <v>837</v>
      </c>
      <c r="B761" s="66" t="s">
        <v>252</v>
      </c>
      <c r="C761" s="75">
        <v>39401267</v>
      </c>
      <c r="D761" s="75">
        <v>341834</v>
      </c>
      <c r="E761" s="75">
        <v>705267</v>
      </c>
      <c r="F761" s="69">
        <v>2555356</v>
      </c>
      <c r="G761" s="69">
        <v>1362149</v>
      </c>
      <c r="H761" s="69">
        <v>4860089</v>
      </c>
      <c r="I761" s="69">
        <v>2368625</v>
      </c>
      <c r="J761" s="69">
        <v>3039705</v>
      </c>
      <c r="K761" s="69">
        <v>1080604</v>
      </c>
      <c r="L761" s="69">
        <v>5470852</v>
      </c>
      <c r="M761" s="69">
        <v>948586</v>
      </c>
      <c r="N761" s="69">
        <v>1232918</v>
      </c>
      <c r="O761" s="69">
        <v>391694</v>
      </c>
      <c r="P761" s="69">
        <f>VLOOKUP($B$5:$B$975,'[17]2018'!B$5:P$975,15,0)</f>
        <v>70612</v>
      </c>
      <c r="Q761" s="77">
        <f>VLOOKUP($B$6:$B$975,'[17]2018'!B$6:Q$975,16,0)</f>
        <v>3112634</v>
      </c>
      <c r="R761" s="77">
        <v>6041845</v>
      </c>
      <c r="S761" s="69">
        <v>4234881</v>
      </c>
      <c r="T761" s="69">
        <v>1583617</v>
      </c>
    </row>
    <row r="762" spans="1:20" s="12" customFormat="1" ht="24.75">
      <c r="A762" s="65" t="s">
        <v>841</v>
      </c>
      <c r="B762" s="66" t="s">
        <v>256</v>
      </c>
      <c r="C762" s="75">
        <v>25808645</v>
      </c>
      <c r="D762" s="75">
        <v>101519</v>
      </c>
      <c r="E762" s="75">
        <v>830574</v>
      </c>
      <c r="F762" s="69">
        <v>1378254</v>
      </c>
      <c r="G762" s="69">
        <v>370023</v>
      </c>
      <c r="H762" s="69">
        <v>171977</v>
      </c>
      <c r="I762" s="69">
        <v>1268873</v>
      </c>
      <c r="J762" s="69">
        <v>885361</v>
      </c>
      <c r="K762" s="69">
        <v>89155</v>
      </c>
      <c r="L762" s="69">
        <v>3685902</v>
      </c>
      <c r="M762" s="69">
        <v>111382</v>
      </c>
      <c r="N762" s="69">
        <v>764</v>
      </c>
      <c r="O762" s="69">
        <v>665400</v>
      </c>
      <c r="P762" s="69">
        <f>VLOOKUP($B$5:$B$975,'[17]2018'!B$5:P$975,15,0)</f>
        <v>1182507</v>
      </c>
      <c r="Q762" s="77">
        <f>VLOOKUP($B$6:$B$975,'[17]2018'!B$6:Q$975,16,0)</f>
        <v>5782681</v>
      </c>
      <c r="R762" s="77">
        <v>913369</v>
      </c>
      <c r="S762" s="69">
        <v>8229142</v>
      </c>
      <c r="T762" s="69">
        <v>141762</v>
      </c>
    </row>
    <row r="763" spans="1:20" s="12" customFormat="1" ht="24.75">
      <c r="A763" s="65" t="s">
        <v>838</v>
      </c>
      <c r="B763" s="66" t="s">
        <v>253</v>
      </c>
      <c r="C763" s="75">
        <v>17333283</v>
      </c>
      <c r="D763" s="75">
        <v>278956</v>
      </c>
      <c r="E763" s="75">
        <v>89989</v>
      </c>
      <c r="F763" s="69">
        <v>891271</v>
      </c>
      <c r="G763" s="69">
        <v>1046320</v>
      </c>
      <c r="H763" s="69">
        <v>4242617</v>
      </c>
      <c r="I763" s="69">
        <v>1271195</v>
      </c>
      <c r="J763" s="69">
        <v>2532208</v>
      </c>
      <c r="K763" s="69">
        <v>604334</v>
      </c>
      <c r="L763" s="69">
        <v>2798704</v>
      </c>
      <c r="M763" s="69">
        <v>457538</v>
      </c>
      <c r="N763" s="69">
        <v>363695</v>
      </c>
      <c r="O763" s="69">
        <v>294971</v>
      </c>
      <c r="P763" s="69">
        <f>VLOOKUP($B$5:$B$975,'[17]2018'!B$5:P$975,15,0)</f>
        <v>34205</v>
      </c>
      <c r="Q763" s="77">
        <f>VLOOKUP($B$6:$B$975,'[17]2018'!B$6:Q$975,16,0)</f>
        <v>1368708</v>
      </c>
      <c r="R763" s="77">
        <v>118595</v>
      </c>
      <c r="S763" s="69">
        <v>294118</v>
      </c>
      <c r="T763" s="69">
        <v>645859</v>
      </c>
    </row>
    <row r="764" spans="1:20" s="12" customFormat="1" ht="24.75">
      <c r="A764" s="65" t="s">
        <v>839</v>
      </c>
      <c r="B764" s="66" t="s">
        <v>254</v>
      </c>
      <c r="C764" s="75">
        <v>12016472</v>
      </c>
      <c r="D764" s="75">
        <v>50432</v>
      </c>
      <c r="E764" s="75">
        <v>515584</v>
      </c>
      <c r="F764" s="69">
        <v>656523</v>
      </c>
      <c r="G764" s="69">
        <v>90123</v>
      </c>
      <c r="H764" s="69">
        <v>263221</v>
      </c>
      <c r="I764" s="69">
        <v>1097430</v>
      </c>
      <c r="J764" s="69">
        <v>139402</v>
      </c>
      <c r="K764" s="69">
        <v>381677</v>
      </c>
      <c r="L764" s="69">
        <v>127074</v>
      </c>
      <c r="M764" s="69">
        <v>475820</v>
      </c>
      <c r="N764" s="69">
        <v>144967</v>
      </c>
      <c r="O764" s="69">
        <v>41759</v>
      </c>
      <c r="P764" s="69">
        <f>VLOOKUP($B$5:$B$975,'[17]2018'!B$5:P$975,15,0)</f>
        <v>24382</v>
      </c>
      <c r="Q764" s="77">
        <f>VLOOKUP($B$6:$B$975,'[17]2018'!B$6:Q$975,16,0)</f>
        <v>467650</v>
      </c>
      <c r="R764" s="77">
        <v>3494175</v>
      </c>
      <c r="S764" s="69">
        <v>3109905</v>
      </c>
      <c r="T764" s="69">
        <v>936347</v>
      </c>
    </row>
    <row r="765" spans="1:20" s="12" customFormat="1" ht="24.75">
      <c r="A765" s="65" t="s">
        <v>840</v>
      </c>
      <c r="B765" s="66" t="s">
        <v>255</v>
      </c>
      <c r="C765" s="75">
        <v>10051513</v>
      </c>
      <c r="D765" s="75">
        <v>12446</v>
      </c>
      <c r="E765" s="75">
        <v>99694</v>
      </c>
      <c r="F765" s="69">
        <v>1007562</v>
      </c>
      <c r="G765" s="69">
        <v>225705</v>
      </c>
      <c r="H765" s="69">
        <v>354251</v>
      </c>
      <c r="I765" s="69" t="s">
        <v>14</v>
      </c>
      <c r="J765" s="69">
        <v>368095</v>
      </c>
      <c r="K765" s="69">
        <v>94593</v>
      </c>
      <c r="L765" s="69">
        <v>2545075</v>
      </c>
      <c r="M765" s="69">
        <v>15228</v>
      </c>
      <c r="N765" s="69">
        <v>724255</v>
      </c>
      <c r="O765" s="69">
        <v>54964</v>
      </c>
      <c r="P765" s="69">
        <f>VLOOKUP($B$5:$B$975,'[17]2018'!B$5:P$975,15,0)</f>
        <v>12025</v>
      </c>
      <c r="Q765" s="77">
        <f>VLOOKUP($B$6:$B$975,'[17]2018'!B$6:Q$975,16,0)</f>
        <v>1276275</v>
      </c>
      <c r="R765" s="77">
        <v>2429075</v>
      </c>
      <c r="S765" s="69">
        <v>830858</v>
      </c>
      <c r="T765" s="69">
        <v>1411</v>
      </c>
    </row>
    <row r="766" spans="1:20" s="12" customFormat="1" ht="36.75">
      <c r="A766" s="65" t="s">
        <v>842</v>
      </c>
      <c r="B766" s="66" t="s">
        <v>505</v>
      </c>
      <c r="C766" s="75">
        <v>398999061</v>
      </c>
      <c r="D766" s="75">
        <v>4985717</v>
      </c>
      <c r="E766" s="75">
        <v>12780842</v>
      </c>
      <c r="F766" s="69">
        <v>7759043</v>
      </c>
      <c r="G766" s="69">
        <v>14253800</v>
      </c>
      <c r="H766" s="69">
        <v>6937551</v>
      </c>
      <c r="I766" s="69">
        <v>10416546</v>
      </c>
      <c r="J766" s="69">
        <v>19237478</v>
      </c>
      <c r="K766" s="69">
        <v>7119791</v>
      </c>
      <c r="L766" s="69">
        <v>3469442</v>
      </c>
      <c r="M766" s="69">
        <v>12043460</v>
      </c>
      <c r="N766" s="69">
        <v>9999308</v>
      </c>
      <c r="O766" s="69">
        <v>5882055</v>
      </c>
      <c r="P766" s="69">
        <f>VLOOKUP($B$5:$B$975,'[17]2018'!B$5:P$975,15,0)</f>
        <v>5936770</v>
      </c>
      <c r="Q766" s="77">
        <f>VLOOKUP($B$6:$B$975,'[17]2018'!B$6:Q$975,16,0)</f>
        <v>27239811</v>
      </c>
      <c r="R766" s="77">
        <v>40845939</v>
      </c>
      <c r="S766" s="69">
        <v>198006097</v>
      </c>
      <c r="T766" s="69">
        <v>12085412</v>
      </c>
    </row>
    <row r="767" spans="1:20" s="12" customFormat="1" ht="36.75">
      <c r="A767" s="65" t="s">
        <v>843</v>
      </c>
      <c r="B767" s="66" t="s">
        <v>257</v>
      </c>
      <c r="C767" s="75">
        <v>128329999</v>
      </c>
      <c r="D767" s="75">
        <v>1089009</v>
      </c>
      <c r="E767" s="75">
        <v>2092488</v>
      </c>
      <c r="F767" s="69">
        <v>1367708</v>
      </c>
      <c r="G767" s="69">
        <v>3282775</v>
      </c>
      <c r="H767" s="69">
        <v>1661312</v>
      </c>
      <c r="I767" s="69">
        <v>2018014</v>
      </c>
      <c r="J767" s="69">
        <v>2292426</v>
      </c>
      <c r="K767" s="69">
        <v>1319029</v>
      </c>
      <c r="L767" s="69">
        <v>722183</v>
      </c>
      <c r="M767" s="69">
        <v>2507059</v>
      </c>
      <c r="N767" s="69">
        <v>1428022</v>
      </c>
      <c r="O767" s="69">
        <v>1995474</v>
      </c>
      <c r="P767" s="69">
        <f>VLOOKUP($B$5:$B$975,'[17]2018'!B$5:P$975,15,0)</f>
        <v>1455276</v>
      </c>
      <c r="Q767" s="77">
        <f>VLOOKUP($B$6:$B$975,'[17]2018'!B$6:Q$975,16,0)</f>
        <v>4091902</v>
      </c>
      <c r="R767" s="77">
        <v>6691278</v>
      </c>
      <c r="S767" s="69">
        <v>91951729</v>
      </c>
      <c r="T767" s="69">
        <v>2364318</v>
      </c>
    </row>
    <row r="768" spans="1:20" s="12" customFormat="1" ht="36.75">
      <c r="A768" s="65" t="s">
        <v>844</v>
      </c>
      <c r="B768" s="66" t="s">
        <v>258</v>
      </c>
      <c r="C768" s="75">
        <v>41435084</v>
      </c>
      <c r="D768" s="75">
        <v>738040</v>
      </c>
      <c r="E768" s="75">
        <v>1188187</v>
      </c>
      <c r="F768" s="69">
        <v>2072055</v>
      </c>
      <c r="G768" s="69">
        <v>1144201</v>
      </c>
      <c r="H768" s="69">
        <v>847869</v>
      </c>
      <c r="I768" s="69">
        <v>1111104</v>
      </c>
      <c r="J768" s="69">
        <v>1632289</v>
      </c>
      <c r="K768" s="69">
        <v>992492</v>
      </c>
      <c r="L768" s="69">
        <v>297046</v>
      </c>
      <c r="M768" s="69">
        <v>1282327</v>
      </c>
      <c r="N768" s="69">
        <v>946927</v>
      </c>
      <c r="O768" s="69">
        <v>844641</v>
      </c>
      <c r="P768" s="69">
        <f>VLOOKUP($B$5:$B$975,'[17]2018'!B$5:P$975,15,0)</f>
        <v>1275926</v>
      </c>
      <c r="Q768" s="77">
        <f>VLOOKUP($B$6:$B$975,'[17]2018'!B$6:Q$975,16,0)</f>
        <v>2645209</v>
      </c>
      <c r="R768" s="77">
        <v>3946478</v>
      </c>
      <c r="S768" s="69">
        <v>18302297</v>
      </c>
      <c r="T768" s="69">
        <v>2167996</v>
      </c>
    </row>
    <row r="769" spans="1:20" s="12" customFormat="1" ht="36.75">
      <c r="A769" s="65" t="s">
        <v>845</v>
      </c>
      <c r="B769" s="66" t="s">
        <v>259</v>
      </c>
      <c r="C769" s="75">
        <v>4529726</v>
      </c>
      <c r="D769" s="75">
        <v>51904</v>
      </c>
      <c r="E769" s="75">
        <v>48382</v>
      </c>
      <c r="F769" s="69">
        <v>50050</v>
      </c>
      <c r="G769" s="69">
        <v>50550</v>
      </c>
      <c r="H769" s="69">
        <v>22553</v>
      </c>
      <c r="I769" s="69">
        <v>95458</v>
      </c>
      <c r="J769" s="69">
        <v>124044</v>
      </c>
      <c r="K769" s="69">
        <v>86028</v>
      </c>
      <c r="L769" s="69">
        <v>10969</v>
      </c>
      <c r="M769" s="69">
        <v>52461</v>
      </c>
      <c r="N769" s="69">
        <v>82263</v>
      </c>
      <c r="O769" s="69">
        <v>32794</v>
      </c>
      <c r="P769" s="69">
        <f>VLOOKUP($B$5:$B$975,'[17]2018'!B$5:P$975,15,0)</f>
        <v>153651</v>
      </c>
      <c r="Q769" s="77">
        <f>VLOOKUP($B$6:$B$975,'[17]2018'!B$6:Q$975,16,0)</f>
        <v>364941</v>
      </c>
      <c r="R769" s="77">
        <v>635852</v>
      </c>
      <c r="S769" s="69">
        <v>2574364</v>
      </c>
      <c r="T769" s="69">
        <v>93461</v>
      </c>
    </row>
    <row r="770" spans="1:20" s="12" customFormat="1" ht="24.75">
      <c r="A770" s="65" t="s">
        <v>846</v>
      </c>
      <c r="B770" s="66" t="s">
        <v>260</v>
      </c>
      <c r="C770" s="75">
        <v>5710746</v>
      </c>
      <c r="D770" s="75">
        <v>63302</v>
      </c>
      <c r="E770" s="75">
        <v>72497</v>
      </c>
      <c r="F770" s="69">
        <v>107121</v>
      </c>
      <c r="G770" s="69">
        <v>91285</v>
      </c>
      <c r="H770" s="69">
        <v>89758</v>
      </c>
      <c r="I770" s="69">
        <v>40371</v>
      </c>
      <c r="J770" s="69">
        <v>148201</v>
      </c>
      <c r="K770" s="69">
        <v>88892</v>
      </c>
      <c r="L770" s="69">
        <v>66313</v>
      </c>
      <c r="M770" s="69">
        <v>255227</v>
      </c>
      <c r="N770" s="69">
        <v>95171</v>
      </c>
      <c r="O770" s="69">
        <v>62916</v>
      </c>
      <c r="P770" s="69">
        <f>VLOOKUP($B$5:$B$975,'[17]2018'!B$5:P$975,15,0)</f>
        <v>75279</v>
      </c>
      <c r="Q770" s="77">
        <f>VLOOKUP($B$6:$B$975,'[17]2018'!B$6:Q$975,16,0)</f>
        <v>201177</v>
      </c>
      <c r="R770" s="77">
        <v>2215399</v>
      </c>
      <c r="S770" s="69">
        <v>1933708</v>
      </c>
      <c r="T770" s="69">
        <v>104129</v>
      </c>
    </row>
    <row r="771" spans="1:20" s="12" customFormat="1" ht="36.75">
      <c r="A771" s="65" t="s">
        <v>847</v>
      </c>
      <c r="B771" s="66" t="s">
        <v>261</v>
      </c>
      <c r="C771" s="75">
        <v>26264805</v>
      </c>
      <c r="D771" s="75">
        <v>474868</v>
      </c>
      <c r="E771" s="75">
        <v>785670</v>
      </c>
      <c r="F771" s="69">
        <v>1039473</v>
      </c>
      <c r="G771" s="69">
        <v>566696</v>
      </c>
      <c r="H771" s="69">
        <v>716646</v>
      </c>
      <c r="I771" s="69">
        <v>594850</v>
      </c>
      <c r="J771" s="69">
        <v>1041995</v>
      </c>
      <c r="K771" s="69">
        <v>573337</v>
      </c>
      <c r="L771" s="69">
        <v>274618</v>
      </c>
      <c r="M771" s="69">
        <v>1080870</v>
      </c>
      <c r="N771" s="69">
        <v>659468</v>
      </c>
      <c r="O771" s="69">
        <v>609313</v>
      </c>
      <c r="P771" s="69">
        <f>VLOOKUP($B$5:$B$975,'[17]2018'!B$5:P$975,15,0)</f>
        <v>857313</v>
      </c>
      <c r="Q771" s="77">
        <f>VLOOKUP($B$6:$B$975,'[17]2018'!B$6:Q$975,16,0)</f>
        <v>2673861</v>
      </c>
      <c r="R771" s="77">
        <v>3332570</v>
      </c>
      <c r="S771" s="69">
        <v>9563264</v>
      </c>
      <c r="T771" s="69">
        <v>1419994</v>
      </c>
    </row>
    <row r="772" spans="1:20" s="12" customFormat="1" ht="24.75">
      <c r="A772" s="65" t="s">
        <v>850</v>
      </c>
      <c r="B772" s="66" t="s">
        <v>264</v>
      </c>
      <c r="C772" s="75">
        <v>19300390</v>
      </c>
      <c r="D772" s="75">
        <v>228988</v>
      </c>
      <c r="E772" s="75">
        <v>678763</v>
      </c>
      <c r="F772" s="69">
        <v>495740</v>
      </c>
      <c r="G772" s="69">
        <v>621203</v>
      </c>
      <c r="H772" s="69">
        <v>331612</v>
      </c>
      <c r="I772" s="69">
        <v>395223</v>
      </c>
      <c r="J772" s="69">
        <v>729597</v>
      </c>
      <c r="K772" s="69">
        <v>502098</v>
      </c>
      <c r="L772" s="69">
        <v>292482</v>
      </c>
      <c r="M772" s="69">
        <v>750916</v>
      </c>
      <c r="N772" s="69">
        <v>418261</v>
      </c>
      <c r="O772" s="69">
        <v>379861</v>
      </c>
      <c r="P772" s="69">
        <f>VLOOKUP($B$5:$B$975,'[17]2018'!B$5:P$975,15,0)</f>
        <v>370346</v>
      </c>
      <c r="Q772" s="77">
        <f>VLOOKUP($B$6:$B$975,'[17]2018'!B$6:Q$975,16,0)</f>
        <v>996516</v>
      </c>
      <c r="R772" s="77">
        <v>1717620</v>
      </c>
      <c r="S772" s="69">
        <v>9217740</v>
      </c>
      <c r="T772" s="69">
        <v>1173425</v>
      </c>
    </row>
    <row r="773" spans="1:20" s="12" customFormat="1" ht="60.75">
      <c r="A773" s="65" t="s">
        <v>851</v>
      </c>
      <c r="B773" s="66" t="s">
        <v>265</v>
      </c>
      <c r="C773" s="75">
        <v>12493825</v>
      </c>
      <c r="D773" s="75">
        <v>288935</v>
      </c>
      <c r="E773" s="75">
        <v>152095</v>
      </c>
      <c r="F773" s="69">
        <v>148233</v>
      </c>
      <c r="G773" s="69">
        <v>156230</v>
      </c>
      <c r="H773" s="69">
        <v>260775</v>
      </c>
      <c r="I773" s="69">
        <v>97372</v>
      </c>
      <c r="J773" s="69">
        <v>6233158</v>
      </c>
      <c r="K773" s="69">
        <v>106498</v>
      </c>
      <c r="L773" s="69">
        <v>89226</v>
      </c>
      <c r="M773" s="69">
        <v>308859</v>
      </c>
      <c r="N773" s="69">
        <v>340805</v>
      </c>
      <c r="O773" s="69">
        <v>140384</v>
      </c>
      <c r="P773" s="69">
        <f>VLOOKUP($B$5:$B$975,'[17]2018'!B$5:P$975,15,0)</f>
        <v>506302</v>
      </c>
      <c r="Q773" s="77">
        <f>VLOOKUP($B$6:$B$975,'[17]2018'!B$6:Q$975,16,0)</f>
        <v>1831228</v>
      </c>
      <c r="R773" s="77">
        <v>1100984</v>
      </c>
      <c r="S773" s="69">
        <v>582746</v>
      </c>
      <c r="T773" s="69">
        <v>149995</v>
      </c>
    </row>
    <row r="774" spans="1:20" s="12" customFormat="1" ht="48.75">
      <c r="A774" s="65" t="s">
        <v>852</v>
      </c>
      <c r="B774" s="66" t="s">
        <v>266</v>
      </c>
      <c r="C774" s="75">
        <v>37512000</v>
      </c>
      <c r="D774" s="75">
        <v>111800</v>
      </c>
      <c r="E774" s="75">
        <v>618014</v>
      </c>
      <c r="F774" s="69">
        <v>431287</v>
      </c>
      <c r="G774" s="69">
        <v>2408026</v>
      </c>
      <c r="H774" s="69">
        <v>466906</v>
      </c>
      <c r="I774" s="69">
        <v>500354</v>
      </c>
      <c r="J774" s="69">
        <v>1513588</v>
      </c>
      <c r="K774" s="69">
        <v>238833</v>
      </c>
      <c r="L774" s="69">
        <v>377818</v>
      </c>
      <c r="M774" s="69">
        <v>2647747</v>
      </c>
      <c r="N774" s="69">
        <v>285348</v>
      </c>
      <c r="O774" s="69">
        <v>125083</v>
      </c>
      <c r="P774" s="69">
        <f>VLOOKUP($B$5:$B$975,'[17]2018'!B$5:P$975,15,0)</f>
        <v>529693</v>
      </c>
      <c r="Q774" s="77">
        <f>VLOOKUP($B$6:$B$975,'[17]2018'!B$6:Q$975,16,0)</f>
        <v>1100050</v>
      </c>
      <c r="R774" s="77">
        <v>5474222</v>
      </c>
      <c r="S774" s="69">
        <v>19084495</v>
      </c>
      <c r="T774" s="69">
        <v>1598738</v>
      </c>
    </row>
    <row r="775" spans="1:20" s="12" customFormat="1" ht="48.75">
      <c r="A775" s="65" t="s">
        <v>855</v>
      </c>
      <c r="B775" s="66" t="s">
        <v>269</v>
      </c>
      <c r="C775" s="75">
        <v>123422484</v>
      </c>
      <c r="D775" s="75">
        <v>1938872</v>
      </c>
      <c r="E775" s="75">
        <v>7144746</v>
      </c>
      <c r="F775" s="69">
        <v>2047375</v>
      </c>
      <c r="G775" s="69">
        <v>5932834</v>
      </c>
      <c r="H775" s="69">
        <v>2540121</v>
      </c>
      <c r="I775" s="69">
        <v>5563800</v>
      </c>
      <c r="J775" s="69">
        <v>5522178</v>
      </c>
      <c r="K775" s="69">
        <v>3212584</v>
      </c>
      <c r="L775" s="69">
        <v>1338787</v>
      </c>
      <c r="M775" s="69">
        <v>3157995</v>
      </c>
      <c r="N775" s="69">
        <v>5743044</v>
      </c>
      <c r="O775" s="69">
        <v>1691590</v>
      </c>
      <c r="P775" s="69">
        <f>VLOOKUP($B$5:$B$975,'[17]2018'!B$5:P$975,15,0)</f>
        <v>712985</v>
      </c>
      <c r="Q775" s="77">
        <f>VLOOKUP($B$6:$B$975,'[17]2018'!B$6:Q$975,16,0)</f>
        <v>13334926</v>
      </c>
      <c r="R775" s="77">
        <v>15731537</v>
      </c>
      <c r="S775" s="69">
        <v>44795753</v>
      </c>
      <c r="T775" s="69">
        <v>3013358</v>
      </c>
    </row>
    <row r="776" spans="1:20" s="12" customFormat="1" ht="24.75">
      <c r="A776" s="65" t="s">
        <v>848</v>
      </c>
      <c r="B776" s="66" t="s">
        <v>262</v>
      </c>
      <c r="C776" s="75">
        <v>5829000</v>
      </c>
      <c r="D776" s="75">
        <v>100194</v>
      </c>
      <c r="E776" s="75">
        <v>92406</v>
      </c>
      <c r="F776" s="69">
        <v>618801</v>
      </c>
      <c r="G776" s="69">
        <v>97615</v>
      </c>
      <c r="H776" s="69">
        <v>94559</v>
      </c>
      <c r="I776" s="69">
        <v>74784</v>
      </c>
      <c r="J776" s="69">
        <v>301367</v>
      </c>
      <c r="K776" s="69">
        <v>123354</v>
      </c>
      <c r="L776" s="69">
        <v>68938</v>
      </c>
      <c r="M776" s="69">
        <v>155822</v>
      </c>
      <c r="N776" s="69">
        <v>165138</v>
      </c>
      <c r="O776" s="69">
        <v>154063</v>
      </c>
      <c r="P776" s="69">
        <f>VLOOKUP($B$5:$B$975,'[17]2018'!B$5:P$975,15,0)</f>
        <v>136283</v>
      </c>
      <c r="Q776" s="77">
        <f>VLOOKUP($B$6:$B$975,'[17]2018'!B$6:Q$975,16,0)</f>
        <v>1029451</v>
      </c>
      <c r="R776" s="77">
        <v>717442</v>
      </c>
      <c r="S776" s="69">
        <v>1619125</v>
      </c>
      <c r="T776" s="69">
        <v>279657</v>
      </c>
    </row>
    <row r="777" spans="1:20" s="12" customFormat="1" ht="24.75">
      <c r="A777" s="65" t="s">
        <v>849</v>
      </c>
      <c r="B777" s="66" t="s">
        <v>263</v>
      </c>
      <c r="C777" s="75">
        <v>20435805</v>
      </c>
      <c r="D777" s="75">
        <v>374674</v>
      </c>
      <c r="E777" s="75">
        <v>693264</v>
      </c>
      <c r="F777" s="69">
        <v>420672</v>
      </c>
      <c r="G777" s="69">
        <v>469081</v>
      </c>
      <c r="H777" s="69">
        <v>622087</v>
      </c>
      <c r="I777" s="69">
        <v>520065</v>
      </c>
      <c r="J777" s="69">
        <v>740628</v>
      </c>
      <c r="K777" s="69">
        <v>449983</v>
      </c>
      <c r="L777" s="69">
        <v>205680</v>
      </c>
      <c r="M777" s="69">
        <v>925048</v>
      </c>
      <c r="N777" s="69">
        <v>494330</v>
      </c>
      <c r="O777" s="69">
        <v>455249</v>
      </c>
      <c r="P777" s="69">
        <f>VLOOKUP($B$5:$B$975,'[17]2018'!B$5:P$975,15,0)</f>
        <v>721030</v>
      </c>
      <c r="Q777" s="77">
        <f>VLOOKUP($B$6:$B$975,'[17]2018'!B$6:Q$975,16,0)</f>
        <v>1644410</v>
      </c>
      <c r="R777" s="77">
        <v>2615128</v>
      </c>
      <c r="S777" s="69">
        <v>7944139</v>
      </c>
      <c r="T777" s="69">
        <v>1140336</v>
      </c>
    </row>
    <row r="778" spans="1:20" s="12" customFormat="1" ht="36.75">
      <c r="A778" s="65" t="s">
        <v>853</v>
      </c>
      <c r="B778" s="66" t="s">
        <v>267</v>
      </c>
      <c r="C778" s="75">
        <v>11273428</v>
      </c>
      <c r="D778" s="75">
        <v>34622</v>
      </c>
      <c r="E778" s="75">
        <v>24741</v>
      </c>
      <c r="F778" s="69">
        <v>28642</v>
      </c>
      <c r="G778" s="69">
        <v>71448</v>
      </c>
      <c r="H778" s="69">
        <v>132632</v>
      </c>
      <c r="I778" s="69">
        <v>138836</v>
      </c>
      <c r="J778" s="69">
        <v>129163</v>
      </c>
      <c r="K778" s="69">
        <v>41251</v>
      </c>
      <c r="L778" s="69">
        <v>61804</v>
      </c>
      <c r="M778" s="69">
        <v>127133</v>
      </c>
      <c r="N778" s="69">
        <v>77751</v>
      </c>
      <c r="O778" s="69">
        <v>48563</v>
      </c>
      <c r="P778" s="69">
        <f>VLOOKUP($B$5:$B$975,'[17]2018'!B$5:P$975,15,0)</f>
        <v>5392</v>
      </c>
      <c r="Q778" s="77">
        <f>VLOOKUP($B$6:$B$975,'[17]2018'!B$6:Q$975,16,0)</f>
        <v>327382</v>
      </c>
      <c r="R778" s="77">
        <v>512270</v>
      </c>
      <c r="S778" s="69">
        <v>9484154</v>
      </c>
      <c r="T778" s="69">
        <v>27646</v>
      </c>
    </row>
    <row r="779" spans="1:20" s="12" customFormat="1" ht="48.75">
      <c r="A779" s="65" t="s">
        <v>854</v>
      </c>
      <c r="B779" s="66" t="s">
        <v>268</v>
      </c>
      <c r="C779" s="75">
        <v>26238572</v>
      </c>
      <c r="D779" s="75">
        <v>77178</v>
      </c>
      <c r="E779" s="75">
        <v>593273</v>
      </c>
      <c r="F779" s="69">
        <v>402645</v>
      </c>
      <c r="G779" s="69">
        <v>2336579</v>
      </c>
      <c r="H779" s="69">
        <v>334274</v>
      </c>
      <c r="I779" s="69">
        <v>361518</v>
      </c>
      <c r="J779" s="69">
        <v>1384426</v>
      </c>
      <c r="K779" s="69">
        <v>197582</v>
      </c>
      <c r="L779" s="69">
        <v>316014</v>
      </c>
      <c r="M779" s="69">
        <v>2520614</v>
      </c>
      <c r="N779" s="69">
        <v>207597</v>
      </c>
      <c r="O779" s="69">
        <v>76519</v>
      </c>
      <c r="P779" s="69">
        <f>VLOOKUP($B$5:$B$975,'[17]2018'!B$5:P$975,15,0)</f>
        <v>524301</v>
      </c>
      <c r="Q779" s="77">
        <f>VLOOKUP($B$6:$B$975,'[17]2018'!B$6:Q$975,16,0)</f>
        <v>772669</v>
      </c>
      <c r="R779" s="77">
        <v>4961951</v>
      </c>
      <c r="S779" s="69">
        <v>9600340</v>
      </c>
      <c r="T779" s="69">
        <v>1571092</v>
      </c>
    </row>
    <row r="780" spans="1:20" s="12" customFormat="1" ht="36.75">
      <c r="A780" s="65" t="s">
        <v>856</v>
      </c>
      <c r="B780" s="66" t="s">
        <v>270</v>
      </c>
      <c r="C780" s="75">
        <v>11919490</v>
      </c>
      <c r="D780" s="75">
        <v>258737</v>
      </c>
      <c r="E780" s="75">
        <v>1400434</v>
      </c>
      <c r="F780" s="69">
        <v>37581</v>
      </c>
      <c r="G780" s="69">
        <v>609698</v>
      </c>
      <c r="H780" s="69">
        <v>508342</v>
      </c>
      <c r="I780" s="69">
        <v>18532</v>
      </c>
      <c r="J780" s="69">
        <v>83903</v>
      </c>
      <c r="K780" s="69">
        <v>725220</v>
      </c>
      <c r="L780" s="69">
        <v>19103</v>
      </c>
      <c r="M780" s="69">
        <v>794066</v>
      </c>
      <c r="N780" s="69">
        <v>122809</v>
      </c>
      <c r="O780" s="69">
        <v>102590</v>
      </c>
      <c r="P780" s="69">
        <f>VLOOKUP($B$5:$B$975,'[17]2018'!B$5:P$975,15,0)</f>
        <v>39033</v>
      </c>
      <c r="Q780" s="77">
        <f>VLOOKUP($B$6:$B$975,'[17]2018'!B$6:Q$975,16,0)</f>
        <v>246333</v>
      </c>
      <c r="R780" s="77">
        <v>3997423</v>
      </c>
      <c r="S780" s="69">
        <v>2933289</v>
      </c>
      <c r="T780" s="69">
        <v>22398</v>
      </c>
    </row>
    <row r="781" spans="1:20" s="12" customFormat="1" ht="48.75">
      <c r="A781" s="65" t="s">
        <v>857</v>
      </c>
      <c r="B781" s="66" t="s">
        <v>271</v>
      </c>
      <c r="C781" s="75">
        <v>17238280</v>
      </c>
      <c r="D781" s="75">
        <v>104195</v>
      </c>
      <c r="E781" s="75">
        <v>40521</v>
      </c>
      <c r="F781" s="69">
        <v>606397</v>
      </c>
      <c r="G781" s="69">
        <v>947026</v>
      </c>
      <c r="H781" s="69">
        <v>43133</v>
      </c>
      <c r="I781" s="69">
        <v>3202866</v>
      </c>
      <c r="J781" s="69">
        <v>794645</v>
      </c>
      <c r="K781" s="69" t="s">
        <v>14</v>
      </c>
      <c r="L781" s="69">
        <v>704527</v>
      </c>
      <c r="M781" s="69">
        <v>188184</v>
      </c>
      <c r="N781" s="69">
        <v>992604</v>
      </c>
      <c r="O781" s="69">
        <v>537035</v>
      </c>
      <c r="P781" s="69">
        <f>VLOOKUP($B$5:$B$975,'[17]2018'!B$5:P$975,15,0)</f>
        <v>149085</v>
      </c>
      <c r="Q781" s="77">
        <f>VLOOKUP($B$6:$B$975,'[17]2018'!B$6:Q$975,16,0)</f>
        <v>4132542</v>
      </c>
      <c r="R781" s="77">
        <v>2971318</v>
      </c>
      <c r="S781" s="69">
        <v>1695604</v>
      </c>
      <c r="T781" s="69">
        <v>128598</v>
      </c>
    </row>
    <row r="782" spans="1:20" s="12" customFormat="1" ht="60.75">
      <c r="A782" s="65" t="s">
        <v>858</v>
      </c>
      <c r="B782" s="66" t="s">
        <v>272</v>
      </c>
      <c r="C782" s="75">
        <v>94264714</v>
      </c>
      <c r="D782" s="75">
        <v>1575939</v>
      </c>
      <c r="E782" s="75">
        <v>5703790</v>
      </c>
      <c r="F782" s="69">
        <v>1403398</v>
      </c>
      <c r="G782" s="69">
        <v>4376110</v>
      </c>
      <c r="H782" s="69">
        <v>1988646</v>
      </c>
      <c r="I782" s="69">
        <v>2342402</v>
      </c>
      <c r="J782" s="69">
        <v>4643630</v>
      </c>
      <c r="K782" s="69">
        <v>2487364</v>
      </c>
      <c r="L782" s="69">
        <v>615157</v>
      </c>
      <c r="M782" s="69">
        <v>2175745</v>
      </c>
      <c r="N782" s="69">
        <v>4627631</v>
      </c>
      <c r="O782" s="69">
        <v>1051965</v>
      </c>
      <c r="P782" s="69">
        <f>VLOOKUP($B$5:$B$975,'[17]2018'!B$5:P$975,15,0)</f>
        <v>524867</v>
      </c>
      <c r="Q782" s="77">
        <f>VLOOKUP($B$6:$B$975,'[17]2018'!B$6:Q$975,16,0)</f>
        <v>8956051</v>
      </c>
      <c r="R782" s="77">
        <v>8762796</v>
      </c>
      <c r="S782" s="69">
        <v>40166860</v>
      </c>
      <c r="T782" s="69">
        <v>2862362</v>
      </c>
    </row>
    <row r="783" spans="1:20" s="12" customFormat="1" ht="24.75">
      <c r="A783" s="65" t="s">
        <v>1068</v>
      </c>
      <c r="B783" s="66" t="s">
        <v>544</v>
      </c>
      <c r="C783" s="75">
        <v>186617579</v>
      </c>
      <c r="D783" s="75">
        <v>21572042</v>
      </c>
      <c r="E783" s="75">
        <v>7404850</v>
      </c>
      <c r="F783" s="69">
        <v>5590482</v>
      </c>
      <c r="G783" s="69">
        <v>6503363</v>
      </c>
      <c r="H783" s="69">
        <v>5650636</v>
      </c>
      <c r="I783" s="69">
        <v>19630025</v>
      </c>
      <c r="J783" s="69">
        <v>7194497</v>
      </c>
      <c r="K783" s="69">
        <v>3525002</v>
      </c>
      <c r="L783" s="69">
        <v>1413836</v>
      </c>
      <c r="M783" s="69">
        <v>4856677</v>
      </c>
      <c r="N783" s="69">
        <v>2352212</v>
      </c>
      <c r="O783" s="69">
        <v>6457137</v>
      </c>
      <c r="P783" s="69">
        <f>VLOOKUP($B$5:$B$975,'[17]2018'!B$5:P$975,15,0)</f>
        <v>970508</v>
      </c>
      <c r="Q783" s="77">
        <f>VLOOKUP($B$6:$B$975,'[17]2018'!B$6:Q$975,16,0)</f>
        <v>7872624</v>
      </c>
      <c r="R783" s="77">
        <v>26535101</v>
      </c>
      <c r="S783" s="69">
        <v>52676592</v>
      </c>
      <c r="T783" s="69">
        <v>6411994</v>
      </c>
    </row>
    <row r="784" spans="1:20" s="12" customFormat="1" ht="36.75">
      <c r="A784" s="65" t="s">
        <v>859</v>
      </c>
      <c r="B784" s="66" t="s">
        <v>273</v>
      </c>
      <c r="C784" s="75">
        <v>74707840</v>
      </c>
      <c r="D784" s="75">
        <v>7334633</v>
      </c>
      <c r="E784" s="75">
        <v>1201624</v>
      </c>
      <c r="F784" s="69">
        <v>2347501</v>
      </c>
      <c r="G784" s="69">
        <v>822829</v>
      </c>
      <c r="H784" s="69">
        <v>2362107</v>
      </c>
      <c r="I784" s="69">
        <v>17308304</v>
      </c>
      <c r="J784" s="69">
        <v>1684580</v>
      </c>
      <c r="K784" s="69">
        <v>1522251</v>
      </c>
      <c r="L784" s="69">
        <v>725337</v>
      </c>
      <c r="M784" s="69">
        <v>2461076</v>
      </c>
      <c r="N784" s="69">
        <v>987972</v>
      </c>
      <c r="O784" s="69">
        <v>3471370</v>
      </c>
      <c r="P784" s="69">
        <f>VLOOKUP($B$5:$B$975,'[17]2018'!B$5:P$975,15,0)</f>
        <v>629941</v>
      </c>
      <c r="Q784" s="77">
        <f>VLOOKUP($B$6:$B$975,'[17]2018'!B$6:Q$975,16,0)</f>
        <v>3626000</v>
      </c>
      <c r="R784" s="77">
        <v>12332731</v>
      </c>
      <c r="S784" s="69">
        <v>12817771</v>
      </c>
      <c r="T784" s="69">
        <v>3071813</v>
      </c>
    </row>
    <row r="785" spans="1:20" s="12" customFormat="1" ht="24.75">
      <c r="A785" s="65" t="s">
        <v>860</v>
      </c>
      <c r="B785" s="66" t="s">
        <v>274</v>
      </c>
      <c r="C785" s="75">
        <v>15610692</v>
      </c>
      <c r="D785" s="75">
        <v>572826</v>
      </c>
      <c r="E785" s="75">
        <v>260772</v>
      </c>
      <c r="F785" s="69">
        <v>1713915</v>
      </c>
      <c r="G785" s="69">
        <v>561277</v>
      </c>
      <c r="H785" s="69">
        <v>1459309</v>
      </c>
      <c r="I785" s="69">
        <v>188115</v>
      </c>
      <c r="J785" s="69">
        <v>576485</v>
      </c>
      <c r="K785" s="69">
        <v>172747</v>
      </c>
      <c r="L785" s="69">
        <v>18311</v>
      </c>
      <c r="M785" s="69">
        <v>692322</v>
      </c>
      <c r="N785" s="69">
        <v>224541</v>
      </c>
      <c r="O785" s="69">
        <v>816033</v>
      </c>
      <c r="P785" s="69">
        <f>VLOOKUP($B$5:$B$975,'[17]2018'!B$5:P$975,15,0)</f>
        <v>105377</v>
      </c>
      <c r="Q785" s="77">
        <f>VLOOKUP($B$6:$B$975,'[17]2018'!B$6:Q$975,16,0)</f>
        <v>1487976</v>
      </c>
      <c r="R785" s="77">
        <v>4727849</v>
      </c>
      <c r="S785" s="69">
        <v>1347629</v>
      </c>
      <c r="T785" s="69">
        <v>685206</v>
      </c>
    </row>
    <row r="786" spans="1:20" s="12" customFormat="1" ht="24.75">
      <c r="A786" s="65" t="s">
        <v>861</v>
      </c>
      <c r="B786" s="66" t="s">
        <v>275</v>
      </c>
      <c r="C786" s="75">
        <v>16289610</v>
      </c>
      <c r="D786" s="75">
        <v>599835</v>
      </c>
      <c r="E786" s="75">
        <v>1485315</v>
      </c>
      <c r="F786" s="69">
        <v>794360</v>
      </c>
      <c r="G786" s="69">
        <v>524841</v>
      </c>
      <c r="H786" s="69">
        <v>1246638</v>
      </c>
      <c r="I786" s="69">
        <v>818652</v>
      </c>
      <c r="J786" s="69">
        <v>1936179</v>
      </c>
      <c r="K786" s="69">
        <v>90458</v>
      </c>
      <c r="L786" s="69">
        <v>271616</v>
      </c>
      <c r="M786" s="69">
        <v>192838</v>
      </c>
      <c r="N786" s="69">
        <v>737867</v>
      </c>
      <c r="O786" s="69">
        <v>1224218</v>
      </c>
      <c r="P786" s="69">
        <f>VLOOKUP($B$5:$B$975,'[17]2018'!B$5:P$975,15,0)</f>
        <v>43755</v>
      </c>
      <c r="Q786" s="77">
        <f>VLOOKUP($B$6:$B$975,'[17]2018'!B$6:Q$975,16,0)</f>
        <v>1242640</v>
      </c>
      <c r="R786" s="77">
        <v>2672125</v>
      </c>
      <c r="S786" s="69">
        <v>1628271</v>
      </c>
      <c r="T786" s="69">
        <v>780001</v>
      </c>
    </row>
    <row r="787" spans="1:20" s="12" customFormat="1" ht="24.75">
      <c r="A787" s="65" t="s">
        <v>862</v>
      </c>
      <c r="B787" s="66" t="s">
        <v>276</v>
      </c>
      <c r="C787" s="75">
        <v>12379649</v>
      </c>
      <c r="D787" s="75">
        <v>106822</v>
      </c>
      <c r="E787" s="75">
        <v>43319</v>
      </c>
      <c r="F787" s="69">
        <v>12488</v>
      </c>
      <c r="G787" s="69">
        <v>1101415</v>
      </c>
      <c r="H787" s="69">
        <v>187804</v>
      </c>
      <c r="I787" s="69">
        <v>20207</v>
      </c>
      <c r="J787" s="69">
        <v>2365494</v>
      </c>
      <c r="K787" s="69">
        <v>645</v>
      </c>
      <c r="L787" s="69">
        <v>86974</v>
      </c>
      <c r="M787" s="69">
        <v>832049</v>
      </c>
      <c r="N787" s="69">
        <v>67456</v>
      </c>
      <c r="O787" s="69">
        <v>74030</v>
      </c>
      <c r="P787" s="69">
        <f>VLOOKUP($B$5:$B$975,'[17]2018'!B$5:P$975,15,0)</f>
        <v>84436</v>
      </c>
      <c r="Q787" s="77">
        <f>VLOOKUP($B$6:$B$975,'[17]2018'!B$6:Q$975,16,0)</f>
        <v>337029</v>
      </c>
      <c r="R787" s="77">
        <v>2702068</v>
      </c>
      <c r="S787" s="69">
        <v>3672867</v>
      </c>
      <c r="T787" s="69">
        <v>684545</v>
      </c>
    </row>
    <row r="788" spans="1:20" s="12" customFormat="1" ht="60.75">
      <c r="A788" s="65" t="s">
        <v>863</v>
      </c>
      <c r="B788" s="66" t="s">
        <v>277</v>
      </c>
      <c r="C788" s="75">
        <v>11276986</v>
      </c>
      <c r="D788" s="75">
        <v>334</v>
      </c>
      <c r="E788" s="75">
        <v>43776</v>
      </c>
      <c r="F788" s="69">
        <v>49505</v>
      </c>
      <c r="G788" s="69">
        <v>1846137</v>
      </c>
      <c r="H788" s="69">
        <v>22773</v>
      </c>
      <c r="I788" s="69" t="s">
        <v>14</v>
      </c>
      <c r="J788" s="69">
        <v>134844</v>
      </c>
      <c r="K788" s="69">
        <v>3299</v>
      </c>
      <c r="L788" s="69">
        <v>50250</v>
      </c>
      <c r="M788" s="69">
        <v>17179</v>
      </c>
      <c r="N788" s="69">
        <v>117058</v>
      </c>
      <c r="O788" s="69">
        <v>19735</v>
      </c>
      <c r="P788" s="69">
        <f>VLOOKUP($B$5:$B$975,'[17]2018'!B$5:P$975,15,0)</f>
        <v>10586</v>
      </c>
      <c r="Q788" s="77">
        <f>VLOOKUP($B$6:$B$975,'[17]2018'!B$6:Q$975,16,0)</f>
        <v>148014</v>
      </c>
      <c r="R788" s="77">
        <v>78610</v>
      </c>
      <c r="S788" s="69">
        <v>8598642</v>
      </c>
      <c r="T788" s="69">
        <v>136244</v>
      </c>
    </row>
    <row r="789" spans="1:20" s="12" customFormat="1" ht="24.75">
      <c r="A789" s="65" t="s">
        <v>864</v>
      </c>
      <c r="B789" s="66" t="s">
        <v>278</v>
      </c>
      <c r="C789" s="75">
        <v>2584845</v>
      </c>
      <c r="D789" s="75">
        <v>188467</v>
      </c>
      <c r="E789" s="75">
        <v>6416</v>
      </c>
      <c r="F789" s="69">
        <v>523452</v>
      </c>
      <c r="G789" s="69">
        <v>17491</v>
      </c>
      <c r="H789" s="69">
        <v>6632</v>
      </c>
      <c r="I789" s="69">
        <v>51052</v>
      </c>
      <c r="J789" s="69">
        <v>11246</v>
      </c>
      <c r="K789" s="69">
        <v>12943</v>
      </c>
      <c r="L789" s="69">
        <v>233648</v>
      </c>
      <c r="M789" s="69">
        <v>8419</v>
      </c>
      <c r="N789" s="69">
        <v>32893</v>
      </c>
      <c r="O789" s="69">
        <v>66081</v>
      </c>
      <c r="P789" s="69">
        <f>VLOOKUP($B$5:$B$975,'[17]2018'!B$5:P$975,15,0)</f>
        <v>38833</v>
      </c>
      <c r="Q789" s="77">
        <f>VLOOKUP($B$6:$B$975,'[17]2018'!B$6:Q$975,16,0)</f>
        <v>135333</v>
      </c>
      <c r="R789" s="77">
        <v>488985</v>
      </c>
      <c r="S789" s="69">
        <v>462854</v>
      </c>
      <c r="T789" s="69">
        <v>300101</v>
      </c>
    </row>
    <row r="790" spans="1:20" s="12" customFormat="1" ht="24.75">
      <c r="A790" s="65" t="s">
        <v>865</v>
      </c>
      <c r="B790" s="66" t="s">
        <v>279</v>
      </c>
      <c r="C790" s="75">
        <v>5653074</v>
      </c>
      <c r="D790" s="75">
        <v>490054</v>
      </c>
      <c r="E790" s="75">
        <v>549293</v>
      </c>
      <c r="F790" s="69" t="s">
        <v>14</v>
      </c>
      <c r="G790" s="69" t="s">
        <v>14</v>
      </c>
      <c r="H790" s="69">
        <v>48699</v>
      </c>
      <c r="I790" s="69" t="s">
        <v>14</v>
      </c>
      <c r="J790" s="69">
        <v>22904</v>
      </c>
      <c r="K790" s="69">
        <v>751420</v>
      </c>
      <c r="L790" s="69" t="s">
        <v>14</v>
      </c>
      <c r="M790" s="69">
        <v>11300</v>
      </c>
      <c r="N790" s="69">
        <v>9239</v>
      </c>
      <c r="O790" s="69">
        <v>376089</v>
      </c>
      <c r="P790" s="69">
        <f>VLOOKUP($B$5:$B$975,'[17]2018'!B$5:P$975,15,0)</f>
        <v>32165</v>
      </c>
      <c r="Q790" s="77">
        <f>VLOOKUP($B$6:$B$975,'[17]2018'!B$6:Q$975,16,0)</f>
        <v>75483</v>
      </c>
      <c r="R790" s="77">
        <v>668421</v>
      </c>
      <c r="S790" s="69">
        <v>2180486</v>
      </c>
      <c r="T790" s="69">
        <v>437519</v>
      </c>
    </row>
    <row r="791" spans="1:20" s="12" customFormat="1" ht="24.75">
      <c r="A791" s="65" t="s">
        <v>866</v>
      </c>
      <c r="B791" s="66" t="s">
        <v>280</v>
      </c>
      <c r="C791" s="75">
        <v>48114883</v>
      </c>
      <c r="D791" s="75">
        <v>12279071</v>
      </c>
      <c r="E791" s="75">
        <v>3814336</v>
      </c>
      <c r="F791" s="69">
        <v>149261</v>
      </c>
      <c r="G791" s="69">
        <v>1629373</v>
      </c>
      <c r="H791" s="69">
        <v>316673</v>
      </c>
      <c r="I791" s="69">
        <v>1243694</v>
      </c>
      <c r="J791" s="69">
        <v>462765</v>
      </c>
      <c r="K791" s="69">
        <v>971238</v>
      </c>
      <c r="L791" s="69">
        <v>27700</v>
      </c>
      <c r="M791" s="69">
        <v>641493</v>
      </c>
      <c r="N791" s="69">
        <v>175188</v>
      </c>
      <c r="O791" s="69">
        <v>409580</v>
      </c>
      <c r="P791" s="69">
        <f>VLOOKUP($B$5:$B$975,'[17]2018'!B$5:P$975,15,0)</f>
        <v>25414</v>
      </c>
      <c r="Q791" s="77">
        <f>VLOOKUP($B$6:$B$975,'[17]2018'!B$6:Q$975,16,0)</f>
        <v>820148</v>
      </c>
      <c r="R791" s="77">
        <v>2864312</v>
      </c>
      <c r="S791" s="69">
        <v>21968073</v>
      </c>
      <c r="T791" s="69">
        <v>316564</v>
      </c>
    </row>
    <row r="792" spans="1:20" s="12" customFormat="1" ht="24.75">
      <c r="A792" s="65" t="s">
        <v>1069</v>
      </c>
      <c r="B792" s="66" t="s">
        <v>545</v>
      </c>
      <c r="C792" s="75">
        <v>125633237</v>
      </c>
      <c r="D792" s="75">
        <v>878588</v>
      </c>
      <c r="E792" s="75">
        <v>3722527</v>
      </c>
      <c r="F792" s="69">
        <v>3162790</v>
      </c>
      <c r="G792" s="69">
        <v>2267749</v>
      </c>
      <c r="H792" s="69">
        <v>1205455</v>
      </c>
      <c r="I792" s="69">
        <v>1385232</v>
      </c>
      <c r="J792" s="69">
        <v>7323883</v>
      </c>
      <c r="K792" s="69">
        <v>1091845</v>
      </c>
      <c r="L792" s="69">
        <v>254120</v>
      </c>
      <c r="M792" s="69">
        <v>1919469</v>
      </c>
      <c r="N792" s="69">
        <v>1990420</v>
      </c>
      <c r="O792" s="69">
        <v>608865</v>
      </c>
      <c r="P792" s="69">
        <f>VLOOKUP($B$5:$B$975,'[17]2018'!B$5:P$975,15,0)</f>
        <v>714497</v>
      </c>
      <c r="Q792" s="77">
        <f>VLOOKUP($B$6:$B$975,'[17]2018'!B$6:Q$975,16,0)</f>
        <v>1819026</v>
      </c>
      <c r="R792" s="77">
        <v>8350075</v>
      </c>
      <c r="S792" s="69">
        <v>86481003</v>
      </c>
      <c r="T792" s="69">
        <v>2457693</v>
      </c>
    </row>
    <row r="793" spans="1:20" s="12" customFormat="1" ht="36.75">
      <c r="A793" s="65" t="s">
        <v>867</v>
      </c>
      <c r="B793" s="66" t="s">
        <v>281</v>
      </c>
      <c r="C793" s="75">
        <v>77155525</v>
      </c>
      <c r="D793" s="75">
        <v>234784</v>
      </c>
      <c r="E793" s="75">
        <v>1306359</v>
      </c>
      <c r="F793" s="69">
        <v>2216521</v>
      </c>
      <c r="G793" s="69">
        <v>986694</v>
      </c>
      <c r="H793" s="69">
        <v>148326</v>
      </c>
      <c r="I793" s="69">
        <v>114283</v>
      </c>
      <c r="J793" s="69">
        <v>4842419</v>
      </c>
      <c r="K793" s="69">
        <v>165255</v>
      </c>
      <c r="L793" s="69">
        <v>46805</v>
      </c>
      <c r="M793" s="69">
        <v>1166152</v>
      </c>
      <c r="N793" s="69">
        <v>653452</v>
      </c>
      <c r="O793" s="69">
        <v>314337</v>
      </c>
      <c r="P793" s="69">
        <f>VLOOKUP($B$5:$B$975,'[17]2018'!B$5:P$975,15,0)</f>
        <v>549173</v>
      </c>
      <c r="Q793" s="77">
        <f>VLOOKUP($B$6:$B$975,'[17]2018'!B$6:Q$975,16,0)</f>
        <v>1051496</v>
      </c>
      <c r="R793" s="77">
        <v>3351642</v>
      </c>
      <c r="S793" s="69">
        <v>59516218</v>
      </c>
      <c r="T793" s="69">
        <v>491609</v>
      </c>
    </row>
    <row r="794" spans="1:20" s="12" customFormat="1" ht="24.75">
      <c r="A794" s="65" t="s">
        <v>873</v>
      </c>
      <c r="B794" s="66" t="s">
        <v>287</v>
      </c>
      <c r="C794" s="75">
        <v>23602603</v>
      </c>
      <c r="D794" s="75">
        <v>130388</v>
      </c>
      <c r="E794" s="75">
        <v>795369</v>
      </c>
      <c r="F794" s="69">
        <v>710382</v>
      </c>
      <c r="G794" s="69">
        <v>271765</v>
      </c>
      <c r="H794" s="69">
        <v>261646</v>
      </c>
      <c r="I794" s="69">
        <v>1093744</v>
      </c>
      <c r="J794" s="69">
        <v>1568942</v>
      </c>
      <c r="K794" s="69">
        <v>45384</v>
      </c>
      <c r="L794" s="69">
        <v>52262</v>
      </c>
      <c r="M794" s="69">
        <v>478383</v>
      </c>
      <c r="N794" s="69">
        <v>225257</v>
      </c>
      <c r="O794" s="69">
        <v>96723</v>
      </c>
      <c r="P794" s="69">
        <f>VLOOKUP($B$5:$B$975,'[17]2018'!B$5:P$975,15,0)</f>
        <v>16152</v>
      </c>
      <c r="Q794" s="77">
        <f>VLOOKUP($B$6:$B$975,'[17]2018'!B$6:Q$975,16,0)</f>
        <v>430306</v>
      </c>
      <c r="R794" s="77">
        <v>704946</v>
      </c>
      <c r="S794" s="69">
        <v>16335929</v>
      </c>
      <c r="T794" s="69">
        <v>385025</v>
      </c>
    </row>
    <row r="795" spans="1:20" s="12" customFormat="1" ht="48.75">
      <c r="A795" s="65" t="s">
        <v>878</v>
      </c>
      <c r="B795" s="66" t="s">
        <v>292</v>
      </c>
      <c r="C795" s="75">
        <v>19127041</v>
      </c>
      <c r="D795" s="75">
        <v>268354</v>
      </c>
      <c r="E795" s="75">
        <v>744340</v>
      </c>
      <c r="F795" s="69">
        <v>223243</v>
      </c>
      <c r="G795" s="69">
        <v>490874</v>
      </c>
      <c r="H795" s="69">
        <v>792389</v>
      </c>
      <c r="I795" s="69">
        <v>175039</v>
      </c>
      <c r="J795" s="69">
        <v>256079</v>
      </c>
      <c r="K795" s="69">
        <v>169638</v>
      </c>
      <c r="L795" s="69">
        <v>24983</v>
      </c>
      <c r="M795" s="69">
        <v>144126</v>
      </c>
      <c r="N795" s="69">
        <v>774759</v>
      </c>
      <c r="O795" s="69">
        <v>163718</v>
      </c>
      <c r="P795" s="69">
        <f>VLOOKUP($B$5:$B$975,'[17]2018'!B$5:P$975,15,0)</f>
        <v>71899</v>
      </c>
      <c r="Q795" s="77">
        <f>VLOOKUP($B$6:$B$975,'[17]2018'!B$6:Q$975,16,0)</f>
        <v>257656</v>
      </c>
      <c r="R795" s="77">
        <v>3510976</v>
      </c>
      <c r="S795" s="69">
        <v>9482629</v>
      </c>
      <c r="T795" s="69">
        <v>1576338</v>
      </c>
    </row>
    <row r="796" spans="1:20" s="12" customFormat="1" ht="36.75">
      <c r="A796" s="65" t="s">
        <v>879</v>
      </c>
      <c r="B796" s="66" t="s">
        <v>293</v>
      </c>
      <c r="C796" s="75">
        <v>5748068</v>
      </c>
      <c r="D796" s="75">
        <v>245062</v>
      </c>
      <c r="E796" s="75">
        <v>876458</v>
      </c>
      <c r="F796" s="69">
        <v>12644</v>
      </c>
      <c r="G796" s="69">
        <v>518417</v>
      </c>
      <c r="H796" s="69">
        <v>3094</v>
      </c>
      <c r="I796" s="69">
        <v>2166</v>
      </c>
      <c r="J796" s="69">
        <v>656443</v>
      </c>
      <c r="K796" s="69">
        <v>711568</v>
      </c>
      <c r="L796" s="69">
        <v>130069</v>
      </c>
      <c r="M796" s="69">
        <v>130808</v>
      </c>
      <c r="N796" s="69">
        <v>336952</v>
      </c>
      <c r="O796" s="69">
        <v>34088</v>
      </c>
      <c r="P796" s="69">
        <f>VLOOKUP($B$5:$B$975,'[17]2018'!B$5:P$975,15,0)</f>
        <v>77272</v>
      </c>
      <c r="Q796" s="77">
        <f>VLOOKUP($B$6:$B$975,'[17]2018'!B$6:Q$975,16,0)</f>
        <v>79568</v>
      </c>
      <c r="R796" s="77">
        <v>782511</v>
      </c>
      <c r="S796" s="69">
        <v>1146227</v>
      </c>
      <c r="T796" s="69">
        <v>4721</v>
      </c>
    </row>
    <row r="797" spans="1:20" s="12" customFormat="1" ht="36.75">
      <c r="A797" s="65" t="s">
        <v>868</v>
      </c>
      <c r="B797" s="66" t="s">
        <v>282</v>
      </c>
      <c r="C797" s="75">
        <v>2836975</v>
      </c>
      <c r="D797" s="75">
        <v>65381</v>
      </c>
      <c r="E797" s="75">
        <v>289</v>
      </c>
      <c r="F797" s="69">
        <v>513636</v>
      </c>
      <c r="G797" s="69">
        <v>4275</v>
      </c>
      <c r="H797" s="69">
        <v>3113</v>
      </c>
      <c r="I797" s="69">
        <v>419</v>
      </c>
      <c r="J797" s="69">
        <v>1771799</v>
      </c>
      <c r="K797" s="69">
        <v>10118</v>
      </c>
      <c r="L797" s="69">
        <v>6651</v>
      </c>
      <c r="M797" s="69">
        <v>86231</v>
      </c>
      <c r="N797" s="69">
        <v>935</v>
      </c>
      <c r="O797" s="69">
        <v>10142</v>
      </c>
      <c r="P797" s="69">
        <f>VLOOKUP($B$5:$B$975,'[17]2018'!B$5:P$975,15,0)</f>
        <v>40013</v>
      </c>
      <c r="Q797" s="77">
        <f>VLOOKUP($B$6:$B$975,'[17]2018'!B$6:Q$975,16,0)</f>
        <v>502</v>
      </c>
      <c r="R797" s="77">
        <v>121395</v>
      </c>
      <c r="S797" s="69">
        <v>63537</v>
      </c>
      <c r="T797" s="69">
        <v>138539</v>
      </c>
    </row>
    <row r="798" spans="1:20" s="12" customFormat="1" ht="36.75">
      <c r="A798" s="65" t="s">
        <v>869</v>
      </c>
      <c r="B798" s="66" t="s">
        <v>283</v>
      </c>
      <c r="C798" s="75">
        <v>1798453</v>
      </c>
      <c r="D798" s="75">
        <v>19866</v>
      </c>
      <c r="E798" s="75">
        <v>87489</v>
      </c>
      <c r="F798" s="69">
        <v>807045</v>
      </c>
      <c r="G798" s="69" t="s">
        <v>14</v>
      </c>
      <c r="H798" s="69">
        <v>5869</v>
      </c>
      <c r="I798" s="69">
        <v>7370</v>
      </c>
      <c r="J798" s="69">
        <v>406416</v>
      </c>
      <c r="K798" s="69">
        <v>86</v>
      </c>
      <c r="L798" s="69">
        <v>3986</v>
      </c>
      <c r="M798" s="69">
        <v>108230</v>
      </c>
      <c r="N798" s="69">
        <v>4058</v>
      </c>
      <c r="O798" s="69">
        <v>11858</v>
      </c>
      <c r="P798" s="69">
        <f>VLOOKUP($B$5:$B$975,'[17]2018'!B$5:P$975,15,0)</f>
        <v>12041</v>
      </c>
      <c r="Q798" s="77">
        <f>VLOOKUP($B$6:$B$975,'[17]2018'!B$6:Q$975,16,0)</f>
        <v>12855</v>
      </c>
      <c r="R798" s="77">
        <v>1023</v>
      </c>
      <c r="S798" s="69">
        <v>267561</v>
      </c>
      <c r="T798" s="69">
        <v>42700</v>
      </c>
    </row>
    <row r="799" spans="1:20" s="12" customFormat="1" ht="48.75">
      <c r="A799" s="65" t="s">
        <v>870</v>
      </c>
      <c r="B799" s="66" t="s">
        <v>284</v>
      </c>
      <c r="C799" s="75">
        <v>45119071</v>
      </c>
      <c r="D799" s="75">
        <v>78516</v>
      </c>
      <c r="E799" s="75">
        <v>342713</v>
      </c>
      <c r="F799" s="69">
        <v>744077</v>
      </c>
      <c r="G799" s="69">
        <v>197440</v>
      </c>
      <c r="H799" s="69">
        <v>41833</v>
      </c>
      <c r="I799" s="69">
        <v>28142</v>
      </c>
      <c r="J799" s="69">
        <v>1430131</v>
      </c>
      <c r="K799" s="69">
        <v>142348</v>
      </c>
      <c r="L799" s="69">
        <v>3402</v>
      </c>
      <c r="M799" s="69">
        <v>376016</v>
      </c>
      <c r="N799" s="69">
        <v>425744</v>
      </c>
      <c r="O799" s="69">
        <v>70548</v>
      </c>
      <c r="P799" s="69">
        <f>VLOOKUP($B$5:$B$975,'[17]2018'!B$5:P$975,15,0)</f>
        <v>398269</v>
      </c>
      <c r="Q799" s="77">
        <f>VLOOKUP($B$6:$B$975,'[17]2018'!B$6:Q$975,16,0)</f>
        <v>563302</v>
      </c>
      <c r="R799" s="77">
        <v>229971</v>
      </c>
      <c r="S799" s="69">
        <v>39819337</v>
      </c>
      <c r="T799" s="69">
        <v>227282</v>
      </c>
    </row>
    <row r="800" spans="1:20" s="12" customFormat="1" ht="36.75">
      <c r="A800" s="65" t="s">
        <v>871</v>
      </c>
      <c r="B800" s="66" t="s">
        <v>285</v>
      </c>
      <c r="C800" s="75">
        <v>1672394</v>
      </c>
      <c r="D800" s="75">
        <v>55131</v>
      </c>
      <c r="E800" s="75">
        <v>123397</v>
      </c>
      <c r="F800" s="69">
        <v>15492</v>
      </c>
      <c r="G800" s="69">
        <v>36874</v>
      </c>
      <c r="H800" s="69" t="s">
        <v>14</v>
      </c>
      <c r="I800" s="69">
        <v>4103</v>
      </c>
      <c r="J800" s="69">
        <v>1503</v>
      </c>
      <c r="K800" s="69">
        <v>826</v>
      </c>
      <c r="L800" s="69">
        <v>32424</v>
      </c>
      <c r="M800" s="69">
        <v>213</v>
      </c>
      <c r="N800" s="69">
        <v>132011</v>
      </c>
      <c r="O800" s="69">
        <v>41681</v>
      </c>
      <c r="P800" s="69">
        <f>VLOOKUP($B$5:$B$975,'[17]2018'!B$5:P$975,15,0)</f>
        <v>23572</v>
      </c>
      <c r="Q800" s="77">
        <f>VLOOKUP($B$6:$B$975,'[17]2018'!B$6:Q$975,16,0)</f>
        <v>66699</v>
      </c>
      <c r="R800" s="77">
        <v>24624</v>
      </c>
      <c r="S800" s="69">
        <v>1073873</v>
      </c>
      <c r="T800" s="69">
        <v>39971</v>
      </c>
    </row>
    <row r="801" spans="1:20" s="12" customFormat="1" ht="36.75">
      <c r="A801" s="65" t="s">
        <v>872</v>
      </c>
      <c r="B801" s="66" t="s">
        <v>286</v>
      </c>
      <c r="C801" s="75">
        <v>25728632</v>
      </c>
      <c r="D801" s="75">
        <v>15890</v>
      </c>
      <c r="E801" s="75">
        <v>752471</v>
      </c>
      <c r="F801" s="69">
        <v>136272</v>
      </c>
      <c r="G801" s="69">
        <v>748106</v>
      </c>
      <c r="H801" s="69">
        <v>97511</v>
      </c>
      <c r="I801" s="69">
        <v>74248</v>
      </c>
      <c r="J801" s="69">
        <v>1232570</v>
      </c>
      <c r="K801" s="69">
        <v>11876</v>
      </c>
      <c r="L801" s="69">
        <v>342</v>
      </c>
      <c r="M801" s="69">
        <v>595462</v>
      </c>
      <c r="N801" s="69">
        <v>90703</v>
      </c>
      <c r="O801" s="69">
        <v>180109</v>
      </c>
      <c r="P801" s="69">
        <f>VLOOKUP($B$5:$B$975,'[17]2018'!B$5:P$975,15,0)</f>
        <v>75278</v>
      </c>
      <c r="Q801" s="77">
        <f>VLOOKUP($B$6:$B$975,'[17]2018'!B$6:Q$975,16,0)</f>
        <v>408138</v>
      </c>
      <c r="R801" s="77">
        <v>2974630</v>
      </c>
      <c r="S801" s="69">
        <v>18291911</v>
      </c>
      <c r="T801" s="69">
        <v>43117</v>
      </c>
    </row>
    <row r="802" spans="1:20" s="12" customFormat="1" ht="24.75">
      <c r="A802" s="65" t="s">
        <v>874</v>
      </c>
      <c r="B802" s="66" t="s">
        <v>288</v>
      </c>
      <c r="C802" s="75">
        <v>894973</v>
      </c>
      <c r="D802" s="75">
        <v>6203</v>
      </c>
      <c r="E802" s="75">
        <v>34916</v>
      </c>
      <c r="F802" s="69">
        <v>3824</v>
      </c>
      <c r="G802" s="69">
        <v>7381</v>
      </c>
      <c r="H802" s="69">
        <v>11485</v>
      </c>
      <c r="I802" s="69">
        <v>11966</v>
      </c>
      <c r="J802" s="69">
        <v>395942</v>
      </c>
      <c r="K802" s="69">
        <v>19306</v>
      </c>
      <c r="L802" s="69">
        <v>1865</v>
      </c>
      <c r="M802" s="69">
        <v>62122</v>
      </c>
      <c r="N802" s="69">
        <v>8174</v>
      </c>
      <c r="O802" s="69">
        <v>334</v>
      </c>
      <c r="P802" s="69">
        <f>VLOOKUP($B$5:$B$975,'[17]2018'!B$5:P$975,15,0)</f>
        <v>633</v>
      </c>
      <c r="Q802" s="77">
        <f>VLOOKUP($B$6:$B$975,'[17]2018'!B$6:Q$975,16,0)</f>
        <v>4222</v>
      </c>
      <c r="R802" s="77">
        <v>3756</v>
      </c>
      <c r="S802" s="69">
        <v>134399</v>
      </c>
      <c r="T802" s="69">
        <v>188447</v>
      </c>
    </row>
    <row r="803" spans="1:20" s="12" customFormat="1" ht="24.75">
      <c r="A803" s="65" t="s">
        <v>875</v>
      </c>
      <c r="B803" s="66" t="s">
        <v>289</v>
      </c>
      <c r="C803" s="75">
        <v>8556511</v>
      </c>
      <c r="D803" s="75">
        <v>40094</v>
      </c>
      <c r="E803" s="75">
        <v>19798</v>
      </c>
      <c r="F803" s="69">
        <v>295601</v>
      </c>
      <c r="G803" s="69">
        <v>2679</v>
      </c>
      <c r="H803" s="69">
        <v>433</v>
      </c>
      <c r="I803" s="69">
        <v>10866</v>
      </c>
      <c r="J803" s="69">
        <v>63743</v>
      </c>
      <c r="K803" s="69">
        <v>1343</v>
      </c>
      <c r="L803" s="69">
        <v>1027</v>
      </c>
      <c r="M803" s="69">
        <v>63625</v>
      </c>
      <c r="N803" s="69">
        <v>3801</v>
      </c>
      <c r="O803" s="69">
        <v>208</v>
      </c>
      <c r="P803" s="69">
        <f>VLOOKUP($B$5:$B$975,'[17]2018'!B$5:P$975,15,0)</f>
        <v>2970</v>
      </c>
      <c r="Q803" s="77">
        <f>VLOOKUP($B$6:$B$975,'[17]2018'!B$6:Q$975,16,0)</f>
        <v>41837</v>
      </c>
      <c r="R803" s="77">
        <v>207503</v>
      </c>
      <c r="S803" s="69">
        <v>7764765</v>
      </c>
      <c r="T803" s="69">
        <v>36217</v>
      </c>
    </row>
    <row r="804" spans="1:20" s="12" customFormat="1" ht="24.75">
      <c r="A804" s="65" t="s">
        <v>876</v>
      </c>
      <c r="B804" s="66" t="s">
        <v>290</v>
      </c>
      <c r="C804" s="75">
        <v>2664903</v>
      </c>
      <c r="D804" s="75">
        <v>54738</v>
      </c>
      <c r="E804" s="75">
        <v>63202</v>
      </c>
      <c r="F804" s="69">
        <v>316631</v>
      </c>
      <c r="G804" s="69">
        <v>41456</v>
      </c>
      <c r="H804" s="69">
        <v>8845</v>
      </c>
      <c r="I804" s="69">
        <v>1035603</v>
      </c>
      <c r="J804" s="69">
        <v>34456</v>
      </c>
      <c r="K804" s="69">
        <v>11393</v>
      </c>
      <c r="L804" s="69">
        <v>3965</v>
      </c>
      <c r="M804" s="69">
        <v>45146</v>
      </c>
      <c r="N804" s="69">
        <v>56720</v>
      </c>
      <c r="O804" s="69">
        <v>71329</v>
      </c>
      <c r="P804" s="69">
        <f>VLOOKUP($B$5:$B$975,'[17]2018'!B$5:P$975,15,0)</f>
        <v>12105</v>
      </c>
      <c r="Q804" s="77">
        <f>VLOOKUP($B$6:$B$975,'[17]2018'!B$6:Q$975,16,0)</f>
        <v>309029</v>
      </c>
      <c r="R804" s="77">
        <v>124415</v>
      </c>
      <c r="S804" s="69">
        <v>465965</v>
      </c>
      <c r="T804" s="69">
        <v>9904</v>
      </c>
    </row>
    <row r="805" spans="1:20" s="12" customFormat="1" ht="24.75">
      <c r="A805" s="65" t="s">
        <v>877</v>
      </c>
      <c r="B805" s="66" t="s">
        <v>291</v>
      </c>
      <c r="C805" s="75">
        <v>11486216</v>
      </c>
      <c r="D805" s="75">
        <v>29353</v>
      </c>
      <c r="E805" s="75">
        <v>677453</v>
      </c>
      <c r="F805" s="69">
        <v>94326</v>
      </c>
      <c r="G805" s="69">
        <v>220248</v>
      </c>
      <c r="H805" s="69">
        <v>240883</v>
      </c>
      <c r="I805" s="69">
        <v>35309</v>
      </c>
      <c r="J805" s="69">
        <v>1074802</v>
      </c>
      <c r="K805" s="69">
        <v>13342</v>
      </c>
      <c r="L805" s="69">
        <v>45405</v>
      </c>
      <c r="M805" s="69">
        <v>307490</v>
      </c>
      <c r="N805" s="69">
        <v>156562</v>
      </c>
      <c r="O805" s="69">
        <v>24852</v>
      </c>
      <c r="P805" s="69">
        <f>VLOOKUP($B$5:$B$975,'[17]2018'!B$5:P$975,15,0)</f>
        <v>444</v>
      </c>
      <c r="Q805" s="77">
        <f>VLOOKUP($B$6:$B$975,'[17]2018'!B$6:Q$975,16,0)</f>
        <v>75217</v>
      </c>
      <c r="R805" s="77">
        <v>369273</v>
      </c>
      <c r="S805" s="69">
        <v>7970800</v>
      </c>
      <c r="T805" s="69">
        <v>150458</v>
      </c>
    </row>
    <row r="806" spans="1:20" s="12" customFormat="1" ht="36.75">
      <c r="A806" s="65" t="s">
        <v>1070</v>
      </c>
      <c r="B806" s="66" t="s">
        <v>546</v>
      </c>
      <c r="C806" s="75">
        <v>2573702</v>
      </c>
      <c r="D806" s="75">
        <v>171889</v>
      </c>
      <c r="E806" s="75">
        <v>137225</v>
      </c>
      <c r="F806" s="69">
        <v>732332</v>
      </c>
      <c r="G806" s="69" t="s">
        <v>14</v>
      </c>
      <c r="H806" s="69">
        <v>28773</v>
      </c>
      <c r="I806" s="69">
        <v>384</v>
      </c>
      <c r="J806" s="69">
        <v>56193</v>
      </c>
      <c r="K806" s="69">
        <v>31313</v>
      </c>
      <c r="L806" s="69">
        <v>860</v>
      </c>
      <c r="M806" s="69" t="s">
        <v>14</v>
      </c>
      <c r="N806" s="69">
        <v>22491</v>
      </c>
      <c r="O806" s="69">
        <v>325751</v>
      </c>
      <c r="P806" s="69">
        <f>VLOOKUP($B$5:$B$975,'[17]2018'!B$5:P$975,15,0)</f>
        <v>22186</v>
      </c>
      <c r="Q806" s="77">
        <f>VLOOKUP($B$6:$B$975,'[17]2018'!B$6:Q$975,16,0)</f>
        <v>82606</v>
      </c>
      <c r="R806" s="77">
        <v>405966</v>
      </c>
      <c r="S806" s="69">
        <v>461587</v>
      </c>
      <c r="T806" s="69">
        <v>94144</v>
      </c>
    </row>
    <row r="807" spans="1:20" s="12" customFormat="1" ht="24.75">
      <c r="A807" s="65" t="s">
        <v>880</v>
      </c>
      <c r="B807" s="66" t="s">
        <v>294</v>
      </c>
      <c r="C807" s="75">
        <v>229584</v>
      </c>
      <c r="D807" s="76" t="s">
        <v>14</v>
      </c>
      <c r="E807" s="75">
        <v>34728</v>
      </c>
      <c r="F807" s="69" t="s">
        <v>14</v>
      </c>
      <c r="G807" s="69" t="s">
        <v>14</v>
      </c>
      <c r="H807" s="69" t="s">
        <v>14</v>
      </c>
      <c r="I807" s="69" t="s">
        <v>14</v>
      </c>
      <c r="J807" s="69">
        <v>1261</v>
      </c>
      <c r="K807" s="69">
        <v>20769</v>
      </c>
      <c r="L807" s="69">
        <v>347</v>
      </c>
      <c r="M807" s="69" t="s">
        <v>14</v>
      </c>
      <c r="N807" s="69" t="s">
        <v>14</v>
      </c>
      <c r="O807" s="69">
        <v>59811</v>
      </c>
      <c r="P807" s="69">
        <f>VLOOKUP($B$5:$B$975,'[17]2018'!B$5:P$975,15,0)</f>
        <v>19318</v>
      </c>
      <c r="Q807" s="77" t="str">
        <f>VLOOKUP($B$6:$B$975,'[17]2018'!B$6:Q$975,16,0)</f>
        <v>-</v>
      </c>
      <c r="R807" s="77">
        <v>28571</v>
      </c>
      <c r="S807" s="69">
        <v>64779</v>
      </c>
      <c r="T807" s="69" t="s">
        <v>14</v>
      </c>
    </row>
    <row r="808" spans="1:20" s="12" customFormat="1" ht="24.75">
      <c r="A808" s="65" t="s">
        <v>881</v>
      </c>
      <c r="B808" s="66" t="s">
        <v>295</v>
      </c>
      <c r="C808" s="75">
        <v>2962</v>
      </c>
      <c r="D808" s="76" t="s">
        <v>14</v>
      </c>
      <c r="E808" s="76" t="s">
        <v>14</v>
      </c>
      <c r="F808" s="69" t="s">
        <v>14</v>
      </c>
      <c r="G808" s="69" t="s">
        <v>14</v>
      </c>
      <c r="H808" s="69" t="s">
        <v>14</v>
      </c>
      <c r="I808" s="77" t="s">
        <v>14</v>
      </c>
      <c r="J808" s="77">
        <v>962</v>
      </c>
      <c r="K808" s="77" t="s">
        <v>14</v>
      </c>
      <c r="L808" s="69" t="s">
        <v>14</v>
      </c>
      <c r="M808" s="69" t="s">
        <v>14</v>
      </c>
      <c r="N808" s="69" t="s">
        <v>14</v>
      </c>
      <c r="O808" s="69" t="s">
        <v>14</v>
      </c>
      <c r="P808" s="69" t="str">
        <f>VLOOKUP($B$5:$B$975,'[17]2018'!B$5:P$975,15,0)</f>
        <v>-</v>
      </c>
      <c r="Q808" s="77" t="str">
        <f>VLOOKUP($B$6:$B$975,'[17]2018'!B$6:Q$975,16,0)</f>
        <v>-</v>
      </c>
      <c r="R808" s="77" t="s">
        <v>14</v>
      </c>
      <c r="S808" s="69">
        <v>2000</v>
      </c>
      <c r="T808" s="69" t="s">
        <v>14</v>
      </c>
    </row>
    <row r="809" spans="1:20" s="12" customFormat="1" ht="24.75">
      <c r="A809" s="65" t="s">
        <v>1083</v>
      </c>
      <c r="B809" s="66" t="s">
        <v>1084</v>
      </c>
      <c r="C809" s="75">
        <v>98782</v>
      </c>
      <c r="D809" s="75">
        <v>389</v>
      </c>
      <c r="E809" s="75">
        <v>30</v>
      </c>
      <c r="F809" s="69" t="s">
        <v>14</v>
      </c>
      <c r="G809" s="69" t="s">
        <v>14</v>
      </c>
      <c r="H809" s="69" t="s">
        <v>14</v>
      </c>
      <c r="I809" s="69" t="s">
        <v>14</v>
      </c>
      <c r="J809" s="69" t="s">
        <v>14</v>
      </c>
      <c r="K809" s="69" t="s">
        <v>14</v>
      </c>
      <c r="L809" s="69" t="s">
        <v>14</v>
      </c>
      <c r="M809" s="69" t="s">
        <v>14</v>
      </c>
      <c r="N809" s="69" t="s">
        <v>14</v>
      </c>
      <c r="O809" s="69" t="s">
        <v>14</v>
      </c>
      <c r="P809" s="69" t="str">
        <f>VLOOKUP($B$5:$B$975,'[17]2018'!B$5:P$975,15,0)</f>
        <v>-</v>
      </c>
      <c r="Q809" s="77" t="str">
        <f>VLOOKUP($B$6:$B$975,'[17]2018'!B$6:Q$975,16,0)</f>
        <v>-</v>
      </c>
      <c r="R809" s="77">
        <v>5449</v>
      </c>
      <c r="S809" s="69">
        <v>92914</v>
      </c>
      <c r="T809" s="69" t="s">
        <v>14</v>
      </c>
    </row>
    <row r="810" spans="1:20" s="12" customFormat="1" ht="24.75">
      <c r="A810" s="65" t="s">
        <v>882</v>
      </c>
      <c r="B810" s="66" t="s">
        <v>296</v>
      </c>
      <c r="C810" s="75">
        <v>2242373</v>
      </c>
      <c r="D810" s="75">
        <v>171500</v>
      </c>
      <c r="E810" s="75">
        <v>102467</v>
      </c>
      <c r="F810" s="69">
        <v>732332</v>
      </c>
      <c r="G810" s="69" t="s">
        <v>14</v>
      </c>
      <c r="H810" s="69">
        <v>28773</v>
      </c>
      <c r="I810" s="69">
        <v>384</v>
      </c>
      <c r="J810" s="69">
        <v>53970</v>
      </c>
      <c r="K810" s="69">
        <v>10544</v>
      </c>
      <c r="L810" s="69">
        <v>513</v>
      </c>
      <c r="M810" s="69" t="s">
        <v>14</v>
      </c>
      <c r="N810" s="69">
        <v>22491</v>
      </c>
      <c r="O810" s="69">
        <v>265940</v>
      </c>
      <c r="P810" s="69">
        <f>VLOOKUP($B$5:$B$975,'[17]2018'!B$5:P$975,15,0)</f>
        <v>2868</v>
      </c>
      <c r="Q810" s="77">
        <f>VLOOKUP($B$6:$B$975,'[17]2018'!B$6:Q$975,16,0)</f>
        <v>82606</v>
      </c>
      <c r="R810" s="77">
        <v>371947</v>
      </c>
      <c r="S810" s="69">
        <v>301894</v>
      </c>
      <c r="T810" s="69">
        <v>94144</v>
      </c>
    </row>
    <row r="811" spans="1:20" s="12" customFormat="1" ht="36.75">
      <c r="A811" s="65" t="s">
        <v>1071</v>
      </c>
      <c r="B811" s="66" t="s">
        <v>547</v>
      </c>
      <c r="C811" s="75">
        <v>4373834</v>
      </c>
      <c r="D811" s="75">
        <v>976</v>
      </c>
      <c r="E811" s="75">
        <v>3152</v>
      </c>
      <c r="F811" s="69">
        <v>364725</v>
      </c>
      <c r="G811" s="69">
        <v>3031</v>
      </c>
      <c r="H811" s="69">
        <v>5526</v>
      </c>
      <c r="I811" s="69">
        <v>2695</v>
      </c>
      <c r="J811" s="69">
        <v>33510</v>
      </c>
      <c r="K811" s="69">
        <v>2324</v>
      </c>
      <c r="L811" s="69">
        <v>44089</v>
      </c>
      <c r="M811" s="69">
        <v>83260</v>
      </c>
      <c r="N811" s="69">
        <v>56423</v>
      </c>
      <c r="O811" s="69">
        <v>670</v>
      </c>
      <c r="P811" s="69">
        <f>VLOOKUP($B$5:$B$975,'[17]2018'!B$5:P$975,15,0)</f>
        <v>17300</v>
      </c>
      <c r="Q811" s="77">
        <f>VLOOKUP($B$6:$B$975,'[17]2018'!B$6:Q$975,16,0)</f>
        <v>89597</v>
      </c>
      <c r="R811" s="77">
        <v>1455327</v>
      </c>
      <c r="S811" s="69">
        <v>2209932</v>
      </c>
      <c r="T811" s="69">
        <v>1297</v>
      </c>
    </row>
    <row r="812" spans="1:20" s="12" customFormat="1" ht="24.75">
      <c r="A812" s="65" t="s">
        <v>883</v>
      </c>
      <c r="B812" s="66" t="s">
        <v>297</v>
      </c>
      <c r="C812" s="75">
        <v>4111152</v>
      </c>
      <c r="D812" s="75">
        <v>976</v>
      </c>
      <c r="E812" s="75">
        <v>3152</v>
      </c>
      <c r="F812" s="69">
        <v>364725</v>
      </c>
      <c r="G812" s="69">
        <v>3031</v>
      </c>
      <c r="H812" s="69">
        <v>5526</v>
      </c>
      <c r="I812" s="69">
        <v>2695</v>
      </c>
      <c r="J812" s="69">
        <v>33510</v>
      </c>
      <c r="K812" s="69">
        <v>2324</v>
      </c>
      <c r="L812" s="69">
        <v>44089</v>
      </c>
      <c r="M812" s="69">
        <v>83260</v>
      </c>
      <c r="N812" s="69">
        <v>56423</v>
      </c>
      <c r="O812" s="69">
        <v>670</v>
      </c>
      <c r="P812" s="69">
        <f>VLOOKUP($B$5:$B$975,'[17]2018'!B$5:P$975,15,0)</f>
        <v>17300</v>
      </c>
      <c r="Q812" s="77">
        <f>VLOOKUP($B$6:$B$975,'[17]2018'!B$6:Q$975,16,0)</f>
        <v>83728</v>
      </c>
      <c r="R812" s="77">
        <v>1455327</v>
      </c>
      <c r="S812" s="69">
        <v>1953119</v>
      </c>
      <c r="T812" s="69">
        <v>1297</v>
      </c>
    </row>
    <row r="813" spans="1:20" s="12" customFormat="1" ht="24.75">
      <c r="A813" s="65" t="s">
        <v>1085</v>
      </c>
      <c r="B813" s="66" t="s">
        <v>1086</v>
      </c>
      <c r="C813" s="75">
        <v>262682</v>
      </c>
      <c r="D813" s="76" t="s">
        <v>14</v>
      </c>
      <c r="E813" s="76" t="s">
        <v>14</v>
      </c>
      <c r="F813" s="69" t="s">
        <v>14</v>
      </c>
      <c r="G813" s="69" t="s">
        <v>14</v>
      </c>
      <c r="H813" s="69" t="s">
        <v>14</v>
      </c>
      <c r="I813" s="69" t="s">
        <v>14</v>
      </c>
      <c r="J813" s="69" t="s">
        <v>14</v>
      </c>
      <c r="K813" s="69" t="s">
        <v>14</v>
      </c>
      <c r="L813" s="69" t="s">
        <v>14</v>
      </c>
      <c r="M813" s="69" t="s">
        <v>14</v>
      </c>
      <c r="N813" s="69" t="s">
        <v>14</v>
      </c>
      <c r="O813" s="69" t="s">
        <v>14</v>
      </c>
      <c r="P813" s="69" t="str">
        <f>VLOOKUP($B$5:$B$975,'[17]2018'!B$5:P$975,15,0)</f>
        <v>-</v>
      </c>
      <c r="Q813" s="77">
        <f>VLOOKUP($B$6:$B$975,'[17]2018'!B$6:Q$975,16,0)</f>
        <v>5869</v>
      </c>
      <c r="R813" s="77" t="s">
        <v>14</v>
      </c>
      <c r="S813" s="69">
        <v>256813</v>
      </c>
      <c r="T813" s="69" t="s">
        <v>14</v>
      </c>
    </row>
    <row r="814" spans="1:20" s="12" customFormat="1" ht="84.75">
      <c r="A814" s="65" t="s">
        <v>884</v>
      </c>
      <c r="B814" s="66" t="s">
        <v>506</v>
      </c>
      <c r="C814" s="75">
        <v>74786152</v>
      </c>
      <c r="D814" s="75">
        <v>1380844</v>
      </c>
      <c r="E814" s="75">
        <v>3958862</v>
      </c>
      <c r="F814" s="69">
        <v>3747187</v>
      </c>
      <c r="G814" s="69">
        <v>1819672</v>
      </c>
      <c r="H814" s="69">
        <v>2625328</v>
      </c>
      <c r="I814" s="69">
        <v>1459649</v>
      </c>
      <c r="J814" s="69">
        <v>14599081</v>
      </c>
      <c r="K814" s="69">
        <v>1680974</v>
      </c>
      <c r="L814" s="69">
        <v>3013571</v>
      </c>
      <c r="M814" s="69">
        <v>1109317</v>
      </c>
      <c r="N814" s="69">
        <v>1740657</v>
      </c>
      <c r="O814" s="69">
        <v>2008790</v>
      </c>
      <c r="P814" s="69">
        <f>VLOOKUP($B$5:$B$975,'[17]2018'!B$5:P$975,15,0)</f>
        <v>1220785</v>
      </c>
      <c r="Q814" s="77">
        <f>VLOOKUP($B$6:$B$975,'[17]2018'!B$6:Q$975,16,0)</f>
        <v>7735676</v>
      </c>
      <c r="R814" s="77">
        <v>9413374</v>
      </c>
      <c r="S814" s="69">
        <v>14104228</v>
      </c>
      <c r="T814" s="69">
        <v>3168157</v>
      </c>
    </row>
    <row r="815" spans="1:20" s="12" customFormat="1" ht="60.75">
      <c r="A815" s="65" t="s">
        <v>885</v>
      </c>
      <c r="B815" s="66" t="s">
        <v>298</v>
      </c>
      <c r="C815" s="75">
        <v>61700534</v>
      </c>
      <c r="D815" s="75">
        <v>1261945</v>
      </c>
      <c r="E815" s="75">
        <v>3755964</v>
      </c>
      <c r="F815" s="69">
        <v>3453021</v>
      </c>
      <c r="G815" s="69">
        <v>1458796</v>
      </c>
      <c r="H815" s="69">
        <v>2530094</v>
      </c>
      <c r="I815" s="69">
        <v>1057813</v>
      </c>
      <c r="J815" s="69">
        <v>13754579</v>
      </c>
      <c r="K815" s="69">
        <v>1483510</v>
      </c>
      <c r="L815" s="69">
        <v>2808081</v>
      </c>
      <c r="M815" s="69">
        <v>831122</v>
      </c>
      <c r="N815" s="69">
        <v>1436826</v>
      </c>
      <c r="O815" s="69">
        <v>1653300</v>
      </c>
      <c r="P815" s="69">
        <f>VLOOKUP($B$5:$B$975,'[17]2018'!B$5:P$975,15,0)</f>
        <v>618388</v>
      </c>
      <c r="Q815" s="77">
        <f>VLOOKUP($B$6:$B$975,'[17]2018'!B$6:Q$975,16,0)</f>
        <v>6029029</v>
      </c>
      <c r="R815" s="77">
        <v>7494541</v>
      </c>
      <c r="S815" s="69">
        <v>10672618</v>
      </c>
      <c r="T815" s="69">
        <v>1400906</v>
      </c>
    </row>
    <row r="816" spans="1:20" s="12" customFormat="1" ht="60.75">
      <c r="A816" s="65" t="s">
        <v>892</v>
      </c>
      <c r="B816" s="66" t="s">
        <v>305</v>
      </c>
      <c r="C816" s="75">
        <v>2165183</v>
      </c>
      <c r="D816" s="75">
        <v>3785</v>
      </c>
      <c r="E816" s="75">
        <v>23056</v>
      </c>
      <c r="F816" s="69" t="s">
        <v>14</v>
      </c>
      <c r="G816" s="69" t="s">
        <v>14</v>
      </c>
      <c r="H816" s="69">
        <v>30503</v>
      </c>
      <c r="I816" s="69">
        <v>6248</v>
      </c>
      <c r="J816" s="69">
        <v>481129</v>
      </c>
      <c r="K816" s="69">
        <v>682</v>
      </c>
      <c r="L816" s="69" t="s">
        <v>14</v>
      </c>
      <c r="M816" s="69">
        <v>2214</v>
      </c>
      <c r="N816" s="69">
        <v>2618</v>
      </c>
      <c r="O816" s="69">
        <v>24349</v>
      </c>
      <c r="P816" s="69" t="str">
        <f>VLOOKUP($B$5:$B$975,'[17]2018'!B$5:P$975,15,0)</f>
        <v>-</v>
      </c>
      <c r="Q816" s="77">
        <f>VLOOKUP($B$6:$B$975,'[17]2018'!B$6:Q$975,16,0)</f>
        <v>66886</v>
      </c>
      <c r="R816" s="77">
        <v>506106</v>
      </c>
      <c r="S816" s="69">
        <v>1002059</v>
      </c>
      <c r="T816" s="69">
        <v>15549</v>
      </c>
    </row>
    <row r="817" spans="1:20" s="12" customFormat="1" ht="36.75">
      <c r="A817" s="65" t="s">
        <v>893</v>
      </c>
      <c r="B817" s="66" t="s">
        <v>306</v>
      </c>
      <c r="C817" s="75">
        <v>3162155</v>
      </c>
      <c r="D817" s="75">
        <v>77783</v>
      </c>
      <c r="E817" s="76" t="s">
        <v>14</v>
      </c>
      <c r="F817" s="69">
        <v>4752</v>
      </c>
      <c r="G817" s="69">
        <v>29047</v>
      </c>
      <c r="H817" s="69">
        <v>8592</v>
      </c>
      <c r="I817" s="69">
        <v>24451</v>
      </c>
      <c r="J817" s="69">
        <v>134677</v>
      </c>
      <c r="K817" s="69">
        <v>16382</v>
      </c>
      <c r="L817" s="69">
        <v>3091</v>
      </c>
      <c r="M817" s="69" t="s">
        <v>14</v>
      </c>
      <c r="N817" s="69">
        <v>20029</v>
      </c>
      <c r="O817" s="69">
        <v>72691</v>
      </c>
      <c r="P817" s="69">
        <f>VLOOKUP($B$5:$B$975,'[17]2018'!B$5:P$975,15,0)</f>
        <v>445146</v>
      </c>
      <c r="Q817" s="77">
        <f>VLOOKUP($B$6:$B$975,'[17]2018'!B$6:Q$975,16,0)</f>
        <v>85689</v>
      </c>
      <c r="R817" s="77">
        <v>390423</v>
      </c>
      <c r="S817" s="69">
        <v>233619</v>
      </c>
      <c r="T817" s="69">
        <v>1615783</v>
      </c>
    </row>
    <row r="818" spans="1:20" s="12" customFormat="1" ht="72.75">
      <c r="A818" s="65" t="s">
        <v>894</v>
      </c>
      <c r="B818" s="66" t="s">
        <v>307</v>
      </c>
      <c r="C818" s="75">
        <v>7758279</v>
      </c>
      <c r="D818" s="75">
        <v>37331</v>
      </c>
      <c r="E818" s="75">
        <v>179843</v>
      </c>
      <c r="F818" s="69">
        <v>289414</v>
      </c>
      <c r="G818" s="69">
        <v>331829</v>
      </c>
      <c r="H818" s="69">
        <v>56139</v>
      </c>
      <c r="I818" s="69">
        <v>371136</v>
      </c>
      <c r="J818" s="69">
        <v>228696</v>
      </c>
      <c r="K818" s="69">
        <v>180400</v>
      </c>
      <c r="L818" s="69">
        <v>202398</v>
      </c>
      <c r="M818" s="69">
        <v>275981</v>
      </c>
      <c r="N818" s="69">
        <v>281184</v>
      </c>
      <c r="O818" s="69">
        <v>258449</v>
      </c>
      <c r="P818" s="69">
        <f>VLOOKUP($B$5:$B$975,'[17]2018'!B$5:P$975,15,0)</f>
        <v>157250</v>
      </c>
      <c r="Q818" s="77">
        <f>VLOOKUP($B$6:$B$975,'[17]2018'!B$6:Q$975,16,0)</f>
        <v>1554072</v>
      </c>
      <c r="R818" s="77">
        <v>1022304</v>
      </c>
      <c r="S818" s="69">
        <v>2195933</v>
      </c>
      <c r="T818" s="69">
        <v>135918</v>
      </c>
    </row>
    <row r="819" spans="1:20" s="12" customFormat="1" ht="24.75">
      <c r="A819" s="65" t="s">
        <v>886</v>
      </c>
      <c r="B819" s="66" t="s">
        <v>299</v>
      </c>
      <c r="C819" s="75">
        <v>11363246</v>
      </c>
      <c r="D819" s="75">
        <v>21480</v>
      </c>
      <c r="E819" s="75">
        <v>2140013</v>
      </c>
      <c r="F819" s="69">
        <v>552899</v>
      </c>
      <c r="G819" s="69">
        <v>184968</v>
      </c>
      <c r="H819" s="69">
        <v>400741</v>
      </c>
      <c r="I819" s="69">
        <v>18764</v>
      </c>
      <c r="J819" s="69">
        <v>1006368</v>
      </c>
      <c r="K819" s="69">
        <v>528948</v>
      </c>
      <c r="L819" s="69">
        <v>1127264</v>
      </c>
      <c r="M819" s="69">
        <v>197409</v>
      </c>
      <c r="N819" s="69">
        <v>16237</v>
      </c>
      <c r="O819" s="69">
        <v>142388</v>
      </c>
      <c r="P819" s="69">
        <f>VLOOKUP($B$5:$B$975,'[17]2018'!B$5:P$975,15,0)</f>
        <v>92877</v>
      </c>
      <c r="Q819" s="77">
        <f>VLOOKUP($B$6:$B$975,'[17]2018'!B$6:Q$975,16,0)</f>
        <v>296385</v>
      </c>
      <c r="R819" s="77">
        <v>2958351</v>
      </c>
      <c r="S819" s="69">
        <v>1571484</v>
      </c>
      <c r="T819" s="69">
        <v>106671</v>
      </c>
    </row>
    <row r="820" spans="1:20" s="12" customFormat="1" ht="24.75">
      <c r="A820" s="65" t="s">
        <v>887</v>
      </c>
      <c r="B820" s="66" t="s">
        <v>300</v>
      </c>
      <c r="C820" s="75">
        <v>6055082</v>
      </c>
      <c r="D820" s="75">
        <v>14692</v>
      </c>
      <c r="E820" s="75">
        <v>766141</v>
      </c>
      <c r="F820" s="69">
        <v>683666</v>
      </c>
      <c r="G820" s="69">
        <v>9577</v>
      </c>
      <c r="H820" s="69">
        <v>297949</v>
      </c>
      <c r="I820" s="69">
        <v>11354</v>
      </c>
      <c r="J820" s="69">
        <v>1517554</v>
      </c>
      <c r="K820" s="69">
        <v>6580</v>
      </c>
      <c r="L820" s="69">
        <v>711478</v>
      </c>
      <c r="M820" s="69">
        <v>6498</v>
      </c>
      <c r="N820" s="69">
        <v>20539</v>
      </c>
      <c r="O820" s="69">
        <v>155737</v>
      </c>
      <c r="P820" s="69">
        <f>VLOOKUP($B$5:$B$975,'[17]2018'!B$5:P$975,15,0)</f>
        <v>19134</v>
      </c>
      <c r="Q820" s="77">
        <f>VLOOKUP($B$6:$B$975,'[17]2018'!B$6:Q$975,16,0)</f>
        <v>2887</v>
      </c>
      <c r="R820" s="77">
        <v>196977</v>
      </c>
      <c r="S820" s="69">
        <v>1572966</v>
      </c>
      <c r="T820" s="69">
        <v>61352</v>
      </c>
    </row>
    <row r="821" spans="1:20" s="12" customFormat="1" ht="24.75">
      <c r="A821" s="65" t="s">
        <v>888</v>
      </c>
      <c r="B821" s="66" t="s">
        <v>301</v>
      </c>
      <c r="C821" s="75">
        <v>14394655</v>
      </c>
      <c r="D821" s="75">
        <v>43472</v>
      </c>
      <c r="E821" s="75">
        <v>271326</v>
      </c>
      <c r="F821" s="69">
        <v>773151</v>
      </c>
      <c r="G821" s="69">
        <v>7246</v>
      </c>
      <c r="H821" s="69">
        <v>101330</v>
      </c>
      <c r="I821" s="69">
        <v>11246</v>
      </c>
      <c r="J821" s="69">
        <v>7781980</v>
      </c>
      <c r="K821" s="69">
        <v>179722</v>
      </c>
      <c r="L821" s="69">
        <v>9643</v>
      </c>
      <c r="M821" s="69">
        <v>142937</v>
      </c>
      <c r="N821" s="69">
        <v>263138</v>
      </c>
      <c r="O821" s="69">
        <v>400831</v>
      </c>
      <c r="P821" s="69">
        <f>VLOOKUP($B$5:$B$975,'[17]2018'!B$5:P$975,15,0)</f>
        <v>86410</v>
      </c>
      <c r="Q821" s="77">
        <f>VLOOKUP($B$6:$B$975,'[17]2018'!B$6:Q$975,16,0)</f>
        <v>501933</v>
      </c>
      <c r="R821" s="77">
        <v>351344</v>
      </c>
      <c r="S821" s="69">
        <v>3393829</v>
      </c>
      <c r="T821" s="69">
        <v>75120</v>
      </c>
    </row>
    <row r="822" spans="1:20" s="12" customFormat="1" ht="24.75">
      <c r="A822" s="65" t="s">
        <v>889</v>
      </c>
      <c r="B822" s="66" t="s">
        <v>302</v>
      </c>
      <c r="C822" s="75">
        <v>6505791</v>
      </c>
      <c r="D822" s="75">
        <v>22032</v>
      </c>
      <c r="E822" s="75">
        <v>26477</v>
      </c>
      <c r="F822" s="69">
        <v>396065</v>
      </c>
      <c r="G822" s="69" t="s">
        <v>14</v>
      </c>
      <c r="H822" s="69">
        <v>3798</v>
      </c>
      <c r="I822" s="69" t="s">
        <v>14</v>
      </c>
      <c r="J822" s="69">
        <v>2642109</v>
      </c>
      <c r="K822" s="69">
        <v>90036</v>
      </c>
      <c r="L822" s="69">
        <v>91379</v>
      </c>
      <c r="M822" s="69">
        <v>2500</v>
      </c>
      <c r="N822" s="69">
        <v>243035</v>
      </c>
      <c r="O822" s="69">
        <v>206200</v>
      </c>
      <c r="P822" s="69">
        <f>VLOOKUP($B$5:$B$975,'[17]2018'!B$5:P$975,15,0)</f>
        <v>51378</v>
      </c>
      <c r="Q822" s="77">
        <f>VLOOKUP($B$6:$B$975,'[17]2018'!B$6:Q$975,16,0)</f>
        <v>1375419</v>
      </c>
      <c r="R822" s="77">
        <v>285367</v>
      </c>
      <c r="S822" s="69">
        <v>513074</v>
      </c>
      <c r="T822" s="69">
        <v>556920</v>
      </c>
    </row>
    <row r="823" spans="1:20" s="12" customFormat="1" ht="24.75">
      <c r="A823" s="65" t="s">
        <v>890</v>
      </c>
      <c r="B823" s="66" t="s">
        <v>303</v>
      </c>
      <c r="C823" s="75">
        <v>4127555</v>
      </c>
      <c r="D823" s="75">
        <v>16742</v>
      </c>
      <c r="E823" s="76" t="s">
        <v>14</v>
      </c>
      <c r="F823" s="69">
        <v>408186</v>
      </c>
      <c r="G823" s="69">
        <v>1079326</v>
      </c>
      <c r="H823" s="69">
        <v>1724483</v>
      </c>
      <c r="I823" s="69">
        <v>19182</v>
      </c>
      <c r="J823" s="69">
        <v>197801</v>
      </c>
      <c r="K823" s="69">
        <v>115669</v>
      </c>
      <c r="L823" s="69">
        <v>86382</v>
      </c>
      <c r="M823" s="69">
        <v>3800</v>
      </c>
      <c r="N823" s="69">
        <v>67821</v>
      </c>
      <c r="O823" s="69">
        <v>17005</v>
      </c>
      <c r="P823" s="69">
        <f>VLOOKUP($B$5:$B$975,'[17]2018'!B$5:P$975,15,0)</f>
        <v>131656</v>
      </c>
      <c r="Q823" s="77">
        <f>VLOOKUP($B$6:$B$975,'[17]2018'!B$6:Q$975,16,0)</f>
        <v>111827</v>
      </c>
      <c r="R823" s="77">
        <v>34469</v>
      </c>
      <c r="S823" s="69">
        <v>98395</v>
      </c>
      <c r="T823" s="69">
        <v>14811</v>
      </c>
    </row>
    <row r="824" spans="1:20" s="12" customFormat="1" ht="60.75">
      <c r="A824" s="65" t="s">
        <v>891</v>
      </c>
      <c r="B824" s="66" t="s">
        <v>304</v>
      </c>
      <c r="C824" s="75">
        <v>19254204</v>
      </c>
      <c r="D824" s="75">
        <v>1143526</v>
      </c>
      <c r="E824" s="75">
        <v>552007</v>
      </c>
      <c r="F824" s="69">
        <v>639054</v>
      </c>
      <c r="G824" s="69">
        <v>177679</v>
      </c>
      <c r="H824" s="69">
        <v>1793</v>
      </c>
      <c r="I824" s="69">
        <v>997267</v>
      </c>
      <c r="J824" s="69">
        <v>608767</v>
      </c>
      <c r="K824" s="69">
        <v>562556</v>
      </c>
      <c r="L824" s="69">
        <v>781936</v>
      </c>
      <c r="M824" s="69">
        <v>477979</v>
      </c>
      <c r="N824" s="69">
        <v>826057</v>
      </c>
      <c r="O824" s="69">
        <v>731139</v>
      </c>
      <c r="P824" s="69">
        <f>VLOOKUP($B$5:$B$975,'[17]2018'!B$5:P$975,15,0)</f>
        <v>236932</v>
      </c>
      <c r="Q824" s="77">
        <f>VLOOKUP($B$6:$B$975,'[17]2018'!B$6:Q$975,16,0)</f>
        <v>3740579</v>
      </c>
      <c r="R824" s="77">
        <v>3668032</v>
      </c>
      <c r="S824" s="69">
        <v>3522869</v>
      </c>
      <c r="T824" s="69">
        <v>586032</v>
      </c>
    </row>
    <row r="825" spans="1:20" s="12" customFormat="1" ht="24.75">
      <c r="A825" s="65" t="s">
        <v>899</v>
      </c>
      <c r="B825" s="66" t="s">
        <v>508</v>
      </c>
      <c r="C825" s="75">
        <v>14878872</v>
      </c>
      <c r="D825" s="75">
        <v>267063</v>
      </c>
      <c r="E825" s="75">
        <v>179138</v>
      </c>
      <c r="F825" s="69">
        <v>596098</v>
      </c>
      <c r="G825" s="69">
        <v>76619</v>
      </c>
      <c r="H825" s="69">
        <v>60190</v>
      </c>
      <c r="I825" s="69">
        <v>60417</v>
      </c>
      <c r="J825" s="69">
        <v>1521002</v>
      </c>
      <c r="K825" s="69">
        <v>137656</v>
      </c>
      <c r="L825" s="69">
        <v>95335</v>
      </c>
      <c r="M825" s="69">
        <v>89090</v>
      </c>
      <c r="N825" s="69">
        <v>113134</v>
      </c>
      <c r="O825" s="69">
        <v>1000738</v>
      </c>
      <c r="P825" s="69">
        <f>VLOOKUP($B$5:$B$975,'[17]2018'!B$5:P$975,15,0)</f>
        <v>96860</v>
      </c>
      <c r="Q825" s="77">
        <f>VLOOKUP($B$6:$B$975,'[17]2018'!B$6:Q$975,16,0)</f>
        <v>393918</v>
      </c>
      <c r="R825" s="77">
        <v>1714450</v>
      </c>
      <c r="S825" s="69">
        <v>8375593</v>
      </c>
      <c r="T825" s="69">
        <v>101571</v>
      </c>
    </row>
    <row r="826" spans="1:20" s="12" customFormat="1" ht="24.75">
      <c r="A826" s="65" t="s">
        <v>900</v>
      </c>
      <c r="B826" s="66" t="s">
        <v>311</v>
      </c>
      <c r="C826" s="75">
        <v>14878872</v>
      </c>
      <c r="D826" s="75">
        <v>267063</v>
      </c>
      <c r="E826" s="75">
        <v>179138</v>
      </c>
      <c r="F826" s="69">
        <v>596098</v>
      </c>
      <c r="G826" s="69">
        <v>76619</v>
      </c>
      <c r="H826" s="69">
        <v>60190</v>
      </c>
      <c r="I826" s="69">
        <v>60417</v>
      </c>
      <c r="J826" s="69">
        <v>1521002</v>
      </c>
      <c r="K826" s="69">
        <v>137656</v>
      </c>
      <c r="L826" s="69">
        <v>95335</v>
      </c>
      <c r="M826" s="69">
        <v>89090</v>
      </c>
      <c r="N826" s="69">
        <v>113134</v>
      </c>
      <c r="O826" s="69">
        <v>1000738</v>
      </c>
      <c r="P826" s="69">
        <f>VLOOKUP($B$5:$B$975,'[17]2018'!B$5:P$975,15,0)</f>
        <v>96860</v>
      </c>
      <c r="Q826" s="77">
        <f>VLOOKUP($B$6:$B$975,'[17]2018'!B$6:Q$975,16,0)</f>
        <v>393918</v>
      </c>
      <c r="R826" s="77">
        <v>1714450</v>
      </c>
      <c r="S826" s="69">
        <v>8375593</v>
      </c>
      <c r="T826" s="69">
        <v>101571</v>
      </c>
    </row>
    <row r="827" spans="1:20" s="12" customFormat="1" ht="24.75">
      <c r="A827" s="65" t="s">
        <v>901</v>
      </c>
      <c r="B827" s="66" t="s">
        <v>509</v>
      </c>
      <c r="C827" s="75">
        <v>13255337</v>
      </c>
      <c r="D827" s="75">
        <v>38163</v>
      </c>
      <c r="E827" s="75">
        <v>37564</v>
      </c>
      <c r="F827" s="69">
        <v>1773438</v>
      </c>
      <c r="G827" s="69">
        <v>1343</v>
      </c>
      <c r="H827" s="69">
        <v>2350</v>
      </c>
      <c r="I827" s="69">
        <v>98871</v>
      </c>
      <c r="J827" s="69">
        <v>697189</v>
      </c>
      <c r="K827" s="69">
        <v>5228</v>
      </c>
      <c r="L827" s="69">
        <v>44067</v>
      </c>
      <c r="M827" s="69">
        <v>26117</v>
      </c>
      <c r="N827" s="69">
        <v>291471</v>
      </c>
      <c r="O827" s="69">
        <v>143535</v>
      </c>
      <c r="P827" s="69">
        <f>VLOOKUP($B$5:$B$975,'[17]2018'!B$5:P$975,15,0)</f>
        <v>72221</v>
      </c>
      <c r="Q827" s="77">
        <f>VLOOKUP($B$6:$B$975,'[17]2018'!B$6:Q$975,16,0)</f>
        <v>228206</v>
      </c>
      <c r="R827" s="77">
        <v>367650</v>
      </c>
      <c r="S827" s="69">
        <v>9427587</v>
      </c>
      <c r="T827" s="69">
        <v>336</v>
      </c>
    </row>
    <row r="828" spans="1:20" s="12" customFormat="1" ht="24.75">
      <c r="A828" s="65" t="s">
        <v>901</v>
      </c>
      <c r="B828" s="66" t="s">
        <v>312</v>
      </c>
      <c r="C828" s="75">
        <v>13255337</v>
      </c>
      <c r="D828" s="75">
        <v>38163</v>
      </c>
      <c r="E828" s="75">
        <v>37564</v>
      </c>
      <c r="F828" s="69">
        <v>1773438</v>
      </c>
      <c r="G828" s="69">
        <v>1343</v>
      </c>
      <c r="H828" s="69">
        <v>2350</v>
      </c>
      <c r="I828" s="69">
        <v>98871</v>
      </c>
      <c r="J828" s="69">
        <v>697189</v>
      </c>
      <c r="K828" s="69">
        <v>5228</v>
      </c>
      <c r="L828" s="69">
        <v>44067</v>
      </c>
      <c r="M828" s="69">
        <v>26117</v>
      </c>
      <c r="N828" s="69">
        <v>291471</v>
      </c>
      <c r="O828" s="69">
        <v>143535</v>
      </c>
      <c r="P828" s="69">
        <f>VLOOKUP($B$5:$B$975,'[17]2018'!B$5:P$975,15,0)</f>
        <v>72221</v>
      </c>
      <c r="Q828" s="77">
        <f>VLOOKUP($B$6:$B$975,'[17]2018'!B$6:Q$975,16,0)</f>
        <v>228206</v>
      </c>
      <c r="R828" s="77">
        <v>367650</v>
      </c>
      <c r="S828" s="69">
        <v>9427587</v>
      </c>
      <c r="T828" s="69">
        <v>336</v>
      </c>
    </row>
    <row r="829" spans="1:20" s="12" customFormat="1" ht="24.75">
      <c r="A829" s="65" t="s">
        <v>902</v>
      </c>
      <c r="B829" s="66" t="s">
        <v>510</v>
      </c>
      <c r="C829" s="75">
        <v>102450398</v>
      </c>
      <c r="D829" s="75">
        <v>1872207</v>
      </c>
      <c r="E829" s="75">
        <v>2600924</v>
      </c>
      <c r="F829" s="69">
        <v>4046278</v>
      </c>
      <c r="G829" s="69">
        <v>784785</v>
      </c>
      <c r="H829" s="69">
        <v>5687443</v>
      </c>
      <c r="I829" s="69">
        <v>3167918</v>
      </c>
      <c r="J829" s="69">
        <v>5826201</v>
      </c>
      <c r="K829" s="69">
        <v>1723791</v>
      </c>
      <c r="L829" s="69">
        <v>3715438</v>
      </c>
      <c r="M829" s="69">
        <v>1542234</v>
      </c>
      <c r="N829" s="69">
        <v>1905810</v>
      </c>
      <c r="O829" s="69">
        <v>1991420</v>
      </c>
      <c r="P829" s="69">
        <f>VLOOKUP($B$5:$B$975,'[17]2018'!B$5:P$975,15,0)</f>
        <v>2038095</v>
      </c>
      <c r="Q829" s="77">
        <f>VLOOKUP($B$6:$B$975,'[17]2018'!B$6:Q$975,16,0)</f>
        <v>12014767</v>
      </c>
      <c r="R829" s="77">
        <v>8878090</v>
      </c>
      <c r="S829" s="69">
        <v>43234216</v>
      </c>
      <c r="T829" s="69">
        <v>1420780</v>
      </c>
    </row>
    <row r="830" spans="1:20" s="12" customFormat="1" ht="48.75">
      <c r="A830" s="65" t="s">
        <v>903</v>
      </c>
      <c r="B830" s="66" t="s">
        <v>313</v>
      </c>
      <c r="C830" s="75">
        <v>88143790</v>
      </c>
      <c r="D830" s="75">
        <v>1800627</v>
      </c>
      <c r="E830" s="75">
        <v>1706032</v>
      </c>
      <c r="F830" s="69">
        <v>3145977</v>
      </c>
      <c r="G830" s="69">
        <v>468465</v>
      </c>
      <c r="H830" s="69">
        <v>5458523</v>
      </c>
      <c r="I830" s="69">
        <v>2854191</v>
      </c>
      <c r="J830" s="69">
        <v>5451481</v>
      </c>
      <c r="K830" s="69">
        <v>1287261</v>
      </c>
      <c r="L830" s="69">
        <v>3329205</v>
      </c>
      <c r="M830" s="69">
        <v>1069160</v>
      </c>
      <c r="N830" s="69">
        <v>1658581</v>
      </c>
      <c r="O830" s="69">
        <v>1592719</v>
      </c>
      <c r="P830" s="69">
        <f>VLOOKUP($B$5:$B$975,'[17]2018'!B$5:P$975,15,0)</f>
        <v>1928680</v>
      </c>
      <c r="Q830" s="77">
        <f>VLOOKUP($B$6:$B$975,'[17]2018'!B$6:Q$975,16,0)</f>
        <v>10540781</v>
      </c>
      <c r="R830" s="77">
        <v>5533443</v>
      </c>
      <c r="S830" s="69">
        <v>39150999</v>
      </c>
      <c r="T830" s="69">
        <v>1167665</v>
      </c>
    </row>
    <row r="831" spans="1:20" s="12" customFormat="1" ht="24.75">
      <c r="A831" s="65" t="s">
        <v>909</v>
      </c>
      <c r="B831" s="66" t="s">
        <v>319</v>
      </c>
      <c r="C831" s="75">
        <v>14306609</v>
      </c>
      <c r="D831" s="75">
        <v>71580</v>
      </c>
      <c r="E831" s="75">
        <v>894893</v>
      </c>
      <c r="F831" s="69">
        <v>900301</v>
      </c>
      <c r="G831" s="69">
        <v>316321</v>
      </c>
      <c r="H831" s="69">
        <v>228921</v>
      </c>
      <c r="I831" s="69">
        <v>313727</v>
      </c>
      <c r="J831" s="69">
        <v>374720</v>
      </c>
      <c r="K831" s="69">
        <v>436530</v>
      </c>
      <c r="L831" s="69">
        <v>386233</v>
      </c>
      <c r="M831" s="69">
        <v>473074</v>
      </c>
      <c r="N831" s="69">
        <v>247228</v>
      </c>
      <c r="O831" s="69">
        <v>398701</v>
      </c>
      <c r="P831" s="69">
        <f>VLOOKUP($B$5:$B$975,'[17]2018'!B$5:P$975,15,0)</f>
        <v>109415</v>
      </c>
      <c r="Q831" s="77">
        <f>VLOOKUP($B$6:$B$975,'[17]2018'!B$6:Q$975,16,0)</f>
        <v>1473986</v>
      </c>
      <c r="R831" s="77">
        <v>3344646</v>
      </c>
      <c r="S831" s="69">
        <v>4083217</v>
      </c>
      <c r="T831" s="69">
        <v>253115</v>
      </c>
    </row>
    <row r="832" spans="1:20" s="12" customFormat="1" ht="36.75">
      <c r="A832" s="65" t="s">
        <v>904</v>
      </c>
      <c r="B832" s="66" t="s">
        <v>314</v>
      </c>
      <c r="C832" s="75">
        <v>16158518</v>
      </c>
      <c r="D832" s="75">
        <v>78118</v>
      </c>
      <c r="E832" s="75">
        <v>144564</v>
      </c>
      <c r="F832" s="69">
        <v>927905</v>
      </c>
      <c r="G832" s="69">
        <v>140676</v>
      </c>
      <c r="H832" s="69">
        <v>98015</v>
      </c>
      <c r="I832" s="69">
        <v>274157</v>
      </c>
      <c r="J832" s="69">
        <v>2675298</v>
      </c>
      <c r="K832" s="69">
        <v>245801</v>
      </c>
      <c r="L832" s="69">
        <v>341560</v>
      </c>
      <c r="M832" s="69">
        <v>206816</v>
      </c>
      <c r="N832" s="69">
        <v>194193</v>
      </c>
      <c r="O832" s="69">
        <v>805855</v>
      </c>
      <c r="P832" s="69">
        <f>VLOOKUP($B$5:$B$975,'[17]2018'!B$5:P$975,15,0)</f>
        <v>962263</v>
      </c>
      <c r="Q832" s="77">
        <f>VLOOKUP($B$6:$B$975,'[17]2018'!B$6:Q$975,16,0)</f>
        <v>247539</v>
      </c>
      <c r="R832" s="77">
        <v>840673</v>
      </c>
      <c r="S832" s="69">
        <v>7889571</v>
      </c>
      <c r="T832" s="69">
        <v>85514</v>
      </c>
    </row>
    <row r="833" spans="1:20" s="12" customFormat="1" ht="24.75">
      <c r="A833" s="65" t="s">
        <v>905</v>
      </c>
      <c r="B833" s="66" t="s">
        <v>315</v>
      </c>
      <c r="C833" s="75">
        <v>1787204</v>
      </c>
      <c r="D833" s="75">
        <v>16508</v>
      </c>
      <c r="E833" s="75">
        <v>36243</v>
      </c>
      <c r="F833" s="69">
        <v>328861</v>
      </c>
      <c r="G833" s="69" t="s">
        <v>14</v>
      </c>
      <c r="H833" s="69">
        <v>47969</v>
      </c>
      <c r="I833" s="69">
        <v>77460</v>
      </c>
      <c r="J833" s="69">
        <v>152914</v>
      </c>
      <c r="K833" s="69">
        <v>50407</v>
      </c>
      <c r="L833" s="69">
        <v>557873</v>
      </c>
      <c r="M833" s="69">
        <v>34219</v>
      </c>
      <c r="N833" s="69">
        <v>4673</v>
      </c>
      <c r="O833" s="69">
        <v>13941</v>
      </c>
      <c r="P833" s="69">
        <f>VLOOKUP($B$5:$B$975,'[17]2018'!B$5:P$975,15,0)</f>
        <v>47138</v>
      </c>
      <c r="Q833" s="77">
        <f>VLOOKUP($B$6:$B$975,'[17]2018'!B$6:Q$975,16,0)</f>
        <v>112732</v>
      </c>
      <c r="R833" s="77">
        <v>258828</v>
      </c>
      <c r="S833" s="69">
        <v>45445</v>
      </c>
      <c r="T833" s="69">
        <v>1993</v>
      </c>
    </row>
    <row r="834" spans="1:20" s="12" customFormat="1" ht="36.75">
      <c r="A834" s="65" t="s">
        <v>906</v>
      </c>
      <c r="B834" s="66" t="s">
        <v>316</v>
      </c>
      <c r="C834" s="75">
        <v>2200034</v>
      </c>
      <c r="D834" s="75">
        <v>18486</v>
      </c>
      <c r="E834" s="75">
        <v>36385</v>
      </c>
      <c r="F834" s="69">
        <v>321497</v>
      </c>
      <c r="G834" s="69" t="s">
        <v>14</v>
      </c>
      <c r="H834" s="69">
        <v>81934</v>
      </c>
      <c r="I834" s="69">
        <v>89696</v>
      </c>
      <c r="J834" s="69">
        <v>109362</v>
      </c>
      <c r="K834" s="69">
        <v>50133</v>
      </c>
      <c r="L834" s="69">
        <v>562727</v>
      </c>
      <c r="M834" s="69">
        <v>34315</v>
      </c>
      <c r="N834" s="69">
        <v>20356</v>
      </c>
      <c r="O834" s="69">
        <v>22038</v>
      </c>
      <c r="P834" s="69">
        <f>VLOOKUP($B$5:$B$975,'[17]2018'!B$5:P$975,15,0)</f>
        <v>109493</v>
      </c>
      <c r="Q834" s="77">
        <f>VLOOKUP($B$6:$B$975,'[17]2018'!B$6:Q$975,16,0)</f>
        <v>392068</v>
      </c>
      <c r="R834" s="77">
        <v>305550</v>
      </c>
      <c r="S834" s="69">
        <v>43159</v>
      </c>
      <c r="T834" s="69">
        <v>2835</v>
      </c>
    </row>
    <row r="835" spans="1:20" s="12" customFormat="1" ht="36.75">
      <c r="A835" s="65" t="s">
        <v>907</v>
      </c>
      <c r="B835" s="66" t="s">
        <v>317</v>
      </c>
      <c r="C835" s="75">
        <v>4886189</v>
      </c>
      <c r="D835" s="75">
        <v>50895</v>
      </c>
      <c r="E835" s="75">
        <v>90779</v>
      </c>
      <c r="F835" s="69">
        <v>759833</v>
      </c>
      <c r="G835" s="69">
        <v>108845</v>
      </c>
      <c r="H835" s="69">
        <v>154623</v>
      </c>
      <c r="I835" s="69">
        <v>180006</v>
      </c>
      <c r="J835" s="69">
        <v>122423</v>
      </c>
      <c r="K835" s="69">
        <v>201102</v>
      </c>
      <c r="L835" s="69">
        <v>864718</v>
      </c>
      <c r="M835" s="69">
        <v>84436</v>
      </c>
      <c r="N835" s="69">
        <v>101046</v>
      </c>
      <c r="O835" s="69">
        <v>139538</v>
      </c>
      <c r="P835" s="69">
        <f>VLOOKUP($B$5:$B$975,'[17]2018'!B$5:P$975,15,0)</f>
        <v>83938</v>
      </c>
      <c r="Q835" s="77">
        <f>VLOOKUP($B$6:$B$975,'[17]2018'!B$6:Q$975,16,0)</f>
        <v>1224650</v>
      </c>
      <c r="R835" s="77">
        <v>425657</v>
      </c>
      <c r="S835" s="69">
        <v>275664</v>
      </c>
      <c r="T835" s="69">
        <v>18035</v>
      </c>
    </row>
    <row r="836" spans="1:20" s="12" customFormat="1" ht="24.75">
      <c r="A836" s="65" t="s">
        <v>908</v>
      </c>
      <c r="B836" s="66" t="s">
        <v>318</v>
      </c>
      <c r="C836" s="75">
        <v>63111845</v>
      </c>
      <c r="D836" s="75">
        <v>1636621</v>
      </c>
      <c r="E836" s="75">
        <v>1398060</v>
      </c>
      <c r="F836" s="69">
        <v>807881</v>
      </c>
      <c r="G836" s="69">
        <v>218943</v>
      </c>
      <c r="H836" s="69">
        <v>5075983</v>
      </c>
      <c r="I836" s="69">
        <v>2232872</v>
      </c>
      <c r="J836" s="69">
        <v>2391483</v>
      </c>
      <c r="K836" s="69">
        <v>739819</v>
      </c>
      <c r="L836" s="69">
        <v>1002328</v>
      </c>
      <c r="M836" s="69">
        <v>709374</v>
      </c>
      <c r="N836" s="69">
        <v>1338313</v>
      </c>
      <c r="O836" s="69">
        <v>611345</v>
      </c>
      <c r="P836" s="69">
        <f>VLOOKUP($B$5:$B$975,'[17]2018'!B$5:P$975,15,0)</f>
        <v>725848</v>
      </c>
      <c r="Q836" s="77">
        <f>VLOOKUP($B$6:$B$975,'[17]2018'!B$6:Q$975,16,0)</f>
        <v>8563791</v>
      </c>
      <c r="R836" s="77">
        <v>3702736</v>
      </c>
      <c r="S836" s="69">
        <v>30897161</v>
      </c>
      <c r="T836" s="69">
        <v>1059287</v>
      </c>
    </row>
    <row r="837" spans="1:20" s="12" customFormat="1" ht="24.75">
      <c r="A837" s="65" t="s">
        <v>910</v>
      </c>
      <c r="B837" s="66" t="s">
        <v>320</v>
      </c>
      <c r="C837" s="75">
        <v>10312272</v>
      </c>
      <c r="D837" s="75">
        <v>51579</v>
      </c>
      <c r="E837" s="75">
        <v>303817</v>
      </c>
      <c r="F837" s="69">
        <v>640319</v>
      </c>
      <c r="G837" s="69">
        <v>316321</v>
      </c>
      <c r="H837" s="69">
        <v>227654</v>
      </c>
      <c r="I837" s="69">
        <v>135741</v>
      </c>
      <c r="J837" s="69">
        <v>295824</v>
      </c>
      <c r="K837" s="69">
        <v>136191</v>
      </c>
      <c r="L837" s="69">
        <v>348233</v>
      </c>
      <c r="M837" s="69">
        <v>351371</v>
      </c>
      <c r="N837" s="69">
        <v>180807</v>
      </c>
      <c r="O837" s="69">
        <v>310691</v>
      </c>
      <c r="P837" s="69">
        <f>VLOOKUP($B$5:$B$975,'[17]2018'!B$5:P$975,15,0)</f>
        <v>88891</v>
      </c>
      <c r="Q837" s="77">
        <f>VLOOKUP($B$6:$B$975,'[17]2018'!B$6:Q$975,16,0)</f>
        <v>1055867</v>
      </c>
      <c r="R837" s="77">
        <v>2477435</v>
      </c>
      <c r="S837" s="69">
        <v>3366437</v>
      </c>
      <c r="T837" s="69">
        <v>25091</v>
      </c>
    </row>
    <row r="838" spans="1:20" s="12" customFormat="1" ht="24.75">
      <c r="A838" s="65" t="s">
        <v>911</v>
      </c>
      <c r="B838" s="66" t="s">
        <v>321</v>
      </c>
      <c r="C838" s="75">
        <v>3994337</v>
      </c>
      <c r="D838" s="75">
        <v>20001</v>
      </c>
      <c r="E838" s="75">
        <v>591075</v>
      </c>
      <c r="F838" s="69">
        <v>259982</v>
      </c>
      <c r="G838" s="69" t="s">
        <v>14</v>
      </c>
      <c r="H838" s="69">
        <v>1267</v>
      </c>
      <c r="I838" s="69">
        <v>177986</v>
      </c>
      <c r="J838" s="69">
        <v>78896</v>
      </c>
      <c r="K838" s="69">
        <v>300338</v>
      </c>
      <c r="L838" s="69">
        <v>38001</v>
      </c>
      <c r="M838" s="69">
        <v>121702</v>
      </c>
      <c r="N838" s="69">
        <v>66421</v>
      </c>
      <c r="O838" s="69">
        <v>88010</v>
      </c>
      <c r="P838" s="69">
        <f>VLOOKUP($B$5:$B$975,'[17]2018'!B$5:P$975,15,0)</f>
        <v>20524</v>
      </c>
      <c r="Q838" s="77">
        <f>VLOOKUP($B$6:$B$975,'[17]2018'!B$6:Q$975,16,0)</f>
        <v>418119</v>
      </c>
      <c r="R838" s="77">
        <v>867211</v>
      </c>
      <c r="S838" s="69">
        <v>716780</v>
      </c>
      <c r="T838" s="69">
        <v>228024</v>
      </c>
    </row>
    <row r="839" spans="1:20" s="12" customFormat="1" ht="24.75">
      <c r="A839" s="65" t="s">
        <v>912</v>
      </c>
      <c r="B839" s="66" t="s">
        <v>511</v>
      </c>
      <c r="C839" s="75">
        <v>1283950</v>
      </c>
      <c r="D839" s="75">
        <v>28201</v>
      </c>
      <c r="E839" s="75">
        <v>58384</v>
      </c>
      <c r="F839" s="69">
        <v>147197</v>
      </c>
      <c r="G839" s="69">
        <v>1336</v>
      </c>
      <c r="H839" s="69">
        <v>18690</v>
      </c>
      <c r="I839" s="69">
        <v>98341</v>
      </c>
      <c r="J839" s="69">
        <v>16132</v>
      </c>
      <c r="K839" s="69" t="s">
        <v>14</v>
      </c>
      <c r="L839" s="69">
        <v>29690</v>
      </c>
      <c r="M839" s="69" t="s">
        <v>14</v>
      </c>
      <c r="N839" s="69">
        <v>6264</v>
      </c>
      <c r="O839" s="69">
        <v>682</v>
      </c>
      <c r="P839" s="69">
        <f>VLOOKUP($B$5:$B$975,'[17]2018'!B$5:P$975,15,0)</f>
        <v>109186</v>
      </c>
      <c r="Q839" s="77">
        <f>VLOOKUP($B$6:$B$975,'[17]2018'!B$6:Q$975,16,0)</f>
        <v>279443</v>
      </c>
      <c r="R839" s="77">
        <v>134676</v>
      </c>
      <c r="S839" s="69">
        <v>355638</v>
      </c>
      <c r="T839" s="69">
        <v>90</v>
      </c>
    </row>
    <row r="840" spans="1:20" s="12" customFormat="1" ht="48.75">
      <c r="A840" s="65" t="s">
        <v>913</v>
      </c>
      <c r="B840" s="66" t="s">
        <v>322</v>
      </c>
      <c r="C840" s="75">
        <v>694048</v>
      </c>
      <c r="D840" s="76" t="s">
        <v>14</v>
      </c>
      <c r="E840" s="75">
        <v>29310</v>
      </c>
      <c r="F840" s="69">
        <v>145910</v>
      </c>
      <c r="G840" s="69">
        <v>1336</v>
      </c>
      <c r="H840" s="69">
        <v>299</v>
      </c>
      <c r="I840" s="69">
        <v>2376</v>
      </c>
      <c r="J840" s="69">
        <v>15553</v>
      </c>
      <c r="K840" s="69" t="s">
        <v>14</v>
      </c>
      <c r="L840" s="69" t="s">
        <v>14</v>
      </c>
      <c r="M840" s="69" t="s">
        <v>14</v>
      </c>
      <c r="N840" s="69">
        <v>3728</v>
      </c>
      <c r="O840" s="69" t="s">
        <v>14</v>
      </c>
      <c r="P840" s="69">
        <f>VLOOKUP($B$5:$B$975,'[17]2018'!B$5:P$975,15,0)</f>
        <v>95136</v>
      </c>
      <c r="Q840" s="77">
        <f>VLOOKUP($B$6:$B$975,'[17]2018'!B$6:Q$975,16,0)</f>
        <v>245627</v>
      </c>
      <c r="R840" s="77" t="s">
        <v>14</v>
      </c>
      <c r="S840" s="69">
        <v>154682</v>
      </c>
      <c r="T840" s="69">
        <v>90</v>
      </c>
    </row>
    <row r="841" spans="1:20" s="12" customFormat="1" ht="60.75">
      <c r="A841" s="65" t="s">
        <v>914</v>
      </c>
      <c r="B841" s="66" t="s">
        <v>323</v>
      </c>
      <c r="C841" s="75">
        <v>148119</v>
      </c>
      <c r="D841" s="75">
        <v>23</v>
      </c>
      <c r="E841" s="76" t="s">
        <v>14</v>
      </c>
      <c r="F841" s="69">
        <v>109</v>
      </c>
      <c r="G841" s="69" t="s">
        <v>14</v>
      </c>
      <c r="H841" s="69">
        <v>18290</v>
      </c>
      <c r="I841" s="69">
        <v>62531</v>
      </c>
      <c r="J841" s="69" t="s">
        <v>14</v>
      </c>
      <c r="K841" s="69" t="s">
        <v>14</v>
      </c>
      <c r="L841" s="69">
        <v>29690</v>
      </c>
      <c r="M841" s="69" t="s">
        <v>14</v>
      </c>
      <c r="N841" s="69">
        <v>9</v>
      </c>
      <c r="O841" s="69">
        <v>1</v>
      </c>
      <c r="P841" s="69">
        <f>VLOOKUP($B$5:$B$975,'[17]2018'!B$5:P$975,15,0)</f>
        <v>14050</v>
      </c>
      <c r="Q841" s="77">
        <f>VLOOKUP($B$6:$B$975,'[17]2018'!B$6:Q$975,16,0)</f>
        <v>8029</v>
      </c>
      <c r="R841" s="77">
        <v>3423</v>
      </c>
      <c r="S841" s="69">
        <v>11963</v>
      </c>
      <c r="T841" s="69" t="s">
        <v>14</v>
      </c>
    </row>
    <row r="842" spans="1:20" s="12" customFormat="1" ht="24.75">
      <c r="A842" s="65" t="s">
        <v>915</v>
      </c>
      <c r="B842" s="66" t="s">
        <v>324</v>
      </c>
      <c r="C842" s="75">
        <v>441784</v>
      </c>
      <c r="D842" s="75">
        <v>28178</v>
      </c>
      <c r="E842" s="75">
        <v>29073</v>
      </c>
      <c r="F842" s="69">
        <v>1178</v>
      </c>
      <c r="G842" s="69" t="s">
        <v>14</v>
      </c>
      <c r="H842" s="69">
        <v>101</v>
      </c>
      <c r="I842" s="69">
        <v>33434</v>
      </c>
      <c r="J842" s="69">
        <v>579</v>
      </c>
      <c r="K842" s="69" t="s">
        <v>14</v>
      </c>
      <c r="L842" s="69" t="s">
        <v>14</v>
      </c>
      <c r="M842" s="69" t="s">
        <v>14</v>
      </c>
      <c r="N842" s="69">
        <v>2527</v>
      </c>
      <c r="O842" s="69">
        <v>681</v>
      </c>
      <c r="P842" s="69" t="str">
        <f>VLOOKUP($B$5:$B$975,'[17]2018'!B$5:P$975,15,0)</f>
        <v>-</v>
      </c>
      <c r="Q842" s="77">
        <f>VLOOKUP($B$6:$B$975,'[17]2018'!B$6:Q$975,16,0)</f>
        <v>25787</v>
      </c>
      <c r="R842" s="77">
        <v>131253</v>
      </c>
      <c r="S842" s="69">
        <v>188992</v>
      </c>
      <c r="T842" s="69" t="s">
        <v>14</v>
      </c>
    </row>
    <row r="843" spans="1:20" s="12" customFormat="1" ht="36.75">
      <c r="A843" s="65" t="s">
        <v>916</v>
      </c>
      <c r="B843" s="66" t="s">
        <v>512</v>
      </c>
      <c r="C843" s="75">
        <v>67035050</v>
      </c>
      <c r="D843" s="75">
        <v>1183085</v>
      </c>
      <c r="E843" s="75">
        <v>1621846</v>
      </c>
      <c r="F843" s="69">
        <v>1699009</v>
      </c>
      <c r="G843" s="69">
        <v>77245</v>
      </c>
      <c r="H843" s="69">
        <v>1876662</v>
      </c>
      <c r="I843" s="69">
        <v>1803367</v>
      </c>
      <c r="J843" s="69">
        <v>5232267</v>
      </c>
      <c r="K843" s="69">
        <v>1120714</v>
      </c>
      <c r="L843" s="69">
        <v>1579881</v>
      </c>
      <c r="M843" s="69">
        <v>627290</v>
      </c>
      <c r="N843" s="69">
        <v>1291791</v>
      </c>
      <c r="O843" s="69">
        <v>2182191</v>
      </c>
      <c r="P843" s="69">
        <f>VLOOKUP($B$5:$B$975,'[17]2018'!B$5:P$975,15,0)</f>
        <v>670247</v>
      </c>
      <c r="Q843" s="77">
        <f>VLOOKUP($B$6:$B$975,'[17]2018'!B$6:Q$975,16,0)</f>
        <v>16506902</v>
      </c>
      <c r="R843" s="77">
        <v>11445614</v>
      </c>
      <c r="S843" s="69">
        <v>15741973</v>
      </c>
      <c r="T843" s="69">
        <v>2374967</v>
      </c>
    </row>
    <row r="844" spans="1:20" s="12" customFormat="1" ht="24.75">
      <c r="A844" s="65" t="s">
        <v>917</v>
      </c>
      <c r="B844" s="66" t="s">
        <v>325</v>
      </c>
      <c r="C844" s="75">
        <v>14240821</v>
      </c>
      <c r="D844" s="75">
        <v>82444</v>
      </c>
      <c r="E844" s="75">
        <v>126856</v>
      </c>
      <c r="F844" s="69">
        <v>548037</v>
      </c>
      <c r="G844" s="69">
        <v>8200</v>
      </c>
      <c r="H844" s="69">
        <v>499754</v>
      </c>
      <c r="I844" s="69">
        <v>458266</v>
      </c>
      <c r="J844" s="69">
        <v>1210818</v>
      </c>
      <c r="K844" s="69">
        <v>119277</v>
      </c>
      <c r="L844" s="69">
        <v>21127</v>
      </c>
      <c r="M844" s="69">
        <v>160823</v>
      </c>
      <c r="N844" s="69">
        <v>163072</v>
      </c>
      <c r="O844" s="69">
        <v>216958</v>
      </c>
      <c r="P844" s="69">
        <f>VLOOKUP($B$5:$B$975,'[17]2018'!B$5:P$975,15,0)</f>
        <v>191986</v>
      </c>
      <c r="Q844" s="77">
        <f>VLOOKUP($B$6:$B$975,'[17]2018'!B$6:Q$975,16,0)</f>
        <v>255338</v>
      </c>
      <c r="R844" s="77">
        <v>3800309</v>
      </c>
      <c r="S844" s="69">
        <v>6215579</v>
      </c>
      <c r="T844" s="69">
        <v>161978</v>
      </c>
    </row>
    <row r="845" spans="1:20" s="12" customFormat="1" ht="36.75">
      <c r="A845" s="65" t="s">
        <v>918</v>
      </c>
      <c r="B845" s="66" t="s">
        <v>326</v>
      </c>
      <c r="C845" s="75">
        <v>37144954</v>
      </c>
      <c r="D845" s="75">
        <v>993349</v>
      </c>
      <c r="E845" s="75">
        <v>1335075</v>
      </c>
      <c r="F845" s="69">
        <v>565392</v>
      </c>
      <c r="G845" s="69">
        <v>66525</v>
      </c>
      <c r="H845" s="69">
        <v>1284147</v>
      </c>
      <c r="I845" s="69">
        <v>1336722</v>
      </c>
      <c r="J845" s="69">
        <v>3651340</v>
      </c>
      <c r="K845" s="69">
        <v>854964</v>
      </c>
      <c r="L845" s="69">
        <v>648492</v>
      </c>
      <c r="M845" s="69">
        <v>186764</v>
      </c>
      <c r="N845" s="69">
        <v>551979</v>
      </c>
      <c r="O845" s="69">
        <v>1859759</v>
      </c>
      <c r="P845" s="69">
        <f>VLOOKUP($B$5:$B$975,'[17]2018'!B$5:P$975,15,0)</f>
        <v>317453</v>
      </c>
      <c r="Q845" s="77">
        <f>VLOOKUP($B$6:$B$975,'[17]2018'!B$6:Q$975,16,0)</f>
        <v>9327864</v>
      </c>
      <c r="R845" s="77">
        <v>6025408</v>
      </c>
      <c r="S845" s="69">
        <v>6139861</v>
      </c>
      <c r="T845" s="69">
        <v>1999860</v>
      </c>
    </row>
    <row r="846" spans="1:20" s="12" customFormat="1" ht="24.75">
      <c r="A846" s="65" t="s">
        <v>921</v>
      </c>
      <c r="B846" s="66" t="s">
        <v>329</v>
      </c>
      <c r="C846" s="75">
        <v>15649275</v>
      </c>
      <c r="D846" s="75">
        <v>107292</v>
      </c>
      <c r="E846" s="75">
        <v>159915</v>
      </c>
      <c r="F846" s="69">
        <v>585580</v>
      </c>
      <c r="G846" s="69">
        <v>2520</v>
      </c>
      <c r="H846" s="69">
        <v>92760</v>
      </c>
      <c r="I846" s="69">
        <v>8379</v>
      </c>
      <c r="J846" s="69">
        <v>370109</v>
      </c>
      <c r="K846" s="69">
        <v>146473</v>
      </c>
      <c r="L846" s="69">
        <v>910262</v>
      </c>
      <c r="M846" s="69">
        <v>279703</v>
      </c>
      <c r="N846" s="69">
        <v>576740</v>
      </c>
      <c r="O846" s="69">
        <v>105474</v>
      </c>
      <c r="P846" s="69">
        <f>VLOOKUP($B$5:$B$975,'[17]2018'!B$5:P$975,15,0)</f>
        <v>160808</v>
      </c>
      <c r="Q846" s="77">
        <f>VLOOKUP($B$6:$B$975,'[17]2018'!B$6:Q$975,16,0)</f>
        <v>6923700</v>
      </c>
      <c r="R846" s="77">
        <v>1619897</v>
      </c>
      <c r="S846" s="69">
        <v>3386533</v>
      </c>
      <c r="T846" s="69">
        <v>213129</v>
      </c>
    </row>
    <row r="847" spans="1:20" s="12" customFormat="1" ht="24.75">
      <c r="A847" s="65" t="s">
        <v>919</v>
      </c>
      <c r="B847" s="66" t="s">
        <v>327</v>
      </c>
      <c r="C847" s="75">
        <v>12703001</v>
      </c>
      <c r="D847" s="75">
        <v>6153</v>
      </c>
      <c r="E847" s="75">
        <v>16678</v>
      </c>
      <c r="F847" s="69">
        <v>414599</v>
      </c>
      <c r="G847" s="69" t="s">
        <v>14</v>
      </c>
      <c r="H847" s="69">
        <v>53832</v>
      </c>
      <c r="I847" s="69">
        <v>629979</v>
      </c>
      <c r="J847" s="69">
        <v>2528952</v>
      </c>
      <c r="K847" s="69">
        <v>202581</v>
      </c>
      <c r="L847" s="69">
        <v>555276</v>
      </c>
      <c r="M847" s="69">
        <v>18681</v>
      </c>
      <c r="N847" s="69">
        <v>65189</v>
      </c>
      <c r="O847" s="69">
        <v>29834</v>
      </c>
      <c r="P847" s="69">
        <f>VLOOKUP($B$5:$B$975,'[17]2018'!B$5:P$975,15,0)</f>
        <v>232962</v>
      </c>
      <c r="Q847" s="77">
        <f>VLOOKUP($B$6:$B$975,'[17]2018'!B$6:Q$975,16,0)</f>
        <v>5646811</v>
      </c>
      <c r="R847" s="77">
        <v>2049184</v>
      </c>
      <c r="S847" s="69">
        <v>243762</v>
      </c>
      <c r="T847" s="69">
        <v>8525</v>
      </c>
    </row>
    <row r="848" spans="1:20" s="12" customFormat="1" ht="36.75">
      <c r="A848" s="65" t="s">
        <v>920</v>
      </c>
      <c r="B848" s="66" t="s">
        <v>328</v>
      </c>
      <c r="C848" s="75">
        <v>24441953</v>
      </c>
      <c r="D848" s="75">
        <v>987196</v>
      </c>
      <c r="E848" s="75">
        <v>1318397</v>
      </c>
      <c r="F848" s="69">
        <v>150793</v>
      </c>
      <c r="G848" s="69">
        <v>66525</v>
      </c>
      <c r="H848" s="69">
        <v>1230315</v>
      </c>
      <c r="I848" s="69">
        <v>706743</v>
      </c>
      <c r="J848" s="69">
        <v>1122388</v>
      </c>
      <c r="K848" s="69">
        <v>652383</v>
      </c>
      <c r="L848" s="69">
        <v>93215</v>
      </c>
      <c r="M848" s="69">
        <v>168083</v>
      </c>
      <c r="N848" s="69">
        <v>486790</v>
      </c>
      <c r="O848" s="69">
        <v>1829924</v>
      </c>
      <c r="P848" s="69">
        <f>VLOOKUP($B$5:$B$975,'[17]2018'!B$5:P$975,15,0)</f>
        <v>84491</v>
      </c>
      <c r="Q848" s="77">
        <f>VLOOKUP($B$6:$B$975,'[17]2018'!B$6:Q$975,16,0)</f>
        <v>3681053</v>
      </c>
      <c r="R848" s="77">
        <v>3976224</v>
      </c>
      <c r="S848" s="69">
        <v>5896099</v>
      </c>
      <c r="T848" s="69">
        <v>1991335</v>
      </c>
    </row>
    <row r="849" spans="1:20" s="12" customFormat="1" ht="24.75">
      <c r="A849" s="65" t="s">
        <v>922</v>
      </c>
      <c r="B849" s="66" t="s">
        <v>513</v>
      </c>
      <c r="C849" s="75">
        <v>14213262</v>
      </c>
      <c r="D849" s="75">
        <v>218862</v>
      </c>
      <c r="E849" s="75">
        <v>217996</v>
      </c>
      <c r="F849" s="69">
        <v>60967</v>
      </c>
      <c r="G849" s="69">
        <v>116496</v>
      </c>
      <c r="H849" s="69">
        <v>24213</v>
      </c>
      <c r="I849" s="69">
        <v>1945</v>
      </c>
      <c r="J849" s="69">
        <v>305452</v>
      </c>
      <c r="K849" s="69">
        <v>326048</v>
      </c>
      <c r="L849" s="69">
        <v>365469</v>
      </c>
      <c r="M849" s="69">
        <v>34761</v>
      </c>
      <c r="N849" s="69">
        <v>145977</v>
      </c>
      <c r="O849" s="69">
        <v>101698</v>
      </c>
      <c r="P849" s="69">
        <f>VLOOKUP($B$5:$B$975,'[17]2018'!B$5:P$975,15,0)</f>
        <v>101458</v>
      </c>
      <c r="Q849" s="77">
        <f>VLOOKUP($B$6:$B$975,'[17]2018'!B$6:Q$975,16,0)</f>
        <v>347727</v>
      </c>
      <c r="R849" s="77">
        <v>520554</v>
      </c>
      <c r="S849" s="69">
        <v>10541774</v>
      </c>
      <c r="T849" s="69">
        <v>781865</v>
      </c>
    </row>
    <row r="850" spans="1:20" s="12" customFormat="1" ht="36.75">
      <c r="A850" s="65" t="s">
        <v>923</v>
      </c>
      <c r="B850" s="66" t="s">
        <v>330</v>
      </c>
      <c r="C850" s="75">
        <v>5465564</v>
      </c>
      <c r="D850" s="75">
        <v>28611</v>
      </c>
      <c r="E850" s="75">
        <v>80498</v>
      </c>
      <c r="F850" s="69">
        <v>36956</v>
      </c>
      <c r="G850" s="69" t="s">
        <v>14</v>
      </c>
      <c r="H850" s="69">
        <v>24213</v>
      </c>
      <c r="I850" s="69" t="s">
        <v>14</v>
      </c>
      <c r="J850" s="69">
        <v>102320</v>
      </c>
      <c r="K850" s="69">
        <v>39261</v>
      </c>
      <c r="L850" s="69">
        <v>403</v>
      </c>
      <c r="M850" s="69">
        <v>34761</v>
      </c>
      <c r="N850" s="69">
        <v>45514</v>
      </c>
      <c r="O850" s="69">
        <v>35345</v>
      </c>
      <c r="P850" s="69">
        <f>VLOOKUP($B$5:$B$975,'[17]2018'!B$5:P$975,15,0)</f>
        <v>7462</v>
      </c>
      <c r="Q850" s="77">
        <f>VLOOKUP($B$6:$B$975,'[17]2018'!B$6:Q$975,16,0)</f>
        <v>118148</v>
      </c>
      <c r="R850" s="77">
        <v>281561</v>
      </c>
      <c r="S850" s="69">
        <v>4547870</v>
      </c>
      <c r="T850" s="69">
        <v>82641</v>
      </c>
    </row>
    <row r="851" spans="1:20" s="12" customFormat="1" ht="24.75">
      <c r="A851" s="65" t="s">
        <v>924</v>
      </c>
      <c r="B851" s="66" t="s">
        <v>331</v>
      </c>
      <c r="C851" s="75">
        <v>8747698</v>
      </c>
      <c r="D851" s="75">
        <v>190251</v>
      </c>
      <c r="E851" s="75">
        <v>137498</v>
      </c>
      <c r="F851" s="69">
        <v>24011</v>
      </c>
      <c r="G851" s="69">
        <v>116496</v>
      </c>
      <c r="H851" s="69" t="s">
        <v>14</v>
      </c>
      <c r="I851" s="69">
        <v>1945</v>
      </c>
      <c r="J851" s="69">
        <v>203132</v>
      </c>
      <c r="K851" s="69">
        <v>286787</v>
      </c>
      <c r="L851" s="69">
        <v>365066</v>
      </c>
      <c r="M851" s="69" t="s">
        <v>14</v>
      </c>
      <c r="N851" s="69">
        <v>100463</v>
      </c>
      <c r="O851" s="69">
        <v>66353</v>
      </c>
      <c r="P851" s="69">
        <f>VLOOKUP($B$5:$B$975,'[17]2018'!B$5:P$975,15,0)</f>
        <v>93997</v>
      </c>
      <c r="Q851" s="77">
        <f>VLOOKUP($B$6:$B$975,'[17]2018'!B$6:Q$975,16,0)</f>
        <v>229579</v>
      </c>
      <c r="R851" s="77">
        <v>238993</v>
      </c>
      <c r="S851" s="69">
        <v>5993904</v>
      </c>
      <c r="T851" s="69">
        <v>699224</v>
      </c>
    </row>
    <row r="852" spans="1:20" s="12" customFormat="1" ht="24.75">
      <c r="A852" s="65" t="s">
        <v>925</v>
      </c>
      <c r="B852" s="66" t="s">
        <v>332</v>
      </c>
      <c r="C852" s="75">
        <v>8420769</v>
      </c>
      <c r="D852" s="75">
        <v>188193</v>
      </c>
      <c r="E852" s="75">
        <v>137498</v>
      </c>
      <c r="F852" s="69">
        <v>23416</v>
      </c>
      <c r="G852" s="69">
        <v>116496</v>
      </c>
      <c r="H852" s="69" t="s">
        <v>14</v>
      </c>
      <c r="I852" s="69">
        <v>1945</v>
      </c>
      <c r="J852" s="69">
        <v>104447</v>
      </c>
      <c r="K852" s="69">
        <v>286787</v>
      </c>
      <c r="L852" s="69">
        <v>365066</v>
      </c>
      <c r="M852" s="69" t="s">
        <v>14</v>
      </c>
      <c r="N852" s="69">
        <v>91889</v>
      </c>
      <c r="O852" s="69">
        <v>45351</v>
      </c>
      <c r="P852" s="69">
        <f>VLOOKUP($B$5:$B$975,'[17]2018'!B$5:P$975,15,0)</f>
        <v>93997</v>
      </c>
      <c r="Q852" s="77">
        <f>VLOOKUP($B$6:$B$975,'[17]2018'!B$6:Q$975,16,0)</f>
        <v>146126</v>
      </c>
      <c r="R852" s="77">
        <v>201795</v>
      </c>
      <c r="S852" s="69">
        <v>5946692</v>
      </c>
      <c r="T852" s="69">
        <v>671073</v>
      </c>
    </row>
    <row r="853" spans="1:20" s="12" customFormat="1" ht="36.75">
      <c r="A853" s="65" t="s">
        <v>926</v>
      </c>
      <c r="B853" s="66" t="s">
        <v>333</v>
      </c>
      <c r="C853" s="75">
        <v>326929</v>
      </c>
      <c r="D853" s="75">
        <v>2059</v>
      </c>
      <c r="E853" s="76" t="s">
        <v>14</v>
      </c>
      <c r="F853" s="69">
        <v>595</v>
      </c>
      <c r="G853" s="69" t="s">
        <v>14</v>
      </c>
      <c r="H853" s="69" t="s">
        <v>14</v>
      </c>
      <c r="I853" s="69" t="s">
        <v>14</v>
      </c>
      <c r="J853" s="69">
        <v>98685</v>
      </c>
      <c r="K853" s="69" t="s">
        <v>14</v>
      </c>
      <c r="L853" s="69" t="s">
        <v>14</v>
      </c>
      <c r="M853" s="69" t="s">
        <v>14</v>
      </c>
      <c r="N853" s="69">
        <v>8574</v>
      </c>
      <c r="O853" s="69">
        <v>21001</v>
      </c>
      <c r="P853" s="69" t="str">
        <f>VLOOKUP($B$5:$B$975,'[17]2018'!B$5:P$975,15,0)</f>
        <v>-</v>
      </c>
      <c r="Q853" s="77">
        <f>VLOOKUP($B$6:$B$975,'[17]2018'!B$6:Q$975,16,0)</f>
        <v>83453</v>
      </c>
      <c r="R853" s="77">
        <v>37198</v>
      </c>
      <c r="S853" s="69">
        <v>47212</v>
      </c>
      <c r="T853" s="69">
        <v>28152</v>
      </c>
    </row>
    <row r="854" spans="1:20" s="12" customFormat="1" ht="24.75">
      <c r="A854" s="65" t="s">
        <v>927</v>
      </c>
      <c r="B854" s="66" t="s">
        <v>514</v>
      </c>
      <c r="C854" s="75">
        <v>69320500</v>
      </c>
      <c r="D854" s="75">
        <v>535542</v>
      </c>
      <c r="E854" s="75">
        <v>2009068</v>
      </c>
      <c r="F854" s="69">
        <v>2477785</v>
      </c>
      <c r="G854" s="69">
        <v>985773</v>
      </c>
      <c r="H854" s="69">
        <v>845683</v>
      </c>
      <c r="I854" s="69">
        <v>579376</v>
      </c>
      <c r="J854" s="69">
        <v>14505826</v>
      </c>
      <c r="K854" s="69">
        <v>1664613</v>
      </c>
      <c r="L854" s="69">
        <v>1757152</v>
      </c>
      <c r="M854" s="69">
        <v>1301754</v>
      </c>
      <c r="N854" s="69">
        <v>2993885</v>
      </c>
      <c r="O854" s="69">
        <v>3179568</v>
      </c>
      <c r="P854" s="69">
        <f>VLOOKUP($B$5:$B$975,'[17]2018'!B$5:P$975,15,0)</f>
        <v>1219726</v>
      </c>
      <c r="Q854" s="77">
        <f>VLOOKUP($B$6:$B$975,'[17]2018'!B$6:Q$975,16,0)</f>
        <v>13236134</v>
      </c>
      <c r="R854" s="77">
        <v>8420662</v>
      </c>
      <c r="S854" s="69">
        <v>12944094</v>
      </c>
      <c r="T854" s="69">
        <v>663858</v>
      </c>
    </row>
    <row r="855" spans="1:20" s="12" customFormat="1" ht="36.75">
      <c r="A855" s="65" t="s">
        <v>928</v>
      </c>
      <c r="B855" s="66" t="s">
        <v>334</v>
      </c>
      <c r="C855" s="75">
        <v>69320500</v>
      </c>
      <c r="D855" s="75">
        <v>535542</v>
      </c>
      <c r="E855" s="75">
        <v>2009068</v>
      </c>
      <c r="F855" s="69">
        <v>2477785</v>
      </c>
      <c r="G855" s="69">
        <v>985773</v>
      </c>
      <c r="H855" s="69">
        <v>845683</v>
      </c>
      <c r="I855" s="69">
        <v>579376</v>
      </c>
      <c r="J855" s="69">
        <v>14505826</v>
      </c>
      <c r="K855" s="69">
        <v>1664613</v>
      </c>
      <c r="L855" s="69">
        <v>1757152</v>
      </c>
      <c r="M855" s="69">
        <v>1301754</v>
      </c>
      <c r="N855" s="69">
        <v>2993885</v>
      </c>
      <c r="O855" s="69">
        <v>3179568</v>
      </c>
      <c r="P855" s="69">
        <f>VLOOKUP($B$5:$B$975,'[17]2018'!B$5:P$975,15,0)</f>
        <v>1219726</v>
      </c>
      <c r="Q855" s="77">
        <f>VLOOKUP($B$6:$B$975,'[17]2018'!B$6:Q$975,16,0)</f>
        <v>13236134</v>
      </c>
      <c r="R855" s="77">
        <v>8420662</v>
      </c>
      <c r="S855" s="69">
        <v>12944094</v>
      </c>
      <c r="T855" s="69">
        <v>663858</v>
      </c>
    </row>
    <row r="856" spans="1:20" s="12" customFormat="1" ht="24.75">
      <c r="A856" s="65" t="s">
        <v>929</v>
      </c>
      <c r="B856" s="66" t="s">
        <v>515</v>
      </c>
      <c r="C856" s="75">
        <v>8327</v>
      </c>
      <c r="D856" s="76" t="s">
        <v>14</v>
      </c>
      <c r="E856" s="76" t="s">
        <v>14</v>
      </c>
      <c r="F856" s="69" t="s">
        <v>14</v>
      </c>
      <c r="G856" s="69" t="s">
        <v>14</v>
      </c>
      <c r="H856" s="69" t="s">
        <v>14</v>
      </c>
      <c r="I856" s="69" t="s">
        <v>14</v>
      </c>
      <c r="J856" s="69" t="s">
        <v>14</v>
      </c>
      <c r="K856" s="69" t="s">
        <v>14</v>
      </c>
      <c r="L856" s="69" t="s">
        <v>14</v>
      </c>
      <c r="M856" s="69" t="s">
        <v>14</v>
      </c>
      <c r="N856" s="69" t="s">
        <v>14</v>
      </c>
      <c r="O856" s="69" t="s">
        <v>14</v>
      </c>
      <c r="P856" s="69" t="str">
        <f>VLOOKUP($B$5:$B$975,'[17]2018'!B$5:P$975,15,0)</f>
        <v>-</v>
      </c>
      <c r="Q856" s="77" t="str">
        <f>VLOOKUP($B$6:$B$975,'[17]2018'!B$6:Q$975,16,0)</f>
        <v>-</v>
      </c>
      <c r="R856" s="77" t="s">
        <v>14</v>
      </c>
      <c r="S856" s="69">
        <v>8327</v>
      </c>
      <c r="T856" s="69" t="s">
        <v>14</v>
      </c>
    </row>
    <row r="857" spans="1:20" s="12" customFormat="1" ht="24.75">
      <c r="A857" s="65" t="s">
        <v>930</v>
      </c>
      <c r="B857" s="66" t="s">
        <v>335</v>
      </c>
      <c r="C857" s="75">
        <v>8327</v>
      </c>
      <c r="D857" s="76" t="s">
        <v>14</v>
      </c>
      <c r="E857" s="76" t="s">
        <v>14</v>
      </c>
      <c r="F857" s="69" t="s">
        <v>14</v>
      </c>
      <c r="G857" s="69" t="s">
        <v>14</v>
      </c>
      <c r="H857" s="69" t="s">
        <v>14</v>
      </c>
      <c r="I857" s="69" t="s">
        <v>14</v>
      </c>
      <c r="J857" s="69" t="s">
        <v>14</v>
      </c>
      <c r="K857" s="69" t="s">
        <v>14</v>
      </c>
      <c r="L857" s="69" t="s">
        <v>14</v>
      </c>
      <c r="M857" s="69" t="s">
        <v>14</v>
      </c>
      <c r="N857" s="69" t="s">
        <v>14</v>
      </c>
      <c r="O857" s="69" t="s">
        <v>14</v>
      </c>
      <c r="P857" s="69" t="str">
        <f>VLOOKUP($B$5:$B$975,'[17]2018'!B$5:P$975,15,0)</f>
        <v>-</v>
      </c>
      <c r="Q857" s="77" t="str">
        <f>VLOOKUP($B$6:$B$975,'[17]2018'!B$6:Q$975,16,0)</f>
        <v>-</v>
      </c>
      <c r="R857" s="77" t="s">
        <v>14</v>
      </c>
      <c r="S857" s="69">
        <v>8327</v>
      </c>
      <c r="T857" s="69" t="s">
        <v>14</v>
      </c>
    </row>
    <row r="858" spans="1:20" s="12" customFormat="1" ht="24.75">
      <c r="A858" s="65" t="s">
        <v>931</v>
      </c>
      <c r="B858" s="66" t="s">
        <v>516</v>
      </c>
      <c r="C858" s="75">
        <v>35642723</v>
      </c>
      <c r="D858" s="75">
        <v>43682</v>
      </c>
      <c r="E858" s="75">
        <v>484092</v>
      </c>
      <c r="F858" s="69">
        <v>880356</v>
      </c>
      <c r="G858" s="69">
        <v>234456</v>
      </c>
      <c r="H858" s="69">
        <v>141286</v>
      </c>
      <c r="I858" s="69">
        <v>2171179</v>
      </c>
      <c r="J858" s="69">
        <v>1538353</v>
      </c>
      <c r="K858" s="69">
        <v>262447</v>
      </c>
      <c r="L858" s="69">
        <v>2246820</v>
      </c>
      <c r="M858" s="69">
        <v>71883</v>
      </c>
      <c r="N858" s="69">
        <v>571291</v>
      </c>
      <c r="O858" s="69">
        <v>3489148</v>
      </c>
      <c r="P858" s="69">
        <f>VLOOKUP($B$5:$B$975,'[17]2018'!B$5:P$975,15,0)</f>
        <v>2312132</v>
      </c>
      <c r="Q858" s="77">
        <f>VLOOKUP($B$6:$B$975,'[17]2018'!B$6:Q$975,16,0)</f>
        <v>3695065</v>
      </c>
      <c r="R858" s="77">
        <v>4257054</v>
      </c>
      <c r="S858" s="69">
        <v>13196248</v>
      </c>
      <c r="T858" s="69">
        <v>47232</v>
      </c>
    </row>
    <row r="859" spans="1:20" s="12" customFormat="1" ht="24.75">
      <c r="A859" s="65" t="s">
        <v>932</v>
      </c>
      <c r="B859" s="66" t="s">
        <v>336</v>
      </c>
      <c r="C859" s="75">
        <v>22288111</v>
      </c>
      <c r="D859" s="75">
        <v>29145</v>
      </c>
      <c r="E859" s="75">
        <v>484092</v>
      </c>
      <c r="F859" s="69">
        <v>377896</v>
      </c>
      <c r="G859" s="69">
        <v>234456</v>
      </c>
      <c r="H859" s="69">
        <v>130558</v>
      </c>
      <c r="I859" s="69">
        <v>1209275</v>
      </c>
      <c r="J859" s="69">
        <v>1411709</v>
      </c>
      <c r="K859" s="69">
        <v>143182</v>
      </c>
      <c r="L859" s="69">
        <v>2214314</v>
      </c>
      <c r="M859" s="69">
        <v>71583</v>
      </c>
      <c r="N859" s="69">
        <v>571291</v>
      </c>
      <c r="O859" s="69">
        <v>3481595</v>
      </c>
      <c r="P859" s="69">
        <f>VLOOKUP($B$5:$B$975,'[17]2018'!B$5:P$975,15,0)</f>
        <v>2299910</v>
      </c>
      <c r="Q859" s="77">
        <f>VLOOKUP($B$6:$B$975,'[17]2018'!B$6:Q$975,16,0)</f>
        <v>3680461</v>
      </c>
      <c r="R859" s="77">
        <v>4255897</v>
      </c>
      <c r="S859" s="69">
        <v>1646156</v>
      </c>
      <c r="T859" s="69">
        <v>46591</v>
      </c>
    </row>
    <row r="860" spans="1:20" s="12" customFormat="1" ht="24.75">
      <c r="A860" s="65" t="s">
        <v>933</v>
      </c>
      <c r="B860" s="66" t="s">
        <v>337</v>
      </c>
      <c r="C860" s="75">
        <v>13354612</v>
      </c>
      <c r="D860" s="75">
        <v>14537</v>
      </c>
      <c r="E860" s="76" t="s">
        <v>14</v>
      </c>
      <c r="F860" s="69">
        <v>502461</v>
      </c>
      <c r="G860" s="69" t="s">
        <v>14</v>
      </c>
      <c r="H860" s="69">
        <v>10727</v>
      </c>
      <c r="I860" s="69">
        <v>961904</v>
      </c>
      <c r="J860" s="69">
        <v>126644</v>
      </c>
      <c r="K860" s="69">
        <v>119265</v>
      </c>
      <c r="L860" s="69">
        <v>32506</v>
      </c>
      <c r="M860" s="69">
        <v>300</v>
      </c>
      <c r="N860" s="69" t="s">
        <v>14</v>
      </c>
      <c r="O860" s="69">
        <v>7553</v>
      </c>
      <c r="P860" s="69">
        <f>VLOOKUP($B$5:$B$975,'[17]2018'!B$5:P$975,15,0)</f>
        <v>12222</v>
      </c>
      <c r="Q860" s="77">
        <f>VLOOKUP($B$6:$B$975,'[17]2018'!B$6:Q$975,16,0)</f>
        <v>14604</v>
      </c>
      <c r="R860" s="77">
        <v>1157</v>
      </c>
      <c r="S860" s="69">
        <v>11550092</v>
      </c>
      <c r="T860" s="69">
        <v>641</v>
      </c>
    </row>
    <row r="861" spans="1:20" s="12" customFormat="1" ht="24.75">
      <c r="A861" s="65" t="s">
        <v>935</v>
      </c>
      <c r="B861" s="66" t="s">
        <v>518</v>
      </c>
      <c r="C861" s="75">
        <v>963720953</v>
      </c>
      <c r="D861" s="75">
        <v>20359775</v>
      </c>
      <c r="E861" s="75">
        <v>23882516</v>
      </c>
      <c r="F861" s="69">
        <v>47732941</v>
      </c>
      <c r="G861" s="69">
        <v>4292960</v>
      </c>
      <c r="H861" s="69">
        <v>15088653</v>
      </c>
      <c r="I861" s="69">
        <v>9276905</v>
      </c>
      <c r="J861" s="69">
        <v>149696744</v>
      </c>
      <c r="K861" s="69">
        <v>80165356</v>
      </c>
      <c r="L861" s="69">
        <v>21568678</v>
      </c>
      <c r="M861" s="69">
        <v>5991469</v>
      </c>
      <c r="N861" s="69">
        <v>69013127</v>
      </c>
      <c r="O861" s="69">
        <v>20883315</v>
      </c>
      <c r="P861" s="69">
        <f>VLOOKUP($B$5:$B$975,'[17]2018'!B$5:P$975,15,0)</f>
        <v>4951362</v>
      </c>
      <c r="Q861" s="77">
        <f>VLOOKUP($B$6:$B$975,'[17]2018'!B$6:Q$975,16,0)</f>
        <v>90143634</v>
      </c>
      <c r="R861" s="77">
        <v>76758793</v>
      </c>
      <c r="S861" s="69">
        <v>318240771</v>
      </c>
      <c r="T861" s="69">
        <v>5673952</v>
      </c>
    </row>
    <row r="862" spans="1:20" s="12" customFormat="1" ht="36.75">
      <c r="A862" s="65" t="s">
        <v>936</v>
      </c>
      <c r="B862" s="66" t="s">
        <v>338</v>
      </c>
      <c r="C862" s="75">
        <v>525018551</v>
      </c>
      <c r="D862" s="75">
        <v>9945105</v>
      </c>
      <c r="E862" s="75">
        <v>8302807</v>
      </c>
      <c r="F862" s="69">
        <v>29032099</v>
      </c>
      <c r="G862" s="69">
        <v>1484270</v>
      </c>
      <c r="H862" s="69">
        <v>11806180</v>
      </c>
      <c r="I862" s="69">
        <v>7010278</v>
      </c>
      <c r="J862" s="69">
        <v>45854308</v>
      </c>
      <c r="K862" s="69">
        <v>65839643</v>
      </c>
      <c r="L862" s="69">
        <v>10430963</v>
      </c>
      <c r="M862" s="69">
        <v>3515991</v>
      </c>
      <c r="N862" s="69">
        <v>34145624</v>
      </c>
      <c r="O862" s="69">
        <v>11217315</v>
      </c>
      <c r="P862" s="69">
        <f>VLOOKUP($B$5:$B$975,'[17]2018'!B$5:P$975,15,0)</f>
        <v>2837187</v>
      </c>
      <c r="Q862" s="77">
        <f>VLOOKUP($B$6:$B$975,'[17]2018'!B$6:Q$975,16,0)</f>
        <v>50923818</v>
      </c>
      <c r="R862" s="77">
        <v>40286466</v>
      </c>
      <c r="S862" s="69">
        <v>189490256</v>
      </c>
      <c r="T862" s="69">
        <v>2896243</v>
      </c>
    </row>
    <row r="863" spans="1:20" s="12" customFormat="1" ht="24.75">
      <c r="A863" s="65" t="s">
        <v>946</v>
      </c>
      <c r="B863" s="66" t="s">
        <v>348</v>
      </c>
      <c r="C863" s="75">
        <v>29963635</v>
      </c>
      <c r="D863" s="75">
        <v>57642</v>
      </c>
      <c r="E863" s="75">
        <v>626991</v>
      </c>
      <c r="F863" s="69">
        <v>3457424</v>
      </c>
      <c r="G863" s="69" t="s">
        <v>14</v>
      </c>
      <c r="H863" s="69">
        <v>41511</v>
      </c>
      <c r="I863" s="69">
        <v>13625</v>
      </c>
      <c r="J863" s="69">
        <v>4821342</v>
      </c>
      <c r="K863" s="69">
        <v>611266</v>
      </c>
      <c r="L863" s="69">
        <v>4715819</v>
      </c>
      <c r="M863" s="69">
        <v>14743</v>
      </c>
      <c r="N863" s="69">
        <v>1002520</v>
      </c>
      <c r="O863" s="69">
        <v>472462</v>
      </c>
      <c r="P863" s="69">
        <f>VLOOKUP($B$5:$B$975,'[17]2018'!B$5:P$975,15,0)</f>
        <v>207875</v>
      </c>
      <c r="Q863" s="77">
        <f>VLOOKUP($B$6:$B$975,'[17]2018'!B$6:Q$975,16,0)</f>
        <v>8174277</v>
      </c>
      <c r="R863" s="77">
        <v>5058684</v>
      </c>
      <c r="S863" s="69">
        <v>687453</v>
      </c>
      <c r="T863" s="69" t="s">
        <v>14</v>
      </c>
    </row>
    <row r="864" spans="1:20" s="12" customFormat="1" ht="24.75">
      <c r="A864" s="65" t="s">
        <v>947</v>
      </c>
      <c r="B864" s="66" t="s">
        <v>349</v>
      </c>
      <c r="C864" s="75">
        <v>12037802</v>
      </c>
      <c r="D864" s="75">
        <v>2006</v>
      </c>
      <c r="E864" s="76" t="s">
        <v>14</v>
      </c>
      <c r="F864" s="69">
        <v>3031678</v>
      </c>
      <c r="G864" s="69">
        <v>327</v>
      </c>
      <c r="H864" s="69">
        <v>309234</v>
      </c>
      <c r="I864" s="69">
        <v>80145</v>
      </c>
      <c r="J864" s="69">
        <v>375569</v>
      </c>
      <c r="K864" s="69">
        <v>12216</v>
      </c>
      <c r="L864" s="69">
        <v>1987357</v>
      </c>
      <c r="M864" s="69">
        <v>11018</v>
      </c>
      <c r="N864" s="69">
        <v>97181</v>
      </c>
      <c r="O864" s="69">
        <v>1426204</v>
      </c>
      <c r="P864" s="69">
        <f>VLOOKUP($B$5:$B$975,'[17]2018'!B$5:P$975,15,0)</f>
        <v>201661</v>
      </c>
      <c r="Q864" s="77">
        <f>VLOOKUP($B$6:$B$975,'[17]2018'!B$6:Q$975,16,0)</f>
        <v>1329157</v>
      </c>
      <c r="R864" s="77">
        <v>2813555</v>
      </c>
      <c r="S864" s="69">
        <v>360495</v>
      </c>
      <c r="T864" s="69" t="s">
        <v>14</v>
      </c>
    </row>
    <row r="865" spans="1:20" s="12" customFormat="1" ht="24.75">
      <c r="A865" s="65" t="s">
        <v>948</v>
      </c>
      <c r="B865" s="66" t="s">
        <v>350</v>
      </c>
      <c r="C865" s="75">
        <v>40232226</v>
      </c>
      <c r="D865" s="75">
        <v>321411</v>
      </c>
      <c r="E865" s="75">
        <v>1035205</v>
      </c>
      <c r="F865" s="69">
        <v>4478613</v>
      </c>
      <c r="G865" s="69">
        <v>929933</v>
      </c>
      <c r="H865" s="69">
        <v>609932</v>
      </c>
      <c r="I865" s="69">
        <v>750094</v>
      </c>
      <c r="J865" s="69">
        <v>1956512</v>
      </c>
      <c r="K865" s="69">
        <v>553244</v>
      </c>
      <c r="L865" s="69">
        <v>1294513</v>
      </c>
      <c r="M865" s="69">
        <v>853999</v>
      </c>
      <c r="N865" s="69">
        <v>599226</v>
      </c>
      <c r="O865" s="69">
        <v>740280</v>
      </c>
      <c r="P865" s="69">
        <f>VLOOKUP($B$5:$B$975,'[17]2018'!B$5:P$975,15,0)</f>
        <v>614457</v>
      </c>
      <c r="Q865" s="77">
        <f>VLOOKUP($B$6:$B$975,'[17]2018'!B$6:Q$975,16,0)</f>
        <v>5978557</v>
      </c>
      <c r="R865" s="77">
        <v>6828120</v>
      </c>
      <c r="S865" s="69">
        <v>12233510</v>
      </c>
      <c r="T865" s="69">
        <v>454617</v>
      </c>
    </row>
    <row r="866" spans="1:20" s="12" customFormat="1" ht="24.75">
      <c r="A866" s="65" t="s">
        <v>951</v>
      </c>
      <c r="B866" s="66" t="s">
        <v>353</v>
      </c>
      <c r="C866" s="75">
        <v>20735639</v>
      </c>
      <c r="D866" s="75">
        <v>290344</v>
      </c>
      <c r="E866" s="75">
        <v>737375</v>
      </c>
      <c r="F866" s="69">
        <v>1628379</v>
      </c>
      <c r="G866" s="69">
        <v>190641</v>
      </c>
      <c r="H866" s="69">
        <v>334692</v>
      </c>
      <c r="I866" s="69">
        <v>148042</v>
      </c>
      <c r="J866" s="69">
        <v>6425961</v>
      </c>
      <c r="K866" s="69">
        <v>333369</v>
      </c>
      <c r="L866" s="69">
        <v>278987</v>
      </c>
      <c r="M866" s="69">
        <v>51850</v>
      </c>
      <c r="N866" s="69">
        <v>860750</v>
      </c>
      <c r="O866" s="69">
        <v>524788</v>
      </c>
      <c r="P866" s="69">
        <f>VLOOKUP($B$5:$B$975,'[17]2018'!B$5:P$975,15,0)</f>
        <v>422368</v>
      </c>
      <c r="Q866" s="77">
        <f>VLOOKUP($B$6:$B$975,'[17]2018'!B$6:Q$975,16,0)</f>
        <v>3072551</v>
      </c>
      <c r="R866" s="77">
        <v>1725438</v>
      </c>
      <c r="S866" s="69">
        <v>3128838</v>
      </c>
      <c r="T866" s="69">
        <v>581264</v>
      </c>
    </row>
    <row r="867" spans="1:20" s="12" customFormat="1" ht="24.75">
      <c r="A867" s="65" t="s">
        <v>952</v>
      </c>
      <c r="B867" s="66" t="s">
        <v>354</v>
      </c>
      <c r="C867" s="75">
        <v>14140876</v>
      </c>
      <c r="D867" s="75">
        <v>326860</v>
      </c>
      <c r="E867" s="75">
        <v>97697</v>
      </c>
      <c r="F867" s="69">
        <v>1874262</v>
      </c>
      <c r="G867" s="69">
        <v>19426</v>
      </c>
      <c r="H867" s="69">
        <v>82186</v>
      </c>
      <c r="I867" s="69">
        <v>121789</v>
      </c>
      <c r="J867" s="69">
        <v>2696231</v>
      </c>
      <c r="K867" s="69">
        <v>426958</v>
      </c>
      <c r="L867" s="69">
        <v>876177</v>
      </c>
      <c r="M867" s="69">
        <v>146320</v>
      </c>
      <c r="N867" s="69">
        <v>217483</v>
      </c>
      <c r="O867" s="69">
        <v>366742</v>
      </c>
      <c r="P867" s="69">
        <f>VLOOKUP($B$5:$B$975,'[17]2018'!B$5:P$975,15,0)</f>
        <v>31606</v>
      </c>
      <c r="Q867" s="77">
        <f>VLOOKUP($B$6:$B$975,'[17]2018'!B$6:Q$975,16,0)</f>
        <v>3965091</v>
      </c>
      <c r="R867" s="77">
        <v>1809231</v>
      </c>
      <c r="S867" s="69">
        <v>1006087</v>
      </c>
      <c r="T867" s="69">
        <v>76729</v>
      </c>
    </row>
    <row r="868" spans="1:20" s="12" customFormat="1" ht="24.75">
      <c r="A868" s="65" t="s">
        <v>953</v>
      </c>
      <c r="B868" s="66" t="s">
        <v>355</v>
      </c>
      <c r="C868" s="75">
        <v>5392179</v>
      </c>
      <c r="D868" s="75">
        <v>63241</v>
      </c>
      <c r="E868" s="75">
        <v>294504</v>
      </c>
      <c r="F868" s="69">
        <v>962756</v>
      </c>
      <c r="G868" s="69">
        <v>675923</v>
      </c>
      <c r="H868" s="69">
        <v>535109</v>
      </c>
      <c r="I868" s="69">
        <v>156844</v>
      </c>
      <c r="J868" s="69">
        <v>158044</v>
      </c>
      <c r="K868" s="69">
        <v>12035</v>
      </c>
      <c r="L868" s="69">
        <v>58</v>
      </c>
      <c r="M868" s="69">
        <v>324220</v>
      </c>
      <c r="N868" s="69">
        <v>236615</v>
      </c>
      <c r="O868" s="69">
        <v>588366</v>
      </c>
      <c r="P868" s="69">
        <f>VLOOKUP($B$5:$B$975,'[17]2018'!B$5:P$975,15,0)</f>
        <v>13889</v>
      </c>
      <c r="Q868" s="77">
        <f>VLOOKUP($B$6:$B$975,'[17]2018'!B$6:Q$975,16,0)</f>
        <v>137938</v>
      </c>
      <c r="R868" s="77">
        <v>1003637</v>
      </c>
      <c r="S868" s="69">
        <v>84205</v>
      </c>
      <c r="T868" s="69">
        <v>144797</v>
      </c>
    </row>
    <row r="869" spans="1:20" s="12" customFormat="1" ht="24.75">
      <c r="A869" s="65" t="s">
        <v>954</v>
      </c>
      <c r="B869" s="66" t="s">
        <v>356</v>
      </c>
      <c r="C869" s="75">
        <v>15911128</v>
      </c>
      <c r="D869" s="75">
        <v>89512</v>
      </c>
      <c r="E869" s="75">
        <v>139042</v>
      </c>
      <c r="F869" s="69">
        <v>1490601</v>
      </c>
      <c r="G869" s="69">
        <v>70591</v>
      </c>
      <c r="H869" s="69">
        <v>85600</v>
      </c>
      <c r="I869" s="69">
        <v>106880</v>
      </c>
      <c r="J869" s="69">
        <v>650234</v>
      </c>
      <c r="K869" s="69">
        <v>73329</v>
      </c>
      <c r="L869" s="69">
        <v>227942</v>
      </c>
      <c r="M869" s="69">
        <v>69422</v>
      </c>
      <c r="N869" s="69">
        <v>155252</v>
      </c>
      <c r="O869" s="69">
        <v>264592</v>
      </c>
      <c r="P869" s="69">
        <f>VLOOKUP($B$5:$B$975,'[17]2018'!B$5:P$975,15,0)</f>
        <v>95504</v>
      </c>
      <c r="Q869" s="77">
        <f>VLOOKUP($B$6:$B$975,'[17]2018'!B$6:Q$975,16,0)</f>
        <v>4348537</v>
      </c>
      <c r="R869" s="77">
        <v>2982631</v>
      </c>
      <c r="S869" s="69">
        <v>4639695</v>
      </c>
      <c r="T869" s="69">
        <v>421766</v>
      </c>
    </row>
    <row r="870" spans="1:20" s="12" customFormat="1" ht="24.75">
      <c r="A870" s="65" t="s">
        <v>955</v>
      </c>
      <c r="B870" s="66" t="s">
        <v>357</v>
      </c>
      <c r="C870" s="75">
        <v>300288918</v>
      </c>
      <c r="D870" s="75">
        <v>9263655</v>
      </c>
      <c r="E870" s="75">
        <v>12648895</v>
      </c>
      <c r="F870" s="69">
        <v>1777129</v>
      </c>
      <c r="G870" s="69">
        <v>921849</v>
      </c>
      <c r="H870" s="69">
        <v>1284209</v>
      </c>
      <c r="I870" s="69">
        <v>889210</v>
      </c>
      <c r="J870" s="69">
        <v>86758544</v>
      </c>
      <c r="K870" s="69">
        <v>12303296</v>
      </c>
      <c r="L870" s="69">
        <v>1756862</v>
      </c>
      <c r="M870" s="69">
        <v>1003906</v>
      </c>
      <c r="N870" s="69">
        <v>31698476</v>
      </c>
      <c r="O870" s="69">
        <v>5282567</v>
      </c>
      <c r="P870" s="69">
        <f>VLOOKUP($B$5:$B$975,'[17]2018'!B$5:P$975,15,0)</f>
        <v>526815</v>
      </c>
      <c r="Q870" s="77">
        <f>VLOOKUP($B$6:$B$975,'[17]2018'!B$6:Q$975,16,0)</f>
        <v>12213707</v>
      </c>
      <c r="R870" s="77">
        <v>14251031</v>
      </c>
      <c r="S870" s="69">
        <v>106610232</v>
      </c>
      <c r="T870" s="69">
        <v>1098536</v>
      </c>
    </row>
    <row r="871" spans="1:20" s="12" customFormat="1" ht="36.75">
      <c r="A871" s="65" t="s">
        <v>937</v>
      </c>
      <c r="B871" s="66" t="s">
        <v>339</v>
      </c>
      <c r="C871" s="75">
        <v>303460822</v>
      </c>
      <c r="D871" s="75">
        <v>3572903</v>
      </c>
      <c r="E871" s="75">
        <v>6088181</v>
      </c>
      <c r="F871" s="69">
        <v>12889185</v>
      </c>
      <c r="G871" s="69">
        <v>1011144</v>
      </c>
      <c r="H871" s="69">
        <v>6415234</v>
      </c>
      <c r="I871" s="69">
        <v>4525400</v>
      </c>
      <c r="J871" s="69">
        <v>23642809</v>
      </c>
      <c r="K871" s="69">
        <v>46227345</v>
      </c>
      <c r="L871" s="69">
        <v>5646951</v>
      </c>
      <c r="M871" s="69">
        <v>2572767</v>
      </c>
      <c r="N871" s="69">
        <v>18311924</v>
      </c>
      <c r="O871" s="69">
        <v>6147642</v>
      </c>
      <c r="P871" s="69">
        <f>VLOOKUP($B$5:$B$975,'[17]2018'!B$5:P$975,15,0)</f>
        <v>1266634</v>
      </c>
      <c r="Q871" s="77">
        <f>VLOOKUP($B$6:$B$975,'[17]2018'!B$6:Q$975,16,0)</f>
        <v>23673929</v>
      </c>
      <c r="R871" s="77">
        <v>27024545</v>
      </c>
      <c r="S871" s="69">
        <v>113154382</v>
      </c>
      <c r="T871" s="69">
        <v>1289846</v>
      </c>
    </row>
    <row r="872" spans="1:20" s="12" customFormat="1" ht="36.75">
      <c r="A872" s="65" t="s">
        <v>941</v>
      </c>
      <c r="B872" s="66" t="s">
        <v>343</v>
      </c>
      <c r="C872" s="75">
        <v>113177153</v>
      </c>
      <c r="D872" s="75">
        <v>5950323</v>
      </c>
      <c r="E872" s="75">
        <v>1058080</v>
      </c>
      <c r="F872" s="69">
        <v>8555663</v>
      </c>
      <c r="G872" s="69">
        <v>182186</v>
      </c>
      <c r="H872" s="69">
        <v>3689992</v>
      </c>
      <c r="I872" s="69">
        <v>1774789</v>
      </c>
      <c r="J872" s="69">
        <v>13787120</v>
      </c>
      <c r="K872" s="69">
        <v>14745398</v>
      </c>
      <c r="L872" s="69">
        <v>3725026</v>
      </c>
      <c r="M872" s="69">
        <v>385223</v>
      </c>
      <c r="N872" s="69">
        <v>14484864</v>
      </c>
      <c r="O872" s="69">
        <v>3591370</v>
      </c>
      <c r="P872" s="69">
        <f>VLOOKUP($B$5:$B$975,'[17]2018'!B$5:P$975,15,0)</f>
        <v>906360</v>
      </c>
      <c r="Q872" s="77">
        <f>VLOOKUP($B$6:$B$975,'[17]2018'!B$6:Q$975,16,0)</f>
        <v>16061095</v>
      </c>
      <c r="R872" s="77">
        <v>4539901</v>
      </c>
      <c r="S872" s="69">
        <v>18639945</v>
      </c>
      <c r="T872" s="69">
        <v>1099819</v>
      </c>
    </row>
    <row r="873" spans="1:20" s="12" customFormat="1" ht="24.75">
      <c r="A873" s="65" t="s">
        <v>945</v>
      </c>
      <c r="B873" s="66" t="s">
        <v>347</v>
      </c>
      <c r="C873" s="75">
        <v>108380576</v>
      </c>
      <c r="D873" s="75">
        <v>421879</v>
      </c>
      <c r="E873" s="75">
        <v>1156546</v>
      </c>
      <c r="F873" s="69">
        <v>7587251</v>
      </c>
      <c r="G873" s="69">
        <v>290939</v>
      </c>
      <c r="H873" s="69">
        <v>1700954</v>
      </c>
      <c r="I873" s="69">
        <v>710088</v>
      </c>
      <c r="J873" s="69">
        <v>8424379</v>
      </c>
      <c r="K873" s="69">
        <v>4866900</v>
      </c>
      <c r="L873" s="69">
        <v>1058985</v>
      </c>
      <c r="M873" s="69">
        <v>558002</v>
      </c>
      <c r="N873" s="69">
        <v>1348836</v>
      </c>
      <c r="O873" s="69">
        <v>1478304</v>
      </c>
      <c r="P873" s="69">
        <f>VLOOKUP($B$5:$B$975,'[17]2018'!B$5:P$975,15,0)</f>
        <v>664192</v>
      </c>
      <c r="Q873" s="77">
        <f>VLOOKUP($B$6:$B$975,'[17]2018'!B$6:Q$975,16,0)</f>
        <v>11188794</v>
      </c>
      <c r="R873" s="77">
        <v>8722019</v>
      </c>
      <c r="S873" s="69">
        <v>57695929</v>
      </c>
      <c r="T873" s="69">
        <v>506578</v>
      </c>
    </row>
    <row r="874" spans="1:20" s="12" customFormat="1" ht="24.75">
      <c r="A874" s="65" t="s">
        <v>949</v>
      </c>
      <c r="B874" s="66" t="s">
        <v>351</v>
      </c>
      <c r="C874" s="75">
        <v>11974463</v>
      </c>
      <c r="D874" s="75">
        <v>111085</v>
      </c>
      <c r="E874" s="75">
        <v>230160</v>
      </c>
      <c r="F874" s="69">
        <v>2315350</v>
      </c>
      <c r="G874" s="69">
        <v>24658</v>
      </c>
      <c r="H874" s="69">
        <v>400598</v>
      </c>
      <c r="I874" s="69">
        <v>91098</v>
      </c>
      <c r="J874" s="69">
        <v>800212</v>
      </c>
      <c r="K874" s="69">
        <v>311525</v>
      </c>
      <c r="L874" s="69">
        <v>188194</v>
      </c>
      <c r="M874" s="69">
        <v>467108</v>
      </c>
      <c r="N874" s="69">
        <v>386302</v>
      </c>
      <c r="O874" s="69">
        <v>247817</v>
      </c>
      <c r="P874" s="69">
        <f>VLOOKUP($B$5:$B$975,'[17]2018'!B$5:P$975,15,0)</f>
        <v>461900</v>
      </c>
      <c r="Q874" s="77">
        <f>VLOOKUP($B$6:$B$975,'[17]2018'!B$6:Q$975,16,0)</f>
        <v>1820597</v>
      </c>
      <c r="R874" s="77">
        <v>878516</v>
      </c>
      <c r="S874" s="69">
        <v>3013003</v>
      </c>
      <c r="T874" s="69">
        <v>226340</v>
      </c>
    </row>
    <row r="875" spans="1:20" s="12" customFormat="1" ht="24.75">
      <c r="A875" s="65" t="s">
        <v>950</v>
      </c>
      <c r="B875" s="66" t="s">
        <v>352</v>
      </c>
      <c r="C875" s="75">
        <v>28257763</v>
      </c>
      <c r="D875" s="75">
        <v>210326</v>
      </c>
      <c r="E875" s="75">
        <v>805044</v>
      </c>
      <c r="F875" s="69">
        <v>2163264</v>
      </c>
      <c r="G875" s="69">
        <v>905275</v>
      </c>
      <c r="H875" s="69">
        <v>209334</v>
      </c>
      <c r="I875" s="69">
        <v>658996</v>
      </c>
      <c r="J875" s="69">
        <v>1156300</v>
      </c>
      <c r="K875" s="69">
        <v>241719</v>
      </c>
      <c r="L875" s="69">
        <v>1106319</v>
      </c>
      <c r="M875" s="69">
        <v>386891</v>
      </c>
      <c r="N875" s="69">
        <v>212925</v>
      </c>
      <c r="O875" s="69">
        <v>492464</v>
      </c>
      <c r="P875" s="69">
        <f>VLOOKUP($B$5:$B$975,'[17]2018'!B$5:P$975,15,0)</f>
        <v>152558</v>
      </c>
      <c r="Q875" s="77">
        <f>VLOOKUP($B$6:$B$975,'[17]2018'!B$6:Q$975,16,0)</f>
        <v>4157960</v>
      </c>
      <c r="R875" s="77">
        <v>5949604</v>
      </c>
      <c r="S875" s="69">
        <v>9220506</v>
      </c>
      <c r="T875" s="69">
        <v>228277</v>
      </c>
    </row>
    <row r="876" spans="1:20" s="12" customFormat="1" ht="24.75">
      <c r="A876" s="65" t="s">
        <v>938</v>
      </c>
      <c r="B876" s="66" t="s">
        <v>340</v>
      </c>
      <c r="C876" s="75">
        <v>89200638</v>
      </c>
      <c r="D876" s="75">
        <v>1307073</v>
      </c>
      <c r="E876" s="75">
        <v>1713318</v>
      </c>
      <c r="F876" s="69">
        <v>6309693</v>
      </c>
      <c r="G876" s="69">
        <v>220516</v>
      </c>
      <c r="H876" s="69">
        <v>3720091</v>
      </c>
      <c r="I876" s="69">
        <v>1716797</v>
      </c>
      <c r="J876" s="69">
        <v>5169295</v>
      </c>
      <c r="K876" s="69">
        <v>17768272</v>
      </c>
      <c r="L876" s="69">
        <v>3624025</v>
      </c>
      <c r="M876" s="69">
        <v>659678</v>
      </c>
      <c r="N876" s="69">
        <v>3409821</v>
      </c>
      <c r="O876" s="69">
        <v>2926637</v>
      </c>
      <c r="P876" s="69">
        <f>VLOOKUP($B$5:$B$975,'[17]2018'!B$5:P$975,15,0)</f>
        <v>677523</v>
      </c>
      <c r="Q876" s="77">
        <f>VLOOKUP($B$6:$B$975,'[17]2018'!B$6:Q$975,16,0)</f>
        <v>3698422</v>
      </c>
      <c r="R876" s="77">
        <v>14686769</v>
      </c>
      <c r="S876" s="69">
        <v>21268935</v>
      </c>
      <c r="T876" s="69">
        <v>323772</v>
      </c>
    </row>
    <row r="877" spans="1:20" s="12" customFormat="1" ht="24.75">
      <c r="A877" s="65" t="s">
        <v>939</v>
      </c>
      <c r="B877" s="66" t="s">
        <v>341</v>
      </c>
      <c r="C877" s="75">
        <v>15364331</v>
      </c>
      <c r="D877" s="75">
        <v>380504</v>
      </c>
      <c r="E877" s="75">
        <v>43543</v>
      </c>
      <c r="F877" s="69">
        <v>2246615</v>
      </c>
      <c r="G877" s="69">
        <v>310868</v>
      </c>
      <c r="H877" s="69">
        <v>430181</v>
      </c>
      <c r="I877" s="69">
        <v>94250</v>
      </c>
      <c r="J877" s="69">
        <v>579266</v>
      </c>
      <c r="K877" s="69">
        <v>74902</v>
      </c>
      <c r="L877" s="69">
        <v>672962</v>
      </c>
      <c r="M877" s="69">
        <v>314149</v>
      </c>
      <c r="N877" s="69">
        <v>266743</v>
      </c>
      <c r="O877" s="69">
        <v>339120</v>
      </c>
      <c r="P877" s="69">
        <f>VLOOKUP($B$5:$B$975,'[17]2018'!B$5:P$975,15,0)</f>
        <v>341409</v>
      </c>
      <c r="Q877" s="77">
        <f>VLOOKUP($B$6:$B$975,'[17]2018'!B$6:Q$975,16,0)</f>
        <v>1378752</v>
      </c>
      <c r="R877" s="77">
        <v>3554675</v>
      </c>
      <c r="S877" s="69">
        <v>4214592</v>
      </c>
      <c r="T877" s="69">
        <v>121799</v>
      </c>
    </row>
    <row r="878" spans="1:20" s="12" customFormat="1" ht="24.75">
      <c r="A878" s="65" t="s">
        <v>940</v>
      </c>
      <c r="B878" s="66" t="s">
        <v>342</v>
      </c>
      <c r="C878" s="75">
        <v>198895853</v>
      </c>
      <c r="D878" s="75">
        <v>1885327</v>
      </c>
      <c r="E878" s="75">
        <v>4331319</v>
      </c>
      <c r="F878" s="69">
        <v>4332876</v>
      </c>
      <c r="G878" s="69">
        <v>479760</v>
      </c>
      <c r="H878" s="69">
        <v>2264962</v>
      </c>
      <c r="I878" s="69">
        <v>2714353</v>
      </c>
      <c r="J878" s="69">
        <v>17894248</v>
      </c>
      <c r="K878" s="69">
        <v>28384171</v>
      </c>
      <c r="L878" s="69">
        <v>1349964</v>
      </c>
      <c r="M878" s="69">
        <v>1598940</v>
      </c>
      <c r="N878" s="69">
        <v>14635359</v>
      </c>
      <c r="O878" s="69">
        <v>2881885</v>
      </c>
      <c r="P878" s="69">
        <f>VLOOKUP($B$5:$B$975,'[17]2018'!B$5:P$975,15,0)</f>
        <v>247702</v>
      </c>
      <c r="Q878" s="77">
        <f>VLOOKUP($B$6:$B$975,'[17]2018'!B$6:Q$975,16,0)</f>
        <v>18596755</v>
      </c>
      <c r="R878" s="77">
        <v>8783101</v>
      </c>
      <c r="S878" s="69">
        <v>87670855</v>
      </c>
      <c r="T878" s="69">
        <v>844275</v>
      </c>
    </row>
    <row r="879" spans="1:20" s="12" customFormat="1" ht="24.75">
      <c r="A879" s="65" t="s">
        <v>942</v>
      </c>
      <c r="B879" s="66" t="s">
        <v>344</v>
      </c>
      <c r="C879" s="75">
        <v>48394486</v>
      </c>
      <c r="D879" s="75">
        <v>5070418</v>
      </c>
      <c r="E879" s="75">
        <v>225505</v>
      </c>
      <c r="F879" s="69">
        <v>3980522</v>
      </c>
      <c r="G879" s="69">
        <v>2275</v>
      </c>
      <c r="H879" s="69">
        <v>1352797</v>
      </c>
      <c r="I879" s="69">
        <v>347880</v>
      </c>
      <c r="J879" s="69">
        <v>4980204</v>
      </c>
      <c r="K879" s="69">
        <v>5952628</v>
      </c>
      <c r="L879" s="69">
        <v>2806917</v>
      </c>
      <c r="M879" s="69">
        <v>103182</v>
      </c>
      <c r="N879" s="69">
        <v>10459768</v>
      </c>
      <c r="O879" s="69">
        <v>1674524</v>
      </c>
      <c r="P879" s="69">
        <f>VLOOKUP($B$5:$B$975,'[17]2018'!B$5:P$975,15,0)</f>
        <v>277587</v>
      </c>
      <c r="Q879" s="77">
        <f>VLOOKUP($B$6:$B$975,'[17]2018'!B$6:Q$975,16,0)</f>
        <v>7235107</v>
      </c>
      <c r="R879" s="77">
        <v>1767290</v>
      </c>
      <c r="S879" s="69">
        <v>2103460</v>
      </c>
      <c r="T879" s="69">
        <v>54421</v>
      </c>
    </row>
    <row r="880" spans="1:20" s="12" customFormat="1" ht="24.75">
      <c r="A880" s="65" t="s">
        <v>943</v>
      </c>
      <c r="B880" s="66" t="s">
        <v>345</v>
      </c>
      <c r="C880" s="75">
        <v>14526322</v>
      </c>
      <c r="D880" s="75">
        <v>98569</v>
      </c>
      <c r="E880" s="75">
        <v>32300</v>
      </c>
      <c r="F880" s="69">
        <v>1815361</v>
      </c>
      <c r="G880" s="69">
        <v>14982</v>
      </c>
      <c r="H880" s="69">
        <v>76392</v>
      </c>
      <c r="I880" s="69">
        <v>100887</v>
      </c>
      <c r="J880" s="69">
        <v>1127834</v>
      </c>
      <c r="K880" s="69">
        <v>247842</v>
      </c>
      <c r="L880" s="69">
        <v>137598</v>
      </c>
      <c r="M880" s="69">
        <v>1921</v>
      </c>
      <c r="N880" s="69">
        <v>176600</v>
      </c>
      <c r="O880" s="69">
        <v>237024</v>
      </c>
      <c r="P880" s="69">
        <f>VLOOKUP($B$5:$B$975,'[17]2018'!B$5:P$975,15,0)</f>
        <v>194935</v>
      </c>
      <c r="Q880" s="77">
        <f>VLOOKUP($B$6:$B$975,'[17]2018'!B$6:Q$975,16,0)</f>
        <v>710066</v>
      </c>
      <c r="R880" s="77">
        <v>129840</v>
      </c>
      <c r="S880" s="69">
        <v>9335721</v>
      </c>
      <c r="T880" s="69">
        <v>88451</v>
      </c>
    </row>
    <row r="881" spans="1:20" s="12" customFormat="1" ht="24.75">
      <c r="A881" s="65" t="s">
        <v>944</v>
      </c>
      <c r="B881" s="66" t="s">
        <v>346</v>
      </c>
      <c r="C881" s="75">
        <v>50256345</v>
      </c>
      <c r="D881" s="75">
        <v>781336</v>
      </c>
      <c r="E881" s="75">
        <v>800275</v>
      </c>
      <c r="F881" s="69">
        <v>2759779</v>
      </c>
      <c r="G881" s="69">
        <v>164929</v>
      </c>
      <c r="H881" s="69">
        <v>2260803</v>
      </c>
      <c r="I881" s="69">
        <v>1326022</v>
      </c>
      <c r="J881" s="69">
        <v>7679082</v>
      </c>
      <c r="K881" s="69">
        <v>8544928</v>
      </c>
      <c r="L881" s="69">
        <v>780511</v>
      </c>
      <c r="M881" s="69">
        <v>280120</v>
      </c>
      <c r="N881" s="69">
        <v>3848496</v>
      </c>
      <c r="O881" s="69">
        <v>1679822</v>
      </c>
      <c r="P881" s="69">
        <f>VLOOKUP($B$5:$B$975,'[17]2018'!B$5:P$975,15,0)</f>
        <v>433838</v>
      </c>
      <c r="Q881" s="77">
        <f>VLOOKUP($B$6:$B$975,'[17]2018'!B$6:Q$975,16,0)</f>
        <v>8115923</v>
      </c>
      <c r="R881" s="77">
        <v>2642771</v>
      </c>
      <c r="S881" s="69">
        <v>7200764</v>
      </c>
      <c r="T881" s="69">
        <v>956947</v>
      </c>
    </row>
    <row r="882" spans="1:20" s="12" customFormat="1" ht="24.75">
      <c r="A882" s="65" t="s">
        <v>956</v>
      </c>
      <c r="B882" s="66" t="s">
        <v>519</v>
      </c>
      <c r="C882" s="75">
        <v>280880867</v>
      </c>
      <c r="D882" s="75">
        <v>2152724</v>
      </c>
      <c r="E882" s="75">
        <v>4523355</v>
      </c>
      <c r="F882" s="69">
        <v>20365146</v>
      </c>
      <c r="G882" s="69">
        <v>1965900</v>
      </c>
      <c r="H882" s="69">
        <v>7145267</v>
      </c>
      <c r="I882" s="69">
        <v>4976733</v>
      </c>
      <c r="J882" s="69">
        <v>9855885</v>
      </c>
      <c r="K882" s="69">
        <v>7746550</v>
      </c>
      <c r="L882" s="69">
        <v>5887207</v>
      </c>
      <c r="M882" s="69">
        <v>1477622</v>
      </c>
      <c r="N882" s="69">
        <v>40435134</v>
      </c>
      <c r="O882" s="69">
        <v>8305652</v>
      </c>
      <c r="P882" s="69">
        <f>VLOOKUP($B$5:$B$975,'[17]2018'!B$5:P$975,15,0)</f>
        <v>1632767</v>
      </c>
      <c r="Q882" s="77">
        <f>VLOOKUP($B$6:$B$975,'[17]2018'!B$6:Q$975,16,0)</f>
        <v>36997809</v>
      </c>
      <c r="R882" s="77">
        <v>58733514</v>
      </c>
      <c r="S882" s="69">
        <v>65553791</v>
      </c>
      <c r="T882" s="69">
        <v>3125808</v>
      </c>
    </row>
    <row r="883" spans="1:20" s="12" customFormat="1" ht="24.75">
      <c r="A883" s="65" t="s">
        <v>957</v>
      </c>
      <c r="B883" s="66" t="s">
        <v>358</v>
      </c>
      <c r="C883" s="75">
        <v>112548877</v>
      </c>
      <c r="D883" s="75">
        <v>740898</v>
      </c>
      <c r="E883" s="75">
        <v>827580</v>
      </c>
      <c r="F883" s="69">
        <v>9150527</v>
      </c>
      <c r="G883" s="69">
        <v>145612</v>
      </c>
      <c r="H883" s="69">
        <v>3270197</v>
      </c>
      <c r="I883" s="69">
        <v>1192646</v>
      </c>
      <c r="J883" s="69">
        <v>2152172</v>
      </c>
      <c r="K883" s="69">
        <v>1071035</v>
      </c>
      <c r="L883" s="69">
        <v>4962230</v>
      </c>
      <c r="M883" s="69">
        <v>356246</v>
      </c>
      <c r="N883" s="69">
        <v>10575905</v>
      </c>
      <c r="O883" s="69">
        <v>3315300</v>
      </c>
      <c r="P883" s="69">
        <f>VLOOKUP($B$5:$B$975,'[17]2018'!B$5:P$975,15,0)</f>
        <v>781430</v>
      </c>
      <c r="Q883" s="77">
        <f>VLOOKUP($B$6:$B$975,'[17]2018'!B$6:Q$975,16,0)</f>
        <v>17511884</v>
      </c>
      <c r="R883" s="77">
        <v>40608445</v>
      </c>
      <c r="S883" s="69">
        <v>14878522</v>
      </c>
      <c r="T883" s="69">
        <v>1008246</v>
      </c>
    </row>
    <row r="884" spans="1:20" s="12" customFormat="1" ht="24.75">
      <c r="A884" s="65" t="s">
        <v>958</v>
      </c>
      <c r="B884" s="66" t="s">
        <v>359</v>
      </c>
      <c r="C884" s="75">
        <v>8667331</v>
      </c>
      <c r="D884" s="75">
        <v>34411</v>
      </c>
      <c r="E884" s="75">
        <v>63651</v>
      </c>
      <c r="F884" s="69">
        <v>1256054</v>
      </c>
      <c r="G884" s="69" t="s">
        <v>14</v>
      </c>
      <c r="H884" s="69">
        <v>41220</v>
      </c>
      <c r="I884" s="69">
        <v>1037413</v>
      </c>
      <c r="J884" s="69">
        <v>95064</v>
      </c>
      <c r="K884" s="69">
        <v>429219</v>
      </c>
      <c r="L884" s="69">
        <v>8492</v>
      </c>
      <c r="M884" s="69">
        <v>383084</v>
      </c>
      <c r="N884" s="69">
        <v>110449</v>
      </c>
      <c r="O884" s="69">
        <v>479064</v>
      </c>
      <c r="P884" s="69">
        <f>VLOOKUP($B$5:$B$975,'[17]2018'!B$5:P$975,15,0)</f>
        <v>15057</v>
      </c>
      <c r="Q884" s="77">
        <f>VLOOKUP($B$6:$B$975,'[17]2018'!B$6:Q$975,16,0)</f>
        <v>147374</v>
      </c>
      <c r="R884" s="77">
        <v>4223463</v>
      </c>
      <c r="S884" s="69">
        <v>239352</v>
      </c>
      <c r="T884" s="69">
        <v>103965</v>
      </c>
    </row>
    <row r="885" spans="1:20" s="12" customFormat="1" ht="36.75">
      <c r="A885" s="65" t="s">
        <v>959</v>
      </c>
      <c r="B885" s="66" t="s">
        <v>360</v>
      </c>
      <c r="C885" s="75">
        <v>10445836</v>
      </c>
      <c r="D885" s="75">
        <v>160113</v>
      </c>
      <c r="E885" s="75">
        <v>405050</v>
      </c>
      <c r="F885" s="69">
        <v>1789039</v>
      </c>
      <c r="G885" s="69">
        <v>1214</v>
      </c>
      <c r="H885" s="69">
        <v>326852</v>
      </c>
      <c r="I885" s="69">
        <v>155909</v>
      </c>
      <c r="J885" s="69">
        <v>1388445</v>
      </c>
      <c r="K885" s="69">
        <v>74511</v>
      </c>
      <c r="L885" s="69">
        <v>72179</v>
      </c>
      <c r="M885" s="69">
        <v>17135</v>
      </c>
      <c r="N885" s="69">
        <v>153820</v>
      </c>
      <c r="O885" s="69">
        <v>768936</v>
      </c>
      <c r="P885" s="69">
        <f>VLOOKUP($B$5:$B$975,'[17]2018'!B$5:P$975,15,0)</f>
        <v>87269</v>
      </c>
      <c r="Q885" s="77">
        <f>VLOOKUP($B$6:$B$975,'[17]2018'!B$6:Q$975,16,0)</f>
        <v>978876</v>
      </c>
      <c r="R885" s="77">
        <v>201981</v>
      </c>
      <c r="S885" s="69">
        <v>3740214</v>
      </c>
      <c r="T885" s="69">
        <v>124295</v>
      </c>
    </row>
    <row r="886" spans="1:20" s="12" customFormat="1" ht="24.75">
      <c r="A886" s="65" t="s">
        <v>960</v>
      </c>
      <c r="B886" s="66" t="s">
        <v>361</v>
      </c>
      <c r="C886" s="75">
        <v>2470808</v>
      </c>
      <c r="D886" s="75">
        <v>311</v>
      </c>
      <c r="E886" s="76" t="s">
        <v>14</v>
      </c>
      <c r="F886" s="69">
        <v>771101</v>
      </c>
      <c r="G886" s="69" t="s">
        <v>14</v>
      </c>
      <c r="H886" s="69" t="s">
        <v>14</v>
      </c>
      <c r="I886" s="69">
        <v>324</v>
      </c>
      <c r="J886" s="69">
        <v>19542</v>
      </c>
      <c r="K886" s="69">
        <v>17994</v>
      </c>
      <c r="L886" s="69">
        <v>42757</v>
      </c>
      <c r="M886" s="69" t="s">
        <v>14</v>
      </c>
      <c r="N886" s="69">
        <v>59415</v>
      </c>
      <c r="O886" s="69">
        <v>71</v>
      </c>
      <c r="P886" s="69">
        <f>VLOOKUP($B$5:$B$975,'[17]2018'!B$5:P$975,15,0)</f>
        <v>19052</v>
      </c>
      <c r="Q886" s="77">
        <f>VLOOKUP($B$6:$B$975,'[17]2018'!B$6:Q$975,16,0)</f>
        <v>430059</v>
      </c>
      <c r="R886" s="77">
        <v>200057</v>
      </c>
      <c r="S886" s="69">
        <v>4281</v>
      </c>
      <c r="T886" s="69">
        <v>905844</v>
      </c>
    </row>
    <row r="887" spans="1:20" s="12" customFormat="1" ht="24.75">
      <c r="A887" s="65" t="s">
        <v>961</v>
      </c>
      <c r="B887" s="66" t="s">
        <v>362</v>
      </c>
      <c r="C887" s="75">
        <v>43703087</v>
      </c>
      <c r="D887" s="75">
        <v>169495</v>
      </c>
      <c r="E887" s="75">
        <v>327734</v>
      </c>
      <c r="F887" s="69">
        <v>5489319</v>
      </c>
      <c r="G887" s="69">
        <v>64132</v>
      </c>
      <c r="H887" s="69">
        <v>1377599</v>
      </c>
      <c r="I887" s="69">
        <v>1245415</v>
      </c>
      <c r="J887" s="69">
        <v>1324393</v>
      </c>
      <c r="K887" s="69">
        <v>4102112</v>
      </c>
      <c r="L887" s="69">
        <v>382749</v>
      </c>
      <c r="M887" s="69">
        <v>428053</v>
      </c>
      <c r="N887" s="69">
        <v>7660301</v>
      </c>
      <c r="O887" s="69">
        <v>425132</v>
      </c>
      <c r="P887" s="69">
        <f>VLOOKUP($B$5:$B$975,'[17]2018'!B$5:P$975,15,0)</f>
        <v>544088</v>
      </c>
      <c r="Q887" s="77">
        <f>VLOOKUP($B$6:$B$975,'[17]2018'!B$6:Q$975,16,0)</f>
        <v>11287014</v>
      </c>
      <c r="R887" s="77">
        <v>3842455</v>
      </c>
      <c r="S887" s="69">
        <v>4693530</v>
      </c>
      <c r="T887" s="69">
        <v>339567</v>
      </c>
    </row>
    <row r="888" spans="1:20" s="12" customFormat="1" ht="24.75">
      <c r="A888" s="65" t="s">
        <v>962</v>
      </c>
      <c r="B888" s="66" t="s">
        <v>363</v>
      </c>
      <c r="C888" s="75">
        <v>103044927</v>
      </c>
      <c r="D888" s="75">
        <v>1047496</v>
      </c>
      <c r="E888" s="75">
        <v>2899340</v>
      </c>
      <c r="F888" s="69">
        <v>1909106</v>
      </c>
      <c r="G888" s="69">
        <v>1754942</v>
      </c>
      <c r="H888" s="69">
        <v>2129399</v>
      </c>
      <c r="I888" s="69">
        <v>1345027</v>
      </c>
      <c r="J888" s="69">
        <v>4876269</v>
      </c>
      <c r="K888" s="69">
        <v>2051680</v>
      </c>
      <c r="L888" s="69">
        <v>418800</v>
      </c>
      <c r="M888" s="69">
        <v>293104</v>
      </c>
      <c r="N888" s="69">
        <v>21875245</v>
      </c>
      <c r="O888" s="69">
        <v>3317148</v>
      </c>
      <c r="P888" s="69">
        <f>VLOOKUP($B$5:$B$975,'[17]2018'!B$5:P$975,15,0)</f>
        <v>185871</v>
      </c>
      <c r="Q888" s="77">
        <f>VLOOKUP($B$6:$B$975,'[17]2018'!B$6:Q$975,16,0)</f>
        <v>6642602</v>
      </c>
      <c r="R888" s="77">
        <v>9657114</v>
      </c>
      <c r="S888" s="69">
        <v>41997893</v>
      </c>
      <c r="T888" s="69">
        <v>643892</v>
      </c>
    </row>
    <row r="889" spans="1:20" s="12" customFormat="1" ht="36.75">
      <c r="A889" s="65" t="s">
        <v>963</v>
      </c>
      <c r="B889" s="66" t="s">
        <v>520</v>
      </c>
      <c r="C889" s="75">
        <v>28194777</v>
      </c>
      <c r="D889" s="75">
        <v>227445</v>
      </c>
      <c r="E889" s="75">
        <v>196847</v>
      </c>
      <c r="F889" s="69">
        <v>5390179</v>
      </c>
      <c r="G889" s="69">
        <v>4143</v>
      </c>
      <c r="H889" s="69">
        <v>317227</v>
      </c>
      <c r="I889" s="69">
        <v>119450</v>
      </c>
      <c r="J889" s="69">
        <v>2741678</v>
      </c>
      <c r="K889" s="69">
        <v>80435</v>
      </c>
      <c r="L889" s="69">
        <v>37484</v>
      </c>
      <c r="M889" s="69">
        <v>342293</v>
      </c>
      <c r="N889" s="69">
        <v>663543</v>
      </c>
      <c r="O889" s="69">
        <v>2063758</v>
      </c>
      <c r="P889" s="69">
        <f>VLOOKUP($B$5:$B$975,'[17]2018'!B$5:P$975,15,0)</f>
        <v>349371</v>
      </c>
      <c r="Q889" s="77">
        <f>VLOOKUP($B$6:$B$975,'[17]2018'!B$6:Q$975,16,0)</f>
        <v>2777274</v>
      </c>
      <c r="R889" s="77">
        <v>1728881</v>
      </c>
      <c r="S889" s="69">
        <v>10964146</v>
      </c>
      <c r="T889" s="69">
        <v>190626</v>
      </c>
    </row>
    <row r="890" spans="1:20" s="12" customFormat="1" ht="48.75">
      <c r="A890" s="65" t="s">
        <v>964</v>
      </c>
      <c r="B890" s="66" t="s">
        <v>364</v>
      </c>
      <c r="C890" s="75">
        <v>21326956</v>
      </c>
      <c r="D890" s="75">
        <v>201511</v>
      </c>
      <c r="E890" s="75">
        <v>106575</v>
      </c>
      <c r="F890" s="69">
        <v>3853942</v>
      </c>
      <c r="G890" s="69">
        <v>1233</v>
      </c>
      <c r="H890" s="69">
        <v>281847</v>
      </c>
      <c r="I890" s="69">
        <v>102471</v>
      </c>
      <c r="J890" s="69">
        <v>1950519</v>
      </c>
      <c r="K890" s="69">
        <v>66945</v>
      </c>
      <c r="L890" s="69">
        <v>37479</v>
      </c>
      <c r="M890" s="69">
        <v>342163</v>
      </c>
      <c r="N890" s="69">
        <v>657864</v>
      </c>
      <c r="O890" s="69">
        <v>208825</v>
      </c>
      <c r="P890" s="69">
        <f>VLOOKUP($B$5:$B$975,'[17]2018'!B$5:P$975,15,0)</f>
        <v>325567</v>
      </c>
      <c r="Q890" s="77">
        <f>VLOOKUP($B$6:$B$975,'[17]2018'!B$6:Q$975,16,0)</f>
        <v>2614870</v>
      </c>
      <c r="R890" s="77">
        <v>1587367</v>
      </c>
      <c r="S890" s="69">
        <v>8801435</v>
      </c>
      <c r="T890" s="69">
        <v>186344</v>
      </c>
    </row>
    <row r="891" spans="1:20" s="12" customFormat="1" ht="24.75">
      <c r="A891" s="65" t="s">
        <v>965</v>
      </c>
      <c r="B891" s="66" t="s">
        <v>365</v>
      </c>
      <c r="C891" s="75">
        <v>89090</v>
      </c>
      <c r="D891" s="76" t="s">
        <v>14</v>
      </c>
      <c r="E891" s="75">
        <v>24</v>
      </c>
      <c r="F891" s="69" t="s">
        <v>14</v>
      </c>
      <c r="G891" s="69" t="s">
        <v>14</v>
      </c>
      <c r="H891" s="69" t="s">
        <v>14</v>
      </c>
      <c r="I891" s="69" t="s">
        <v>14</v>
      </c>
      <c r="J891" s="69">
        <v>418</v>
      </c>
      <c r="K891" s="69" t="s">
        <v>14</v>
      </c>
      <c r="L891" s="69" t="s">
        <v>14</v>
      </c>
      <c r="M891" s="69">
        <v>7</v>
      </c>
      <c r="N891" s="69">
        <v>4116</v>
      </c>
      <c r="O891" s="69">
        <v>4</v>
      </c>
      <c r="P891" s="69">
        <f>VLOOKUP($B$5:$B$975,'[17]2018'!B$5:P$975,15,0)</f>
        <v>18405</v>
      </c>
      <c r="Q891" s="77" t="str">
        <f>VLOOKUP($B$6:$B$975,'[17]2018'!B$6:Q$975,16,0)</f>
        <v>-</v>
      </c>
      <c r="R891" s="77">
        <v>10</v>
      </c>
      <c r="S891" s="69">
        <v>66106</v>
      </c>
      <c r="T891" s="69" t="s">
        <v>14</v>
      </c>
    </row>
    <row r="892" spans="1:20" s="12" customFormat="1" ht="36.75">
      <c r="A892" s="65" t="s">
        <v>966</v>
      </c>
      <c r="B892" s="66" t="s">
        <v>366</v>
      </c>
      <c r="C892" s="75">
        <v>6778731</v>
      </c>
      <c r="D892" s="75">
        <v>25934</v>
      </c>
      <c r="E892" s="75">
        <v>90248</v>
      </c>
      <c r="F892" s="69">
        <v>1536237</v>
      </c>
      <c r="G892" s="69">
        <v>2910</v>
      </c>
      <c r="H892" s="69">
        <v>35380</v>
      </c>
      <c r="I892" s="69">
        <v>16979</v>
      </c>
      <c r="J892" s="69">
        <v>790741</v>
      </c>
      <c r="K892" s="69">
        <v>13491</v>
      </c>
      <c r="L892" s="69">
        <v>5</v>
      </c>
      <c r="M892" s="69">
        <v>123</v>
      </c>
      <c r="N892" s="69">
        <v>1563</v>
      </c>
      <c r="O892" s="69">
        <v>1854929</v>
      </c>
      <c r="P892" s="69">
        <f>VLOOKUP($B$5:$B$975,'[17]2018'!B$5:P$975,15,0)</f>
        <v>5398</v>
      </c>
      <c r="Q892" s="77">
        <f>VLOOKUP($B$6:$B$975,'[17]2018'!B$6:Q$975,16,0)</f>
        <v>162404</v>
      </c>
      <c r="R892" s="77">
        <v>141503</v>
      </c>
      <c r="S892" s="69">
        <v>2096605</v>
      </c>
      <c r="T892" s="69">
        <v>4282</v>
      </c>
    </row>
    <row r="893" spans="1:20" s="12" customFormat="1" ht="24.75">
      <c r="A893" s="65" t="s">
        <v>967</v>
      </c>
      <c r="B893" s="66" t="s">
        <v>521</v>
      </c>
      <c r="C893" s="75">
        <v>248585427</v>
      </c>
      <c r="D893" s="75">
        <v>19616421</v>
      </c>
      <c r="E893" s="75">
        <v>8539718</v>
      </c>
      <c r="F893" s="69">
        <v>9488400</v>
      </c>
      <c r="G893" s="69">
        <v>3916864</v>
      </c>
      <c r="H893" s="69">
        <v>2558002</v>
      </c>
      <c r="I893" s="69">
        <v>12076095</v>
      </c>
      <c r="J893" s="69">
        <v>30551786</v>
      </c>
      <c r="K893" s="69">
        <v>20144565</v>
      </c>
      <c r="L893" s="69">
        <v>4487437</v>
      </c>
      <c r="M893" s="69">
        <v>3806903</v>
      </c>
      <c r="N893" s="69">
        <v>10725304</v>
      </c>
      <c r="O893" s="69">
        <v>7947993</v>
      </c>
      <c r="P893" s="69">
        <f>VLOOKUP($B$5:$B$975,'[17]2018'!B$5:P$975,15,0)</f>
        <v>2346781</v>
      </c>
      <c r="Q893" s="77">
        <f>VLOOKUP($B$6:$B$975,'[17]2018'!B$6:Q$975,16,0)</f>
        <v>16884559</v>
      </c>
      <c r="R893" s="77">
        <v>25746232</v>
      </c>
      <c r="S893" s="69">
        <v>53435790</v>
      </c>
      <c r="T893" s="69">
        <v>16312577</v>
      </c>
    </row>
    <row r="894" spans="1:20" s="12" customFormat="1" ht="24.75">
      <c r="A894" s="65" t="s">
        <v>983</v>
      </c>
      <c r="B894" s="66" t="s">
        <v>524</v>
      </c>
      <c r="C894" s="75">
        <v>14918225</v>
      </c>
      <c r="D894" s="75">
        <v>306213</v>
      </c>
      <c r="E894" s="75">
        <v>90346</v>
      </c>
      <c r="F894" s="69">
        <v>1579845</v>
      </c>
      <c r="G894" s="69">
        <v>2229</v>
      </c>
      <c r="H894" s="69">
        <v>1127444</v>
      </c>
      <c r="I894" s="69">
        <v>949986</v>
      </c>
      <c r="J894" s="69">
        <v>444606</v>
      </c>
      <c r="K894" s="69">
        <v>214303</v>
      </c>
      <c r="L894" s="69">
        <v>72261</v>
      </c>
      <c r="M894" s="69">
        <v>2121</v>
      </c>
      <c r="N894" s="69">
        <v>267684</v>
      </c>
      <c r="O894" s="69">
        <v>1621080</v>
      </c>
      <c r="P894" s="69">
        <f>VLOOKUP($B$5:$B$975,'[17]2018'!B$5:P$975,15,0)</f>
        <v>128865</v>
      </c>
      <c r="Q894" s="77">
        <f>VLOOKUP($B$6:$B$975,'[17]2018'!B$6:Q$975,16,0)</f>
        <v>1479245</v>
      </c>
      <c r="R894" s="77">
        <v>4424263</v>
      </c>
      <c r="S894" s="69">
        <v>1858777</v>
      </c>
      <c r="T894" s="69">
        <v>348958</v>
      </c>
    </row>
    <row r="895" spans="1:20" s="12" customFormat="1" ht="24.75">
      <c r="A895" s="65" t="s">
        <v>984</v>
      </c>
      <c r="B895" s="66" t="s">
        <v>380</v>
      </c>
      <c r="C895" s="75">
        <v>13618431</v>
      </c>
      <c r="D895" s="75">
        <v>291036</v>
      </c>
      <c r="E895" s="75">
        <v>78622</v>
      </c>
      <c r="F895" s="69">
        <v>814490</v>
      </c>
      <c r="G895" s="69">
        <v>2229</v>
      </c>
      <c r="H895" s="69">
        <v>1127444</v>
      </c>
      <c r="I895" s="69">
        <v>911835</v>
      </c>
      <c r="J895" s="69">
        <v>431264</v>
      </c>
      <c r="K895" s="69">
        <v>214303</v>
      </c>
      <c r="L895" s="69">
        <v>70661</v>
      </c>
      <c r="M895" s="69">
        <v>2121</v>
      </c>
      <c r="N895" s="69">
        <v>264752</v>
      </c>
      <c r="O895" s="69">
        <v>1363479</v>
      </c>
      <c r="P895" s="69">
        <f>VLOOKUP($B$5:$B$975,'[17]2018'!B$5:P$975,15,0)</f>
        <v>72877</v>
      </c>
      <c r="Q895" s="77">
        <f>VLOOKUP($B$6:$B$975,'[17]2018'!B$6:Q$975,16,0)</f>
        <v>1477370</v>
      </c>
      <c r="R895" s="77">
        <v>4417027</v>
      </c>
      <c r="S895" s="69">
        <v>1730896</v>
      </c>
      <c r="T895" s="69">
        <v>348025</v>
      </c>
    </row>
    <row r="896" spans="1:20" s="12" customFormat="1" ht="36.75">
      <c r="A896" s="65" t="s">
        <v>985</v>
      </c>
      <c r="B896" s="66" t="s">
        <v>381</v>
      </c>
      <c r="C896" s="75">
        <v>747040</v>
      </c>
      <c r="D896" s="75">
        <v>7296</v>
      </c>
      <c r="E896" s="75">
        <v>11724</v>
      </c>
      <c r="F896" s="69">
        <v>371463</v>
      </c>
      <c r="G896" s="69" t="s">
        <v>14</v>
      </c>
      <c r="H896" s="69" t="s">
        <v>14</v>
      </c>
      <c r="I896" s="69">
        <v>31373</v>
      </c>
      <c r="J896" s="69">
        <v>6914</v>
      </c>
      <c r="K896" s="69" t="s">
        <v>14</v>
      </c>
      <c r="L896" s="69">
        <v>300</v>
      </c>
      <c r="M896" s="69" t="s">
        <v>14</v>
      </c>
      <c r="N896" s="69" t="s">
        <v>14</v>
      </c>
      <c r="O896" s="69">
        <v>256507</v>
      </c>
      <c r="P896" s="69">
        <f>VLOOKUP($B$5:$B$975,'[17]2018'!B$5:P$975,15,0)</f>
        <v>47034</v>
      </c>
      <c r="Q896" s="77" t="str">
        <f>VLOOKUP($B$6:$B$975,'[17]2018'!B$6:Q$975,16,0)</f>
        <v>-</v>
      </c>
      <c r="R896" s="77" t="s">
        <v>14</v>
      </c>
      <c r="S896" s="69">
        <v>14428</v>
      </c>
      <c r="T896" s="69" t="s">
        <v>14</v>
      </c>
    </row>
    <row r="897" spans="1:20" s="12" customFormat="1" ht="24.75">
      <c r="A897" s="65" t="s">
        <v>986</v>
      </c>
      <c r="B897" s="66" t="s">
        <v>382</v>
      </c>
      <c r="C897" s="75">
        <v>7741</v>
      </c>
      <c r="D897" s="76" t="s">
        <v>14</v>
      </c>
      <c r="E897" s="76" t="s">
        <v>14</v>
      </c>
      <c r="F897" s="69" t="s">
        <v>14</v>
      </c>
      <c r="G897" s="69" t="s">
        <v>14</v>
      </c>
      <c r="H897" s="69" t="s">
        <v>14</v>
      </c>
      <c r="I897" s="69" t="s">
        <v>14</v>
      </c>
      <c r="J897" s="69" t="s">
        <v>14</v>
      </c>
      <c r="K897" s="69" t="s">
        <v>14</v>
      </c>
      <c r="L897" s="69">
        <v>100</v>
      </c>
      <c r="M897" s="69" t="s">
        <v>14</v>
      </c>
      <c r="N897" s="69" t="s">
        <v>14</v>
      </c>
      <c r="O897" s="69">
        <v>1094</v>
      </c>
      <c r="P897" s="69" t="str">
        <f>VLOOKUP($B$5:$B$975,'[17]2018'!B$5:P$975,15,0)</f>
        <v>-</v>
      </c>
      <c r="Q897" s="77" t="str">
        <f>VLOOKUP($B$6:$B$975,'[17]2018'!B$6:Q$975,16,0)</f>
        <v>-</v>
      </c>
      <c r="R897" s="77">
        <v>6197</v>
      </c>
      <c r="S897" s="69">
        <v>350</v>
      </c>
      <c r="T897" s="69" t="s">
        <v>14</v>
      </c>
    </row>
    <row r="898" spans="1:20" s="12" customFormat="1" ht="48.75">
      <c r="A898" s="65" t="s">
        <v>987</v>
      </c>
      <c r="B898" s="66" t="s">
        <v>383</v>
      </c>
      <c r="C898" s="75">
        <v>413253</v>
      </c>
      <c r="D898" s="75">
        <v>7880</v>
      </c>
      <c r="E898" s="76" t="s">
        <v>14</v>
      </c>
      <c r="F898" s="69">
        <v>393892</v>
      </c>
      <c r="G898" s="69" t="s">
        <v>14</v>
      </c>
      <c r="H898" s="69" t="s">
        <v>14</v>
      </c>
      <c r="I898" s="69">
        <v>5869</v>
      </c>
      <c r="J898" s="69">
        <v>5612</v>
      </c>
      <c r="K898" s="69" t="s">
        <v>14</v>
      </c>
      <c r="L898" s="69" t="s">
        <v>14</v>
      </c>
      <c r="M898" s="69" t="s">
        <v>14</v>
      </c>
      <c r="N898" s="69" t="s">
        <v>14</v>
      </c>
      <c r="O898" s="69" t="s">
        <v>14</v>
      </c>
      <c r="P898" s="69" t="str">
        <f>VLOOKUP($B$5:$B$975,'[17]2018'!B$5:P$975,15,0)</f>
        <v>-</v>
      </c>
      <c r="Q898" s="77" t="str">
        <f>VLOOKUP($B$6:$B$975,'[17]2018'!B$6:Q$975,16,0)</f>
        <v>-</v>
      </c>
      <c r="R898" s="77" t="s">
        <v>14</v>
      </c>
      <c r="S898" s="69" t="s">
        <v>14</v>
      </c>
      <c r="T898" s="69" t="s">
        <v>14</v>
      </c>
    </row>
    <row r="899" spans="1:20" s="12" customFormat="1" ht="48.75">
      <c r="A899" s="65" t="s">
        <v>988</v>
      </c>
      <c r="B899" s="66" t="s">
        <v>384</v>
      </c>
      <c r="C899" s="75">
        <v>131760</v>
      </c>
      <c r="D899" s="76" t="s">
        <v>14</v>
      </c>
      <c r="E899" s="76" t="s">
        <v>14</v>
      </c>
      <c r="F899" s="69" t="s">
        <v>14</v>
      </c>
      <c r="G899" s="69" t="s">
        <v>14</v>
      </c>
      <c r="H899" s="69" t="s">
        <v>14</v>
      </c>
      <c r="I899" s="69">
        <v>908</v>
      </c>
      <c r="J899" s="69">
        <v>816</v>
      </c>
      <c r="K899" s="69" t="s">
        <v>14</v>
      </c>
      <c r="L899" s="69">
        <v>1200</v>
      </c>
      <c r="M899" s="69" t="s">
        <v>14</v>
      </c>
      <c r="N899" s="69">
        <v>2932</v>
      </c>
      <c r="O899" s="69" t="s">
        <v>14</v>
      </c>
      <c r="P899" s="69">
        <f>VLOOKUP($B$5:$B$975,'[17]2018'!B$5:P$975,15,0)</f>
        <v>8954</v>
      </c>
      <c r="Q899" s="77">
        <f>VLOOKUP($B$6:$B$975,'[17]2018'!B$6:Q$975,16,0)</f>
        <v>1875</v>
      </c>
      <c r="R899" s="77">
        <v>1039</v>
      </c>
      <c r="S899" s="69">
        <v>113103</v>
      </c>
      <c r="T899" s="69">
        <v>933</v>
      </c>
    </row>
    <row r="900" spans="1:20" s="12" customFormat="1" ht="36.75">
      <c r="A900" s="65" t="s">
        <v>989</v>
      </c>
      <c r="B900" s="66" t="s">
        <v>525</v>
      </c>
      <c r="C900" s="75">
        <v>5876242</v>
      </c>
      <c r="D900" s="75">
        <v>26634</v>
      </c>
      <c r="E900" s="75">
        <v>12338</v>
      </c>
      <c r="F900" s="69">
        <v>926709</v>
      </c>
      <c r="G900" s="69">
        <v>3991</v>
      </c>
      <c r="H900" s="69">
        <v>420</v>
      </c>
      <c r="I900" s="69">
        <v>1673088</v>
      </c>
      <c r="J900" s="69">
        <v>20250</v>
      </c>
      <c r="K900" s="69">
        <v>71172</v>
      </c>
      <c r="L900" s="69">
        <v>49358</v>
      </c>
      <c r="M900" s="69" t="s">
        <v>14</v>
      </c>
      <c r="N900" s="69">
        <v>10652</v>
      </c>
      <c r="O900" s="69">
        <v>60143</v>
      </c>
      <c r="P900" s="69">
        <f>VLOOKUP($B$5:$B$975,'[17]2018'!B$5:P$975,15,0)</f>
        <v>96830</v>
      </c>
      <c r="Q900" s="77">
        <f>VLOOKUP($B$6:$B$975,'[17]2018'!B$6:Q$975,16,0)</f>
        <v>2274720</v>
      </c>
      <c r="R900" s="77">
        <v>143100</v>
      </c>
      <c r="S900" s="69">
        <v>458012</v>
      </c>
      <c r="T900" s="69">
        <v>48826</v>
      </c>
    </row>
    <row r="901" spans="1:20" s="12" customFormat="1" ht="24.75">
      <c r="A901" s="65" t="s">
        <v>990</v>
      </c>
      <c r="B901" s="66" t="s">
        <v>385</v>
      </c>
      <c r="C901" s="75">
        <v>3296941</v>
      </c>
      <c r="D901" s="75">
        <v>8552</v>
      </c>
      <c r="E901" s="75">
        <v>665</v>
      </c>
      <c r="F901" s="69">
        <v>447502</v>
      </c>
      <c r="G901" s="69">
        <v>2191</v>
      </c>
      <c r="H901" s="69">
        <v>420</v>
      </c>
      <c r="I901" s="69" t="s">
        <v>14</v>
      </c>
      <c r="J901" s="69">
        <v>4498</v>
      </c>
      <c r="K901" s="69">
        <v>69294</v>
      </c>
      <c r="L901" s="69">
        <v>751</v>
      </c>
      <c r="M901" s="69" t="s">
        <v>14</v>
      </c>
      <c r="N901" s="69">
        <v>1190</v>
      </c>
      <c r="O901" s="69">
        <v>54881</v>
      </c>
      <c r="P901" s="69">
        <f>VLOOKUP($B$5:$B$975,'[17]2018'!B$5:P$975,15,0)</f>
        <v>91855</v>
      </c>
      <c r="Q901" s="77">
        <f>VLOOKUP($B$6:$B$975,'[17]2018'!B$6:Q$975,16,0)</f>
        <v>2274604</v>
      </c>
      <c r="R901" s="77">
        <v>64581</v>
      </c>
      <c r="S901" s="69">
        <v>232565</v>
      </c>
      <c r="T901" s="69">
        <v>43392</v>
      </c>
    </row>
    <row r="902" spans="1:20" s="12" customFormat="1" ht="24.75">
      <c r="A902" s="65" t="s">
        <v>993</v>
      </c>
      <c r="B902" s="66" t="s">
        <v>388</v>
      </c>
      <c r="C902" s="75">
        <v>2342424</v>
      </c>
      <c r="D902" s="75">
        <v>3064</v>
      </c>
      <c r="E902" s="76" t="s">
        <v>14</v>
      </c>
      <c r="F902" s="69">
        <v>471034</v>
      </c>
      <c r="G902" s="69" t="s">
        <v>14</v>
      </c>
      <c r="H902" s="69" t="s">
        <v>14</v>
      </c>
      <c r="I902" s="69">
        <v>1673088</v>
      </c>
      <c r="J902" s="69">
        <v>2141</v>
      </c>
      <c r="K902" s="69" t="s">
        <v>14</v>
      </c>
      <c r="L902" s="69" t="s">
        <v>14</v>
      </c>
      <c r="M902" s="69" t="s">
        <v>14</v>
      </c>
      <c r="N902" s="69">
        <v>2218</v>
      </c>
      <c r="O902" s="69">
        <v>3356</v>
      </c>
      <c r="P902" s="69" t="str">
        <f>VLOOKUP($B$5:$B$975,'[17]2018'!B$5:P$975,15,0)</f>
        <v>-</v>
      </c>
      <c r="Q902" s="77">
        <f>VLOOKUP($B$6:$B$975,'[17]2018'!B$6:Q$975,16,0)</f>
        <v>100</v>
      </c>
      <c r="R902" s="77">
        <v>17733</v>
      </c>
      <c r="S902" s="69">
        <v>169634</v>
      </c>
      <c r="T902" s="69">
        <v>56</v>
      </c>
    </row>
    <row r="903" spans="1:20" s="12" customFormat="1" ht="24.75">
      <c r="A903" s="65" t="s">
        <v>994</v>
      </c>
      <c r="B903" s="66" t="s">
        <v>389</v>
      </c>
      <c r="C903" s="75">
        <v>236877</v>
      </c>
      <c r="D903" s="75">
        <v>15018</v>
      </c>
      <c r="E903" s="75">
        <v>11673</v>
      </c>
      <c r="F903" s="69">
        <v>8174</v>
      </c>
      <c r="G903" s="69">
        <v>1800</v>
      </c>
      <c r="H903" s="69" t="s">
        <v>14</v>
      </c>
      <c r="I903" s="69" t="s">
        <v>14</v>
      </c>
      <c r="J903" s="69">
        <v>13610</v>
      </c>
      <c r="K903" s="69">
        <v>1878</v>
      </c>
      <c r="L903" s="69">
        <v>48607</v>
      </c>
      <c r="M903" s="69" t="s">
        <v>14</v>
      </c>
      <c r="N903" s="69">
        <v>7244</v>
      </c>
      <c r="O903" s="69">
        <v>1906</v>
      </c>
      <c r="P903" s="69">
        <f>VLOOKUP($B$5:$B$975,'[17]2018'!B$5:P$975,15,0)</f>
        <v>4974</v>
      </c>
      <c r="Q903" s="77">
        <f>VLOOKUP($B$6:$B$975,'[17]2018'!B$6:Q$975,16,0)</f>
        <v>16</v>
      </c>
      <c r="R903" s="77">
        <v>60786</v>
      </c>
      <c r="S903" s="69">
        <v>55813</v>
      </c>
      <c r="T903" s="69">
        <v>5378</v>
      </c>
    </row>
    <row r="904" spans="1:20" s="12" customFormat="1" ht="24.75">
      <c r="A904" s="65" t="s">
        <v>991</v>
      </c>
      <c r="B904" s="66" t="s">
        <v>386</v>
      </c>
      <c r="C904" s="75">
        <v>917493</v>
      </c>
      <c r="D904" s="75">
        <v>8320</v>
      </c>
      <c r="E904" s="75">
        <v>665</v>
      </c>
      <c r="F904" s="69">
        <v>447102</v>
      </c>
      <c r="G904" s="69">
        <v>1191</v>
      </c>
      <c r="H904" s="69">
        <v>420</v>
      </c>
      <c r="I904" s="69" t="s">
        <v>14</v>
      </c>
      <c r="J904" s="69">
        <v>4498</v>
      </c>
      <c r="K904" s="69">
        <v>64896</v>
      </c>
      <c r="L904" s="69">
        <v>451</v>
      </c>
      <c r="M904" s="69" t="s">
        <v>14</v>
      </c>
      <c r="N904" s="69">
        <v>1190</v>
      </c>
      <c r="O904" s="69">
        <v>54881</v>
      </c>
      <c r="P904" s="69">
        <f>VLOOKUP($B$5:$B$975,'[17]2018'!B$5:P$975,15,0)</f>
        <v>62204</v>
      </c>
      <c r="Q904" s="77">
        <f>VLOOKUP($B$6:$B$975,'[17]2018'!B$6:Q$975,16,0)</f>
        <v>8430</v>
      </c>
      <c r="R904" s="77">
        <v>29049</v>
      </c>
      <c r="S904" s="69">
        <v>232565</v>
      </c>
      <c r="T904" s="69">
        <v>1632</v>
      </c>
    </row>
    <row r="905" spans="1:20" s="12" customFormat="1" ht="24.75">
      <c r="A905" s="65" t="s">
        <v>992</v>
      </c>
      <c r="B905" s="66" t="s">
        <v>387</v>
      </c>
      <c r="C905" s="75">
        <v>2379448</v>
      </c>
      <c r="D905" s="75">
        <v>232</v>
      </c>
      <c r="E905" s="76" t="s">
        <v>14</v>
      </c>
      <c r="F905" s="69">
        <v>400</v>
      </c>
      <c r="G905" s="69">
        <v>1000</v>
      </c>
      <c r="H905" s="69" t="s">
        <v>14</v>
      </c>
      <c r="I905" s="69" t="s">
        <v>14</v>
      </c>
      <c r="J905" s="69" t="s">
        <v>14</v>
      </c>
      <c r="K905" s="69">
        <v>4398</v>
      </c>
      <c r="L905" s="69">
        <v>300</v>
      </c>
      <c r="M905" s="69" t="s">
        <v>14</v>
      </c>
      <c r="N905" s="69" t="s">
        <v>14</v>
      </c>
      <c r="O905" s="69" t="s">
        <v>14</v>
      </c>
      <c r="P905" s="69">
        <f>VLOOKUP($B$5:$B$975,'[17]2018'!B$5:P$975,15,0)</f>
        <v>29651</v>
      </c>
      <c r="Q905" s="77">
        <f>VLOOKUP($B$6:$B$975,'[17]2018'!B$6:Q$975,16,0)</f>
        <v>2266174</v>
      </c>
      <c r="R905" s="77">
        <v>35532</v>
      </c>
      <c r="S905" s="69" t="s">
        <v>14</v>
      </c>
      <c r="T905" s="69">
        <v>41761</v>
      </c>
    </row>
    <row r="906" spans="1:20" s="12" customFormat="1" ht="36.75">
      <c r="A906" s="65" t="s">
        <v>995</v>
      </c>
      <c r="B906" s="66" t="s">
        <v>526</v>
      </c>
      <c r="C906" s="75">
        <v>19314603</v>
      </c>
      <c r="D906" s="75">
        <v>46548</v>
      </c>
      <c r="E906" s="75">
        <v>997952</v>
      </c>
      <c r="F906" s="69">
        <v>452350</v>
      </c>
      <c r="G906" s="69">
        <v>362202</v>
      </c>
      <c r="H906" s="69">
        <v>575524</v>
      </c>
      <c r="I906" s="69">
        <v>935879</v>
      </c>
      <c r="J906" s="69">
        <v>1526358</v>
      </c>
      <c r="K906" s="69">
        <v>320013</v>
      </c>
      <c r="L906" s="69">
        <v>24177</v>
      </c>
      <c r="M906" s="69">
        <v>254736</v>
      </c>
      <c r="N906" s="69">
        <v>1004232</v>
      </c>
      <c r="O906" s="69">
        <v>458640</v>
      </c>
      <c r="P906" s="69">
        <f>VLOOKUP($B$5:$B$975,'[17]2018'!B$5:P$975,15,0)</f>
        <v>349442</v>
      </c>
      <c r="Q906" s="77">
        <f>VLOOKUP($B$6:$B$975,'[17]2018'!B$6:Q$975,16,0)</f>
        <v>1152469</v>
      </c>
      <c r="R906" s="77">
        <v>739360</v>
      </c>
      <c r="S906" s="69">
        <v>9781621</v>
      </c>
      <c r="T906" s="69">
        <v>333099</v>
      </c>
    </row>
    <row r="907" spans="1:20" s="12" customFormat="1" ht="24.75">
      <c r="A907" s="65" t="s">
        <v>996</v>
      </c>
      <c r="B907" s="66" t="s">
        <v>390</v>
      </c>
      <c r="C907" s="75">
        <v>419753</v>
      </c>
      <c r="D907" s="76" t="s">
        <v>14</v>
      </c>
      <c r="E907" s="76" t="s">
        <v>14</v>
      </c>
      <c r="F907" s="69" t="s">
        <v>14</v>
      </c>
      <c r="G907" s="69" t="s">
        <v>14</v>
      </c>
      <c r="H907" s="69" t="s">
        <v>14</v>
      </c>
      <c r="I907" s="69" t="s">
        <v>14</v>
      </c>
      <c r="J907" s="69">
        <v>18111</v>
      </c>
      <c r="K907" s="69" t="s">
        <v>14</v>
      </c>
      <c r="L907" s="69">
        <v>1000</v>
      </c>
      <c r="M907" s="69">
        <v>160338</v>
      </c>
      <c r="N907" s="69" t="s">
        <v>14</v>
      </c>
      <c r="O907" s="69">
        <v>209213</v>
      </c>
      <c r="P907" s="69">
        <f>VLOOKUP($B$5:$B$975,'[17]2018'!B$5:P$975,15,0)</f>
        <v>2487</v>
      </c>
      <c r="Q907" s="77">
        <f>VLOOKUP($B$6:$B$975,'[17]2018'!B$6:Q$975,16,0)</f>
        <v>17352</v>
      </c>
      <c r="R907" s="77">
        <v>5115</v>
      </c>
      <c r="S907" s="69">
        <v>454</v>
      </c>
      <c r="T907" s="69">
        <v>5681</v>
      </c>
    </row>
    <row r="908" spans="1:20" s="12" customFormat="1" ht="24.75">
      <c r="A908" s="65" t="s">
        <v>997</v>
      </c>
      <c r="B908" s="66" t="s">
        <v>391</v>
      </c>
      <c r="C908" s="75">
        <v>7570385</v>
      </c>
      <c r="D908" s="76" t="s">
        <v>14</v>
      </c>
      <c r="E908" s="75">
        <v>5664</v>
      </c>
      <c r="F908" s="69" t="s">
        <v>14</v>
      </c>
      <c r="G908" s="69" t="s">
        <v>14</v>
      </c>
      <c r="H908" s="69" t="s">
        <v>14</v>
      </c>
      <c r="I908" s="69" t="s">
        <v>14</v>
      </c>
      <c r="J908" s="69">
        <v>107442</v>
      </c>
      <c r="K908" s="69" t="s">
        <v>14</v>
      </c>
      <c r="L908" s="69" t="s">
        <v>14</v>
      </c>
      <c r="M908" s="69">
        <v>8220</v>
      </c>
      <c r="N908" s="69">
        <v>651620</v>
      </c>
      <c r="O908" s="69">
        <v>1243</v>
      </c>
      <c r="P908" s="69">
        <f>VLOOKUP($B$5:$B$975,'[17]2018'!B$5:P$975,15,0)</f>
        <v>2173</v>
      </c>
      <c r="Q908" s="77">
        <f>VLOOKUP($B$6:$B$975,'[17]2018'!B$6:Q$975,16,0)</f>
        <v>388735</v>
      </c>
      <c r="R908" s="77">
        <v>381017</v>
      </c>
      <c r="S908" s="69">
        <v>6007641</v>
      </c>
      <c r="T908" s="69">
        <v>16631</v>
      </c>
    </row>
    <row r="909" spans="1:20" s="12" customFormat="1" ht="24.75">
      <c r="A909" s="65" t="s">
        <v>998</v>
      </c>
      <c r="B909" s="66" t="s">
        <v>392</v>
      </c>
      <c r="C909" s="75">
        <v>10299843</v>
      </c>
      <c r="D909" s="75">
        <v>35219</v>
      </c>
      <c r="E909" s="75">
        <v>991953</v>
      </c>
      <c r="F909" s="69">
        <v>427348</v>
      </c>
      <c r="G909" s="69">
        <v>330987</v>
      </c>
      <c r="H909" s="69">
        <v>575524</v>
      </c>
      <c r="I909" s="69">
        <v>935879</v>
      </c>
      <c r="J909" s="69">
        <v>1334528</v>
      </c>
      <c r="K909" s="69">
        <v>279412</v>
      </c>
      <c r="L909" s="69">
        <v>23177</v>
      </c>
      <c r="M909" s="69">
        <v>85961</v>
      </c>
      <c r="N909" s="69">
        <v>338629</v>
      </c>
      <c r="O909" s="69">
        <v>244608</v>
      </c>
      <c r="P909" s="69">
        <f>VLOOKUP($B$5:$B$975,'[17]2018'!B$5:P$975,15,0)</f>
        <v>344782</v>
      </c>
      <c r="Q909" s="77">
        <f>VLOOKUP($B$6:$B$975,'[17]2018'!B$6:Q$975,16,0)</f>
        <v>565777</v>
      </c>
      <c r="R909" s="77">
        <v>341854</v>
      </c>
      <c r="S909" s="69">
        <v>3213917</v>
      </c>
      <c r="T909" s="69">
        <v>230287</v>
      </c>
    </row>
    <row r="910" spans="1:20" s="12" customFormat="1" ht="24.75">
      <c r="A910" s="65" t="s">
        <v>1003</v>
      </c>
      <c r="B910" s="66" t="s">
        <v>528</v>
      </c>
      <c r="C910" s="75">
        <v>1115980738</v>
      </c>
      <c r="D910" s="75">
        <v>45063054</v>
      </c>
      <c r="E910" s="75">
        <v>58508461</v>
      </c>
      <c r="F910" s="69">
        <v>133931945</v>
      </c>
      <c r="G910" s="69">
        <v>44784669</v>
      </c>
      <c r="H910" s="69">
        <v>50970878</v>
      </c>
      <c r="I910" s="69">
        <v>74279490</v>
      </c>
      <c r="J910" s="69">
        <v>65466660</v>
      </c>
      <c r="K910" s="69">
        <v>48580046</v>
      </c>
      <c r="L910" s="69">
        <v>34164568</v>
      </c>
      <c r="M910" s="69">
        <v>38701057</v>
      </c>
      <c r="N910" s="69">
        <v>48151139</v>
      </c>
      <c r="O910" s="69">
        <v>28429539</v>
      </c>
      <c r="P910" s="69">
        <f>VLOOKUP($B$5:$B$975,'[17]2018'!B$5:P$975,15,0)</f>
        <v>63748094</v>
      </c>
      <c r="Q910" s="77">
        <f>VLOOKUP($B$6:$B$975,'[17]2018'!B$6:Q$975,16,0)</f>
        <v>61486567</v>
      </c>
      <c r="R910" s="77">
        <v>106407355</v>
      </c>
      <c r="S910" s="69">
        <v>154471910</v>
      </c>
      <c r="T910" s="69">
        <v>58835306</v>
      </c>
    </row>
    <row r="911" spans="1:20" s="12" customFormat="1" ht="60.75">
      <c r="A911" s="65" t="s">
        <v>1004</v>
      </c>
      <c r="B911" s="66" t="s">
        <v>396</v>
      </c>
      <c r="C911" s="75">
        <v>1100458226</v>
      </c>
      <c r="D911" s="75">
        <v>44633155</v>
      </c>
      <c r="E911" s="75">
        <v>57251658</v>
      </c>
      <c r="F911" s="69">
        <v>132831446</v>
      </c>
      <c r="G911" s="69">
        <v>44650371</v>
      </c>
      <c r="H911" s="69">
        <v>50216873</v>
      </c>
      <c r="I911" s="69">
        <v>73919727</v>
      </c>
      <c r="J911" s="69">
        <v>64226345</v>
      </c>
      <c r="K911" s="69">
        <v>47843824</v>
      </c>
      <c r="L911" s="69">
        <v>33626025</v>
      </c>
      <c r="M911" s="69">
        <v>36249487</v>
      </c>
      <c r="N911" s="69">
        <v>47851660</v>
      </c>
      <c r="O911" s="69">
        <v>27500057</v>
      </c>
      <c r="P911" s="69">
        <f>VLOOKUP($B$5:$B$975,'[17]2018'!B$5:P$975,15,0)</f>
        <v>63717215</v>
      </c>
      <c r="Q911" s="77">
        <f>VLOOKUP($B$6:$B$975,'[17]2018'!B$6:Q$975,16,0)</f>
        <v>60293756</v>
      </c>
      <c r="R911" s="77">
        <v>105593254</v>
      </c>
      <c r="S911" s="69">
        <v>151411767</v>
      </c>
      <c r="T911" s="69">
        <v>58641605</v>
      </c>
    </row>
    <row r="912" spans="1:20" s="12" customFormat="1" ht="48.75">
      <c r="A912" s="65" t="s">
        <v>1019</v>
      </c>
      <c r="B912" s="66" t="s">
        <v>411</v>
      </c>
      <c r="C912" s="75">
        <v>15522512</v>
      </c>
      <c r="D912" s="75">
        <v>429899</v>
      </c>
      <c r="E912" s="75">
        <v>1256803</v>
      </c>
      <c r="F912" s="69">
        <v>1100498</v>
      </c>
      <c r="G912" s="69">
        <v>134297</v>
      </c>
      <c r="H912" s="69">
        <v>754005</v>
      </c>
      <c r="I912" s="69">
        <v>359762</v>
      </c>
      <c r="J912" s="69">
        <v>1240315</v>
      </c>
      <c r="K912" s="69">
        <v>736222</v>
      </c>
      <c r="L912" s="69">
        <v>538543</v>
      </c>
      <c r="M912" s="69">
        <v>2451570</v>
      </c>
      <c r="N912" s="69">
        <v>299479</v>
      </c>
      <c r="O912" s="69">
        <v>929482</v>
      </c>
      <c r="P912" s="69">
        <f>VLOOKUP($B$5:$B$975,'[17]2018'!B$5:P$975,15,0)</f>
        <v>30879</v>
      </c>
      <c r="Q912" s="77">
        <f>VLOOKUP($B$6:$B$975,'[17]2018'!B$6:Q$975,16,0)</f>
        <v>1192811</v>
      </c>
      <c r="R912" s="77">
        <v>814101</v>
      </c>
      <c r="S912" s="69">
        <v>3060143</v>
      </c>
      <c r="T912" s="69">
        <v>193700</v>
      </c>
    </row>
    <row r="913" spans="1:20" s="12" customFormat="1" ht="24.75">
      <c r="A913" s="65" t="s">
        <v>1005</v>
      </c>
      <c r="B913" s="66" t="s">
        <v>397</v>
      </c>
      <c r="C913" s="75">
        <v>688419939</v>
      </c>
      <c r="D913" s="75">
        <v>27752393</v>
      </c>
      <c r="E913" s="75">
        <v>26676811</v>
      </c>
      <c r="F913" s="69">
        <v>93613764</v>
      </c>
      <c r="G913" s="69">
        <v>20295369</v>
      </c>
      <c r="H913" s="69">
        <v>21710672</v>
      </c>
      <c r="I913" s="69">
        <v>48309684</v>
      </c>
      <c r="J913" s="69">
        <v>39978235</v>
      </c>
      <c r="K913" s="69">
        <v>25763558</v>
      </c>
      <c r="L913" s="69">
        <v>21571062</v>
      </c>
      <c r="M913" s="69">
        <v>11093746</v>
      </c>
      <c r="N913" s="69">
        <v>28745424</v>
      </c>
      <c r="O913" s="69">
        <v>15553938</v>
      </c>
      <c r="P913" s="69">
        <f>VLOOKUP($B$5:$B$975,'[17]2018'!B$5:P$975,15,0)</f>
        <v>35760535</v>
      </c>
      <c r="Q913" s="77">
        <f>VLOOKUP($B$6:$B$975,'[17]2018'!B$6:Q$975,16,0)</f>
        <v>44451156</v>
      </c>
      <c r="R913" s="77">
        <v>77105845</v>
      </c>
      <c r="S913" s="69">
        <v>112959014</v>
      </c>
      <c r="T913" s="69">
        <v>37078734</v>
      </c>
    </row>
    <row r="914" spans="1:20" s="12" customFormat="1" ht="24.75">
      <c r="A914" s="65" t="s">
        <v>1011</v>
      </c>
      <c r="B914" s="66" t="s">
        <v>403</v>
      </c>
      <c r="C914" s="76" t="s">
        <v>14</v>
      </c>
      <c r="D914" s="76" t="s">
        <v>14</v>
      </c>
      <c r="E914" s="76" t="s">
        <v>14</v>
      </c>
      <c r="F914" s="69" t="s">
        <v>14</v>
      </c>
      <c r="G914" s="69" t="s">
        <v>14</v>
      </c>
      <c r="H914" s="69" t="s">
        <v>14</v>
      </c>
      <c r="I914" s="69" t="s">
        <v>14</v>
      </c>
      <c r="J914" s="69" t="s">
        <v>14</v>
      </c>
      <c r="K914" s="69" t="s">
        <v>14</v>
      </c>
      <c r="L914" s="69" t="s">
        <v>14</v>
      </c>
      <c r="M914" s="69" t="s">
        <v>14</v>
      </c>
      <c r="N914" s="69" t="s">
        <v>14</v>
      </c>
      <c r="O914" s="69" t="s">
        <v>14</v>
      </c>
      <c r="P914" s="69" t="str">
        <f>VLOOKUP($B$5:$B$975,'[17]2018'!B$5:P$975,15,0)</f>
        <v>-</v>
      </c>
      <c r="Q914" s="77" t="str">
        <f>VLOOKUP($B$6:$B$975,'[17]2018'!B$6:Q$975,16,0)</f>
        <v>-</v>
      </c>
      <c r="R914" s="77" t="s">
        <v>14</v>
      </c>
      <c r="S914" s="69" t="s">
        <v>14</v>
      </c>
      <c r="T914" s="69" t="s">
        <v>14</v>
      </c>
    </row>
    <row r="915" spans="1:20" s="12" customFormat="1" ht="24.75">
      <c r="A915" s="65" t="s">
        <v>1012</v>
      </c>
      <c r="B915" s="66" t="s">
        <v>404</v>
      </c>
      <c r="C915" s="75">
        <v>315534783</v>
      </c>
      <c r="D915" s="75">
        <v>11079626</v>
      </c>
      <c r="E915" s="75">
        <v>24235908</v>
      </c>
      <c r="F915" s="69">
        <v>35003556</v>
      </c>
      <c r="G915" s="69">
        <v>15996034</v>
      </c>
      <c r="H915" s="69">
        <v>24756039</v>
      </c>
      <c r="I915" s="69">
        <v>23080280</v>
      </c>
      <c r="J915" s="69">
        <v>20782128</v>
      </c>
      <c r="K915" s="69">
        <v>17961320</v>
      </c>
      <c r="L915" s="69">
        <v>7714741</v>
      </c>
      <c r="M915" s="69">
        <v>7037148</v>
      </c>
      <c r="N915" s="69">
        <v>16760251</v>
      </c>
      <c r="O915" s="69">
        <v>9024606</v>
      </c>
      <c r="P915" s="69">
        <f>VLOOKUP($B$5:$B$975,'[17]2018'!B$5:P$975,15,0)</f>
        <v>20363258</v>
      </c>
      <c r="Q915" s="77">
        <f>VLOOKUP($B$6:$B$975,'[17]2018'!B$6:Q$975,16,0)</f>
        <v>14962585</v>
      </c>
      <c r="R915" s="77">
        <v>22094081</v>
      </c>
      <c r="S915" s="69">
        <v>29633399</v>
      </c>
      <c r="T915" s="69">
        <v>15049820</v>
      </c>
    </row>
    <row r="916" spans="1:20" s="12" customFormat="1" ht="24.75">
      <c r="A916" s="65" t="s">
        <v>1015</v>
      </c>
      <c r="B916" s="66" t="s">
        <v>407</v>
      </c>
      <c r="C916" s="75">
        <v>18455</v>
      </c>
      <c r="D916" s="76" t="s">
        <v>14</v>
      </c>
      <c r="E916" s="76" t="s">
        <v>14</v>
      </c>
      <c r="F916" s="69" t="s">
        <v>14</v>
      </c>
      <c r="G916" s="69" t="s">
        <v>14</v>
      </c>
      <c r="H916" s="69" t="s">
        <v>14</v>
      </c>
      <c r="I916" s="77" t="s">
        <v>14</v>
      </c>
      <c r="J916" s="77">
        <v>13826</v>
      </c>
      <c r="K916" s="77">
        <v>2974</v>
      </c>
      <c r="L916" s="77" t="s">
        <v>14</v>
      </c>
      <c r="M916" s="77" t="s">
        <v>14</v>
      </c>
      <c r="N916" s="77" t="s">
        <v>14</v>
      </c>
      <c r="O916" s="77" t="s">
        <v>14</v>
      </c>
      <c r="P916" s="69" t="str">
        <f>VLOOKUP($B$5:$B$975,'[17]2018'!B$5:P$975,15,0)</f>
        <v>-</v>
      </c>
      <c r="Q916" s="77">
        <f>VLOOKUP($B$6:$B$975,'[17]2018'!B$6:Q$975,16,0)</f>
        <v>1531</v>
      </c>
      <c r="R916" s="77" t="s">
        <v>14</v>
      </c>
      <c r="S916" s="69">
        <v>124</v>
      </c>
      <c r="T916" s="69" t="s">
        <v>14</v>
      </c>
    </row>
    <row r="917" spans="1:20" s="12" customFormat="1" ht="24.75">
      <c r="A917" s="65" t="s">
        <v>1089</v>
      </c>
      <c r="B917" s="66" t="s">
        <v>1090</v>
      </c>
      <c r="C917" s="76" t="s">
        <v>14</v>
      </c>
      <c r="D917" s="76" t="s">
        <v>14</v>
      </c>
      <c r="E917" s="76" t="s">
        <v>14</v>
      </c>
      <c r="F917" s="69" t="s">
        <v>14</v>
      </c>
      <c r="G917" s="69" t="s">
        <v>14</v>
      </c>
      <c r="H917" s="69" t="s">
        <v>14</v>
      </c>
      <c r="I917" s="77" t="s">
        <v>14</v>
      </c>
      <c r="J917" s="77" t="s">
        <v>14</v>
      </c>
      <c r="K917" s="77" t="s">
        <v>14</v>
      </c>
      <c r="L917" s="77" t="s">
        <v>14</v>
      </c>
      <c r="M917" s="77" t="s">
        <v>14</v>
      </c>
      <c r="N917" s="77" t="s">
        <v>14</v>
      </c>
      <c r="O917" s="77" t="s">
        <v>14</v>
      </c>
      <c r="P917" s="69" t="str">
        <f>VLOOKUP($B$5:$B$975,'[17]2018'!B$5:P$975,15,0)</f>
        <v>-</v>
      </c>
      <c r="Q917" s="77" t="str">
        <f>VLOOKUP($B$6:$B$975,'[17]2018'!B$6:Q$975,16,0)</f>
        <v>-</v>
      </c>
      <c r="R917" s="77" t="s">
        <v>14</v>
      </c>
      <c r="S917" s="69" t="s">
        <v>14</v>
      </c>
      <c r="T917" s="69" t="s">
        <v>14</v>
      </c>
    </row>
    <row r="918" spans="1:20" s="12" customFormat="1" ht="36.75">
      <c r="A918" s="65" t="s">
        <v>1016</v>
      </c>
      <c r="B918" s="66" t="s">
        <v>408</v>
      </c>
      <c r="C918" s="75">
        <v>88512921</v>
      </c>
      <c r="D918" s="75">
        <v>5797962</v>
      </c>
      <c r="E918" s="75">
        <v>6274645</v>
      </c>
      <c r="F918" s="69">
        <v>4204609</v>
      </c>
      <c r="G918" s="69">
        <v>3044925</v>
      </c>
      <c r="H918" s="69">
        <v>3727835</v>
      </c>
      <c r="I918" s="77">
        <v>2509431</v>
      </c>
      <c r="J918" s="77">
        <v>3445653</v>
      </c>
      <c r="K918" s="77">
        <v>4105616</v>
      </c>
      <c r="L918" s="77">
        <v>4332870</v>
      </c>
      <c r="M918" s="77">
        <v>17604092</v>
      </c>
      <c r="N918" s="77">
        <v>2299898</v>
      </c>
      <c r="O918" s="77">
        <v>2862804</v>
      </c>
      <c r="P918" s="69">
        <f>VLOOKUP($B$5:$B$975,'[17]2018'!B$5:P$975,15,0)</f>
        <v>7593422</v>
      </c>
      <c r="Q918" s="77">
        <f>VLOOKUP($B$6:$B$975,'[17]2018'!B$6:Q$975,16,0)</f>
        <v>685806</v>
      </c>
      <c r="R918" s="77">
        <v>6393328</v>
      </c>
      <c r="S918" s="69">
        <v>7159259</v>
      </c>
      <c r="T918" s="69">
        <v>6470763</v>
      </c>
    </row>
    <row r="919" spans="1:20" s="12" customFormat="1" ht="24.75">
      <c r="A919" s="65" t="s">
        <v>1018</v>
      </c>
      <c r="B919" s="66" t="s">
        <v>410</v>
      </c>
      <c r="C919" s="75">
        <v>7215259</v>
      </c>
      <c r="D919" s="75">
        <v>3174</v>
      </c>
      <c r="E919" s="75">
        <v>24507</v>
      </c>
      <c r="F919" s="69">
        <v>9518</v>
      </c>
      <c r="G919" s="69">
        <v>5124953</v>
      </c>
      <c r="H919" s="69">
        <v>8834</v>
      </c>
      <c r="I919" s="69">
        <v>20332</v>
      </c>
      <c r="J919" s="69">
        <v>6502</v>
      </c>
      <c r="K919" s="69">
        <v>10355</v>
      </c>
      <c r="L919" s="69">
        <v>7352</v>
      </c>
      <c r="M919" s="69" t="s">
        <v>14</v>
      </c>
      <c r="N919" s="69">
        <v>46086</v>
      </c>
      <c r="O919" s="69">
        <v>58709</v>
      </c>
      <c r="P919" s="69" t="str">
        <f>VLOOKUP($B$5:$B$975,'[17]2018'!B$5:P$975,15,0)</f>
        <v>-</v>
      </c>
      <c r="Q919" s="77">
        <f>VLOOKUP($B$6:$B$975,'[17]2018'!B$6:Q$975,16,0)</f>
        <v>192678</v>
      </c>
      <c r="R919" s="77" t="s">
        <v>14</v>
      </c>
      <c r="S919" s="69">
        <v>1659971</v>
      </c>
      <c r="T919" s="69">
        <v>42287</v>
      </c>
    </row>
    <row r="920" spans="1:20" s="12" customFormat="1" ht="36.75">
      <c r="A920" s="65" t="s">
        <v>1006</v>
      </c>
      <c r="B920" s="66" t="s">
        <v>398</v>
      </c>
      <c r="C920" s="75">
        <v>7077286</v>
      </c>
      <c r="D920" s="75">
        <v>172276</v>
      </c>
      <c r="E920" s="75">
        <v>7661</v>
      </c>
      <c r="F920" s="69">
        <v>2704257</v>
      </c>
      <c r="G920" s="69">
        <v>408</v>
      </c>
      <c r="H920" s="69">
        <v>451102</v>
      </c>
      <c r="I920" s="69">
        <v>1590043</v>
      </c>
      <c r="J920" s="69">
        <v>648651</v>
      </c>
      <c r="K920" s="69">
        <v>37798</v>
      </c>
      <c r="L920" s="69">
        <v>445768</v>
      </c>
      <c r="M920" s="69">
        <v>250551</v>
      </c>
      <c r="N920" s="69">
        <v>43334</v>
      </c>
      <c r="O920" s="69">
        <v>17828</v>
      </c>
      <c r="P920" s="69">
        <f>VLOOKUP($B$5:$B$975,'[17]2018'!B$5:P$975,15,0)</f>
        <v>144718</v>
      </c>
      <c r="Q920" s="77">
        <f>VLOOKUP($B$6:$B$975,'[17]2018'!B$6:Q$975,16,0)</f>
        <v>159525</v>
      </c>
      <c r="R920" s="77">
        <v>29610</v>
      </c>
      <c r="S920" s="69">
        <v>109749</v>
      </c>
      <c r="T920" s="69">
        <v>264007</v>
      </c>
    </row>
    <row r="921" spans="1:20" s="12" customFormat="1" ht="36.75">
      <c r="A921" s="65" t="s">
        <v>1007</v>
      </c>
      <c r="B921" s="66" t="s">
        <v>399</v>
      </c>
      <c r="C921" s="75">
        <v>599477042</v>
      </c>
      <c r="D921" s="75">
        <v>24690040</v>
      </c>
      <c r="E921" s="75">
        <v>22084939</v>
      </c>
      <c r="F921" s="69">
        <v>81702477</v>
      </c>
      <c r="G921" s="69">
        <v>17258636</v>
      </c>
      <c r="H921" s="69">
        <v>18512117</v>
      </c>
      <c r="I921" s="69">
        <v>42306050</v>
      </c>
      <c r="J921" s="69">
        <v>34344463</v>
      </c>
      <c r="K921" s="69">
        <v>23308121</v>
      </c>
      <c r="L921" s="69">
        <v>19489061</v>
      </c>
      <c r="M921" s="69">
        <v>8266235</v>
      </c>
      <c r="N921" s="69">
        <v>25984065</v>
      </c>
      <c r="O921" s="69">
        <v>14416640</v>
      </c>
      <c r="P921" s="69">
        <f>VLOOKUP($B$5:$B$975,'[17]2018'!B$5:P$975,15,0)</f>
        <v>33880744</v>
      </c>
      <c r="Q921" s="77">
        <f>VLOOKUP($B$6:$B$975,'[17]2018'!B$6:Q$975,16,0)</f>
        <v>41150766</v>
      </c>
      <c r="R921" s="77">
        <v>65100376</v>
      </c>
      <c r="S921" s="69">
        <v>93472344</v>
      </c>
      <c r="T921" s="69">
        <v>33509969</v>
      </c>
    </row>
    <row r="922" spans="1:20" s="12" customFormat="1" ht="36.75">
      <c r="A922" s="65" t="s">
        <v>1087</v>
      </c>
      <c r="B922" s="66" t="s">
        <v>1088</v>
      </c>
      <c r="C922" s="75">
        <v>326586</v>
      </c>
      <c r="D922" s="75">
        <v>36198</v>
      </c>
      <c r="E922" s="76" t="s">
        <v>14</v>
      </c>
      <c r="F922" s="69" t="s">
        <v>14</v>
      </c>
      <c r="G922" s="69" t="s">
        <v>14</v>
      </c>
      <c r="H922" s="69">
        <v>251974</v>
      </c>
      <c r="I922" s="69">
        <v>38413</v>
      </c>
      <c r="J922" s="69" t="s">
        <v>14</v>
      </c>
      <c r="K922" s="69" t="s">
        <v>14</v>
      </c>
      <c r="L922" s="69" t="s">
        <v>14</v>
      </c>
      <c r="M922" s="69" t="s">
        <v>14</v>
      </c>
      <c r="N922" s="69" t="s">
        <v>14</v>
      </c>
      <c r="O922" s="69" t="s">
        <v>14</v>
      </c>
      <c r="P922" s="69" t="str">
        <f>VLOOKUP($B$5:$B$975,'[17]2018'!B$5:P$975,15,0)</f>
        <v>-</v>
      </c>
      <c r="Q922" s="77" t="str">
        <f>VLOOKUP($B$6:$B$975,'[17]2018'!B$6:Q$975,16,0)</f>
        <v>-</v>
      </c>
      <c r="R922" s="77" t="s">
        <v>14</v>
      </c>
      <c r="S922" s="69" t="s">
        <v>14</v>
      </c>
      <c r="T922" s="69" t="s">
        <v>14</v>
      </c>
    </row>
    <row r="923" spans="1:20" s="12" customFormat="1" ht="36.75">
      <c r="A923" s="65" t="s">
        <v>1008</v>
      </c>
      <c r="B923" s="66" t="s">
        <v>400</v>
      </c>
      <c r="C923" s="75">
        <v>77559619</v>
      </c>
      <c r="D923" s="75">
        <v>2737794</v>
      </c>
      <c r="E923" s="75">
        <v>4446191</v>
      </c>
      <c r="F923" s="69">
        <v>9049333</v>
      </c>
      <c r="G923" s="69">
        <v>2981708</v>
      </c>
      <c r="H923" s="69">
        <v>2443337</v>
      </c>
      <c r="I923" s="69">
        <v>4173796</v>
      </c>
      <c r="J923" s="69">
        <v>4969511</v>
      </c>
      <c r="K923" s="69">
        <v>2353966</v>
      </c>
      <c r="L923" s="69">
        <v>1306457</v>
      </c>
      <c r="M923" s="69">
        <v>2441315</v>
      </c>
      <c r="N923" s="69">
        <v>2635910</v>
      </c>
      <c r="O923" s="69">
        <v>1090135</v>
      </c>
      <c r="P923" s="69">
        <f>VLOOKUP($B$5:$B$975,'[17]2018'!B$5:P$975,15,0)</f>
        <v>1400990</v>
      </c>
      <c r="Q923" s="77">
        <f>VLOOKUP($B$6:$B$975,'[17]2018'!B$6:Q$975,16,0)</f>
        <v>3024034</v>
      </c>
      <c r="R923" s="77">
        <v>11531631</v>
      </c>
      <c r="S923" s="69">
        <v>18063087</v>
      </c>
      <c r="T923" s="69">
        <v>2910426</v>
      </c>
    </row>
    <row r="924" spans="1:20" s="12" customFormat="1" ht="36.75">
      <c r="A924" s="65" t="s">
        <v>1009</v>
      </c>
      <c r="B924" s="66" t="s">
        <v>401</v>
      </c>
      <c r="C924" s="75">
        <v>1222641</v>
      </c>
      <c r="D924" s="75">
        <v>19254</v>
      </c>
      <c r="E924" s="76" t="s">
        <v>14</v>
      </c>
      <c r="F924" s="69">
        <v>101531</v>
      </c>
      <c r="G924" s="69">
        <v>18451</v>
      </c>
      <c r="H924" s="69" t="s">
        <v>14</v>
      </c>
      <c r="I924" s="69">
        <v>80631</v>
      </c>
      <c r="J924" s="69" t="s">
        <v>14</v>
      </c>
      <c r="K924" s="69" t="s">
        <v>14</v>
      </c>
      <c r="L924" s="69">
        <v>329776</v>
      </c>
      <c r="M924" s="69" t="s">
        <v>14</v>
      </c>
      <c r="N924" s="69" t="s">
        <v>14</v>
      </c>
      <c r="O924" s="69" t="s">
        <v>14</v>
      </c>
      <c r="P924" s="69">
        <f>VLOOKUP($B$5:$B$975,'[17]2018'!B$5:P$975,15,0)</f>
        <v>329845</v>
      </c>
      <c r="Q924" s="77">
        <f>VLOOKUP($B$6:$B$975,'[17]2018'!B$6:Q$975,16,0)</f>
        <v>7073</v>
      </c>
      <c r="R924" s="77" t="s">
        <v>14</v>
      </c>
      <c r="S924" s="69">
        <v>28379</v>
      </c>
      <c r="T924" s="69">
        <v>307701</v>
      </c>
    </row>
    <row r="925" spans="1:20" s="12" customFormat="1" ht="36.75">
      <c r="A925" s="65" t="s">
        <v>1010</v>
      </c>
      <c r="B925" s="66" t="s">
        <v>402</v>
      </c>
      <c r="C925" s="75">
        <v>2756766</v>
      </c>
      <c r="D925" s="75">
        <v>96831</v>
      </c>
      <c r="E925" s="75">
        <v>138020</v>
      </c>
      <c r="F925" s="69">
        <v>56166</v>
      </c>
      <c r="G925" s="69">
        <v>36166</v>
      </c>
      <c r="H925" s="69">
        <v>52142</v>
      </c>
      <c r="I925" s="69">
        <v>120751</v>
      </c>
      <c r="J925" s="69">
        <v>15610</v>
      </c>
      <c r="K925" s="69">
        <v>63674</v>
      </c>
      <c r="L925" s="69" t="s">
        <v>14</v>
      </c>
      <c r="M925" s="69">
        <v>135645</v>
      </c>
      <c r="N925" s="69">
        <v>82115</v>
      </c>
      <c r="O925" s="69">
        <v>29335</v>
      </c>
      <c r="P925" s="69">
        <f>VLOOKUP($B$5:$B$975,'[17]2018'!B$5:P$975,15,0)</f>
        <v>4238</v>
      </c>
      <c r="Q925" s="77">
        <f>VLOOKUP($B$6:$B$975,'[17]2018'!B$6:Q$975,16,0)</f>
        <v>109758</v>
      </c>
      <c r="R925" s="77">
        <v>444229</v>
      </c>
      <c r="S925" s="69">
        <v>1285455</v>
      </c>
      <c r="T925" s="69">
        <v>86631</v>
      </c>
    </row>
    <row r="926" spans="1:20" s="12" customFormat="1" ht="24.75">
      <c r="A926" s="65" t="s">
        <v>1013</v>
      </c>
      <c r="B926" s="66" t="s">
        <v>405</v>
      </c>
      <c r="C926" s="75">
        <v>283973298</v>
      </c>
      <c r="D926" s="75">
        <v>10603302</v>
      </c>
      <c r="E926" s="75">
        <v>19429958</v>
      </c>
      <c r="F926" s="69">
        <v>32906007</v>
      </c>
      <c r="G926" s="69">
        <v>14241920</v>
      </c>
      <c r="H926" s="69">
        <v>22363640</v>
      </c>
      <c r="I926" s="69">
        <v>20512572</v>
      </c>
      <c r="J926" s="69">
        <v>19733386</v>
      </c>
      <c r="K926" s="69">
        <v>17035679</v>
      </c>
      <c r="L926" s="69">
        <v>7088320</v>
      </c>
      <c r="M926" s="69">
        <v>6079495</v>
      </c>
      <c r="N926" s="69">
        <v>16218710</v>
      </c>
      <c r="O926" s="69">
        <v>8900958</v>
      </c>
      <c r="P926" s="69">
        <f>VLOOKUP($B$5:$B$975,'[17]2018'!B$5:P$975,15,0)</f>
        <v>19875142</v>
      </c>
      <c r="Q926" s="77">
        <f>VLOOKUP($B$6:$B$975,'[17]2018'!B$6:Q$975,16,0)</f>
        <v>14202127</v>
      </c>
      <c r="R926" s="77">
        <v>20429379</v>
      </c>
      <c r="S926" s="69">
        <v>19749644</v>
      </c>
      <c r="T926" s="69">
        <v>14603057</v>
      </c>
    </row>
    <row r="927" spans="1:20" s="12" customFormat="1" ht="24.75">
      <c r="A927" s="65" t="s">
        <v>1014</v>
      </c>
      <c r="B927" s="66" t="s">
        <v>406</v>
      </c>
      <c r="C927" s="75">
        <v>31561485</v>
      </c>
      <c r="D927" s="75">
        <v>476324</v>
      </c>
      <c r="E927" s="75">
        <v>4805950</v>
      </c>
      <c r="F927" s="69">
        <v>2097549</v>
      </c>
      <c r="G927" s="69">
        <v>1754115</v>
      </c>
      <c r="H927" s="69">
        <v>2392399</v>
      </c>
      <c r="I927" s="69">
        <v>2567708</v>
      </c>
      <c r="J927" s="69">
        <v>1048743</v>
      </c>
      <c r="K927" s="69">
        <v>925642</v>
      </c>
      <c r="L927" s="69">
        <v>626421</v>
      </c>
      <c r="M927" s="69">
        <v>957653</v>
      </c>
      <c r="N927" s="69">
        <v>541541</v>
      </c>
      <c r="O927" s="69">
        <v>123648</v>
      </c>
      <c r="P927" s="69">
        <f>VLOOKUP($B$5:$B$975,'[17]2018'!B$5:P$975,15,0)</f>
        <v>488116</v>
      </c>
      <c r="Q927" s="77">
        <f>VLOOKUP($B$6:$B$975,'[17]2018'!B$6:Q$975,16,0)</f>
        <v>760458</v>
      </c>
      <c r="R927" s="77">
        <v>1664702</v>
      </c>
      <c r="S927" s="69">
        <v>9883755</v>
      </c>
      <c r="T927" s="69">
        <v>446763</v>
      </c>
    </row>
    <row r="928" spans="1:20" s="12" customFormat="1" ht="24.75">
      <c r="A928" s="65" t="s">
        <v>1020</v>
      </c>
      <c r="B928" s="66" t="s">
        <v>529</v>
      </c>
      <c r="C928" s="75">
        <v>70120246</v>
      </c>
      <c r="D928" s="75">
        <v>747011</v>
      </c>
      <c r="E928" s="75">
        <v>1164901</v>
      </c>
      <c r="F928" s="69">
        <v>2683699</v>
      </c>
      <c r="G928" s="69">
        <v>154249</v>
      </c>
      <c r="H928" s="69">
        <v>1515666</v>
      </c>
      <c r="I928" s="69">
        <v>1394799</v>
      </c>
      <c r="J928" s="69">
        <v>787767</v>
      </c>
      <c r="K928" s="69">
        <v>903278</v>
      </c>
      <c r="L928" s="69">
        <v>764775</v>
      </c>
      <c r="M928" s="69">
        <v>385921</v>
      </c>
      <c r="N928" s="69">
        <v>698119</v>
      </c>
      <c r="O928" s="69">
        <v>5198601</v>
      </c>
      <c r="P928" s="69">
        <f>VLOOKUP($B$5:$B$975,'[17]2018'!B$5:P$975,15,0)</f>
        <v>145174</v>
      </c>
      <c r="Q928" s="77">
        <f>VLOOKUP($B$6:$B$975,'[17]2018'!B$6:Q$975,16,0)</f>
        <v>2728731</v>
      </c>
      <c r="R928" s="77">
        <v>9521225</v>
      </c>
      <c r="S928" s="69">
        <v>40415469</v>
      </c>
      <c r="T928" s="69">
        <v>910861</v>
      </c>
    </row>
    <row r="929" spans="1:20" s="12" customFormat="1" ht="24.75">
      <c r="A929" s="65" t="s">
        <v>1021</v>
      </c>
      <c r="B929" s="66" t="s">
        <v>412</v>
      </c>
      <c r="C929" s="75">
        <v>8341663</v>
      </c>
      <c r="D929" s="75">
        <v>14607</v>
      </c>
      <c r="E929" s="75">
        <v>361</v>
      </c>
      <c r="F929" s="69">
        <v>234603</v>
      </c>
      <c r="G929" s="69" t="s">
        <v>14</v>
      </c>
      <c r="H929" s="69">
        <v>58541</v>
      </c>
      <c r="I929" s="69">
        <v>45084</v>
      </c>
      <c r="J929" s="69">
        <v>37211</v>
      </c>
      <c r="K929" s="69">
        <v>550</v>
      </c>
      <c r="L929" s="69">
        <v>54029</v>
      </c>
      <c r="M929" s="69">
        <v>5625</v>
      </c>
      <c r="N929" s="69">
        <v>162013</v>
      </c>
      <c r="O929" s="69">
        <v>132752</v>
      </c>
      <c r="P929" s="69">
        <f>VLOOKUP($B$5:$B$975,'[17]2018'!B$5:P$975,15,0)</f>
        <v>47565</v>
      </c>
      <c r="Q929" s="77">
        <f>VLOOKUP($B$6:$B$975,'[17]2018'!B$6:Q$975,16,0)</f>
        <v>192770</v>
      </c>
      <c r="R929" s="77">
        <v>420312</v>
      </c>
      <c r="S929" s="69">
        <v>6895801</v>
      </c>
      <c r="T929" s="69">
        <v>39838</v>
      </c>
    </row>
    <row r="930" spans="1:20" s="12" customFormat="1" ht="24.75">
      <c r="A930" s="65" t="s">
        <v>1022</v>
      </c>
      <c r="B930" s="66" t="s">
        <v>413</v>
      </c>
      <c r="C930" s="75">
        <v>61778582</v>
      </c>
      <c r="D930" s="75">
        <v>732404</v>
      </c>
      <c r="E930" s="75">
        <v>1164540</v>
      </c>
      <c r="F930" s="69">
        <v>2449097</v>
      </c>
      <c r="G930" s="69">
        <v>154249</v>
      </c>
      <c r="H930" s="69">
        <v>1457125</v>
      </c>
      <c r="I930" s="69">
        <v>1349714</v>
      </c>
      <c r="J930" s="69">
        <v>750556</v>
      </c>
      <c r="K930" s="69">
        <v>902728</v>
      </c>
      <c r="L930" s="69">
        <v>710746</v>
      </c>
      <c r="M930" s="69">
        <v>380296</v>
      </c>
      <c r="N930" s="69">
        <v>536105</v>
      </c>
      <c r="O930" s="69">
        <v>5065849</v>
      </c>
      <c r="P930" s="69">
        <f>VLOOKUP($B$5:$B$975,'[17]2018'!B$5:P$975,15,0)</f>
        <v>97608</v>
      </c>
      <c r="Q930" s="77">
        <f>VLOOKUP($B$6:$B$975,'[17]2018'!B$6:Q$975,16,0)</f>
        <v>2535961</v>
      </c>
      <c r="R930" s="77">
        <v>9100913</v>
      </c>
      <c r="S930" s="69">
        <v>33519668</v>
      </c>
      <c r="T930" s="69">
        <v>871023</v>
      </c>
    </row>
    <row r="931" spans="1:20" s="12" customFormat="1" ht="36.75">
      <c r="A931" s="65" t="s">
        <v>1023</v>
      </c>
      <c r="B931" s="66" t="s">
        <v>414</v>
      </c>
      <c r="C931" s="75">
        <v>44529746</v>
      </c>
      <c r="D931" s="75">
        <v>595896</v>
      </c>
      <c r="E931" s="75">
        <v>968098</v>
      </c>
      <c r="F931" s="69">
        <v>1528743</v>
      </c>
      <c r="G931" s="69">
        <v>154249</v>
      </c>
      <c r="H931" s="69">
        <v>1457125</v>
      </c>
      <c r="I931" s="69">
        <v>1335127</v>
      </c>
      <c r="J931" s="69">
        <v>637762</v>
      </c>
      <c r="K931" s="69">
        <v>611813</v>
      </c>
      <c r="L931" s="69">
        <v>153618</v>
      </c>
      <c r="M931" s="69">
        <v>380251</v>
      </c>
      <c r="N931" s="69">
        <v>361755</v>
      </c>
      <c r="O931" s="69">
        <v>3734481</v>
      </c>
      <c r="P931" s="69">
        <f>VLOOKUP($B$5:$B$975,'[17]2018'!B$5:P$975,15,0)</f>
        <v>21390</v>
      </c>
      <c r="Q931" s="77">
        <f>VLOOKUP($B$6:$B$975,'[17]2018'!B$6:Q$975,16,0)</f>
        <v>1669326</v>
      </c>
      <c r="R931" s="77">
        <v>7705053</v>
      </c>
      <c r="S931" s="69">
        <v>22508652</v>
      </c>
      <c r="T931" s="69">
        <v>706409</v>
      </c>
    </row>
    <row r="932" spans="1:20" s="12" customFormat="1" ht="36.75">
      <c r="A932" s="65" t="s">
        <v>1024</v>
      </c>
      <c r="B932" s="66" t="s">
        <v>415</v>
      </c>
      <c r="C932" s="75">
        <v>17248836</v>
      </c>
      <c r="D932" s="75">
        <v>136508</v>
      </c>
      <c r="E932" s="75">
        <v>196443</v>
      </c>
      <c r="F932" s="69">
        <v>920354</v>
      </c>
      <c r="G932" s="69" t="s">
        <v>14</v>
      </c>
      <c r="H932" s="69" t="s">
        <v>14</v>
      </c>
      <c r="I932" s="69">
        <v>14587</v>
      </c>
      <c r="J932" s="69">
        <v>112794</v>
      </c>
      <c r="K932" s="69">
        <v>290914</v>
      </c>
      <c r="L932" s="69">
        <v>557128</v>
      </c>
      <c r="M932" s="69">
        <v>45</v>
      </c>
      <c r="N932" s="69">
        <v>174350</v>
      </c>
      <c r="O932" s="69">
        <v>1331368</v>
      </c>
      <c r="P932" s="69">
        <f>VLOOKUP($B$5:$B$975,'[17]2018'!B$5:P$975,15,0)</f>
        <v>76218</v>
      </c>
      <c r="Q932" s="77">
        <f>VLOOKUP($B$6:$B$975,'[17]2018'!B$6:Q$975,16,0)</f>
        <v>866635</v>
      </c>
      <c r="R932" s="77">
        <v>1395860</v>
      </c>
      <c r="S932" s="69">
        <v>11011016</v>
      </c>
      <c r="T932" s="69">
        <v>164614</v>
      </c>
    </row>
    <row r="933" spans="1:20" s="12" customFormat="1" ht="48.75">
      <c r="A933" s="65" t="s">
        <v>1025</v>
      </c>
      <c r="B933" s="66" t="s">
        <v>530</v>
      </c>
      <c r="C933" s="75">
        <v>17568401</v>
      </c>
      <c r="D933" s="75">
        <v>175269</v>
      </c>
      <c r="E933" s="75">
        <v>574787</v>
      </c>
      <c r="F933" s="69">
        <v>352327</v>
      </c>
      <c r="G933" s="69">
        <v>76220</v>
      </c>
      <c r="H933" s="69">
        <v>308877</v>
      </c>
      <c r="I933" s="69">
        <v>284840</v>
      </c>
      <c r="J933" s="69">
        <v>1392566</v>
      </c>
      <c r="K933" s="69">
        <v>172536</v>
      </c>
      <c r="L933" s="69">
        <v>173029</v>
      </c>
      <c r="M933" s="69">
        <v>577851</v>
      </c>
      <c r="N933" s="69">
        <v>893041</v>
      </c>
      <c r="O933" s="69">
        <v>85629</v>
      </c>
      <c r="P933" s="69">
        <f>VLOOKUP($B$5:$B$975,'[17]2018'!B$5:P$975,15,0)</f>
        <v>42295</v>
      </c>
      <c r="Q933" s="77">
        <f>VLOOKUP($B$6:$B$975,'[17]2018'!B$6:Q$975,16,0)</f>
        <v>1310250</v>
      </c>
      <c r="R933" s="77">
        <v>5122967</v>
      </c>
      <c r="S933" s="69">
        <v>5670769</v>
      </c>
      <c r="T933" s="69">
        <v>355149</v>
      </c>
    </row>
    <row r="934" spans="1:20" s="12" customFormat="1" ht="36.75">
      <c r="A934" s="65" t="s">
        <v>1026</v>
      </c>
      <c r="B934" s="66" t="s">
        <v>416</v>
      </c>
      <c r="C934" s="75">
        <v>5007296</v>
      </c>
      <c r="D934" s="75">
        <v>26764</v>
      </c>
      <c r="E934" s="75">
        <v>89480</v>
      </c>
      <c r="F934" s="69">
        <v>32459</v>
      </c>
      <c r="G934" s="69">
        <v>46343</v>
      </c>
      <c r="H934" s="69">
        <v>33583</v>
      </c>
      <c r="I934" s="69">
        <v>36960</v>
      </c>
      <c r="J934" s="69">
        <v>135332</v>
      </c>
      <c r="K934" s="69">
        <v>49982</v>
      </c>
      <c r="L934" s="69">
        <v>28225</v>
      </c>
      <c r="M934" s="69">
        <v>41829</v>
      </c>
      <c r="N934" s="69">
        <v>56338</v>
      </c>
      <c r="O934" s="69">
        <v>32951</v>
      </c>
      <c r="P934" s="69">
        <f>VLOOKUP($B$5:$B$975,'[17]2018'!B$5:P$975,15,0)</f>
        <v>10268</v>
      </c>
      <c r="Q934" s="77">
        <f>VLOOKUP($B$6:$B$975,'[17]2018'!B$6:Q$975,16,0)</f>
        <v>1198608</v>
      </c>
      <c r="R934" s="77">
        <v>860007</v>
      </c>
      <c r="S934" s="69">
        <v>2115326</v>
      </c>
      <c r="T934" s="69">
        <v>212843</v>
      </c>
    </row>
    <row r="935" spans="1:20" s="12" customFormat="1" ht="24.75">
      <c r="A935" s="65" t="s">
        <v>1030</v>
      </c>
      <c r="B935" s="66" t="s">
        <v>420</v>
      </c>
      <c r="C935" s="75">
        <v>371893</v>
      </c>
      <c r="D935" s="75">
        <v>1997</v>
      </c>
      <c r="E935" s="75">
        <v>121438</v>
      </c>
      <c r="F935" s="69" t="s">
        <v>14</v>
      </c>
      <c r="G935" s="69" t="s">
        <v>14</v>
      </c>
      <c r="H935" s="69" t="s">
        <v>14</v>
      </c>
      <c r="I935" s="69">
        <v>3498</v>
      </c>
      <c r="J935" s="69">
        <v>31480</v>
      </c>
      <c r="K935" s="69">
        <v>18913</v>
      </c>
      <c r="L935" s="69">
        <v>87006</v>
      </c>
      <c r="M935" s="69">
        <v>214</v>
      </c>
      <c r="N935" s="69" t="s">
        <v>14</v>
      </c>
      <c r="O935" s="69" t="s">
        <v>14</v>
      </c>
      <c r="P935" s="69">
        <f>VLOOKUP($B$5:$B$975,'[17]2018'!B$5:P$975,15,0)</f>
        <v>1400</v>
      </c>
      <c r="Q935" s="77">
        <f>VLOOKUP($B$6:$B$975,'[17]2018'!B$6:Q$975,16,0)</f>
        <v>4</v>
      </c>
      <c r="R935" s="77">
        <v>53992</v>
      </c>
      <c r="S935" s="69">
        <v>51951</v>
      </c>
      <c r="T935" s="69" t="s">
        <v>14</v>
      </c>
    </row>
    <row r="936" spans="1:20" s="12" customFormat="1" ht="36.75">
      <c r="A936" s="65" t="s">
        <v>1031</v>
      </c>
      <c r="B936" s="66" t="s">
        <v>421</v>
      </c>
      <c r="C936" s="75">
        <v>11568833</v>
      </c>
      <c r="D936" s="75">
        <v>146508</v>
      </c>
      <c r="E936" s="75">
        <v>113934</v>
      </c>
      <c r="F936" s="69">
        <v>319868</v>
      </c>
      <c r="G936" s="69">
        <v>29430</v>
      </c>
      <c r="H936" s="69">
        <v>275294</v>
      </c>
      <c r="I936" s="69">
        <v>244382</v>
      </c>
      <c r="J936" s="69">
        <v>1137492</v>
      </c>
      <c r="K936" s="69">
        <v>84446</v>
      </c>
      <c r="L936" s="69">
        <v>57798</v>
      </c>
      <c r="M936" s="69">
        <v>535289</v>
      </c>
      <c r="N936" s="69">
        <v>835426</v>
      </c>
      <c r="O936" s="69">
        <v>52678</v>
      </c>
      <c r="P936" s="69">
        <f>VLOOKUP($B$5:$B$975,'[17]2018'!B$5:P$975,15,0)</f>
        <v>27642</v>
      </c>
      <c r="Q936" s="77">
        <f>VLOOKUP($B$6:$B$975,'[17]2018'!B$6:Q$975,16,0)</f>
        <v>98499</v>
      </c>
      <c r="R936" s="77">
        <v>4087276</v>
      </c>
      <c r="S936" s="69">
        <v>3380564</v>
      </c>
      <c r="T936" s="69">
        <v>142306</v>
      </c>
    </row>
    <row r="937" spans="1:20" s="12" customFormat="1" ht="24.75">
      <c r="A937" s="65" t="s">
        <v>1034</v>
      </c>
      <c r="B937" s="66" t="s">
        <v>424</v>
      </c>
      <c r="C937" s="75">
        <v>620380</v>
      </c>
      <c r="D937" s="76" t="s">
        <v>14</v>
      </c>
      <c r="E937" s="75">
        <v>249935</v>
      </c>
      <c r="F937" s="69" t="s">
        <v>14</v>
      </c>
      <c r="G937" s="69">
        <v>446</v>
      </c>
      <c r="H937" s="69" t="s">
        <v>14</v>
      </c>
      <c r="I937" s="69" t="s">
        <v>14</v>
      </c>
      <c r="J937" s="69">
        <v>88262</v>
      </c>
      <c r="K937" s="69">
        <v>19195</v>
      </c>
      <c r="L937" s="69" t="s">
        <v>14</v>
      </c>
      <c r="M937" s="69">
        <v>519</v>
      </c>
      <c r="N937" s="69">
        <v>1278</v>
      </c>
      <c r="O937" s="69" t="s">
        <v>14</v>
      </c>
      <c r="P937" s="69">
        <f>VLOOKUP($B$5:$B$975,'[17]2018'!B$5:P$975,15,0)</f>
        <v>2985</v>
      </c>
      <c r="Q937" s="77">
        <f>VLOOKUP($B$6:$B$975,'[17]2018'!B$6:Q$975,16,0)</f>
        <v>13139</v>
      </c>
      <c r="R937" s="77">
        <v>121692</v>
      </c>
      <c r="S937" s="69">
        <v>122929</v>
      </c>
      <c r="T937" s="69" t="s">
        <v>14</v>
      </c>
    </row>
    <row r="938" spans="1:20" s="12" customFormat="1" ht="24.75">
      <c r="A938" s="65" t="s">
        <v>1027</v>
      </c>
      <c r="B938" s="66" t="s">
        <v>417</v>
      </c>
      <c r="C938" s="75">
        <v>4671690</v>
      </c>
      <c r="D938" s="75">
        <v>23386</v>
      </c>
      <c r="E938" s="75">
        <v>56479</v>
      </c>
      <c r="F938" s="69">
        <v>29840</v>
      </c>
      <c r="G938" s="69">
        <v>41922</v>
      </c>
      <c r="H938" s="69">
        <v>20681</v>
      </c>
      <c r="I938" s="69">
        <v>21673</v>
      </c>
      <c r="J938" s="69">
        <v>71562</v>
      </c>
      <c r="K938" s="69">
        <v>47212</v>
      </c>
      <c r="L938" s="69">
        <v>26317</v>
      </c>
      <c r="M938" s="69">
        <v>36627</v>
      </c>
      <c r="N938" s="69">
        <v>51699</v>
      </c>
      <c r="O938" s="69">
        <v>28323</v>
      </c>
      <c r="P938" s="69">
        <f>VLOOKUP($B$5:$B$975,'[17]2018'!B$5:P$975,15,0)</f>
        <v>10082</v>
      </c>
      <c r="Q938" s="77">
        <f>VLOOKUP($B$6:$B$975,'[17]2018'!B$6:Q$975,16,0)</f>
        <v>1192813</v>
      </c>
      <c r="R938" s="77">
        <v>772975</v>
      </c>
      <c r="S938" s="69">
        <v>2030082</v>
      </c>
      <c r="T938" s="69">
        <v>210017</v>
      </c>
    </row>
    <row r="939" spans="1:20" s="12" customFormat="1" ht="24.75">
      <c r="A939" s="65" t="s">
        <v>1028</v>
      </c>
      <c r="B939" s="66" t="s">
        <v>418</v>
      </c>
      <c r="C939" s="75">
        <v>283640</v>
      </c>
      <c r="D939" s="75">
        <v>3378</v>
      </c>
      <c r="E939" s="75">
        <v>33001</v>
      </c>
      <c r="F939" s="69">
        <v>2619</v>
      </c>
      <c r="G939" s="69">
        <v>4421</v>
      </c>
      <c r="H939" s="69">
        <v>12902</v>
      </c>
      <c r="I939" s="69">
        <v>15286</v>
      </c>
      <c r="J939" s="69">
        <v>63769</v>
      </c>
      <c r="K939" s="69">
        <v>2770</v>
      </c>
      <c r="L939" s="69">
        <v>1908</v>
      </c>
      <c r="M939" s="69">
        <v>5202</v>
      </c>
      <c r="N939" s="69">
        <v>4527</v>
      </c>
      <c r="O939" s="69">
        <v>4628</v>
      </c>
      <c r="P939" s="69">
        <f>VLOOKUP($B$5:$B$975,'[17]2018'!B$5:P$975,15,0)</f>
        <v>186</v>
      </c>
      <c r="Q939" s="77">
        <f>VLOOKUP($B$6:$B$975,'[17]2018'!B$6:Q$975,16,0)</f>
        <v>5795</v>
      </c>
      <c r="R939" s="77">
        <v>35178</v>
      </c>
      <c r="S939" s="69">
        <v>85243</v>
      </c>
      <c r="T939" s="69">
        <v>2826</v>
      </c>
    </row>
    <row r="940" spans="1:20" s="12" customFormat="1" ht="24.75">
      <c r="A940" s="65" t="s">
        <v>1029</v>
      </c>
      <c r="B940" s="66" t="s">
        <v>419</v>
      </c>
      <c r="C940" s="75">
        <v>51966</v>
      </c>
      <c r="D940" s="76" t="s">
        <v>14</v>
      </c>
      <c r="E940" s="76" t="s">
        <v>14</v>
      </c>
      <c r="F940" s="69" t="s">
        <v>14</v>
      </c>
      <c r="G940" s="69" t="s">
        <v>14</v>
      </c>
      <c r="H940" s="69" t="s">
        <v>14</v>
      </c>
      <c r="I940" s="69" t="s">
        <v>14</v>
      </c>
      <c r="J940" s="69" t="s">
        <v>14</v>
      </c>
      <c r="K940" s="69" t="s">
        <v>14</v>
      </c>
      <c r="L940" s="69" t="s">
        <v>14</v>
      </c>
      <c r="M940" s="69" t="s">
        <v>14</v>
      </c>
      <c r="N940" s="69">
        <v>111</v>
      </c>
      <c r="O940" s="69" t="s">
        <v>14</v>
      </c>
      <c r="P940" s="69" t="str">
        <f>VLOOKUP($B$5:$B$975,'[17]2018'!B$5:P$975,15,0)</f>
        <v>-</v>
      </c>
      <c r="Q940" s="77" t="str">
        <f>VLOOKUP($B$6:$B$975,'[17]2018'!B$6:Q$975,16,0)</f>
        <v>-</v>
      </c>
      <c r="R940" s="77">
        <v>51855</v>
      </c>
      <c r="S940" s="69" t="s">
        <v>14</v>
      </c>
      <c r="T940" s="69" t="s">
        <v>14</v>
      </c>
    </row>
    <row r="941" spans="1:20" s="12" customFormat="1" ht="24.75">
      <c r="A941" s="65" t="s">
        <v>1032</v>
      </c>
      <c r="B941" s="66" t="s">
        <v>422</v>
      </c>
      <c r="C941" s="75">
        <v>9931755</v>
      </c>
      <c r="D941" s="75">
        <v>146508</v>
      </c>
      <c r="E941" s="75">
        <v>83299</v>
      </c>
      <c r="F941" s="69">
        <v>317190</v>
      </c>
      <c r="G941" s="69">
        <v>26777</v>
      </c>
      <c r="H941" s="69">
        <v>60763</v>
      </c>
      <c r="I941" s="69">
        <v>216354</v>
      </c>
      <c r="J941" s="69">
        <v>424349</v>
      </c>
      <c r="K941" s="69">
        <v>84446</v>
      </c>
      <c r="L941" s="69">
        <v>16812</v>
      </c>
      <c r="M941" s="69">
        <v>517729</v>
      </c>
      <c r="N941" s="69">
        <v>486894</v>
      </c>
      <c r="O941" s="69">
        <v>24692</v>
      </c>
      <c r="P941" s="69">
        <f>VLOOKUP($B$5:$B$975,'[17]2018'!B$5:P$975,15,0)</f>
        <v>8632</v>
      </c>
      <c r="Q941" s="77">
        <f>VLOOKUP($B$6:$B$975,'[17]2018'!B$6:Q$975,16,0)</f>
        <v>81507</v>
      </c>
      <c r="R941" s="77">
        <v>3928939</v>
      </c>
      <c r="S941" s="69">
        <v>3371558</v>
      </c>
      <c r="T941" s="69">
        <v>135306</v>
      </c>
    </row>
    <row r="942" spans="1:20" s="12" customFormat="1" ht="36.75">
      <c r="A942" s="65" t="s">
        <v>1033</v>
      </c>
      <c r="B942" s="66" t="s">
        <v>423</v>
      </c>
      <c r="C942" s="75">
        <v>1637077</v>
      </c>
      <c r="D942" s="76" t="s">
        <v>14</v>
      </c>
      <c r="E942" s="75">
        <v>30635</v>
      </c>
      <c r="F942" s="69">
        <v>2678</v>
      </c>
      <c r="G942" s="69">
        <v>2653</v>
      </c>
      <c r="H942" s="69">
        <v>214531</v>
      </c>
      <c r="I942" s="69">
        <v>28028</v>
      </c>
      <c r="J942" s="69">
        <v>713143</v>
      </c>
      <c r="K942" s="69" t="s">
        <v>14</v>
      </c>
      <c r="L942" s="69">
        <v>40985</v>
      </c>
      <c r="M942" s="69">
        <v>17560</v>
      </c>
      <c r="N942" s="69">
        <v>348532</v>
      </c>
      <c r="O942" s="69">
        <v>27986</v>
      </c>
      <c r="P942" s="69">
        <f>VLOOKUP($B$5:$B$975,'[17]2018'!B$5:P$975,15,0)</f>
        <v>19010</v>
      </c>
      <c r="Q942" s="77">
        <f>VLOOKUP($B$6:$B$975,'[17]2018'!B$6:Q$975,16,0)</f>
        <v>16993</v>
      </c>
      <c r="R942" s="77">
        <v>158337</v>
      </c>
      <c r="S942" s="69">
        <v>9006</v>
      </c>
      <c r="T942" s="69">
        <v>7000</v>
      </c>
    </row>
    <row r="943" spans="1:20" s="12" customFormat="1" ht="24.75">
      <c r="A943" s="65" t="s">
        <v>1035</v>
      </c>
      <c r="B943" s="66" t="s">
        <v>531</v>
      </c>
      <c r="C943" s="75">
        <v>121802710</v>
      </c>
      <c r="D943" s="75">
        <v>2685809</v>
      </c>
      <c r="E943" s="75">
        <v>27308006</v>
      </c>
      <c r="F943" s="69">
        <v>5265549</v>
      </c>
      <c r="G943" s="69">
        <v>1849575</v>
      </c>
      <c r="H943" s="69">
        <v>4095906</v>
      </c>
      <c r="I943" s="69">
        <v>3397598</v>
      </c>
      <c r="J943" s="69">
        <v>10830408</v>
      </c>
      <c r="K943" s="69">
        <v>7933902</v>
      </c>
      <c r="L943" s="69">
        <v>10203911</v>
      </c>
      <c r="M943" s="69">
        <v>1333205</v>
      </c>
      <c r="N943" s="69">
        <v>5425492</v>
      </c>
      <c r="O943" s="69">
        <v>2960612</v>
      </c>
      <c r="P943" s="69">
        <f>VLOOKUP($B$5:$B$975,'[17]2018'!B$5:P$975,15,0)</f>
        <v>782512</v>
      </c>
      <c r="Q943" s="77">
        <f>VLOOKUP($B$6:$B$975,'[17]2018'!B$6:Q$975,16,0)</f>
        <v>6257496</v>
      </c>
      <c r="R943" s="77">
        <v>6975541</v>
      </c>
      <c r="S943" s="69">
        <v>23286176</v>
      </c>
      <c r="T943" s="69">
        <v>1211012</v>
      </c>
    </row>
    <row r="944" spans="1:20" s="12" customFormat="1" ht="36.75">
      <c r="A944" s="65" t="s">
        <v>1036</v>
      </c>
      <c r="B944" s="66" t="s">
        <v>425</v>
      </c>
      <c r="C944" s="75">
        <v>103374918</v>
      </c>
      <c r="D944" s="75">
        <v>2343850</v>
      </c>
      <c r="E944" s="75">
        <v>22775205</v>
      </c>
      <c r="F944" s="69">
        <v>3919348</v>
      </c>
      <c r="G944" s="69">
        <v>1601532</v>
      </c>
      <c r="H944" s="69">
        <v>3763822</v>
      </c>
      <c r="I944" s="69">
        <v>2955361</v>
      </c>
      <c r="J944" s="69">
        <v>9524730</v>
      </c>
      <c r="K944" s="69">
        <v>6470417</v>
      </c>
      <c r="L944" s="69">
        <v>6648087</v>
      </c>
      <c r="M944" s="69">
        <v>1183408</v>
      </c>
      <c r="N944" s="69">
        <v>5037571</v>
      </c>
      <c r="O944" s="69">
        <v>2339115</v>
      </c>
      <c r="P944" s="69">
        <f>VLOOKUP($B$5:$B$975,'[17]2018'!B$5:P$975,15,0)</f>
        <v>498410</v>
      </c>
      <c r="Q944" s="77">
        <f>VLOOKUP($B$6:$B$975,'[17]2018'!B$6:Q$975,16,0)</f>
        <v>6096529</v>
      </c>
      <c r="R944" s="77">
        <v>5971835</v>
      </c>
      <c r="S944" s="69">
        <v>21193432</v>
      </c>
      <c r="T944" s="69">
        <v>1052265</v>
      </c>
    </row>
    <row r="945" spans="1:20" s="12" customFormat="1" ht="36.75">
      <c r="A945" s="65" t="s">
        <v>1040</v>
      </c>
      <c r="B945" s="66" t="s">
        <v>429</v>
      </c>
      <c r="C945" s="75">
        <v>9145860</v>
      </c>
      <c r="D945" s="75">
        <v>148928</v>
      </c>
      <c r="E945" s="75">
        <v>1060728</v>
      </c>
      <c r="F945" s="69">
        <v>800148</v>
      </c>
      <c r="G945" s="69">
        <v>161100</v>
      </c>
      <c r="H945" s="69">
        <v>272354</v>
      </c>
      <c r="I945" s="69">
        <v>323120</v>
      </c>
      <c r="J945" s="69">
        <v>667222</v>
      </c>
      <c r="K945" s="69">
        <v>554054</v>
      </c>
      <c r="L945" s="69">
        <v>2216406</v>
      </c>
      <c r="M945" s="69">
        <v>82237</v>
      </c>
      <c r="N945" s="69">
        <v>262292</v>
      </c>
      <c r="O945" s="69">
        <v>377445</v>
      </c>
      <c r="P945" s="69">
        <f>VLOOKUP($B$5:$B$975,'[17]2018'!B$5:P$975,15,0)</f>
        <v>109015</v>
      </c>
      <c r="Q945" s="77">
        <f>VLOOKUP($B$6:$B$975,'[17]2018'!B$6:Q$975,16,0)</f>
        <v>112076</v>
      </c>
      <c r="R945" s="77">
        <v>454016</v>
      </c>
      <c r="S945" s="69">
        <v>1427494</v>
      </c>
      <c r="T945" s="69">
        <v>117225</v>
      </c>
    </row>
    <row r="946" spans="1:20" s="12" customFormat="1" ht="24.75">
      <c r="A946" s="65" t="s">
        <v>1041</v>
      </c>
      <c r="B946" s="66" t="s">
        <v>430</v>
      </c>
      <c r="C946" s="75">
        <v>9281933</v>
      </c>
      <c r="D946" s="75">
        <v>193031</v>
      </c>
      <c r="E946" s="75">
        <v>3472072</v>
      </c>
      <c r="F946" s="69">
        <v>546053</v>
      </c>
      <c r="G946" s="69">
        <v>86943</v>
      </c>
      <c r="H946" s="69">
        <v>59731</v>
      </c>
      <c r="I946" s="69">
        <v>119118</v>
      </c>
      <c r="J946" s="69">
        <v>638456</v>
      </c>
      <c r="K946" s="69">
        <v>909431</v>
      </c>
      <c r="L946" s="69">
        <v>1339418</v>
      </c>
      <c r="M946" s="69">
        <v>67559</v>
      </c>
      <c r="N946" s="69">
        <v>125628</v>
      </c>
      <c r="O946" s="69">
        <v>244052</v>
      </c>
      <c r="P946" s="69">
        <f>VLOOKUP($B$5:$B$975,'[17]2018'!B$5:P$975,15,0)</f>
        <v>175088</v>
      </c>
      <c r="Q946" s="77">
        <f>VLOOKUP($B$6:$B$975,'[17]2018'!B$6:Q$975,16,0)</f>
        <v>48891</v>
      </c>
      <c r="R946" s="77">
        <v>549689</v>
      </c>
      <c r="S946" s="69">
        <v>665249</v>
      </c>
      <c r="T946" s="69">
        <v>41523</v>
      </c>
    </row>
    <row r="947" spans="1:20" s="12" customFormat="1" ht="24.75">
      <c r="A947" s="65" t="s">
        <v>1037</v>
      </c>
      <c r="B947" s="66" t="s">
        <v>426</v>
      </c>
      <c r="C947" s="75">
        <v>38966453</v>
      </c>
      <c r="D947" s="75">
        <v>692861</v>
      </c>
      <c r="E947" s="75">
        <v>11231457</v>
      </c>
      <c r="F947" s="69">
        <v>1486396</v>
      </c>
      <c r="G947" s="69">
        <v>265699</v>
      </c>
      <c r="H947" s="69">
        <v>292489</v>
      </c>
      <c r="I947" s="69">
        <v>799785</v>
      </c>
      <c r="J947" s="69">
        <v>7042018</v>
      </c>
      <c r="K947" s="69">
        <v>2228238</v>
      </c>
      <c r="L947" s="69">
        <v>1016839</v>
      </c>
      <c r="M947" s="69">
        <v>608171</v>
      </c>
      <c r="N947" s="69">
        <v>1691256</v>
      </c>
      <c r="O947" s="69">
        <v>1130686</v>
      </c>
      <c r="P947" s="69">
        <f>VLOOKUP($B$5:$B$975,'[17]2018'!B$5:P$975,15,0)</f>
        <v>232294</v>
      </c>
      <c r="Q947" s="77">
        <f>VLOOKUP($B$6:$B$975,'[17]2018'!B$6:Q$975,16,0)</f>
        <v>302784</v>
      </c>
      <c r="R947" s="77">
        <v>2496219</v>
      </c>
      <c r="S947" s="69">
        <v>6767711</v>
      </c>
      <c r="T947" s="69">
        <v>681549</v>
      </c>
    </row>
    <row r="948" spans="1:20" s="12" customFormat="1" ht="24.75">
      <c r="A948" s="65" t="s">
        <v>1038</v>
      </c>
      <c r="B948" s="66" t="s">
        <v>427</v>
      </c>
      <c r="C948" s="75">
        <v>14365708</v>
      </c>
      <c r="D948" s="75">
        <v>336209</v>
      </c>
      <c r="E948" s="75">
        <v>1715155</v>
      </c>
      <c r="F948" s="69">
        <v>1134646</v>
      </c>
      <c r="G948" s="69">
        <v>83897</v>
      </c>
      <c r="H948" s="69">
        <v>215379</v>
      </c>
      <c r="I948" s="69">
        <v>521938</v>
      </c>
      <c r="J948" s="69">
        <v>851073</v>
      </c>
      <c r="K948" s="69">
        <v>3016042</v>
      </c>
      <c r="L948" s="69">
        <v>3105846</v>
      </c>
      <c r="M948" s="69">
        <v>207694</v>
      </c>
      <c r="N948" s="69">
        <v>324471</v>
      </c>
      <c r="O948" s="69">
        <v>558437</v>
      </c>
      <c r="P948" s="69">
        <f>VLOOKUP($B$5:$B$975,'[17]2018'!B$5:P$975,15,0)</f>
        <v>153475</v>
      </c>
      <c r="Q948" s="77">
        <f>VLOOKUP($B$6:$B$975,'[17]2018'!B$6:Q$975,16,0)</f>
        <v>108842</v>
      </c>
      <c r="R948" s="77">
        <v>644004</v>
      </c>
      <c r="S948" s="69">
        <v>1288817</v>
      </c>
      <c r="T948" s="69">
        <v>99784</v>
      </c>
    </row>
    <row r="949" spans="1:20" s="12" customFormat="1" ht="36.75">
      <c r="A949" s="65" t="s">
        <v>1039</v>
      </c>
      <c r="B949" s="66" t="s">
        <v>428</v>
      </c>
      <c r="C949" s="75">
        <v>50042756</v>
      </c>
      <c r="D949" s="75">
        <v>1314781</v>
      </c>
      <c r="E949" s="75">
        <v>9828593</v>
      </c>
      <c r="F949" s="69">
        <v>1298306</v>
      </c>
      <c r="G949" s="69">
        <v>1251936</v>
      </c>
      <c r="H949" s="69">
        <v>3255954</v>
      </c>
      <c r="I949" s="69">
        <v>1633638</v>
      </c>
      <c r="J949" s="69">
        <v>1631639</v>
      </c>
      <c r="K949" s="69">
        <v>1226137</v>
      </c>
      <c r="L949" s="69">
        <v>2525402</v>
      </c>
      <c r="M949" s="69">
        <v>367543</v>
      </c>
      <c r="N949" s="69">
        <v>3021844</v>
      </c>
      <c r="O949" s="69">
        <v>649992</v>
      </c>
      <c r="P949" s="69">
        <f>VLOOKUP($B$5:$B$975,'[17]2018'!B$5:P$975,15,0)</f>
        <v>112640</v>
      </c>
      <c r="Q949" s="77">
        <f>VLOOKUP($B$6:$B$975,'[17]2018'!B$6:Q$975,16,0)</f>
        <v>5684903</v>
      </c>
      <c r="R949" s="77">
        <v>2831613</v>
      </c>
      <c r="S949" s="69">
        <v>13136904</v>
      </c>
      <c r="T949" s="69">
        <v>270931</v>
      </c>
    </row>
    <row r="950" spans="1:20" s="12" customFormat="1" ht="48.75">
      <c r="A950" s="65" t="s">
        <v>1042</v>
      </c>
      <c r="B950" s="66" t="s">
        <v>532</v>
      </c>
      <c r="C950" s="75">
        <v>48272664</v>
      </c>
      <c r="D950" s="75">
        <v>3469096</v>
      </c>
      <c r="E950" s="75">
        <v>109566</v>
      </c>
      <c r="F950" s="69">
        <v>9951443</v>
      </c>
      <c r="G950" s="69">
        <v>712737</v>
      </c>
      <c r="H950" s="69">
        <v>148573</v>
      </c>
      <c r="I950" s="69">
        <v>1985277</v>
      </c>
      <c r="J950" s="69">
        <v>6749755</v>
      </c>
      <c r="K950" s="69">
        <v>2279673</v>
      </c>
      <c r="L950" s="69">
        <v>1896425</v>
      </c>
      <c r="M950" s="69">
        <v>53674</v>
      </c>
      <c r="N950" s="69">
        <v>2209412</v>
      </c>
      <c r="O950" s="69">
        <v>5248269</v>
      </c>
      <c r="P950" s="69">
        <f>VLOOKUP($B$5:$B$975,'[17]2018'!B$5:P$975,15,0)</f>
        <v>728893</v>
      </c>
      <c r="Q950" s="77">
        <f>VLOOKUP($B$6:$B$975,'[17]2018'!B$6:Q$975,16,0)</f>
        <v>6478669</v>
      </c>
      <c r="R950" s="77">
        <v>2279937</v>
      </c>
      <c r="S950" s="69">
        <v>2662226</v>
      </c>
      <c r="T950" s="69">
        <v>1309040</v>
      </c>
    </row>
    <row r="951" spans="1:20" s="12" customFormat="1" ht="24.75">
      <c r="A951" s="65" t="s">
        <v>1043</v>
      </c>
      <c r="B951" s="66" t="s">
        <v>431</v>
      </c>
      <c r="C951" s="75">
        <v>1365700</v>
      </c>
      <c r="D951" s="76" t="s">
        <v>14</v>
      </c>
      <c r="E951" s="76" t="s">
        <v>14</v>
      </c>
      <c r="F951" s="69" t="s">
        <v>14</v>
      </c>
      <c r="G951" s="69" t="s">
        <v>14</v>
      </c>
      <c r="H951" s="69" t="s">
        <v>14</v>
      </c>
      <c r="I951" s="69" t="s">
        <v>14</v>
      </c>
      <c r="J951" s="69">
        <v>457946</v>
      </c>
      <c r="K951" s="69">
        <v>23829</v>
      </c>
      <c r="L951" s="69" t="s">
        <v>14</v>
      </c>
      <c r="M951" s="69" t="s">
        <v>14</v>
      </c>
      <c r="N951" s="69">
        <v>116322</v>
      </c>
      <c r="O951" s="69">
        <v>685527</v>
      </c>
      <c r="P951" s="69">
        <f>VLOOKUP($B$5:$B$975,'[17]2018'!B$5:P$975,15,0)</f>
        <v>18098</v>
      </c>
      <c r="Q951" s="77">
        <f>VLOOKUP($B$6:$B$975,'[17]2018'!B$6:Q$975,16,0)</f>
        <v>40724</v>
      </c>
      <c r="R951" s="77" t="s">
        <v>14</v>
      </c>
      <c r="S951" s="69">
        <v>23254</v>
      </c>
      <c r="T951" s="69" t="s">
        <v>14</v>
      </c>
    </row>
    <row r="952" spans="1:20" s="12" customFormat="1" ht="24.75">
      <c r="A952" s="65" t="s">
        <v>1044</v>
      </c>
      <c r="B952" s="66" t="s">
        <v>432</v>
      </c>
      <c r="C952" s="75">
        <v>8930323</v>
      </c>
      <c r="D952" s="75">
        <v>1461440</v>
      </c>
      <c r="E952" s="75">
        <v>107110</v>
      </c>
      <c r="F952" s="69">
        <v>2189363</v>
      </c>
      <c r="G952" s="69" t="s">
        <v>14</v>
      </c>
      <c r="H952" s="69">
        <v>21378</v>
      </c>
      <c r="I952" s="69" t="s">
        <v>14</v>
      </c>
      <c r="J952" s="69">
        <v>50502</v>
      </c>
      <c r="K952" s="69">
        <v>727550</v>
      </c>
      <c r="L952" s="69">
        <v>464718</v>
      </c>
      <c r="M952" s="69">
        <v>12151</v>
      </c>
      <c r="N952" s="69">
        <v>237577</v>
      </c>
      <c r="O952" s="69">
        <v>366372</v>
      </c>
      <c r="P952" s="69">
        <f>VLOOKUP($B$5:$B$975,'[17]2018'!B$5:P$975,15,0)</f>
        <v>115996</v>
      </c>
      <c r="Q952" s="77">
        <f>VLOOKUP($B$6:$B$975,'[17]2018'!B$6:Q$975,16,0)</f>
        <v>1734138</v>
      </c>
      <c r="R952" s="77">
        <v>72000</v>
      </c>
      <c r="S952" s="69">
        <v>675919</v>
      </c>
      <c r="T952" s="69">
        <v>694112</v>
      </c>
    </row>
    <row r="953" spans="1:20" s="12" customFormat="1">
      <c r="A953" s="65" t="s">
        <v>1045</v>
      </c>
      <c r="B953" s="66" t="s">
        <v>433</v>
      </c>
      <c r="C953" s="75">
        <v>34376825</v>
      </c>
      <c r="D953" s="75">
        <v>1975249</v>
      </c>
      <c r="E953" s="76" t="s">
        <v>14</v>
      </c>
      <c r="F953" s="69">
        <v>7732156</v>
      </c>
      <c r="G953" s="69">
        <v>708306</v>
      </c>
      <c r="H953" s="69">
        <v>127195</v>
      </c>
      <c r="I953" s="69">
        <v>1968242</v>
      </c>
      <c r="J953" s="69">
        <v>5920550</v>
      </c>
      <c r="K953" s="69">
        <v>1522908</v>
      </c>
      <c r="L953" s="69">
        <v>794829</v>
      </c>
      <c r="M953" s="69">
        <v>41523</v>
      </c>
      <c r="N953" s="69">
        <v>1593631</v>
      </c>
      <c r="O953" s="69">
        <v>4162832</v>
      </c>
      <c r="P953" s="69">
        <f>VLOOKUP($B$5:$B$975,'[17]2018'!B$5:P$975,15,0)</f>
        <v>394057</v>
      </c>
      <c r="Q953" s="77">
        <f>VLOOKUP($B$6:$B$975,'[17]2018'!B$6:Q$975,16,0)</f>
        <v>4595927</v>
      </c>
      <c r="R953" s="77">
        <v>2207815</v>
      </c>
      <c r="S953" s="69">
        <v>16675</v>
      </c>
      <c r="T953" s="69">
        <v>614928</v>
      </c>
    </row>
    <row r="954" spans="1:20" s="12" customFormat="1" ht="24.75">
      <c r="A954" s="65" t="s">
        <v>1046</v>
      </c>
      <c r="B954" s="66" t="s">
        <v>434</v>
      </c>
      <c r="C954" s="75">
        <v>1435264</v>
      </c>
      <c r="D954" s="75">
        <v>20126</v>
      </c>
      <c r="E954" s="75">
        <v>2456</v>
      </c>
      <c r="F954" s="69">
        <v>23825</v>
      </c>
      <c r="G954" s="69" t="s">
        <v>14</v>
      </c>
      <c r="H954" s="69" t="s">
        <v>14</v>
      </c>
      <c r="I954" s="69">
        <v>17035</v>
      </c>
      <c r="J954" s="69">
        <v>243144</v>
      </c>
      <c r="K954" s="69">
        <v>4571</v>
      </c>
      <c r="L954" s="69">
        <v>636878</v>
      </c>
      <c r="M954" s="69" t="s">
        <v>14</v>
      </c>
      <c r="N954" s="69">
        <v>259995</v>
      </c>
      <c r="O954" s="69">
        <v>33538</v>
      </c>
      <c r="P954" s="69">
        <f>VLOOKUP($B$5:$B$975,'[17]2018'!B$5:P$975,15,0)</f>
        <v>174643</v>
      </c>
      <c r="Q954" s="77">
        <f>VLOOKUP($B$6:$B$975,'[17]2018'!B$6:Q$975,16,0)</f>
        <v>16522</v>
      </c>
      <c r="R954" s="77">
        <v>122</v>
      </c>
      <c r="S954" s="69">
        <v>2410</v>
      </c>
      <c r="T954" s="69" t="s">
        <v>14</v>
      </c>
    </row>
    <row r="955" spans="1:20" s="12" customFormat="1" ht="24.75">
      <c r="A955" s="65" t="s">
        <v>1047</v>
      </c>
      <c r="B955" s="66" t="s">
        <v>435</v>
      </c>
      <c r="C955" s="75">
        <v>2164552</v>
      </c>
      <c r="D955" s="75">
        <v>12281</v>
      </c>
      <c r="E955" s="76" t="s">
        <v>14</v>
      </c>
      <c r="F955" s="69">
        <v>6099</v>
      </c>
      <c r="G955" s="69">
        <v>4431</v>
      </c>
      <c r="H955" s="69" t="s">
        <v>14</v>
      </c>
      <c r="I955" s="69" t="s">
        <v>14</v>
      </c>
      <c r="J955" s="69">
        <v>77614</v>
      </c>
      <c r="K955" s="69">
        <v>816</v>
      </c>
      <c r="L955" s="69" t="s">
        <v>14</v>
      </c>
      <c r="M955" s="69" t="s">
        <v>14</v>
      </c>
      <c r="N955" s="69">
        <v>1888</v>
      </c>
      <c r="O955" s="69" t="s">
        <v>14</v>
      </c>
      <c r="P955" s="69">
        <f>VLOOKUP($B$5:$B$975,'[17]2018'!B$5:P$975,15,0)</f>
        <v>26098</v>
      </c>
      <c r="Q955" s="77">
        <f>VLOOKUP($B$6:$B$975,'[17]2018'!B$6:Q$975,16,0)</f>
        <v>91358</v>
      </c>
      <c r="R955" s="77" t="s">
        <v>14</v>
      </c>
      <c r="S955" s="69">
        <v>1943968</v>
      </c>
      <c r="T955" s="69" t="s">
        <v>14</v>
      </c>
    </row>
    <row r="956" spans="1:20" s="12" customFormat="1" ht="48.75">
      <c r="A956" s="65" t="s">
        <v>1048</v>
      </c>
      <c r="B956" s="66" t="s">
        <v>533</v>
      </c>
      <c r="C956" s="75">
        <v>198982989</v>
      </c>
      <c r="D956" s="75">
        <v>1306925</v>
      </c>
      <c r="E956" s="75">
        <v>18791835</v>
      </c>
      <c r="F956" s="69">
        <v>2558286</v>
      </c>
      <c r="G956" s="69">
        <v>43066702</v>
      </c>
      <c r="H956" s="69">
        <v>2120340</v>
      </c>
      <c r="I956" s="69">
        <v>1405976</v>
      </c>
      <c r="J956" s="69">
        <v>9637398</v>
      </c>
      <c r="K956" s="69">
        <v>2647773</v>
      </c>
      <c r="L956" s="69">
        <v>1418385</v>
      </c>
      <c r="M956" s="69">
        <v>545919</v>
      </c>
      <c r="N956" s="69">
        <v>1642081</v>
      </c>
      <c r="O956" s="69">
        <v>3731472</v>
      </c>
      <c r="P956" s="69">
        <f>VLOOKUP($B$5:$B$975,'[17]2018'!B$5:P$975,15,0)</f>
        <v>472967</v>
      </c>
      <c r="Q956" s="77">
        <f>VLOOKUP($B$6:$B$975,'[17]2018'!B$6:Q$975,16,0)</f>
        <v>27058608</v>
      </c>
      <c r="R956" s="77">
        <v>13539739</v>
      </c>
      <c r="S956" s="69">
        <v>65350409</v>
      </c>
      <c r="T956" s="69">
        <v>3688176</v>
      </c>
    </row>
    <row r="957" spans="1:20" s="12" customFormat="1" ht="24.75">
      <c r="A957" s="65" t="s">
        <v>1049</v>
      </c>
      <c r="B957" s="66" t="s">
        <v>436</v>
      </c>
      <c r="C957" s="75">
        <v>983654</v>
      </c>
      <c r="D957" s="75">
        <v>1833</v>
      </c>
      <c r="E957" s="75">
        <v>39873</v>
      </c>
      <c r="F957" s="69">
        <v>439602</v>
      </c>
      <c r="G957" s="69" t="s">
        <v>14</v>
      </c>
      <c r="H957" s="69" t="s">
        <v>14</v>
      </c>
      <c r="I957" s="69" t="s">
        <v>14</v>
      </c>
      <c r="J957" s="69" t="s">
        <v>14</v>
      </c>
      <c r="K957" s="69" t="s">
        <v>14</v>
      </c>
      <c r="L957" s="69" t="s">
        <v>14</v>
      </c>
      <c r="M957" s="69" t="s">
        <v>14</v>
      </c>
      <c r="N957" s="69">
        <v>6243</v>
      </c>
      <c r="O957" s="69">
        <v>5387</v>
      </c>
      <c r="P957" s="69" t="str">
        <f>VLOOKUP($B$5:$B$975,'[17]2018'!B$5:P$975,15,0)</f>
        <v>-</v>
      </c>
      <c r="Q957" s="77" t="str">
        <f>VLOOKUP($B$6:$B$975,'[17]2018'!B$6:Q$975,16,0)</f>
        <v>-</v>
      </c>
      <c r="R957" s="77" t="s">
        <v>14</v>
      </c>
      <c r="S957" s="69">
        <v>490715</v>
      </c>
      <c r="T957" s="69" t="s">
        <v>14</v>
      </c>
    </row>
    <row r="958" spans="1:20" s="12" customFormat="1" ht="24.75">
      <c r="A958" s="65" t="s">
        <v>1050</v>
      </c>
      <c r="B958" s="66" t="s">
        <v>437</v>
      </c>
      <c r="C958" s="75">
        <v>2574159</v>
      </c>
      <c r="D958" s="75">
        <v>52289</v>
      </c>
      <c r="E958" s="75">
        <v>358020</v>
      </c>
      <c r="F958" s="69">
        <v>394954</v>
      </c>
      <c r="G958" s="69">
        <v>1980</v>
      </c>
      <c r="H958" s="69">
        <v>40941</v>
      </c>
      <c r="I958" s="69">
        <v>1228</v>
      </c>
      <c r="J958" s="69">
        <v>16360</v>
      </c>
      <c r="K958" s="69">
        <v>17917</v>
      </c>
      <c r="L958" s="69">
        <v>653768</v>
      </c>
      <c r="M958" s="69">
        <v>47947</v>
      </c>
      <c r="N958" s="69">
        <v>311</v>
      </c>
      <c r="O958" s="69">
        <v>53360</v>
      </c>
      <c r="P958" s="69">
        <f>VLOOKUP($B$5:$B$975,'[17]2018'!B$5:P$975,15,0)</f>
        <v>9512</v>
      </c>
      <c r="Q958" s="77">
        <f>VLOOKUP($B$6:$B$975,'[17]2018'!B$6:Q$975,16,0)</f>
        <v>7453</v>
      </c>
      <c r="R958" s="77">
        <v>272419</v>
      </c>
      <c r="S958" s="69">
        <v>455968</v>
      </c>
      <c r="T958" s="69">
        <v>189731</v>
      </c>
    </row>
    <row r="959" spans="1:20" s="12" customFormat="1" ht="48.75">
      <c r="A959" s="65" t="s">
        <v>1051</v>
      </c>
      <c r="B959" s="66" t="s">
        <v>438</v>
      </c>
      <c r="C959" s="75">
        <v>13329074</v>
      </c>
      <c r="D959" s="75">
        <v>17368</v>
      </c>
      <c r="E959" s="75">
        <v>39055</v>
      </c>
      <c r="F959" s="69">
        <v>628959</v>
      </c>
      <c r="G959" s="69">
        <v>62266</v>
      </c>
      <c r="H959" s="69">
        <v>160774</v>
      </c>
      <c r="I959" s="69">
        <v>16544</v>
      </c>
      <c r="J959" s="69">
        <v>55708</v>
      </c>
      <c r="K959" s="69">
        <v>82921</v>
      </c>
      <c r="L959" s="69">
        <v>147580</v>
      </c>
      <c r="M959" s="69">
        <v>46961</v>
      </c>
      <c r="N959" s="69">
        <v>25904</v>
      </c>
      <c r="O959" s="69">
        <v>25493</v>
      </c>
      <c r="P959" s="69">
        <f>VLOOKUP($B$5:$B$975,'[17]2018'!B$5:P$975,15,0)</f>
        <v>358626</v>
      </c>
      <c r="Q959" s="77">
        <f>VLOOKUP($B$6:$B$975,'[17]2018'!B$6:Q$975,16,0)</f>
        <v>1130755</v>
      </c>
      <c r="R959" s="77">
        <v>57092</v>
      </c>
      <c r="S959" s="69">
        <v>10438766</v>
      </c>
      <c r="T959" s="69">
        <v>34302</v>
      </c>
    </row>
    <row r="960" spans="1:20" s="12" customFormat="1" ht="36.75">
      <c r="A960" s="65" t="s">
        <v>1052</v>
      </c>
      <c r="B960" s="66" t="s">
        <v>439</v>
      </c>
      <c r="C960" s="75">
        <v>4209719</v>
      </c>
      <c r="D960" s="75">
        <v>19128</v>
      </c>
      <c r="E960" s="75">
        <v>216379</v>
      </c>
      <c r="F960" s="69">
        <v>222774</v>
      </c>
      <c r="G960" s="69">
        <v>32820</v>
      </c>
      <c r="H960" s="69">
        <v>641</v>
      </c>
      <c r="I960" s="69" t="s">
        <v>14</v>
      </c>
      <c r="J960" s="69">
        <v>77200</v>
      </c>
      <c r="K960" s="69">
        <v>32100</v>
      </c>
      <c r="L960" s="69">
        <v>7406</v>
      </c>
      <c r="M960" s="69">
        <v>39847</v>
      </c>
      <c r="N960" s="69">
        <v>111441</v>
      </c>
      <c r="O960" s="69">
        <v>65326</v>
      </c>
      <c r="P960" s="69">
        <f>VLOOKUP($B$5:$B$975,'[17]2018'!B$5:P$975,15,0)</f>
        <v>6964</v>
      </c>
      <c r="Q960" s="77">
        <f>VLOOKUP($B$6:$B$975,'[17]2018'!B$6:Q$975,16,0)</f>
        <v>12499</v>
      </c>
      <c r="R960" s="77">
        <v>2392682</v>
      </c>
      <c r="S960" s="69">
        <v>939982</v>
      </c>
      <c r="T960" s="69">
        <v>32530</v>
      </c>
    </row>
    <row r="961" spans="1:20" s="12" customFormat="1" ht="48.75">
      <c r="A961" s="65" t="s">
        <v>1053</v>
      </c>
      <c r="B961" s="66" t="s">
        <v>440</v>
      </c>
      <c r="C961" s="75">
        <v>171529303</v>
      </c>
      <c r="D961" s="75">
        <v>1144659</v>
      </c>
      <c r="E961" s="75">
        <v>18058076</v>
      </c>
      <c r="F961" s="69">
        <v>681070</v>
      </c>
      <c r="G961" s="69">
        <v>42839265</v>
      </c>
      <c r="H961" s="69">
        <v>857210</v>
      </c>
      <c r="I961" s="69">
        <v>1289119</v>
      </c>
      <c r="J961" s="69">
        <v>9253223</v>
      </c>
      <c r="K961" s="69">
        <v>2281691</v>
      </c>
      <c r="L961" s="69">
        <v>378260</v>
      </c>
      <c r="M961" s="69">
        <v>405028</v>
      </c>
      <c r="N961" s="69">
        <v>1052085</v>
      </c>
      <c r="O961" s="69">
        <v>3525687</v>
      </c>
      <c r="P961" s="69">
        <f>VLOOKUP($B$5:$B$975,'[17]2018'!B$5:P$975,15,0)</f>
        <v>97864</v>
      </c>
      <c r="Q961" s="77">
        <f>VLOOKUP($B$6:$B$975,'[17]2018'!B$6:Q$975,16,0)</f>
        <v>25742350</v>
      </c>
      <c r="R961" s="77">
        <v>10310936</v>
      </c>
      <c r="S961" s="69">
        <v>50544658</v>
      </c>
      <c r="T961" s="69">
        <v>3068123</v>
      </c>
    </row>
    <row r="962" spans="1:20" s="12" customFormat="1" ht="36.75">
      <c r="A962" s="65" t="s">
        <v>1072</v>
      </c>
      <c r="B962" s="66" t="s">
        <v>548</v>
      </c>
      <c r="C962" s="75">
        <v>5172648</v>
      </c>
      <c r="D962" s="75">
        <v>2784129</v>
      </c>
      <c r="E962" s="76" t="s">
        <v>14</v>
      </c>
      <c r="F962" s="69">
        <v>1214</v>
      </c>
      <c r="G962" s="69" t="s">
        <v>14</v>
      </c>
      <c r="H962" s="69" t="s">
        <v>14</v>
      </c>
      <c r="I962" s="69">
        <v>3109</v>
      </c>
      <c r="J962" s="69">
        <v>918</v>
      </c>
      <c r="K962" s="69" t="s">
        <v>14</v>
      </c>
      <c r="L962" s="69" t="s">
        <v>14</v>
      </c>
      <c r="M962" s="69" t="s">
        <v>14</v>
      </c>
      <c r="N962" s="69">
        <v>18696</v>
      </c>
      <c r="O962" s="69">
        <v>32</v>
      </c>
      <c r="P962" s="69" t="str">
        <f>VLOOKUP($B$5:$B$975,'[17]2018'!B$5:P$975,15,0)</f>
        <v>-</v>
      </c>
      <c r="Q962" s="77">
        <f>VLOOKUP($B$6:$B$975,'[17]2018'!B$6:Q$975,16,0)</f>
        <v>2423</v>
      </c>
      <c r="R962" s="77">
        <v>2105916</v>
      </c>
      <c r="S962" s="69">
        <v>256206</v>
      </c>
      <c r="T962" s="69">
        <v>5</v>
      </c>
    </row>
    <row r="963" spans="1:20" s="12" customFormat="1" ht="24.75">
      <c r="A963" s="65" t="s">
        <v>1095</v>
      </c>
      <c r="B963" s="66" t="s">
        <v>1096</v>
      </c>
      <c r="C963" s="75">
        <v>2394</v>
      </c>
      <c r="D963" s="76" t="s">
        <v>14</v>
      </c>
      <c r="E963" s="76" t="s">
        <v>14</v>
      </c>
      <c r="F963" s="69" t="s">
        <v>14</v>
      </c>
      <c r="G963" s="69" t="s">
        <v>14</v>
      </c>
      <c r="H963" s="69" t="s">
        <v>14</v>
      </c>
      <c r="I963" s="69" t="s">
        <v>14</v>
      </c>
      <c r="J963" s="69" t="s">
        <v>14</v>
      </c>
      <c r="K963" s="69" t="s">
        <v>14</v>
      </c>
      <c r="L963" s="69" t="s">
        <v>14</v>
      </c>
      <c r="M963" s="69" t="s">
        <v>14</v>
      </c>
      <c r="N963" s="69" t="s">
        <v>14</v>
      </c>
      <c r="O963" s="69" t="s">
        <v>14</v>
      </c>
      <c r="P963" s="69" t="str">
        <f>VLOOKUP($B$5:$B$975,'[17]2018'!B$5:P$975,15,0)</f>
        <v>-</v>
      </c>
      <c r="Q963" s="77">
        <f>VLOOKUP($B$6:$B$975,'[17]2018'!B$6:Q$975,16,0)</f>
        <v>2394</v>
      </c>
      <c r="R963" s="77" t="s">
        <v>14</v>
      </c>
      <c r="S963" s="69" t="s">
        <v>14</v>
      </c>
      <c r="T963" s="69" t="s">
        <v>14</v>
      </c>
    </row>
    <row r="964" spans="1:20" s="12" customFormat="1" ht="24.75">
      <c r="A964" s="65" t="s">
        <v>1091</v>
      </c>
      <c r="B964" s="66" t="s">
        <v>1092</v>
      </c>
      <c r="C964" s="75">
        <v>906</v>
      </c>
      <c r="D964" s="76" t="s">
        <v>14</v>
      </c>
      <c r="E964" s="76" t="s">
        <v>14</v>
      </c>
      <c r="F964" s="69" t="s">
        <v>14</v>
      </c>
      <c r="G964" s="69" t="s">
        <v>14</v>
      </c>
      <c r="H964" s="69" t="s">
        <v>14</v>
      </c>
      <c r="I964" s="69" t="s">
        <v>14</v>
      </c>
      <c r="J964" s="69">
        <v>906</v>
      </c>
      <c r="K964" s="69" t="s">
        <v>14</v>
      </c>
      <c r="L964" s="69" t="s">
        <v>14</v>
      </c>
      <c r="M964" s="69" t="s">
        <v>14</v>
      </c>
      <c r="N964" s="69" t="s">
        <v>14</v>
      </c>
      <c r="O964" s="69" t="s">
        <v>14</v>
      </c>
      <c r="P964" s="69" t="str">
        <f>VLOOKUP($B$5:$B$975,'[17]2018'!B$5:P$975,15,0)</f>
        <v>-</v>
      </c>
      <c r="Q964" s="77" t="str">
        <f>VLOOKUP($B$6:$B$975,'[17]2018'!B$6:Q$975,16,0)</f>
        <v>-</v>
      </c>
      <c r="R964" s="77" t="s">
        <v>14</v>
      </c>
      <c r="S964" s="69" t="s">
        <v>14</v>
      </c>
      <c r="T964" s="69" t="s">
        <v>14</v>
      </c>
    </row>
    <row r="965" spans="1:20" s="12" customFormat="1" ht="48.75">
      <c r="A965" s="65" t="s">
        <v>1056</v>
      </c>
      <c r="B965" s="66" t="s">
        <v>443</v>
      </c>
      <c r="C965" s="75">
        <v>5169348</v>
      </c>
      <c r="D965" s="75">
        <v>2784129</v>
      </c>
      <c r="E965" s="76" t="s">
        <v>14</v>
      </c>
      <c r="F965" s="69">
        <v>1214</v>
      </c>
      <c r="G965" s="69" t="s">
        <v>14</v>
      </c>
      <c r="H965" s="69" t="s">
        <v>14</v>
      </c>
      <c r="I965" s="69">
        <v>3109</v>
      </c>
      <c r="J965" s="69">
        <v>12</v>
      </c>
      <c r="K965" s="69" t="s">
        <v>14</v>
      </c>
      <c r="L965" s="69" t="s">
        <v>14</v>
      </c>
      <c r="M965" s="69" t="s">
        <v>14</v>
      </c>
      <c r="N965" s="69">
        <v>18696</v>
      </c>
      <c r="O965" s="69">
        <v>32</v>
      </c>
      <c r="P965" s="69" t="str">
        <f>VLOOKUP($B$5:$B$975,'[17]2018'!B$5:P$975,15,0)</f>
        <v>-</v>
      </c>
      <c r="Q965" s="77">
        <f>VLOOKUP($B$6:$B$975,'[17]2018'!B$6:Q$975,16,0)</f>
        <v>29</v>
      </c>
      <c r="R965" s="77">
        <v>2105916</v>
      </c>
      <c r="S965" s="69">
        <v>256206</v>
      </c>
      <c r="T965" s="69">
        <v>5</v>
      </c>
    </row>
    <row r="966" spans="1:20" s="12" customFormat="1" ht="36.75">
      <c r="A966" s="65" t="s">
        <v>1073</v>
      </c>
      <c r="B966" s="66" t="s">
        <v>549</v>
      </c>
      <c r="C966" s="75">
        <v>27068730</v>
      </c>
      <c r="D966" s="75">
        <v>293912</v>
      </c>
      <c r="E966" s="75">
        <v>254847</v>
      </c>
      <c r="F966" s="69">
        <v>937405</v>
      </c>
      <c r="G966" s="69">
        <v>1880269</v>
      </c>
      <c r="H966" s="69">
        <v>10000</v>
      </c>
      <c r="I966" s="69">
        <v>467923</v>
      </c>
      <c r="J966" s="69">
        <v>529968</v>
      </c>
      <c r="K966" s="69">
        <v>320485</v>
      </c>
      <c r="L966" s="69">
        <v>116182</v>
      </c>
      <c r="M966" s="69">
        <v>37608</v>
      </c>
      <c r="N966" s="69">
        <v>383940</v>
      </c>
      <c r="O966" s="69">
        <v>7209</v>
      </c>
      <c r="P966" s="69">
        <f>VLOOKUP($B$5:$B$975,'[17]2018'!B$5:P$975,15,0)</f>
        <v>2250</v>
      </c>
      <c r="Q966" s="77">
        <f>VLOOKUP($B$6:$B$975,'[17]2018'!B$6:Q$975,16,0)</f>
        <v>573271</v>
      </c>
      <c r="R966" s="77">
        <v>10390682</v>
      </c>
      <c r="S966" s="69">
        <v>10703794</v>
      </c>
      <c r="T966" s="69">
        <v>158985</v>
      </c>
    </row>
    <row r="967" spans="1:20" s="12" customFormat="1" ht="36.75">
      <c r="A967" s="65" t="s">
        <v>1057</v>
      </c>
      <c r="B967" s="66" t="s">
        <v>444</v>
      </c>
      <c r="C967" s="75">
        <v>27068730</v>
      </c>
      <c r="D967" s="75">
        <v>293912</v>
      </c>
      <c r="E967" s="75">
        <v>254847</v>
      </c>
      <c r="F967" s="69">
        <v>937405</v>
      </c>
      <c r="G967" s="69">
        <v>1880269</v>
      </c>
      <c r="H967" s="69">
        <v>10000</v>
      </c>
      <c r="I967" s="69">
        <v>467923</v>
      </c>
      <c r="J967" s="69">
        <v>529968</v>
      </c>
      <c r="K967" s="69">
        <v>320485</v>
      </c>
      <c r="L967" s="69">
        <v>116182</v>
      </c>
      <c r="M967" s="69">
        <v>37608</v>
      </c>
      <c r="N967" s="69">
        <v>383940</v>
      </c>
      <c r="O967" s="69">
        <v>7209</v>
      </c>
      <c r="P967" s="69">
        <f>VLOOKUP($B$5:$B$975,'[17]2018'!B$5:P$975,15,0)</f>
        <v>2250</v>
      </c>
      <c r="Q967" s="77">
        <f>VLOOKUP($B$6:$B$975,'[17]2018'!B$6:Q$975,16,0)</f>
        <v>573271</v>
      </c>
      <c r="R967" s="77">
        <v>10390682</v>
      </c>
      <c r="S967" s="69">
        <v>10703794</v>
      </c>
      <c r="T967" s="69">
        <v>158985</v>
      </c>
    </row>
    <row r="968" spans="1:20" s="12" customFormat="1" ht="48.75">
      <c r="A968" s="65" t="s">
        <v>1058</v>
      </c>
      <c r="B968" s="66" t="s">
        <v>535</v>
      </c>
      <c r="C968" s="75">
        <v>116308259</v>
      </c>
      <c r="D968" s="75">
        <v>19701584</v>
      </c>
      <c r="E968" s="75">
        <v>2028997</v>
      </c>
      <c r="F968" s="69">
        <v>332470</v>
      </c>
      <c r="G968" s="69">
        <v>726530</v>
      </c>
      <c r="H968" s="69">
        <v>434134</v>
      </c>
      <c r="I968" s="69">
        <v>49044</v>
      </c>
      <c r="J968" s="69">
        <v>2294991</v>
      </c>
      <c r="K968" s="69">
        <v>1071259</v>
      </c>
      <c r="L968" s="69">
        <v>625372</v>
      </c>
      <c r="M968" s="69">
        <v>300622</v>
      </c>
      <c r="N968" s="69">
        <v>1096853</v>
      </c>
      <c r="O968" s="69">
        <v>676991</v>
      </c>
      <c r="P968" s="69">
        <f>VLOOKUP($B$5:$B$975,'[17]2018'!B$5:P$975,15,0)</f>
        <v>96278</v>
      </c>
      <c r="Q968" s="77">
        <f>VLOOKUP($B$6:$B$975,'[17]2018'!B$6:Q$975,16,0)</f>
        <v>17963725</v>
      </c>
      <c r="R968" s="77">
        <v>44001108</v>
      </c>
      <c r="S968" s="69">
        <v>24094643</v>
      </c>
      <c r="T968" s="69">
        <v>813658</v>
      </c>
    </row>
    <row r="969" spans="1:20" s="12" customFormat="1" ht="48.75">
      <c r="A969" s="65" t="s">
        <v>1058</v>
      </c>
      <c r="B969" s="66" t="s">
        <v>445</v>
      </c>
      <c r="C969" s="75">
        <v>116308259</v>
      </c>
      <c r="D969" s="75">
        <v>19701584</v>
      </c>
      <c r="E969" s="75">
        <v>2028997</v>
      </c>
      <c r="F969" s="69">
        <v>332470</v>
      </c>
      <c r="G969" s="69">
        <v>726530</v>
      </c>
      <c r="H969" s="69">
        <v>434134</v>
      </c>
      <c r="I969" s="69">
        <v>49044</v>
      </c>
      <c r="J969" s="69">
        <v>2294991</v>
      </c>
      <c r="K969" s="69">
        <v>1071259</v>
      </c>
      <c r="L969" s="69">
        <v>625372</v>
      </c>
      <c r="M969" s="69">
        <v>300622</v>
      </c>
      <c r="N969" s="69">
        <v>1096853</v>
      </c>
      <c r="O969" s="69">
        <v>676991</v>
      </c>
      <c r="P969" s="69">
        <f>VLOOKUP($B$5:$B$975,'[17]2018'!B$5:P$975,15,0)</f>
        <v>96278</v>
      </c>
      <c r="Q969" s="77">
        <f>VLOOKUP($B$6:$B$975,'[17]2018'!B$6:Q$975,16,0)</f>
        <v>17963725</v>
      </c>
      <c r="R969" s="77">
        <v>44001108</v>
      </c>
      <c r="S969" s="69">
        <v>24094643</v>
      </c>
      <c r="T969" s="69">
        <v>813658</v>
      </c>
    </row>
    <row r="970" spans="1:20" s="12" customFormat="1" ht="24.75">
      <c r="A970" s="65" t="s">
        <v>1060</v>
      </c>
      <c r="B970" s="66" t="s">
        <v>537</v>
      </c>
      <c r="C970" s="75">
        <v>8593277</v>
      </c>
      <c r="D970" s="75">
        <v>8500000</v>
      </c>
      <c r="E970" s="76" t="s">
        <v>14</v>
      </c>
      <c r="F970" s="69" t="s">
        <v>14</v>
      </c>
      <c r="G970" s="69" t="s">
        <v>14</v>
      </c>
      <c r="H970" s="69">
        <v>4151</v>
      </c>
      <c r="I970" s="69" t="s">
        <v>14</v>
      </c>
      <c r="J970" s="69" t="s">
        <v>14</v>
      </c>
      <c r="K970" s="69" t="s">
        <v>14</v>
      </c>
      <c r="L970" s="69" t="s">
        <v>14</v>
      </c>
      <c r="M970" s="69" t="s">
        <v>14</v>
      </c>
      <c r="N970" s="69" t="s">
        <v>14</v>
      </c>
      <c r="O970" s="69" t="s">
        <v>14</v>
      </c>
      <c r="P970" s="69">
        <f>VLOOKUP($B$5:$B$975,'[17]2018'!B$5:P$975,15,0)</f>
        <v>79955</v>
      </c>
      <c r="Q970" s="77">
        <f>VLOOKUP($B$6:$B$975,'[17]2018'!B$6:Q$975,16,0)</f>
        <v>8001</v>
      </c>
      <c r="R970" s="77" t="s">
        <v>14</v>
      </c>
      <c r="S970" s="69">
        <v>1170</v>
      </c>
      <c r="T970" s="69" t="s">
        <v>14</v>
      </c>
    </row>
    <row r="971" spans="1:20" s="12" customFormat="1" ht="24.75">
      <c r="A971" s="65" t="s">
        <v>1061</v>
      </c>
      <c r="B971" s="66" t="s">
        <v>446</v>
      </c>
      <c r="C971" s="75">
        <v>8593277</v>
      </c>
      <c r="D971" s="75">
        <v>8500000</v>
      </c>
      <c r="E971" s="76" t="s">
        <v>14</v>
      </c>
      <c r="F971" s="69" t="s">
        <v>14</v>
      </c>
      <c r="G971" s="69" t="s">
        <v>14</v>
      </c>
      <c r="H971" s="69">
        <v>4151</v>
      </c>
      <c r="I971" s="69" t="s">
        <v>14</v>
      </c>
      <c r="J971" s="69" t="s">
        <v>14</v>
      </c>
      <c r="K971" s="69" t="s">
        <v>14</v>
      </c>
      <c r="L971" s="69" t="s">
        <v>14</v>
      </c>
      <c r="M971" s="69" t="s">
        <v>14</v>
      </c>
      <c r="N971" s="69" t="s">
        <v>14</v>
      </c>
      <c r="O971" s="69" t="s">
        <v>14</v>
      </c>
      <c r="P971" s="69">
        <f>VLOOKUP($B$5:$B$975,'[17]2018'!B$5:P$975,15,0)</f>
        <v>79955</v>
      </c>
      <c r="Q971" s="77">
        <f>VLOOKUP($B$6:$B$975,'[17]2018'!B$6:Q$975,16,0)</f>
        <v>8001</v>
      </c>
      <c r="R971" s="77" t="s">
        <v>14</v>
      </c>
      <c r="S971" s="69">
        <v>1170</v>
      </c>
      <c r="T971" s="69" t="s">
        <v>14</v>
      </c>
    </row>
    <row r="972" spans="1:20" s="12" customFormat="1" ht="24.75">
      <c r="A972" s="65" t="s">
        <v>1062</v>
      </c>
      <c r="B972" s="66" t="s">
        <v>538</v>
      </c>
      <c r="C972" s="75">
        <v>113416</v>
      </c>
      <c r="D972" s="76" t="s">
        <v>14</v>
      </c>
      <c r="E972" s="76" t="s">
        <v>14</v>
      </c>
      <c r="F972" s="69" t="s">
        <v>14</v>
      </c>
      <c r="G972" s="69" t="s">
        <v>14</v>
      </c>
      <c r="H972" s="69" t="s">
        <v>14</v>
      </c>
      <c r="I972" s="69">
        <v>41924</v>
      </c>
      <c r="J972" s="69">
        <v>1296</v>
      </c>
      <c r="K972" s="69" t="s">
        <v>14</v>
      </c>
      <c r="L972" s="69" t="s">
        <v>14</v>
      </c>
      <c r="M972" s="69">
        <v>11351</v>
      </c>
      <c r="N972" s="69" t="s">
        <v>14</v>
      </c>
      <c r="O972" s="69" t="s">
        <v>14</v>
      </c>
      <c r="P972" s="69">
        <f>VLOOKUP($B$5:$B$975,'[17]2018'!B$5:P$975,15,0)</f>
        <v>51515</v>
      </c>
      <c r="Q972" s="77" t="str">
        <f>VLOOKUP($B$6:$B$975,'[17]2018'!B$6:Q$975,16,0)</f>
        <v>-</v>
      </c>
      <c r="R972" s="77" t="s">
        <v>14</v>
      </c>
      <c r="S972" s="69" t="s">
        <v>14</v>
      </c>
      <c r="T972" s="69">
        <v>7330</v>
      </c>
    </row>
    <row r="973" spans="1:20" s="12" customFormat="1" ht="24.75">
      <c r="A973" s="65" t="s">
        <v>1062</v>
      </c>
      <c r="B973" s="66" t="s">
        <v>447</v>
      </c>
      <c r="C973" s="75">
        <v>113416</v>
      </c>
      <c r="D973" s="76" t="s">
        <v>14</v>
      </c>
      <c r="E973" s="76" t="s">
        <v>14</v>
      </c>
      <c r="F973" s="69" t="s">
        <v>14</v>
      </c>
      <c r="G973" s="69" t="s">
        <v>14</v>
      </c>
      <c r="H973" s="69" t="s">
        <v>14</v>
      </c>
      <c r="I973" s="69">
        <v>41924</v>
      </c>
      <c r="J973" s="69">
        <v>1296</v>
      </c>
      <c r="K973" s="69" t="s">
        <v>14</v>
      </c>
      <c r="L973" s="69" t="s">
        <v>14</v>
      </c>
      <c r="M973" s="69">
        <v>11351</v>
      </c>
      <c r="N973" s="69" t="s">
        <v>14</v>
      </c>
      <c r="O973" s="69" t="s">
        <v>14</v>
      </c>
      <c r="P973" s="69">
        <f>VLOOKUP($B$5:$B$975,'[17]2018'!B$5:P$975,15,0)</f>
        <v>51515</v>
      </c>
      <c r="Q973" s="77" t="str">
        <f>VLOOKUP($B$6:$B$975,'[17]2018'!B$6:Q$975,16,0)</f>
        <v>-</v>
      </c>
      <c r="R973" s="77" t="s">
        <v>14</v>
      </c>
      <c r="S973" s="69" t="s">
        <v>14</v>
      </c>
      <c r="T973" s="69">
        <v>7330</v>
      </c>
    </row>
    <row r="974" spans="1:20" s="12" customFormat="1" ht="24.75">
      <c r="A974" s="65" t="s">
        <v>1063</v>
      </c>
      <c r="B974" s="66" t="s">
        <v>539</v>
      </c>
      <c r="C974" s="75">
        <v>13251839</v>
      </c>
      <c r="D974" s="76" t="s">
        <v>14</v>
      </c>
      <c r="E974" s="79" t="s">
        <v>14</v>
      </c>
      <c r="F974" s="80">
        <v>337666</v>
      </c>
      <c r="G974" s="80">
        <v>78144</v>
      </c>
      <c r="H974" s="80">
        <v>23118</v>
      </c>
      <c r="I974" s="80">
        <v>1150469</v>
      </c>
      <c r="J974" s="80">
        <v>59746</v>
      </c>
      <c r="K974" s="80" t="s">
        <v>14</v>
      </c>
      <c r="L974" s="80">
        <v>5891</v>
      </c>
      <c r="M974" s="80" t="s">
        <v>14</v>
      </c>
      <c r="N974" s="80">
        <v>435453</v>
      </c>
      <c r="O974" s="80">
        <v>1054922</v>
      </c>
      <c r="P974" s="69">
        <f>VLOOKUP($B$5:$B$975,'[17]2018'!B$5:P$975,15,0)</f>
        <v>218821</v>
      </c>
      <c r="Q974" s="77">
        <f>VLOOKUP($B$6:$B$975,'[17]2018'!B$6:Q$975,16,0)</f>
        <v>8737198</v>
      </c>
      <c r="R974" s="100">
        <v>9085</v>
      </c>
      <c r="S974" s="80">
        <v>1086531</v>
      </c>
      <c r="T974" s="80">
        <v>54795</v>
      </c>
    </row>
    <row r="975" spans="1:20" s="12" customFormat="1" ht="24.75">
      <c r="A975" s="129" t="s">
        <v>1063</v>
      </c>
      <c r="B975" s="130" t="s">
        <v>448</v>
      </c>
      <c r="C975" s="131">
        <v>13251839</v>
      </c>
      <c r="D975" s="81" t="s">
        <v>14</v>
      </c>
      <c r="E975" s="81" t="s">
        <v>14</v>
      </c>
      <c r="F975" s="82">
        <v>337666</v>
      </c>
      <c r="G975" s="82">
        <v>78144</v>
      </c>
      <c r="H975" s="82">
        <v>23118</v>
      </c>
      <c r="I975" s="82">
        <v>1150469</v>
      </c>
      <c r="J975" s="82">
        <v>59746</v>
      </c>
      <c r="K975" s="82" t="s">
        <v>14</v>
      </c>
      <c r="L975" s="82">
        <v>5891</v>
      </c>
      <c r="M975" s="82" t="s">
        <v>14</v>
      </c>
      <c r="N975" s="82">
        <v>435453</v>
      </c>
      <c r="O975" s="82">
        <v>1054922</v>
      </c>
      <c r="P975" s="82">
        <f>VLOOKUP($B$5:$B$975,'[17]2018'!B$5:P$975,15,0)</f>
        <v>218821</v>
      </c>
      <c r="Q975" s="101">
        <f>VLOOKUP($B$6:$B$975,'[17]2018'!B$6:Q$975,16,0)</f>
        <v>8737198</v>
      </c>
      <c r="R975" s="101">
        <v>9085</v>
      </c>
      <c r="S975" s="82">
        <v>1086531</v>
      </c>
      <c r="T975" s="82">
        <v>54795</v>
      </c>
    </row>
    <row r="976" spans="1:20" ht="2.4500000000000002" customHeight="1">
      <c r="A976" s="127"/>
      <c r="B976" s="128"/>
      <c r="C976" s="83"/>
      <c r="D976" s="83"/>
      <c r="E976" s="83"/>
    </row>
    <row r="978" spans="1:1">
      <c r="A978" s="61" t="s">
        <v>1899</v>
      </c>
    </row>
  </sheetData>
  <mergeCells count="2">
    <mergeCell ref="A1:E1"/>
    <mergeCell ref="A2:T2"/>
  </mergeCells>
  <pageMargins left="0.78739999999999999" right="0.39369999999999999" top="0.39369999999999999" bottom="0.39369999999999999" header="0.3" footer="0.3"/>
  <pageSetup paperSize="9" scale="42" orientation="landscape" r:id="rId1"/>
  <headerFooter differentFirst="1"/>
</worksheet>
</file>

<file path=xl/worksheets/sheet7.xml><?xml version="1.0" encoding="utf-8"?>
<worksheet xmlns="http://schemas.openxmlformats.org/spreadsheetml/2006/main" xmlns:r="http://schemas.openxmlformats.org/officeDocument/2006/relationships">
  <dimension ref="A1:T1068"/>
  <sheetViews>
    <sheetView workbookViewId="0">
      <selection activeCell="H11" sqref="H11"/>
    </sheetView>
  </sheetViews>
  <sheetFormatPr defaultRowHeight="15"/>
  <cols>
    <col min="1" max="1" width="25" customWidth="1"/>
    <col min="2" max="2" width="14.7109375" customWidth="1"/>
    <col min="3" max="20" width="14.7109375" style="7" customWidth="1"/>
  </cols>
  <sheetData>
    <row r="1" spans="1:20" s="12" customFormat="1">
      <c r="A1" s="192"/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</row>
    <row r="2" spans="1:20" s="12" customFormat="1" ht="18.75">
      <c r="A2" s="193" t="s">
        <v>1903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</row>
    <row r="3" spans="1:20">
      <c r="T3" s="92" t="s">
        <v>1892</v>
      </c>
    </row>
    <row r="4" spans="1:20" s="12" customFormat="1" ht="50.25" customHeight="1">
      <c r="A4" s="13"/>
      <c r="B4" s="13" t="s">
        <v>17</v>
      </c>
      <c r="C4" s="71" t="s">
        <v>1097</v>
      </c>
      <c r="D4" s="71" t="s">
        <v>1907</v>
      </c>
      <c r="E4" s="71" t="s">
        <v>1908</v>
      </c>
      <c r="F4" s="71" t="s">
        <v>1909</v>
      </c>
      <c r="G4" s="71" t="s">
        <v>1910</v>
      </c>
      <c r="H4" s="71" t="s">
        <v>1911</v>
      </c>
      <c r="I4" s="71" t="s">
        <v>1912</v>
      </c>
      <c r="J4" s="71" t="s">
        <v>1913</v>
      </c>
      <c r="K4" s="71" t="s">
        <v>1914</v>
      </c>
      <c r="L4" s="71" t="s">
        <v>1915</v>
      </c>
      <c r="M4" s="71" t="s">
        <v>1916</v>
      </c>
      <c r="N4" s="71" t="s">
        <v>1917</v>
      </c>
      <c r="O4" s="71" t="s">
        <v>1918</v>
      </c>
      <c r="P4" s="71" t="s">
        <v>1919</v>
      </c>
      <c r="Q4" s="71" t="s">
        <v>1920</v>
      </c>
      <c r="R4" s="71" t="s">
        <v>1105</v>
      </c>
      <c r="S4" s="71" t="s">
        <v>1106</v>
      </c>
      <c r="T4" s="71" t="s">
        <v>1921</v>
      </c>
    </row>
    <row r="5" spans="1:20" s="12" customFormat="1">
      <c r="A5" s="133" t="s">
        <v>13</v>
      </c>
      <c r="B5" s="15"/>
      <c r="C5" s="4">
        <v>11327580594</v>
      </c>
      <c r="D5" s="4">
        <v>318836871</v>
      </c>
      <c r="E5" s="4">
        <v>550263591</v>
      </c>
      <c r="F5" s="4">
        <v>556468039</v>
      </c>
      <c r="G5" s="4">
        <v>341157649</v>
      </c>
      <c r="H5" s="4">
        <v>313810289</v>
      </c>
      <c r="I5" s="4">
        <v>323653258</v>
      </c>
      <c r="J5" s="4">
        <v>997074799</v>
      </c>
      <c r="K5" s="4">
        <v>403970179</v>
      </c>
      <c r="L5" s="4">
        <v>291314384</v>
      </c>
      <c r="M5" s="4">
        <v>252619241</v>
      </c>
      <c r="N5" s="4">
        <v>407348123</v>
      </c>
      <c r="O5" s="4">
        <v>279805538</v>
      </c>
      <c r="P5" s="4">
        <v>198002211</v>
      </c>
      <c r="Q5" s="4">
        <v>1010269659</v>
      </c>
      <c r="R5" s="4">
        <v>1267529918</v>
      </c>
      <c r="S5" s="4">
        <v>3382738985</v>
      </c>
      <c r="T5" s="4">
        <v>432717860</v>
      </c>
    </row>
    <row r="6" spans="1:20" s="12" customFormat="1" ht="79.5">
      <c r="A6" s="15" t="s">
        <v>550</v>
      </c>
      <c r="B6" s="16" t="s">
        <v>450</v>
      </c>
      <c r="C6" s="4">
        <v>644289642</v>
      </c>
      <c r="D6" s="4">
        <v>3867252</v>
      </c>
      <c r="E6" s="4">
        <v>17133062</v>
      </c>
      <c r="F6" s="4">
        <v>2137916</v>
      </c>
      <c r="G6" s="4">
        <v>17579220</v>
      </c>
      <c r="H6" s="4">
        <v>22694510</v>
      </c>
      <c r="I6" s="4">
        <v>761264</v>
      </c>
      <c r="J6" s="4">
        <v>21866939</v>
      </c>
      <c r="K6" s="4">
        <v>33952638</v>
      </c>
      <c r="L6" s="4">
        <v>4425604</v>
      </c>
      <c r="M6" s="4">
        <v>19207437</v>
      </c>
      <c r="N6" s="4">
        <v>18368341</v>
      </c>
      <c r="O6" s="4">
        <v>3616928</v>
      </c>
      <c r="P6" s="5" t="s">
        <v>14</v>
      </c>
      <c r="Q6" s="4">
        <v>20611014</v>
      </c>
      <c r="R6" s="4">
        <v>193621357</v>
      </c>
      <c r="S6" s="4">
        <v>218235056</v>
      </c>
      <c r="T6" s="4">
        <v>46211104</v>
      </c>
    </row>
    <row r="7" spans="1:20" s="12" customFormat="1" ht="79.5">
      <c r="A7" s="15" t="s">
        <v>551</v>
      </c>
      <c r="B7" s="16" t="s">
        <v>451</v>
      </c>
      <c r="C7" s="4">
        <v>620048130</v>
      </c>
      <c r="D7" s="4">
        <v>3837262</v>
      </c>
      <c r="E7" s="4">
        <v>16247248</v>
      </c>
      <c r="F7" s="4">
        <v>2127582</v>
      </c>
      <c r="G7" s="4">
        <v>16254289</v>
      </c>
      <c r="H7" s="4">
        <v>22573743</v>
      </c>
      <c r="I7" s="4">
        <v>314982</v>
      </c>
      <c r="J7" s="4">
        <v>18874348</v>
      </c>
      <c r="K7" s="4">
        <v>31143724</v>
      </c>
      <c r="L7" s="4">
        <v>4389009</v>
      </c>
      <c r="M7" s="4">
        <v>19207437</v>
      </c>
      <c r="N7" s="4">
        <v>18368341</v>
      </c>
      <c r="O7" s="4">
        <v>3616928</v>
      </c>
      <c r="P7" s="5" t="s">
        <v>14</v>
      </c>
      <c r="Q7" s="4">
        <v>20319090</v>
      </c>
      <c r="R7" s="4">
        <v>188416044</v>
      </c>
      <c r="S7" s="4">
        <v>209079000</v>
      </c>
      <c r="T7" s="4">
        <v>45279104</v>
      </c>
    </row>
    <row r="8" spans="1:20" s="12" customFormat="1" ht="45.75">
      <c r="A8" s="15" t="s">
        <v>552</v>
      </c>
      <c r="B8" s="16" t="s">
        <v>18</v>
      </c>
      <c r="C8" s="4">
        <v>620048130</v>
      </c>
      <c r="D8" s="4">
        <v>3837262</v>
      </c>
      <c r="E8" s="4">
        <v>16247248</v>
      </c>
      <c r="F8" s="4">
        <v>2127582</v>
      </c>
      <c r="G8" s="4">
        <v>16254289</v>
      </c>
      <c r="H8" s="4">
        <v>22573743</v>
      </c>
      <c r="I8" s="4">
        <v>314982</v>
      </c>
      <c r="J8" s="4">
        <v>18874348</v>
      </c>
      <c r="K8" s="4">
        <v>31143724</v>
      </c>
      <c r="L8" s="4">
        <v>4389009</v>
      </c>
      <c r="M8" s="4">
        <v>19207437</v>
      </c>
      <c r="N8" s="4">
        <v>18368341</v>
      </c>
      <c r="O8" s="4">
        <v>3616928</v>
      </c>
      <c r="P8" s="5" t="s">
        <v>14</v>
      </c>
      <c r="Q8" s="4">
        <v>20319090</v>
      </c>
      <c r="R8" s="4">
        <v>188416044</v>
      </c>
      <c r="S8" s="4">
        <v>209079000</v>
      </c>
      <c r="T8" s="4">
        <v>45279104</v>
      </c>
    </row>
    <row r="9" spans="1:20" s="12" customFormat="1" ht="79.5">
      <c r="A9" s="15" t="s">
        <v>553</v>
      </c>
      <c r="B9" s="16" t="s">
        <v>452</v>
      </c>
      <c r="C9" s="4">
        <v>15788615</v>
      </c>
      <c r="D9" s="5" t="s">
        <v>14</v>
      </c>
      <c r="E9" s="4">
        <v>45164</v>
      </c>
      <c r="F9" s="4">
        <v>10334</v>
      </c>
      <c r="G9" s="4">
        <v>1324931</v>
      </c>
      <c r="H9" s="4">
        <v>120768</v>
      </c>
      <c r="I9" s="5" t="s">
        <v>14</v>
      </c>
      <c r="J9" s="4">
        <v>2984342</v>
      </c>
      <c r="K9" s="4">
        <v>2808914</v>
      </c>
      <c r="L9" s="4">
        <v>36595</v>
      </c>
      <c r="M9" s="5" t="s">
        <v>14</v>
      </c>
      <c r="N9" s="5" t="s">
        <v>14</v>
      </c>
      <c r="O9" s="5" t="s">
        <v>14</v>
      </c>
      <c r="P9" s="5" t="s">
        <v>14</v>
      </c>
      <c r="Q9" s="4">
        <v>291923</v>
      </c>
      <c r="R9" s="4">
        <v>4938209</v>
      </c>
      <c r="S9" s="4">
        <v>2295436</v>
      </c>
      <c r="T9" s="4">
        <v>932000</v>
      </c>
    </row>
    <row r="10" spans="1:20" s="12" customFormat="1" ht="45.75">
      <c r="A10" s="15" t="s">
        <v>554</v>
      </c>
      <c r="B10" s="16" t="s">
        <v>19</v>
      </c>
      <c r="C10" s="4">
        <v>15788615</v>
      </c>
      <c r="D10" s="5" t="s">
        <v>14</v>
      </c>
      <c r="E10" s="4">
        <v>45164</v>
      </c>
      <c r="F10" s="4">
        <v>10334</v>
      </c>
      <c r="G10" s="4">
        <v>1324931</v>
      </c>
      <c r="H10" s="4">
        <v>120768</v>
      </c>
      <c r="I10" s="5" t="s">
        <v>14</v>
      </c>
      <c r="J10" s="4">
        <v>2984342</v>
      </c>
      <c r="K10" s="4">
        <v>2808914</v>
      </c>
      <c r="L10" s="4">
        <v>36595</v>
      </c>
      <c r="M10" s="5" t="s">
        <v>14</v>
      </c>
      <c r="N10" s="5" t="s">
        <v>14</v>
      </c>
      <c r="O10" s="5" t="s">
        <v>14</v>
      </c>
      <c r="P10" s="5" t="s">
        <v>14</v>
      </c>
      <c r="Q10" s="4">
        <v>291923</v>
      </c>
      <c r="R10" s="4">
        <v>4938209</v>
      </c>
      <c r="S10" s="4">
        <v>2295436</v>
      </c>
      <c r="T10" s="4">
        <v>932000</v>
      </c>
    </row>
    <row r="11" spans="1:20" s="12" customFormat="1" ht="124.5">
      <c r="A11" s="15" t="s">
        <v>555</v>
      </c>
      <c r="B11" s="16" t="s">
        <v>453</v>
      </c>
      <c r="C11" s="4">
        <v>8185559</v>
      </c>
      <c r="D11" s="4">
        <v>29990</v>
      </c>
      <c r="E11" s="4">
        <v>739530</v>
      </c>
      <c r="F11" s="5" t="s">
        <v>14</v>
      </c>
      <c r="G11" s="5" t="s">
        <v>14</v>
      </c>
      <c r="H11" s="5" t="s">
        <v>14</v>
      </c>
      <c r="I11" s="4">
        <v>446282</v>
      </c>
      <c r="J11" s="4">
        <v>8250</v>
      </c>
      <c r="K11" s="5" t="s">
        <v>14</v>
      </c>
      <c r="L11" s="5" t="s">
        <v>14</v>
      </c>
      <c r="M11" s="5" t="s">
        <v>14</v>
      </c>
      <c r="N11" s="5" t="s">
        <v>14</v>
      </c>
      <c r="O11" s="5" t="s">
        <v>14</v>
      </c>
      <c r="P11" s="5" t="s">
        <v>14</v>
      </c>
      <c r="Q11" s="5" t="s">
        <v>14</v>
      </c>
      <c r="R11" s="4">
        <v>267105</v>
      </c>
      <c r="S11" s="4">
        <v>6694403</v>
      </c>
      <c r="T11" s="5" t="s">
        <v>14</v>
      </c>
    </row>
    <row r="12" spans="1:20" s="12" customFormat="1" ht="68.25">
      <c r="A12" s="15" t="s">
        <v>556</v>
      </c>
      <c r="B12" s="16" t="s">
        <v>20</v>
      </c>
      <c r="C12" s="4">
        <v>6960987</v>
      </c>
      <c r="D12" s="4">
        <v>29990</v>
      </c>
      <c r="E12" s="4">
        <v>739530</v>
      </c>
      <c r="F12" s="5" t="s">
        <v>14</v>
      </c>
      <c r="G12" s="5" t="s">
        <v>14</v>
      </c>
      <c r="H12" s="5" t="s">
        <v>14</v>
      </c>
      <c r="I12" s="5" t="s">
        <v>14</v>
      </c>
      <c r="J12" s="5" t="s">
        <v>14</v>
      </c>
      <c r="K12" s="5" t="s">
        <v>14</v>
      </c>
      <c r="L12" s="5" t="s">
        <v>14</v>
      </c>
      <c r="M12" s="5" t="s">
        <v>14</v>
      </c>
      <c r="N12" s="5" t="s">
        <v>14</v>
      </c>
      <c r="O12" s="5" t="s">
        <v>14</v>
      </c>
      <c r="P12" s="5" t="s">
        <v>14</v>
      </c>
      <c r="Q12" s="5" t="s">
        <v>14</v>
      </c>
      <c r="R12" s="5" t="s">
        <v>14</v>
      </c>
      <c r="S12" s="4">
        <v>6191468</v>
      </c>
      <c r="T12" s="5" t="s">
        <v>14</v>
      </c>
    </row>
    <row r="13" spans="1:20" s="12" customFormat="1" ht="68.25">
      <c r="A13" s="15" t="s">
        <v>557</v>
      </c>
      <c r="B13" s="16" t="s">
        <v>21</v>
      </c>
      <c r="C13" s="4">
        <v>1224571</v>
      </c>
      <c r="D13" s="5" t="s">
        <v>14</v>
      </c>
      <c r="E13" s="5" t="s">
        <v>14</v>
      </c>
      <c r="F13" s="5" t="s">
        <v>14</v>
      </c>
      <c r="G13" s="5" t="s">
        <v>14</v>
      </c>
      <c r="H13" s="5" t="s">
        <v>14</v>
      </c>
      <c r="I13" s="4">
        <v>446282</v>
      </c>
      <c r="J13" s="4">
        <v>8250</v>
      </c>
      <c r="K13" s="5" t="s">
        <v>14</v>
      </c>
      <c r="L13" s="5" t="s">
        <v>14</v>
      </c>
      <c r="M13" s="5" t="s">
        <v>14</v>
      </c>
      <c r="N13" s="5" t="s">
        <v>14</v>
      </c>
      <c r="O13" s="5" t="s">
        <v>14</v>
      </c>
      <c r="P13" s="5" t="s">
        <v>14</v>
      </c>
      <c r="Q13" s="5" t="s">
        <v>14</v>
      </c>
      <c r="R13" s="4">
        <v>267105</v>
      </c>
      <c r="S13" s="4">
        <v>502935</v>
      </c>
      <c r="T13" s="5" t="s">
        <v>14</v>
      </c>
    </row>
    <row r="14" spans="1:20" s="12" customFormat="1" ht="124.5">
      <c r="A14" s="15" t="s">
        <v>558</v>
      </c>
      <c r="B14" s="16" t="s">
        <v>454</v>
      </c>
      <c r="C14" s="4">
        <v>267338</v>
      </c>
      <c r="D14" s="5" t="s">
        <v>14</v>
      </c>
      <c r="E14" s="4">
        <v>101120</v>
      </c>
      <c r="F14" s="5" t="s">
        <v>14</v>
      </c>
      <c r="G14" s="5" t="s">
        <v>14</v>
      </c>
      <c r="H14" s="5" t="s">
        <v>14</v>
      </c>
      <c r="I14" s="5" t="s">
        <v>14</v>
      </c>
      <c r="J14" s="5" t="s">
        <v>14</v>
      </c>
      <c r="K14" s="5" t="s">
        <v>14</v>
      </c>
      <c r="L14" s="5" t="s">
        <v>14</v>
      </c>
      <c r="M14" s="5" t="s">
        <v>14</v>
      </c>
      <c r="N14" s="5" t="s">
        <v>14</v>
      </c>
      <c r="O14" s="5" t="s">
        <v>14</v>
      </c>
      <c r="P14" s="5" t="s">
        <v>14</v>
      </c>
      <c r="Q14" s="5" t="s">
        <v>14</v>
      </c>
      <c r="R14" s="5" t="s">
        <v>14</v>
      </c>
      <c r="S14" s="4">
        <v>166218</v>
      </c>
      <c r="T14" s="5" t="s">
        <v>14</v>
      </c>
    </row>
    <row r="15" spans="1:20" s="12" customFormat="1" ht="68.25">
      <c r="A15" s="15" t="s">
        <v>559</v>
      </c>
      <c r="B15" s="16" t="s">
        <v>22</v>
      </c>
      <c r="C15" s="4">
        <v>267338</v>
      </c>
      <c r="D15" s="5" t="s">
        <v>14</v>
      </c>
      <c r="E15" s="4">
        <v>101120</v>
      </c>
      <c r="F15" s="5" t="s">
        <v>14</v>
      </c>
      <c r="G15" s="5" t="s">
        <v>14</v>
      </c>
      <c r="H15" s="5" t="s">
        <v>14</v>
      </c>
      <c r="I15" s="5" t="s">
        <v>14</v>
      </c>
      <c r="J15" s="5" t="s">
        <v>14</v>
      </c>
      <c r="K15" s="5" t="s">
        <v>14</v>
      </c>
      <c r="L15" s="5" t="s">
        <v>14</v>
      </c>
      <c r="M15" s="5" t="s">
        <v>14</v>
      </c>
      <c r="N15" s="5" t="s">
        <v>14</v>
      </c>
      <c r="O15" s="5" t="s">
        <v>14</v>
      </c>
      <c r="P15" s="5" t="s">
        <v>14</v>
      </c>
      <c r="Q15" s="5" t="s">
        <v>14</v>
      </c>
      <c r="R15" s="5" t="s">
        <v>14</v>
      </c>
      <c r="S15" s="4">
        <v>166218</v>
      </c>
      <c r="T15" s="5" t="s">
        <v>14</v>
      </c>
    </row>
    <row r="16" spans="1:20" s="12" customFormat="1" ht="68.25">
      <c r="A16" s="15" t="s">
        <v>561</v>
      </c>
      <c r="B16" s="16" t="s">
        <v>455</v>
      </c>
      <c r="C16" s="4">
        <v>9529482</v>
      </c>
      <c r="D16" s="4">
        <v>100191</v>
      </c>
      <c r="E16" s="4">
        <v>203172</v>
      </c>
      <c r="F16" s="4">
        <v>25071</v>
      </c>
      <c r="G16" s="5" t="s">
        <v>14</v>
      </c>
      <c r="H16" s="4">
        <v>9067</v>
      </c>
      <c r="I16" s="5" t="s">
        <v>14</v>
      </c>
      <c r="J16" s="4">
        <v>2232</v>
      </c>
      <c r="K16" s="4">
        <v>164045</v>
      </c>
      <c r="L16" s="5" t="s">
        <v>14</v>
      </c>
      <c r="M16" s="5" t="s">
        <v>14</v>
      </c>
      <c r="N16" s="4">
        <v>656116</v>
      </c>
      <c r="O16" s="4">
        <v>10500</v>
      </c>
      <c r="P16" s="5" t="s">
        <v>14</v>
      </c>
      <c r="Q16" s="4">
        <v>14680</v>
      </c>
      <c r="R16" s="4">
        <v>1891550</v>
      </c>
      <c r="S16" s="4">
        <v>6452859</v>
      </c>
      <c r="T16" s="5" t="s">
        <v>14</v>
      </c>
    </row>
    <row r="17" spans="1:20" s="12" customFormat="1" ht="79.5">
      <c r="A17" s="15" t="s">
        <v>562</v>
      </c>
      <c r="B17" s="16" t="s">
        <v>456</v>
      </c>
      <c r="C17" s="4">
        <v>360786</v>
      </c>
      <c r="D17" s="5" t="s">
        <v>14</v>
      </c>
      <c r="E17" s="4">
        <v>201272</v>
      </c>
      <c r="F17" s="5" t="s">
        <v>14</v>
      </c>
      <c r="G17" s="5" t="s">
        <v>14</v>
      </c>
      <c r="H17" s="5" t="s">
        <v>14</v>
      </c>
      <c r="I17" s="5" t="s">
        <v>14</v>
      </c>
      <c r="J17" s="5" t="s">
        <v>14</v>
      </c>
      <c r="K17" s="5" t="s">
        <v>14</v>
      </c>
      <c r="L17" s="5" t="s">
        <v>14</v>
      </c>
      <c r="M17" s="5" t="s">
        <v>14</v>
      </c>
      <c r="N17" s="5" t="s">
        <v>14</v>
      </c>
      <c r="O17" s="5" t="s">
        <v>14</v>
      </c>
      <c r="P17" s="5" t="s">
        <v>14</v>
      </c>
      <c r="Q17" s="5" t="s">
        <v>14</v>
      </c>
      <c r="R17" s="5" t="s">
        <v>14</v>
      </c>
      <c r="S17" s="4">
        <v>159515</v>
      </c>
      <c r="T17" s="5" t="s">
        <v>14</v>
      </c>
    </row>
    <row r="18" spans="1:20" s="12" customFormat="1" ht="68.25">
      <c r="A18" s="15" t="s">
        <v>566</v>
      </c>
      <c r="B18" s="16" t="s">
        <v>27</v>
      </c>
      <c r="C18" s="4">
        <v>360786</v>
      </c>
      <c r="D18" s="5" t="s">
        <v>14</v>
      </c>
      <c r="E18" s="4">
        <v>201272</v>
      </c>
      <c r="F18" s="5" t="s">
        <v>14</v>
      </c>
      <c r="G18" s="5" t="s">
        <v>14</v>
      </c>
      <c r="H18" s="5" t="s">
        <v>14</v>
      </c>
      <c r="I18" s="5" t="s">
        <v>14</v>
      </c>
      <c r="J18" s="5" t="s">
        <v>14</v>
      </c>
      <c r="K18" s="5" t="s">
        <v>14</v>
      </c>
      <c r="L18" s="5" t="s">
        <v>14</v>
      </c>
      <c r="M18" s="5" t="s">
        <v>14</v>
      </c>
      <c r="N18" s="5" t="s">
        <v>14</v>
      </c>
      <c r="O18" s="5" t="s">
        <v>14</v>
      </c>
      <c r="P18" s="5" t="s">
        <v>14</v>
      </c>
      <c r="Q18" s="5" t="s">
        <v>14</v>
      </c>
      <c r="R18" s="5" t="s">
        <v>14</v>
      </c>
      <c r="S18" s="4">
        <v>159515</v>
      </c>
      <c r="T18" s="5" t="s">
        <v>14</v>
      </c>
    </row>
    <row r="19" spans="1:20" s="12" customFormat="1" ht="90.75">
      <c r="A19" s="15" t="s">
        <v>567</v>
      </c>
      <c r="B19" s="16" t="s">
        <v>457</v>
      </c>
      <c r="C19" s="4">
        <v>9168696</v>
      </c>
      <c r="D19" s="4">
        <v>100191</v>
      </c>
      <c r="E19" s="4">
        <v>1900</v>
      </c>
      <c r="F19" s="4">
        <v>25071</v>
      </c>
      <c r="G19" s="5" t="s">
        <v>14</v>
      </c>
      <c r="H19" s="4">
        <v>9067</v>
      </c>
      <c r="I19" s="5" t="s">
        <v>14</v>
      </c>
      <c r="J19" s="4">
        <v>2232</v>
      </c>
      <c r="K19" s="4">
        <v>164045</v>
      </c>
      <c r="L19" s="5" t="s">
        <v>14</v>
      </c>
      <c r="M19" s="5" t="s">
        <v>14</v>
      </c>
      <c r="N19" s="4">
        <v>656116</v>
      </c>
      <c r="O19" s="4">
        <v>10500</v>
      </c>
      <c r="P19" s="5" t="s">
        <v>14</v>
      </c>
      <c r="Q19" s="4">
        <v>14680</v>
      </c>
      <c r="R19" s="4">
        <v>1891550</v>
      </c>
      <c r="S19" s="4">
        <v>6293344</v>
      </c>
      <c r="T19" s="5" t="s">
        <v>14</v>
      </c>
    </row>
    <row r="20" spans="1:20" s="12" customFormat="1" ht="45.75">
      <c r="A20" s="15" t="s">
        <v>568</v>
      </c>
      <c r="B20" s="16" t="s">
        <v>28</v>
      </c>
      <c r="C20" s="4">
        <v>1870509</v>
      </c>
      <c r="D20" s="5" t="s">
        <v>14</v>
      </c>
      <c r="E20" s="5" t="s">
        <v>14</v>
      </c>
      <c r="F20" s="5" t="s">
        <v>14</v>
      </c>
      <c r="G20" s="5" t="s">
        <v>14</v>
      </c>
      <c r="H20" s="5" t="s">
        <v>14</v>
      </c>
      <c r="I20" s="5" t="s">
        <v>14</v>
      </c>
      <c r="J20" s="5" t="s">
        <v>14</v>
      </c>
      <c r="K20" s="5" t="s">
        <v>14</v>
      </c>
      <c r="L20" s="5" t="s">
        <v>14</v>
      </c>
      <c r="M20" s="5" t="s">
        <v>14</v>
      </c>
      <c r="N20" s="5" t="s">
        <v>14</v>
      </c>
      <c r="O20" s="5" t="s">
        <v>14</v>
      </c>
      <c r="P20" s="5" t="s">
        <v>14</v>
      </c>
      <c r="Q20" s="5" t="s">
        <v>14</v>
      </c>
      <c r="R20" s="4">
        <v>1870509</v>
      </c>
      <c r="S20" s="5" t="s">
        <v>14</v>
      </c>
      <c r="T20" s="5" t="s">
        <v>14</v>
      </c>
    </row>
    <row r="21" spans="1:20" s="12" customFormat="1" ht="45.75">
      <c r="A21" s="15" t="s">
        <v>569</v>
      </c>
      <c r="B21" s="16" t="s">
        <v>29</v>
      </c>
      <c r="C21" s="4">
        <v>564759</v>
      </c>
      <c r="D21" s="4">
        <v>9120</v>
      </c>
      <c r="E21" s="5" t="s">
        <v>14</v>
      </c>
      <c r="F21" s="4">
        <v>25071</v>
      </c>
      <c r="G21" s="5" t="s">
        <v>14</v>
      </c>
      <c r="H21" s="4">
        <v>9067</v>
      </c>
      <c r="I21" s="5" t="s">
        <v>14</v>
      </c>
      <c r="J21" s="5" t="s">
        <v>14</v>
      </c>
      <c r="K21" s="5" t="s">
        <v>14</v>
      </c>
      <c r="L21" s="5" t="s">
        <v>14</v>
      </c>
      <c r="M21" s="5" t="s">
        <v>14</v>
      </c>
      <c r="N21" s="5" t="s">
        <v>14</v>
      </c>
      <c r="O21" s="5" t="s">
        <v>14</v>
      </c>
      <c r="P21" s="5" t="s">
        <v>14</v>
      </c>
      <c r="Q21" s="5" t="s">
        <v>14</v>
      </c>
      <c r="R21" s="4">
        <v>21041</v>
      </c>
      <c r="S21" s="4">
        <v>500460</v>
      </c>
      <c r="T21" s="5" t="s">
        <v>14</v>
      </c>
    </row>
    <row r="22" spans="1:20" s="12" customFormat="1" ht="79.5">
      <c r="A22" s="15" t="s">
        <v>1093</v>
      </c>
      <c r="B22" s="16" t="s">
        <v>1094</v>
      </c>
      <c r="C22" s="4">
        <v>7581</v>
      </c>
      <c r="D22" s="5" t="s">
        <v>14</v>
      </c>
      <c r="E22" s="5" t="s">
        <v>14</v>
      </c>
      <c r="F22" s="5" t="s">
        <v>14</v>
      </c>
      <c r="G22" s="5" t="s">
        <v>14</v>
      </c>
      <c r="H22" s="5" t="s">
        <v>14</v>
      </c>
      <c r="I22" s="5" t="s">
        <v>14</v>
      </c>
      <c r="J22" s="5" t="s">
        <v>14</v>
      </c>
      <c r="K22" s="5" t="s">
        <v>14</v>
      </c>
      <c r="L22" s="5" t="s">
        <v>14</v>
      </c>
      <c r="M22" s="5" t="s">
        <v>14</v>
      </c>
      <c r="N22" s="5" t="s">
        <v>14</v>
      </c>
      <c r="O22" s="5" t="s">
        <v>14</v>
      </c>
      <c r="P22" s="5" t="s">
        <v>14</v>
      </c>
      <c r="Q22" s="5" t="s">
        <v>14</v>
      </c>
      <c r="R22" s="5" t="s">
        <v>14</v>
      </c>
      <c r="S22" s="4">
        <v>7581</v>
      </c>
      <c r="T22" s="5" t="s">
        <v>14</v>
      </c>
    </row>
    <row r="23" spans="1:20" s="12" customFormat="1" ht="57">
      <c r="A23" s="15" t="s">
        <v>572</v>
      </c>
      <c r="B23" s="16" t="s">
        <v>32</v>
      </c>
      <c r="C23" s="4">
        <v>6725847</v>
      </c>
      <c r="D23" s="4">
        <v>91071</v>
      </c>
      <c r="E23" s="4">
        <v>1900</v>
      </c>
      <c r="F23" s="5" t="s">
        <v>14</v>
      </c>
      <c r="G23" s="5" t="s">
        <v>14</v>
      </c>
      <c r="H23" s="5" t="s">
        <v>14</v>
      </c>
      <c r="I23" s="5" t="s">
        <v>14</v>
      </c>
      <c r="J23" s="4">
        <v>2232</v>
      </c>
      <c r="K23" s="4">
        <v>164045</v>
      </c>
      <c r="L23" s="5" t="s">
        <v>14</v>
      </c>
      <c r="M23" s="5" t="s">
        <v>14</v>
      </c>
      <c r="N23" s="4">
        <v>656116</v>
      </c>
      <c r="O23" s="4">
        <v>10500</v>
      </c>
      <c r="P23" s="5" t="s">
        <v>14</v>
      </c>
      <c r="Q23" s="4">
        <v>14680</v>
      </c>
      <c r="R23" s="5" t="s">
        <v>14</v>
      </c>
      <c r="S23" s="4">
        <v>5785303</v>
      </c>
      <c r="T23" s="5" t="s">
        <v>14</v>
      </c>
    </row>
    <row r="24" spans="1:20" s="12" customFormat="1" ht="68.25">
      <c r="A24" s="15" t="s">
        <v>573</v>
      </c>
      <c r="B24" s="16" t="s">
        <v>458</v>
      </c>
      <c r="C24" s="4">
        <v>25806673</v>
      </c>
      <c r="D24" s="4">
        <v>79425</v>
      </c>
      <c r="E24" s="4">
        <v>43565</v>
      </c>
      <c r="F24" s="5" t="s">
        <v>14</v>
      </c>
      <c r="G24" s="4">
        <v>558315</v>
      </c>
      <c r="H24" s="4">
        <v>662785</v>
      </c>
      <c r="I24" s="5" t="s">
        <v>14</v>
      </c>
      <c r="J24" s="4">
        <v>168057</v>
      </c>
      <c r="K24" s="5" t="s">
        <v>14</v>
      </c>
      <c r="L24" s="4">
        <v>96243</v>
      </c>
      <c r="M24" s="5" t="s">
        <v>14</v>
      </c>
      <c r="N24" s="4">
        <v>170759</v>
      </c>
      <c r="O24" s="4">
        <v>337240</v>
      </c>
      <c r="P24" s="5" t="s">
        <v>14</v>
      </c>
      <c r="Q24" s="4">
        <v>121512</v>
      </c>
      <c r="R24" s="4">
        <v>13688886</v>
      </c>
      <c r="S24" s="4">
        <v>9196615</v>
      </c>
      <c r="T24" s="4">
        <v>683271</v>
      </c>
    </row>
    <row r="25" spans="1:20" s="12" customFormat="1" ht="79.5">
      <c r="A25" s="15" t="s">
        <v>574</v>
      </c>
      <c r="B25" s="16" t="s">
        <v>459</v>
      </c>
      <c r="C25" s="4">
        <v>25126728</v>
      </c>
      <c r="D25" s="4">
        <v>79425</v>
      </c>
      <c r="E25" s="4">
        <v>43565</v>
      </c>
      <c r="F25" s="5" t="s">
        <v>14</v>
      </c>
      <c r="G25" s="4">
        <v>558315</v>
      </c>
      <c r="H25" s="4">
        <v>662785</v>
      </c>
      <c r="I25" s="5" t="s">
        <v>14</v>
      </c>
      <c r="J25" s="4">
        <v>168057</v>
      </c>
      <c r="K25" s="5" t="s">
        <v>14</v>
      </c>
      <c r="L25" s="4">
        <v>96243</v>
      </c>
      <c r="M25" s="5" t="s">
        <v>14</v>
      </c>
      <c r="N25" s="4">
        <v>170759</v>
      </c>
      <c r="O25" s="4">
        <v>337240</v>
      </c>
      <c r="P25" s="5" t="s">
        <v>14</v>
      </c>
      <c r="Q25" s="4">
        <v>121512</v>
      </c>
      <c r="R25" s="4">
        <v>13688886</v>
      </c>
      <c r="S25" s="4">
        <v>9195742</v>
      </c>
      <c r="T25" s="4">
        <v>4200</v>
      </c>
    </row>
    <row r="26" spans="1:20" s="12" customFormat="1" ht="45.75">
      <c r="A26" s="15" t="s">
        <v>575</v>
      </c>
      <c r="B26" s="16" t="s">
        <v>33</v>
      </c>
      <c r="C26" s="4">
        <v>39147</v>
      </c>
      <c r="D26" s="5" t="s">
        <v>14</v>
      </c>
      <c r="E26" s="4">
        <v>7627</v>
      </c>
      <c r="F26" s="5" t="s">
        <v>14</v>
      </c>
      <c r="G26" s="5" t="s">
        <v>14</v>
      </c>
      <c r="H26" s="5" t="s">
        <v>14</v>
      </c>
      <c r="I26" s="5" t="s">
        <v>14</v>
      </c>
      <c r="J26" s="5" t="s">
        <v>14</v>
      </c>
      <c r="K26" s="5" t="s">
        <v>14</v>
      </c>
      <c r="L26" s="4">
        <v>231</v>
      </c>
      <c r="M26" s="5" t="s">
        <v>14</v>
      </c>
      <c r="N26" s="4">
        <v>25663</v>
      </c>
      <c r="O26" s="4">
        <v>5626</v>
      </c>
      <c r="P26" s="5" t="s">
        <v>14</v>
      </c>
      <c r="Q26" s="5" t="s">
        <v>14</v>
      </c>
      <c r="R26" s="5" t="s">
        <v>14</v>
      </c>
      <c r="S26" s="5" t="s">
        <v>14</v>
      </c>
      <c r="T26" s="5" t="s">
        <v>14</v>
      </c>
    </row>
    <row r="27" spans="1:20" s="12" customFormat="1" ht="34.5">
      <c r="A27" s="15" t="s">
        <v>576</v>
      </c>
      <c r="B27" s="16" t="s">
        <v>34</v>
      </c>
      <c r="C27" s="4">
        <v>13162701</v>
      </c>
      <c r="D27" s="4">
        <v>79425</v>
      </c>
      <c r="E27" s="4">
        <v>35938</v>
      </c>
      <c r="F27" s="5" t="s">
        <v>14</v>
      </c>
      <c r="G27" s="4">
        <v>403157</v>
      </c>
      <c r="H27" s="4">
        <v>564482</v>
      </c>
      <c r="I27" s="5" t="s">
        <v>14</v>
      </c>
      <c r="J27" s="4">
        <v>118674</v>
      </c>
      <c r="K27" s="5" t="s">
        <v>14</v>
      </c>
      <c r="L27" s="4">
        <v>96012</v>
      </c>
      <c r="M27" s="5" t="s">
        <v>14</v>
      </c>
      <c r="N27" s="4">
        <v>51150</v>
      </c>
      <c r="O27" s="4">
        <v>166260</v>
      </c>
      <c r="P27" s="5" t="s">
        <v>14</v>
      </c>
      <c r="Q27" s="4">
        <v>97818</v>
      </c>
      <c r="R27" s="4">
        <v>9789750</v>
      </c>
      <c r="S27" s="4">
        <v>1760034</v>
      </c>
      <c r="T27" s="5" t="s">
        <v>14</v>
      </c>
    </row>
    <row r="28" spans="1:20" s="12" customFormat="1" ht="45.75">
      <c r="A28" s="15" t="s">
        <v>577</v>
      </c>
      <c r="B28" s="16" t="s">
        <v>35</v>
      </c>
      <c r="C28" s="4">
        <v>11765292</v>
      </c>
      <c r="D28" s="5" t="s">
        <v>14</v>
      </c>
      <c r="E28" s="5" t="s">
        <v>14</v>
      </c>
      <c r="F28" s="5" t="s">
        <v>14</v>
      </c>
      <c r="G28" s="4">
        <v>107639</v>
      </c>
      <c r="H28" s="4">
        <v>26964</v>
      </c>
      <c r="I28" s="5" t="s">
        <v>14</v>
      </c>
      <c r="J28" s="4">
        <v>49383</v>
      </c>
      <c r="K28" s="5" t="s">
        <v>14</v>
      </c>
      <c r="L28" s="5" t="s">
        <v>14</v>
      </c>
      <c r="M28" s="5" t="s">
        <v>14</v>
      </c>
      <c r="N28" s="4">
        <v>90326</v>
      </c>
      <c r="O28" s="4">
        <v>153967</v>
      </c>
      <c r="P28" s="5" t="s">
        <v>14</v>
      </c>
      <c r="Q28" s="5" t="s">
        <v>14</v>
      </c>
      <c r="R28" s="4">
        <v>3897106</v>
      </c>
      <c r="S28" s="4">
        <v>7435707</v>
      </c>
      <c r="T28" s="4">
        <v>4200</v>
      </c>
    </row>
    <row r="29" spans="1:20" s="12" customFormat="1" ht="34.5">
      <c r="A29" s="15" t="s">
        <v>578</v>
      </c>
      <c r="B29" s="16" t="s">
        <v>36</v>
      </c>
      <c r="C29" s="4">
        <v>159588</v>
      </c>
      <c r="D29" s="5" t="s">
        <v>14</v>
      </c>
      <c r="E29" s="5" t="s">
        <v>14</v>
      </c>
      <c r="F29" s="5" t="s">
        <v>14</v>
      </c>
      <c r="G29" s="4">
        <v>47519</v>
      </c>
      <c r="H29" s="4">
        <v>71339</v>
      </c>
      <c r="I29" s="5" t="s">
        <v>14</v>
      </c>
      <c r="J29" s="5" t="s">
        <v>14</v>
      </c>
      <c r="K29" s="5" t="s">
        <v>14</v>
      </c>
      <c r="L29" s="5" t="s">
        <v>14</v>
      </c>
      <c r="M29" s="5" t="s">
        <v>14</v>
      </c>
      <c r="N29" s="4">
        <v>3620</v>
      </c>
      <c r="O29" s="4">
        <v>11387</v>
      </c>
      <c r="P29" s="5" t="s">
        <v>14</v>
      </c>
      <c r="Q29" s="4">
        <v>23694</v>
      </c>
      <c r="R29" s="4">
        <v>2029</v>
      </c>
      <c r="S29" s="5" t="s">
        <v>14</v>
      </c>
      <c r="T29" s="5" t="s">
        <v>14</v>
      </c>
    </row>
    <row r="30" spans="1:20" s="12" customFormat="1" ht="79.5">
      <c r="A30" s="15" t="s">
        <v>579</v>
      </c>
      <c r="B30" s="16" t="s">
        <v>460</v>
      </c>
      <c r="C30" s="4">
        <v>679944</v>
      </c>
      <c r="D30" s="5" t="s">
        <v>14</v>
      </c>
      <c r="E30" s="5" t="s">
        <v>14</v>
      </c>
      <c r="F30" s="5" t="s">
        <v>14</v>
      </c>
      <c r="G30" s="5" t="s">
        <v>14</v>
      </c>
      <c r="H30" s="5" t="s">
        <v>14</v>
      </c>
      <c r="I30" s="5" t="s">
        <v>14</v>
      </c>
      <c r="J30" s="5" t="s">
        <v>14</v>
      </c>
      <c r="K30" s="5" t="s">
        <v>14</v>
      </c>
      <c r="L30" s="5" t="s">
        <v>14</v>
      </c>
      <c r="M30" s="5" t="s">
        <v>14</v>
      </c>
      <c r="N30" s="5" t="s">
        <v>14</v>
      </c>
      <c r="O30" s="5" t="s">
        <v>14</v>
      </c>
      <c r="P30" s="5" t="s">
        <v>14</v>
      </c>
      <c r="Q30" s="5" t="s">
        <v>14</v>
      </c>
      <c r="R30" s="5" t="s">
        <v>14</v>
      </c>
      <c r="S30" s="4">
        <v>873</v>
      </c>
      <c r="T30" s="4">
        <v>679071</v>
      </c>
    </row>
    <row r="31" spans="1:20" s="12" customFormat="1" ht="45.75">
      <c r="A31" s="15" t="s">
        <v>580</v>
      </c>
      <c r="B31" s="16" t="s">
        <v>37</v>
      </c>
      <c r="C31" s="4">
        <v>679944</v>
      </c>
      <c r="D31" s="5" t="s">
        <v>14</v>
      </c>
      <c r="E31" s="5" t="s">
        <v>14</v>
      </c>
      <c r="F31" s="5" t="s">
        <v>14</v>
      </c>
      <c r="G31" s="5" t="s">
        <v>14</v>
      </c>
      <c r="H31" s="5" t="s">
        <v>14</v>
      </c>
      <c r="I31" s="5" t="s">
        <v>14</v>
      </c>
      <c r="J31" s="5" t="s">
        <v>14</v>
      </c>
      <c r="K31" s="5" t="s">
        <v>14</v>
      </c>
      <c r="L31" s="5" t="s">
        <v>14</v>
      </c>
      <c r="M31" s="5" t="s">
        <v>14</v>
      </c>
      <c r="N31" s="5" t="s">
        <v>14</v>
      </c>
      <c r="O31" s="5" t="s">
        <v>14</v>
      </c>
      <c r="P31" s="5" t="s">
        <v>14</v>
      </c>
      <c r="Q31" s="5" t="s">
        <v>14</v>
      </c>
      <c r="R31" s="5" t="s">
        <v>14</v>
      </c>
      <c r="S31" s="4">
        <v>873</v>
      </c>
      <c r="T31" s="4">
        <v>679071</v>
      </c>
    </row>
    <row r="32" spans="1:20" s="12" customFormat="1" ht="57">
      <c r="A32" s="15" t="s">
        <v>581</v>
      </c>
      <c r="B32" s="16" t="s">
        <v>461</v>
      </c>
      <c r="C32" s="4">
        <v>13830256</v>
      </c>
      <c r="D32" s="5" t="s">
        <v>14</v>
      </c>
      <c r="E32" s="4">
        <v>3406328</v>
      </c>
      <c r="F32" s="5" t="s">
        <v>14</v>
      </c>
      <c r="G32" s="4">
        <v>17860</v>
      </c>
      <c r="H32" s="5" t="s">
        <v>14</v>
      </c>
      <c r="I32" s="5" t="s">
        <v>14</v>
      </c>
      <c r="J32" s="4">
        <v>202067</v>
      </c>
      <c r="K32" s="4">
        <v>98059</v>
      </c>
      <c r="L32" s="4">
        <v>9999</v>
      </c>
      <c r="M32" s="5" t="s">
        <v>14</v>
      </c>
      <c r="N32" s="5" t="s">
        <v>14</v>
      </c>
      <c r="O32" s="4">
        <v>11188</v>
      </c>
      <c r="P32" s="5" t="s">
        <v>14</v>
      </c>
      <c r="Q32" s="4">
        <v>1333</v>
      </c>
      <c r="R32" s="4">
        <v>430017</v>
      </c>
      <c r="S32" s="4">
        <v>9411143</v>
      </c>
      <c r="T32" s="4">
        <v>242262</v>
      </c>
    </row>
    <row r="33" spans="1:20" s="12" customFormat="1" ht="68.25">
      <c r="A33" s="15" t="s">
        <v>582</v>
      </c>
      <c r="B33" s="16" t="s">
        <v>462</v>
      </c>
      <c r="C33" s="4">
        <v>336004</v>
      </c>
      <c r="D33" s="5" t="s">
        <v>14</v>
      </c>
      <c r="E33" s="5" t="s">
        <v>14</v>
      </c>
      <c r="F33" s="5" t="s">
        <v>14</v>
      </c>
      <c r="G33" s="5" t="s">
        <v>14</v>
      </c>
      <c r="H33" s="5" t="s">
        <v>14</v>
      </c>
      <c r="I33" s="5" t="s">
        <v>14</v>
      </c>
      <c r="J33" s="5" t="s">
        <v>14</v>
      </c>
      <c r="K33" s="5" t="s">
        <v>14</v>
      </c>
      <c r="L33" s="5" t="s">
        <v>14</v>
      </c>
      <c r="M33" s="5" t="s">
        <v>14</v>
      </c>
      <c r="N33" s="5" t="s">
        <v>14</v>
      </c>
      <c r="O33" s="5" t="s">
        <v>14</v>
      </c>
      <c r="P33" s="5" t="s">
        <v>14</v>
      </c>
      <c r="Q33" s="5" t="s">
        <v>14</v>
      </c>
      <c r="R33" s="5" t="s">
        <v>14</v>
      </c>
      <c r="S33" s="4">
        <v>336004</v>
      </c>
      <c r="T33" s="5" t="s">
        <v>14</v>
      </c>
    </row>
    <row r="34" spans="1:20" s="12" customFormat="1" ht="34.5">
      <c r="A34" s="15" t="s">
        <v>1079</v>
      </c>
      <c r="B34" s="16" t="s">
        <v>1080</v>
      </c>
      <c r="C34" s="4">
        <v>336004</v>
      </c>
      <c r="D34" s="5" t="s">
        <v>14</v>
      </c>
      <c r="E34" s="5" t="s">
        <v>14</v>
      </c>
      <c r="F34" s="5" t="s">
        <v>14</v>
      </c>
      <c r="G34" s="5" t="s">
        <v>14</v>
      </c>
      <c r="H34" s="5" t="s">
        <v>14</v>
      </c>
      <c r="I34" s="5" t="s">
        <v>14</v>
      </c>
      <c r="J34" s="5" t="s">
        <v>14</v>
      </c>
      <c r="K34" s="5" t="s">
        <v>14</v>
      </c>
      <c r="L34" s="5" t="s">
        <v>14</v>
      </c>
      <c r="M34" s="5" t="s">
        <v>14</v>
      </c>
      <c r="N34" s="5" t="s">
        <v>14</v>
      </c>
      <c r="O34" s="5" t="s">
        <v>14</v>
      </c>
      <c r="P34" s="5" t="s">
        <v>14</v>
      </c>
      <c r="Q34" s="5" t="s">
        <v>14</v>
      </c>
      <c r="R34" s="5" t="s">
        <v>14</v>
      </c>
      <c r="S34" s="4">
        <v>336004</v>
      </c>
      <c r="T34" s="5" t="s">
        <v>14</v>
      </c>
    </row>
    <row r="35" spans="1:20" s="12" customFormat="1" ht="68.25">
      <c r="A35" s="15" t="s">
        <v>584</v>
      </c>
      <c r="B35" s="16" t="s">
        <v>463</v>
      </c>
      <c r="C35" s="4">
        <v>13494252</v>
      </c>
      <c r="D35" s="5" t="s">
        <v>14</v>
      </c>
      <c r="E35" s="4">
        <v>3406328</v>
      </c>
      <c r="F35" s="5" t="s">
        <v>14</v>
      </c>
      <c r="G35" s="4">
        <v>17860</v>
      </c>
      <c r="H35" s="5" t="s">
        <v>14</v>
      </c>
      <c r="I35" s="5" t="s">
        <v>14</v>
      </c>
      <c r="J35" s="4">
        <v>202067</v>
      </c>
      <c r="K35" s="4">
        <v>98059</v>
      </c>
      <c r="L35" s="4">
        <v>9999</v>
      </c>
      <c r="M35" s="5" t="s">
        <v>14</v>
      </c>
      <c r="N35" s="5" t="s">
        <v>14</v>
      </c>
      <c r="O35" s="4">
        <v>11188</v>
      </c>
      <c r="P35" s="5" t="s">
        <v>14</v>
      </c>
      <c r="Q35" s="4">
        <v>1333</v>
      </c>
      <c r="R35" s="4">
        <v>430017</v>
      </c>
      <c r="S35" s="4">
        <v>9075138</v>
      </c>
      <c r="T35" s="4">
        <v>242262</v>
      </c>
    </row>
    <row r="36" spans="1:20" s="12" customFormat="1" ht="23.25">
      <c r="A36" s="15" t="s">
        <v>585</v>
      </c>
      <c r="B36" s="16" t="s">
        <v>39</v>
      </c>
      <c r="C36" s="4">
        <v>3246290</v>
      </c>
      <c r="D36" s="5" t="s">
        <v>14</v>
      </c>
      <c r="E36" s="4">
        <v>3200677</v>
      </c>
      <c r="F36" s="5" t="s">
        <v>14</v>
      </c>
      <c r="G36" s="5" t="s">
        <v>14</v>
      </c>
      <c r="H36" s="5" t="s">
        <v>14</v>
      </c>
      <c r="I36" s="5" t="s">
        <v>14</v>
      </c>
      <c r="J36" s="5" t="s">
        <v>14</v>
      </c>
      <c r="K36" s="5" t="s">
        <v>14</v>
      </c>
      <c r="L36" s="4">
        <v>7532</v>
      </c>
      <c r="M36" s="5" t="s">
        <v>14</v>
      </c>
      <c r="N36" s="5" t="s">
        <v>14</v>
      </c>
      <c r="O36" s="5" t="s">
        <v>14</v>
      </c>
      <c r="P36" s="5" t="s">
        <v>14</v>
      </c>
      <c r="Q36" s="5" t="s">
        <v>14</v>
      </c>
      <c r="R36" s="5" t="s">
        <v>14</v>
      </c>
      <c r="S36" s="5" t="s">
        <v>14</v>
      </c>
      <c r="T36" s="4">
        <v>38081</v>
      </c>
    </row>
    <row r="37" spans="1:20" s="12" customFormat="1" ht="45.75">
      <c r="A37" s="15" t="s">
        <v>586</v>
      </c>
      <c r="B37" s="16" t="s">
        <v>40</v>
      </c>
      <c r="C37" s="4">
        <v>3915186</v>
      </c>
      <c r="D37" s="5" t="s">
        <v>14</v>
      </c>
      <c r="E37" s="4">
        <v>205651</v>
      </c>
      <c r="F37" s="5" t="s">
        <v>14</v>
      </c>
      <c r="G37" s="5" t="s">
        <v>14</v>
      </c>
      <c r="H37" s="5" t="s">
        <v>14</v>
      </c>
      <c r="I37" s="5" t="s">
        <v>14</v>
      </c>
      <c r="J37" s="4">
        <v>121667</v>
      </c>
      <c r="K37" s="4">
        <v>39299</v>
      </c>
      <c r="L37" s="5" t="s">
        <v>14</v>
      </c>
      <c r="M37" s="5" t="s">
        <v>14</v>
      </c>
      <c r="N37" s="5" t="s">
        <v>14</v>
      </c>
      <c r="O37" s="5" t="s">
        <v>14</v>
      </c>
      <c r="P37" s="5" t="s">
        <v>14</v>
      </c>
      <c r="Q37" s="5" t="s">
        <v>14</v>
      </c>
      <c r="R37" s="4">
        <v>141945</v>
      </c>
      <c r="S37" s="4">
        <v>3202443</v>
      </c>
      <c r="T37" s="4">
        <v>204181</v>
      </c>
    </row>
    <row r="38" spans="1:20" s="12" customFormat="1" ht="34.5">
      <c r="A38" s="15" t="s">
        <v>587</v>
      </c>
      <c r="B38" s="16" t="s">
        <v>41</v>
      </c>
      <c r="C38" s="4">
        <v>280781</v>
      </c>
      <c r="D38" s="5" t="s">
        <v>14</v>
      </c>
      <c r="E38" s="5" t="s">
        <v>14</v>
      </c>
      <c r="F38" s="5" t="s">
        <v>14</v>
      </c>
      <c r="G38" s="4">
        <v>17860</v>
      </c>
      <c r="H38" s="5" t="s">
        <v>14</v>
      </c>
      <c r="I38" s="5" t="s">
        <v>14</v>
      </c>
      <c r="J38" s="4">
        <v>80400</v>
      </c>
      <c r="K38" s="4">
        <v>58760</v>
      </c>
      <c r="L38" s="4">
        <v>2467</v>
      </c>
      <c r="M38" s="5" t="s">
        <v>14</v>
      </c>
      <c r="N38" s="5" t="s">
        <v>14</v>
      </c>
      <c r="O38" s="5" t="s">
        <v>14</v>
      </c>
      <c r="P38" s="5" t="s">
        <v>14</v>
      </c>
      <c r="Q38" s="5" t="s">
        <v>14</v>
      </c>
      <c r="R38" s="4">
        <v>243</v>
      </c>
      <c r="S38" s="4">
        <v>121050</v>
      </c>
      <c r="T38" s="5" t="s">
        <v>14</v>
      </c>
    </row>
    <row r="39" spans="1:20" s="12" customFormat="1" ht="45.75">
      <c r="A39" s="15" t="s">
        <v>588</v>
      </c>
      <c r="B39" s="16" t="s">
        <v>42</v>
      </c>
      <c r="C39" s="4">
        <v>6051996</v>
      </c>
      <c r="D39" s="5" t="s">
        <v>14</v>
      </c>
      <c r="E39" s="5" t="s">
        <v>14</v>
      </c>
      <c r="F39" s="5" t="s">
        <v>14</v>
      </c>
      <c r="G39" s="5" t="s">
        <v>14</v>
      </c>
      <c r="H39" s="5" t="s">
        <v>14</v>
      </c>
      <c r="I39" s="5" t="s">
        <v>14</v>
      </c>
      <c r="J39" s="5" t="s">
        <v>14</v>
      </c>
      <c r="K39" s="5" t="s">
        <v>14</v>
      </c>
      <c r="L39" s="5" t="s">
        <v>14</v>
      </c>
      <c r="M39" s="5" t="s">
        <v>14</v>
      </c>
      <c r="N39" s="5" t="s">
        <v>14</v>
      </c>
      <c r="O39" s="4">
        <v>11188</v>
      </c>
      <c r="P39" s="5" t="s">
        <v>14</v>
      </c>
      <c r="Q39" s="4">
        <v>1333</v>
      </c>
      <c r="R39" s="4">
        <v>287829</v>
      </c>
      <c r="S39" s="4">
        <v>5751646</v>
      </c>
      <c r="T39" s="5" t="s">
        <v>14</v>
      </c>
    </row>
    <row r="40" spans="1:20" s="12" customFormat="1" ht="79.5">
      <c r="A40" s="15" t="s">
        <v>589</v>
      </c>
      <c r="B40" s="16" t="s">
        <v>464</v>
      </c>
      <c r="C40" s="4">
        <v>271910296</v>
      </c>
      <c r="D40" s="4">
        <v>8798386</v>
      </c>
      <c r="E40" s="4">
        <v>9218689</v>
      </c>
      <c r="F40" s="4">
        <v>2883363</v>
      </c>
      <c r="G40" s="4">
        <v>6111882</v>
      </c>
      <c r="H40" s="4">
        <v>42996211</v>
      </c>
      <c r="I40" s="4">
        <v>3294311</v>
      </c>
      <c r="J40" s="4">
        <v>16997276</v>
      </c>
      <c r="K40" s="4">
        <v>15230842</v>
      </c>
      <c r="L40" s="4">
        <v>1956928</v>
      </c>
      <c r="M40" s="4">
        <v>9677035</v>
      </c>
      <c r="N40" s="4">
        <v>13218293</v>
      </c>
      <c r="O40" s="4">
        <v>8311764</v>
      </c>
      <c r="P40" s="4">
        <v>1399498</v>
      </c>
      <c r="Q40" s="4">
        <v>27520799</v>
      </c>
      <c r="R40" s="4">
        <v>34451150</v>
      </c>
      <c r="S40" s="4">
        <v>59348709</v>
      </c>
      <c r="T40" s="4">
        <v>10495160</v>
      </c>
    </row>
    <row r="41" spans="1:20" s="12" customFormat="1" ht="57">
      <c r="A41" s="15" t="s">
        <v>590</v>
      </c>
      <c r="B41" s="16" t="s">
        <v>465</v>
      </c>
      <c r="C41" s="4">
        <v>51335342</v>
      </c>
      <c r="D41" s="4">
        <v>2226468</v>
      </c>
      <c r="E41" s="4">
        <v>4049717</v>
      </c>
      <c r="F41" s="4">
        <v>395896</v>
      </c>
      <c r="G41" s="4">
        <v>599301</v>
      </c>
      <c r="H41" s="4">
        <v>1109192</v>
      </c>
      <c r="I41" s="4">
        <v>2055081</v>
      </c>
      <c r="J41" s="4">
        <v>3703121</v>
      </c>
      <c r="K41" s="4">
        <v>2180748</v>
      </c>
      <c r="L41" s="4">
        <v>315997</v>
      </c>
      <c r="M41" s="4">
        <v>1223524</v>
      </c>
      <c r="N41" s="4">
        <v>1581026</v>
      </c>
      <c r="O41" s="4">
        <v>1196716</v>
      </c>
      <c r="P41" s="4">
        <v>622749</v>
      </c>
      <c r="Q41" s="4">
        <v>7579310</v>
      </c>
      <c r="R41" s="4">
        <v>4254728</v>
      </c>
      <c r="S41" s="4">
        <v>12154625</v>
      </c>
      <c r="T41" s="4">
        <v>6087141</v>
      </c>
    </row>
    <row r="42" spans="1:20" s="12" customFormat="1" ht="45.75">
      <c r="A42" s="15" t="s">
        <v>591</v>
      </c>
      <c r="B42" s="16" t="s">
        <v>43</v>
      </c>
      <c r="C42" s="4">
        <v>27845791</v>
      </c>
      <c r="D42" s="4">
        <v>1017505</v>
      </c>
      <c r="E42" s="4">
        <v>3023762</v>
      </c>
      <c r="F42" s="4">
        <v>248760</v>
      </c>
      <c r="G42" s="4">
        <v>504385</v>
      </c>
      <c r="H42" s="4">
        <v>162690</v>
      </c>
      <c r="I42" s="4">
        <v>743820</v>
      </c>
      <c r="J42" s="4">
        <v>1648985</v>
      </c>
      <c r="K42" s="4">
        <v>1388457</v>
      </c>
      <c r="L42" s="4">
        <v>220193</v>
      </c>
      <c r="M42" s="4">
        <v>833337</v>
      </c>
      <c r="N42" s="4">
        <v>409080</v>
      </c>
      <c r="O42" s="4">
        <v>516997</v>
      </c>
      <c r="P42" s="4">
        <v>94017</v>
      </c>
      <c r="Q42" s="4">
        <v>3034121</v>
      </c>
      <c r="R42" s="4">
        <v>1858681</v>
      </c>
      <c r="S42" s="4">
        <v>9504137</v>
      </c>
      <c r="T42" s="4">
        <v>2636865</v>
      </c>
    </row>
    <row r="43" spans="1:20" s="12" customFormat="1" ht="45.75">
      <c r="A43" s="15" t="s">
        <v>592</v>
      </c>
      <c r="B43" s="16" t="s">
        <v>44</v>
      </c>
      <c r="C43" s="4">
        <v>14423276</v>
      </c>
      <c r="D43" s="4">
        <v>41117</v>
      </c>
      <c r="E43" s="4">
        <v>116973</v>
      </c>
      <c r="F43" s="4">
        <v>98932</v>
      </c>
      <c r="G43" s="4">
        <v>94916</v>
      </c>
      <c r="H43" s="4">
        <v>739321</v>
      </c>
      <c r="I43" s="4">
        <v>1286195</v>
      </c>
      <c r="J43" s="4">
        <v>930021</v>
      </c>
      <c r="K43" s="4">
        <v>475576</v>
      </c>
      <c r="L43" s="4">
        <v>90042</v>
      </c>
      <c r="M43" s="4">
        <v>259522</v>
      </c>
      <c r="N43" s="4">
        <v>485848</v>
      </c>
      <c r="O43" s="4">
        <v>541157</v>
      </c>
      <c r="P43" s="4">
        <v>465791</v>
      </c>
      <c r="Q43" s="4">
        <v>1576793</v>
      </c>
      <c r="R43" s="4">
        <v>1861993</v>
      </c>
      <c r="S43" s="4">
        <v>2028763</v>
      </c>
      <c r="T43" s="4">
        <v>3330316</v>
      </c>
    </row>
    <row r="44" spans="1:20" s="12" customFormat="1" ht="34.5">
      <c r="A44" s="15" t="s">
        <v>593</v>
      </c>
      <c r="B44" s="16" t="s">
        <v>45</v>
      </c>
      <c r="C44" s="4">
        <v>9066274</v>
      </c>
      <c r="D44" s="4">
        <v>1167846</v>
      </c>
      <c r="E44" s="4">
        <v>908982</v>
      </c>
      <c r="F44" s="4">
        <v>48204</v>
      </c>
      <c r="G44" s="5" t="s">
        <v>14</v>
      </c>
      <c r="H44" s="4">
        <v>207182</v>
      </c>
      <c r="I44" s="4">
        <v>25066</v>
      </c>
      <c r="J44" s="4">
        <v>1124115</v>
      </c>
      <c r="K44" s="4">
        <v>316715</v>
      </c>
      <c r="L44" s="4">
        <v>5761</v>
      </c>
      <c r="M44" s="4">
        <v>130665</v>
      </c>
      <c r="N44" s="4">
        <v>686098</v>
      </c>
      <c r="O44" s="4">
        <v>138562</v>
      </c>
      <c r="P44" s="4">
        <v>62941</v>
      </c>
      <c r="Q44" s="4">
        <v>2968395</v>
      </c>
      <c r="R44" s="4">
        <v>534055</v>
      </c>
      <c r="S44" s="4">
        <v>621726</v>
      </c>
      <c r="T44" s="4">
        <v>119960</v>
      </c>
    </row>
    <row r="45" spans="1:20" s="12" customFormat="1" ht="79.5">
      <c r="A45" s="15" t="s">
        <v>594</v>
      </c>
      <c r="B45" s="16" t="s">
        <v>466</v>
      </c>
      <c r="C45" s="4">
        <v>220574954</v>
      </c>
      <c r="D45" s="4">
        <v>6571918</v>
      </c>
      <c r="E45" s="4">
        <v>5168972</v>
      </c>
      <c r="F45" s="4">
        <v>2487467</v>
      </c>
      <c r="G45" s="4">
        <v>5512581</v>
      </c>
      <c r="H45" s="4">
        <v>41887019</v>
      </c>
      <c r="I45" s="4">
        <v>1239230</v>
      </c>
      <c r="J45" s="4">
        <v>13294156</v>
      </c>
      <c r="K45" s="4">
        <v>13050093</v>
      </c>
      <c r="L45" s="4">
        <v>1640932</v>
      </c>
      <c r="M45" s="4">
        <v>8453511</v>
      </c>
      <c r="N45" s="4">
        <v>11637267</v>
      </c>
      <c r="O45" s="4">
        <v>7115048</v>
      </c>
      <c r="P45" s="4">
        <v>776749</v>
      </c>
      <c r="Q45" s="4">
        <v>19941489</v>
      </c>
      <c r="R45" s="4">
        <v>30196421</v>
      </c>
      <c r="S45" s="4">
        <v>47194084</v>
      </c>
      <c r="T45" s="4">
        <v>4408018</v>
      </c>
    </row>
    <row r="46" spans="1:20" s="12" customFormat="1" ht="45.75">
      <c r="A46" s="15" t="s">
        <v>595</v>
      </c>
      <c r="B46" s="16" t="s">
        <v>46</v>
      </c>
      <c r="C46" s="4">
        <v>220574954</v>
      </c>
      <c r="D46" s="4">
        <v>6571918</v>
      </c>
      <c r="E46" s="4">
        <v>5168972</v>
      </c>
      <c r="F46" s="4">
        <v>2487467</v>
      </c>
      <c r="G46" s="4">
        <v>5512581</v>
      </c>
      <c r="H46" s="4">
        <v>41887019</v>
      </c>
      <c r="I46" s="4">
        <v>1239230</v>
      </c>
      <c r="J46" s="4">
        <v>13294156</v>
      </c>
      <c r="K46" s="4">
        <v>13050093</v>
      </c>
      <c r="L46" s="4">
        <v>1640932</v>
      </c>
      <c r="M46" s="4">
        <v>8453511</v>
      </c>
      <c r="N46" s="4">
        <v>11637267</v>
      </c>
      <c r="O46" s="4">
        <v>7115048</v>
      </c>
      <c r="P46" s="4">
        <v>776749</v>
      </c>
      <c r="Q46" s="4">
        <v>19941489</v>
      </c>
      <c r="R46" s="4">
        <v>30196421</v>
      </c>
      <c r="S46" s="4">
        <v>47194084</v>
      </c>
      <c r="T46" s="4">
        <v>4408018</v>
      </c>
    </row>
    <row r="47" spans="1:20" s="12" customFormat="1" ht="68.25">
      <c r="A47" s="15" t="s">
        <v>596</v>
      </c>
      <c r="B47" s="16" t="s">
        <v>467</v>
      </c>
      <c r="C47" s="4">
        <v>65114060</v>
      </c>
      <c r="D47" s="4">
        <v>2136694</v>
      </c>
      <c r="E47" s="4">
        <v>3726075</v>
      </c>
      <c r="F47" s="4">
        <v>1959913</v>
      </c>
      <c r="G47" s="4">
        <v>1683557</v>
      </c>
      <c r="H47" s="4">
        <v>1545750</v>
      </c>
      <c r="I47" s="4">
        <v>1609922</v>
      </c>
      <c r="J47" s="4">
        <v>3161382</v>
      </c>
      <c r="K47" s="4">
        <v>5061392</v>
      </c>
      <c r="L47" s="4">
        <v>936877</v>
      </c>
      <c r="M47" s="4">
        <v>657140</v>
      </c>
      <c r="N47" s="4">
        <v>4013912</v>
      </c>
      <c r="O47" s="4">
        <v>1847382</v>
      </c>
      <c r="P47" s="4">
        <v>1016504</v>
      </c>
      <c r="Q47" s="4">
        <v>5028167</v>
      </c>
      <c r="R47" s="4">
        <v>9363010</v>
      </c>
      <c r="S47" s="4">
        <v>17794975</v>
      </c>
      <c r="T47" s="4">
        <v>3571407</v>
      </c>
    </row>
    <row r="48" spans="1:20" s="12" customFormat="1" ht="68.25">
      <c r="A48" s="15" t="s">
        <v>597</v>
      </c>
      <c r="B48" s="16" t="s">
        <v>468</v>
      </c>
      <c r="C48" s="4">
        <v>3571481</v>
      </c>
      <c r="D48" s="5" t="s">
        <v>14</v>
      </c>
      <c r="E48" s="5" t="s">
        <v>14</v>
      </c>
      <c r="F48" s="4">
        <v>213157</v>
      </c>
      <c r="G48" s="5" t="s">
        <v>14</v>
      </c>
      <c r="H48" s="5" t="s">
        <v>14</v>
      </c>
      <c r="I48" s="5" t="s">
        <v>14</v>
      </c>
      <c r="J48" s="4">
        <v>297823</v>
      </c>
      <c r="K48" s="4">
        <v>496959</v>
      </c>
      <c r="L48" s="5" t="s">
        <v>14</v>
      </c>
      <c r="M48" s="4">
        <v>236</v>
      </c>
      <c r="N48" s="4">
        <v>510182</v>
      </c>
      <c r="O48" s="4">
        <v>105920</v>
      </c>
      <c r="P48" s="5" t="s">
        <v>14</v>
      </c>
      <c r="Q48" s="4">
        <v>503075</v>
      </c>
      <c r="R48" s="4">
        <v>825921</v>
      </c>
      <c r="S48" s="4">
        <v>424803</v>
      </c>
      <c r="T48" s="4">
        <v>193407</v>
      </c>
    </row>
    <row r="49" spans="1:20" s="12" customFormat="1" ht="34.5">
      <c r="A49" s="15" t="s">
        <v>598</v>
      </c>
      <c r="B49" s="16" t="s">
        <v>47</v>
      </c>
      <c r="C49" s="4">
        <v>3571481</v>
      </c>
      <c r="D49" s="5" t="s">
        <v>14</v>
      </c>
      <c r="E49" s="5" t="s">
        <v>14</v>
      </c>
      <c r="F49" s="4">
        <v>213157</v>
      </c>
      <c r="G49" s="5" t="s">
        <v>14</v>
      </c>
      <c r="H49" s="5" t="s">
        <v>14</v>
      </c>
      <c r="I49" s="5" t="s">
        <v>14</v>
      </c>
      <c r="J49" s="4">
        <v>297823</v>
      </c>
      <c r="K49" s="4">
        <v>496959</v>
      </c>
      <c r="L49" s="5" t="s">
        <v>14</v>
      </c>
      <c r="M49" s="4">
        <v>236</v>
      </c>
      <c r="N49" s="4">
        <v>510182</v>
      </c>
      <c r="O49" s="4">
        <v>105920</v>
      </c>
      <c r="P49" s="5" t="s">
        <v>14</v>
      </c>
      <c r="Q49" s="4">
        <v>503075</v>
      </c>
      <c r="R49" s="4">
        <v>825921</v>
      </c>
      <c r="S49" s="4">
        <v>424803</v>
      </c>
      <c r="T49" s="4">
        <v>193407</v>
      </c>
    </row>
    <row r="50" spans="1:20" s="12" customFormat="1" ht="79.5">
      <c r="A50" s="15" t="s">
        <v>599</v>
      </c>
      <c r="B50" s="16" t="s">
        <v>469</v>
      </c>
      <c r="C50" s="4">
        <v>14045</v>
      </c>
      <c r="D50" s="5" t="s">
        <v>14</v>
      </c>
      <c r="E50" s="5" t="s">
        <v>14</v>
      </c>
      <c r="F50" s="5" t="s">
        <v>14</v>
      </c>
      <c r="G50" s="5" t="s">
        <v>14</v>
      </c>
      <c r="H50" s="5" t="s">
        <v>14</v>
      </c>
      <c r="I50" s="5" t="s">
        <v>14</v>
      </c>
      <c r="J50" s="4">
        <v>9938</v>
      </c>
      <c r="K50" s="5" t="s">
        <v>14</v>
      </c>
      <c r="L50" s="5" t="s">
        <v>14</v>
      </c>
      <c r="M50" s="5" t="s">
        <v>14</v>
      </c>
      <c r="N50" s="5" t="s">
        <v>14</v>
      </c>
      <c r="O50" s="5" t="s">
        <v>14</v>
      </c>
      <c r="P50" s="5" t="s">
        <v>14</v>
      </c>
      <c r="Q50" s="5" t="s">
        <v>14</v>
      </c>
      <c r="R50" s="5" t="s">
        <v>14</v>
      </c>
      <c r="S50" s="4">
        <v>4107</v>
      </c>
      <c r="T50" s="5" t="s">
        <v>14</v>
      </c>
    </row>
    <row r="51" spans="1:20" s="12" customFormat="1" ht="45.75">
      <c r="A51" s="15" t="s">
        <v>600</v>
      </c>
      <c r="B51" s="16" t="s">
        <v>48</v>
      </c>
      <c r="C51" s="4">
        <v>14045</v>
      </c>
      <c r="D51" s="5" t="s">
        <v>14</v>
      </c>
      <c r="E51" s="5" t="s">
        <v>14</v>
      </c>
      <c r="F51" s="5" t="s">
        <v>14</v>
      </c>
      <c r="G51" s="5" t="s">
        <v>14</v>
      </c>
      <c r="H51" s="5" t="s">
        <v>14</v>
      </c>
      <c r="I51" s="5" t="s">
        <v>14</v>
      </c>
      <c r="J51" s="4">
        <v>9938</v>
      </c>
      <c r="K51" s="5" t="s">
        <v>14</v>
      </c>
      <c r="L51" s="5" t="s">
        <v>14</v>
      </c>
      <c r="M51" s="5" t="s">
        <v>14</v>
      </c>
      <c r="N51" s="5" t="s">
        <v>14</v>
      </c>
      <c r="O51" s="5" t="s">
        <v>14</v>
      </c>
      <c r="P51" s="5" t="s">
        <v>14</v>
      </c>
      <c r="Q51" s="5" t="s">
        <v>14</v>
      </c>
      <c r="R51" s="5" t="s">
        <v>14</v>
      </c>
      <c r="S51" s="4">
        <v>4107</v>
      </c>
      <c r="T51" s="5" t="s">
        <v>14</v>
      </c>
    </row>
    <row r="52" spans="1:20" s="12" customFormat="1" ht="79.5">
      <c r="A52" s="15" t="s">
        <v>601</v>
      </c>
      <c r="B52" s="16" t="s">
        <v>470</v>
      </c>
      <c r="C52" s="4">
        <v>61528533</v>
      </c>
      <c r="D52" s="4">
        <v>2136694</v>
      </c>
      <c r="E52" s="4">
        <v>3726075</v>
      </c>
      <c r="F52" s="4">
        <v>1746756</v>
      </c>
      <c r="G52" s="4">
        <v>1683557</v>
      </c>
      <c r="H52" s="4">
        <v>1545750</v>
      </c>
      <c r="I52" s="4">
        <v>1609922</v>
      </c>
      <c r="J52" s="4">
        <v>2853621</v>
      </c>
      <c r="K52" s="4">
        <v>4564434</v>
      </c>
      <c r="L52" s="4">
        <v>936877</v>
      </c>
      <c r="M52" s="4">
        <v>656904</v>
      </c>
      <c r="N52" s="4">
        <v>3503730</v>
      </c>
      <c r="O52" s="4">
        <v>1741463</v>
      </c>
      <c r="P52" s="4">
        <v>1016504</v>
      </c>
      <c r="Q52" s="4">
        <v>4525092</v>
      </c>
      <c r="R52" s="4">
        <v>8537090</v>
      </c>
      <c r="S52" s="4">
        <v>17366065</v>
      </c>
      <c r="T52" s="4">
        <v>3378000</v>
      </c>
    </row>
    <row r="53" spans="1:20" s="12" customFormat="1" ht="57">
      <c r="A53" s="15" t="s">
        <v>602</v>
      </c>
      <c r="B53" s="16" t="s">
        <v>49</v>
      </c>
      <c r="C53" s="4">
        <v>60205379</v>
      </c>
      <c r="D53" s="4">
        <v>1997780</v>
      </c>
      <c r="E53" s="4">
        <v>3726075</v>
      </c>
      <c r="F53" s="4">
        <v>1699202</v>
      </c>
      <c r="G53" s="4">
        <v>1683557</v>
      </c>
      <c r="H53" s="4">
        <v>1545750</v>
      </c>
      <c r="I53" s="4">
        <v>1231460</v>
      </c>
      <c r="J53" s="4">
        <v>2851384</v>
      </c>
      <c r="K53" s="4">
        <v>4508743</v>
      </c>
      <c r="L53" s="4">
        <v>930153</v>
      </c>
      <c r="M53" s="4">
        <v>656904</v>
      </c>
      <c r="N53" s="4">
        <v>3503730</v>
      </c>
      <c r="O53" s="4">
        <v>1740177</v>
      </c>
      <c r="P53" s="4">
        <v>955711</v>
      </c>
      <c r="Q53" s="4">
        <v>4523603</v>
      </c>
      <c r="R53" s="4">
        <v>8537090</v>
      </c>
      <c r="S53" s="4">
        <v>16736058</v>
      </c>
      <c r="T53" s="4">
        <v>3378000</v>
      </c>
    </row>
    <row r="54" spans="1:20" s="12" customFormat="1" ht="23.25">
      <c r="A54" s="15" t="s">
        <v>603</v>
      </c>
      <c r="B54" s="16" t="s">
        <v>50</v>
      </c>
      <c r="C54" s="4">
        <v>13194203</v>
      </c>
      <c r="D54" s="4">
        <v>243367</v>
      </c>
      <c r="E54" s="4">
        <v>568635</v>
      </c>
      <c r="F54" s="4">
        <v>91569</v>
      </c>
      <c r="G54" s="4">
        <v>249259</v>
      </c>
      <c r="H54" s="4">
        <v>998412</v>
      </c>
      <c r="I54" s="4">
        <v>20214</v>
      </c>
      <c r="J54" s="4">
        <v>1541465</v>
      </c>
      <c r="K54" s="4">
        <v>259502</v>
      </c>
      <c r="L54" s="4">
        <v>650912</v>
      </c>
      <c r="M54" s="4">
        <v>641692</v>
      </c>
      <c r="N54" s="4">
        <v>81982</v>
      </c>
      <c r="O54" s="4">
        <v>1203778</v>
      </c>
      <c r="P54" s="4">
        <v>122429</v>
      </c>
      <c r="Q54" s="4">
        <v>1480869</v>
      </c>
      <c r="R54" s="4">
        <v>2025103</v>
      </c>
      <c r="S54" s="4">
        <v>2728723</v>
      </c>
      <c r="T54" s="4">
        <v>286294</v>
      </c>
    </row>
    <row r="55" spans="1:20" s="12" customFormat="1" ht="45.75">
      <c r="A55" s="15" t="s">
        <v>604</v>
      </c>
      <c r="B55" s="16" t="s">
        <v>51</v>
      </c>
      <c r="C55" s="4">
        <v>47011175</v>
      </c>
      <c r="D55" s="4">
        <v>1754413</v>
      </c>
      <c r="E55" s="4">
        <v>3157440</v>
      </c>
      <c r="F55" s="4">
        <v>1607633</v>
      </c>
      <c r="G55" s="4">
        <v>1434298</v>
      </c>
      <c r="H55" s="4">
        <v>547338</v>
      </c>
      <c r="I55" s="4">
        <v>1211246</v>
      </c>
      <c r="J55" s="4">
        <v>1309920</v>
      </c>
      <c r="K55" s="4">
        <v>4249241</v>
      </c>
      <c r="L55" s="4">
        <v>279242</v>
      </c>
      <c r="M55" s="4">
        <v>15212</v>
      </c>
      <c r="N55" s="4">
        <v>3421748</v>
      </c>
      <c r="O55" s="4">
        <v>536399</v>
      </c>
      <c r="P55" s="4">
        <v>833282</v>
      </c>
      <c r="Q55" s="4">
        <v>3042734</v>
      </c>
      <c r="R55" s="4">
        <v>6511987</v>
      </c>
      <c r="S55" s="4">
        <v>14007335</v>
      </c>
      <c r="T55" s="4">
        <v>3091707</v>
      </c>
    </row>
    <row r="56" spans="1:20" s="12" customFormat="1" ht="34.5">
      <c r="A56" s="15" t="s">
        <v>605</v>
      </c>
      <c r="B56" s="16" t="s">
        <v>52</v>
      </c>
      <c r="C56" s="4">
        <v>1323155</v>
      </c>
      <c r="D56" s="4">
        <v>138914</v>
      </c>
      <c r="E56" s="5" t="s">
        <v>14</v>
      </c>
      <c r="F56" s="4">
        <v>47554</v>
      </c>
      <c r="G56" s="5" t="s">
        <v>14</v>
      </c>
      <c r="H56" s="5" t="s">
        <v>14</v>
      </c>
      <c r="I56" s="4">
        <v>378462</v>
      </c>
      <c r="J56" s="4">
        <v>2237</v>
      </c>
      <c r="K56" s="4">
        <v>55691</v>
      </c>
      <c r="L56" s="4">
        <v>6723</v>
      </c>
      <c r="M56" s="5" t="s">
        <v>14</v>
      </c>
      <c r="N56" s="5" t="s">
        <v>14</v>
      </c>
      <c r="O56" s="4">
        <v>1286</v>
      </c>
      <c r="P56" s="4">
        <v>60793</v>
      </c>
      <c r="Q56" s="4">
        <v>1488</v>
      </c>
      <c r="R56" s="5" t="s">
        <v>14</v>
      </c>
      <c r="S56" s="4">
        <v>630007</v>
      </c>
      <c r="T56" s="5" t="s">
        <v>14</v>
      </c>
    </row>
    <row r="57" spans="1:20" s="12" customFormat="1" ht="79.5">
      <c r="A57" s="15" t="s">
        <v>606</v>
      </c>
      <c r="B57" s="16" t="s">
        <v>471</v>
      </c>
      <c r="C57" s="4">
        <v>2332901</v>
      </c>
      <c r="D57" s="5" t="s">
        <v>14</v>
      </c>
      <c r="E57" s="4">
        <v>79773</v>
      </c>
      <c r="F57" s="4">
        <v>24754</v>
      </c>
      <c r="G57" s="4">
        <v>208458</v>
      </c>
      <c r="H57" s="5" t="s">
        <v>14</v>
      </c>
      <c r="I57" s="5" t="s">
        <v>14</v>
      </c>
      <c r="J57" s="4">
        <v>24755</v>
      </c>
      <c r="K57" s="4">
        <v>48000</v>
      </c>
      <c r="L57" s="5" t="s">
        <v>14</v>
      </c>
      <c r="M57" s="4">
        <v>1386</v>
      </c>
      <c r="N57" s="4">
        <v>45802</v>
      </c>
      <c r="O57" s="4">
        <v>62939</v>
      </c>
      <c r="P57" s="4">
        <v>1329</v>
      </c>
      <c r="Q57" s="4">
        <v>587073</v>
      </c>
      <c r="R57" s="4">
        <v>106879</v>
      </c>
      <c r="S57" s="4">
        <v>1024567</v>
      </c>
      <c r="T57" s="4">
        <v>117185</v>
      </c>
    </row>
    <row r="58" spans="1:20" s="12" customFormat="1" ht="79.5">
      <c r="A58" s="15" t="s">
        <v>606</v>
      </c>
      <c r="B58" s="16" t="s">
        <v>472</v>
      </c>
      <c r="C58" s="4">
        <v>2332901</v>
      </c>
      <c r="D58" s="5" t="s">
        <v>14</v>
      </c>
      <c r="E58" s="4">
        <v>79773</v>
      </c>
      <c r="F58" s="4">
        <v>24754</v>
      </c>
      <c r="G58" s="4">
        <v>208458</v>
      </c>
      <c r="H58" s="5" t="s">
        <v>14</v>
      </c>
      <c r="I58" s="5" t="s">
        <v>14</v>
      </c>
      <c r="J58" s="4">
        <v>24755</v>
      </c>
      <c r="K58" s="4">
        <v>48000</v>
      </c>
      <c r="L58" s="5" t="s">
        <v>14</v>
      </c>
      <c r="M58" s="4">
        <v>1386</v>
      </c>
      <c r="N58" s="4">
        <v>45802</v>
      </c>
      <c r="O58" s="4">
        <v>62939</v>
      </c>
      <c r="P58" s="4">
        <v>1329</v>
      </c>
      <c r="Q58" s="4">
        <v>587073</v>
      </c>
      <c r="R58" s="4">
        <v>106879</v>
      </c>
      <c r="S58" s="4">
        <v>1024567</v>
      </c>
      <c r="T58" s="4">
        <v>117185</v>
      </c>
    </row>
    <row r="59" spans="1:20" s="12" customFormat="1" ht="34.5">
      <c r="A59" s="15" t="s">
        <v>607</v>
      </c>
      <c r="B59" s="16" t="s">
        <v>53</v>
      </c>
      <c r="C59" s="4">
        <v>1932660</v>
      </c>
      <c r="D59" s="5" t="s">
        <v>14</v>
      </c>
      <c r="E59" s="4">
        <v>79773</v>
      </c>
      <c r="F59" s="4">
        <v>20897</v>
      </c>
      <c r="G59" s="5" t="s">
        <v>14</v>
      </c>
      <c r="H59" s="5" t="s">
        <v>14</v>
      </c>
      <c r="I59" s="5" t="s">
        <v>14</v>
      </c>
      <c r="J59" s="4">
        <v>24174</v>
      </c>
      <c r="K59" s="4">
        <v>48000</v>
      </c>
      <c r="L59" s="5" t="s">
        <v>14</v>
      </c>
      <c r="M59" s="4">
        <v>1386</v>
      </c>
      <c r="N59" s="4">
        <v>44062</v>
      </c>
      <c r="O59" s="4">
        <v>14923</v>
      </c>
      <c r="P59" s="5" t="s">
        <v>14</v>
      </c>
      <c r="Q59" s="4">
        <v>573740</v>
      </c>
      <c r="R59" s="4">
        <v>101139</v>
      </c>
      <c r="S59" s="4">
        <v>1024567</v>
      </c>
      <c r="T59" s="5" t="s">
        <v>14</v>
      </c>
    </row>
    <row r="60" spans="1:20" s="12" customFormat="1" ht="45.75">
      <c r="A60" s="15" t="s">
        <v>608</v>
      </c>
      <c r="B60" s="16" t="s">
        <v>54</v>
      </c>
      <c r="C60" s="4">
        <v>400241</v>
      </c>
      <c r="D60" s="5" t="s">
        <v>14</v>
      </c>
      <c r="E60" s="5" t="s">
        <v>14</v>
      </c>
      <c r="F60" s="4">
        <v>3857</v>
      </c>
      <c r="G60" s="4">
        <v>208458</v>
      </c>
      <c r="H60" s="5" t="s">
        <v>14</v>
      </c>
      <c r="I60" s="5" t="s">
        <v>14</v>
      </c>
      <c r="J60" s="4">
        <v>581</v>
      </c>
      <c r="K60" s="5" t="s">
        <v>14</v>
      </c>
      <c r="L60" s="5" t="s">
        <v>14</v>
      </c>
      <c r="M60" s="5" t="s">
        <v>14</v>
      </c>
      <c r="N60" s="4">
        <v>1740</v>
      </c>
      <c r="O60" s="4">
        <v>48017</v>
      </c>
      <c r="P60" s="4">
        <v>1329</v>
      </c>
      <c r="Q60" s="4">
        <v>13333</v>
      </c>
      <c r="R60" s="4">
        <v>5740</v>
      </c>
      <c r="S60" s="5" t="s">
        <v>14</v>
      </c>
      <c r="T60" s="4">
        <v>117185</v>
      </c>
    </row>
    <row r="61" spans="1:20" s="12" customFormat="1" ht="68.25">
      <c r="A61" s="15" t="s">
        <v>609</v>
      </c>
      <c r="B61" s="16" t="s">
        <v>473</v>
      </c>
      <c r="C61" s="4">
        <v>380026</v>
      </c>
      <c r="D61" s="5" t="s">
        <v>14</v>
      </c>
      <c r="E61" s="5" t="s">
        <v>14</v>
      </c>
      <c r="F61" s="4">
        <v>21388</v>
      </c>
      <c r="G61" s="5" t="s">
        <v>14</v>
      </c>
      <c r="H61" s="5" t="s">
        <v>14</v>
      </c>
      <c r="I61" s="4">
        <v>141</v>
      </c>
      <c r="J61" s="4">
        <v>417</v>
      </c>
      <c r="K61" s="4">
        <v>115787</v>
      </c>
      <c r="L61" s="4">
        <v>3858</v>
      </c>
      <c r="M61" s="5" t="s">
        <v>14</v>
      </c>
      <c r="N61" s="5" t="s">
        <v>14</v>
      </c>
      <c r="O61" s="5" t="s">
        <v>14</v>
      </c>
      <c r="P61" s="4">
        <v>3023</v>
      </c>
      <c r="Q61" s="4">
        <v>175060</v>
      </c>
      <c r="R61" s="5" t="s">
        <v>14</v>
      </c>
      <c r="S61" s="4">
        <v>7014</v>
      </c>
      <c r="T61" s="4">
        <v>53339</v>
      </c>
    </row>
    <row r="62" spans="1:20" s="12" customFormat="1" ht="68.25">
      <c r="A62" s="15" t="s">
        <v>609</v>
      </c>
      <c r="B62" s="16" t="s">
        <v>474</v>
      </c>
      <c r="C62" s="4">
        <v>380026</v>
      </c>
      <c r="D62" s="5" t="s">
        <v>14</v>
      </c>
      <c r="E62" s="5" t="s">
        <v>14</v>
      </c>
      <c r="F62" s="4">
        <v>21388</v>
      </c>
      <c r="G62" s="5" t="s">
        <v>14</v>
      </c>
      <c r="H62" s="5" t="s">
        <v>14</v>
      </c>
      <c r="I62" s="4">
        <v>141</v>
      </c>
      <c r="J62" s="4">
        <v>417</v>
      </c>
      <c r="K62" s="4">
        <v>115787</v>
      </c>
      <c r="L62" s="4">
        <v>3858</v>
      </c>
      <c r="M62" s="5" t="s">
        <v>14</v>
      </c>
      <c r="N62" s="5" t="s">
        <v>14</v>
      </c>
      <c r="O62" s="5" t="s">
        <v>14</v>
      </c>
      <c r="P62" s="4">
        <v>3023</v>
      </c>
      <c r="Q62" s="4">
        <v>175060</v>
      </c>
      <c r="R62" s="5" t="s">
        <v>14</v>
      </c>
      <c r="S62" s="4">
        <v>7014</v>
      </c>
      <c r="T62" s="4">
        <v>53339</v>
      </c>
    </row>
    <row r="63" spans="1:20" s="12" customFormat="1" ht="23.25">
      <c r="A63" s="15" t="s">
        <v>610</v>
      </c>
      <c r="B63" s="16" t="s">
        <v>55</v>
      </c>
      <c r="C63" s="4">
        <v>287498</v>
      </c>
      <c r="D63" s="5" t="s">
        <v>14</v>
      </c>
      <c r="E63" s="5" t="s">
        <v>14</v>
      </c>
      <c r="F63" s="5" t="s">
        <v>14</v>
      </c>
      <c r="G63" s="5" t="s">
        <v>14</v>
      </c>
      <c r="H63" s="5" t="s">
        <v>14</v>
      </c>
      <c r="I63" s="5" t="s">
        <v>14</v>
      </c>
      <c r="J63" s="5" t="s">
        <v>14</v>
      </c>
      <c r="K63" s="4">
        <v>115787</v>
      </c>
      <c r="L63" s="5" t="s">
        <v>14</v>
      </c>
      <c r="M63" s="5" t="s">
        <v>14</v>
      </c>
      <c r="N63" s="5" t="s">
        <v>14</v>
      </c>
      <c r="O63" s="5" t="s">
        <v>14</v>
      </c>
      <c r="P63" s="5" t="s">
        <v>14</v>
      </c>
      <c r="Q63" s="4">
        <v>165281</v>
      </c>
      <c r="R63" s="5" t="s">
        <v>14</v>
      </c>
      <c r="S63" s="4">
        <v>6430</v>
      </c>
      <c r="T63" s="5" t="s">
        <v>14</v>
      </c>
    </row>
    <row r="64" spans="1:20" s="12" customFormat="1" ht="45.75">
      <c r="A64" s="15" t="s">
        <v>611</v>
      </c>
      <c r="B64" s="16" t="s">
        <v>56</v>
      </c>
      <c r="C64" s="4">
        <v>92528</v>
      </c>
      <c r="D64" s="5" t="s">
        <v>14</v>
      </c>
      <c r="E64" s="5" t="s">
        <v>14</v>
      </c>
      <c r="F64" s="4">
        <v>21388</v>
      </c>
      <c r="G64" s="5" t="s">
        <v>14</v>
      </c>
      <c r="H64" s="5" t="s">
        <v>14</v>
      </c>
      <c r="I64" s="4">
        <v>141</v>
      </c>
      <c r="J64" s="4">
        <v>417</v>
      </c>
      <c r="K64" s="5" t="s">
        <v>14</v>
      </c>
      <c r="L64" s="4">
        <v>3858</v>
      </c>
      <c r="M64" s="5" t="s">
        <v>14</v>
      </c>
      <c r="N64" s="5" t="s">
        <v>14</v>
      </c>
      <c r="O64" s="5" t="s">
        <v>14</v>
      </c>
      <c r="P64" s="4">
        <v>3023</v>
      </c>
      <c r="Q64" s="4">
        <v>9779</v>
      </c>
      <c r="R64" s="5" t="s">
        <v>14</v>
      </c>
      <c r="S64" s="4">
        <v>584</v>
      </c>
      <c r="T64" s="4">
        <v>53339</v>
      </c>
    </row>
    <row r="65" spans="1:20" s="12" customFormat="1" ht="57">
      <c r="A65" s="15" t="s">
        <v>612</v>
      </c>
      <c r="B65" s="16" t="s">
        <v>475</v>
      </c>
      <c r="C65" s="4">
        <v>1911907115</v>
      </c>
      <c r="D65" s="4">
        <v>48752487</v>
      </c>
      <c r="E65" s="4">
        <v>145959982</v>
      </c>
      <c r="F65" s="4">
        <v>110261121</v>
      </c>
      <c r="G65" s="4">
        <v>41672636</v>
      </c>
      <c r="H65" s="4">
        <v>51862844</v>
      </c>
      <c r="I65" s="4">
        <v>55364821</v>
      </c>
      <c r="J65" s="4">
        <v>253086808</v>
      </c>
      <c r="K65" s="4">
        <v>55017327</v>
      </c>
      <c r="L65" s="4">
        <v>71726680</v>
      </c>
      <c r="M65" s="4">
        <v>68231284</v>
      </c>
      <c r="N65" s="4">
        <v>83682410</v>
      </c>
      <c r="O65" s="4">
        <v>55201522</v>
      </c>
      <c r="P65" s="4">
        <v>42561117</v>
      </c>
      <c r="Q65" s="4">
        <v>173107627</v>
      </c>
      <c r="R65" s="4">
        <v>168412185</v>
      </c>
      <c r="S65" s="4">
        <v>413144112</v>
      </c>
      <c r="T65" s="4">
        <v>73862152</v>
      </c>
    </row>
    <row r="66" spans="1:20" s="12" customFormat="1" ht="23.25">
      <c r="A66" s="15" t="s">
        <v>613</v>
      </c>
      <c r="B66" s="16" t="s">
        <v>476</v>
      </c>
      <c r="C66" s="4">
        <v>389782939</v>
      </c>
      <c r="D66" s="4">
        <v>5842699</v>
      </c>
      <c r="E66" s="4">
        <v>31007002</v>
      </c>
      <c r="F66" s="4">
        <v>24154231</v>
      </c>
      <c r="G66" s="4">
        <v>11731085</v>
      </c>
      <c r="H66" s="4">
        <v>15436469</v>
      </c>
      <c r="I66" s="4">
        <v>12333551</v>
      </c>
      <c r="J66" s="4">
        <v>57292242</v>
      </c>
      <c r="K66" s="4">
        <v>12561286</v>
      </c>
      <c r="L66" s="4">
        <v>15263846</v>
      </c>
      <c r="M66" s="4">
        <v>12468350</v>
      </c>
      <c r="N66" s="4">
        <v>11675802</v>
      </c>
      <c r="O66" s="4">
        <v>6068925</v>
      </c>
      <c r="P66" s="4">
        <v>12411508</v>
      </c>
      <c r="Q66" s="4">
        <v>31440947</v>
      </c>
      <c r="R66" s="4">
        <v>20783711</v>
      </c>
      <c r="S66" s="4">
        <v>97709905</v>
      </c>
      <c r="T66" s="4">
        <v>11601380</v>
      </c>
    </row>
    <row r="67" spans="1:20" s="12" customFormat="1" ht="23.25">
      <c r="A67" s="15" t="s">
        <v>614</v>
      </c>
      <c r="B67" s="16" t="s">
        <v>57</v>
      </c>
      <c r="C67" s="4">
        <v>106195208</v>
      </c>
      <c r="D67" s="4">
        <v>1920145</v>
      </c>
      <c r="E67" s="4">
        <v>9158561</v>
      </c>
      <c r="F67" s="4">
        <v>6532362</v>
      </c>
      <c r="G67" s="4">
        <v>2150056</v>
      </c>
      <c r="H67" s="4">
        <v>3769920</v>
      </c>
      <c r="I67" s="4">
        <v>2332548</v>
      </c>
      <c r="J67" s="4">
        <v>37986088</v>
      </c>
      <c r="K67" s="4">
        <v>1836458</v>
      </c>
      <c r="L67" s="4">
        <v>3805480</v>
      </c>
      <c r="M67" s="4">
        <v>2915799</v>
      </c>
      <c r="N67" s="4">
        <v>2630493</v>
      </c>
      <c r="O67" s="4">
        <v>2593982</v>
      </c>
      <c r="P67" s="4">
        <v>4202057</v>
      </c>
      <c r="Q67" s="4">
        <v>8040979</v>
      </c>
      <c r="R67" s="4">
        <v>6530563</v>
      </c>
      <c r="S67" s="4">
        <v>7816081</v>
      </c>
      <c r="T67" s="4">
        <v>1973635</v>
      </c>
    </row>
    <row r="68" spans="1:20" s="12" customFormat="1" ht="23.25">
      <c r="A68" s="15" t="s">
        <v>615</v>
      </c>
      <c r="B68" s="16" t="s">
        <v>58</v>
      </c>
      <c r="C68" s="4">
        <v>36632780</v>
      </c>
      <c r="D68" s="4">
        <v>744915</v>
      </c>
      <c r="E68" s="4">
        <v>6354789</v>
      </c>
      <c r="F68" s="4">
        <v>3200383</v>
      </c>
      <c r="G68" s="4">
        <v>1041151</v>
      </c>
      <c r="H68" s="4">
        <v>1856905</v>
      </c>
      <c r="I68" s="4">
        <v>1007867</v>
      </c>
      <c r="J68" s="4">
        <v>5417126</v>
      </c>
      <c r="K68" s="4">
        <v>529962</v>
      </c>
      <c r="L68" s="4">
        <v>1848641</v>
      </c>
      <c r="M68" s="4">
        <v>1568934</v>
      </c>
      <c r="N68" s="4">
        <v>1009143</v>
      </c>
      <c r="O68" s="4">
        <v>1526503</v>
      </c>
      <c r="P68" s="4">
        <v>1687290</v>
      </c>
      <c r="Q68" s="4">
        <v>3328888</v>
      </c>
      <c r="R68" s="4">
        <v>3010128</v>
      </c>
      <c r="S68" s="4">
        <v>1493557</v>
      </c>
      <c r="T68" s="4">
        <v>1006597</v>
      </c>
    </row>
    <row r="69" spans="1:20" s="12" customFormat="1" ht="23.25">
      <c r="A69" s="15" t="s">
        <v>616</v>
      </c>
      <c r="B69" s="16" t="s">
        <v>59</v>
      </c>
      <c r="C69" s="4">
        <v>69562428</v>
      </c>
      <c r="D69" s="4">
        <v>1175230</v>
      </c>
      <c r="E69" s="4">
        <v>2803772</v>
      </c>
      <c r="F69" s="4">
        <v>3331979</v>
      </c>
      <c r="G69" s="4">
        <v>1108906</v>
      </c>
      <c r="H69" s="4">
        <v>1913015</v>
      </c>
      <c r="I69" s="4">
        <v>1324681</v>
      </c>
      <c r="J69" s="4">
        <v>32568961</v>
      </c>
      <c r="K69" s="4">
        <v>1306496</v>
      </c>
      <c r="L69" s="4">
        <v>1956838</v>
      </c>
      <c r="M69" s="4">
        <v>1346866</v>
      </c>
      <c r="N69" s="4">
        <v>1621350</v>
      </c>
      <c r="O69" s="4">
        <v>1067478</v>
      </c>
      <c r="P69" s="4">
        <v>2514766</v>
      </c>
      <c r="Q69" s="4">
        <v>4712091</v>
      </c>
      <c r="R69" s="4">
        <v>3520436</v>
      </c>
      <c r="S69" s="4">
        <v>6322524</v>
      </c>
      <c r="T69" s="4">
        <v>967038</v>
      </c>
    </row>
    <row r="70" spans="1:20" s="12" customFormat="1" ht="23.25">
      <c r="A70" s="15" t="s">
        <v>617</v>
      </c>
      <c r="B70" s="16" t="s">
        <v>60</v>
      </c>
      <c r="C70" s="4">
        <v>8262734</v>
      </c>
      <c r="D70" s="4">
        <v>131788</v>
      </c>
      <c r="E70" s="4">
        <v>886983</v>
      </c>
      <c r="F70" s="4">
        <v>446764</v>
      </c>
      <c r="G70" s="4">
        <v>1134390</v>
      </c>
      <c r="H70" s="4">
        <v>124488</v>
      </c>
      <c r="I70" s="4">
        <v>41322</v>
      </c>
      <c r="J70" s="4">
        <v>1393174</v>
      </c>
      <c r="K70" s="4">
        <v>22994</v>
      </c>
      <c r="L70" s="4">
        <v>32367</v>
      </c>
      <c r="M70" s="4">
        <v>314699</v>
      </c>
      <c r="N70" s="4">
        <v>281779</v>
      </c>
      <c r="O70" s="4">
        <v>284020</v>
      </c>
      <c r="P70" s="4">
        <v>924266</v>
      </c>
      <c r="Q70" s="4">
        <v>241404</v>
      </c>
      <c r="R70" s="4">
        <v>762439</v>
      </c>
      <c r="S70" s="4">
        <v>665278</v>
      </c>
      <c r="T70" s="4">
        <v>574578</v>
      </c>
    </row>
    <row r="71" spans="1:20" s="12" customFormat="1" ht="23.25">
      <c r="A71" s="15" t="s">
        <v>618</v>
      </c>
      <c r="B71" s="16" t="s">
        <v>61</v>
      </c>
      <c r="C71" s="4">
        <v>57982897</v>
      </c>
      <c r="D71" s="4">
        <v>1049585</v>
      </c>
      <c r="E71" s="4">
        <v>2987651</v>
      </c>
      <c r="F71" s="4">
        <v>6080855</v>
      </c>
      <c r="G71" s="4">
        <v>2683681</v>
      </c>
      <c r="H71" s="4">
        <v>5887248</v>
      </c>
      <c r="I71" s="4">
        <v>913809</v>
      </c>
      <c r="J71" s="4">
        <v>4034788</v>
      </c>
      <c r="K71" s="4">
        <v>717135</v>
      </c>
      <c r="L71" s="4">
        <v>5317937</v>
      </c>
      <c r="M71" s="4">
        <v>1345444</v>
      </c>
      <c r="N71" s="4">
        <v>1699388</v>
      </c>
      <c r="O71" s="4">
        <v>339007</v>
      </c>
      <c r="P71" s="4">
        <v>2387716</v>
      </c>
      <c r="Q71" s="4">
        <v>5703406</v>
      </c>
      <c r="R71" s="4">
        <v>1860230</v>
      </c>
      <c r="S71" s="4">
        <v>13515251</v>
      </c>
      <c r="T71" s="4">
        <v>1459768</v>
      </c>
    </row>
    <row r="72" spans="1:20" s="12" customFormat="1" ht="34.5">
      <c r="A72" s="15" t="s">
        <v>619</v>
      </c>
      <c r="B72" s="16" t="s">
        <v>62</v>
      </c>
      <c r="C72" s="4">
        <v>169995922</v>
      </c>
      <c r="D72" s="4">
        <v>2319882</v>
      </c>
      <c r="E72" s="4">
        <v>16459174</v>
      </c>
      <c r="F72" s="4">
        <v>8192068</v>
      </c>
      <c r="G72" s="4">
        <v>3023658</v>
      </c>
      <c r="H72" s="4">
        <v>4406717</v>
      </c>
      <c r="I72" s="4">
        <v>3958428</v>
      </c>
      <c r="J72" s="4">
        <v>11456173</v>
      </c>
      <c r="K72" s="4">
        <v>4264104</v>
      </c>
      <c r="L72" s="4">
        <v>5112106</v>
      </c>
      <c r="M72" s="4">
        <v>6280204</v>
      </c>
      <c r="N72" s="4">
        <v>4152535</v>
      </c>
      <c r="O72" s="4">
        <v>2079450</v>
      </c>
      <c r="P72" s="4">
        <v>4034243</v>
      </c>
      <c r="Q72" s="4">
        <v>11116179</v>
      </c>
      <c r="R72" s="4">
        <v>8615091</v>
      </c>
      <c r="S72" s="4">
        <v>69232032</v>
      </c>
      <c r="T72" s="4">
        <v>5293878</v>
      </c>
    </row>
    <row r="73" spans="1:20" s="12" customFormat="1" ht="23.25">
      <c r="A73" s="15" t="s">
        <v>620</v>
      </c>
      <c r="B73" s="16" t="s">
        <v>63</v>
      </c>
      <c r="C73" s="4">
        <v>15854349</v>
      </c>
      <c r="D73" s="4">
        <v>801687</v>
      </c>
      <c r="E73" s="4">
        <v>276318</v>
      </c>
      <c r="F73" s="4">
        <v>1617755</v>
      </c>
      <c r="G73" s="4">
        <v>129372</v>
      </c>
      <c r="H73" s="4">
        <v>474788</v>
      </c>
      <c r="I73" s="4">
        <v>778140</v>
      </c>
      <c r="J73" s="4">
        <v>1961119</v>
      </c>
      <c r="K73" s="4">
        <v>703602</v>
      </c>
      <c r="L73" s="4">
        <v>1071910</v>
      </c>
      <c r="M73" s="4">
        <v>1154398</v>
      </c>
      <c r="N73" s="4">
        <v>700137</v>
      </c>
      <c r="O73" s="4">
        <v>434652</v>
      </c>
      <c r="P73" s="4">
        <v>621216</v>
      </c>
      <c r="Q73" s="4">
        <v>1622185</v>
      </c>
      <c r="R73" s="4">
        <v>1219598</v>
      </c>
      <c r="S73" s="4">
        <v>1251630</v>
      </c>
      <c r="T73" s="4">
        <v>1035844</v>
      </c>
    </row>
    <row r="74" spans="1:20" s="12" customFormat="1" ht="23.25">
      <c r="A74" s="15" t="s">
        <v>621</v>
      </c>
      <c r="B74" s="16" t="s">
        <v>64</v>
      </c>
      <c r="C74" s="4">
        <v>13963871</v>
      </c>
      <c r="D74" s="4">
        <v>408430</v>
      </c>
      <c r="E74" s="4">
        <v>832043</v>
      </c>
      <c r="F74" s="4">
        <v>1491524</v>
      </c>
      <c r="G74" s="4">
        <v>692125</v>
      </c>
      <c r="H74" s="4">
        <v>423704</v>
      </c>
      <c r="I74" s="4">
        <v>599716</v>
      </c>
      <c r="J74" s="4">
        <v>1093132</v>
      </c>
      <c r="K74" s="4">
        <v>602022</v>
      </c>
      <c r="L74" s="4">
        <v>1315133</v>
      </c>
      <c r="M74" s="4">
        <v>1063156</v>
      </c>
      <c r="N74" s="4">
        <v>609084</v>
      </c>
      <c r="O74" s="4">
        <v>416135</v>
      </c>
      <c r="P74" s="4">
        <v>569609</v>
      </c>
      <c r="Q74" s="4">
        <v>1457062</v>
      </c>
      <c r="R74" s="4">
        <v>726357</v>
      </c>
      <c r="S74" s="4">
        <v>935636</v>
      </c>
      <c r="T74" s="4">
        <v>729002</v>
      </c>
    </row>
    <row r="75" spans="1:20" s="12" customFormat="1" ht="23.25">
      <c r="A75" s="15" t="s">
        <v>622</v>
      </c>
      <c r="B75" s="16" t="s">
        <v>65</v>
      </c>
      <c r="C75" s="4">
        <v>38235672</v>
      </c>
      <c r="D75" s="4">
        <v>178510</v>
      </c>
      <c r="E75" s="4">
        <v>4596747</v>
      </c>
      <c r="F75" s="4">
        <v>1394034</v>
      </c>
      <c r="G75" s="4">
        <v>21019</v>
      </c>
      <c r="H75" s="4">
        <v>377213</v>
      </c>
      <c r="I75" s="4">
        <v>682395</v>
      </c>
      <c r="J75" s="4">
        <v>965541</v>
      </c>
      <c r="K75" s="4">
        <v>295280</v>
      </c>
      <c r="L75" s="4">
        <v>1063950</v>
      </c>
      <c r="M75" s="4">
        <v>1072187</v>
      </c>
      <c r="N75" s="4">
        <v>675407</v>
      </c>
      <c r="O75" s="4">
        <v>273825</v>
      </c>
      <c r="P75" s="4">
        <v>985048</v>
      </c>
      <c r="Q75" s="4">
        <v>2147955</v>
      </c>
      <c r="R75" s="4">
        <v>554375</v>
      </c>
      <c r="S75" s="4">
        <v>21954173</v>
      </c>
      <c r="T75" s="4">
        <v>998012</v>
      </c>
    </row>
    <row r="76" spans="1:20" s="12" customFormat="1" ht="23.25">
      <c r="A76" s="15" t="s">
        <v>623</v>
      </c>
      <c r="B76" s="16" t="s">
        <v>66</v>
      </c>
      <c r="C76" s="4">
        <v>39887861</v>
      </c>
      <c r="D76" s="4">
        <v>312396</v>
      </c>
      <c r="E76" s="4">
        <v>2890871</v>
      </c>
      <c r="F76" s="4">
        <v>1337178</v>
      </c>
      <c r="G76" s="4">
        <v>969613</v>
      </c>
      <c r="H76" s="4">
        <v>539585</v>
      </c>
      <c r="I76" s="4">
        <v>734462</v>
      </c>
      <c r="J76" s="4">
        <v>2019173</v>
      </c>
      <c r="K76" s="4">
        <v>561213</v>
      </c>
      <c r="L76" s="4">
        <v>562722</v>
      </c>
      <c r="M76" s="4">
        <v>1289852</v>
      </c>
      <c r="N76" s="4">
        <v>700785</v>
      </c>
      <c r="O76" s="4">
        <v>320720</v>
      </c>
      <c r="P76" s="4">
        <v>889530</v>
      </c>
      <c r="Q76" s="4">
        <v>1443223</v>
      </c>
      <c r="R76" s="4">
        <v>695084</v>
      </c>
      <c r="S76" s="4">
        <v>23740851</v>
      </c>
      <c r="T76" s="4">
        <v>880604</v>
      </c>
    </row>
    <row r="77" spans="1:20" s="12" customFormat="1" ht="23.25">
      <c r="A77" s="15" t="s">
        <v>624</v>
      </c>
      <c r="B77" s="16" t="s">
        <v>67</v>
      </c>
      <c r="C77" s="4">
        <v>39083517</v>
      </c>
      <c r="D77" s="4">
        <v>326164</v>
      </c>
      <c r="E77" s="4">
        <v>6978743</v>
      </c>
      <c r="F77" s="4">
        <v>1439118</v>
      </c>
      <c r="G77" s="4">
        <v>314378</v>
      </c>
      <c r="H77" s="4">
        <v>988903</v>
      </c>
      <c r="I77" s="4">
        <v>718443</v>
      </c>
      <c r="J77" s="4">
        <v>1315245</v>
      </c>
      <c r="K77" s="4">
        <v>315453</v>
      </c>
      <c r="L77" s="4">
        <v>926468</v>
      </c>
      <c r="M77" s="4">
        <v>666296</v>
      </c>
      <c r="N77" s="4">
        <v>707698</v>
      </c>
      <c r="O77" s="4">
        <v>395136</v>
      </c>
      <c r="P77" s="4">
        <v>702289</v>
      </c>
      <c r="Q77" s="4">
        <v>2503398</v>
      </c>
      <c r="R77" s="4">
        <v>792806</v>
      </c>
      <c r="S77" s="4">
        <v>19047622</v>
      </c>
      <c r="T77" s="4">
        <v>945355</v>
      </c>
    </row>
    <row r="78" spans="1:20" s="12" customFormat="1" ht="34.5">
      <c r="A78" s="15" t="s">
        <v>625</v>
      </c>
      <c r="B78" s="16" t="s">
        <v>68</v>
      </c>
      <c r="C78" s="4">
        <v>22970652</v>
      </c>
      <c r="D78" s="4">
        <v>292694</v>
      </c>
      <c r="E78" s="4">
        <v>884452</v>
      </c>
      <c r="F78" s="4">
        <v>912458</v>
      </c>
      <c r="G78" s="4">
        <v>897153</v>
      </c>
      <c r="H78" s="4">
        <v>1602524</v>
      </c>
      <c r="I78" s="4">
        <v>445272</v>
      </c>
      <c r="J78" s="4">
        <v>4101964</v>
      </c>
      <c r="K78" s="4">
        <v>1786534</v>
      </c>
      <c r="L78" s="4">
        <v>171923</v>
      </c>
      <c r="M78" s="4">
        <v>1034315</v>
      </c>
      <c r="N78" s="4">
        <v>759423</v>
      </c>
      <c r="O78" s="4">
        <v>238982</v>
      </c>
      <c r="P78" s="4">
        <v>266552</v>
      </c>
      <c r="Q78" s="4">
        <v>1942355</v>
      </c>
      <c r="R78" s="4">
        <v>4626871</v>
      </c>
      <c r="S78" s="4">
        <v>2302119</v>
      </c>
      <c r="T78" s="4">
        <v>705061</v>
      </c>
    </row>
    <row r="79" spans="1:20" s="12" customFormat="1" ht="23.25">
      <c r="A79" s="15" t="s">
        <v>626</v>
      </c>
      <c r="B79" s="16" t="s">
        <v>69</v>
      </c>
      <c r="C79" s="4">
        <v>1509211</v>
      </c>
      <c r="D79" s="4">
        <v>3322</v>
      </c>
      <c r="E79" s="4">
        <v>11333</v>
      </c>
      <c r="F79" s="4">
        <v>264353</v>
      </c>
      <c r="G79" s="4">
        <v>1987</v>
      </c>
      <c r="H79" s="4">
        <v>4672</v>
      </c>
      <c r="I79" s="4">
        <v>95860</v>
      </c>
      <c r="J79" s="4">
        <v>147525</v>
      </c>
      <c r="K79" s="4">
        <v>64890</v>
      </c>
      <c r="L79" s="4">
        <v>398</v>
      </c>
      <c r="M79" s="4">
        <v>11042</v>
      </c>
      <c r="N79" s="4">
        <v>11112</v>
      </c>
      <c r="O79" s="4">
        <v>5753</v>
      </c>
      <c r="P79" s="4">
        <v>15670</v>
      </c>
      <c r="Q79" s="4">
        <v>6769</v>
      </c>
      <c r="R79" s="4">
        <v>284525</v>
      </c>
      <c r="S79" s="4">
        <v>206743</v>
      </c>
      <c r="T79" s="4">
        <v>373257</v>
      </c>
    </row>
    <row r="80" spans="1:20" s="12" customFormat="1" ht="34.5">
      <c r="A80" s="15" t="s">
        <v>627</v>
      </c>
      <c r="B80" s="16" t="s">
        <v>70</v>
      </c>
      <c r="C80" s="4">
        <v>45836968</v>
      </c>
      <c r="D80" s="4">
        <v>417978</v>
      </c>
      <c r="E80" s="4">
        <v>1503300</v>
      </c>
      <c r="F80" s="4">
        <v>2637830</v>
      </c>
      <c r="G80" s="4">
        <v>2737314</v>
      </c>
      <c r="H80" s="4">
        <v>1243424</v>
      </c>
      <c r="I80" s="4">
        <v>4991583</v>
      </c>
      <c r="J80" s="4">
        <v>2274494</v>
      </c>
      <c r="K80" s="4">
        <v>5655704</v>
      </c>
      <c r="L80" s="4">
        <v>995559</v>
      </c>
      <c r="M80" s="4">
        <v>1601162</v>
      </c>
      <c r="N80" s="4">
        <v>2900496</v>
      </c>
      <c r="O80" s="4">
        <v>766714</v>
      </c>
      <c r="P80" s="4">
        <v>847556</v>
      </c>
      <c r="Q80" s="4">
        <v>6332209</v>
      </c>
      <c r="R80" s="4">
        <v>2730863</v>
      </c>
      <c r="S80" s="4">
        <v>6274519</v>
      </c>
      <c r="T80" s="4">
        <v>1926264</v>
      </c>
    </row>
    <row r="81" spans="1:20" s="12" customFormat="1" ht="34.5">
      <c r="A81" s="15" t="s">
        <v>628</v>
      </c>
      <c r="B81" s="16" t="s">
        <v>477</v>
      </c>
      <c r="C81" s="4">
        <v>86211285</v>
      </c>
      <c r="D81" s="4">
        <v>791361</v>
      </c>
      <c r="E81" s="4">
        <v>13497507</v>
      </c>
      <c r="F81" s="4">
        <v>4455266</v>
      </c>
      <c r="G81" s="4">
        <v>2271116</v>
      </c>
      <c r="H81" s="4">
        <v>1400431</v>
      </c>
      <c r="I81" s="4">
        <v>811490</v>
      </c>
      <c r="J81" s="4">
        <v>5844099</v>
      </c>
      <c r="K81" s="4">
        <v>1635811</v>
      </c>
      <c r="L81" s="4">
        <v>1148591</v>
      </c>
      <c r="M81" s="4">
        <v>1495167</v>
      </c>
      <c r="N81" s="4">
        <v>1952055</v>
      </c>
      <c r="O81" s="4">
        <v>3067098</v>
      </c>
      <c r="P81" s="4">
        <v>1101115</v>
      </c>
      <c r="Q81" s="4">
        <v>1998424</v>
      </c>
      <c r="R81" s="4">
        <v>7457804</v>
      </c>
      <c r="S81" s="4">
        <v>34052284</v>
      </c>
      <c r="T81" s="4">
        <v>3231667</v>
      </c>
    </row>
    <row r="82" spans="1:20" s="12" customFormat="1" ht="23.25">
      <c r="A82" s="15" t="s">
        <v>629</v>
      </c>
      <c r="B82" s="16" t="s">
        <v>71</v>
      </c>
      <c r="C82" s="4">
        <v>1177465</v>
      </c>
      <c r="D82" s="4">
        <v>2546</v>
      </c>
      <c r="E82" s="5" t="s">
        <v>14</v>
      </c>
      <c r="F82" s="4">
        <v>887</v>
      </c>
      <c r="G82" s="5" t="s">
        <v>14</v>
      </c>
      <c r="H82" s="4">
        <v>269</v>
      </c>
      <c r="I82" s="5" t="s">
        <v>14</v>
      </c>
      <c r="J82" s="4">
        <v>39544</v>
      </c>
      <c r="K82" s="4">
        <v>31789</v>
      </c>
      <c r="L82" s="4">
        <v>46487</v>
      </c>
      <c r="M82" s="4">
        <v>100431</v>
      </c>
      <c r="N82" s="4">
        <v>35549</v>
      </c>
      <c r="O82" s="4">
        <v>8713</v>
      </c>
      <c r="P82" s="5" t="s">
        <v>14</v>
      </c>
      <c r="Q82" s="4">
        <v>32549</v>
      </c>
      <c r="R82" s="4">
        <v>371637</v>
      </c>
      <c r="S82" s="4">
        <v>477554</v>
      </c>
      <c r="T82" s="4">
        <v>29509</v>
      </c>
    </row>
    <row r="83" spans="1:20" s="12" customFormat="1" ht="34.5">
      <c r="A83" s="15" t="s">
        <v>630</v>
      </c>
      <c r="B83" s="16" t="s">
        <v>72</v>
      </c>
      <c r="C83" s="4">
        <v>1933537</v>
      </c>
      <c r="D83" s="4">
        <v>215592</v>
      </c>
      <c r="E83" s="4">
        <v>5144</v>
      </c>
      <c r="F83" s="5" t="s">
        <v>14</v>
      </c>
      <c r="G83" s="5" t="s">
        <v>14</v>
      </c>
      <c r="H83" s="4">
        <v>29407</v>
      </c>
      <c r="I83" s="4">
        <v>9600</v>
      </c>
      <c r="J83" s="4">
        <v>73773</v>
      </c>
      <c r="K83" s="4">
        <v>170795</v>
      </c>
      <c r="L83" s="4">
        <v>220073</v>
      </c>
      <c r="M83" s="4">
        <v>156965</v>
      </c>
      <c r="N83" s="4">
        <v>24150</v>
      </c>
      <c r="O83" s="4">
        <v>73402</v>
      </c>
      <c r="P83" s="4">
        <v>159</v>
      </c>
      <c r="Q83" s="4">
        <v>8311</v>
      </c>
      <c r="R83" s="4">
        <v>296775</v>
      </c>
      <c r="S83" s="4">
        <v>615335</v>
      </c>
      <c r="T83" s="4">
        <v>34058</v>
      </c>
    </row>
    <row r="84" spans="1:20" s="12" customFormat="1" ht="45.75">
      <c r="A84" s="15" t="s">
        <v>631</v>
      </c>
      <c r="B84" s="16" t="s">
        <v>73</v>
      </c>
      <c r="C84" s="4">
        <v>34762883</v>
      </c>
      <c r="D84" s="4">
        <v>256022</v>
      </c>
      <c r="E84" s="4">
        <v>10747698</v>
      </c>
      <c r="F84" s="4">
        <v>1518144</v>
      </c>
      <c r="G84" s="4">
        <v>69549</v>
      </c>
      <c r="H84" s="4">
        <v>535393</v>
      </c>
      <c r="I84" s="4">
        <v>39860</v>
      </c>
      <c r="J84" s="4">
        <v>2985162</v>
      </c>
      <c r="K84" s="4">
        <v>370776</v>
      </c>
      <c r="L84" s="4">
        <v>306720</v>
      </c>
      <c r="M84" s="4">
        <v>151164</v>
      </c>
      <c r="N84" s="4">
        <v>386369</v>
      </c>
      <c r="O84" s="4">
        <v>2057222</v>
      </c>
      <c r="P84" s="4">
        <v>446556</v>
      </c>
      <c r="Q84" s="4">
        <v>603200</v>
      </c>
      <c r="R84" s="4">
        <v>585480</v>
      </c>
      <c r="S84" s="4">
        <v>13145853</v>
      </c>
      <c r="T84" s="4">
        <v>557715</v>
      </c>
    </row>
    <row r="85" spans="1:20" s="12" customFormat="1" ht="23.25">
      <c r="A85" s="15" t="s">
        <v>632</v>
      </c>
      <c r="B85" s="16" t="s">
        <v>74</v>
      </c>
      <c r="C85" s="4">
        <v>1258841</v>
      </c>
      <c r="D85" s="4">
        <v>3097</v>
      </c>
      <c r="E85" s="4">
        <v>48</v>
      </c>
      <c r="F85" s="4">
        <v>5743</v>
      </c>
      <c r="G85" s="5" t="s">
        <v>14</v>
      </c>
      <c r="H85" s="4">
        <v>45380</v>
      </c>
      <c r="I85" s="4">
        <v>958</v>
      </c>
      <c r="J85" s="4">
        <v>160816</v>
      </c>
      <c r="K85" s="4">
        <v>6783</v>
      </c>
      <c r="L85" s="4">
        <v>12440</v>
      </c>
      <c r="M85" s="4">
        <v>144530</v>
      </c>
      <c r="N85" s="4">
        <v>48186</v>
      </c>
      <c r="O85" s="4">
        <v>75118</v>
      </c>
      <c r="P85" s="4">
        <v>40031</v>
      </c>
      <c r="Q85" s="4">
        <v>12903</v>
      </c>
      <c r="R85" s="4">
        <v>517649</v>
      </c>
      <c r="S85" s="4">
        <v>176843</v>
      </c>
      <c r="T85" s="4">
        <v>8316</v>
      </c>
    </row>
    <row r="86" spans="1:20" s="12" customFormat="1" ht="23.25">
      <c r="A86" s="15" t="s">
        <v>633</v>
      </c>
      <c r="B86" s="16" t="s">
        <v>75</v>
      </c>
      <c r="C86" s="4">
        <v>15895999</v>
      </c>
      <c r="D86" s="4">
        <v>13861</v>
      </c>
      <c r="E86" s="4">
        <v>288401</v>
      </c>
      <c r="F86" s="4">
        <v>260059</v>
      </c>
      <c r="G86" s="4">
        <v>836550</v>
      </c>
      <c r="H86" s="4">
        <v>16263</v>
      </c>
      <c r="I86" s="4">
        <v>132134</v>
      </c>
      <c r="J86" s="4">
        <v>480837</v>
      </c>
      <c r="K86" s="4">
        <v>125518</v>
      </c>
      <c r="L86" s="4">
        <v>71904</v>
      </c>
      <c r="M86" s="4">
        <v>140957</v>
      </c>
      <c r="N86" s="4">
        <v>99805</v>
      </c>
      <c r="O86" s="4">
        <v>76452</v>
      </c>
      <c r="P86" s="4">
        <v>45</v>
      </c>
      <c r="Q86" s="4">
        <v>435554</v>
      </c>
      <c r="R86" s="4">
        <v>1819421</v>
      </c>
      <c r="S86" s="4">
        <v>10584108</v>
      </c>
      <c r="T86" s="4">
        <v>514129</v>
      </c>
    </row>
    <row r="87" spans="1:20" s="12" customFormat="1" ht="45.75">
      <c r="A87" s="15" t="s">
        <v>634</v>
      </c>
      <c r="B87" s="16" t="s">
        <v>76</v>
      </c>
      <c r="C87" s="4">
        <v>15462556</v>
      </c>
      <c r="D87" s="4">
        <v>130486</v>
      </c>
      <c r="E87" s="4">
        <v>2352532</v>
      </c>
      <c r="F87" s="4">
        <v>1559100</v>
      </c>
      <c r="G87" s="4">
        <v>492867</v>
      </c>
      <c r="H87" s="4">
        <v>482925</v>
      </c>
      <c r="I87" s="4">
        <v>486017</v>
      </c>
      <c r="J87" s="4">
        <v>1636048</v>
      </c>
      <c r="K87" s="4">
        <v>491816</v>
      </c>
      <c r="L87" s="4">
        <v>331520</v>
      </c>
      <c r="M87" s="4">
        <v>470885</v>
      </c>
      <c r="N87" s="4">
        <v>516513</v>
      </c>
      <c r="O87" s="4">
        <v>479740</v>
      </c>
      <c r="P87" s="4">
        <v>493466</v>
      </c>
      <c r="Q87" s="4">
        <v>592756</v>
      </c>
      <c r="R87" s="4">
        <v>1958566</v>
      </c>
      <c r="S87" s="4">
        <v>1860886</v>
      </c>
      <c r="T87" s="4">
        <v>1126434</v>
      </c>
    </row>
    <row r="88" spans="1:20" s="12" customFormat="1" ht="34.5">
      <c r="A88" s="15" t="s">
        <v>635</v>
      </c>
      <c r="B88" s="16" t="s">
        <v>77</v>
      </c>
      <c r="C88" s="4">
        <v>7030838</v>
      </c>
      <c r="D88" s="4">
        <v>42721</v>
      </c>
      <c r="E88" s="4">
        <v>1415864</v>
      </c>
      <c r="F88" s="4">
        <v>543876</v>
      </c>
      <c r="G88" s="4">
        <v>38358</v>
      </c>
      <c r="H88" s="4">
        <v>61112</v>
      </c>
      <c r="I88" s="4">
        <v>383620</v>
      </c>
      <c r="J88" s="4">
        <v>988649</v>
      </c>
      <c r="K88" s="4">
        <v>380964</v>
      </c>
      <c r="L88" s="4">
        <v>37001</v>
      </c>
      <c r="M88" s="4">
        <v>304822</v>
      </c>
      <c r="N88" s="4">
        <v>68551</v>
      </c>
      <c r="O88" s="4">
        <v>169208</v>
      </c>
      <c r="P88" s="4">
        <v>180694</v>
      </c>
      <c r="Q88" s="4">
        <v>210172</v>
      </c>
      <c r="R88" s="4">
        <v>611478</v>
      </c>
      <c r="S88" s="4">
        <v>1166354</v>
      </c>
      <c r="T88" s="4">
        <v>427393</v>
      </c>
    </row>
    <row r="89" spans="1:20" s="12" customFormat="1" ht="45.75">
      <c r="A89" s="15" t="s">
        <v>636</v>
      </c>
      <c r="B89" s="16" t="s">
        <v>78</v>
      </c>
      <c r="C89" s="4">
        <v>4433457</v>
      </c>
      <c r="D89" s="4">
        <v>52704</v>
      </c>
      <c r="E89" s="4">
        <v>205073</v>
      </c>
      <c r="F89" s="4">
        <v>749839</v>
      </c>
      <c r="G89" s="4">
        <v>449316</v>
      </c>
      <c r="H89" s="4">
        <v>390859</v>
      </c>
      <c r="I89" s="4">
        <v>102397</v>
      </c>
      <c r="J89" s="4">
        <v>590252</v>
      </c>
      <c r="K89" s="4">
        <v>94096</v>
      </c>
      <c r="L89" s="4">
        <v>119503</v>
      </c>
      <c r="M89" s="4">
        <v>95117</v>
      </c>
      <c r="N89" s="4">
        <v>92686</v>
      </c>
      <c r="O89" s="4">
        <v>145855</v>
      </c>
      <c r="P89" s="4">
        <v>215986</v>
      </c>
      <c r="Q89" s="4">
        <v>144065</v>
      </c>
      <c r="R89" s="4">
        <v>384631</v>
      </c>
      <c r="S89" s="4">
        <v>334247</v>
      </c>
      <c r="T89" s="4">
        <v>266832</v>
      </c>
    </row>
    <row r="90" spans="1:20" s="12" customFormat="1" ht="45.75">
      <c r="A90" s="15" t="s">
        <v>637</v>
      </c>
      <c r="B90" s="16" t="s">
        <v>79</v>
      </c>
      <c r="C90" s="4">
        <v>3998261</v>
      </c>
      <c r="D90" s="4">
        <v>35060</v>
      </c>
      <c r="E90" s="4">
        <v>731595</v>
      </c>
      <c r="F90" s="4">
        <v>265385</v>
      </c>
      <c r="G90" s="4">
        <v>5193</v>
      </c>
      <c r="H90" s="4">
        <v>30954</v>
      </c>
      <c r="I90" s="5" t="s">
        <v>14</v>
      </c>
      <c r="J90" s="4">
        <v>57147</v>
      </c>
      <c r="K90" s="4">
        <v>16756</v>
      </c>
      <c r="L90" s="4">
        <v>175015</v>
      </c>
      <c r="M90" s="4">
        <v>70946</v>
      </c>
      <c r="N90" s="4">
        <v>355276</v>
      </c>
      <c r="O90" s="4">
        <v>164677</v>
      </c>
      <c r="P90" s="4">
        <v>96787</v>
      </c>
      <c r="Q90" s="4">
        <v>238520</v>
      </c>
      <c r="R90" s="4">
        <v>962457</v>
      </c>
      <c r="S90" s="4">
        <v>360284</v>
      </c>
      <c r="T90" s="4">
        <v>432210</v>
      </c>
    </row>
    <row r="91" spans="1:20" s="12" customFormat="1" ht="23.25">
      <c r="A91" s="15" t="s">
        <v>638</v>
      </c>
      <c r="B91" s="16" t="s">
        <v>80</v>
      </c>
      <c r="C91" s="4">
        <v>1022909</v>
      </c>
      <c r="D91" s="4">
        <v>4441</v>
      </c>
      <c r="E91" s="4">
        <v>211</v>
      </c>
      <c r="F91" s="4">
        <v>96742</v>
      </c>
      <c r="G91" s="5" t="s">
        <v>14</v>
      </c>
      <c r="H91" s="4">
        <v>642</v>
      </c>
      <c r="I91" s="4">
        <v>3983</v>
      </c>
      <c r="J91" s="4">
        <v>60647</v>
      </c>
      <c r="K91" s="4">
        <v>114936</v>
      </c>
      <c r="L91" s="4">
        <v>8422</v>
      </c>
      <c r="M91" s="4">
        <v>3927</v>
      </c>
      <c r="N91" s="4">
        <v>6909</v>
      </c>
      <c r="O91" s="4">
        <v>26395</v>
      </c>
      <c r="P91" s="4">
        <v>8138</v>
      </c>
      <c r="Q91" s="4">
        <v>46050</v>
      </c>
      <c r="R91" s="4">
        <v>84311</v>
      </c>
      <c r="S91" s="4">
        <v>467099</v>
      </c>
      <c r="T91" s="4">
        <v>90056</v>
      </c>
    </row>
    <row r="92" spans="1:20" s="12" customFormat="1" ht="34.5">
      <c r="A92" s="15" t="s">
        <v>639</v>
      </c>
      <c r="B92" s="16" t="s">
        <v>81</v>
      </c>
      <c r="C92" s="4">
        <v>14697094</v>
      </c>
      <c r="D92" s="4">
        <v>165316</v>
      </c>
      <c r="E92" s="4">
        <v>103473</v>
      </c>
      <c r="F92" s="4">
        <v>1014592</v>
      </c>
      <c r="G92" s="4">
        <v>872149</v>
      </c>
      <c r="H92" s="4">
        <v>290152</v>
      </c>
      <c r="I92" s="4">
        <v>138938</v>
      </c>
      <c r="J92" s="4">
        <v>407272</v>
      </c>
      <c r="K92" s="4">
        <v>323399</v>
      </c>
      <c r="L92" s="4">
        <v>151025</v>
      </c>
      <c r="M92" s="4">
        <v>326308</v>
      </c>
      <c r="N92" s="4">
        <v>834573</v>
      </c>
      <c r="O92" s="4">
        <v>270056</v>
      </c>
      <c r="P92" s="4">
        <v>112720</v>
      </c>
      <c r="Q92" s="4">
        <v>267101</v>
      </c>
      <c r="R92" s="4">
        <v>1823965</v>
      </c>
      <c r="S92" s="4">
        <v>6724606</v>
      </c>
      <c r="T92" s="4">
        <v>871449</v>
      </c>
    </row>
    <row r="93" spans="1:20" s="12" customFormat="1" ht="23.25">
      <c r="A93" s="15" t="s">
        <v>1081</v>
      </c>
      <c r="B93" s="16" t="s">
        <v>1082</v>
      </c>
      <c r="C93" s="4">
        <v>374051569</v>
      </c>
      <c r="D93" s="4">
        <v>4732393</v>
      </c>
      <c r="E93" s="4">
        <v>27426803</v>
      </c>
      <c r="F93" s="4">
        <v>21138450</v>
      </c>
      <c r="G93" s="4">
        <v>2740618</v>
      </c>
      <c r="H93" s="4">
        <v>13582531</v>
      </c>
      <c r="I93" s="4">
        <v>16016333</v>
      </c>
      <c r="J93" s="4">
        <v>73431597</v>
      </c>
      <c r="K93" s="4">
        <v>11083139</v>
      </c>
      <c r="L93" s="4">
        <v>16611897</v>
      </c>
      <c r="M93" s="4">
        <v>12149394</v>
      </c>
      <c r="N93" s="4">
        <v>10266821</v>
      </c>
      <c r="O93" s="4">
        <v>12120858</v>
      </c>
      <c r="P93" s="4">
        <v>11623371</v>
      </c>
      <c r="Q93" s="4">
        <v>44416454</v>
      </c>
      <c r="R93" s="4">
        <v>31534676</v>
      </c>
      <c r="S93" s="4">
        <v>59477702</v>
      </c>
      <c r="T93" s="4">
        <v>5698533</v>
      </c>
    </row>
    <row r="94" spans="1:20" s="12" customFormat="1" ht="34.5">
      <c r="A94" s="15" t="s">
        <v>640</v>
      </c>
      <c r="B94" s="16" t="s">
        <v>82</v>
      </c>
      <c r="C94" s="4">
        <v>285483489</v>
      </c>
      <c r="D94" s="4">
        <v>2814132</v>
      </c>
      <c r="E94" s="4">
        <v>16999052</v>
      </c>
      <c r="F94" s="4">
        <v>15916222</v>
      </c>
      <c r="G94" s="4">
        <v>2626675</v>
      </c>
      <c r="H94" s="4">
        <v>12831277</v>
      </c>
      <c r="I94" s="4">
        <v>13973864</v>
      </c>
      <c r="J94" s="4">
        <v>65461068</v>
      </c>
      <c r="K94" s="4">
        <v>5904923</v>
      </c>
      <c r="L94" s="4">
        <v>7371138</v>
      </c>
      <c r="M94" s="4">
        <v>8986750</v>
      </c>
      <c r="N94" s="4">
        <v>6398206</v>
      </c>
      <c r="O94" s="4">
        <v>10466191</v>
      </c>
      <c r="P94" s="4">
        <v>10845902</v>
      </c>
      <c r="Q94" s="4">
        <v>32731223</v>
      </c>
      <c r="R94" s="4">
        <v>26055496</v>
      </c>
      <c r="S94" s="4">
        <v>43967592</v>
      </c>
      <c r="T94" s="4">
        <v>2133778</v>
      </c>
    </row>
    <row r="95" spans="1:20" s="12" customFormat="1" ht="23.25">
      <c r="A95" s="15" t="s">
        <v>641</v>
      </c>
      <c r="B95" s="16" t="s">
        <v>83</v>
      </c>
      <c r="C95" s="4">
        <v>188100562</v>
      </c>
      <c r="D95" s="4">
        <v>1854730</v>
      </c>
      <c r="E95" s="4">
        <v>7502235</v>
      </c>
      <c r="F95" s="4">
        <v>7954523</v>
      </c>
      <c r="G95" s="4">
        <v>1600419</v>
      </c>
      <c r="H95" s="4">
        <v>9182533</v>
      </c>
      <c r="I95" s="4">
        <v>2844599</v>
      </c>
      <c r="J95" s="4">
        <v>56126375</v>
      </c>
      <c r="K95" s="4">
        <v>1319745</v>
      </c>
      <c r="L95" s="4">
        <v>5577721</v>
      </c>
      <c r="M95" s="4">
        <v>5165253</v>
      </c>
      <c r="N95" s="4">
        <v>2799961</v>
      </c>
      <c r="O95" s="4">
        <v>5233758</v>
      </c>
      <c r="P95" s="4">
        <v>6315606</v>
      </c>
      <c r="Q95" s="4">
        <v>17947470</v>
      </c>
      <c r="R95" s="4">
        <v>17243529</v>
      </c>
      <c r="S95" s="4">
        <v>38417502</v>
      </c>
      <c r="T95" s="4">
        <v>1014602</v>
      </c>
    </row>
    <row r="96" spans="1:20" s="12" customFormat="1" ht="34.5">
      <c r="A96" s="15" t="s">
        <v>642</v>
      </c>
      <c r="B96" s="16" t="s">
        <v>84</v>
      </c>
      <c r="C96" s="4">
        <v>33172565</v>
      </c>
      <c r="D96" s="4">
        <v>410424</v>
      </c>
      <c r="E96" s="4">
        <v>3517968</v>
      </c>
      <c r="F96" s="4">
        <v>3278168</v>
      </c>
      <c r="G96" s="4">
        <v>468472</v>
      </c>
      <c r="H96" s="4">
        <v>2229641</v>
      </c>
      <c r="I96" s="4">
        <v>6746704</v>
      </c>
      <c r="J96" s="4">
        <v>4066981</v>
      </c>
      <c r="K96" s="4">
        <v>90099</v>
      </c>
      <c r="L96" s="4">
        <v>743753</v>
      </c>
      <c r="M96" s="4">
        <v>921361</v>
      </c>
      <c r="N96" s="4">
        <v>819794</v>
      </c>
      <c r="O96" s="4">
        <v>93203</v>
      </c>
      <c r="P96" s="4">
        <v>2482769</v>
      </c>
      <c r="Q96" s="4">
        <v>2133519</v>
      </c>
      <c r="R96" s="4">
        <v>4407759</v>
      </c>
      <c r="S96" s="4">
        <v>497868</v>
      </c>
      <c r="T96" s="4">
        <v>264083</v>
      </c>
    </row>
    <row r="97" spans="1:20" s="12" customFormat="1" ht="23.25">
      <c r="A97" s="15" t="s">
        <v>643</v>
      </c>
      <c r="B97" s="16" t="s">
        <v>85</v>
      </c>
      <c r="C97" s="4">
        <v>24469927</v>
      </c>
      <c r="D97" s="4">
        <v>122699</v>
      </c>
      <c r="E97" s="4">
        <v>2782963</v>
      </c>
      <c r="F97" s="4">
        <v>3104112</v>
      </c>
      <c r="G97" s="4">
        <v>21453</v>
      </c>
      <c r="H97" s="4">
        <v>757645</v>
      </c>
      <c r="I97" s="4">
        <v>1097753</v>
      </c>
      <c r="J97" s="4">
        <v>904895</v>
      </c>
      <c r="K97" s="4">
        <v>92</v>
      </c>
      <c r="L97" s="4">
        <v>782205</v>
      </c>
      <c r="M97" s="4">
        <v>1278111</v>
      </c>
      <c r="N97" s="4">
        <v>754111</v>
      </c>
      <c r="O97" s="4">
        <v>65571</v>
      </c>
      <c r="P97" s="4">
        <v>1915355</v>
      </c>
      <c r="Q97" s="4">
        <v>6530024</v>
      </c>
      <c r="R97" s="4">
        <v>2708833</v>
      </c>
      <c r="S97" s="4">
        <v>1183209</v>
      </c>
      <c r="T97" s="4">
        <v>460896</v>
      </c>
    </row>
    <row r="98" spans="1:20" s="12" customFormat="1" ht="23.25">
      <c r="A98" s="15" t="s">
        <v>644</v>
      </c>
      <c r="B98" s="16" t="s">
        <v>86</v>
      </c>
      <c r="C98" s="4">
        <v>21411659</v>
      </c>
      <c r="D98" s="4">
        <v>393958</v>
      </c>
      <c r="E98" s="4">
        <v>2332472</v>
      </c>
      <c r="F98" s="4">
        <v>521606</v>
      </c>
      <c r="G98" s="4">
        <v>373806</v>
      </c>
      <c r="H98" s="4">
        <v>661459</v>
      </c>
      <c r="I98" s="4">
        <v>108716</v>
      </c>
      <c r="J98" s="4">
        <v>3959097</v>
      </c>
      <c r="K98" s="4">
        <v>784693</v>
      </c>
      <c r="L98" s="4">
        <v>27367</v>
      </c>
      <c r="M98" s="4">
        <v>86599</v>
      </c>
      <c r="N98" s="4">
        <v>1486278</v>
      </c>
      <c r="O98" s="4">
        <v>5048329</v>
      </c>
      <c r="P98" s="4">
        <v>44148</v>
      </c>
      <c r="Q98" s="4">
        <v>4711240</v>
      </c>
      <c r="R98" s="4">
        <v>286674</v>
      </c>
      <c r="S98" s="4">
        <v>445196</v>
      </c>
      <c r="T98" s="4">
        <v>140021</v>
      </c>
    </row>
    <row r="99" spans="1:20" s="12" customFormat="1" ht="23.25">
      <c r="A99" s="15" t="s">
        <v>645</v>
      </c>
      <c r="B99" s="16" t="s">
        <v>87</v>
      </c>
      <c r="C99" s="4">
        <v>18328776</v>
      </c>
      <c r="D99" s="4">
        <v>32321</v>
      </c>
      <c r="E99" s="4">
        <v>863413</v>
      </c>
      <c r="F99" s="4">
        <v>1057813</v>
      </c>
      <c r="G99" s="4">
        <v>162525</v>
      </c>
      <c r="H99" s="5" t="s">
        <v>14</v>
      </c>
      <c r="I99" s="4">
        <v>3176092</v>
      </c>
      <c r="J99" s="4">
        <v>403721</v>
      </c>
      <c r="K99" s="4">
        <v>3710293</v>
      </c>
      <c r="L99" s="4">
        <v>240092</v>
      </c>
      <c r="M99" s="4">
        <v>1535425</v>
      </c>
      <c r="N99" s="4">
        <v>538063</v>
      </c>
      <c r="O99" s="4">
        <v>25330</v>
      </c>
      <c r="P99" s="4">
        <v>88024</v>
      </c>
      <c r="Q99" s="4">
        <v>1408970</v>
      </c>
      <c r="R99" s="4">
        <v>1408702</v>
      </c>
      <c r="S99" s="4">
        <v>3423816</v>
      </c>
      <c r="T99" s="4">
        <v>254176</v>
      </c>
    </row>
    <row r="100" spans="1:20" s="12" customFormat="1" ht="34.5">
      <c r="A100" s="15" t="s">
        <v>646</v>
      </c>
      <c r="B100" s="16" t="s">
        <v>88</v>
      </c>
      <c r="C100" s="4">
        <v>10976811</v>
      </c>
      <c r="D100" s="4">
        <v>58698</v>
      </c>
      <c r="E100" s="4">
        <v>2566162</v>
      </c>
      <c r="F100" s="4">
        <v>530194</v>
      </c>
      <c r="G100" s="4">
        <v>15683</v>
      </c>
      <c r="H100" s="4">
        <v>45259</v>
      </c>
      <c r="I100" s="4">
        <v>71008</v>
      </c>
      <c r="J100" s="4">
        <v>422787</v>
      </c>
      <c r="K100" s="4">
        <v>3073890</v>
      </c>
      <c r="L100" s="4">
        <v>80000</v>
      </c>
      <c r="M100" s="4">
        <v>402447</v>
      </c>
      <c r="N100" s="4">
        <v>11184</v>
      </c>
      <c r="O100" s="4">
        <v>694429</v>
      </c>
      <c r="P100" s="4">
        <v>48945</v>
      </c>
      <c r="Q100" s="4">
        <v>2055325</v>
      </c>
      <c r="R100" s="4">
        <v>417634</v>
      </c>
      <c r="S100" s="4">
        <v>251454</v>
      </c>
      <c r="T100" s="4">
        <v>231712</v>
      </c>
    </row>
    <row r="101" spans="1:20" s="12" customFormat="1" ht="23.25">
      <c r="A101" s="15" t="s">
        <v>647</v>
      </c>
      <c r="B101" s="16" t="s">
        <v>89</v>
      </c>
      <c r="C101" s="4">
        <v>65259246</v>
      </c>
      <c r="D101" s="4">
        <v>1494306</v>
      </c>
      <c r="E101" s="4">
        <v>6266257</v>
      </c>
      <c r="F101" s="4">
        <v>2993308</v>
      </c>
      <c r="G101" s="4">
        <v>81273</v>
      </c>
      <c r="H101" s="4">
        <v>451328</v>
      </c>
      <c r="I101" s="4">
        <v>1955926</v>
      </c>
      <c r="J101" s="4">
        <v>6998052</v>
      </c>
      <c r="K101" s="4">
        <v>2024909</v>
      </c>
      <c r="L101" s="4">
        <v>9108441</v>
      </c>
      <c r="M101" s="4">
        <v>2285769</v>
      </c>
      <c r="N101" s="4">
        <v>3286472</v>
      </c>
      <c r="O101" s="4">
        <v>821921</v>
      </c>
      <c r="P101" s="4">
        <v>582267</v>
      </c>
      <c r="Q101" s="4">
        <v>8936179</v>
      </c>
      <c r="R101" s="4">
        <v>4301016</v>
      </c>
      <c r="S101" s="4">
        <v>11667519</v>
      </c>
      <c r="T101" s="4">
        <v>2004304</v>
      </c>
    </row>
    <row r="102" spans="1:20" s="12" customFormat="1" ht="23.25">
      <c r="A102" s="15" t="s">
        <v>648</v>
      </c>
      <c r="B102" s="16" t="s">
        <v>90</v>
      </c>
      <c r="C102" s="4">
        <v>12332023</v>
      </c>
      <c r="D102" s="4">
        <v>365257</v>
      </c>
      <c r="E102" s="4">
        <v>1595332</v>
      </c>
      <c r="F102" s="4">
        <v>1698726</v>
      </c>
      <c r="G102" s="4">
        <v>16986</v>
      </c>
      <c r="H102" s="4">
        <v>254667</v>
      </c>
      <c r="I102" s="4">
        <v>15535</v>
      </c>
      <c r="J102" s="4">
        <v>549690</v>
      </c>
      <c r="K102" s="4">
        <v>79417</v>
      </c>
      <c r="L102" s="4">
        <v>52318</v>
      </c>
      <c r="M102" s="4">
        <v>474428</v>
      </c>
      <c r="N102" s="4">
        <v>570959</v>
      </c>
      <c r="O102" s="4">
        <v>138317</v>
      </c>
      <c r="P102" s="4">
        <v>146257</v>
      </c>
      <c r="Q102" s="4">
        <v>693727</v>
      </c>
      <c r="R102" s="4">
        <v>760530</v>
      </c>
      <c r="S102" s="4">
        <v>3591137</v>
      </c>
      <c r="T102" s="4">
        <v>1328740</v>
      </c>
    </row>
    <row r="103" spans="1:20" s="12" customFormat="1" ht="23.25">
      <c r="A103" s="15" t="s">
        <v>649</v>
      </c>
      <c r="B103" s="16" t="s">
        <v>478</v>
      </c>
      <c r="C103" s="4">
        <v>184083085</v>
      </c>
      <c r="D103" s="4">
        <v>6385185</v>
      </c>
      <c r="E103" s="4">
        <v>10205239</v>
      </c>
      <c r="F103" s="4">
        <v>8676556</v>
      </c>
      <c r="G103" s="4">
        <v>7559170</v>
      </c>
      <c r="H103" s="4">
        <v>5453146</v>
      </c>
      <c r="I103" s="4">
        <v>3929648</v>
      </c>
      <c r="J103" s="4">
        <v>28491891</v>
      </c>
      <c r="K103" s="4">
        <v>7402614</v>
      </c>
      <c r="L103" s="4">
        <v>5274162</v>
      </c>
      <c r="M103" s="4">
        <v>9749079</v>
      </c>
      <c r="N103" s="4">
        <v>19975092</v>
      </c>
      <c r="O103" s="4">
        <v>6053867</v>
      </c>
      <c r="P103" s="4">
        <v>633484</v>
      </c>
      <c r="Q103" s="4">
        <v>15992018</v>
      </c>
      <c r="R103" s="4">
        <v>19691292</v>
      </c>
      <c r="S103" s="4">
        <v>20497195</v>
      </c>
      <c r="T103" s="4">
        <v>8113447</v>
      </c>
    </row>
    <row r="104" spans="1:20" s="12" customFormat="1" ht="57">
      <c r="A104" s="15" t="s">
        <v>650</v>
      </c>
      <c r="B104" s="16" t="s">
        <v>91</v>
      </c>
      <c r="C104" s="4">
        <v>115609656</v>
      </c>
      <c r="D104" s="4">
        <v>5038215</v>
      </c>
      <c r="E104" s="4">
        <v>9037652</v>
      </c>
      <c r="F104" s="4">
        <v>5080535</v>
      </c>
      <c r="G104" s="4">
        <v>378824</v>
      </c>
      <c r="H104" s="4">
        <v>3120623</v>
      </c>
      <c r="I104" s="4">
        <v>2214371</v>
      </c>
      <c r="J104" s="4">
        <v>22039274</v>
      </c>
      <c r="K104" s="4">
        <v>4242508</v>
      </c>
      <c r="L104" s="4">
        <v>3700990</v>
      </c>
      <c r="M104" s="4">
        <v>6342071</v>
      </c>
      <c r="N104" s="4">
        <v>10286387</v>
      </c>
      <c r="O104" s="4">
        <v>4135199</v>
      </c>
      <c r="P104" s="4">
        <v>430989</v>
      </c>
      <c r="Q104" s="4">
        <v>12386029</v>
      </c>
      <c r="R104" s="4">
        <v>8740963</v>
      </c>
      <c r="S104" s="4">
        <v>12575727</v>
      </c>
      <c r="T104" s="4">
        <v>5859300</v>
      </c>
    </row>
    <row r="105" spans="1:20" s="12" customFormat="1" ht="57">
      <c r="A105" s="15" t="s">
        <v>651</v>
      </c>
      <c r="B105" s="16" t="s">
        <v>92</v>
      </c>
      <c r="C105" s="4">
        <v>50386622</v>
      </c>
      <c r="D105" s="4">
        <v>667468</v>
      </c>
      <c r="E105" s="4">
        <v>1111544</v>
      </c>
      <c r="F105" s="4">
        <v>1094209</v>
      </c>
      <c r="G105" s="4">
        <v>6199385</v>
      </c>
      <c r="H105" s="4">
        <v>923313</v>
      </c>
      <c r="I105" s="4">
        <v>1334275</v>
      </c>
      <c r="J105" s="4">
        <v>4344116</v>
      </c>
      <c r="K105" s="4">
        <v>2906528</v>
      </c>
      <c r="L105" s="4">
        <v>1154623</v>
      </c>
      <c r="M105" s="4">
        <v>1976706</v>
      </c>
      <c r="N105" s="4">
        <v>6868500</v>
      </c>
      <c r="O105" s="4">
        <v>1209794</v>
      </c>
      <c r="P105" s="4">
        <v>161957</v>
      </c>
      <c r="Q105" s="4">
        <v>2782576</v>
      </c>
      <c r="R105" s="4">
        <v>9773878</v>
      </c>
      <c r="S105" s="4">
        <v>6291069</v>
      </c>
      <c r="T105" s="4">
        <v>1586682</v>
      </c>
    </row>
    <row r="106" spans="1:20" s="12" customFormat="1" ht="23.25">
      <c r="A106" s="15" t="s">
        <v>652</v>
      </c>
      <c r="B106" s="16" t="s">
        <v>93</v>
      </c>
      <c r="C106" s="4">
        <v>15710410</v>
      </c>
      <c r="D106" s="4">
        <v>414754</v>
      </c>
      <c r="E106" s="4">
        <v>1017626</v>
      </c>
      <c r="F106" s="4">
        <v>142588</v>
      </c>
      <c r="G106" s="4">
        <v>3684664</v>
      </c>
      <c r="H106" s="4">
        <v>515940</v>
      </c>
      <c r="I106" s="4">
        <v>1156961</v>
      </c>
      <c r="J106" s="4">
        <v>1081535</v>
      </c>
      <c r="K106" s="4">
        <v>606271</v>
      </c>
      <c r="L106" s="4">
        <v>962436</v>
      </c>
      <c r="M106" s="4">
        <v>1814245</v>
      </c>
      <c r="N106" s="4">
        <v>472402</v>
      </c>
      <c r="O106" s="4">
        <v>238501</v>
      </c>
      <c r="P106" s="4">
        <v>84799</v>
      </c>
      <c r="Q106" s="4">
        <v>1363764</v>
      </c>
      <c r="R106" s="4">
        <v>872450</v>
      </c>
      <c r="S106" s="4">
        <v>495582</v>
      </c>
      <c r="T106" s="4">
        <v>785892</v>
      </c>
    </row>
    <row r="107" spans="1:20" s="12" customFormat="1" ht="23.25">
      <c r="A107" s="15" t="s">
        <v>653</v>
      </c>
      <c r="B107" s="16" t="s">
        <v>94</v>
      </c>
      <c r="C107" s="4">
        <v>34676212</v>
      </c>
      <c r="D107" s="4">
        <v>252714</v>
      </c>
      <c r="E107" s="4">
        <v>93918</v>
      </c>
      <c r="F107" s="4">
        <v>951621</v>
      </c>
      <c r="G107" s="4">
        <v>2514721</v>
      </c>
      <c r="H107" s="4">
        <v>407374</v>
      </c>
      <c r="I107" s="4">
        <v>177314</v>
      </c>
      <c r="J107" s="4">
        <v>3262581</v>
      </c>
      <c r="K107" s="4">
        <v>2300257</v>
      </c>
      <c r="L107" s="4">
        <v>192187</v>
      </c>
      <c r="M107" s="4">
        <v>162461</v>
      </c>
      <c r="N107" s="4">
        <v>6396097</v>
      </c>
      <c r="O107" s="4">
        <v>971293</v>
      </c>
      <c r="P107" s="4">
        <v>77158</v>
      </c>
      <c r="Q107" s="4">
        <v>1418812</v>
      </c>
      <c r="R107" s="4">
        <v>8901428</v>
      </c>
      <c r="S107" s="4">
        <v>5795487</v>
      </c>
      <c r="T107" s="4">
        <v>800789</v>
      </c>
    </row>
    <row r="108" spans="1:20" s="12" customFormat="1" ht="45.75">
      <c r="A108" s="15" t="s">
        <v>654</v>
      </c>
      <c r="B108" s="16" t="s">
        <v>95</v>
      </c>
      <c r="C108" s="4">
        <v>18086806</v>
      </c>
      <c r="D108" s="4">
        <v>679502</v>
      </c>
      <c r="E108" s="4">
        <v>56042</v>
      </c>
      <c r="F108" s="4">
        <v>2501812</v>
      </c>
      <c r="G108" s="4">
        <v>980961</v>
      </c>
      <c r="H108" s="4">
        <v>1409210</v>
      </c>
      <c r="I108" s="4">
        <v>381001</v>
      </c>
      <c r="J108" s="4">
        <v>2108501</v>
      </c>
      <c r="K108" s="4">
        <v>253578</v>
      </c>
      <c r="L108" s="4">
        <v>418550</v>
      </c>
      <c r="M108" s="4">
        <v>1430303</v>
      </c>
      <c r="N108" s="4">
        <v>2820206</v>
      </c>
      <c r="O108" s="4">
        <v>708874</v>
      </c>
      <c r="P108" s="4">
        <v>40538</v>
      </c>
      <c r="Q108" s="4">
        <v>823413</v>
      </c>
      <c r="R108" s="4">
        <v>1176451</v>
      </c>
      <c r="S108" s="4">
        <v>1630399</v>
      </c>
      <c r="T108" s="4">
        <v>667465</v>
      </c>
    </row>
    <row r="109" spans="1:20" s="12" customFormat="1" ht="34.5">
      <c r="A109" s="15" t="s">
        <v>655</v>
      </c>
      <c r="B109" s="16" t="s">
        <v>479</v>
      </c>
      <c r="C109" s="4">
        <v>117040475</v>
      </c>
      <c r="D109" s="4">
        <v>1285431</v>
      </c>
      <c r="E109" s="4">
        <v>9071252</v>
      </c>
      <c r="F109" s="4">
        <v>3234535</v>
      </c>
      <c r="G109" s="4">
        <v>579679</v>
      </c>
      <c r="H109" s="4">
        <v>1726380</v>
      </c>
      <c r="I109" s="4">
        <v>4223696</v>
      </c>
      <c r="J109" s="4">
        <v>26728786</v>
      </c>
      <c r="K109" s="4">
        <v>3158297</v>
      </c>
      <c r="L109" s="4">
        <v>3069920</v>
      </c>
      <c r="M109" s="4">
        <v>5285115</v>
      </c>
      <c r="N109" s="4">
        <v>5183822</v>
      </c>
      <c r="O109" s="4">
        <v>2048644</v>
      </c>
      <c r="P109" s="4">
        <v>1340704</v>
      </c>
      <c r="Q109" s="4">
        <v>7910114</v>
      </c>
      <c r="R109" s="4">
        <v>10354208</v>
      </c>
      <c r="S109" s="4">
        <v>27554448</v>
      </c>
      <c r="T109" s="4">
        <v>4285445</v>
      </c>
    </row>
    <row r="110" spans="1:20" s="12" customFormat="1" ht="23.25">
      <c r="A110" s="15" t="s">
        <v>656</v>
      </c>
      <c r="B110" s="16" t="s">
        <v>96</v>
      </c>
      <c r="C110" s="4">
        <v>73843292</v>
      </c>
      <c r="D110" s="4">
        <v>247389</v>
      </c>
      <c r="E110" s="4">
        <v>5515399</v>
      </c>
      <c r="F110" s="4">
        <v>1936166</v>
      </c>
      <c r="G110" s="4">
        <v>334597</v>
      </c>
      <c r="H110" s="4">
        <v>888057</v>
      </c>
      <c r="I110" s="4">
        <v>1947357</v>
      </c>
      <c r="J110" s="4">
        <v>23339703</v>
      </c>
      <c r="K110" s="4">
        <v>1493740</v>
      </c>
      <c r="L110" s="4">
        <v>1378049</v>
      </c>
      <c r="M110" s="4">
        <v>3752082</v>
      </c>
      <c r="N110" s="4">
        <v>2630039</v>
      </c>
      <c r="O110" s="4">
        <v>464777</v>
      </c>
      <c r="P110" s="4">
        <v>1215169</v>
      </c>
      <c r="Q110" s="4">
        <v>4513352</v>
      </c>
      <c r="R110" s="4">
        <v>2876752</v>
      </c>
      <c r="S110" s="4">
        <v>20801674</v>
      </c>
      <c r="T110" s="4">
        <v>508989</v>
      </c>
    </row>
    <row r="111" spans="1:20" s="12" customFormat="1" ht="34.5">
      <c r="A111" s="15" t="s">
        <v>657</v>
      </c>
      <c r="B111" s="16" t="s">
        <v>97</v>
      </c>
      <c r="C111" s="4">
        <v>55380266</v>
      </c>
      <c r="D111" s="4">
        <v>51851</v>
      </c>
      <c r="E111" s="4">
        <v>5320436</v>
      </c>
      <c r="F111" s="4">
        <v>1377540</v>
      </c>
      <c r="G111" s="4">
        <v>334597</v>
      </c>
      <c r="H111" s="4">
        <v>120532</v>
      </c>
      <c r="I111" s="4">
        <v>697818</v>
      </c>
      <c r="J111" s="4">
        <v>13855701</v>
      </c>
      <c r="K111" s="4">
        <v>1311446</v>
      </c>
      <c r="L111" s="4">
        <v>740295</v>
      </c>
      <c r="M111" s="4">
        <v>3667765</v>
      </c>
      <c r="N111" s="4">
        <v>711592</v>
      </c>
      <c r="O111" s="4">
        <v>350800</v>
      </c>
      <c r="P111" s="4">
        <v>1173721</v>
      </c>
      <c r="Q111" s="4">
        <v>3055037</v>
      </c>
      <c r="R111" s="4">
        <v>2251916</v>
      </c>
      <c r="S111" s="4">
        <v>19931423</v>
      </c>
      <c r="T111" s="4">
        <v>427798</v>
      </c>
    </row>
    <row r="112" spans="1:20" s="12" customFormat="1" ht="23.25">
      <c r="A112" s="15" t="s">
        <v>658</v>
      </c>
      <c r="B112" s="16" t="s">
        <v>98</v>
      </c>
      <c r="C112" s="4">
        <v>18463026</v>
      </c>
      <c r="D112" s="4">
        <v>195538</v>
      </c>
      <c r="E112" s="4">
        <v>194963</v>
      </c>
      <c r="F112" s="4">
        <v>558626</v>
      </c>
      <c r="G112" s="5" t="s">
        <v>14</v>
      </c>
      <c r="H112" s="4">
        <v>767526</v>
      </c>
      <c r="I112" s="4">
        <v>1249539</v>
      </c>
      <c r="J112" s="4">
        <v>9484001</v>
      </c>
      <c r="K112" s="4">
        <v>182295</v>
      </c>
      <c r="L112" s="4">
        <v>637755</v>
      </c>
      <c r="M112" s="4">
        <v>84316</v>
      </c>
      <c r="N112" s="4">
        <v>1918447</v>
      </c>
      <c r="O112" s="4">
        <v>113978</v>
      </c>
      <c r="P112" s="4">
        <v>41448</v>
      </c>
      <c r="Q112" s="4">
        <v>1458314</v>
      </c>
      <c r="R112" s="4">
        <v>624837</v>
      </c>
      <c r="S112" s="4">
        <v>870252</v>
      </c>
      <c r="T112" s="4">
        <v>81191</v>
      </c>
    </row>
    <row r="113" spans="1:20" s="12" customFormat="1" ht="45.75">
      <c r="A113" s="15" t="s">
        <v>659</v>
      </c>
      <c r="B113" s="16" t="s">
        <v>99</v>
      </c>
      <c r="C113" s="4">
        <v>4406984</v>
      </c>
      <c r="D113" s="5" t="s">
        <v>14</v>
      </c>
      <c r="E113" s="5" t="s">
        <v>14</v>
      </c>
      <c r="F113" s="4">
        <v>88499</v>
      </c>
      <c r="G113" s="4">
        <v>8942</v>
      </c>
      <c r="H113" s="4">
        <v>147579</v>
      </c>
      <c r="I113" s="4">
        <v>1382</v>
      </c>
      <c r="J113" s="4">
        <v>98274</v>
      </c>
      <c r="K113" s="4">
        <v>100709</v>
      </c>
      <c r="L113" s="4">
        <v>54187</v>
      </c>
      <c r="M113" s="4">
        <v>114332</v>
      </c>
      <c r="N113" s="4">
        <v>45134</v>
      </c>
      <c r="O113" s="4">
        <v>26533</v>
      </c>
      <c r="P113" s="5" t="s">
        <v>14</v>
      </c>
      <c r="Q113" s="4">
        <v>272010</v>
      </c>
      <c r="R113" s="4">
        <v>324299</v>
      </c>
      <c r="S113" s="4">
        <v>2917339</v>
      </c>
      <c r="T113" s="4">
        <v>207767</v>
      </c>
    </row>
    <row r="114" spans="1:20" s="12" customFormat="1" ht="45.75">
      <c r="A114" s="15" t="s">
        <v>660</v>
      </c>
      <c r="B114" s="16" t="s">
        <v>100</v>
      </c>
      <c r="C114" s="4">
        <v>38790200</v>
      </c>
      <c r="D114" s="4">
        <v>1038042</v>
      </c>
      <c r="E114" s="4">
        <v>3555853</v>
      </c>
      <c r="F114" s="4">
        <v>1209870</v>
      </c>
      <c r="G114" s="4">
        <v>236139</v>
      </c>
      <c r="H114" s="4">
        <v>690743</v>
      </c>
      <c r="I114" s="4">
        <v>2274957</v>
      </c>
      <c r="J114" s="4">
        <v>3290810</v>
      </c>
      <c r="K114" s="4">
        <v>1563848</v>
      </c>
      <c r="L114" s="4">
        <v>1637684</v>
      </c>
      <c r="M114" s="4">
        <v>1418701</v>
      </c>
      <c r="N114" s="4">
        <v>2508649</v>
      </c>
      <c r="O114" s="4">
        <v>1557334</v>
      </c>
      <c r="P114" s="4">
        <v>125534</v>
      </c>
      <c r="Q114" s="4">
        <v>3124752</v>
      </c>
      <c r="R114" s="4">
        <v>7153157</v>
      </c>
      <c r="S114" s="4">
        <v>3835436</v>
      </c>
      <c r="T114" s="4">
        <v>3568689</v>
      </c>
    </row>
    <row r="115" spans="1:20" s="12" customFormat="1" ht="34.5">
      <c r="A115" s="15" t="s">
        <v>661</v>
      </c>
      <c r="B115" s="16" t="s">
        <v>101</v>
      </c>
      <c r="C115" s="4">
        <v>18332120</v>
      </c>
      <c r="D115" s="4">
        <v>819932</v>
      </c>
      <c r="E115" s="4">
        <v>1882705</v>
      </c>
      <c r="F115" s="4">
        <v>222704</v>
      </c>
      <c r="G115" s="4">
        <v>50876</v>
      </c>
      <c r="H115" s="4">
        <v>148436</v>
      </c>
      <c r="I115" s="4">
        <v>1204228</v>
      </c>
      <c r="J115" s="4">
        <v>1347080</v>
      </c>
      <c r="K115" s="4">
        <v>446116</v>
      </c>
      <c r="L115" s="4">
        <v>1093455</v>
      </c>
      <c r="M115" s="4">
        <v>1356522</v>
      </c>
      <c r="N115" s="4">
        <v>373961</v>
      </c>
      <c r="O115" s="4">
        <v>720696</v>
      </c>
      <c r="P115" s="4">
        <v>81131</v>
      </c>
      <c r="Q115" s="4">
        <v>1640075</v>
      </c>
      <c r="R115" s="4">
        <v>4719982</v>
      </c>
      <c r="S115" s="4">
        <v>789172</v>
      </c>
      <c r="T115" s="4">
        <v>1435049</v>
      </c>
    </row>
    <row r="116" spans="1:20" s="12" customFormat="1" ht="34.5">
      <c r="A116" s="15" t="s">
        <v>662</v>
      </c>
      <c r="B116" s="16" t="s">
        <v>102</v>
      </c>
      <c r="C116" s="4">
        <v>9440103</v>
      </c>
      <c r="D116" s="4">
        <v>143941</v>
      </c>
      <c r="E116" s="4">
        <v>1070584</v>
      </c>
      <c r="F116" s="4">
        <v>439401</v>
      </c>
      <c r="G116" s="4">
        <v>127783</v>
      </c>
      <c r="H116" s="4">
        <v>369354</v>
      </c>
      <c r="I116" s="4">
        <v>328252</v>
      </c>
      <c r="J116" s="4">
        <v>1076043</v>
      </c>
      <c r="K116" s="4">
        <v>539037</v>
      </c>
      <c r="L116" s="4">
        <v>21993</v>
      </c>
      <c r="M116" s="4">
        <v>32216</v>
      </c>
      <c r="N116" s="4">
        <v>1787617</v>
      </c>
      <c r="O116" s="4">
        <v>474362</v>
      </c>
      <c r="P116" s="4">
        <v>20757</v>
      </c>
      <c r="Q116" s="4">
        <v>755542</v>
      </c>
      <c r="R116" s="4">
        <v>645307</v>
      </c>
      <c r="S116" s="4">
        <v>407753</v>
      </c>
      <c r="T116" s="4">
        <v>1200159</v>
      </c>
    </row>
    <row r="117" spans="1:20" s="12" customFormat="1" ht="23.25">
      <c r="A117" s="15" t="s">
        <v>663</v>
      </c>
      <c r="B117" s="16" t="s">
        <v>103</v>
      </c>
      <c r="C117" s="4">
        <v>3459372</v>
      </c>
      <c r="D117" s="4">
        <v>23157</v>
      </c>
      <c r="E117" s="4">
        <v>10295</v>
      </c>
      <c r="F117" s="4">
        <v>290035</v>
      </c>
      <c r="G117" s="5" t="s">
        <v>14</v>
      </c>
      <c r="H117" s="4">
        <v>5059</v>
      </c>
      <c r="I117" s="4">
        <v>75565</v>
      </c>
      <c r="J117" s="4">
        <v>743926</v>
      </c>
      <c r="K117" s="4">
        <v>221206</v>
      </c>
      <c r="L117" s="4">
        <v>356910</v>
      </c>
      <c r="M117" s="4">
        <v>6334</v>
      </c>
      <c r="N117" s="4">
        <v>93710</v>
      </c>
      <c r="O117" s="4">
        <v>107157</v>
      </c>
      <c r="P117" s="4">
        <v>295</v>
      </c>
      <c r="Q117" s="4">
        <v>225366</v>
      </c>
      <c r="R117" s="4">
        <v>256108</v>
      </c>
      <c r="S117" s="4">
        <v>717136</v>
      </c>
      <c r="T117" s="4">
        <v>327113</v>
      </c>
    </row>
    <row r="118" spans="1:20" s="12" customFormat="1" ht="45.75">
      <c r="A118" s="15" t="s">
        <v>664</v>
      </c>
      <c r="B118" s="16" t="s">
        <v>104</v>
      </c>
      <c r="C118" s="4">
        <v>7558604</v>
      </c>
      <c r="D118" s="4">
        <v>51012</v>
      </c>
      <c r="E118" s="4">
        <v>592269</v>
      </c>
      <c r="F118" s="4">
        <v>257731</v>
      </c>
      <c r="G118" s="4">
        <v>57480</v>
      </c>
      <c r="H118" s="4">
        <v>167894</v>
      </c>
      <c r="I118" s="4">
        <v>666912</v>
      </c>
      <c r="J118" s="4">
        <v>123761</v>
      </c>
      <c r="K118" s="4">
        <v>357488</v>
      </c>
      <c r="L118" s="4">
        <v>165327</v>
      </c>
      <c r="M118" s="4">
        <v>23629</v>
      </c>
      <c r="N118" s="4">
        <v>253361</v>
      </c>
      <c r="O118" s="4">
        <v>255120</v>
      </c>
      <c r="P118" s="4">
        <v>23352</v>
      </c>
      <c r="Q118" s="4">
        <v>503768</v>
      </c>
      <c r="R118" s="4">
        <v>1531759</v>
      </c>
      <c r="S118" s="4">
        <v>1921375</v>
      </c>
      <c r="T118" s="4">
        <v>606368</v>
      </c>
    </row>
    <row r="119" spans="1:20" s="12" customFormat="1" ht="23.25">
      <c r="A119" s="15" t="s">
        <v>1064</v>
      </c>
      <c r="B119" s="16" t="s">
        <v>540</v>
      </c>
      <c r="C119" s="4">
        <v>208612276</v>
      </c>
      <c r="D119" s="4">
        <v>10100468</v>
      </c>
      <c r="E119" s="4">
        <v>24442229</v>
      </c>
      <c r="F119" s="4">
        <v>15629942</v>
      </c>
      <c r="G119" s="4">
        <v>2138765</v>
      </c>
      <c r="H119" s="4">
        <v>4128097</v>
      </c>
      <c r="I119" s="4">
        <v>3532028</v>
      </c>
      <c r="J119" s="4">
        <v>16574736</v>
      </c>
      <c r="K119" s="4">
        <v>5026430</v>
      </c>
      <c r="L119" s="4">
        <v>9061341</v>
      </c>
      <c r="M119" s="4">
        <v>5965281</v>
      </c>
      <c r="N119" s="4">
        <v>7048861</v>
      </c>
      <c r="O119" s="4">
        <v>9350189</v>
      </c>
      <c r="P119" s="4">
        <v>4491864</v>
      </c>
      <c r="Q119" s="4">
        <v>21519727</v>
      </c>
      <c r="R119" s="4">
        <v>17756355</v>
      </c>
      <c r="S119" s="4">
        <v>40666378</v>
      </c>
      <c r="T119" s="4">
        <v>11179586</v>
      </c>
    </row>
    <row r="120" spans="1:20" s="12" customFormat="1" ht="34.5">
      <c r="A120" s="15" t="s">
        <v>665</v>
      </c>
      <c r="B120" s="16" t="s">
        <v>105</v>
      </c>
      <c r="C120" s="4">
        <v>130822872</v>
      </c>
      <c r="D120" s="4">
        <v>5981341</v>
      </c>
      <c r="E120" s="4">
        <v>13050140</v>
      </c>
      <c r="F120" s="4">
        <v>10531583</v>
      </c>
      <c r="G120" s="4">
        <v>1327545</v>
      </c>
      <c r="H120" s="4">
        <v>2695755</v>
      </c>
      <c r="I120" s="4">
        <v>2274581</v>
      </c>
      <c r="J120" s="4">
        <v>10588782</v>
      </c>
      <c r="K120" s="4">
        <v>2446376</v>
      </c>
      <c r="L120" s="4">
        <v>6354857</v>
      </c>
      <c r="M120" s="4">
        <v>3127467</v>
      </c>
      <c r="N120" s="4">
        <v>3194995</v>
      </c>
      <c r="O120" s="4">
        <v>6894922</v>
      </c>
      <c r="P120" s="4">
        <v>3079057</v>
      </c>
      <c r="Q120" s="4">
        <v>14374353</v>
      </c>
      <c r="R120" s="4">
        <v>9172077</v>
      </c>
      <c r="S120" s="4">
        <v>26575587</v>
      </c>
      <c r="T120" s="4">
        <v>9153454</v>
      </c>
    </row>
    <row r="121" spans="1:20" s="12" customFormat="1" ht="23.25">
      <c r="A121" s="15" t="s">
        <v>666</v>
      </c>
      <c r="B121" s="16" t="s">
        <v>106</v>
      </c>
      <c r="C121" s="4">
        <v>96102076</v>
      </c>
      <c r="D121" s="4">
        <v>5017753</v>
      </c>
      <c r="E121" s="4">
        <v>11932444</v>
      </c>
      <c r="F121" s="4">
        <v>6580051</v>
      </c>
      <c r="G121" s="4">
        <v>677529</v>
      </c>
      <c r="H121" s="4">
        <v>2478445</v>
      </c>
      <c r="I121" s="4">
        <v>1942607</v>
      </c>
      <c r="J121" s="4">
        <v>7225762</v>
      </c>
      <c r="K121" s="4">
        <v>1512436</v>
      </c>
      <c r="L121" s="4">
        <v>4903454</v>
      </c>
      <c r="M121" s="4">
        <v>1319033</v>
      </c>
      <c r="N121" s="4">
        <v>1564954</v>
      </c>
      <c r="O121" s="4">
        <v>5570261</v>
      </c>
      <c r="P121" s="4">
        <v>2223286</v>
      </c>
      <c r="Q121" s="4">
        <v>9613589</v>
      </c>
      <c r="R121" s="4">
        <v>6073106</v>
      </c>
      <c r="S121" s="4">
        <v>20631352</v>
      </c>
      <c r="T121" s="4">
        <v>6836013</v>
      </c>
    </row>
    <row r="122" spans="1:20" s="12" customFormat="1" ht="57">
      <c r="A122" s="15" t="s">
        <v>667</v>
      </c>
      <c r="B122" s="16" t="s">
        <v>107</v>
      </c>
      <c r="C122" s="4">
        <v>26773752</v>
      </c>
      <c r="D122" s="4">
        <v>782559</v>
      </c>
      <c r="E122" s="4">
        <v>949179</v>
      </c>
      <c r="F122" s="4">
        <v>3565022</v>
      </c>
      <c r="G122" s="4">
        <v>219239</v>
      </c>
      <c r="H122" s="4">
        <v>180583</v>
      </c>
      <c r="I122" s="4">
        <v>306509</v>
      </c>
      <c r="J122" s="4">
        <v>2543319</v>
      </c>
      <c r="K122" s="4">
        <v>773067</v>
      </c>
      <c r="L122" s="4">
        <v>868254</v>
      </c>
      <c r="M122" s="4">
        <v>1288872</v>
      </c>
      <c r="N122" s="4">
        <v>1312832</v>
      </c>
      <c r="O122" s="4">
        <v>871146</v>
      </c>
      <c r="P122" s="4">
        <v>573038</v>
      </c>
      <c r="Q122" s="4">
        <v>3749105</v>
      </c>
      <c r="R122" s="4">
        <v>2605074</v>
      </c>
      <c r="S122" s="4">
        <v>5273601</v>
      </c>
      <c r="T122" s="4">
        <v>912354</v>
      </c>
    </row>
    <row r="123" spans="1:20" s="12" customFormat="1" ht="57">
      <c r="A123" s="15" t="s">
        <v>668</v>
      </c>
      <c r="B123" s="16" t="s">
        <v>108</v>
      </c>
      <c r="C123" s="4">
        <v>7947044</v>
      </c>
      <c r="D123" s="4">
        <v>181029</v>
      </c>
      <c r="E123" s="4">
        <v>168517</v>
      </c>
      <c r="F123" s="4">
        <v>386509</v>
      </c>
      <c r="G123" s="4">
        <v>430777</v>
      </c>
      <c r="H123" s="4">
        <v>36727</v>
      </c>
      <c r="I123" s="4">
        <v>25465</v>
      </c>
      <c r="J123" s="4">
        <v>819701</v>
      </c>
      <c r="K123" s="4">
        <v>160874</v>
      </c>
      <c r="L123" s="4">
        <v>583148</v>
      </c>
      <c r="M123" s="4">
        <v>519562</v>
      </c>
      <c r="N123" s="4">
        <v>317209</v>
      </c>
      <c r="O123" s="4">
        <v>453514</v>
      </c>
      <c r="P123" s="4">
        <v>282733</v>
      </c>
      <c r="Q123" s="4">
        <v>1011660</v>
      </c>
      <c r="R123" s="4">
        <v>493898</v>
      </c>
      <c r="S123" s="4">
        <v>670634</v>
      </c>
      <c r="T123" s="4">
        <v>1405087</v>
      </c>
    </row>
    <row r="124" spans="1:20" s="12" customFormat="1" ht="34.5">
      <c r="A124" s="15" t="s">
        <v>669</v>
      </c>
      <c r="B124" s="16" t="s">
        <v>109</v>
      </c>
      <c r="C124" s="4">
        <v>77789404</v>
      </c>
      <c r="D124" s="4">
        <v>4119127</v>
      </c>
      <c r="E124" s="4">
        <v>11392089</v>
      </c>
      <c r="F124" s="4">
        <v>5098359</v>
      </c>
      <c r="G124" s="4">
        <v>811220</v>
      </c>
      <c r="H124" s="4">
        <v>1432342</v>
      </c>
      <c r="I124" s="4">
        <v>1257447</v>
      </c>
      <c r="J124" s="4">
        <v>5985954</v>
      </c>
      <c r="K124" s="4">
        <v>2580054</v>
      </c>
      <c r="L124" s="4">
        <v>2706484</v>
      </c>
      <c r="M124" s="4">
        <v>2837814</v>
      </c>
      <c r="N124" s="4">
        <v>3853865</v>
      </c>
      <c r="O124" s="4">
        <v>2455268</v>
      </c>
      <c r="P124" s="4">
        <v>1412807</v>
      </c>
      <c r="Q124" s="4">
        <v>7145374</v>
      </c>
      <c r="R124" s="4">
        <v>8584278</v>
      </c>
      <c r="S124" s="4">
        <v>14090791</v>
      </c>
      <c r="T124" s="4">
        <v>2026132</v>
      </c>
    </row>
    <row r="125" spans="1:20" s="12" customFormat="1" ht="34.5">
      <c r="A125" s="15" t="s">
        <v>1065</v>
      </c>
      <c r="B125" s="16" t="s">
        <v>541</v>
      </c>
      <c r="C125" s="4">
        <v>167352355</v>
      </c>
      <c r="D125" s="4">
        <v>6957382</v>
      </c>
      <c r="E125" s="4">
        <v>8368703</v>
      </c>
      <c r="F125" s="4">
        <v>9715749</v>
      </c>
      <c r="G125" s="4">
        <v>2834766</v>
      </c>
      <c r="H125" s="4">
        <v>2919885</v>
      </c>
      <c r="I125" s="4">
        <v>3483699</v>
      </c>
      <c r="J125" s="4">
        <v>14721079</v>
      </c>
      <c r="K125" s="4">
        <v>5419641</v>
      </c>
      <c r="L125" s="4">
        <v>3837311</v>
      </c>
      <c r="M125" s="4">
        <v>2883583</v>
      </c>
      <c r="N125" s="4">
        <v>8262118</v>
      </c>
      <c r="O125" s="4">
        <v>5795171</v>
      </c>
      <c r="P125" s="4">
        <v>2554572</v>
      </c>
      <c r="Q125" s="4">
        <v>14243842</v>
      </c>
      <c r="R125" s="4">
        <v>18629032</v>
      </c>
      <c r="S125" s="4">
        <v>41864705</v>
      </c>
      <c r="T125" s="4">
        <v>14861117</v>
      </c>
    </row>
    <row r="126" spans="1:20" s="12" customFormat="1" ht="45.75">
      <c r="A126" s="15" t="s">
        <v>670</v>
      </c>
      <c r="B126" s="16" t="s">
        <v>110</v>
      </c>
      <c r="C126" s="4">
        <v>88088474</v>
      </c>
      <c r="D126" s="4">
        <v>4349312</v>
      </c>
      <c r="E126" s="4">
        <v>3227141</v>
      </c>
      <c r="F126" s="4">
        <v>4241251</v>
      </c>
      <c r="G126" s="4">
        <v>357555</v>
      </c>
      <c r="H126" s="4">
        <v>230429</v>
      </c>
      <c r="I126" s="4">
        <v>1946924</v>
      </c>
      <c r="J126" s="4">
        <v>4662805</v>
      </c>
      <c r="K126" s="4">
        <v>1600174</v>
      </c>
      <c r="L126" s="4">
        <v>1362695</v>
      </c>
      <c r="M126" s="4">
        <v>380519</v>
      </c>
      <c r="N126" s="4">
        <v>2965721</v>
      </c>
      <c r="O126" s="4">
        <v>4295270</v>
      </c>
      <c r="P126" s="4">
        <v>657632</v>
      </c>
      <c r="Q126" s="4">
        <v>9761930</v>
      </c>
      <c r="R126" s="4">
        <v>9908560</v>
      </c>
      <c r="S126" s="4">
        <v>26470446</v>
      </c>
      <c r="T126" s="4">
        <v>11670110</v>
      </c>
    </row>
    <row r="127" spans="1:20" s="12" customFormat="1" ht="45.75">
      <c r="A127" s="15" t="s">
        <v>671</v>
      </c>
      <c r="B127" s="16" t="s">
        <v>111</v>
      </c>
      <c r="C127" s="4">
        <v>71812402</v>
      </c>
      <c r="D127" s="4">
        <v>2588698</v>
      </c>
      <c r="E127" s="4">
        <v>4468764</v>
      </c>
      <c r="F127" s="4">
        <v>4792976</v>
      </c>
      <c r="G127" s="4">
        <v>2310202</v>
      </c>
      <c r="H127" s="4">
        <v>2518131</v>
      </c>
      <c r="I127" s="4">
        <v>1450538</v>
      </c>
      <c r="J127" s="4">
        <v>8177491</v>
      </c>
      <c r="K127" s="4">
        <v>3540862</v>
      </c>
      <c r="L127" s="4">
        <v>2450208</v>
      </c>
      <c r="M127" s="4">
        <v>2204705</v>
      </c>
      <c r="N127" s="4">
        <v>4940333</v>
      </c>
      <c r="O127" s="4">
        <v>1327480</v>
      </c>
      <c r="P127" s="4">
        <v>521617</v>
      </c>
      <c r="Q127" s="4">
        <v>4298912</v>
      </c>
      <c r="R127" s="4">
        <v>8625127</v>
      </c>
      <c r="S127" s="4">
        <v>15122909</v>
      </c>
      <c r="T127" s="4">
        <v>2473449</v>
      </c>
    </row>
    <row r="128" spans="1:20" s="12" customFormat="1" ht="45.75">
      <c r="A128" s="15" t="s">
        <v>672</v>
      </c>
      <c r="B128" s="16" t="s">
        <v>112</v>
      </c>
      <c r="C128" s="4">
        <v>7451480</v>
      </c>
      <c r="D128" s="4">
        <v>19372</v>
      </c>
      <c r="E128" s="4">
        <v>672798</v>
      </c>
      <c r="F128" s="4">
        <v>681523</v>
      </c>
      <c r="G128" s="4">
        <v>167009</v>
      </c>
      <c r="H128" s="4">
        <v>171325</v>
      </c>
      <c r="I128" s="4">
        <v>86237</v>
      </c>
      <c r="J128" s="4">
        <v>1880782</v>
      </c>
      <c r="K128" s="4">
        <v>278605</v>
      </c>
      <c r="L128" s="4">
        <v>24409</v>
      </c>
      <c r="M128" s="4">
        <v>298359</v>
      </c>
      <c r="N128" s="4">
        <v>356064</v>
      </c>
      <c r="O128" s="4">
        <v>172420</v>
      </c>
      <c r="P128" s="4">
        <v>1375323</v>
      </c>
      <c r="Q128" s="4">
        <v>183000</v>
      </c>
      <c r="R128" s="4">
        <v>95346</v>
      </c>
      <c r="S128" s="4">
        <v>271351</v>
      </c>
      <c r="T128" s="4">
        <v>717558</v>
      </c>
    </row>
    <row r="129" spans="1:20" s="12" customFormat="1" ht="23.25">
      <c r="A129" s="15" t="s">
        <v>1066</v>
      </c>
      <c r="B129" s="16" t="s">
        <v>542</v>
      </c>
      <c r="C129" s="4">
        <v>334747739</v>
      </c>
      <c r="D129" s="4">
        <v>11286668</v>
      </c>
      <c r="E129" s="4">
        <v>20023034</v>
      </c>
      <c r="F129" s="4">
        <v>20494673</v>
      </c>
      <c r="G129" s="4">
        <v>9122342</v>
      </c>
      <c r="H129" s="4">
        <v>6468944</v>
      </c>
      <c r="I129" s="4">
        <v>9909838</v>
      </c>
      <c r="J129" s="4">
        <v>26649857</v>
      </c>
      <c r="K129" s="4">
        <v>6858144</v>
      </c>
      <c r="L129" s="4">
        <v>14991405</v>
      </c>
      <c r="M129" s="4">
        <v>15325322</v>
      </c>
      <c r="N129" s="4">
        <v>17898282</v>
      </c>
      <c r="O129" s="4">
        <v>9814756</v>
      </c>
      <c r="P129" s="4">
        <v>6287143</v>
      </c>
      <c r="Q129" s="4">
        <v>29359196</v>
      </c>
      <c r="R129" s="4">
        <v>37666373</v>
      </c>
      <c r="S129" s="4">
        <v>80632830</v>
      </c>
      <c r="T129" s="4">
        <v>11958932</v>
      </c>
    </row>
    <row r="130" spans="1:20" s="12" customFormat="1" ht="23.25">
      <c r="A130" s="15" t="s">
        <v>673</v>
      </c>
      <c r="B130" s="16" t="s">
        <v>113</v>
      </c>
      <c r="C130" s="4">
        <v>82501939</v>
      </c>
      <c r="D130" s="4">
        <v>5525004</v>
      </c>
      <c r="E130" s="4">
        <v>4057932</v>
      </c>
      <c r="F130" s="4">
        <v>5509856</v>
      </c>
      <c r="G130" s="4">
        <v>1422017</v>
      </c>
      <c r="H130" s="4">
        <v>4236597</v>
      </c>
      <c r="I130" s="4">
        <v>1881327</v>
      </c>
      <c r="J130" s="4">
        <v>5700415</v>
      </c>
      <c r="K130" s="4">
        <v>1705445</v>
      </c>
      <c r="L130" s="4">
        <v>6634260</v>
      </c>
      <c r="M130" s="4">
        <v>3154523</v>
      </c>
      <c r="N130" s="4">
        <v>3480082</v>
      </c>
      <c r="O130" s="4">
        <v>5542145</v>
      </c>
      <c r="P130" s="4">
        <v>1034311</v>
      </c>
      <c r="Q130" s="4">
        <v>10127113</v>
      </c>
      <c r="R130" s="4">
        <v>11174646</v>
      </c>
      <c r="S130" s="4">
        <v>9671003</v>
      </c>
      <c r="T130" s="4">
        <v>1645263</v>
      </c>
    </row>
    <row r="131" spans="1:20" s="12" customFormat="1" ht="23.25">
      <c r="A131" s="15" t="s">
        <v>674</v>
      </c>
      <c r="B131" s="16" t="s">
        <v>114</v>
      </c>
      <c r="C131" s="4">
        <v>60420023</v>
      </c>
      <c r="D131" s="4">
        <v>866197</v>
      </c>
      <c r="E131" s="4">
        <v>1597761</v>
      </c>
      <c r="F131" s="4">
        <v>3013555</v>
      </c>
      <c r="G131" s="4">
        <v>1826702</v>
      </c>
      <c r="H131" s="4">
        <v>697881</v>
      </c>
      <c r="I131" s="4">
        <v>1419189</v>
      </c>
      <c r="J131" s="4">
        <v>1958537</v>
      </c>
      <c r="K131" s="4">
        <v>706642</v>
      </c>
      <c r="L131" s="4">
        <v>2567446</v>
      </c>
      <c r="M131" s="4">
        <v>2245237</v>
      </c>
      <c r="N131" s="4">
        <v>2517482</v>
      </c>
      <c r="O131" s="4">
        <v>822997</v>
      </c>
      <c r="P131" s="4">
        <v>1480809</v>
      </c>
      <c r="Q131" s="4">
        <v>5108803</v>
      </c>
      <c r="R131" s="4">
        <v>3685444</v>
      </c>
      <c r="S131" s="4">
        <v>28257444</v>
      </c>
      <c r="T131" s="4">
        <v>1647897</v>
      </c>
    </row>
    <row r="132" spans="1:20" s="12" customFormat="1" ht="23.25">
      <c r="A132" s="15" t="s">
        <v>675</v>
      </c>
      <c r="B132" s="16" t="s">
        <v>115</v>
      </c>
      <c r="C132" s="4">
        <v>74362459</v>
      </c>
      <c r="D132" s="4">
        <v>2492170</v>
      </c>
      <c r="E132" s="4">
        <v>7319808</v>
      </c>
      <c r="F132" s="4">
        <v>4741412</v>
      </c>
      <c r="G132" s="4">
        <v>3307477</v>
      </c>
      <c r="H132" s="4">
        <v>770136</v>
      </c>
      <c r="I132" s="4">
        <v>451186</v>
      </c>
      <c r="J132" s="4">
        <v>7518187</v>
      </c>
      <c r="K132" s="4">
        <v>1570885</v>
      </c>
      <c r="L132" s="4">
        <v>2203396</v>
      </c>
      <c r="M132" s="4">
        <v>3408823</v>
      </c>
      <c r="N132" s="4">
        <v>7488012</v>
      </c>
      <c r="O132" s="4">
        <v>1112100</v>
      </c>
      <c r="P132" s="4">
        <v>982845</v>
      </c>
      <c r="Q132" s="4">
        <v>8039632</v>
      </c>
      <c r="R132" s="4">
        <v>8810132</v>
      </c>
      <c r="S132" s="4">
        <v>10888724</v>
      </c>
      <c r="T132" s="4">
        <v>3257535</v>
      </c>
    </row>
    <row r="133" spans="1:20" s="12" customFormat="1" ht="23.25">
      <c r="A133" s="15" t="s">
        <v>676</v>
      </c>
      <c r="B133" s="16" t="s">
        <v>116</v>
      </c>
      <c r="C133" s="4">
        <v>49398084</v>
      </c>
      <c r="D133" s="4">
        <v>2211836</v>
      </c>
      <c r="E133" s="4">
        <v>2275737</v>
      </c>
      <c r="F133" s="4">
        <v>3201214</v>
      </c>
      <c r="G133" s="4">
        <v>1942017</v>
      </c>
      <c r="H133" s="4">
        <v>502425</v>
      </c>
      <c r="I133" s="4">
        <v>393130</v>
      </c>
      <c r="J133" s="4">
        <v>5577755</v>
      </c>
      <c r="K133" s="4">
        <v>1214255</v>
      </c>
      <c r="L133" s="4">
        <v>1239353</v>
      </c>
      <c r="M133" s="4">
        <v>1739393</v>
      </c>
      <c r="N133" s="4">
        <v>6970218</v>
      </c>
      <c r="O133" s="4">
        <v>924200</v>
      </c>
      <c r="P133" s="4">
        <v>417450</v>
      </c>
      <c r="Q133" s="4">
        <v>6764340</v>
      </c>
      <c r="R133" s="4">
        <v>4829723</v>
      </c>
      <c r="S133" s="4">
        <v>7264779</v>
      </c>
      <c r="T133" s="4">
        <v>1930259</v>
      </c>
    </row>
    <row r="134" spans="1:20" s="12" customFormat="1" ht="34.5">
      <c r="A134" s="15" t="s">
        <v>677</v>
      </c>
      <c r="B134" s="16" t="s">
        <v>117</v>
      </c>
      <c r="C134" s="4">
        <v>24964376</v>
      </c>
      <c r="D134" s="4">
        <v>280334</v>
      </c>
      <c r="E134" s="4">
        <v>5044071</v>
      </c>
      <c r="F134" s="4">
        <v>1540199</v>
      </c>
      <c r="G134" s="4">
        <v>1365460</v>
      </c>
      <c r="H134" s="4">
        <v>267712</v>
      </c>
      <c r="I134" s="4">
        <v>58056</v>
      </c>
      <c r="J134" s="4">
        <v>1940431</v>
      </c>
      <c r="K134" s="4">
        <v>356631</v>
      </c>
      <c r="L134" s="4">
        <v>964043</v>
      </c>
      <c r="M134" s="4">
        <v>1669429</v>
      </c>
      <c r="N134" s="4">
        <v>517794</v>
      </c>
      <c r="O134" s="4">
        <v>187901</v>
      </c>
      <c r="P134" s="4">
        <v>565394</v>
      </c>
      <c r="Q134" s="4">
        <v>1275292</v>
      </c>
      <c r="R134" s="4">
        <v>3980409</v>
      </c>
      <c r="S134" s="4">
        <v>3623945</v>
      </c>
      <c r="T134" s="4">
        <v>1327276</v>
      </c>
    </row>
    <row r="135" spans="1:20" s="12" customFormat="1" ht="57">
      <c r="A135" s="15" t="s">
        <v>678</v>
      </c>
      <c r="B135" s="16" t="s">
        <v>118</v>
      </c>
      <c r="C135" s="4">
        <v>55853222</v>
      </c>
      <c r="D135" s="4">
        <v>1134195</v>
      </c>
      <c r="E135" s="4">
        <v>1181667</v>
      </c>
      <c r="F135" s="4">
        <v>2907144</v>
      </c>
      <c r="G135" s="4">
        <v>681467</v>
      </c>
      <c r="H135" s="4">
        <v>370898</v>
      </c>
      <c r="I135" s="4">
        <v>1249131</v>
      </c>
      <c r="J135" s="4">
        <v>7113062</v>
      </c>
      <c r="K135" s="4">
        <v>892840</v>
      </c>
      <c r="L135" s="4">
        <v>2175989</v>
      </c>
      <c r="M135" s="4">
        <v>3123946</v>
      </c>
      <c r="N135" s="4">
        <v>2045106</v>
      </c>
      <c r="O135" s="4">
        <v>874646</v>
      </c>
      <c r="P135" s="4">
        <v>1244429</v>
      </c>
      <c r="Q135" s="4">
        <v>4209221</v>
      </c>
      <c r="R135" s="4">
        <v>6749506</v>
      </c>
      <c r="S135" s="4">
        <v>16460943</v>
      </c>
      <c r="T135" s="4">
        <v>3439032</v>
      </c>
    </row>
    <row r="136" spans="1:20" s="12" customFormat="1" ht="23.25">
      <c r="A136" s="15" t="s">
        <v>679</v>
      </c>
      <c r="B136" s="16" t="s">
        <v>119</v>
      </c>
      <c r="C136" s="4">
        <v>17663626</v>
      </c>
      <c r="D136" s="4">
        <v>536874</v>
      </c>
      <c r="E136" s="4">
        <v>948121</v>
      </c>
      <c r="F136" s="4">
        <v>927492</v>
      </c>
      <c r="G136" s="4">
        <v>408857</v>
      </c>
      <c r="H136" s="4">
        <v>148212</v>
      </c>
      <c r="I136" s="4">
        <v>375813</v>
      </c>
      <c r="J136" s="4">
        <v>2227665</v>
      </c>
      <c r="K136" s="4">
        <v>390326</v>
      </c>
      <c r="L136" s="4">
        <v>434826</v>
      </c>
      <c r="M136" s="4">
        <v>954531</v>
      </c>
      <c r="N136" s="4">
        <v>836116</v>
      </c>
      <c r="O136" s="4">
        <v>372190</v>
      </c>
      <c r="P136" s="4">
        <v>340433</v>
      </c>
      <c r="Q136" s="4">
        <v>373164</v>
      </c>
      <c r="R136" s="4">
        <v>2284350</v>
      </c>
      <c r="S136" s="4">
        <v>4610722</v>
      </c>
      <c r="T136" s="4">
        <v>1493935</v>
      </c>
    </row>
    <row r="137" spans="1:20" s="12" customFormat="1" ht="23.25">
      <c r="A137" s="15" t="s">
        <v>680</v>
      </c>
      <c r="B137" s="16" t="s">
        <v>120</v>
      </c>
      <c r="C137" s="4">
        <v>24413552</v>
      </c>
      <c r="D137" s="4">
        <v>305726</v>
      </c>
      <c r="E137" s="4">
        <v>26523</v>
      </c>
      <c r="F137" s="4">
        <v>1476632</v>
      </c>
      <c r="G137" s="4">
        <v>237809</v>
      </c>
      <c r="H137" s="4">
        <v>4143</v>
      </c>
      <c r="I137" s="4">
        <v>847572</v>
      </c>
      <c r="J137" s="4">
        <v>1062501</v>
      </c>
      <c r="K137" s="4">
        <v>305417</v>
      </c>
      <c r="L137" s="4">
        <v>379689</v>
      </c>
      <c r="M137" s="4">
        <v>1904033</v>
      </c>
      <c r="N137" s="4">
        <v>315963</v>
      </c>
      <c r="O137" s="4">
        <v>202433</v>
      </c>
      <c r="P137" s="4">
        <v>399377</v>
      </c>
      <c r="Q137" s="4">
        <v>2548933</v>
      </c>
      <c r="R137" s="4">
        <v>3562595</v>
      </c>
      <c r="S137" s="4">
        <v>9933071</v>
      </c>
      <c r="T137" s="4">
        <v>901133</v>
      </c>
    </row>
    <row r="138" spans="1:20" s="12" customFormat="1" ht="45.75">
      <c r="A138" s="15" t="s">
        <v>681</v>
      </c>
      <c r="B138" s="16" t="s">
        <v>121</v>
      </c>
      <c r="C138" s="4">
        <v>13776044</v>
      </c>
      <c r="D138" s="4">
        <v>291595</v>
      </c>
      <c r="E138" s="4">
        <v>207023</v>
      </c>
      <c r="F138" s="4">
        <v>503020</v>
      </c>
      <c r="G138" s="4">
        <v>34802</v>
      </c>
      <c r="H138" s="4">
        <v>218543</v>
      </c>
      <c r="I138" s="4">
        <v>25746</v>
      </c>
      <c r="J138" s="4">
        <v>3822896</v>
      </c>
      <c r="K138" s="4">
        <v>197097</v>
      </c>
      <c r="L138" s="4">
        <v>1361473</v>
      </c>
      <c r="M138" s="4">
        <v>265382</v>
      </c>
      <c r="N138" s="4">
        <v>893027</v>
      </c>
      <c r="O138" s="4">
        <v>300023</v>
      </c>
      <c r="P138" s="4">
        <v>504618</v>
      </c>
      <c r="Q138" s="4">
        <v>1287124</v>
      </c>
      <c r="R138" s="4">
        <v>902562</v>
      </c>
      <c r="S138" s="4">
        <v>1917149</v>
      </c>
      <c r="T138" s="4">
        <v>1043964</v>
      </c>
    </row>
    <row r="139" spans="1:20" s="12" customFormat="1" ht="23.25">
      <c r="A139" s="15" t="s">
        <v>682</v>
      </c>
      <c r="B139" s="16" t="s">
        <v>122</v>
      </c>
      <c r="C139" s="4">
        <v>17568369</v>
      </c>
      <c r="D139" s="4">
        <v>539205</v>
      </c>
      <c r="E139" s="4">
        <v>1542911</v>
      </c>
      <c r="F139" s="4">
        <v>1809805</v>
      </c>
      <c r="G139" s="4">
        <v>778282</v>
      </c>
      <c r="H139" s="4">
        <v>166893</v>
      </c>
      <c r="I139" s="4">
        <v>601803</v>
      </c>
      <c r="J139" s="4">
        <v>2274863</v>
      </c>
      <c r="K139" s="4">
        <v>508730</v>
      </c>
      <c r="L139" s="4">
        <v>980100</v>
      </c>
      <c r="M139" s="4">
        <v>964854</v>
      </c>
      <c r="N139" s="4">
        <v>580744</v>
      </c>
      <c r="O139" s="4">
        <v>524863</v>
      </c>
      <c r="P139" s="4">
        <v>445627</v>
      </c>
      <c r="Q139" s="4">
        <v>920262</v>
      </c>
      <c r="R139" s="4">
        <v>1721975</v>
      </c>
      <c r="S139" s="4">
        <v>2101486</v>
      </c>
      <c r="T139" s="4">
        <v>1105966</v>
      </c>
    </row>
    <row r="140" spans="1:20" s="12" customFormat="1" ht="45.75">
      <c r="A140" s="15" t="s">
        <v>683</v>
      </c>
      <c r="B140" s="16" t="s">
        <v>123</v>
      </c>
      <c r="C140" s="4">
        <v>44041728</v>
      </c>
      <c r="D140" s="4">
        <v>729897</v>
      </c>
      <c r="E140" s="4">
        <v>4322953</v>
      </c>
      <c r="F140" s="4">
        <v>2512901</v>
      </c>
      <c r="G140" s="4">
        <v>1106396</v>
      </c>
      <c r="H140" s="4">
        <v>226539</v>
      </c>
      <c r="I140" s="4">
        <v>4307203</v>
      </c>
      <c r="J140" s="4">
        <v>2084793</v>
      </c>
      <c r="K140" s="4">
        <v>1473603</v>
      </c>
      <c r="L140" s="4">
        <v>430214</v>
      </c>
      <c r="M140" s="4">
        <v>2427940</v>
      </c>
      <c r="N140" s="4">
        <v>1786856</v>
      </c>
      <c r="O140" s="4">
        <v>938005</v>
      </c>
      <c r="P140" s="4">
        <v>1099123</v>
      </c>
      <c r="Q140" s="4">
        <v>954165</v>
      </c>
      <c r="R140" s="4">
        <v>5524670</v>
      </c>
      <c r="S140" s="4">
        <v>13253231</v>
      </c>
      <c r="T140" s="4">
        <v>863240</v>
      </c>
    </row>
    <row r="141" spans="1:20" s="12" customFormat="1" ht="23.25">
      <c r="A141" s="15" t="s">
        <v>1067</v>
      </c>
      <c r="B141" s="16" t="s">
        <v>543</v>
      </c>
      <c r="C141" s="4">
        <v>50025392</v>
      </c>
      <c r="D141" s="4">
        <v>1370899</v>
      </c>
      <c r="E141" s="4">
        <v>1918214</v>
      </c>
      <c r="F141" s="4">
        <v>2761719</v>
      </c>
      <c r="G141" s="4">
        <v>2695095</v>
      </c>
      <c r="H141" s="4">
        <v>746962</v>
      </c>
      <c r="I141" s="4">
        <v>1124539</v>
      </c>
      <c r="J141" s="4">
        <v>3352521</v>
      </c>
      <c r="K141" s="4">
        <v>1871965</v>
      </c>
      <c r="L141" s="4">
        <v>2468207</v>
      </c>
      <c r="M141" s="4">
        <v>2909992</v>
      </c>
      <c r="N141" s="4">
        <v>1419558</v>
      </c>
      <c r="O141" s="4">
        <v>882014</v>
      </c>
      <c r="P141" s="4">
        <v>2117357</v>
      </c>
      <c r="Q141" s="4">
        <v>6226906</v>
      </c>
      <c r="R141" s="4">
        <v>4538734</v>
      </c>
      <c r="S141" s="4">
        <v>10688665</v>
      </c>
      <c r="T141" s="4">
        <v>2932045</v>
      </c>
    </row>
    <row r="142" spans="1:20" s="12" customFormat="1" ht="23.25">
      <c r="A142" s="15" t="s">
        <v>684</v>
      </c>
      <c r="B142" s="16" t="s">
        <v>124</v>
      </c>
      <c r="C142" s="4">
        <v>50025392</v>
      </c>
      <c r="D142" s="4">
        <v>1370899</v>
      </c>
      <c r="E142" s="4">
        <v>1918214</v>
      </c>
      <c r="F142" s="4">
        <v>2761719</v>
      </c>
      <c r="G142" s="4">
        <v>2695095</v>
      </c>
      <c r="H142" s="4">
        <v>746962</v>
      </c>
      <c r="I142" s="4">
        <v>1124539</v>
      </c>
      <c r="J142" s="4">
        <v>3352521</v>
      </c>
      <c r="K142" s="4">
        <v>1871965</v>
      </c>
      <c r="L142" s="4">
        <v>2468207</v>
      </c>
      <c r="M142" s="4">
        <v>2909992</v>
      </c>
      <c r="N142" s="4">
        <v>1419558</v>
      </c>
      <c r="O142" s="4">
        <v>882014</v>
      </c>
      <c r="P142" s="4">
        <v>2117357</v>
      </c>
      <c r="Q142" s="4">
        <v>6226906</v>
      </c>
      <c r="R142" s="4">
        <v>4538734</v>
      </c>
      <c r="S142" s="4">
        <v>10688665</v>
      </c>
      <c r="T142" s="4">
        <v>2932045</v>
      </c>
    </row>
    <row r="143" spans="1:20" s="12" customFormat="1" ht="34.5">
      <c r="A143" s="15" t="s">
        <v>685</v>
      </c>
      <c r="B143" s="16" t="s">
        <v>480</v>
      </c>
      <c r="C143" s="4">
        <v>1650535245</v>
      </c>
      <c r="D143" s="4">
        <v>60150395</v>
      </c>
      <c r="E143" s="4">
        <v>111649168</v>
      </c>
      <c r="F143" s="4">
        <v>69792079</v>
      </c>
      <c r="G143" s="4">
        <v>86703985</v>
      </c>
      <c r="H143" s="4">
        <v>36082082</v>
      </c>
      <c r="I143" s="4">
        <v>44946451</v>
      </c>
      <c r="J143" s="4">
        <v>169073621</v>
      </c>
      <c r="K143" s="4">
        <v>55658482</v>
      </c>
      <c r="L143" s="4">
        <v>65979702</v>
      </c>
      <c r="M143" s="4">
        <v>45070268</v>
      </c>
      <c r="N143" s="4">
        <v>62119008</v>
      </c>
      <c r="O143" s="4">
        <v>45485500</v>
      </c>
      <c r="P143" s="4">
        <v>30752071</v>
      </c>
      <c r="Q143" s="4">
        <v>115383666</v>
      </c>
      <c r="R143" s="4">
        <v>128273482</v>
      </c>
      <c r="S143" s="4">
        <v>443851446</v>
      </c>
      <c r="T143" s="4">
        <v>79563840</v>
      </c>
    </row>
    <row r="144" spans="1:20" s="12" customFormat="1" ht="23.25">
      <c r="A144" s="15" t="s">
        <v>686</v>
      </c>
      <c r="B144" s="16" t="s">
        <v>481</v>
      </c>
      <c r="C144" s="4">
        <v>119316052</v>
      </c>
      <c r="D144" s="4">
        <v>4069975</v>
      </c>
      <c r="E144" s="4">
        <v>7743729</v>
      </c>
      <c r="F144" s="4">
        <v>5652620</v>
      </c>
      <c r="G144" s="4">
        <v>1240199</v>
      </c>
      <c r="H144" s="4">
        <v>1304935</v>
      </c>
      <c r="I144" s="4">
        <v>1868367</v>
      </c>
      <c r="J144" s="4">
        <v>9783629</v>
      </c>
      <c r="K144" s="4">
        <v>3432204</v>
      </c>
      <c r="L144" s="4">
        <v>3512756</v>
      </c>
      <c r="M144" s="4">
        <v>3583224</v>
      </c>
      <c r="N144" s="4">
        <v>6541369</v>
      </c>
      <c r="O144" s="4">
        <v>4120505</v>
      </c>
      <c r="P144" s="4">
        <v>3500706</v>
      </c>
      <c r="Q144" s="4">
        <v>10383013</v>
      </c>
      <c r="R144" s="4">
        <v>8802212</v>
      </c>
      <c r="S144" s="4">
        <v>39365294</v>
      </c>
      <c r="T144" s="4">
        <v>4411316</v>
      </c>
    </row>
    <row r="145" spans="1:20" s="12" customFormat="1" ht="23.25">
      <c r="A145" s="15" t="s">
        <v>687</v>
      </c>
      <c r="B145" s="16" t="s">
        <v>125</v>
      </c>
      <c r="C145" s="4">
        <v>30372739</v>
      </c>
      <c r="D145" s="4">
        <v>1459750</v>
      </c>
      <c r="E145" s="4">
        <v>2751335</v>
      </c>
      <c r="F145" s="4">
        <v>1334410</v>
      </c>
      <c r="G145" s="4">
        <v>465334</v>
      </c>
      <c r="H145" s="4">
        <v>58102</v>
      </c>
      <c r="I145" s="4">
        <v>425093</v>
      </c>
      <c r="J145" s="4">
        <v>3116879</v>
      </c>
      <c r="K145" s="4">
        <v>1264851</v>
      </c>
      <c r="L145" s="4">
        <v>275026</v>
      </c>
      <c r="M145" s="4">
        <v>853856</v>
      </c>
      <c r="N145" s="4">
        <v>1087171</v>
      </c>
      <c r="O145" s="4">
        <v>1283180</v>
      </c>
      <c r="P145" s="4">
        <v>487345</v>
      </c>
      <c r="Q145" s="4">
        <v>4153935</v>
      </c>
      <c r="R145" s="4">
        <v>5163935</v>
      </c>
      <c r="S145" s="4">
        <v>5391966</v>
      </c>
      <c r="T145" s="4">
        <v>800571</v>
      </c>
    </row>
    <row r="146" spans="1:20" s="12" customFormat="1" ht="23.25">
      <c r="A146" s="15" t="s">
        <v>688</v>
      </c>
      <c r="B146" s="16" t="s">
        <v>126</v>
      </c>
      <c r="C146" s="4">
        <v>74605374</v>
      </c>
      <c r="D146" s="4">
        <v>2429916</v>
      </c>
      <c r="E146" s="4">
        <v>4707884</v>
      </c>
      <c r="F146" s="4">
        <v>3657448</v>
      </c>
      <c r="G146" s="4">
        <v>698540</v>
      </c>
      <c r="H146" s="4">
        <v>1176367</v>
      </c>
      <c r="I146" s="4">
        <v>1278738</v>
      </c>
      <c r="J146" s="4">
        <v>5727278</v>
      </c>
      <c r="K146" s="4">
        <v>1958100</v>
      </c>
      <c r="L146" s="4">
        <v>3043298</v>
      </c>
      <c r="M146" s="4">
        <v>2456320</v>
      </c>
      <c r="N146" s="4">
        <v>5084414</v>
      </c>
      <c r="O146" s="4">
        <v>2606662</v>
      </c>
      <c r="P146" s="4">
        <v>2055875</v>
      </c>
      <c r="Q146" s="4">
        <v>5274207</v>
      </c>
      <c r="R146" s="4">
        <v>3044700</v>
      </c>
      <c r="S146" s="4">
        <v>26840596</v>
      </c>
      <c r="T146" s="4">
        <v>2565033</v>
      </c>
    </row>
    <row r="147" spans="1:20" s="12" customFormat="1" ht="23.25">
      <c r="A147" s="15" t="s">
        <v>689</v>
      </c>
      <c r="B147" s="16" t="s">
        <v>127</v>
      </c>
      <c r="C147" s="4">
        <v>8134800</v>
      </c>
      <c r="D147" s="4">
        <v>8301</v>
      </c>
      <c r="E147" s="4">
        <v>38029</v>
      </c>
      <c r="F147" s="4">
        <v>311549</v>
      </c>
      <c r="G147" s="4">
        <v>37811</v>
      </c>
      <c r="H147" s="4">
        <v>3183</v>
      </c>
      <c r="I147" s="4">
        <v>43807</v>
      </c>
      <c r="J147" s="4">
        <v>163279</v>
      </c>
      <c r="K147" s="4">
        <v>26079</v>
      </c>
      <c r="L147" s="4">
        <v>24227</v>
      </c>
      <c r="M147" s="4">
        <v>7258</v>
      </c>
      <c r="N147" s="4">
        <v>62890</v>
      </c>
      <c r="O147" s="4">
        <v>107832</v>
      </c>
      <c r="P147" s="4">
        <v>42753</v>
      </c>
      <c r="Q147" s="4">
        <v>196230</v>
      </c>
      <c r="R147" s="4">
        <v>358259</v>
      </c>
      <c r="S147" s="4">
        <v>6234420</v>
      </c>
      <c r="T147" s="4">
        <v>468894</v>
      </c>
    </row>
    <row r="148" spans="1:20" s="12" customFormat="1" ht="34.5">
      <c r="A148" s="15" t="s">
        <v>690</v>
      </c>
      <c r="B148" s="16" t="s">
        <v>128</v>
      </c>
      <c r="C148" s="4">
        <v>6203139</v>
      </c>
      <c r="D148" s="4">
        <v>172008</v>
      </c>
      <c r="E148" s="4">
        <v>246481</v>
      </c>
      <c r="F148" s="4">
        <v>349212</v>
      </c>
      <c r="G148" s="4">
        <v>38514</v>
      </c>
      <c r="H148" s="4">
        <v>67283</v>
      </c>
      <c r="I148" s="4">
        <v>120729</v>
      </c>
      <c r="J148" s="4">
        <v>776194</v>
      </c>
      <c r="K148" s="4">
        <v>183173</v>
      </c>
      <c r="L148" s="4">
        <v>170206</v>
      </c>
      <c r="M148" s="4">
        <v>265790</v>
      </c>
      <c r="N148" s="4">
        <v>306893</v>
      </c>
      <c r="O148" s="4">
        <v>122831</v>
      </c>
      <c r="P148" s="4">
        <v>914734</v>
      </c>
      <c r="Q148" s="4">
        <v>758641</v>
      </c>
      <c r="R148" s="4">
        <v>235318</v>
      </c>
      <c r="S148" s="4">
        <v>898312</v>
      </c>
      <c r="T148" s="4">
        <v>576819</v>
      </c>
    </row>
    <row r="149" spans="1:20" s="12" customFormat="1" ht="23.25">
      <c r="A149" s="15" t="s">
        <v>691</v>
      </c>
      <c r="B149" s="16" t="s">
        <v>482</v>
      </c>
      <c r="C149" s="4">
        <v>121984502</v>
      </c>
      <c r="D149" s="4">
        <v>5601257</v>
      </c>
      <c r="E149" s="4">
        <v>16384785</v>
      </c>
      <c r="F149" s="4">
        <v>3844034</v>
      </c>
      <c r="G149" s="4">
        <v>1381446</v>
      </c>
      <c r="H149" s="4">
        <v>2734624</v>
      </c>
      <c r="I149" s="4">
        <v>4767759</v>
      </c>
      <c r="J149" s="4">
        <v>13316516</v>
      </c>
      <c r="K149" s="4">
        <v>3381774</v>
      </c>
      <c r="L149" s="4">
        <v>8296353</v>
      </c>
      <c r="M149" s="4">
        <v>5044553</v>
      </c>
      <c r="N149" s="4">
        <v>3146538</v>
      </c>
      <c r="O149" s="4">
        <v>2619351</v>
      </c>
      <c r="P149" s="4">
        <v>3464315</v>
      </c>
      <c r="Q149" s="4">
        <v>7614579</v>
      </c>
      <c r="R149" s="4">
        <v>3604085</v>
      </c>
      <c r="S149" s="4">
        <v>27292927</v>
      </c>
      <c r="T149" s="4">
        <v>9489605</v>
      </c>
    </row>
    <row r="150" spans="1:20" s="12" customFormat="1" ht="23.25">
      <c r="A150" s="15" t="s">
        <v>692</v>
      </c>
      <c r="B150" s="16" t="s">
        <v>129</v>
      </c>
      <c r="C150" s="4">
        <v>3839715</v>
      </c>
      <c r="D150" s="4">
        <v>18796</v>
      </c>
      <c r="E150" s="4">
        <v>5394</v>
      </c>
      <c r="F150" s="4">
        <v>55656</v>
      </c>
      <c r="G150" s="5" t="s">
        <v>14</v>
      </c>
      <c r="H150" s="4">
        <v>72774</v>
      </c>
      <c r="I150" s="4">
        <v>370655</v>
      </c>
      <c r="J150" s="4">
        <v>1744417</v>
      </c>
      <c r="K150" s="4">
        <v>31112</v>
      </c>
      <c r="L150" s="4">
        <v>19348</v>
      </c>
      <c r="M150" s="4">
        <v>1000</v>
      </c>
      <c r="N150" s="4">
        <v>139216</v>
      </c>
      <c r="O150" s="4">
        <v>112890</v>
      </c>
      <c r="P150" s="4">
        <v>7119</v>
      </c>
      <c r="Q150" s="4">
        <v>171413</v>
      </c>
      <c r="R150" s="4">
        <v>67213</v>
      </c>
      <c r="S150" s="4">
        <v>800479</v>
      </c>
      <c r="T150" s="4">
        <v>222233</v>
      </c>
    </row>
    <row r="151" spans="1:20" s="12" customFormat="1" ht="23.25">
      <c r="A151" s="15" t="s">
        <v>693</v>
      </c>
      <c r="B151" s="16" t="s">
        <v>130</v>
      </c>
      <c r="C151" s="4">
        <v>106263576</v>
      </c>
      <c r="D151" s="4">
        <v>5423010</v>
      </c>
      <c r="E151" s="4">
        <v>15751146</v>
      </c>
      <c r="F151" s="4">
        <v>3494846</v>
      </c>
      <c r="G151" s="4">
        <v>1378814</v>
      </c>
      <c r="H151" s="4">
        <v>2573464</v>
      </c>
      <c r="I151" s="4">
        <v>3527087</v>
      </c>
      <c r="J151" s="4">
        <v>10055381</v>
      </c>
      <c r="K151" s="4">
        <v>2678166</v>
      </c>
      <c r="L151" s="4">
        <v>8044490</v>
      </c>
      <c r="M151" s="4">
        <v>4519046</v>
      </c>
      <c r="N151" s="4">
        <v>2884830</v>
      </c>
      <c r="O151" s="4">
        <v>2057963</v>
      </c>
      <c r="P151" s="4">
        <v>3349266</v>
      </c>
      <c r="Q151" s="4">
        <v>5077706</v>
      </c>
      <c r="R151" s="4">
        <v>2885274</v>
      </c>
      <c r="S151" s="4">
        <v>26071064</v>
      </c>
      <c r="T151" s="4">
        <v>6492021</v>
      </c>
    </row>
    <row r="152" spans="1:20" s="12" customFormat="1" ht="23.25">
      <c r="A152" s="15" t="s">
        <v>694</v>
      </c>
      <c r="B152" s="16" t="s">
        <v>131</v>
      </c>
      <c r="C152" s="4">
        <v>79500300</v>
      </c>
      <c r="D152" s="4">
        <v>5008429</v>
      </c>
      <c r="E152" s="4">
        <v>13950376</v>
      </c>
      <c r="F152" s="4">
        <v>2508430</v>
      </c>
      <c r="G152" s="4">
        <v>657139</v>
      </c>
      <c r="H152" s="4">
        <v>2121472</v>
      </c>
      <c r="I152" s="4">
        <v>3121418</v>
      </c>
      <c r="J152" s="4">
        <v>5330140</v>
      </c>
      <c r="K152" s="4">
        <v>2260569</v>
      </c>
      <c r="L152" s="4">
        <v>6500202</v>
      </c>
      <c r="M152" s="4">
        <v>3767935</v>
      </c>
      <c r="N152" s="4">
        <v>2258205</v>
      </c>
      <c r="O152" s="4">
        <v>1576070</v>
      </c>
      <c r="P152" s="4">
        <v>2406522</v>
      </c>
      <c r="Q152" s="4">
        <v>4650396</v>
      </c>
      <c r="R152" s="4">
        <v>1828528</v>
      </c>
      <c r="S152" s="4">
        <v>17751681</v>
      </c>
      <c r="T152" s="4">
        <v>3802786</v>
      </c>
    </row>
    <row r="153" spans="1:20" s="12" customFormat="1" ht="23.25">
      <c r="A153" s="15" t="s">
        <v>695</v>
      </c>
      <c r="B153" s="16" t="s">
        <v>132</v>
      </c>
      <c r="C153" s="4">
        <v>4059734</v>
      </c>
      <c r="D153" s="4">
        <v>288594</v>
      </c>
      <c r="E153" s="4">
        <v>14440</v>
      </c>
      <c r="F153" s="4">
        <v>124114</v>
      </c>
      <c r="G153" s="4">
        <v>72433</v>
      </c>
      <c r="H153" s="4">
        <v>2555</v>
      </c>
      <c r="I153" s="4">
        <v>25802</v>
      </c>
      <c r="J153" s="4">
        <v>769946</v>
      </c>
      <c r="K153" s="4">
        <v>55011</v>
      </c>
      <c r="L153" s="4">
        <v>109447</v>
      </c>
      <c r="M153" s="4">
        <v>25101</v>
      </c>
      <c r="N153" s="4">
        <v>453982</v>
      </c>
      <c r="O153" s="4">
        <v>25053</v>
      </c>
      <c r="P153" s="4">
        <v>20318</v>
      </c>
      <c r="Q153" s="4">
        <v>37894</v>
      </c>
      <c r="R153" s="4">
        <v>776069</v>
      </c>
      <c r="S153" s="4">
        <v>762772</v>
      </c>
      <c r="T153" s="4">
        <v>496204</v>
      </c>
    </row>
    <row r="154" spans="1:20" s="12" customFormat="1" ht="23.25">
      <c r="A154" s="15" t="s">
        <v>696</v>
      </c>
      <c r="B154" s="16" t="s">
        <v>133</v>
      </c>
      <c r="C154" s="4">
        <v>2236287</v>
      </c>
      <c r="D154" s="5" t="s">
        <v>14</v>
      </c>
      <c r="E154" s="4">
        <v>92</v>
      </c>
      <c r="F154" s="5" t="s">
        <v>14</v>
      </c>
      <c r="G154" s="5" t="s">
        <v>14</v>
      </c>
      <c r="H154" s="5" t="s">
        <v>14</v>
      </c>
      <c r="I154" s="4">
        <v>379866</v>
      </c>
      <c r="J154" s="4">
        <v>783</v>
      </c>
      <c r="K154" s="5" t="s">
        <v>14</v>
      </c>
      <c r="L154" s="4">
        <v>70990</v>
      </c>
      <c r="M154" s="5" t="s">
        <v>14</v>
      </c>
      <c r="N154" s="4">
        <v>34994</v>
      </c>
      <c r="O154" s="5" t="s">
        <v>14</v>
      </c>
      <c r="P154" s="4">
        <v>549146</v>
      </c>
      <c r="Q154" s="5" t="s">
        <v>14</v>
      </c>
      <c r="R154" s="4">
        <v>3655</v>
      </c>
      <c r="S154" s="5" t="s">
        <v>14</v>
      </c>
      <c r="T154" s="4">
        <v>1196760</v>
      </c>
    </row>
    <row r="155" spans="1:20" s="12" customFormat="1" ht="23.25">
      <c r="A155" s="15" t="s">
        <v>697</v>
      </c>
      <c r="B155" s="16" t="s">
        <v>134</v>
      </c>
      <c r="C155" s="4">
        <v>95680</v>
      </c>
      <c r="D155" s="4">
        <v>6477</v>
      </c>
      <c r="E155" s="5" t="s">
        <v>14</v>
      </c>
      <c r="F155" s="4">
        <v>6927</v>
      </c>
      <c r="G155" s="5" t="s">
        <v>14</v>
      </c>
      <c r="H155" s="5" t="s">
        <v>14</v>
      </c>
      <c r="I155" s="5" t="s">
        <v>14</v>
      </c>
      <c r="J155" s="4">
        <v>5540</v>
      </c>
      <c r="K155" s="4">
        <v>9522</v>
      </c>
      <c r="L155" s="4">
        <v>908</v>
      </c>
      <c r="M155" s="5" t="s">
        <v>14</v>
      </c>
      <c r="N155" s="4">
        <v>242</v>
      </c>
      <c r="O155" s="4">
        <v>5414</v>
      </c>
      <c r="P155" s="5" t="s">
        <v>14</v>
      </c>
      <c r="Q155" s="4">
        <v>698</v>
      </c>
      <c r="R155" s="4">
        <v>13607</v>
      </c>
      <c r="S155" s="4">
        <v>37738</v>
      </c>
      <c r="T155" s="4">
        <v>8608</v>
      </c>
    </row>
    <row r="156" spans="1:20" s="12" customFormat="1" ht="23.25">
      <c r="A156" s="15" t="s">
        <v>698</v>
      </c>
      <c r="B156" s="16" t="s">
        <v>135</v>
      </c>
      <c r="C156" s="4">
        <v>256</v>
      </c>
      <c r="D156" s="5" t="s">
        <v>14</v>
      </c>
      <c r="E156" s="5" t="s">
        <v>14</v>
      </c>
      <c r="F156" s="5" t="s">
        <v>14</v>
      </c>
      <c r="G156" s="5" t="s">
        <v>14</v>
      </c>
      <c r="H156" s="5" t="s">
        <v>14</v>
      </c>
      <c r="I156" s="5" t="s">
        <v>14</v>
      </c>
      <c r="J156" s="5" t="s">
        <v>14</v>
      </c>
      <c r="K156" s="5" t="s">
        <v>14</v>
      </c>
      <c r="L156" s="5" t="s">
        <v>14</v>
      </c>
      <c r="M156" s="5" t="s">
        <v>14</v>
      </c>
      <c r="N156" s="5" t="s">
        <v>14</v>
      </c>
      <c r="O156" s="5" t="s">
        <v>14</v>
      </c>
      <c r="P156" s="4">
        <v>159</v>
      </c>
      <c r="Q156" s="5" t="s">
        <v>14</v>
      </c>
      <c r="R156" s="4">
        <v>97</v>
      </c>
      <c r="S156" s="5" t="s">
        <v>14</v>
      </c>
      <c r="T156" s="5" t="s">
        <v>14</v>
      </c>
    </row>
    <row r="157" spans="1:20" s="12" customFormat="1" ht="23.25">
      <c r="A157" s="15" t="s">
        <v>699</v>
      </c>
      <c r="B157" s="16" t="s">
        <v>136</v>
      </c>
      <c r="C157" s="4">
        <v>26441</v>
      </c>
      <c r="D157" s="4">
        <v>80</v>
      </c>
      <c r="E157" s="5" t="s">
        <v>14</v>
      </c>
      <c r="F157" s="5" t="s">
        <v>14</v>
      </c>
      <c r="G157" s="5" t="s">
        <v>14</v>
      </c>
      <c r="H157" s="5" t="s">
        <v>14</v>
      </c>
      <c r="I157" s="5" t="s">
        <v>14</v>
      </c>
      <c r="J157" s="5" t="s">
        <v>14</v>
      </c>
      <c r="K157" s="5" t="s">
        <v>14</v>
      </c>
      <c r="L157" s="4">
        <v>2134</v>
      </c>
      <c r="M157" s="5" t="s">
        <v>14</v>
      </c>
      <c r="N157" s="4">
        <v>24227</v>
      </c>
      <c r="O157" s="5" t="s">
        <v>14</v>
      </c>
      <c r="P157" s="5" t="s">
        <v>14</v>
      </c>
      <c r="Q157" s="5" t="s">
        <v>14</v>
      </c>
      <c r="R157" s="5" t="s">
        <v>14</v>
      </c>
      <c r="S157" s="5" t="s">
        <v>14</v>
      </c>
      <c r="T157" s="5" t="s">
        <v>14</v>
      </c>
    </row>
    <row r="158" spans="1:20" s="12" customFormat="1" ht="23.25">
      <c r="A158" s="15" t="s">
        <v>700</v>
      </c>
      <c r="B158" s="16" t="s">
        <v>137</v>
      </c>
      <c r="C158" s="4">
        <v>20344878</v>
      </c>
      <c r="D158" s="4">
        <v>119430</v>
      </c>
      <c r="E158" s="4">
        <v>1786237</v>
      </c>
      <c r="F158" s="4">
        <v>855376</v>
      </c>
      <c r="G158" s="4">
        <v>649243</v>
      </c>
      <c r="H158" s="4">
        <v>449437</v>
      </c>
      <c r="I158" s="5" t="s">
        <v>14</v>
      </c>
      <c r="J158" s="4">
        <v>3948972</v>
      </c>
      <c r="K158" s="4">
        <v>353064</v>
      </c>
      <c r="L158" s="4">
        <v>1360808</v>
      </c>
      <c r="M158" s="4">
        <v>726011</v>
      </c>
      <c r="N158" s="4">
        <v>113180</v>
      </c>
      <c r="O158" s="4">
        <v>451426</v>
      </c>
      <c r="P158" s="4">
        <v>373121</v>
      </c>
      <c r="Q158" s="4">
        <v>388718</v>
      </c>
      <c r="R158" s="4">
        <v>263318</v>
      </c>
      <c r="S158" s="4">
        <v>7518873</v>
      </c>
      <c r="T158" s="4">
        <v>987664</v>
      </c>
    </row>
    <row r="159" spans="1:20" s="12" customFormat="1" ht="34.5">
      <c r="A159" s="15" t="s">
        <v>701</v>
      </c>
      <c r="B159" s="16" t="s">
        <v>138</v>
      </c>
      <c r="C159" s="4">
        <v>11881212</v>
      </c>
      <c r="D159" s="4">
        <v>159451</v>
      </c>
      <c r="E159" s="4">
        <v>628245</v>
      </c>
      <c r="F159" s="4">
        <v>293532</v>
      </c>
      <c r="G159" s="4">
        <v>2632</v>
      </c>
      <c r="H159" s="4">
        <v>88386</v>
      </c>
      <c r="I159" s="4">
        <v>870018</v>
      </c>
      <c r="J159" s="4">
        <v>1516717</v>
      </c>
      <c r="K159" s="4">
        <v>672497</v>
      </c>
      <c r="L159" s="4">
        <v>232515</v>
      </c>
      <c r="M159" s="4">
        <v>524507</v>
      </c>
      <c r="N159" s="4">
        <v>122491</v>
      </c>
      <c r="O159" s="4">
        <v>448498</v>
      </c>
      <c r="P159" s="4">
        <v>107930</v>
      </c>
      <c r="Q159" s="4">
        <v>2365459</v>
      </c>
      <c r="R159" s="4">
        <v>651598</v>
      </c>
      <c r="S159" s="4">
        <v>421385</v>
      </c>
      <c r="T159" s="4">
        <v>2775351</v>
      </c>
    </row>
    <row r="160" spans="1:20" s="12" customFormat="1" ht="34.5">
      <c r="A160" s="15" t="s">
        <v>702</v>
      </c>
      <c r="B160" s="16" t="s">
        <v>139</v>
      </c>
      <c r="C160" s="4">
        <v>7904912</v>
      </c>
      <c r="D160" s="4">
        <v>86673</v>
      </c>
      <c r="E160" s="4">
        <v>122751</v>
      </c>
      <c r="F160" s="4">
        <v>245364</v>
      </c>
      <c r="G160" s="4">
        <v>2632</v>
      </c>
      <c r="H160" s="4">
        <v>76855</v>
      </c>
      <c r="I160" s="4">
        <v>632824</v>
      </c>
      <c r="J160" s="4">
        <v>319121</v>
      </c>
      <c r="K160" s="4">
        <v>507246</v>
      </c>
      <c r="L160" s="4">
        <v>139266</v>
      </c>
      <c r="M160" s="4">
        <v>70843</v>
      </c>
      <c r="N160" s="4">
        <v>114603</v>
      </c>
      <c r="O160" s="4">
        <v>161192</v>
      </c>
      <c r="P160" s="4">
        <v>78119</v>
      </c>
      <c r="Q160" s="4">
        <v>2364100</v>
      </c>
      <c r="R160" s="4">
        <v>617513</v>
      </c>
      <c r="S160" s="4">
        <v>320084</v>
      </c>
      <c r="T160" s="4">
        <v>2045725</v>
      </c>
    </row>
    <row r="161" spans="1:20" s="12" customFormat="1" ht="34.5">
      <c r="A161" s="15" t="s">
        <v>703</v>
      </c>
      <c r="B161" s="16" t="s">
        <v>140</v>
      </c>
      <c r="C161" s="4">
        <v>3976299</v>
      </c>
      <c r="D161" s="4">
        <v>72778</v>
      </c>
      <c r="E161" s="4">
        <v>505494</v>
      </c>
      <c r="F161" s="4">
        <v>48168</v>
      </c>
      <c r="G161" s="5" t="s">
        <v>14</v>
      </c>
      <c r="H161" s="4">
        <v>11530</v>
      </c>
      <c r="I161" s="4">
        <v>237194</v>
      </c>
      <c r="J161" s="4">
        <v>1197596</v>
      </c>
      <c r="K161" s="4">
        <v>165251</v>
      </c>
      <c r="L161" s="4">
        <v>93249</v>
      </c>
      <c r="M161" s="4">
        <v>453664</v>
      </c>
      <c r="N161" s="4">
        <v>7888</v>
      </c>
      <c r="O161" s="4">
        <v>287306</v>
      </c>
      <c r="P161" s="4">
        <v>29811</v>
      </c>
      <c r="Q161" s="4">
        <v>1359</v>
      </c>
      <c r="R161" s="4">
        <v>34085</v>
      </c>
      <c r="S161" s="4">
        <v>101301</v>
      </c>
      <c r="T161" s="4">
        <v>729626</v>
      </c>
    </row>
    <row r="162" spans="1:20" s="12" customFormat="1" ht="45.75">
      <c r="A162" s="15" t="s">
        <v>704</v>
      </c>
      <c r="B162" s="16" t="s">
        <v>483</v>
      </c>
      <c r="C162" s="4">
        <v>35225806</v>
      </c>
      <c r="D162" s="4">
        <v>402397</v>
      </c>
      <c r="E162" s="4">
        <v>1019144</v>
      </c>
      <c r="F162" s="4">
        <v>1337500</v>
      </c>
      <c r="G162" s="4">
        <v>276574</v>
      </c>
      <c r="H162" s="4">
        <v>489655</v>
      </c>
      <c r="I162" s="4">
        <v>490679</v>
      </c>
      <c r="J162" s="4">
        <v>2025164</v>
      </c>
      <c r="K162" s="4">
        <v>587731</v>
      </c>
      <c r="L162" s="4">
        <v>380729</v>
      </c>
      <c r="M162" s="4">
        <v>920589</v>
      </c>
      <c r="N162" s="4">
        <v>796252</v>
      </c>
      <c r="O162" s="4">
        <v>464680</v>
      </c>
      <c r="P162" s="4">
        <v>247878</v>
      </c>
      <c r="Q162" s="4">
        <v>427836</v>
      </c>
      <c r="R162" s="4">
        <v>2170728</v>
      </c>
      <c r="S162" s="4">
        <v>22057705</v>
      </c>
      <c r="T162" s="4">
        <v>1130567</v>
      </c>
    </row>
    <row r="163" spans="1:20" s="12" customFormat="1" ht="23.25">
      <c r="A163" s="15" t="s">
        <v>705</v>
      </c>
      <c r="B163" s="16" t="s">
        <v>141</v>
      </c>
      <c r="C163" s="4">
        <v>26895643</v>
      </c>
      <c r="D163" s="4">
        <v>369788</v>
      </c>
      <c r="E163" s="4">
        <v>879468</v>
      </c>
      <c r="F163" s="4">
        <v>946783</v>
      </c>
      <c r="G163" s="4">
        <v>259156</v>
      </c>
      <c r="H163" s="4">
        <v>373854</v>
      </c>
      <c r="I163" s="4">
        <v>289506</v>
      </c>
      <c r="J163" s="4">
        <v>1483000</v>
      </c>
      <c r="K163" s="4">
        <v>400963</v>
      </c>
      <c r="L163" s="4">
        <v>217070</v>
      </c>
      <c r="M163" s="4">
        <v>389279</v>
      </c>
      <c r="N163" s="4">
        <v>696078</v>
      </c>
      <c r="O163" s="4">
        <v>335606</v>
      </c>
      <c r="P163" s="4">
        <v>129867</v>
      </c>
      <c r="Q163" s="4">
        <v>329748</v>
      </c>
      <c r="R163" s="4">
        <v>1448416</v>
      </c>
      <c r="S163" s="4">
        <v>17677614</v>
      </c>
      <c r="T163" s="4">
        <v>669448</v>
      </c>
    </row>
    <row r="164" spans="1:20" s="12" customFormat="1" ht="23.25">
      <c r="A164" s="15" t="s">
        <v>706</v>
      </c>
      <c r="B164" s="16" t="s">
        <v>142</v>
      </c>
      <c r="C164" s="4">
        <v>2873227</v>
      </c>
      <c r="D164" s="4">
        <v>11971</v>
      </c>
      <c r="E164" s="4">
        <v>137529</v>
      </c>
      <c r="F164" s="4">
        <v>232808</v>
      </c>
      <c r="G164" s="4">
        <v>17418</v>
      </c>
      <c r="H164" s="4">
        <v>1377</v>
      </c>
      <c r="I164" s="4">
        <v>68607</v>
      </c>
      <c r="J164" s="4">
        <v>504468</v>
      </c>
      <c r="K164" s="4">
        <v>159323</v>
      </c>
      <c r="L164" s="4">
        <v>13465</v>
      </c>
      <c r="M164" s="4">
        <v>98836</v>
      </c>
      <c r="N164" s="4">
        <v>54402</v>
      </c>
      <c r="O164" s="4">
        <v>119550</v>
      </c>
      <c r="P164" s="4">
        <v>58869</v>
      </c>
      <c r="Q164" s="4">
        <v>23567</v>
      </c>
      <c r="R164" s="4">
        <v>538700</v>
      </c>
      <c r="S164" s="4">
        <v>516842</v>
      </c>
      <c r="T164" s="4">
        <v>315494</v>
      </c>
    </row>
    <row r="165" spans="1:20" s="12" customFormat="1" ht="34.5">
      <c r="A165" s="15" t="s">
        <v>707</v>
      </c>
      <c r="B165" s="16" t="s">
        <v>143</v>
      </c>
      <c r="C165" s="4">
        <v>5456935</v>
      </c>
      <c r="D165" s="4">
        <v>20638</v>
      </c>
      <c r="E165" s="4">
        <v>2147</v>
      </c>
      <c r="F165" s="4">
        <v>157909</v>
      </c>
      <c r="G165" s="5" t="s">
        <v>14</v>
      </c>
      <c r="H165" s="4">
        <v>114423</v>
      </c>
      <c r="I165" s="4">
        <v>132566</v>
      </c>
      <c r="J165" s="4">
        <v>37696</v>
      </c>
      <c r="K165" s="4">
        <v>27445</v>
      </c>
      <c r="L165" s="4">
        <v>150194</v>
      </c>
      <c r="M165" s="4">
        <v>432474</v>
      </c>
      <c r="N165" s="4">
        <v>45771</v>
      </c>
      <c r="O165" s="4">
        <v>9524</v>
      </c>
      <c r="P165" s="4">
        <v>59142</v>
      </c>
      <c r="Q165" s="4">
        <v>74520</v>
      </c>
      <c r="R165" s="4">
        <v>183612</v>
      </c>
      <c r="S165" s="4">
        <v>3863249</v>
      </c>
      <c r="T165" s="4">
        <v>145625</v>
      </c>
    </row>
    <row r="166" spans="1:20" s="12" customFormat="1" ht="45.75">
      <c r="A166" s="15" t="s">
        <v>708</v>
      </c>
      <c r="B166" s="16" t="s">
        <v>484</v>
      </c>
      <c r="C166" s="4">
        <v>732517955</v>
      </c>
      <c r="D166" s="4">
        <v>24621333</v>
      </c>
      <c r="E166" s="4">
        <v>57205663</v>
      </c>
      <c r="F166" s="4">
        <v>19896363</v>
      </c>
      <c r="G166" s="4">
        <v>71138426</v>
      </c>
      <c r="H166" s="4">
        <v>16555279</v>
      </c>
      <c r="I166" s="4">
        <v>19869891</v>
      </c>
      <c r="J166" s="4">
        <v>59501775</v>
      </c>
      <c r="K166" s="4">
        <v>18317097</v>
      </c>
      <c r="L166" s="4">
        <v>33267273</v>
      </c>
      <c r="M166" s="4">
        <v>17813389</v>
      </c>
      <c r="N166" s="4">
        <v>17243127</v>
      </c>
      <c r="O166" s="4">
        <v>11429815</v>
      </c>
      <c r="P166" s="4">
        <v>9660477</v>
      </c>
      <c r="Q166" s="4">
        <v>41809429</v>
      </c>
      <c r="R166" s="4">
        <v>56099767</v>
      </c>
      <c r="S166" s="4">
        <v>229431460</v>
      </c>
      <c r="T166" s="4">
        <v>28657391</v>
      </c>
    </row>
    <row r="167" spans="1:20" s="12" customFormat="1" ht="23.25">
      <c r="A167" s="15" t="s">
        <v>709</v>
      </c>
      <c r="B167" s="16" t="s">
        <v>144</v>
      </c>
      <c r="C167" s="4">
        <v>4535437</v>
      </c>
      <c r="D167" s="4">
        <v>128548</v>
      </c>
      <c r="E167" s="4">
        <v>29325</v>
      </c>
      <c r="F167" s="4">
        <v>442012</v>
      </c>
      <c r="G167" s="4">
        <v>3522</v>
      </c>
      <c r="H167" s="4">
        <v>58311</v>
      </c>
      <c r="I167" s="4">
        <v>255597</v>
      </c>
      <c r="J167" s="4">
        <v>197159</v>
      </c>
      <c r="K167" s="4">
        <v>268524</v>
      </c>
      <c r="L167" s="4">
        <v>280118</v>
      </c>
      <c r="M167" s="4">
        <v>252973</v>
      </c>
      <c r="N167" s="4">
        <v>197958</v>
      </c>
      <c r="O167" s="4">
        <v>135844</v>
      </c>
      <c r="P167" s="4">
        <v>90031</v>
      </c>
      <c r="Q167" s="4">
        <v>461255</v>
      </c>
      <c r="R167" s="4">
        <v>351551</v>
      </c>
      <c r="S167" s="4">
        <v>866420</v>
      </c>
      <c r="T167" s="4">
        <v>516290</v>
      </c>
    </row>
    <row r="168" spans="1:20" s="12" customFormat="1" ht="23.25">
      <c r="A168" s="15" t="s">
        <v>710</v>
      </c>
      <c r="B168" s="16" t="s">
        <v>145</v>
      </c>
      <c r="C168" s="4">
        <v>164321237</v>
      </c>
      <c r="D168" s="4">
        <v>7789747</v>
      </c>
      <c r="E168" s="4">
        <v>15448093</v>
      </c>
      <c r="F168" s="4">
        <v>3831540</v>
      </c>
      <c r="G168" s="4">
        <v>3161104</v>
      </c>
      <c r="H168" s="4">
        <v>5770593</v>
      </c>
      <c r="I168" s="4">
        <v>6020740</v>
      </c>
      <c r="J168" s="4">
        <v>7406852</v>
      </c>
      <c r="K168" s="4">
        <v>3834587</v>
      </c>
      <c r="L168" s="4">
        <v>11221424</v>
      </c>
      <c r="M168" s="4">
        <v>5013600</v>
      </c>
      <c r="N168" s="4">
        <v>3505223</v>
      </c>
      <c r="O168" s="4">
        <v>3065662</v>
      </c>
      <c r="P168" s="4">
        <v>2849787</v>
      </c>
      <c r="Q168" s="4">
        <v>6578339</v>
      </c>
      <c r="R168" s="4">
        <v>8334224</v>
      </c>
      <c r="S168" s="4">
        <v>59604039</v>
      </c>
      <c r="T168" s="4">
        <v>10885683</v>
      </c>
    </row>
    <row r="169" spans="1:20" s="12" customFormat="1" ht="23.25">
      <c r="A169" s="15" t="s">
        <v>711</v>
      </c>
      <c r="B169" s="16" t="s">
        <v>146</v>
      </c>
      <c r="C169" s="4">
        <v>55288583</v>
      </c>
      <c r="D169" s="4">
        <v>3363116</v>
      </c>
      <c r="E169" s="4">
        <v>10307326</v>
      </c>
      <c r="F169" s="4">
        <v>2203680</v>
      </c>
      <c r="G169" s="4">
        <v>797102</v>
      </c>
      <c r="H169" s="4">
        <v>1267464</v>
      </c>
      <c r="I169" s="4">
        <v>2534448</v>
      </c>
      <c r="J169" s="4">
        <v>1930529</v>
      </c>
      <c r="K169" s="4">
        <v>743687</v>
      </c>
      <c r="L169" s="4">
        <v>9119860</v>
      </c>
      <c r="M169" s="4">
        <v>960916</v>
      </c>
      <c r="N169" s="4">
        <v>1147301</v>
      </c>
      <c r="O169" s="4">
        <v>616411</v>
      </c>
      <c r="P169" s="4">
        <v>1974402</v>
      </c>
      <c r="Q169" s="4">
        <v>2053102</v>
      </c>
      <c r="R169" s="4">
        <v>3154487</v>
      </c>
      <c r="S169" s="4">
        <v>8666901</v>
      </c>
      <c r="T169" s="4">
        <v>4447853</v>
      </c>
    </row>
    <row r="170" spans="1:20" s="12" customFormat="1" ht="23.25">
      <c r="A170" s="15" t="s">
        <v>712</v>
      </c>
      <c r="B170" s="16" t="s">
        <v>147</v>
      </c>
      <c r="C170" s="4">
        <v>21295317</v>
      </c>
      <c r="D170" s="4">
        <v>1919355</v>
      </c>
      <c r="E170" s="4">
        <v>1505980</v>
      </c>
      <c r="F170" s="4">
        <v>687147</v>
      </c>
      <c r="G170" s="4">
        <v>470312</v>
      </c>
      <c r="H170" s="4">
        <v>359127</v>
      </c>
      <c r="I170" s="4">
        <v>2382053</v>
      </c>
      <c r="J170" s="4">
        <v>1490692</v>
      </c>
      <c r="K170" s="4">
        <v>1367304</v>
      </c>
      <c r="L170" s="4">
        <v>1801510</v>
      </c>
      <c r="M170" s="4">
        <v>568918</v>
      </c>
      <c r="N170" s="4">
        <v>912516</v>
      </c>
      <c r="O170" s="4">
        <v>807415</v>
      </c>
      <c r="P170" s="4">
        <v>815701</v>
      </c>
      <c r="Q170" s="4">
        <v>1173846</v>
      </c>
      <c r="R170" s="4">
        <v>578123</v>
      </c>
      <c r="S170" s="4">
        <v>1271093</v>
      </c>
      <c r="T170" s="4">
        <v>3184225</v>
      </c>
    </row>
    <row r="171" spans="1:20" s="12" customFormat="1" ht="23.25">
      <c r="A171" s="15" t="s">
        <v>713</v>
      </c>
      <c r="B171" s="16" t="s">
        <v>148</v>
      </c>
      <c r="C171" s="4">
        <v>6403008</v>
      </c>
      <c r="D171" s="4">
        <v>175964</v>
      </c>
      <c r="E171" s="4">
        <v>458116</v>
      </c>
      <c r="F171" s="4">
        <v>83661</v>
      </c>
      <c r="G171" s="4">
        <v>509910</v>
      </c>
      <c r="H171" s="4">
        <v>164252</v>
      </c>
      <c r="I171" s="4">
        <v>145007</v>
      </c>
      <c r="J171" s="4">
        <v>1187645</v>
      </c>
      <c r="K171" s="4">
        <v>161323</v>
      </c>
      <c r="L171" s="4">
        <v>19771</v>
      </c>
      <c r="M171" s="4">
        <v>468667</v>
      </c>
      <c r="N171" s="4">
        <v>157572</v>
      </c>
      <c r="O171" s="4">
        <v>84083</v>
      </c>
      <c r="P171" s="4">
        <v>23945</v>
      </c>
      <c r="Q171" s="4">
        <v>112188</v>
      </c>
      <c r="R171" s="4">
        <v>92409</v>
      </c>
      <c r="S171" s="4">
        <v>1174794</v>
      </c>
      <c r="T171" s="4">
        <v>1383702</v>
      </c>
    </row>
    <row r="172" spans="1:20" s="12" customFormat="1" ht="23.25">
      <c r="A172" s="15" t="s">
        <v>714</v>
      </c>
      <c r="B172" s="16" t="s">
        <v>149</v>
      </c>
      <c r="C172" s="4">
        <v>16225996</v>
      </c>
      <c r="D172" s="4">
        <v>128360</v>
      </c>
      <c r="E172" s="4">
        <v>47282</v>
      </c>
      <c r="F172" s="4">
        <v>25889</v>
      </c>
      <c r="G172" s="4">
        <v>372365</v>
      </c>
      <c r="H172" s="4">
        <v>168733</v>
      </c>
      <c r="I172" s="4">
        <v>4117</v>
      </c>
      <c r="J172" s="4">
        <v>1030959</v>
      </c>
      <c r="K172" s="4">
        <v>75269</v>
      </c>
      <c r="L172" s="4">
        <v>5837</v>
      </c>
      <c r="M172" s="4">
        <v>67449</v>
      </c>
      <c r="N172" s="4">
        <v>88659</v>
      </c>
      <c r="O172" s="4">
        <v>43290</v>
      </c>
      <c r="P172" s="4">
        <v>5224</v>
      </c>
      <c r="Q172" s="4">
        <v>95187</v>
      </c>
      <c r="R172" s="4">
        <v>29360</v>
      </c>
      <c r="S172" s="4">
        <v>13016420</v>
      </c>
      <c r="T172" s="4">
        <v>1021595</v>
      </c>
    </row>
    <row r="173" spans="1:20" s="12" customFormat="1" ht="23.25">
      <c r="A173" s="15" t="s">
        <v>715</v>
      </c>
      <c r="B173" s="16" t="s">
        <v>150</v>
      </c>
      <c r="C173" s="4">
        <v>65108332</v>
      </c>
      <c r="D173" s="4">
        <v>2202952</v>
      </c>
      <c r="E173" s="4">
        <v>3129390</v>
      </c>
      <c r="F173" s="4">
        <v>831163</v>
      </c>
      <c r="G173" s="4">
        <v>1011416</v>
      </c>
      <c r="H173" s="4">
        <v>3811016</v>
      </c>
      <c r="I173" s="4">
        <v>955115</v>
      </c>
      <c r="J173" s="4">
        <v>1767027</v>
      </c>
      <c r="K173" s="4">
        <v>1487004</v>
      </c>
      <c r="L173" s="4">
        <v>274445</v>
      </c>
      <c r="M173" s="4">
        <v>2947650</v>
      </c>
      <c r="N173" s="4">
        <v>1199175</v>
      </c>
      <c r="O173" s="4">
        <v>1514463</v>
      </c>
      <c r="P173" s="4">
        <v>30516</v>
      </c>
      <c r="Q173" s="4">
        <v>3144016</v>
      </c>
      <c r="R173" s="4">
        <v>4479845</v>
      </c>
      <c r="S173" s="4">
        <v>35474832</v>
      </c>
      <c r="T173" s="4">
        <v>848308</v>
      </c>
    </row>
    <row r="174" spans="1:20" s="12" customFormat="1" ht="34.5">
      <c r="A174" s="15" t="s">
        <v>716</v>
      </c>
      <c r="B174" s="16" t="s">
        <v>151</v>
      </c>
      <c r="C174" s="4">
        <v>572886</v>
      </c>
      <c r="D174" s="4">
        <v>5141</v>
      </c>
      <c r="E174" s="5" t="s">
        <v>14</v>
      </c>
      <c r="F174" s="4">
        <v>359</v>
      </c>
      <c r="G174" s="5" t="s">
        <v>14</v>
      </c>
      <c r="H174" s="4">
        <v>412</v>
      </c>
      <c r="I174" s="5" t="s">
        <v>14</v>
      </c>
      <c r="J174" s="4">
        <v>17541</v>
      </c>
      <c r="K174" s="4">
        <v>5858</v>
      </c>
      <c r="L174" s="4">
        <v>400</v>
      </c>
      <c r="M174" s="4">
        <v>500</v>
      </c>
      <c r="N174" s="4">
        <v>8284</v>
      </c>
      <c r="O174" s="4">
        <v>63298</v>
      </c>
      <c r="P174" s="5" t="s">
        <v>14</v>
      </c>
      <c r="Q174" s="4">
        <v>3816</v>
      </c>
      <c r="R174" s="4">
        <v>1018</v>
      </c>
      <c r="S174" s="4">
        <v>11317</v>
      </c>
      <c r="T174" s="4">
        <v>454942</v>
      </c>
    </row>
    <row r="175" spans="1:20" s="12" customFormat="1" ht="23.25">
      <c r="A175" s="15" t="s">
        <v>717</v>
      </c>
      <c r="B175" s="16" t="s">
        <v>152</v>
      </c>
      <c r="C175" s="4">
        <v>123120516</v>
      </c>
      <c r="D175" s="4">
        <v>5225013</v>
      </c>
      <c r="E175" s="4">
        <v>16819981</v>
      </c>
      <c r="F175" s="4">
        <v>4300345</v>
      </c>
      <c r="G175" s="4">
        <v>1232888</v>
      </c>
      <c r="H175" s="4">
        <v>1346775</v>
      </c>
      <c r="I175" s="4">
        <v>2828114</v>
      </c>
      <c r="J175" s="4">
        <v>19290700</v>
      </c>
      <c r="K175" s="4">
        <v>2873765</v>
      </c>
      <c r="L175" s="4">
        <v>5801184</v>
      </c>
      <c r="M175" s="4">
        <v>3498683</v>
      </c>
      <c r="N175" s="4">
        <v>3940636</v>
      </c>
      <c r="O175" s="4">
        <v>1987514</v>
      </c>
      <c r="P175" s="4">
        <v>2391135</v>
      </c>
      <c r="Q175" s="4">
        <v>15833295</v>
      </c>
      <c r="R175" s="4">
        <v>2411868</v>
      </c>
      <c r="S175" s="4">
        <v>27812069</v>
      </c>
      <c r="T175" s="4">
        <v>5526551</v>
      </c>
    </row>
    <row r="176" spans="1:20" s="12" customFormat="1" ht="23.25">
      <c r="A176" s="15" t="s">
        <v>718</v>
      </c>
      <c r="B176" s="16" t="s">
        <v>153</v>
      </c>
      <c r="C176" s="4">
        <v>122122857</v>
      </c>
      <c r="D176" s="4">
        <v>5225013</v>
      </c>
      <c r="E176" s="4">
        <v>16810820</v>
      </c>
      <c r="F176" s="4">
        <v>4229265</v>
      </c>
      <c r="G176" s="4">
        <v>1232888</v>
      </c>
      <c r="H176" s="4">
        <v>1346775</v>
      </c>
      <c r="I176" s="4">
        <v>2827933</v>
      </c>
      <c r="J176" s="4">
        <v>19275844</v>
      </c>
      <c r="K176" s="4">
        <v>2870596</v>
      </c>
      <c r="L176" s="4">
        <v>5521913</v>
      </c>
      <c r="M176" s="4">
        <v>3498183</v>
      </c>
      <c r="N176" s="4">
        <v>3932056</v>
      </c>
      <c r="O176" s="4">
        <v>1964103</v>
      </c>
      <c r="P176" s="4">
        <v>2373377</v>
      </c>
      <c r="Q176" s="4">
        <v>15832766</v>
      </c>
      <c r="R176" s="4">
        <v>2405543</v>
      </c>
      <c r="S176" s="4">
        <v>27781141</v>
      </c>
      <c r="T176" s="4">
        <v>4994641</v>
      </c>
    </row>
    <row r="177" spans="1:20" s="12" customFormat="1" ht="23.25">
      <c r="A177" s="15" t="s">
        <v>719</v>
      </c>
      <c r="B177" s="16" t="s">
        <v>154</v>
      </c>
      <c r="C177" s="4">
        <v>997659</v>
      </c>
      <c r="D177" s="5" t="s">
        <v>14</v>
      </c>
      <c r="E177" s="4">
        <v>9161</v>
      </c>
      <c r="F177" s="4">
        <v>71080</v>
      </c>
      <c r="G177" s="5" t="s">
        <v>14</v>
      </c>
      <c r="H177" s="5" t="s">
        <v>14</v>
      </c>
      <c r="I177" s="4">
        <v>181</v>
      </c>
      <c r="J177" s="4">
        <v>14856</v>
      </c>
      <c r="K177" s="4">
        <v>3169</v>
      </c>
      <c r="L177" s="4">
        <v>279271</v>
      </c>
      <c r="M177" s="4">
        <v>500</v>
      </c>
      <c r="N177" s="4">
        <v>8580</v>
      </c>
      <c r="O177" s="4">
        <v>23411</v>
      </c>
      <c r="P177" s="4">
        <v>17758</v>
      </c>
      <c r="Q177" s="4">
        <v>529</v>
      </c>
      <c r="R177" s="4">
        <v>6325</v>
      </c>
      <c r="S177" s="4">
        <v>30928</v>
      </c>
      <c r="T177" s="4">
        <v>531911</v>
      </c>
    </row>
    <row r="178" spans="1:20" s="12" customFormat="1" ht="23.25">
      <c r="A178" s="15" t="s">
        <v>720</v>
      </c>
      <c r="B178" s="16" t="s">
        <v>155</v>
      </c>
      <c r="C178" s="4">
        <v>1457138</v>
      </c>
      <c r="D178" s="4">
        <v>26066</v>
      </c>
      <c r="E178" s="4">
        <v>40750</v>
      </c>
      <c r="F178" s="4">
        <v>89563</v>
      </c>
      <c r="G178" s="5" t="s">
        <v>14</v>
      </c>
      <c r="H178" s="4">
        <v>326</v>
      </c>
      <c r="I178" s="4">
        <v>115926</v>
      </c>
      <c r="J178" s="4">
        <v>60815</v>
      </c>
      <c r="K178" s="4">
        <v>12790</v>
      </c>
      <c r="L178" s="4">
        <v>14776</v>
      </c>
      <c r="M178" s="4">
        <v>200</v>
      </c>
      <c r="N178" s="4">
        <v>2058</v>
      </c>
      <c r="O178" s="4">
        <v>91348</v>
      </c>
      <c r="P178" s="4">
        <v>4231</v>
      </c>
      <c r="Q178" s="4">
        <v>103509</v>
      </c>
      <c r="R178" s="4">
        <v>49760</v>
      </c>
      <c r="S178" s="4">
        <v>344579</v>
      </c>
      <c r="T178" s="4">
        <v>500441</v>
      </c>
    </row>
    <row r="179" spans="1:20" s="12" customFormat="1" ht="23.25">
      <c r="A179" s="15" t="s">
        <v>721</v>
      </c>
      <c r="B179" s="16" t="s">
        <v>156</v>
      </c>
      <c r="C179" s="4">
        <v>37700500</v>
      </c>
      <c r="D179" s="4">
        <v>476372</v>
      </c>
      <c r="E179" s="4">
        <v>717925</v>
      </c>
      <c r="F179" s="4">
        <v>577837</v>
      </c>
      <c r="G179" s="4">
        <v>744233</v>
      </c>
      <c r="H179" s="4">
        <v>62493</v>
      </c>
      <c r="I179" s="4">
        <v>591792</v>
      </c>
      <c r="J179" s="4">
        <v>474648</v>
      </c>
      <c r="K179" s="4">
        <v>353857</v>
      </c>
      <c r="L179" s="4">
        <v>522809</v>
      </c>
      <c r="M179" s="4">
        <v>35344</v>
      </c>
      <c r="N179" s="4">
        <v>142729</v>
      </c>
      <c r="O179" s="4">
        <v>477887</v>
      </c>
      <c r="P179" s="4">
        <v>353551</v>
      </c>
      <c r="Q179" s="4">
        <v>1650584</v>
      </c>
      <c r="R179" s="4">
        <v>131066</v>
      </c>
      <c r="S179" s="4">
        <v>29563616</v>
      </c>
      <c r="T179" s="4">
        <v>823758</v>
      </c>
    </row>
    <row r="180" spans="1:20" s="12" customFormat="1" ht="23.25">
      <c r="A180" s="15" t="s">
        <v>722</v>
      </c>
      <c r="B180" s="16" t="s">
        <v>157</v>
      </c>
      <c r="C180" s="4">
        <v>107503400</v>
      </c>
      <c r="D180" s="4">
        <v>5613294</v>
      </c>
      <c r="E180" s="4">
        <v>17988912</v>
      </c>
      <c r="F180" s="4">
        <v>4982432</v>
      </c>
      <c r="G180" s="4">
        <v>1431321</v>
      </c>
      <c r="H180" s="4">
        <v>5871540</v>
      </c>
      <c r="I180" s="4">
        <v>2539833</v>
      </c>
      <c r="J180" s="4">
        <v>10267533</v>
      </c>
      <c r="K180" s="4">
        <v>1944233</v>
      </c>
      <c r="L180" s="4">
        <v>9035234</v>
      </c>
      <c r="M180" s="4">
        <v>3765087</v>
      </c>
      <c r="N180" s="4">
        <v>2486395</v>
      </c>
      <c r="O180" s="4">
        <v>1172504</v>
      </c>
      <c r="P180" s="4">
        <v>2079417</v>
      </c>
      <c r="Q180" s="4">
        <v>4754537</v>
      </c>
      <c r="R180" s="4">
        <v>1873471</v>
      </c>
      <c r="S180" s="4">
        <v>28130153</v>
      </c>
      <c r="T180" s="4">
        <v>3567504</v>
      </c>
    </row>
    <row r="181" spans="1:20" s="12" customFormat="1" ht="23.25">
      <c r="A181" s="15" t="s">
        <v>723</v>
      </c>
      <c r="B181" s="16" t="s">
        <v>158</v>
      </c>
      <c r="C181" s="4">
        <v>87080153</v>
      </c>
      <c r="D181" s="4">
        <v>5573720</v>
      </c>
      <c r="E181" s="4">
        <v>12647339</v>
      </c>
      <c r="F181" s="4">
        <v>4819526</v>
      </c>
      <c r="G181" s="4">
        <v>1137048</v>
      </c>
      <c r="H181" s="4">
        <v>5837695</v>
      </c>
      <c r="I181" s="4">
        <v>2539253</v>
      </c>
      <c r="J181" s="4">
        <v>10152547</v>
      </c>
      <c r="K181" s="4">
        <v>1944233</v>
      </c>
      <c r="L181" s="4">
        <v>4500200</v>
      </c>
      <c r="M181" s="4">
        <v>3697036</v>
      </c>
      <c r="N181" s="4">
        <v>2453689</v>
      </c>
      <c r="O181" s="4">
        <v>1120477</v>
      </c>
      <c r="P181" s="4">
        <v>2024394</v>
      </c>
      <c r="Q181" s="4">
        <v>4745429</v>
      </c>
      <c r="R181" s="4">
        <v>1851565</v>
      </c>
      <c r="S181" s="4">
        <v>19037546</v>
      </c>
      <c r="T181" s="4">
        <v>2998456</v>
      </c>
    </row>
    <row r="182" spans="1:20" s="12" customFormat="1" ht="23.25">
      <c r="A182" s="15" t="s">
        <v>724</v>
      </c>
      <c r="B182" s="16" t="s">
        <v>159</v>
      </c>
      <c r="C182" s="4">
        <v>20423246</v>
      </c>
      <c r="D182" s="4">
        <v>39574</v>
      </c>
      <c r="E182" s="4">
        <v>5341573</v>
      </c>
      <c r="F182" s="4">
        <v>162906</v>
      </c>
      <c r="G182" s="4">
        <v>294273</v>
      </c>
      <c r="H182" s="4">
        <v>33845</v>
      </c>
      <c r="I182" s="4">
        <v>580</v>
      </c>
      <c r="J182" s="4">
        <v>114986</v>
      </c>
      <c r="K182" s="5" t="s">
        <v>14</v>
      </c>
      <c r="L182" s="4">
        <v>4535034</v>
      </c>
      <c r="M182" s="4">
        <v>68051</v>
      </c>
      <c r="N182" s="4">
        <v>32706</v>
      </c>
      <c r="O182" s="4">
        <v>52027</v>
      </c>
      <c r="P182" s="4">
        <v>55023</v>
      </c>
      <c r="Q182" s="4">
        <v>9108</v>
      </c>
      <c r="R182" s="4">
        <v>21906</v>
      </c>
      <c r="S182" s="4">
        <v>9092607</v>
      </c>
      <c r="T182" s="4">
        <v>569048</v>
      </c>
    </row>
    <row r="183" spans="1:20" s="12" customFormat="1" ht="23.25">
      <c r="A183" s="15" t="s">
        <v>725</v>
      </c>
      <c r="B183" s="16" t="s">
        <v>160</v>
      </c>
      <c r="C183" s="4">
        <v>76805329</v>
      </c>
      <c r="D183" s="4">
        <v>2390990</v>
      </c>
      <c r="E183" s="4">
        <v>3270159</v>
      </c>
      <c r="F183" s="4">
        <v>3223694</v>
      </c>
      <c r="G183" s="4">
        <v>1529371</v>
      </c>
      <c r="H183" s="4">
        <v>2282804</v>
      </c>
      <c r="I183" s="4">
        <v>1477423</v>
      </c>
      <c r="J183" s="4">
        <v>5969528</v>
      </c>
      <c r="K183" s="4">
        <v>2252518</v>
      </c>
      <c r="L183" s="4">
        <v>3975239</v>
      </c>
      <c r="M183" s="4">
        <v>3382822</v>
      </c>
      <c r="N183" s="4">
        <v>2642154</v>
      </c>
      <c r="O183" s="4">
        <v>1447248</v>
      </c>
      <c r="P183" s="4">
        <v>1719947</v>
      </c>
      <c r="Q183" s="4">
        <v>5446358</v>
      </c>
      <c r="R183" s="4">
        <v>2382725</v>
      </c>
      <c r="S183" s="4">
        <v>29741202</v>
      </c>
      <c r="T183" s="4">
        <v>3671148</v>
      </c>
    </row>
    <row r="184" spans="1:20" s="12" customFormat="1" ht="45.75">
      <c r="A184" s="15" t="s">
        <v>726</v>
      </c>
      <c r="B184" s="16" t="s">
        <v>161</v>
      </c>
      <c r="C184" s="4">
        <v>216501514</v>
      </c>
      <c r="D184" s="4">
        <v>2966163</v>
      </c>
      <c r="E184" s="4">
        <v>2890519</v>
      </c>
      <c r="F184" s="4">
        <v>2448582</v>
      </c>
      <c r="G184" s="4">
        <v>63035988</v>
      </c>
      <c r="H184" s="4">
        <v>1162025</v>
      </c>
      <c r="I184" s="4">
        <v>6040467</v>
      </c>
      <c r="J184" s="4">
        <v>15816999</v>
      </c>
      <c r="K184" s="4">
        <v>6770965</v>
      </c>
      <c r="L184" s="4">
        <v>2416088</v>
      </c>
      <c r="M184" s="4">
        <v>1864180</v>
      </c>
      <c r="N184" s="4">
        <v>4317691</v>
      </c>
      <c r="O184" s="4">
        <v>2988510</v>
      </c>
      <c r="P184" s="4">
        <v>172377</v>
      </c>
      <c r="Q184" s="4">
        <v>6977735</v>
      </c>
      <c r="R184" s="4">
        <v>40564084</v>
      </c>
      <c r="S184" s="4">
        <v>53358066</v>
      </c>
      <c r="T184" s="4">
        <v>2711075</v>
      </c>
    </row>
    <row r="185" spans="1:20" s="12" customFormat="1" ht="45.75">
      <c r="A185" s="15" t="s">
        <v>727</v>
      </c>
      <c r="B185" s="16" t="s">
        <v>162</v>
      </c>
      <c r="C185" s="4">
        <v>14636669</v>
      </c>
      <c r="D185" s="4">
        <v>465132</v>
      </c>
      <c r="E185" s="4">
        <v>84998</v>
      </c>
      <c r="F185" s="4">
        <v>632488</v>
      </c>
      <c r="G185" s="4">
        <v>230907</v>
      </c>
      <c r="H185" s="4">
        <v>90164</v>
      </c>
      <c r="I185" s="4">
        <v>248934</v>
      </c>
      <c r="J185" s="4">
        <v>5567029</v>
      </c>
      <c r="K185" s="4">
        <v>277943</v>
      </c>
      <c r="L185" s="4">
        <v>400197</v>
      </c>
      <c r="M185" s="4">
        <v>178848</v>
      </c>
      <c r="N185" s="4">
        <v>720042</v>
      </c>
      <c r="O185" s="4">
        <v>819477</v>
      </c>
      <c r="P185" s="4">
        <v>93067</v>
      </c>
      <c r="Q185" s="4">
        <v>838774</v>
      </c>
      <c r="R185" s="4">
        <v>1156037</v>
      </c>
      <c r="S185" s="4">
        <v>2406263</v>
      </c>
      <c r="T185" s="4">
        <v>426369</v>
      </c>
    </row>
    <row r="186" spans="1:20" s="12" customFormat="1" ht="45.75">
      <c r="A186" s="15" t="s">
        <v>728</v>
      </c>
      <c r="B186" s="16" t="s">
        <v>163</v>
      </c>
      <c r="C186" s="4">
        <v>15395216</v>
      </c>
      <c r="D186" s="4">
        <v>151751</v>
      </c>
      <c r="E186" s="4">
        <v>133353</v>
      </c>
      <c r="F186" s="4">
        <v>92407</v>
      </c>
      <c r="G186" s="4">
        <v>11480</v>
      </c>
      <c r="H186" s="4">
        <v>420637</v>
      </c>
      <c r="I186" s="4">
        <v>18947</v>
      </c>
      <c r="J186" s="4">
        <v>980781</v>
      </c>
      <c r="K186" s="4">
        <v>180657</v>
      </c>
      <c r="L186" s="4">
        <v>546037</v>
      </c>
      <c r="M186" s="4">
        <v>21688</v>
      </c>
      <c r="N186" s="4">
        <v>513306</v>
      </c>
      <c r="O186" s="4">
        <v>317329</v>
      </c>
      <c r="P186" s="4">
        <v>15884</v>
      </c>
      <c r="Q186" s="4">
        <v>1475157</v>
      </c>
      <c r="R186" s="4">
        <v>1385210</v>
      </c>
      <c r="S186" s="4">
        <v>8683488</v>
      </c>
      <c r="T186" s="4">
        <v>447104</v>
      </c>
    </row>
    <row r="187" spans="1:20" s="12" customFormat="1" ht="23.25">
      <c r="A187" s="15" t="s">
        <v>729</v>
      </c>
      <c r="B187" s="16" t="s">
        <v>164</v>
      </c>
      <c r="C187" s="4">
        <v>186469629</v>
      </c>
      <c r="D187" s="4">
        <v>2349280</v>
      </c>
      <c r="E187" s="4">
        <v>2672168</v>
      </c>
      <c r="F187" s="4">
        <v>1723687</v>
      </c>
      <c r="G187" s="4">
        <v>62793600</v>
      </c>
      <c r="H187" s="4">
        <v>651224</v>
      </c>
      <c r="I187" s="4">
        <v>5772586</v>
      </c>
      <c r="J187" s="4">
        <v>9269189</v>
      </c>
      <c r="K187" s="4">
        <v>6312365</v>
      </c>
      <c r="L187" s="4">
        <v>1469853</v>
      </c>
      <c r="M187" s="4">
        <v>1663645</v>
      </c>
      <c r="N187" s="4">
        <v>3084343</v>
      </c>
      <c r="O187" s="4">
        <v>1851705</v>
      </c>
      <c r="P187" s="4">
        <v>63427</v>
      </c>
      <c r="Q187" s="4">
        <v>4663803</v>
      </c>
      <c r="R187" s="4">
        <v>38022837</v>
      </c>
      <c r="S187" s="4">
        <v>42268315</v>
      </c>
      <c r="T187" s="4">
        <v>1837602</v>
      </c>
    </row>
    <row r="188" spans="1:20" s="12" customFormat="1" ht="23.25">
      <c r="A188" s="15" t="s">
        <v>730</v>
      </c>
      <c r="B188" s="16" t="s">
        <v>485</v>
      </c>
      <c r="C188" s="4">
        <v>340926731</v>
      </c>
      <c r="D188" s="4">
        <v>13330628</v>
      </c>
      <c r="E188" s="4">
        <v>19151991</v>
      </c>
      <c r="F188" s="4">
        <v>14949485</v>
      </c>
      <c r="G188" s="4">
        <v>6085407</v>
      </c>
      <c r="H188" s="4">
        <v>10116075</v>
      </c>
      <c r="I188" s="4">
        <v>9456692</v>
      </c>
      <c r="J188" s="4">
        <v>48157053</v>
      </c>
      <c r="K188" s="4">
        <v>16689471</v>
      </c>
      <c r="L188" s="4">
        <v>8951271</v>
      </c>
      <c r="M188" s="4">
        <v>7991124</v>
      </c>
      <c r="N188" s="4">
        <v>21340775</v>
      </c>
      <c r="O188" s="4">
        <v>16316548</v>
      </c>
      <c r="P188" s="4">
        <v>7646050</v>
      </c>
      <c r="Q188" s="4">
        <v>27540772</v>
      </c>
      <c r="R188" s="4">
        <v>27349908</v>
      </c>
      <c r="S188" s="4">
        <v>63361519</v>
      </c>
      <c r="T188" s="4">
        <v>22491961</v>
      </c>
    </row>
    <row r="189" spans="1:20" s="12" customFormat="1" ht="23.25">
      <c r="A189" s="15" t="s">
        <v>731</v>
      </c>
      <c r="B189" s="16" t="s">
        <v>165</v>
      </c>
      <c r="C189" s="4">
        <v>75153220</v>
      </c>
      <c r="D189" s="4">
        <v>2709300</v>
      </c>
      <c r="E189" s="4">
        <v>5912274</v>
      </c>
      <c r="F189" s="4">
        <v>1980773</v>
      </c>
      <c r="G189" s="4">
        <v>1334499</v>
      </c>
      <c r="H189" s="4">
        <v>750976</v>
      </c>
      <c r="I189" s="4">
        <v>1512716</v>
      </c>
      <c r="J189" s="4">
        <v>13953180</v>
      </c>
      <c r="K189" s="4">
        <v>2936338</v>
      </c>
      <c r="L189" s="4">
        <v>438615</v>
      </c>
      <c r="M189" s="4">
        <v>735579</v>
      </c>
      <c r="N189" s="4">
        <v>5141325</v>
      </c>
      <c r="O189" s="4">
        <v>2160343</v>
      </c>
      <c r="P189" s="4">
        <v>538526</v>
      </c>
      <c r="Q189" s="4">
        <v>6930889</v>
      </c>
      <c r="R189" s="4">
        <v>3103895</v>
      </c>
      <c r="S189" s="4">
        <v>22168943</v>
      </c>
      <c r="T189" s="4">
        <v>2845049</v>
      </c>
    </row>
    <row r="190" spans="1:20" s="12" customFormat="1" ht="23.25">
      <c r="A190" s="15" t="s">
        <v>732</v>
      </c>
      <c r="B190" s="16" t="s">
        <v>166</v>
      </c>
      <c r="C190" s="4">
        <v>40396572</v>
      </c>
      <c r="D190" s="4">
        <v>2089203</v>
      </c>
      <c r="E190" s="4">
        <v>4965681</v>
      </c>
      <c r="F190" s="4">
        <v>1459325</v>
      </c>
      <c r="G190" s="4">
        <v>541972</v>
      </c>
      <c r="H190" s="4">
        <v>516567</v>
      </c>
      <c r="I190" s="4">
        <v>821042</v>
      </c>
      <c r="J190" s="4">
        <v>9851895</v>
      </c>
      <c r="K190" s="4">
        <v>2262790</v>
      </c>
      <c r="L190" s="4">
        <v>294149</v>
      </c>
      <c r="M190" s="4">
        <v>179665</v>
      </c>
      <c r="N190" s="4">
        <v>3611057</v>
      </c>
      <c r="O190" s="4">
        <v>987454</v>
      </c>
      <c r="P190" s="4">
        <v>438467</v>
      </c>
      <c r="Q190" s="4">
        <v>3100481</v>
      </c>
      <c r="R190" s="4">
        <v>2177642</v>
      </c>
      <c r="S190" s="4">
        <v>4891056</v>
      </c>
      <c r="T190" s="4">
        <v>2208128</v>
      </c>
    </row>
    <row r="191" spans="1:20" s="12" customFormat="1" ht="23.25">
      <c r="A191" s="15" t="s">
        <v>733</v>
      </c>
      <c r="B191" s="16" t="s">
        <v>167</v>
      </c>
      <c r="C191" s="4">
        <v>3095579</v>
      </c>
      <c r="D191" s="4">
        <v>91082</v>
      </c>
      <c r="E191" s="4">
        <v>5793</v>
      </c>
      <c r="F191" s="4">
        <v>335309</v>
      </c>
      <c r="G191" s="5" t="s">
        <v>14</v>
      </c>
      <c r="H191" s="4">
        <v>4250</v>
      </c>
      <c r="I191" s="4">
        <v>91602</v>
      </c>
      <c r="J191" s="4">
        <v>707739</v>
      </c>
      <c r="K191" s="4">
        <v>206936</v>
      </c>
      <c r="L191" s="4">
        <v>20572</v>
      </c>
      <c r="M191" s="4">
        <v>69408</v>
      </c>
      <c r="N191" s="4">
        <v>169831</v>
      </c>
      <c r="O191" s="4">
        <v>437882</v>
      </c>
      <c r="P191" s="4">
        <v>68049</v>
      </c>
      <c r="Q191" s="4">
        <v>379342</v>
      </c>
      <c r="R191" s="4">
        <v>23512</v>
      </c>
      <c r="S191" s="4">
        <v>175023</v>
      </c>
      <c r="T191" s="4">
        <v>309249</v>
      </c>
    </row>
    <row r="192" spans="1:20" s="12" customFormat="1" ht="34.5">
      <c r="A192" s="15" t="s">
        <v>734</v>
      </c>
      <c r="B192" s="16" t="s">
        <v>168</v>
      </c>
      <c r="C192" s="4">
        <v>31661069</v>
      </c>
      <c r="D192" s="4">
        <v>529015</v>
      </c>
      <c r="E192" s="4">
        <v>940800</v>
      </c>
      <c r="F192" s="4">
        <v>186139</v>
      </c>
      <c r="G192" s="4">
        <v>792527</v>
      </c>
      <c r="H192" s="4">
        <v>230159</v>
      </c>
      <c r="I192" s="4">
        <v>600072</v>
      </c>
      <c r="J192" s="4">
        <v>3393547</v>
      </c>
      <c r="K192" s="4">
        <v>466612</v>
      </c>
      <c r="L192" s="4">
        <v>123894</v>
      </c>
      <c r="M192" s="4">
        <v>486506</v>
      </c>
      <c r="N192" s="4">
        <v>1360437</v>
      </c>
      <c r="O192" s="4">
        <v>735008</v>
      </c>
      <c r="P192" s="4">
        <v>32011</v>
      </c>
      <c r="Q192" s="4">
        <v>3451066</v>
      </c>
      <c r="R192" s="4">
        <v>902741</v>
      </c>
      <c r="S192" s="4">
        <v>17102864</v>
      </c>
      <c r="T192" s="4">
        <v>327672</v>
      </c>
    </row>
    <row r="193" spans="1:20" s="12" customFormat="1" ht="23.25">
      <c r="A193" s="15" t="s">
        <v>735</v>
      </c>
      <c r="B193" s="16" t="s">
        <v>169</v>
      </c>
      <c r="C193" s="4">
        <v>78672243</v>
      </c>
      <c r="D193" s="4">
        <v>4306445</v>
      </c>
      <c r="E193" s="4">
        <v>5008394</v>
      </c>
      <c r="F193" s="4">
        <v>4998796</v>
      </c>
      <c r="G193" s="4">
        <v>1852366</v>
      </c>
      <c r="H193" s="4">
        <v>3812823</v>
      </c>
      <c r="I193" s="4">
        <v>1793835</v>
      </c>
      <c r="J193" s="4">
        <v>11710557</v>
      </c>
      <c r="K193" s="4">
        <v>3366151</v>
      </c>
      <c r="L193" s="4">
        <v>1223137</v>
      </c>
      <c r="M193" s="4">
        <v>2294147</v>
      </c>
      <c r="N193" s="4">
        <v>6657376</v>
      </c>
      <c r="O193" s="4">
        <v>4015246</v>
      </c>
      <c r="P193" s="4">
        <v>1972970</v>
      </c>
      <c r="Q193" s="4">
        <v>10425676</v>
      </c>
      <c r="R193" s="4">
        <v>5214815</v>
      </c>
      <c r="S193" s="4">
        <v>8570606</v>
      </c>
      <c r="T193" s="4">
        <v>1448901</v>
      </c>
    </row>
    <row r="194" spans="1:20" s="12" customFormat="1" ht="23.25">
      <c r="A194" s="15" t="s">
        <v>736</v>
      </c>
      <c r="B194" s="16" t="s">
        <v>170</v>
      </c>
      <c r="C194" s="4">
        <v>31556954</v>
      </c>
      <c r="D194" s="4">
        <v>1072110</v>
      </c>
      <c r="E194" s="4">
        <v>1888302</v>
      </c>
      <c r="F194" s="4">
        <v>1650193</v>
      </c>
      <c r="G194" s="4">
        <v>904174</v>
      </c>
      <c r="H194" s="4">
        <v>1730811</v>
      </c>
      <c r="I194" s="4">
        <v>729845</v>
      </c>
      <c r="J194" s="4">
        <v>8551425</v>
      </c>
      <c r="K194" s="4">
        <v>1601674</v>
      </c>
      <c r="L194" s="4">
        <v>300185</v>
      </c>
      <c r="M194" s="4">
        <v>419526</v>
      </c>
      <c r="N194" s="4">
        <v>2101335</v>
      </c>
      <c r="O194" s="4">
        <v>1451056</v>
      </c>
      <c r="P194" s="4">
        <v>267833</v>
      </c>
      <c r="Q194" s="4">
        <v>2043217</v>
      </c>
      <c r="R194" s="4">
        <v>746002</v>
      </c>
      <c r="S194" s="4">
        <v>4821674</v>
      </c>
      <c r="T194" s="4">
        <v>1277592</v>
      </c>
    </row>
    <row r="195" spans="1:20" s="12" customFormat="1" ht="23.25">
      <c r="A195" s="15" t="s">
        <v>737</v>
      </c>
      <c r="B195" s="16" t="s">
        <v>171</v>
      </c>
      <c r="C195" s="4">
        <v>76486679</v>
      </c>
      <c r="D195" s="4">
        <v>3547935</v>
      </c>
      <c r="E195" s="4">
        <v>4114333</v>
      </c>
      <c r="F195" s="4">
        <v>3928039</v>
      </c>
      <c r="G195" s="4">
        <v>1559710</v>
      </c>
      <c r="H195" s="4">
        <v>3453214</v>
      </c>
      <c r="I195" s="4">
        <v>3152806</v>
      </c>
      <c r="J195" s="4">
        <v>9847245</v>
      </c>
      <c r="K195" s="4">
        <v>5706444</v>
      </c>
      <c r="L195" s="4">
        <v>2434131</v>
      </c>
      <c r="M195" s="4">
        <v>2078891</v>
      </c>
      <c r="N195" s="4">
        <v>5358703</v>
      </c>
      <c r="O195" s="4">
        <v>7115879</v>
      </c>
      <c r="P195" s="4">
        <v>619309</v>
      </c>
      <c r="Q195" s="4">
        <v>5854545</v>
      </c>
      <c r="R195" s="4">
        <v>9355715</v>
      </c>
      <c r="S195" s="4">
        <v>6288141</v>
      </c>
      <c r="T195" s="4">
        <v>2071639</v>
      </c>
    </row>
    <row r="196" spans="1:20" s="12" customFormat="1" ht="34.5">
      <c r="A196" s="15" t="s">
        <v>738</v>
      </c>
      <c r="B196" s="16" t="s">
        <v>172</v>
      </c>
      <c r="C196" s="4">
        <v>20205459</v>
      </c>
      <c r="D196" s="4">
        <v>179140</v>
      </c>
      <c r="E196" s="4">
        <v>111758</v>
      </c>
      <c r="F196" s="4">
        <v>276923</v>
      </c>
      <c r="G196" s="4">
        <v>132339</v>
      </c>
      <c r="H196" s="4">
        <v>17742</v>
      </c>
      <c r="I196" s="4">
        <v>620684</v>
      </c>
      <c r="J196" s="4">
        <v>437057</v>
      </c>
      <c r="K196" s="4">
        <v>315385</v>
      </c>
      <c r="L196" s="4">
        <v>55202</v>
      </c>
      <c r="M196" s="4">
        <v>67869</v>
      </c>
      <c r="N196" s="4">
        <v>313589</v>
      </c>
      <c r="O196" s="4">
        <v>283086</v>
      </c>
      <c r="P196" s="4">
        <v>213066</v>
      </c>
      <c r="Q196" s="4">
        <v>426850</v>
      </c>
      <c r="R196" s="4">
        <v>628171</v>
      </c>
      <c r="S196" s="4">
        <v>15560095</v>
      </c>
      <c r="T196" s="4">
        <v>566504</v>
      </c>
    </row>
    <row r="197" spans="1:20" s="12" customFormat="1" ht="34.5">
      <c r="A197" s="15" t="s">
        <v>739</v>
      </c>
      <c r="B197" s="16" t="s">
        <v>173</v>
      </c>
      <c r="C197" s="4">
        <v>58852176</v>
      </c>
      <c r="D197" s="4">
        <v>1515697</v>
      </c>
      <c r="E197" s="4">
        <v>2116931</v>
      </c>
      <c r="F197" s="4">
        <v>2114761</v>
      </c>
      <c r="G197" s="4">
        <v>302318</v>
      </c>
      <c r="H197" s="4">
        <v>350509</v>
      </c>
      <c r="I197" s="4">
        <v>1646805</v>
      </c>
      <c r="J197" s="4">
        <v>3657587</v>
      </c>
      <c r="K197" s="4">
        <v>2763478</v>
      </c>
      <c r="L197" s="4">
        <v>4500002</v>
      </c>
      <c r="M197" s="4">
        <v>2395112</v>
      </c>
      <c r="N197" s="4">
        <v>1768448</v>
      </c>
      <c r="O197" s="4">
        <v>1290939</v>
      </c>
      <c r="P197" s="4">
        <v>4034346</v>
      </c>
      <c r="Q197" s="4">
        <v>1859596</v>
      </c>
      <c r="R197" s="4">
        <v>8301310</v>
      </c>
      <c r="S197" s="4">
        <v>5952060</v>
      </c>
      <c r="T197" s="4">
        <v>14282278</v>
      </c>
    </row>
    <row r="198" spans="1:20" s="12" customFormat="1" ht="23.25">
      <c r="A198" s="15" t="s">
        <v>740</v>
      </c>
      <c r="B198" s="16" t="s">
        <v>486</v>
      </c>
      <c r="C198" s="4">
        <v>202002704</v>
      </c>
      <c r="D198" s="4">
        <v>8019492</v>
      </c>
      <c r="E198" s="4">
        <v>6977720</v>
      </c>
      <c r="F198" s="4">
        <v>16261677</v>
      </c>
      <c r="G198" s="4">
        <v>3913786</v>
      </c>
      <c r="H198" s="4">
        <v>3727016</v>
      </c>
      <c r="I198" s="4">
        <v>6680755</v>
      </c>
      <c r="J198" s="4">
        <v>20741715</v>
      </c>
      <c r="K198" s="4">
        <v>8340218</v>
      </c>
      <c r="L198" s="4">
        <v>9101524</v>
      </c>
      <c r="M198" s="4">
        <v>6525310</v>
      </c>
      <c r="N198" s="4">
        <v>7866008</v>
      </c>
      <c r="O198" s="4">
        <v>4694870</v>
      </c>
      <c r="P198" s="4">
        <v>5265048</v>
      </c>
      <c r="Q198" s="4">
        <v>16649746</v>
      </c>
      <c r="R198" s="4">
        <v>15994019</v>
      </c>
      <c r="S198" s="4">
        <v>50975702</v>
      </c>
      <c r="T198" s="4">
        <v>10268100</v>
      </c>
    </row>
    <row r="199" spans="1:20" s="12" customFormat="1" ht="23.25">
      <c r="A199" s="15" t="s">
        <v>741</v>
      </c>
      <c r="B199" s="16" t="s">
        <v>174</v>
      </c>
      <c r="C199" s="4">
        <v>33975310</v>
      </c>
      <c r="D199" s="4">
        <v>2454168</v>
      </c>
      <c r="E199" s="4">
        <v>2085917</v>
      </c>
      <c r="F199" s="4">
        <v>2597295</v>
      </c>
      <c r="G199" s="4">
        <v>1042880</v>
      </c>
      <c r="H199" s="4">
        <v>848912</v>
      </c>
      <c r="I199" s="4">
        <v>466906</v>
      </c>
      <c r="J199" s="4">
        <v>3172112</v>
      </c>
      <c r="K199" s="4">
        <v>1372568</v>
      </c>
      <c r="L199" s="4">
        <v>1500669</v>
      </c>
      <c r="M199" s="4">
        <v>1932688</v>
      </c>
      <c r="N199" s="4">
        <v>2508034</v>
      </c>
      <c r="O199" s="4">
        <v>1194791</v>
      </c>
      <c r="P199" s="4">
        <v>681454</v>
      </c>
      <c r="Q199" s="4">
        <v>4349787</v>
      </c>
      <c r="R199" s="4">
        <v>2365638</v>
      </c>
      <c r="S199" s="4">
        <v>4066281</v>
      </c>
      <c r="T199" s="4">
        <v>1335210</v>
      </c>
    </row>
    <row r="200" spans="1:20" s="12" customFormat="1" ht="23.25">
      <c r="A200" s="15" t="s">
        <v>742</v>
      </c>
      <c r="B200" s="16" t="s">
        <v>175</v>
      </c>
      <c r="C200" s="4">
        <v>47800416</v>
      </c>
      <c r="D200" s="4">
        <v>2271335</v>
      </c>
      <c r="E200" s="4">
        <v>1928670</v>
      </c>
      <c r="F200" s="4">
        <v>4005858</v>
      </c>
      <c r="G200" s="4">
        <v>1375068</v>
      </c>
      <c r="H200" s="4">
        <v>456901</v>
      </c>
      <c r="I200" s="4">
        <v>844337</v>
      </c>
      <c r="J200" s="4">
        <v>6378252</v>
      </c>
      <c r="K200" s="4">
        <v>336022</v>
      </c>
      <c r="L200" s="4">
        <v>2329409</v>
      </c>
      <c r="M200" s="4">
        <v>1356344</v>
      </c>
      <c r="N200" s="4">
        <v>1103836</v>
      </c>
      <c r="O200" s="4">
        <v>949573</v>
      </c>
      <c r="P200" s="4">
        <v>874346</v>
      </c>
      <c r="Q200" s="4">
        <v>5307965</v>
      </c>
      <c r="R200" s="4">
        <v>2331318</v>
      </c>
      <c r="S200" s="4">
        <v>12766257</v>
      </c>
      <c r="T200" s="4">
        <v>3184924</v>
      </c>
    </row>
    <row r="201" spans="1:20" s="12" customFormat="1" ht="34.5">
      <c r="A201" s="15" t="s">
        <v>743</v>
      </c>
      <c r="B201" s="16" t="s">
        <v>176</v>
      </c>
      <c r="C201" s="4">
        <v>120226979</v>
      </c>
      <c r="D201" s="4">
        <v>3293989</v>
      </c>
      <c r="E201" s="4">
        <v>2963133</v>
      </c>
      <c r="F201" s="4">
        <v>9658524</v>
      </c>
      <c r="G201" s="4">
        <v>1495838</v>
      </c>
      <c r="H201" s="4">
        <v>2421203</v>
      </c>
      <c r="I201" s="4">
        <v>5369513</v>
      </c>
      <c r="J201" s="4">
        <v>11191350</v>
      </c>
      <c r="K201" s="4">
        <v>6631627</v>
      </c>
      <c r="L201" s="4">
        <v>5271446</v>
      </c>
      <c r="M201" s="4">
        <v>3236278</v>
      </c>
      <c r="N201" s="4">
        <v>4254138</v>
      </c>
      <c r="O201" s="4">
        <v>2550506</v>
      </c>
      <c r="P201" s="4">
        <v>3709248</v>
      </c>
      <c r="Q201" s="4">
        <v>6991993</v>
      </c>
      <c r="R201" s="4">
        <v>11297063</v>
      </c>
      <c r="S201" s="4">
        <v>34143164</v>
      </c>
      <c r="T201" s="4">
        <v>5747966</v>
      </c>
    </row>
    <row r="202" spans="1:20" s="12" customFormat="1" ht="23.25">
      <c r="A202" s="15" t="s">
        <v>744</v>
      </c>
      <c r="B202" s="16" t="s">
        <v>487</v>
      </c>
      <c r="C202" s="4">
        <v>98561494</v>
      </c>
      <c r="D202" s="4">
        <v>4105313</v>
      </c>
      <c r="E202" s="4">
        <v>3166136</v>
      </c>
      <c r="F202" s="4">
        <v>7850401</v>
      </c>
      <c r="G202" s="4">
        <v>2668147</v>
      </c>
      <c r="H202" s="4">
        <v>1154499</v>
      </c>
      <c r="I202" s="4">
        <v>1812307</v>
      </c>
      <c r="J202" s="4">
        <v>15547770</v>
      </c>
      <c r="K202" s="4">
        <v>4909988</v>
      </c>
      <c r="L202" s="4">
        <v>2469795</v>
      </c>
      <c r="M202" s="4">
        <v>3192078</v>
      </c>
      <c r="N202" s="4">
        <v>5184940</v>
      </c>
      <c r="O202" s="4">
        <v>5839731</v>
      </c>
      <c r="P202" s="4">
        <v>967596</v>
      </c>
      <c r="Q202" s="4">
        <v>10958293</v>
      </c>
      <c r="R202" s="4">
        <v>14252762</v>
      </c>
      <c r="S202" s="4">
        <v>11366839</v>
      </c>
      <c r="T202" s="4">
        <v>3114900</v>
      </c>
    </row>
    <row r="203" spans="1:20" s="12" customFormat="1" ht="23.25">
      <c r="A203" s="15" t="s">
        <v>745</v>
      </c>
      <c r="B203" s="16" t="s">
        <v>177</v>
      </c>
      <c r="C203" s="4">
        <v>98561494</v>
      </c>
      <c r="D203" s="4">
        <v>4105313</v>
      </c>
      <c r="E203" s="4">
        <v>3166136</v>
      </c>
      <c r="F203" s="4">
        <v>7850401</v>
      </c>
      <c r="G203" s="4">
        <v>2668147</v>
      </c>
      <c r="H203" s="4">
        <v>1154499</v>
      </c>
      <c r="I203" s="4">
        <v>1812307</v>
      </c>
      <c r="J203" s="4">
        <v>15547770</v>
      </c>
      <c r="K203" s="4">
        <v>4909988</v>
      </c>
      <c r="L203" s="4">
        <v>2469795</v>
      </c>
      <c r="M203" s="4">
        <v>3192078</v>
      </c>
      <c r="N203" s="4">
        <v>5184940</v>
      </c>
      <c r="O203" s="4">
        <v>5839731</v>
      </c>
      <c r="P203" s="4">
        <v>967596</v>
      </c>
      <c r="Q203" s="4">
        <v>10958293</v>
      </c>
      <c r="R203" s="4">
        <v>14252762</v>
      </c>
      <c r="S203" s="4">
        <v>11366839</v>
      </c>
      <c r="T203" s="4">
        <v>3114900</v>
      </c>
    </row>
    <row r="204" spans="1:20" s="12" customFormat="1" ht="34.5">
      <c r="A204" s="15" t="s">
        <v>746</v>
      </c>
      <c r="B204" s="16" t="s">
        <v>488</v>
      </c>
      <c r="C204" s="4">
        <v>684779915</v>
      </c>
      <c r="D204" s="4">
        <v>9168798</v>
      </c>
      <c r="E204" s="4">
        <v>19437801</v>
      </c>
      <c r="F204" s="4">
        <v>19496421</v>
      </c>
      <c r="G204" s="4">
        <v>32327973</v>
      </c>
      <c r="H204" s="4">
        <v>13465263</v>
      </c>
      <c r="I204" s="4">
        <v>14737845</v>
      </c>
      <c r="J204" s="4">
        <v>49056839</v>
      </c>
      <c r="K204" s="4">
        <v>13273697</v>
      </c>
      <c r="L204" s="4">
        <v>10872277</v>
      </c>
      <c r="M204" s="4">
        <v>20576146</v>
      </c>
      <c r="N204" s="4">
        <v>13230477</v>
      </c>
      <c r="O204" s="4">
        <v>11865005</v>
      </c>
      <c r="P204" s="4">
        <v>17531266</v>
      </c>
      <c r="Q204" s="4">
        <v>33914450</v>
      </c>
      <c r="R204" s="4">
        <v>56937022</v>
      </c>
      <c r="S204" s="4">
        <v>322455630</v>
      </c>
      <c r="T204" s="4">
        <v>26433005</v>
      </c>
    </row>
    <row r="205" spans="1:20" s="12" customFormat="1" ht="45.75">
      <c r="A205" s="15" t="s">
        <v>747</v>
      </c>
      <c r="B205" s="16" t="s">
        <v>489</v>
      </c>
      <c r="C205" s="4">
        <v>239241829</v>
      </c>
      <c r="D205" s="4">
        <v>1629148</v>
      </c>
      <c r="E205" s="4">
        <v>4104782</v>
      </c>
      <c r="F205" s="4">
        <v>4963645</v>
      </c>
      <c r="G205" s="4">
        <v>6166800</v>
      </c>
      <c r="H205" s="4">
        <v>2260459</v>
      </c>
      <c r="I205" s="4">
        <v>5291478</v>
      </c>
      <c r="J205" s="4">
        <v>32345695</v>
      </c>
      <c r="K205" s="4">
        <v>3170311</v>
      </c>
      <c r="L205" s="4">
        <v>1973185</v>
      </c>
      <c r="M205" s="4">
        <v>3224302</v>
      </c>
      <c r="N205" s="4">
        <v>4799377</v>
      </c>
      <c r="O205" s="4">
        <v>5159347</v>
      </c>
      <c r="P205" s="4">
        <v>1980810</v>
      </c>
      <c r="Q205" s="4">
        <v>10872324</v>
      </c>
      <c r="R205" s="4">
        <v>21989950</v>
      </c>
      <c r="S205" s="4">
        <v>124191440</v>
      </c>
      <c r="T205" s="4">
        <v>5118778</v>
      </c>
    </row>
    <row r="206" spans="1:20" s="12" customFormat="1" ht="34.5">
      <c r="A206" s="15" t="s">
        <v>748</v>
      </c>
      <c r="B206" s="16" t="s">
        <v>178</v>
      </c>
      <c r="C206" s="4">
        <v>115727259</v>
      </c>
      <c r="D206" s="4">
        <v>883977</v>
      </c>
      <c r="E206" s="4">
        <v>2075195</v>
      </c>
      <c r="F206" s="4">
        <v>2650444</v>
      </c>
      <c r="G206" s="4">
        <v>3535572</v>
      </c>
      <c r="H206" s="4">
        <v>1371047</v>
      </c>
      <c r="I206" s="4">
        <v>3541532</v>
      </c>
      <c r="J206" s="4">
        <v>26403957</v>
      </c>
      <c r="K206" s="4">
        <v>1476430</v>
      </c>
      <c r="L206" s="4">
        <v>1073900</v>
      </c>
      <c r="M206" s="4">
        <v>1761701</v>
      </c>
      <c r="N206" s="4">
        <v>3819036</v>
      </c>
      <c r="O206" s="4">
        <v>1697740</v>
      </c>
      <c r="P206" s="4">
        <v>1719112</v>
      </c>
      <c r="Q206" s="4">
        <v>7173970</v>
      </c>
      <c r="R206" s="4">
        <v>13867504</v>
      </c>
      <c r="S206" s="4">
        <v>39322576</v>
      </c>
      <c r="T206" s="4">
        <v>3353565</v>
      </c>
    </row>
    <row r="207" spans="1:20" s="12" customFormat="1" ht="23.25">
      <c r="A207" s="15" t="s">
        <v>749</v>
      </c>
      <c r="B207" s="16" t="s">
        <v>179</v>
      </c>
      <c r="C207" s="4">
        <v>40490350</v>
      </c>
      <c r="D207" s="4">
        <v>171917</v>
      </c>
      <c r="E207" s="4">
        <v>153186</v>
      </c>
      <c r="F207" s="4">
        <v>689818</v>
      </c>
      <c r="G207" s="4">
        <v>1273744</v>
      </c>
      <c r="H207" s="4">
        <v>156313</v>
      </c>
      <c r="I207" s="4">
        <v>2663761</v>
      </c>
      <c r="J207" s="4">
        <v>19438757</v>
      </c>
      <c r="K207" s="4">
        <v>251468</v>
      </c>
      <c r="L207" s="4">
        <v>126657</v>
      </c>
      <c r="M207" s="4">
        <v>299098</v>
      </c>
      <c r="N207" s="4">
        <v>176190</v>
      </c>
      <c r="O207" s="4">
        <v>292120</v>
      </c>
      <c r="P207" s="4">
        <v>617916</v>
      </c>
      <c r="Q207" s="4">
        <v>2304188</v>
      </c>
      <c r="R207" s="4">
        <v>8743305</v>
      </c>
      <c r="S207" s="4">
        <v>2815263</v>
      </c>
      <c r="T207" s="4">
        <v>316649</v>
      </c>
    </row>
    <row r="208" spans="1:20" s="12" customFormat="1" ht="45.75">
      <c r="A208" s="15" t="s">
        <v>750</v>
      </c>
      <c r="B208" s="16" t="s">
        <v>180</v>
      </c>
      <c r="C208" s="4">
        <v>75236908</v>
      </c>
      <c r="D208" s="4">
        <v>712060</v>
      </c>
      <c r="E208" s="4">
        <v>1922009</v>
      </c>
      <c r="F208" s="4">
        <v>1960626</v>
      </c>
      <c r="G208" s="4">
        <v>2261828</v>
      </c>
      <c r="H208" s="4">
        <v>1214734</v>
      </c>
      <c r="I208" s="4">
        <v>877771</v>
      </c>
      <c r="J208" s="4">
        <v>6965200</v>
      </c>
      <c r="K208" s="4">
        <v>1224963</v>
      </c>
      <c r="L208" s="4">
        <v>947242</v>
      </c>
      <c r="M208" s="4">
        <v>1462603</v>
      </c>
      <c r="N208" s="4">
        <v>3642846</v>
      </c>
      <c r="O208" s="4">
        <v>1405620</v>
      </c>
      <c r="P208" s="4">
        <v>1101196</v>
      </c>
      <c r="Q208" s="4">
        <v>4869783</v>
      </c>
      <c r="R208" s="4">
        <v>5124200</v>
      </c>
      <c r="S208" s="4">
        <v>36507312</v>
      </c>
      <c r="T208" s="4">
        <v>3036915</v>
      </c>
    </row>
    <row r="209" spans="1:20" s="12" customFormat="1" ht="57">
      <c r="A209" s="15" t="s">
        <v>751</v>
      </c>
      <c r="B209" s="16" t="s">
        <v>181</v>
      </c>
      <c r="C209" s="4">
        <v>119654586</v>
      </c>
      <c r="D209" s="4">
        <v>679304</v>
      </c>
      <c r="E209" s="4">
        <v>1990496</v>
      </c>
      <c r="F209" s="4">
        <v>2244200</v>
      </c>
      <c r="G209" s="4">
        <v>2612933</v>
      </c>
      <c r="H209" s="4">
        <v>848616</v>
      </c>
      <c r="I209" s="4">
        <v>1708063</v>
      </c>
      <c r="J209" s="4">
        <v>5893367</v>
      </c>
      <c r="K209" s="4">
        <v>1657315</v>
      </c>
      <c r="L209" s="4">
        <v>853034</v>
      </c>
      <c r="M209" s="4">
        <v>1391889</v>
      </c>
      <c r="N209" s="4">
        <v>875786</v>
      </c>
      <c r="O209" s="4">
        <v>3438277</v>
      </c>
      <c r="P209" s="4">
        <v>260901</v>
      </c>
      <c r="Q209" s="4">
        <v>3566400</v>
      </c>
      <c r="R209" s="4">
        <v>7850233</v>
      </c>
      <c r="S209" s="4">
        <v>82040738</v>
      </c>
      <c r="T209" s="4">
        <v>1743035</v>
      </c>
    </row>
    <row r="210" spans="1:20" s="12" customFormat="1" ht="23.25">
      <c r="A210" s="15" t="s">
        <v>752</v>
      </c>
      <c r="B210" s="16" t="s">
        <v>182</v>
      </c>
      <c r="C210" s="4">
        <v>2874113</v>
      </c>
      <c r="D210" s="4">
        <v>42087</v>
      </c>
      <c r="E210" s="4">
        <v>69336</v>
      </c>
      <c r="F210" s="4">
        <v>323452</v>
      </c>
      <c r="G210" s="4">
        <v>79582</v>
      </c>
      <c r="H210" s="4">
        <v>55194</v>
      </c>
      <c r="I210" s="4">
        <v>25986</v>
      </c>
      <c r="J210" s="4">
        <v>451970</v>
      </c>
      <c r="K210" s="4">
        <v>64730</v>
      </c>
      <c r="L210" s="4">
        <v>47989</v>
      </c>
      <c r="M210" s="4">
        <v>128424</v>
      </c>
      <c r="N210" s="4">
        <v>81189</v>
      </c>
      <c r="O210" s="4">
        <v>365081</v>
      </c>
      <c r="P210" s="4">
        <v>2597</v>
      </c>
      <c r="Q210" s="4">
        <v>147268</v>
      </c>
      <c r="R210" s="4">
        <v>285160</v>
      </c>
      <c r="S210" s="4">
        <v>574841</v>
      </c>
      <c r="T210" s="4">
        <v>129225</v>
      </c>
    </row>
    <row r="211" spans="1:20" s="12" customFormat="1" ht="45.75">
      <c r="A211" s="15" t="s">
        <v>753</v>
      </c>
      <c r="B211" s="16" t="s">
        <v>183</v>
      </c>
      <c r="C211" s="4">
        <v>25927828</v>
      </c>
      <c r="D211" s="4">
        <v>105338</v>
      </c>
      <c r="E211" s="4">
        <v>681173</v>
      </c>
      <c r="F211" s="4">
        <v>641681</v>
      </c>
      <c r="G211" s="4">
        <v>223432</v>
      </c>
      <c r="H211" s="4">
        <v>393590</v>
      </c>
      <c r="I211" s="4">
        <v>1122495</v>
      </c>
      <c r="J211" s="4">
        <v>4229293</v>
      </c>
      <c r="K211" s="4">
        <v>1128872</v>
      </c>
      <c r="L211" s="4">
        <v>165565</v>
      </c>
      <c r="M211" s="4">
        <v>359868</v>
      </c>
      <c r="N211" s="4">
        <v>303476</v>
      </c>
      <c r="O211" s="4">
        <v>2259966</v>
      </c>
      <c r="P211" s="4">
        <v>7842</v>
      </c>
      <c r="Q211" s="4">
        <v>1668714</v>
      </c>
      <c r="R211" s="4">
        <v>2959803</v>
      </c>
      <c r="S211" s="4">
        <v>9107853</v>
      </c>
      <c r="T211" s="4">
        <v>568867</v>
      </c>
    </row>
    <row r="212" spans="1:20" s="12" customFormat="1" ht="34.5">
      <c r="A212" s="15" t="s">
        <v>754</v>
      </c>
      <c r="B212" s="16" t="s">
        <v>184</v>
      </c>
      <c r="C212" s="4">
        <v>90852645</v>
      </c>
      <c r="D212" s="4">
        <v>531879</v>
      </c>
      <c r="E212" s="4">
        <v>1239987</v>
      </c>
      <c r="F212" s="4">
        <v>1279066</v>
      </c>
      <c r="G212" s="4">
        <v>2309918</v>
      </c>
      <c r="H212" s="4">
        <v>399832</v>
      </c>
      <c r="I212" s="4">
        <v>559582</v>
      </c>
      <c r="J212" s="4">
        <v>1212103</v>
      </c>
      <c r="K212" s="4">
        <v>463713</v>
      </c>
      <c r="L212" s="4">
        <v>639479</v>
      </c>
      <c r="M212" s="4">
        <v>903597</v>
      </c>
      <c r="N212" s="4">
        <v>491121</v>
      </c>
      <c r="O212" s="4">
        <v>813230</v>
      </c>
      <c r="P212" s="4">
        <v>250462</v>
      </c>
      <c r="Q212" s="4">
        <v>1750418</v>
      </c>
      <c r="R212" s="4">
        <v>4605269</v>
      </c>
      <c r="S212" s="4">
        <v>72358044</v>
      </c>
      <c r="T212" s="4">
        <v>1044943</v>
      </c>
    </row>
    <row r="213" spans="1:20" s="12" customFormat="1" ht="23.25">
      <c r="A213" s="15" t="s">
        <v>755</v>
      </c>
      <c r="B213" s="16" t="s">
        <v>185</v>
      </c>
      <c r="C213" s="4">
        <v>3859985</v>
      </c>
      <c r="D213" s="4">
        <v>65867</v>
      </c>
      <c r="E213" s="4">
        <v>39091</v>
      </c>
      <c r="F213" s="4">
        <v>69001</v>
      </c>
      <c r="G213" s="4">
        <v>18295</v>
      </c>
      <c r="H213" s="4">
        <v>40796</v>
      </c>
      <c r="I213" s="4">
        <v>41883</v>
      </c>
      <c r="J213" s="4">
        <v>48371</v>
      </c>
      <c r="K213" s="4">
        <v>36566</v>
      </c>
      <c r="L213" s="4">
        <v>46251</v>
      </c>
      <c r="M213" s="4">
        <v>70712</v>
      </c>
      <c r="N213" s="4">
        <v>104555</v>
      </c>
      <c r="O213" s="4">
        <v>23330</v>
      </c>
      <c r="P213" s="4">
        <v>797</v>
      </c>
      <c r="Q213" s="4">
        <v>131954</v>
      </c>
      <c r="R213" s="4">
        <v>272213</v>
      </c>
      <c r="S213" s="4">
        <v>2828127</v>
      </c>
      <c r="T213" s="4">
        <v>22178</v>
      </c>
    </row>
    <row r="214" spans="1:20" s="12" customFormat="1" ht="23.25">
      <c r="A214" s="15" t="s">
        <v>756</v>
      </c>
      <c r="B214" s="16" t="s">
        <v>490</v>
      </c>
      <c r="C214" s="4">
        <v>270805192</v>
      </c>
      <c r="D214" s="4">
        <v>5434410</v>
      </c>
      <c r="E214" s="4">
        <v>11647287</v>
      </c>
      <c r="F214" s="4">
        <v>10780635</v>
      </c>
      <c r="G214" s="4">
        <v>23102236</v>
      </c>
      <c r="H214" s="4">
        <v>8881319</v>
      </c>
      <c r="I214" s="4">
        <v>5391126</v>
      </c>
      <c r="J214" s="4">
        <v>12180891</v>
      </c>
      <c r="K214" s="4">
        <v>7244261</v>
      </c>
      <c r="L214" s="4">
        <v>6899632</v>
      </c>
      <c r="M214" s="4">
        <v>14097436</v>
      </c>
      <c r="N214" s="4">
        <v>4890760</v>
      </c>
      <c r="O214" s="4">
        <v>4482132</v>
      </c>
      <c r="P214" s="4">
        <v>12029348</v>
      </c>
      <c r="Q214" s="4">
        <v>13927892</v>
      </c>
      <c r="R214" s="4">
        <v>24392386</v>
      </c>
      <c r="S214" s="4">
        <v>89160180</v>
      </c>
      <c r="T214" s="4">
        <v>16263260</v>
      </c>
    </row>
    <row r="215" spans="1:20" s="12" customFormat="1" ht="23.25">
      <c r="A215" s="15" t="s">
        <v>757</v>
      </c>
      <c r="B215" s="16" t="s">
        <v>186</v>
      </c>
      <c r="C215" s="4">
        <v>7837955</v>
      </c>
      <c r="D215" s="4">
        <v>894</v>
      </c>
      <c r="E215" s="4">
        <v>18652</v>
      </c>
      <c r="F215" s="4">
        <v>40832</v>
      </c>
      <c r="G215" s="5" t="s">
        <v>14</v>
      </c>
      <c r="H215" s="4">
        <v>456</v>
      </c>
      <c r="I215" s="5" t="s">
        <v>14</v>
      </c>
      <c r="J215" s="4">
        <v>215620</v>
      </c>
      <c r="K215" s="5" t="s">
        <v>14</v>
      </c>
      <c r="L215" s="4">
        <v>245596</v>
      </c>
      <c r="M215" s="5" t="s">
        <v>14</v>
      </c>
      <c r="N215" s="4">
        <v>39001</v>
      </c>
      <c r="O215" s="5" t="s">
        <v>14</v>
      </c>
      <c r="P215" s="4">
        <v>20061</v>
      </c>
      <c r="Q215" s="5" t="s">
        <v>14</v>
      </c>
      <c r="R215" s="4">
        <v>315341</v>
      </c>
      <c r="S215" s="4">
        <v>6941503</v>
      </c>
      <c r="T215" s="5" t="s">
        <v>14</v>
      </c>
    </row>
    <row r="216" spans="1:20" s="12" customFormat="1" ht="34.5">
      <c r="A216" s="15" t="s">
        <v>758</v>
      </c>
      <c r="B216" s="16" t="s">
        <v>187</v>
      </c>
      <c r="C216" s="4">
        <v>250173354</v>
      </c>
      <c r="D216" s="4">
        <v>5300452</v>
      </c>
      <c r="E216" s="4">
        <v>11518276</v>
      </c>
      <c r="F216" s="4">
        <v>9820540</v>
      </c>
      <c r="G216" s="4">
        <v>20909342</v>
      </c>
      <c r="H216" s="4">
        <v>8855089</v>
      </c>
      <c r="I216" s="4">
        <v>5390484</v>
      </c>
      <c r="J216" s="4">
        <v>11541679</v>
      </c>
      <c r="K216" s="4">
        <v>7222229</v>
      </c>
      <c r="L216" s="4">
        <v>6639403</v>
      </c>
      <c r="M216" s="4">
        <v>11951598</v>
      </c>
      <c r="N216" s="4">
        <v>4850233</v>
      </c>
      <c r="O216" s="4">
        <v>4465850</v>
      </c>
      <c r="P216" s="4">
        <v>11923142</v>
      </c>
      <c r="Q216" s="4">
        <v>13747333</v>
      </c>
      <c r="R216" s="4">
        <v>22337240</v>
      </c>
      <c r="S216" s="4">
        <v>77551254</v>
      </c>
      <c r="T216" s="4">
        <v>16149212</v>
      </c>
    </row>
    <row r="217" spans="1:20" s="12" customFormat="1" ht="34.5">
      <c r="A217" s="15" t="s">
        <v>759</v>
      </c>
      <c r="B217" s="16" t="s">
        <v>188</v>
      </c>
      <c r="C217" s="4">
        <v>4568233</v>
      </c>
      <c r="D217" s="4">
        <v>132980</v>
      </c>
      <c r="E217" s="4">
        <v>110359</v>
      </c>
      <c r="F217" s="4">
        <v>891623</v>
      </c>
      <c r="G217" s="4">
        <v>2042</v>
      </c>
      <c r="H217" s="4">
        <v>2518</v>
      </c>
      <c r="I217" s="4">
        <v>642</v>
      </c>
      <c r="J217" s="4">
        <v>105355</v>
      </c>
      <c r="K217" s="4">
        <v>6369</v>
      </c>
      <c r="L217" s="4">
        <v>11251</v>
      </c>
      <c r="M217" s="4">
        <v>7605</v>
      </c>
      <c r="N217" s="4">
        <v>1526</v>
      </c>
      <c r="O217" s="4">
        <v>8517</v>
      </c>
      <c r="P217" s="4">
        <v>46930</v>
      </c>
      <c r="Q217" s="4">
        <v>132086</v>
      </c>
      <c r="R217" s="4">
        <v>110221</v>
      </c>
      <c r="S217" s="4">
        <v>2994191</v>
      </c>
      <c r="T217" s="4">
        <v>4019</v>
      </c>
    </row>
    <row r="218" spans="1:20" s="12" customFormat="1" ht="23.25">
      <c r="A218" s="15" t="s">
        <v>760</v>
      </c>
      <c r="B218" s="16" t="s">
        <v>189</v>
      </c>
      <c r="C218" s="4">
        <v>239336</v>
      </c>
      <c r="D218" s="5" t="s">
        <v>14</v>
      </c>
      <c r="E218" s="5" t="s">
        <v>14</v>
      </c>
      <c r="F218" s="5" t="s">
        <v>14</v>
      </c>
      <c r="G218" s="5" t="s">
        <v>14</v>
      </c>
      <c r="H218" s="4">
        <v>15673</v>
      </c>
      <c r="I218" s="5" t="s">
        <v>14</v>
      </c>
      <c r="J218" s="4">
        <v>1044</v>
      </c>
      <c r="K218" s="5" t="s">
        <v>14</v>
      </c>
      <c r="L218" s="4">
        <v>3383</v>
      </c>
      <c r="M218" s="5" t="s">
        <v>14</v>
      </c>
      <c r="N218" s="5" t="s">
        <v>14</v>
      </c>
      <c r="O218" s="5" t="s">
        <v>14</v>
      </c>
      <c r="P218" s="5" t="s">
        <v>14</v>
      </c>
      <c r="Q218" s="5" t="s">
        <v>14</v>
      </c>
      <c r="R218" s="4">
        <v>7904</v>
      </c>
      <c r="S218" s="4">
        <v>211333</v>
      </c>
      <c r="T218" s="5" t="s">
        <v>14</v>
      </c>
    </row>
    <row r="219" spans="1:20" s="12" customFormat="1" ht="34.5">
      <c r="A219" s="15" t="s">
        <v>761</v>
      </c>
      <c r="B219" s="16" t="s">
        <v>190</v>
      </c>
      <c r="C219" s="4">
        <v>7986314</v>
      </c>
      <c r="D219" s="4">
        <v>84</v>
      </c>
      <c r="E219" s="5" t="s">
        <v>14</v>
      </c>
      <c r="F219" s="4">
        <v>27640</v>
      </c>
      <c r="G219" s="4">
        <v>2190852</v>
      </c>
      <c r="H219" s="4">
        <v>7584</v>
      </c>
      <c r="I219" s="5" t="s">
        <v>14</v>
      </c>
      <c r="J219" s="4">
        <v>317193</v>
      </c>
      <c r="K219" s="4">
        <v>15664</v>
      </c>
      <c r="L219" s="5" t="s">
        <v>14</v>
      </c>
      <c r="M219" s="4">
        <v>2138233</v>
      </c>
      <c r="N219" s="5" t="s">
        <v>14</v>
      </c>
      <c r="O219" s="4">
        <v>7765</v>
      </c>
      <c r="P219" s="4">
        <v>39216</v>
      </c>
      <c r="Q219" s="4">
        <v>48474</v>
      </c>
      <c r="R219" s="4">
        <v>1621680</v>
      </c>
      <c r="S219" s="4">
        <v>1461899</v>
      </c>
      <c r="T219" s="4">
        <v>110029</v>
      </c>
    </row>
    <row r="220" spans="1:20" s="12" customFormat="1" ht="23.25">
      <c r="A220" s="15" t="s">
        <v>762</v>
      </c>
      <c r="B220" s="16" t="s">
        <v>491</v>
      </c>
      <c r="C220" s="4">
        <v>174732893</v>
      </c>
      <c r="D220" s="4">
        <v>2105240</v>
      </c>
      <c r="E220" s="4">
        <v>3685733</v>
      </c>
      <c r="F220" s="4">
        <v>3752142</v>
      </c>
      <c r="G220" s="4">
        <v>3058937</v>
      </c>
      <c r="H220" s="4">
        <v>2323485</v>
      </c>
      <c r="I220" s="4">
        <v>4055241</v>
      </c>
      <c r="J220" s="4">
        <v>4530253</v>
      </c>
      <c r="K220" s="4">
        <v>2859124</v>
      </c>
      <c r="L220" s="4">
        <v>1999460</v>
      </c>
      <c r="M220" s="4">
        <v>3254408</v>
      </c>
      <c r="N220" s="4">
        <v>3540341</v>
      </c>
      <c r="O220" s="4">
        <v>2223526</v>
      </c>
      <c r="P220" s="4">
        <v>3521108</v>
      </c>
      <c r="Q220" s="4">
        <v>9114234</v>
      </c>
      <c r="R220" s="4">
        <v>10554685</v>
      </c>
      <c r="S220" s="4">
        <v>109104010</v>
      </c>
      <c r="T220" s="4">
        <v>5050967</v>
      </c>
    </row>
    <row r="221" spans="1:20" s="12" customFormat="1" ht="23.25">
      <c r="A221" s="15" t="s">
        <v>763</v>
      </c>
      <c r="B221" s="16" t="s">
        <v>191</v>
      </c>
      <c r="C221" s="4">
        <v>6410931</v>
      </c>
      <c r="D221" s="4">
        <v>124306</v>
      </c>
      <c r="E221" s="4">
        <v>297658</v>
      </c>
      <c r="F221" s="4">
        <v>298173</v>
      </c>
      <c r="G221" s="4">
        <v>284911</v>
      </c>
      <c r="H221" s="4">
        <v>267906</v>
      </c>
      <c r="I221" s="4">
        <v>94680</v>
      </c>
      <c r="J221" s="4">
        <v>308540</v>
      </c>
      <c r="K221" s="4">
        <v>153750</v>
      </c>
      <c r="L221" s="4">
        <v>56226</v>
      </c>
      <c r="M221" s="4">
        <v>162826</v>
      </c>
      <c r="N221" s="4">
        <v>196792</v>
      </c>
      <c r="O221" s="4">
        <v>167582</v>
      </c>
      <c r="P221" s="4">
        <v>17918</v>
      </c>
      <c r="Q221" s="4">
        <v>301029</v>
      </c>
      <c r="R221" s="4">
        <v>1740802</v>
      </c>
      <c r="S221" s="4">
        <v>1648887</v>
      </c>
      <c r="T221" s="4">
        <v>288944</v>
      </c>
    </row>
    <row r="222" spans="1:20" s="12" customFormat="1" ht="23.25">
      <c r="A222" s="15" t="s">
        <v>764</v>
      </c>
      <c r="B222" s="16" t="s">
        <v>192</v>
      </c>
      <c r="C222" s="4">
        <v>422538</v>
      </c>
      <c r="D222" s="4">
        <v>62</v>
      </c>
      <c r="E222" s="4">
        <v>101</v>
      </c>
      <c r="F222" s="4">
        <v>135717</v>
      </c>
      <c r="G222" s="4">
        <v>126</v>
      </c>
      <c r="H222" s="4">
        <v>99</v>
      </c>
      <c r="I222" s="4">
        <v>95</v>
      </c>
      <c r="J222" s="4">
        <v>6780</v>
      </c>
      <c r="K222" s="4">
        <v>280</v>
      </c>
      <c r="L222" s="4">
        <v>16441</v>
      </c>
      <c r="M222" s="4">
        <v>258</v>
      </c>
      <c r="N222" s="4">
        <v>59101</v>
      </c>
      <c r="O222" s="4">
        <v>35111</v>
      </c>
      <c r="P222" s="4">
        <v>29</v>
      </c>
      <c r="Q222" s="4">
        <v>33234</v>
      </c>
      <c r="R222" s="4">
        <v>57004</v>
      </c>
      <c r="S222" s="4">
        <v>77640</v>
      </c>
      <c r="T222" s="4">
        <v>460</v>
      </c>
    </row>
    <row r="223" spans="1:20" s="12" customFormat="1" ht="23.25">
      <c r="A223" s="15" t="s">
        <v>765</v>
      </c>
      <c r="B223" s="16" t="s">
        <v>193</v>
      </c>
      <c r="C223" s="4">
        <v>5988394</v>
      </c>
      <c r="D223" s="4">
        <v>124244</v>
      </c>
      <c r="E223" s="4">
        <v>297557</v>
      </c>
      <c r="F223" s="4">
        <v>162456</v>
      </c>
      <c r="G223" s="4">
        <v>284785</v>
      </c>
      <c r="H223" s="4">
        <v>267807</v>
      </c>
      <c r="I223" s="4">
        <v>94585</v>
      </c>
      <c r="J223" s="4">
        <v>301760</v>
      </c>
      <c r="K223" s="4">
        <v>153470</v>
      </c>
      <c r="L223" s="4">
        <v>39785</v>
      </c>
      <c r="M223" s="4">
        <v>162568</v>
      </c>
      <c r="N223" s="4">
        <v>137691</v>
      </c>
      <c r="O223" s="4">
        <v>132471</v>
      </c>
      <c r="P223" s="4">
        <v>17889</v>
      </c>
      <c r="Q223" s="4">
        <v>267795</v>
      </c>
      <c r="R223" s="4">
        <v>1683798</v>
      </c>
      <c r="S223" s="4">
        <v>1571247</v>
      </c>
      <c r="T223" s="4">
        <v>288484</v>
      </c>
    </row>
    <row r="224" spans="1:20" s="12" customFormat="1" ht="23.25">
      <c r="A224" s="15" t="s">
        <v>766</v>
      </c>
      <c r="B224" s="16" t="s">
        <v>194</v>
      </c>
      <c r="C224" s="4">
        <v>131663236</v>
      </c>
      <c r="D224" s="4">
        <v>1962148</v>
      </c>
      <c r="E224" s="4">
        <v>2465351</v>
      </c>
      <c r="F224" s="4">
        <v>3234356</v>
      </c>
      <c r="G224" s="4">
        <v>2639544</v>
      </c>
      <c r="H224" s="4">
        <v>2035265</v>
      </c>
      <c r="I224" s="4">
        <v>2784312</v>
      </c>
      <c r="J224" s="4">
        <v>3793029</v>
      </c>
      <c r="K224" s="4">
        <v>2603218</v>
      </c>
      <c r="L224" s="4">
        <v>1395128</v>
      </c>
      <c r="M224" s="4">
        <v>2998811</v>
      </c>
      <c r="N224" s="4">
        <v>2986090</v>
      </c>
      <c r="O224" s="4">
        <v>2031120</v>
      </c>
      <c r="P224" s="4">
        <v>3339255</v>
      </c>
      <c r="Q224" s="4">
        <v>7598112</v>
      </c>
      <c r="R224" s="4">
        <v>7670912</v>
      </c>
      <c r="S224" s="4">
        <v>77621664</v>
      </c>
      <c r="T224" s="4">
        <v>4504922</v>
      </c>
    </row>
    <row r="225" spans="1:20" s="12" customFormat="1" ht="34.5">
      <c r="A225" s="15" t="s">
        <v>767</v>
      </c>
      <c r="B225" s="16" t="s">
        <v>195</v>
      </c>
      <c r="C225" s="4">
        <v>1595503</v>
      </c>
      <c r="D225" s="4">
        <v>115</v>
      </c>
      <c r="E225" s="4">
        <v>352</v>
      </c>
      <c r="F225" s="4">
        <v>947</v>
      </c>
      <c r="G225" s="4">
        <v>287</v>
      </c>
      <c r="H225" s="4">
        <v>90</v>
      </c>
      <c r="I225" s="4">
        <v>40629</v>
      </c>
      <c r="J225" s="4">
        <v>22928</v>
      </c>
      <c r="K225" s="4">
        <v>363</v>
      </c>
      <c r="L225" s="4">
        <v>22075</v>
      </c>
      <c r="M225" s="4">
        <v>168</v>
      </c>
      <c r="N225" s="4">
        <v>3445</v>
      </c>
      <c r="O225" s="4">
        <v>149</v>
      </c>
      <c r="P225" s="4">
        <v>144175</v>
      </c>
      <c r="Q225" s="4">
        <v>11754</v>
      </c>
      <c r="R225" s="4">
        <v>523642</v>
      </c>
      <c r="S225" s="4">
        <v>601225</v>
      </c>
      <c r="T225" s="4">
        <v>223159</v>
      </c>
    </row>
    <row r="226" spans="1:20" s="12" customFormat="1" ht="23.25">
      <c r="A226" s="15" t="s">
        <v>768</v>
      </c>
      <c r="B226" s="16" t="s">
        <v>196</v>
      </c>
      <c r="C226" s="4">
        <v>3241428</v>
      </c>
      <c r="D226" s="4">
        <v>11834</v>
      </c>
      <c r="E226" s="4">
        <v>54636</v>
      </c>
      <c r="F226" s="4">
        <v>135772</v>
      </c>
      <c r="G226" s="4">
        <v>113410</v>
      </c>
      <c r="H226" s="4">
        <v>17888</v>
      </c>
      <c r="I226" s="4">
        <v>92918</v>
      </c>
      <c r="J226" s="4">
        <v>137124</v>
      </c>
      <c r="K226" s="4">
        <v>82395</v>
      </c>
      <c r="L226" s="4">
        <v>17830</v>
      </c>
      <c r="M226" s="4">
        <v>23901</v>
      </c>
      <c r="N226" s="4">
        <v>316205</v>
      </c>
      <c r="O226" s="4">
        <v>16948</v>
      </c>
      <c r="P226" s="4">
        <v>2105</v>
      </c>
      <c r="Q226" s="4">
        <v>827762</v>
      </c>
      <c r="R226" s="4">
        <v>248068</v>
      </c>
      <c r="S226" s="4">
        <v>1112412</v>
      </c>
      <c r="T226" s="4">
        <v>30219</v>
      </c>
    </row>
    <row r="227" spans="1:20" s="12" customFormat="1" ht="23.25">
      <c r="A227" s="15" t="s">
        <v>769</v>
      </c>
      <c r="B227" s="16" t="s">
        <v>197</v>
      </c>
      <c r="C227" s="4">
        <v>639520</v>
      </c>
      <c r="D227" s="4">
        <v>314</v>
      </c>
      <c r="E227" s="4">
        <v>1159</v>
      </c>
      <c r="F227" s="4">
        <v>43791</v>
      </c>
      <c r="G227" s="4">
        <v>2738</v>
      </c>
      <c r="H227" s="4">
        <v>1018</v>
      </c>
      <c r="I227" s="4">
        <v>12455</v>
      </c>
      <c r="J227" s="4">
        <v>29886</v>
      </c>
      <c r="K227" s="4">
        <v>954</v>
      </c>
      <c r="L227" s="4">
        <v>501195</v>
      </c>
      <c r="M227" s="4">
        <v>1137</v>
      </c>
      <c r="N227" s="4">
        <v>1329</v>
      </c>
      <c r="O227" s="4">
        <v>3703</v>
      </c>
      <c r="P227" s="4">
        <v>110</v>
      </c>
      <c r="Q227" s="4">
        <v>1850</v>
      </c>
      <c r="R227" s="4">
        <v>3292</v>
      </c>
      <c r="S227" s="4">
        <v>33526</v>
      </c>
      <c r="T227" s="4">
        <v>1063</v>
      </c>
    </row>
    <row r="228" spans="1:20" s="12" customFormat="1" ht="34.5">
      <c r="A228" s="15" t="s">
        <v>770</v>
      </c>
      <c r="B228" s="16" t="s">
        <v>198</v>
      </c>
      <c r="C228" s="4">
        <v>747551</v>
      </c>
      <c r="D228" s="4">
        <v>183</v>
      </c>
      <c r="E228" s="5" t="s">
        <v>14</v>
      </c>
      <c r="F228" s="4">
        <v>4325</v>
      </c>
      <c r="G228" s="5" t="s">
        <v>14</v>
      </c>
      <c r="H228" s="5" t="s">
        <v>14</v>
      </c>
      <c r="I228" s="5" t="s">
        <v>14</v>
      </c>
      <c r="J228" s="4">
        <v>156496</v>
      </c>
      <c r="K228" s="5" t="s">
        <v>14</v>
      </c>
      <c r="L228" s="5" t="s">
        <v>14</v>
      </c>
      <c r="M228" s="4">
        <v>56675</v>
      </c>
      <c r="N228" s="4">
        <v>1366</v>
      </c>
      <c r="O228" s="5" t="s">
        <v>14</v>
      </c>
      <c r="P228" s="5" t="s">
        <v>14</v>
      </c>
      <c r="Q228" s="4">
        <v>301740</v>
      </c>
      <c r="R228" s="5" t="s">
        <v>14</v>
      </c>
      <c r="S228" s="4">
        <v>226768</v>
      </c>
      <c r="T228" s="5" t="s">
        <v>14</v>
      </c>
    </row>
    <row r="229" spans="1:20" s="12" customFormat="1" ht="34.5">
      <c r="A229" s="15" t="s">
        <v>771</v>
      </c>
      <c r="B229" s="16" t="s">
        <v>199</v>
      </c>
      <c r="C229" s="4">
        <v>30434723</v>
      </c>
      <c r="D229" s="4">
        <v>6341</v>
      </c>
      <c r="E229" s="4">
        <v>866576</v>
      </c>
      <c r="F229" s="4">
        <v>34778</v>
      </c>
      <c r="G229" s="4">
        <v>18047</v>
      </c>
      <c r="H229" s="4">
        <v>1318</v>
      </c>
      <c r="I229" s="4">
        <v>1030246</v>
      </c>
      <c r="J229" s="4">
        <v>82251</v>
      </c>
      <c r="K229" s="4">
        <v>18444</v>
      </c>
      <c r="L229" s="4">
        <v>7005</v>
      </c>
      <c r="M229" s="4">
        <v>10891</v>
      </c>
      <c r="N229" s="4">
        <v>35114</v>
      </c>
      <c r="O229" s="4">
        <v>4023</v>
      </c>
      <c r="P229" s="4">
        <v>17545</v>
      </c>
      <c r="Q229" s="4">
        <v>71987</v>
      </c>
      <c r="R229" s="4">
        <v>367970</v>
      </c>
      <c r="S229" s="4">
        <v>27859528</v>
      </c>
      <c r="T229" s="4">
        <v>2660</v>
      </c>
    </row>
    <row r="230" spans="1:20" s="12" customFormat="1" ht="34.5">
      <c r="A230" s="15" t="s">
        <v>772</v>
      </c>
      <c r="B230" s="16" t="s">
        <v>492</v>
      </c>
      <c r="C230" s="4">
        <v>767901095</v>
      </c>
      <c r="D230" s="4">
        <v>10326950</v>
      </c>
      <c r="E230" s="4">
        <v>34836675</v>
      </c>
      <c r="F230" s="4">
        <v>46825771</v>
      </c>
      <c r="G230" s="4">
        <v>21731119</v>
      </c>
      <c r="H230" s="4">
        <v>26074179</v>
      </c>
      <c r="I230" s="4">
        <v>24781315</v>
      </c>
      <c r="J230" s="4">
        <v>40941492</v>
      </c>
      <c r="K230" s="4">
        <v>14142050</v>
      </c>
      <c r="L230" s="4">
        <v>12379197</v>
      </c>
      <c r="M230" s="4">
        <v>8827178</v>
      </c>
      <c r="N230" s="4">
        <v>23100931</v>
      </c>
      <c r="O230" s="4">
        <v>10421726</v>
      </c>
      <c r="P230" s="4">
        <v>3678114</v>
      </c>
      <c r="Q230" s="4">
        <v>126356133</v>
      </c>
      <c r="R230" s="4">
        <v>79868529</v>
      </c>
      <c r="S230" s="4">
        <v>260875625</v>
      </c>
      <c r="T230" s="4">
        <v>22734111</v>
      </c>
    </row>
    <row r="231" spans="1:20" s="12" customFormat="1" ht="23.25">
      <c r="A231" s="15" t="s">
        <v>773</v>
      </c>
      <c r="B231" s="16" t="s">
        <v>493</v>
      </c>
      <c r="C231" s="4">
        <v>57287521</v>
      </c>
      <c r="D231" s="4">
        <v>246365</v>
      </c>
      <c r="E231" s="4">
        <v>1177727</v>
      </c>
      <c r="F231" s="4">
        <v>3617619</v>
      </c>
      <c r="G231" s="4">
        <v>807705</v>
      </c>
      <c r="H231" s="4">
        <v>1598418</v>
      </c>
      <c r="I231" s="4">
        <v>1582415</v>
      </c>
      <c r="J231" s="4">
        <v>2101158</v>
      </c>
      <c r="K231" s="4">
        <v>870803</v>
      </c>
      <c r="L231" s="4">
        <v>1916769</v>
      </c>
      <c r="M231" s="4">
        <v>497957</v>
      </c>
      <c r="N231" s="4">
        <v>800372</v>
      </c>
      <c r="O231" s="4">
        <v>128030</v>
      </c>
      <c r="P231" s="4">
        <v>165450</v>
      </c>
      <c r="Q231" s="4">
        <v>2271021</v>
      </c>
      <c r="R231" s="4">
        <v>4341184</v>
      </c>
      <c r="S231" s="4">
        <v>34038990</v>
      </c>
      <c r="T231" s="4">
        <v>1125537</v>
      </c>
    </row>
    <row r="232" spans="1:20" s="12" customFormat="1" ht="34.5">
      <c r="A232" s="15" t="s">
        <v>774</v>
      </c>
      <c r="B232" s="16" t="s">
        <v>200</v>
      </c>
      <c r="C232" s="4">
        <v>41614612</v>
      </c>
      <c r="D232" s="4">
        <v>29858</v>
      </c>
      <c r="E232" s="4">
        <v>271360</v>
      </c>
      <c r="F232" s="4">
        <v>2810187</v>
      </c>
      <c r="G232" s="4">
        <v>403165</v>
      </c>
      <c r="H232" s="4">
        <v>1332767</v>
      </c>
      <c r="I232" s="4">
        <v>266106</v>
      </c>
      <c r="J232" s="4">
        <v>366103</v>
      </c>
      <c r="K232" s="4">
        <v>384883</v>
      </c>
      <c r="L232" s="4">
        <v>102175</v>
      </c>
      <c r="M232" s="4">
        <v>379003</v>
      </c>
      <c r="N232" s="4">
        <v>384083</v>
      </c>
      <c r="O232" s="4">
        <v>69731</v>
      </c>
      <c r="P232" s="4">
        <v>23975</v>
      </c>
      <c r="Q232" s="4">
        <v>242524</v>
      </c>
      <c r="R232" s="4">
        <v>2687417</v>
      </c>
      <c r="S232" s="4">
        <v>30800722</v>
      </c>
      <c r="T232" s="4">
        <v>1060552</v>
      </c>
    </row>
    <row r="233" spans="1:20" s="12" customFormat="1" ht="34.5">
      <c r="A233" s="15" t="s">
        <v>775</v>
      </c>
      <c r="B233" s="16" t="s">
        <v>201</v>
      </c>
      <c r="C233" s="4">
        <v>4124434</v>
      </c>
      <c r="D233" s="4">
        <v>108222</v>
      </c>
      <c r="E233" s="4">
        <v>221898</v>
      </c>
      <c r="F233" s="4">
        <v>418033</v>
      </c>
      <c r="G233" s="4">
        <v>2742</v>
      </c>
      <c r="H233" s="4">
        <v>17513</v>
      </c>
      <c r="I233" s="4">
        <v>68283</v>
      </c>
      <c r="J233" s="4">
        <v>13477</v>
      </c>
      <c r="K233" s="4">
        <v>110710</v>
      </c>
      <c r="L233" s="4">
        <v>12000</v>
      </c>
      <c r="M233" s="4">
        <v>4500</v>
      </c>
      <c r="N233" s="4">
        <v>334589</v>
      </c>
      <c r="O233" s="4">
        <v>3232</v>
      </c>
      <c r="P233" s="4">
        <v>67969</v>
      </c>
      <c r="Q233" s="4">
        <v>1455156</v>
      </c>
      <c r="R233" s="4">
        <v>21520</v>
      </c>
      <c r="S233" s="4">
        <v>1264448</v>
      </c>
      <c r="T233" s="4">
        <v>142</v>
      </c>
    </row>
    <row r="234" spans="1:20" s="12" customFormat="1" ht="45.75">
      <c r="A234" s="15" t="s">
        <v>776</v>
      </c>
      <c r="B234" s="16" t="s">
        <v>202</v>
      </c>
      <c r="C234" s="4">
        <v>11548475</v>
      </c>
      <c r="D234" s="4">
        <v>108285</v>
      </c>
      <c r="E234" s="4">
        <v>684470</v>
      </c>
      <c r="F234" s="4">
        <v>389399</v>
      </c>
      <c r="G234" s="4">
        <v>401798</v>
      </c>
      <c r="H234" s="4">
        <v>248138</v>
      </c>
      <c r="I234" s="4">
        <v>1248026</v>
      </c>
      <c r="J234" s="4">
        <v>1721577</v>
      </c>
      <c r="K234" s="4">
        <v>375210</v>
      </c>
      <c r="L234" s="4">
        <v>1802594</v>
      </c>
      <c r="M234" s="4">
        <v>114454</v>
      </c>
      <c r="N234" s="4">
        <v>81700</v>
      </c>
      <c r="O234" s="4">
        <v>55067</v>
      </c>
      <c r="P234" s="4">
        <v>73506</v>
      </c>
      <c r="Q234" s="4">
        <v>573340</v>
      </c>
      <c r="R234" s="4">
        <v>1632247</v>
      </c>
      <c r="S234" s="4">
        <v>1973819</v>
      </c>
      <c r="T234" s="4">
        <v>64844</v>
      </c>
    </row>
    <row r="235" spans="1:20" s="12" customFormat="1" ht="23.25">
      <c r="A235" s="15" t="s">
        <v>777</v>
      </c>
      <c r="B235" s="16" t="s">
        <v>494</v>
      </c>
      <c r="C235" s="4">
        <v>67753616</v>
      </c>
      <c r="D235" s="4">
        <v>237707</v>
      </c>
      <c r="E235" s="4">
        <v>2316468</v>
      </c>
      <c r="F235" s="4">
        <v>6656632</v>
      </c>
      <c r="G235" s="4">
        <v>1671836</v>
      </c>
      <c r="H235" s="4">
        <v>2375621</v>
      </c>
      <c r="I235" s="4">
        <v>1410873</v>
      </c>
      <c r="J235" s="4">
        <v>3929389</v>
      </c>
      <c r="K235" s="4">
        <v>614200</v>
      </c>
      <c r="L235" s="4">
        <v>1150165</v>
      </c>
      <c r="M235" s="4">
        <v>1377204</v>
      </c>
      <c r="N235" s="4">
        <v>9592028</v>
      </c>
      <c r="O235" s="4">
        <v>2576508</v>
      </c>
      <c r="P235" s="4">
        <v>400608</v>
      </c>
      <c r="Q235" s="4">
        <v>14339707</v>
      </c>
      <c r="R235" s="4">
        <v>3900861</v>
      </c>
      <c r="S235" s="4">
        <v>13535105</v>
      </c>
      <c r="T235" s="4">
        <v>1668705</v>
      </c>
    </row>
    <row r="236" spans="1:20" s="12" customFormat="1" ht="34.5">
      <c r="A236" s="15" t="s">
        <v>778</v>
      </c>
      <c r="B236" s="16" t="s">
        <v>203</v>
      </c>
      <c r="C236" s="4">
        <v>46447472</v>
      </c>
      <c r="D236" s="4">
        <v>168578</v>
      </c>
      <c r="E236" s="4">
        <v>1484001</v>
      </c>
      <c r="F236" s="4">
        <v>3957903</v>
      </c>
      <c r="G236" s="4">
        <v>1671836</v>
      </c>
      <c r="H236" s="4">
        <v>307161</v>
      </c>
      <c r="I236" s="4">
        <v>910112</v>
      </c>
      <c r="J236" s="4">
        <v>2316416</v>
      </c>
      <c r="K236" s="4">
        <v>578297</v>
      </c>
      <c r="L236" s="4">
        <v>599980</v>
      </c>
      <c r="M236" s="4">
        <v>1256627</v>
      </c>
      <c r="N236" s="4">
        <v>9287505</v>
      </c>
      <c r="O236" s="4">
        <v>2466578</v>
      </c>
      <c r="P236" s="4">
        <v>274273</v>
      </c>
      <c r="Q236" s="4">
        <v>12059889</v>
      </c>
      <c r="R236" s="4">
        <v>2453034</v>
      </c>
      <c r="S236" s="4">
        <v>5168251</v>
      </c>
      <c r="T236" s="4">
        <v>1487030</v>
      </c>
    </row>
    <row r="237" spans="1:20" s="12" customFormat="1" ht="34.5">
      <c r="A237" s="15" t="s">
        <v>779</v>
      </c>
      <c r="B237" s="16" t="s">
        <v>204</v>
      </c>
      <c r="C237" s="4">
        <v>5511351</v>
      </c>
      <c r="D237" s="4">
        <v>31512</v>
      </c>
      <c r="E237" s="4">
        <v>15343</v>
      </c>
      <c r="F237" s="4">
        <v>810351</v>
      </c>
      <c r="G237" s="5" t="s">
        <v>14</v>
      </c>
      <c r="H237" s="4">
        <v>23899</v>
      </c>
      <c r="I237" s="4">
        <v>202856</v>
      </c>
      <c r="J237" s="4">
        <v>1137079</v>
      </c>
      <c r="K237" s="4">
        <v>8043</v>
      </c>
      <c r="L237" s="4">
        <v>33996</v>
      </c>
      <c r="M237" s="4">
        <v>16280</v>
      </c>
      <c r="N237" s="4">
        <v>241726</v>
      </c>
      <c r="O237" s="4">
        <v>3938</v>
      </c>
      <c r="P237" s="4">
        <v>43174</v>
      </c>
      <c r="Q237" s="4">
        <v>2131733</v>
      </c>
      <c r="R237" s="4">
        <v>530170</v>
      </c>
      <c r="S237" s="4">
        <v>228759</v>
      </c>
      <c r="T237" s="4">
        <v>52492</v>
      </c>
    </row>
    <row r="238" spans="1:20" s="12" customFormat="1" ht="34.5">
      <c r="A238" s="15" t="s">
        <v>780</v>
      </c>
      <c r="B238" s="16" t="s">
        <v>205</v>
      </c>
      <c r="C238" s="4">
        <v>15794793</v>
      </c>
      <c r="D238" s="4">
        <v>37617</v>
      </c>
      <c r="E238" s="4">
        <v>817125</v>
      </c>
      <c r="F238" s="4">
        <v>1888377</v>
      </c>
      <c r="G238" s="5" t="s">
        <v>14</v>
      </c>
      <c r="H238" s="4">
        <v>2044561</v>
      </c>
      <c r="I238" s="4">
        <v>297905</v>
      </c>
      <c r="J238" s="4">
        <v>475895</v>
      </c>
      <c r="K238" s="4">
        <v>27859</v>
      </c>
      <c r="L238" s="4">
        <v>516189</v>
      </c>
      <c r="M238" s="4">
        <v>104296</v>
      </c>
      <c r="N238" s="4">
        <v>62797</v>
      </c>
      <c r="O238" s="4">
        <v>105991</v>
      </c>
      <c r="P238" s="4">
        <v>83161</v>
      </c>
      <c r="Q238" s="4">
        <v>148085</v>
      </c>
      <c r="R238" s="4">
        <v>917657</v>
      </c>
      <c r="S238" s="4">
        <v>8138095</v>
      </c>
      <c r="T238" s="4">
        <v>129183</v>
      </c>
    </row>
    <row r="239" spans="1:20" s="12" customFormat="1" ht="23.25">
      <c r="A239" s="15" t="s">
        <v>781</v>
      </c>
      <c r="B239" s="16" t="s">
        <v>495</v>
      </c>
      <c r="C239" s="4">
        <v>4563065</v>
      </c>
      <c r="D239" s="4">
        <v>17492</v>
      </c>
      <c r="E239" s="4">
        <v>188638</v>
      </c>
      <c r="F239" s="4">
        <v>149493</v>
      </c>
      <c r="G239" s="4">
        <v>4165</v>
      </c>
      <c r="H239" s="4">
        <v>7433</v>
      </c>
      <c r="I239" s="4">
        <v>935696</v>
      </c>
      <c r="J239" s="4">
        <v>192872</v>
      </c>
      <c r="K239" s="4">
        <v>138614</v>
      </c>
      <c r="L239" s="4">
        <v>76220</v>
      </c>
      <c r="M239" s="4">
        <v>200689</v>
      </c>
      <c r="N239" s="4">
        <v>41964</v>
      </c>
      <c r="O239" s="4">
        <v>10168</v>
      </c>
      <c r="P239" s="5" t="s">
        <v>14</v>
      </c>
      <c r="Q239" s="4">
        <v>2496352</v>
      </c>
      <c r="R239" s="4">
        <v>9000</v>
      </c>
      <c r="S239" s="4">
        <v>58271</v>
      </c>
      <c r="T239" s="4">
        <v>35998</v>
      </c>
    </row>
    <row r="240" spans="1:20" s="12" customFormat="1" ht="23.25">
      <c r="A240" s="15" t="s">
        <v>782</v>
      </c>
      <c r="B240" s="16" t="s">
        <v>206</v>
      </c>
      <c r="C240" s="4">
        <v>4563065</v>
      </c>
      <c r="D240" s="4">
        <v>17492</v>
      </c>
      <c r="E240" s="4">
        <v>188638</v>
      </c>
      <c r="F240" s="4">
        <v>149493</v>
      </c>
      <c r="G240" s="4">
        <v>4165</v>
      </c>
      <c r="H240" s="4">
        <v>7433</v>
      </c>
      <c r="I240" s="4">
        <v>935696</v>
      </c>
      <c r="J240" s="4">
        <v>192872</v>
      </c>
      <c r="K240" s="4">
        <v>138614</v>
      </c>
      <c r="L240" s="4">
        <v>76220</v>
      </c>
      <c r="M240" s="4">
        <v>200689</v>
      </c>
      <c r="N240" s="4">
        <v>41964</v>
      </c>
      <c r="O240" s="4">
        <v>10168</v>
      </c>
      <c r="P240" s="5" t="s">
        <v>14</v>
      </c>
      <c r="Q240" s="4">
        <v>2496352</v>
      </c>
      <c r="R240" s="4">
        <v>9000</v>
      </c>
      <c r="S240" s="4">
        <v>58271</v>
      </c>
      <c r="T240" s="4">
        <v>35998</v>
      </c>
    </row>
    <row r="241" spans="1:20" s="12" customFormat="1" ht="34.5">
      <c r="A241" s="15" t="s">
        <v>783</v>
      </c>
      <c r="B241" s="16" t="s">
        <v>496</v>
      </c>
      <c r="C241" s="4">
        <v>4519001</v>
      </c>
      <c r="D241" s="4">
        <v>6107</v>
      </c>
      <c r="E241" s="4">
        <v>191164</v>
      </c>
      <c r="F241" s="4">
        <v>1377463</v>
      </c>
      <c r="G241" s="4">
        <v>3650</v>
      </c>
      <c r="H241" s="4">
        <v>185</v>
      </c>
      <c r="I241" s="4">
        <v>958155</v>
      </c>
      <c r="J241" s="4">
        <v>30679</v>
      </c>
      <c r="K241" s="4">
        <v>10913</v>
      </c>
      <c r="L241" s="4">
        <v>67191</v>
      </c>
      <c r="M241" s="4">
        <v>400</v>
      </c>
      <c r="N241" s="4">
        <v>60480</v>
      </c>
      <c r="O241" s="4">
        <v>7164</v>
      </c>
      <c r="P241" s="4">
        <v>125</v>
      </c>
      <c r="Q241" s="4">
        <v>702330</v>
      </c>
      <c r="R241" s="4">
        <v>484549</v>
      </c>
      <c r="S241" s="4">
        <v>613618</v>
      </c>
      <c r="T241" s="4">
        <v>4829</v>
      </c>
    </row>
    <row r="242" spans="1:20" s="12" customFormat="1" ht="34.5">
      <c r="A242" s="15" t="s">
        <v>784</v>
      </c>
      <c r="B242" s="16" t="s">
        <v>207</v>
      </c>
      <c r="C242" s="4">
        <v>4519001</v>
      </c>
      <c r="D242" s="4">
        <v>6107</v>
      </c>
      <c r="E242" s="4">
        <v>191164</v>
      </c>
      <c r="F242" s="4">
        <v>1377463</v>
      </c>
      <c r="G242" s="4">
        <v>3650</v>
      </c>
      <c r="H242" s="4">
        <v>185</v>
      </c>
      <c r="I242" s="4">
        <v>958155</v>
      </c>
      <c r="J242" s="4">
        <v>30679</v>
      </c>
      <c r="K242" s="4">
        <v>10913</v>
      </c>
      <c r="L242" s="4">
        <v>67191</v>
      </c>
      <c r="M242" s="4">
        <v>400</v>
      </c>
      <c r="N242" s="4">
        <v>60480</v>
      </c>
      <c r="O242" s="4">
        <v>7164</v>
      </c>
      <c r="P242" s="4">
        <v>125</v>
      </c>
      <c r="Q242" s="4">
        <v>702330</v>
      </c>
      <c r="R242" s="4">
        <v>484549</v>
      </c>
      <c r="S242" s="4">
        <v>613618</v>
      </c>
      <c r="T242" s="4">
        <v>4829</v>
      </c>
    </row>
    <row r="243" spans="1:20" s="12" customFormat="1" ht="57">
      <c r="A243" s="15" t="s">
        <v>785</v>
      </c>
      <c r="B243" s="16" t="s">
        <v>497</v>
      </c>
      <c r="C243" s="4">
        <v>151642316</v>
      </c>
      <c r="D243" s="4">
        <v>673601</v>
      </c>
      <c r="E243" s="4">
        <v>6999520</v>
      </c>
      <c r="F243" s="4">
        <v>5873400</v>
      </c>
      <c r="G243" s="4">
        <v>5823837</v>
      </c>
      <c r="H243" s="4">
        <v>2757754</v>
      </c>
      <c r="I243" s="4">
        <v>813325</v>
      </c>
      <c r="J243" s="4">
        <v>4314674</v>
      </c>
      <c r="K243" s="4">
        <v>2552600</v>
      </c>
      <c r="L243" s="4">
        <v>3000252</v>
      </c>
      <c r="M243" s="4">
        <v>389401</v>
      </c>
      <c r="N243" s="4">
        <v>1877852</v>
      </c>
      <c r="O243" s="4">
        <v>1151821</v>
      </c>
      <c r="P243" s="4">
        <v>632269</v>
      </c>
      <c r="Q243" s="4">
        <v>15331181</v>
      </c>
      <c r="R243" s="4">
        <v>11110730</v>
      </c>
      <c r="S243" s="4">
        <v>86221180</v>
      </c>
      <c r="T243" s="4">
        <v>2118919</v>
      </c>
    </row>
    <row r="244" spans="1:20" s="12" customFormat="1" ht="34.5">
      <c r="A244" s="15" t="s">
        <v>786</v>
      </c>
      <c r="B244" s="16" t="s">
        <v>208</v>
      </c>
      <c r="C244" s="4">
        <v>86683024</v>
      </c>
      <c r="D244" s="4">
        <v>276508</v>
      </c>
      <c r="E244" s="4">
        <v>2067557</v>
      </c>
      <c r="F244" s="4">
        <v>1320396</v>
      </c>
      <c r="G244" s="4">
        <v>21</v>
      </c>
      <c r="H244" s="4">
        <v>235284</v>
      </c>
      <c r="I244" s="4">
        <v>194800</v>
      </c>
      <c r="J244" s="4">
        <v>482825</v>
      </c>
      <c r="K244" s="4">
        <v>224315</v>
      </c>
      <c r="L244" s="4">
        <v>552894</v>
      </c>
      <c r="M244" s="4">
        <v>164425</v>
      </c>
      <c r="N244" s="4">
        <v>148624</v>
      </c>
      <c r="O244" s="4">
        <v>78863</v>
      </c>
      <c r="P244" s="4">
        <v>385876</v>
      </c>
      <c r="Q244" s="4">
        <v>1328635</v>
      </c>
      <c r="R244" s="4">
        <v>849216</v>
      </c>
      <c r="S244" s="4">
        <v>77406872</v>
      </c>
      <c r="T244" s="4">
        <v>965914</v>
      </c>
    </row>
    <row r="245" spans="1:20" s="12" customFormat="1" ht="34.5">
      <c r="A245" s="15" t="s">
        <v>787</v>
      </c>
      <c r="B245" s="16" t="s">
        <v>209</v>
      </c>
      <c r="C245" s="4">
        <v>24463766</v>
      </c>
      <c r="D245" s="4">
        <v>171556</v>
      </c>
      <c r="E245" s="4">
        <v>3631213</v>
      </c>
      <c r="F245" s="4">
        <v>1703693</v>
      </c>
      <c r="G245" s="4">
        <v>657164</v>
      </c>
      <c r="H245" s="4">
        <v>2356370</v>
      </c>
      <c r="I245" s="4">
        <v>152781</v>
      </c>
      <c r="J245" s="4">
        <v>2586994</v>
      </c>
      <c r="K245" s="4">
        <v>1180108</v>
      </c>
      <c r="L245" s="4">
        <v>2306095</v>
      </c>
      <c r="M245" s="4">
        <v>141628</v>
      </c>
      <c r="N245" s="4">
        <v>204917</v>
      </c>
      <c r="O245" s="4">
        <v>36669</v>
      </c>
      <c r="P245" s="4">
        <v>97931</v>
      </c>
      <c r="Q245" s="4">
        <v>3520182</v>
      </c>
      <c r="R245" s="4">
        <v>1311240</v>
      </c>
      <c r="S245" s="4">
        <v>3551723</v>
      </c>
      <c r="T245" s="4">
        <v>853504</v>
      </c>
    </row>
    <row r="246" spans="1:20" s="12" customFormat="1" ht="23.25">
      <c r="A246" s="15" t="s">
        <v>788</v>
      </c>
      <c r="B246" s="16" t="s">
        <v>210</v>
      </c>
      <c r="C246" s="4">
        <v>27094580</v>
      </c>
      <c r="D246" s="4">
        <v>171678</v>
      </c>
      <c r="E246" s="4">
        <v>1218509</v>
      </c>
      <c r="F246" s="4">
        <v>2805251</v>
      </c>
      <c r="G246" s="4">
        <v>5042906</v>
      </c>
      <c r="H246" s="4">
        <v>87339</v>
      </c>
      <c r="I246" s="4">
        <v>385184</v>
      </c>
      <c r="J246" s="4">
        <v>1234402</v>
      </c>
      <c r="K246" s="4">
        <v>1138942</v>
      </c>
      <c r="L246" s="4">
        <v>50910</v>
      </c>
      <c r="M246" s="4">
        <v>10000</v>
      </c>
      <c r="N246" s="4">
        <v>1488705</v>
      </c>
      <c r="O246" s="4">
        <v>74104</v>
      </c>
      <c r="P246" s="4">
        <v>14500</v>
      </c>
      <c r="Q246" s="4">
        <v>3713005</v>
      </c>
      <c r="R246" s="4">
        <v>5573361</v>
      </c>
      <c r="S246" s="4">
        <v>3984030</v>
      </c>
      <c r="T246" s="4">
        <v>101756</v>
      </c>
    </row>
    <row r="247" spans="1:20" s="12" customFormat="1" ht="45.75">
      <c r="A247" s="15" t="s">
        <v>789</v>
      </c>
      <c r="B247" s="16" t="s">
        <v>211</v>
      </c>
      <c r="C247" s="4">
        <v>13400946</v>
      </c>
      <c r="D247" s="4">
        <v>53860</v>
      </c>
      <c r="E247" s="4">
        <v>82241</v>
      </c>
      <c r="F247" s="4">
        <v>44060</v>
      </c>
      <c r="G247" s="4">
        <v>123747</v>
      </c>
      <c r="H247" s="4">
        <v>78761</v>
      </c>
      <c r="I247" s="4">
        <v>80561</v>
      </c>
      <c r="J247" s="4">
        <v>10454</v>
      </c>
      <c r="K247" s="4">
        <v>9235</v>
      </c>
      <c r="L247" s="4">
        <v>90352</v>
      </c>
      <c r="M247" s="4">
        <v>73348</v>
      </c>
      <c r="N247" s="4">
        <v>35607</v>
      </c>
      <c r="O247" s="4">
        <v>962185</v>
      </c>
      <c r="P247" s="4">
        <v>133963</v>
      </c>
      <c r="Q247" s="4">
        <v>6769359</v>
      </c>
      <c r="R247" s="4">
        <v>3376914</v>
      </c>
      <c r="S247" s="4">
        <v>1278555</v>
      </c>
      <c r="T247" s="4">
        <v>197745</v>
      </c>
    </row>
    <row r="248" spans="1:20" s="12" customFormat="1" ht="34.5">
      <c r="A248" s="15" t="s">
        <v>790</v>
      </c>
      <c r="B248" s="16" t="s">
        <v>498</v>
      </c>
      <c r="C248" s="4">
        <v>40636954</v>
      </c>
      <c r="D248" s="4">
        <v>1910837</v>
      </c>
      <c r="E248" s="4">
        <v>1573457</v>
      </c>
      <c r="F248" s="4">
        <v>4374654</v>
      </c>
      <c r="G248" s="4">
        <v>1125103</v>
      </c>
      <c r="H248" s="4">
        <v>569652</v>
      </c>
      <c r="I248" s="4">
        <v>1190205</v>
      </c>
      <c r="J248" s="4">
        <v>4512292</v>
      </c>
      <c r="K248" s="4">
        <v>1808285</v>
      </c>
      <c r="L248" s="4">
        <v>1146291</v>
      </c>
      <c r="M248" s="4">
        <v>574671</v>
      </c>
      <c r="N248" s="4">
        <v>1488367</v>
      </c>
      <c r="O248" s="4">
        <v>1561630</v>
      </c>
      <c r="P248" s="4">
        <v>104360</v>
      </c>
      <c r="Q248" s="4">
        <v>5720352</v>
      </c>
      <c r="R248" s="4">
        <v>7565060</v>
      </c>
      <c r="S248" s="4">
        <v>3867420</v>
      </c>
      <c r="T248" s="4">
        <v>1544319</v>
      </c>
    </row>
    <row r="249" spans="1:20" s="12" customFormat="1" ht="79.5">
      <c r="A249" s="15" t="s">
        <v>791</v>
      </c>
      <c r="B249" s="16" t="s">
        <v>212</v>
      </c>
      <c r="C249" s="4">
        <v>11153761</v>
      </c>
      <c r="D249" s="4">
        <v>62647</v>
      </c>
      <c r="E249" s="4">
        <v>953830</v>
      </c>
      <c r="F249" s="4">
        <v>1756395</v>
      </c>
      <c r="G249" s="4">
        <v>630000</v>
      </c>
      <c r="H249" s="4">
        <v>255978</v>
      </c>
      <c r="I249" s="4">
        <v>79022</v>
      </c>
      <c r="J249" s="4">
        <v>1980394</v>
      </c>
      <c r="K249" s="4">
        <v>29361</v>
      </c>
      <c r="L249" s="4">
        <v>570101</v>
      </c>
      <c r="M249" s="4">
        <v>253712</v>
      </c>
      <c r="N249" s="4">
        <v>189207</v>
      </c>
      <c r="O249" s="4">
        <v>237298</v>
      </c>
      <c r="P249" s="4">
        <v>41855</v>
      </c>
      <c r="Q249" s="4">
        <v>1611091</v>
      </c>
      <c r="R249" s="4">
        <v>1501958</v>
      </c>
      <c r="S249" s="4">
        <v>929100</v>
      </c>
      <c r="T249" s="4">
        <v>71812</v>
      </c>
    </row>
    <row r="250" spans="1:20" s="12" customFormat="1" ht="34.5">
      <c r="A250" s="15" t="s">
        <v>792</v>
      </c>
      <c r="B250" s="16" t="s">
        <v>213</v>
      </c>
      <c r="C250" s="4">
        <v>11815438</v>
      </c>
      <c r="D250" s="4">
        <v>52331</v>
      </c>
      <c r="E250" s="4">
        <v>363608</v>
      </c>
      <c r="F250" s="4">
        <v>20695</v>
      </c>
      <c r="G250" s="4">
        <v>29571</v>
      </c>
      <c r="H250" s="4">
        <v>101373</v>
      </c>
      <c r="I250" s="4">
        <v>6656</v>
      </c>
      <c r="J250" s="4">
        <v>1566644</v>
      </c>
      <c r="K250" s="4">
        <v>1608977</v>
      </c>
      <c r="L250" s="4">
        <v>2703</v>
      </c>
      <c r="M250" s="4">
        <v>68914</v>
      </c>
      <c r="N250" s="4">
        <v>369648</v>
      </c>
      <c r="O250" s="4">
        <v>11312</v>
      </c>
      <c r="P250" s="4">
        <v>15955</v>
      </c>
      <c r="Q250" s="4">
        <v>2484552</v>
      </c>
      <c r="R250" s="4">
        <v>3687030</v>
      </c>
      <c r="S250" s="4">
        <v>363655</v>
      </c>
      <c r="T250" s="4">
        <v>1061815</v>
      </c>
    </row>
    <row r="251" spans="1:20" s="12" customFormat="1" ht="68.25">
      <c r="A251" s="15" t="s">
        <v>793</v>
      </c>
      <c r="B251" s="16" t="s">
        <v>214</v>
      </c>
      <c r="C251" s="4">
        <v>10236940</v>
      </c>
      <c r="D251" s="4">
        <v>1749429</v>
      </c>
      <c r="E251" s="4">
        <v>6389</v>
      </c>
      <c r="F251" s="4">
        <v>696249</v>
      </c>
      <c r="G251" s="4">
        <v>464200</v>
      </c>
      <c r="H251" s="4">
        <v>134928</v>
      </c>
      <c r="I251" s="5" t="s">
        <v>14</v>
      </c>
      <c r="J251" s="4">
        <v>611433</v>
      </c>
      <c r="K251" s="4">
        <v>31003</v>
      </c>
      <c r="L251" s="4">
        <v>572292</v>
      </c>
      <c r="M251" s="4">
        <v>230812</v>
      </c>
      <c r="N251" s="4">
        <v>590904</v>
      </c>
      <c r="O251" s="4">
        <v>1313019</v>
      </c>
      <c r="P251" s="4">
        <v>19338</v>
      </c>
      <c r="Q251" s="4">
        <v>1194788</v>
      </c>
      <c r="R251" s="4">
        <v>1779060</v>
      </c>
      <c r="S251" s="4">
        <v>770934</v>
      </c>
      <c r="T251" s="4">
        <v>72161</v>
      </c>
    </row>
    <row r="252" spans="1:20" s="12" customFormat="1" ht="34.5">
      <c r="A252" s="15" t="s">
        <v>794</v>
      </c>
      <c r="B252" s="16" t="s">
        <v>215</v>
      </c>
      <c r="C252" s="4">
        <v>7430816</v>
      </c>
      <c r="D252" s="4">
        <v>46432</v>
      </c>
      <c r="E252" s="4">
        <v>249630</v>
      </c>
      <c r="F252" s="4">
        <v>1901316</v>
      </c>
      <c r="G252" s="4">
        <v>1332</v>
      </c>
      <c r="H252" s="4">
        <v>77373</v>
      </c>
      <c r="I252" s="4">
        <v>1104527</v>
      </c>
      <c r="J252" s="4">
        <v>353820</v>
      </c>
      <c r="K252" s="4">
        <v>138944</v>
      </c>
      <c r="L252" s="4">
        <v>1195</v>
      </c>
      <c r="M252" s="4">
        <v>21233</v>
      </c>
      <c r="N252" s="4">
        <v>338608</v>
      </c>
      <c r="O252" s="5" t="s">
        <v>14</v>
      </c>
      <c r="P252" s="4">
        <v>27211</v>
      </c>
      <c r="Q252" s="4">
        <v>429920</v>
      </c>
      <c r="R252" s="4">
        <v>597013</v>
      </c>
      <c r="S252" s="4">
        <v>1803731</v>
      </c>
      <c r="T252" s="4">
        <v>338531</v>
      </c>
    </row>
    <row r="253" spans="1:20" s="12" customFormat="1" ht="23.25">
      <c r="A253" s="15" t="s">
        <v>795</v>
      </c>
      <c r="B253" s="16" t="s">
        <v>499</v>
      </c>
      <c r="C253" s="4">
        <v>27536416</v>
      </c>
      <c r="D253" s="4">
        <v>1681517</v>
      </c>
      <c r="E253" s="4">
        <v>694965</v>
      </c>
      <c r="F253" s="4">
        <v>2181252</v>
      </c>
      <c r="G253" s="4">
        <v>1431452</v>
      </c>
      <c r="H253" s="4">
        <v>383038</v>
      </c>
      <c r="I253" s="4">
        <v>99601</v>
      </c>
      <c r="J253" s="4">
        <v>5613380</v>
      </c>
      <c r="K253" s="4">
        <v>353335</v>
      </c>
      <c r="L253" s="4">
        <v>1220204</v>
      </c>
      <c r="M253" s="4">
        <v>284425</v>
      </c>
      <c r="N253" s="4">
        <v>727455</v>
      </c>
      <c r="O253" s="4">
        <v>2174372</v>
      </c>
      <c r="P253" s="4">
        <v>40402</v>
      </c>
      <c r="Q253" s="4">
        <v>4718090</v>
      </c>
      <c r="R253" s="4">
        <v>2836117</v>
      </c>
      <c r="S253" s="4">
        <v>2662794</v>
      </c>
      <c r="T253" s="4">
        <v>434018</v>
      </c>
    </row>
    <row r="254" spans="1:20" s="12" customFormat="1" ht="23.25">
      <c r="A254" s="15" t="s">
        <v>796</v>
      </c>
      <c r="B254" s="16" t="s">
        <v>216</v>
      </c>
      <c r="C254" s="4">
        <v>27536416</v>
      </c>
      <c r="D254" s="4">
        <v>1681517</v>
      </c>
      <c r="E254" s="4">
        <v>694965</v>
      </c>
      <c r="F254" s="4">
        <v>2181252</v>
      </c>
      <c r="G254" s="4">
        <v>1431452</v>
      </c>
      <c r="H254" s="4">
        <v>383038</v>
      </c>
      <c r="I254" s="4">
        <v>99601</v>
      </c>
      <c r="J254" s="4">
        <v>5613380</v>
      </c>
      <c r="K254" s="4">
        <v>353335</v>
      </c>
      <c r="L254" s="4">
        <v>1220204</v>
      </c>
      <c r="M254" s="4">
        <v>284425</v>
      </c>
      <c r="N254" s="4">
        <v>727455</v>
      </c>
      <c r="O254" s="4">
        <v>2174372</v>
      </c>
      <c r="P254" s="4">
        <v>40402</v>
      </c>
      <c r="Q254" s="4">
        <v>4718090</v>
      </c>
      <c r="R254" s="4">
        <v>2836117</v>
      </c>
      <c r="S254" s="4">
        <v>2662794</v>
      </c>
      <c r="T254" s="4">
        <v>434018</v>
      </c>
    </row>
    <row r="255" spans="1:20" s="12" customFormat="1" ht="45.75">
      <c r="A255" s="15" t="s">
        <v>797</v>
      </c>
      <c r="B255" s="16" t="s">
        <v>500</v>
      </c>
      <c r="C255" s="4">
        <v>413962204</v>
      </c>
      <c r="D255" s="4">
        <v>5553323</v>
      </c>
      <c r="E255" s="4">
        <v>21694735</v>
      </c>
      <c r="F255" s="4">
        <v>22595258</v>
      </c>
      <c r="G255" s="4">
        <v>10863371</v>
      </c>
      <c r="H255" s="4">
        <v>18382078</v>
      </c>
      <c r="I255" s="4">
        <v>17791045</v>
      </c>
      <c r="J255" s="4">
        <v>20247048</v>
      </c>
      <c r="K255" s="4">
        <v>7793301</v>
      </c>
      <c r="L255" s="4">
        <v>3802105</v>
      </c>
      <c r="M255" s="4">
        <v>5502432</v>
      </c>
      <c r="N255" s="4">
        <v>8512412</v>
      </c>
      <c r="O255" s="4">
        <v>2812034</v>
      </c>
      <c r="P255" s="4">
        <v>2334900</v>
      </c>
      <c r="Q255" s="4">
        <v>80777102</v>
      </c>
      <c r="R255" s="4">
        <v>49621028</v>
      </c>
      <c r="S255" s="4">
        <v>119878248</v>
      </c>
      <c r="T255" s="4">
        <v>15801785</v>
      </c>
    </row>
    <row r="256" spans="1:20" s="12" customFormat="1" ht="79.5">
      <c r="A256" s="15" t="s">
        <v>798</v>
      </c>
      <c r="B256" s="16" t="s">
        <v>217</v>
      </c>
      <c r="C256" s="4">
        <v>97136029</v>
      </c>
      <c r="D256" s="4">
        <v>955729</v>
      </c>
      <c r="E256" s="4">
        <v>7530428</v>
      </c>
      <c r="F256" s="4">
        <v>10392270</v>
      </c>
      <c r="G256" s="4">
        <v>2330699</v>
      </c>
      <c r="H256" s="4">
        <v>5677737</v>
      </c>
      <c r="I256" s="4">
        <v>1334735</v>
      </c>
      <c r="J256" s="4">
        <v>1792374</v>
      </c>
      <c r="K256" s="4">
        <v>1952747</v>
      </c>
      <c r="L256" s="4">
        <v>815047</v>
      </c>
      <c r="M256" s="4">
        <v>734036</v>
      </c>
      <c r="N256" s="4">
        <v>1658254</v>
      </c>
      <c r="O256" s="4">
        <v>802849</v>
      </c>
      <c r="P256" s="4">
        <v>246482</v>
      </c>
      <c r="Q256" s="4">
        <v>21944260</v>
      </c>
      <c r="R256" s="4">
        <v>6840221</v>
      </c>
      <c r="S256" s="4">
        <v>30541716</v>
      </c>
      <c r="T256" s="4">
        <v>1586444</v>
      </c>
    </row>
    <row r="257" spans="1:20" s="12" customFormat="1" ht="23.25">
      <c r="A257" s="15" t="s">
        <v>799</v>
      </c>
      <c r="B257" s="16" t="s">
        <v>218</v>
      </c>
      <c r="C257" s="4">
        <v>10972914</v>
      </c>
      <c r="D257" s="4">
        <v>216</v>
      </c>
      <c r="E257" s="5" t="s">
        <v>14</v>
      </c>
      <c r="F257" s="4">
        <v>594189</v>
      </c>
      <c r="G257" s="5" t="s">
        <v>14</v>
      </c>
      <c r="H257" s="5" t="s">
        <v>14</v>
      </c>
      <c r="I257" s="5" t="s">
        <v>14</v>
      </c>
      <c r="J257" s="4">
        <v>6948</v>
      </c>
      <c r="K257" s="4">
        <v>67453</v>
      </c>
      <c r="L257" s="4">
        <v>139200</v>
      </c>
      <c r="M257" s="5" t="s">
        <v>14</v>
      </c>
      <c r="N257" s="4">
        <v>9370</v>
      </c>
      <c r="O257" s="5" t="s">
        <v>14</v>
      </c>
      <c r="P257" s="4">
        <v>26634</v>
      </c>
      <c r="Q257" s="4">
        <v>9982823</v>
      </c>
      <c r="R257" s="5" t="s">
        <v>14</v>
      </c>
      <c r="S257" s="5" t="s">
        <v>14</v>
      </c>
      <c r="T257" s="4">
        <v>146081</v>
      </c>
    </row>
    <row r="258" spans="1:20" s="12" customFormat="1" ht="23.25">
      <c r="A258" s="15" t="s">
        <v>800</v>
      </c>
      <c r="B258" s="16" t="s">
        <v>219</v>
      </c>
      <c r="C258" s="4">
        <v>6249125</v>
      </c>
      <c r="D258" s="4">
        <v>122494</v>
      </c>
      <c r="E258" s="4">
        <v>633192</v>
      </c>
      <c r="F258" s="4">
        <v>888427</v>
      </c>
      <c r="G258" s="5" t="s">
        <v>14</v>
      </c>
      <c r="H258" s="4">
        <v>51593</v>
      </c>
      <c r="I258" s="4">
        <v>40351</v>
      </c>
      <c r="J258" s="4">
        <v>1407</v>
      </c>
      <c r="K258" s="4">
        <v>1391190</v>
      </c>
      <c r="L258" s="4">
        <v>80143</v>
      </c>
      <c r="M258" s="4">
        <v>1500</v>
      </c>
      <c r="N258" s="4">
        <v>27108</v>
      </c>
      <c r="O258" s="4">
        <v>144002</v>
      </c>
      <c r="P258" s="4">
        <v>31618</v>
      </c>
      <c r="Q258" s="4">
        <v>2424471</v>
      </c>
      <c r="R258" s="4">
        <v>15148</v>
      </c>
      <c r="S258" s="4">
        <v>366973</v>
      </c>
      <c r="T258" s="4">
        <v>29506</v>
      </c>
    </row>
    <row r="259" spans="1:20" s="12" customFormat="1" ht="23.25">
      <c r="A259" s="15" t="s">
        <v>801</v>
      </c>
      <c r="B259" s="16" t="s">
        <v>220</v>
      </c>
      <c r="C259" s="4">
        <v>6876038</v>
      </c>
      <c r="D259" s="5" t="s">
        <v>14</v>
      </c>
      <c r="E259" s="4">
        <v>371500</v>
      </c>
      <c r="F259" s="4">
        <v>278846</v>
      </c>
      <c r="G259" s="4">
        <v>452000</v>
      </c>
      <c r="H259" s="5" t="s">
        <v>14</v>
      </c>
      <c r="I259" s="4">
        <v>126036</v>
      </c>
      <c r="J259" s="4">
        <v>302223</v>
      </c>
      <c r="K259" s="4">
        <v>74637</v>
      </c>
      <c r="L259" s="4">
        <v>22574</v>
      </c>
      <c r="M259" s="4">
        <v>7600</v>
      </c>
      <c r="N259" s="4">
        <v>59857</v>
      </c>
      <c r="O259" s="5" t="s">
        <v>14</v>
      </c>
      <c r="P259" s="4">
        <v>34000</v>
      </c>
      <c r="Q259" s="4">
        <v>11775</v>
      </c>
      <c r="R259" s="4">
        <v>1048414</v>
      </c>
      <c r="S259" s="4">
        <v>4029848</v>
      </c>
      <c r="T259" s="4">
        <v>56728</v>
      </c>
    </row>
    <row r="260" spans="1:20" s="12" customFormat="1" ht="57">
      <c r="A260" s="15" t="s">
        <v>802</v>
      </c>
      <c r="B260" s="16" t="s">
        <v>221</v>
      </c>
      <c r="C260" s="4">
        <v>3833738</v>
      </c>
      <c r="D260" s="5" t="s">
        <v>14</v>
      </c>
      <c r="E260" s="4">
        <v>677778</v>
      </c>
      <c r="F260" s="4">
        <v>2238345</v>
      </c>
      <c r="G260" s="4">
        <v>44131</v>
      </c>
      <c r="H260" s="4">
        <v>23613</v>
      </c>
      <c r="I260" s="5" t="s">
        <v>14</v>
      </c>
      <c r="J260" s="4">
        <v>16910</v>
      </c>
      <c r="K260" s="5" t="s">
        <v>14</v>
      </c>
      <c r="L260" s="4">
        <v>91098</v>
      </c>
      <c r="M260" s="4">
        <v>2000</v>
      </c>
      <c r="N260" s="5" t="s">
        <v>14</v>
      </c>
      <c r="O260" s="4">
        <v>6863</v>
      </c>
      <c r="P260" s="4">
        <v>13228</v>
      </c>
      <c r="Q260" s="4">
        <v>553663</v>
      </c>
      <c r="R260" s="4">
        <v>462</v>
      </c>
      <c r="S260" s="4">
        <v>122725</v>
      </c>
      <c r="T260" s="4">
        <v>42922</v>
      </c>
    </row>
    <row r="261" spans="1:20" s="12" customFormat="1" ht="57">
      <c r="A261" s="15" t="s">
        <v>803</v>
      </c>
      <c r="B261" s="16" t="s">
        <v>222</v>
      </c>
      <c r="C261" s="4">
        <v>38672037</v>
      </c>
      <c r="D261" s="4">
        <v>597729</v>
      </c>
      <c r="E261" s="4">
        <v>1936054</v>
      </c>
      <c r="F261" s="4">
        <v>757455</v>
      </c>
      <c r="G261" s="4">
        <v>1201658</v>
      </c>
      <c r="H261" s="4">
        <v>4763396</v>
      </c>
      <c r="I261" s="4">
        <v>1092103</v>
      </c>
      <c r="J261" s="4">
        <v>783444</v>
      </c>
      <c r="K261" s="4">
        <v>375327</v>
      </c>
      <c r="L261" s="4">
        <v>335192</v>
      </c>
      <c r="M261" s="4">
        <v>137838</v>
      </c>
      <c r="N261" s="4">
        <v>1221288</v>
      </c>
      <c r="O261" s="4">
        <v>154274</v>
      </c>
      <c r="P261" s="4">
        <v>101425</v>
      </c>
      <c r="Q261" s="4">
        <v>3606215</v>
      </c>
      <c r="R261" s="4">
        <v>4613765</v>
      </c>
      <c r="S261" s="4">
        <v>16802013</v>
      </c>
      <c r="T261" s="4">
        <v>192863</v>
      </c>
    </row>
    <row r="262" spans="1:20" s="12" customFormat="1" ht="45.75">
      <c r="A262" s="15" t="s">
        <v>804</v>
      </c>
      <c r="B262" s="16" t="s">
        <v>223</v>
      </c>
      <c r="C262" s="4">
        <v>15288329</v>
      </c>
      <c r="D262" s="4">
        <v>138117</v>
      </c>
      <c r="E262" s="4">
        <v>936637</v>
      </c>
      <c r="F262" s="4">
        <v>4314016</v>
      </c>
      <c r="G262" s="4">
        <v>155801</v>
      </c>
      <c r="H262" s="4">
        <v>172501</v>
      </c>
      <c r="I262" s="4">
        <v>2856</v>
      </c>
      <c r="J262" s="4">
        <v>327278</v>
      </c>
      <c r="K262" s="4">
        <v>34943</v>
      </c>
      <c r="L262" s="4">
        <v>46282</v>
      </c>
      <c r="M262" s="4">
        <v>120247</v>
      </c>
      <c r="N262" s="4">
        <v>335995</v>
      </c>
      <c r="O262" s="4">
        <v>402511</v>
      </c>
      <c r="P262" s="5" t="s">
        <v>14</v>
      </c>
      <c r="Q262" s="4">
        <v>4542988</v>
      </c>
      <c r="R262" s="4">
        <v>174778</v>
      </c>
      <c r="S262" s="4">
        <v>2481145</v>
      </c>
      <c r="T262" s="4">
        <v>1102235</v>
      </c>
    </row>
    <row r="263" spans="1:20" s="12" customFormat="1" ht="45.75">
      <c r="A263" s="15" t="s">
        <v>805</v>
      </c>
      <c r="B263" s="16" t="s">
        <v>224</v>
      </c>
      <c r="C263" s="4">
        <v>245652</v>
      </c>
      <c r="D263" s="5" t="s">
        <v>14</v>
      </c>
      <c r="E263" s="5" t="s">
        <v>14</v>
      </c>
      <c r="F263" s="5" t="s">
        <v>14</v>
      </c>
      <c r="G263" s="4">
        <v>226200</v>
      </c>
      <c r="H263" s="5" t="s">
        <v>14</v>
      </c>
      <c r="I263" s="5" t="s">
        <v>14</v>
      </c>
      <c r="J263" s="5" t="s">
        <v>14</v>
      </c>
      <c r="K263" s="5" t="s">
        <v>14</v>
      </c>
      <c r="L263" s="4">
        <v>19452</v>
      </c>
      <c r="M263" s="5" t="s">
        <v>14</v>
      </c>
      <c r="N263" s="5" t="s">
        <v>14</v>
      </c>
      <c r="O263" s="5" t="s">
        <v>14</v>
      </c>
      <c r="P263" s="5" t="s">
        <v>14</v>
      </c>
      <c r="Q263" s="5" t="s">
        <v>14</v>
      </c>
      <c r="R263" s="5" t="s">
        <v>14</v>
      </c>
      <c r="S263" s="5" t="s">
        <v>14</v>
      </c>
      <c r="T263" s="5" t="s">
        <v>14</v>
      </c>
    </row>
    <row r="264" spans="1:20" s="12" customFormat="1" ht="34.5">
      <c r="A264" s="15" t="s">
        <v>806</v>
      </c>
      <c r="B264" s="16" t="s">
        <v>225</v>
      </c>
      <c r="C264" s="4">
        <v>1873</v>
      </c>
      <c r="D264" s="5" t="s">
        <v>14</v>
      </c>
      <c r="E264" s="4">
        <v>754</v>
      </c>
      <c r="F264" s="5" t="s">
        <v>14</v>
      </c>
      <c r="G264" s="5" t="s">
        <v>14</v>
      </c>
      <c r="H264" s="5" t="s">
        <v>14</v>
      </c>
      <c r="I264" s="5" t="s">
        <v>14</v>
      </c>
      <c r="J264" s="5" t="s">
        <v>14</v>
      </c>
      <c r="K264" s="5" t="s">
        <v>14</v>
      </c>
      <c r="L264" s="5" t="s">
        <v>14</v>
      </c>
      <c r="M264" s="4">
        <v>1040</v>
      </c>
      <c r="N264" s="5" t="s">
        <v>14</v>
      </c>
      <c r="O264" s="5" t="s">
        <v>14</v>
      </c>
      <c r="P264" s="5" t="s">
        <v>14</v>
      </c>
      <c r="Q264" s="4">
        <v>79</v>
      </c>
      <c r="R264" s="5" t="s">
        <v>14</v>
      </c>
      <c r="S264" s="5" t="s">
        <v>14</v>
      </c>
      <c r="T264" s="5" t="s">
        <v>14</v>
      </c>
    </row>
    <row r="265" spans="1:20" s="12" customFormat="1" ht="79.5">
      <c r="A265" s="15" t="s">
        <v>807</v>
      </c>
      <c r="B265" s="16" t="s">
        <v>226</v>
      </c>
      <c r="C265" s="4">
        <v>14996323</v>
      </c>
      <c r="D265" s="4">
        <v>97172</v>
      </c>
      <c r="E265" s="4">
        <v>2974513</v>
      </c>
      <c r="F265" s="4">
        <v>1320992</v>
      </c>
      <c r="G265" s="4">
        <v>250909</v>
      </c>
      <c r="H265" s="4">
        <v>666635</v>
      </c>
      <c r="I265" s="4">
        <v>73389</v>
      </c>
      <c r="J265" s="4">
        <v>354164</v>
      </c>
      <c r="K265" s="4">
        <v>9197</v>
      </c>
      <c r="L265" s="4">
        <v>81108</v>
      </c>
      <c r="M265" s="4">
        <v>463811</v>
      </c>
      <c r="N265" s="4">
        <v>4635</v>
      </c>
      <c r="O265" s="4">
        <v>95200</v>
      </c>
      <c r="P265" s="4">
        <v>39576</v>
      </c>
      <c r="Q265" s="4">
        <v>822245</v>
      </c>
      <c r="R265" s="4">
        <v>987654</v>
      </c>
      <c r="S265" s="4">
        <v>6739013</v>
      </c>
      <c r="T265" s="4">
        <v>16109</v>
      </c>
    </row>
    <row r="266" spans="1:20" s="12" customFormat="1" ht="23.25">
      <c r="A266" s="15" t="s">
        <v>808</v>
      </c>
      <c r="B266" s="16" t="s">
        <v>227</v>
      </c>
      <c r="C266" s="4">
        <v>27697459</v>
      </c>
      <c r="D266" s="4">
        <v>764333</v>
      </c>
      <c r="E266" s="4">
        <v>4607239</v>
      </c>
      <c r="F266" s="4">
        <v>1833673</v>
      </c>
      <c r="G266" s="4">
        <v>35900</v>
      </c>
      <c r="H266" s="4">
        <v>490587</v>
      </c>
      <c r="I266" s="4">
        <v>2273466</v>
      </c>
      <c r="J266" s="4">
        <v>681222</v>
      </c>
      <c r="K266" s="4">
        <v>173014</v>
      </c>
      <c r="L266" s="4">
        <v>200607</v>
      </c>
      <c r="M266" s="4">
        <v>205899</v>
      </c>
      <c r="N266" s="4">
        <v>176776</v>
      </c>
      <c r="O266" s="4">
        <v>256075</v>
      </c>
      <c r="P266" s="4">
        <v>240057</v>
      </c>
      <c r="Q266" s="4">
        <v>7467137</v>
      </c>
      <c r="R266" s="4">
        <v>863454</v>
      </c>
      <c r="S266" s="4">
        <v>7352799</v>
      </c>
      <c r="T266" s="4">
        <v>75219</v>
      </c>
    </row>
    <row r="267" spans="1:20" s="12" customFormat="1" ht="23.25">
      <c r="A267" s="15" t="s">
        <v>809</v>
      </c>
      <c r="B267" s="16" t="s">
        <v>228</v>
      </c>
      <c r="C267" s="4">
        <v>23994220</v>
      </c>
      <c r="D267" s="4">
        <v>455326</v>
      </c>
      <c r="E267" s="4">
        <v>4606021</v>
      </c>
      <c r="F267" s="4">
        <v>1319079</v>
      </c>
      <c r="G267" s="4">
        <v>13000</v>
      </c>
      <c r="H267" s="4">
        <v>488858</v>
      </c>
      <c r="I267" s="4">
        <v>1104096</v>
      </c>
      <c r="J267" s="4">
        <v>121525</v>
      </c>
      <c r="K267" s="4">
        <v>94864</v>
      </c>
      <c r="L267" s="4">
        <v>94182</v>
      </c>
      <c r="M267" s="4">
        <v>66760</v>
      </c>
      <c r="N267" s="4">
        <v>128605</v>
      </c>
      <c r="O267" s="4">
        <v>127006</v>
      </c>
      <c r="P267" s="4">
        <v>115373</v>
      </c>
      <c r="Q267" s="4">
        <v>7100763</v>
      </c>
      <c r="R267" s="4">
        <v>841859</v>
      </c>
      <c r="S267" s="4">
        <v>7242611</v>
      </c>
      <c r="T267" s="4">
        <v>74294</v>
      </c>
    </row>
    <row r="268" spans="1:20" s="12" customFormat="1" ht="23.25">
      <c r="A268" s="15" t="s">
        <v>810</v>
      </c>
      <c r="B268" s="16" t="s">
        <v>229</v>
      </c>
      <c r="C268" s="4">
        <v>1458241</v>
      </c>
      <c r="D268" s="4">
        <v>175876</v>
      </c>
      <c r="E268" s="4">
        <v>890</v>
      </c>
      <c r="F268" s="4">
        <v>194197</v>
      </c>
      <c r="G268" s="5" t="s">
        <v>14</v>
      </c>
      <c r="H268" s="4">
        <v>1729</v>
      </c>
      <c r="I268" s="4">
        <v>86653</v>
      </c>
      <c r="J268" s="4">
        <v>523428</v>
      </c>
      <c r="K268" s="4">
        <v>1229</v>
      </c>
      <c r="L268" s="4">
        <v>25338</v>
      </c>
      <c r="M268" s="4">
        <v>66716</v>
      </c>
      <c r="N268" s="4">
        <v>39811</v>
      </c>
      <c r="O268" s="4">
        <v>9448</v>
      </c>
      <c r="P268" s="4">
        <v>12219</v>
      </c>
      <c r="Q268" s="4">
        <v>272812</v>
      </c>
      <c r="R268" s="4">
        <v>12815</v>
      </c>
      <c r="S268" s="4">
        <v>34853</v>
      </c>
      <c r="T268" s="4">
        <v>224</v>
      </c>
    </row>
    <row r="269" spans="1:20" s="12" customFormat="1" ht="23.25">
      <c r="A269" s="15" t="s">
        <v>811</v>
      </c>
      <c r="B269" s="16" t="s">
        <v>230</v>
      </c>
      <c r="C269" s="4">
        <v>2244998</v>
      </c>
      <c r="D269" s="4">
        <v>133131</v>
      </c>
      <c r="E269" s="4">
        <v>328</v>
      </c>
      <c r="F269" s="4">
        <v>320396</v>
      </c>
      <c r="G269" s="4">
        <v>22900</v>
      </c>
      <c r="H269" s="5" t="s">
        <v>14</v>
      </c>
      <c r="I269" s="4">
        <v>1082717</v>
      </c>
      <c r="J269" s="4">
        <v>36270</v>
      </c>
      <c r="K269" s="4">
        <v>76921</v>
      </c>
      <c r="L269" s="4">
        <v>81087</v>
      </c>
      <c r="M269" s="4">
        <v>72423</v>
      </c>
      <c r="N269" s="4">
        <v>8359</v>
      </c>
      <c r="O269" s="4">
        <v>119621</v>
      </c>
      <c r="P269" s="4">
        <v>112465</v>
      </c>
      <c r="Q269" s="4">
        <v>93562</v>
      </c>
      <c r="R269" s="4">
        <v>8780</v>
      </c>
      <c r="S269" s="4">
        <v>75335</v>
      </c>
      <c r="T269" s="4">
        <v>702</v>
      </c>
    </row>
    <row r="270" spans="1:20" s="12" customFormat="1" ht="23.25">
      <c r="A270" s="15" t="s">
        <v>812</v>
      </c>
      <c r="B270" s="16" t="s">
        <v>231</v>
      </c>
      <c r="C270" s="4">
        <v>6576939</v>
      </c>
      <c r="D270" s="5" t="s">
        <v>14</v>
      </c>
      <c r="E270" s="4">
        <v>1000567</v>
      </c>
      <c r="F270" s="4">
        <v>280881</v>
      </c>
      <c r="G270" s="4">
        <v>473080</v>
      </c>
      <c r="H270" s="4">
        <v>171875</v>
      </c>
      <c r="I270" s="4">
        <v>376819</v>
      </c>
      <c r="J270" s="4">
        <v>9897</v>
      </c>
      <c r="K270" s="5" t="s">
        <v>14</v>
      </c>
      <c r="L270" s="4">
        <v>62232</v>
      </c>
      <c r="M270" s="4">
        <v>9530</v>
      </c>
      <c r="N270" s="4">
        <v>33637</v>
      </c>
      <c r="O270" s="5" t="s">
        <v>14</v>
      </c>
      <c r="P270" s="4">
        <v>21000</v>
      </c>
      <c r="Q270" s="4">
        <v>2418538</v>
      </c>
      <c r="R270" s="4">
        <v>900422</v>
      </c>
      <c r="S270" s="4">
        <v>650857</v>
      </c>
      <c r="T270" s="4">
        <v>167605</v>
      </c>
    </row>
    <row r="271" spans="1:20" s="12" customFormat="1" ht="45.75">
      <c r="A271" s="15" t="s">
        <v>813</v>
      </c>
      <c r="B271" s="16" t="s">
        <v>232</v>
      </c>
      <c r="C271" s="4">
        <v>66854726</v>
      </c>
      <c r="D271" s="4">
        <v>575337</v>
      </c>
      <c r="E271" s="4">
        <v>2184619</v>
      </c>
      <c r="F271" s="4">
        <v>2284922</v>
      </c>
      <c r="G271" s="4">
        <v>3237023</v>
      </c>
      <c r="H271" s="4">
        <v>8764597</v>
      </c>
      <c r="I271" s="4">
        <v>547162</v>
      </c>
      <c r="J271" s="4">
        <v>10503892</v>
      </c>
      <c r="K271" s="4">
        <v>3546949</v>
      </c>
      <c r="L271" s="4">
        <v>1835770</v>
      </c>
      <c r="M271" s="4">
        <v>920541</v>
      </c>
      <c r="N271" s="4">
        <v>1620390</v>
      </c>
      <c r="O271" s="4">
        <v>524271</v>
      </c>
      <c r="P271" s="4">
        <v>832529</v>
      </c>
      <c r="Q271" s="4">
        <v>7132620</v>
      </c>
      <c r="R271" s="4">
        <v>6296171</v>
      </c>
      <c r="S271" s="4">
        <v>11672008</v>
      </c>
      <c r="T271" s="4">
        <v>4375924</v>
      </c>
    </row>
    <row r="272" spans="1:20" s="12" customFormat="1" ht="23.25">
      <c r="A272" s="15" t="s">
        <v>814</v>
      </c>
      <c r="B272" s="16" t="s">
        <v>233</v>
      </c>
      <c r="C272" s="4">
        <v>18841895</v>
      </c>
      <c r="D272" s="4">
        <v>78756</v>
      </c>
      <c r="E272" s="4">
        <v>472805</v>
      </c>
      <c r="F272" s="4">
        <v>320214</v>
      </c>
      <c r="G272" s="4">
        <v>193735</v>
      </c>
      <c r="H272" s="4">
        <v>2374426</v>
      </c>
      <c r="I272" s="4">
        <v>21286</v>
      </c>
      <c r="J272" s="4">
        <v>8096921</v>
      </c>
      <c r="K272" s="4">
        <v>3042884</v>
      </c>
      <c r="L272" s="4">
        <v>1399987</v>
      </c>
      <c r="M272" s="4">
        <v>8500</v>
      </c>
      <c r="N272" s="5" t="s">
        <v>14</v>
      </c>
      <c r="O272" s="4">
        <v>123132</v>
      </c>
      <c r="P272" s="4">
        <v>4500</v>
      </c>
      <c r="Q272" s="4">
        <v>1505603</v>
      </c>
      <c r="R272" s="4">
        <v>1182909</v>
      </c>
      <c r="S272" s="4">
        <v>4330</v>
      </c>
      <c r="T272" s="4">
        <v>11907</v>
      </c>
    </row>
    <row r="273" spans="1:20" s="12" customFormat="1" ht="23.25">
      <c r="A273" s="15" t="s">
        <v>815</v>
      </c>
      <c r="B273" s="16" t="s">
        <v>234</v>
      </c>
      <c r="C273" s="4">
        <v>34083134</v>
      </c>
      <c r="D273" s="4">
        <v>185915</v>
      </c>
      <c r="E273" s="4">
        <v>1289988</v>
      </c>
      <c r="F273" s="4">
        <v>1635101</v>
      </c>
      <c r="G273" s="4">
        <v>1991619</v>
      </c>
      <c r="H273" s="4">
        <v>2703540</v>
      </c>
      <c r="I273" s="4">
        <v>236976</v>
      </c>
      <c r="J273" s="4">
        <v>2229192</v>
      </c>
      <c r="K273" s="4">
        <v>435878</v>
      </c>
      <c r="L273" s="4">
        <v>93991</v>
      </c>
      <c r="M273" s="4">
        <v>695358</v>
      </c>
      <c r="N273" s="4">
        <v>1489686</v>
      </c>
      <c r="O273" s="4">
        <v>112019</v>
      </c>
      <c r="P273" s="4">
        <v>156450</v>
      </c>
      <c r="Q273" s="4">
        <v>2500581</v>
      </c>
      <c r="R273" s="4">
        <v>5109432</v>
      </c>
      <c r="S273" s="4">
        <v>9825805</v>
      </c>
      <c r="T273" s="4">
        <v>3391604</v>
      </c>
    </row>
    <row r="274" spans="1:20" s="12" customFormat="1" ht="23.25">
      <c r="A274" s="15" t="s">
        <v>816</v>
      </c>
      <c r="B274" s="16" t="s">
        <v>235</v>
      </c>
      <c r="C274" s="4">
        <v>13929697</v>
      </c>
      <c r="D274" s="4">
        <v>310666</v>
      </c>
      <c r="E274" s="4">
        <v>421827</v>
      </c>
      <c r="F274" s="4">
        <v>329607</v>
      </c>
      <c r="G274" s="4">
        <v>1051669</v>
      </c>
      <c r="H274" s="4">
        <v>3686632</v>
      </c>
      <c r="I274" s="4">
        <v>288900</v>
      </c>
      <c r="J274" s="4">
        <v>177778</v>
      </c>
      <c r="K274" s="4">
        <v>68187</v>
      </c>
      <c r="L274" s="4">
        <v>341792</v>
      </c>
      <c r="M274" s="4">
        <v>216684</v>
      </c>
      <c r="N274" s="4">
        <v>130704</v>
      </c>
      <c r="O274" s="4">
        <v>289121</v>
      </c>
      <c r="P274" s="4">
        <v>671580</v>
      </c>
      <c r="Q274" s="4">
        <v>3126437</v>
      </c>
      <c r="R274" s="4">
        <v>3830</v>
      </c>
      <c r="S274" s="4">
        <v>1841873</v>
      </c>
      <c r="T274" s="4">
        <v>972412</v>
      </c>
    </row>
    <row r="275" spans="1:20" s="12" customFormat="1" ht="45.75">
      <c r="A275" s="15" t="s">
        <v>817</v>
      </c>
      <c r="B275" s="16" t="s">
        <v>236</v>
      </c>
      <c r="C275" s="4">
        <v>73105393</v>
      </c>
      <c r="D275" s="4">
        <v>31971</v>
      </c>
      <c r="E275" s="4">
        <v>1040531</v>
      </c>
      <c r="F275" s="4">
        <v>2776724</v>
      </c>
      <c r="G275" s="4">
        <v>1131197</v>
      </c>
      <c r="H275" s="4">
        <v>1765008</v>
      </c>
      <c r="I275" s="4">
        <v>361521</v>
      </c>
      <c r="J275" s="4">
        <v>5082768</v>
      </c>
      <c r="K275" s="4">
        <v>1138869</v>
      </c>
      <c r="L275" s="4">
        <v>140871</v>
      </c>
      <c r="M275" s="4">
        <v>998871</v>
      </c>
      <c r="N275" s="4">
        <v>339443</v>
      </c>
      <c r="O275" s="4">
        <v>321560</v>
      </c>
      <c r="P275" s="4">
        <v>890821</v>
      </c>
      <c r="Q275" s="4">
        <v>6368484</v>
      </c>
      <c r="R275" s="4">
        <v>7058871</v>
      </c>
      <c r="S275" s="4">
        <v>37136474</v>
      </c>
      <c r="T275" s="4">
        <v>6521409</v>
      </c>
    </row>
    <row r="276" spans="1:20" s="12" customFormat="1" ht="23.25">
      <c r="A276" s="15" t="s">
        <v>818</v>
      </c>
      <c r="B276" s="16" t="s">
        <v>237</v>
      </c>
      <c r="C276" s="4">
        <v>3356520</v>
      </c>
      <c r="D276" s="4">
        <v>541</v>
      </c>
      <c r="E276" s="5" t="s">
        <v>14</v>
      </c>
      <c r="F276" s="4">
        <v>15491</v>
      </c>
      <c r="G276" s="4">
        <v>226194</v>
      </c>
      <c r="H276" s="5" t="s">
        <v>14</v>
      </c>
      <c r="I276" s="4">
        <v>1000</v>
      </c>
      <c r="J276" s="4">
        <v>701588</v>
      </c>
      <c r="K276" s="5" t="s">
        <v>14</v>
      </c>
      <c r="L276" s="5" t="s">
        <v>14</v>
      </c>
      <c r="M276" s="4">
        <v>76800</v>
      </c>
      <c r="N276" s="5" t="s">
        <v>14</v>
      </c>
      <c r="O276" s="4">
        <v>914</v>
      </c>
      <c r="P276" s="5" t="s">
        <v>14</v>
      </c>
      <c r="Q276" s="4">
        <v>2054764</v>
      </c>
      <c r="R276" s="4">
        <v>61590</v>
      </c>
      <c r="S276" s="4">
        <v>179076</v>
      </c>
      <c r="T276" s="4">
        <v>38562</v>
      </c>
    </row>
    <row r="277" spans="1:20" s="12" customFormat="1" ht="57">
      <c r="A277" s="15" t="s">
        <v>819</v>
      </c>
      <c r="B277" s="16" t="s">
        <v>238</v>
      </c>
      <c r="C277" s="4">
        <v>69748872</v>
      </c>
      <c r="D277" s="4">
        <v>31429</v>
      </c>
      <c r="E277" s="4">
        <v>1040531</v>
      </c>
      <c r="F277" s="4">
        <v>2761233</v>
      </c>
      <c r="G277" s="4">
        <v>905003</v>
      </c>
      <c r="H277" s="4">
        <v>1765008</v>
      </c>
      <c r="I277" s="4">
        <v>360521</v>
      </c>
      <c r="J277" s="4">
        <v>4381180</v>
      </c>
      <c r="K277" s="4">
        <v>1138869</v>
      </c>
      <c r="L277" s="4">
        <v>140871</v>
      </c>
      <c r="M277" s="4">
        <v>922071</v>
      </c>
      <c r="N277" s="4">
        <v>339443</v>
      </c>
      <c r="O277" s="4">
        <v>320646</v>
      </c>
      <c r="P277" s="4">
        <v>890821</v>
      </c>
      <c r="Q277" s="4">
        <v>4313721</v>
      </c>
      <c r="R277" s="4">
        <v>6997281</v>
      </c>
      <c r="S277" s="4">
        <v>36957398</v>
      </c>
      <c r="T277" s="4">
        <v>6482847</v>
      </c>
    </row>
    <row r="278" spans="1:20" s="12" customFormat="1" ht="57">
      <c r="A278" s="15" t="s">
        <v>820</v>
      </c>
      <c r="B278" s="16" t="s">
        <v>239</v>
      </c>
      <c r="C278" s="4">
        <v>29620764</v>
      </c>
      <c r="D278" s="4">
        <v>344195</v>
      </c>
      <c r="E278" s="4">
        <v>2207013</v>
      </c>
      <c r="F278" s="4">
        <v>3971211</v>
      </c>
      <c r="G278" s="4">
        <v>193672</v>
      </c>
      <c r="H278" s="4">
        <v>32467</v>
      </c>
      <c r="I278" s="4">
        <v>8226298</v>
      </c>
      <c r="J278" s="4">
        <v>268756</v>
      </c>
      <c r="K278" s="4">
        <v>55972</v>
      </c>
      <c r="L278" s="4">
        <v>195223</v>
      </c>
      <c r="M278" s="4">
        <v>111760</v>
      </c>
      <c r="N278" s="4">
        <v>36484</v>
      </c>
      <c r="O278" s="4">
        <v>104711</v>
      </c>
      <c r="P278" s="4">
        <v>251</v>
      </c>
      <c r="Q278" s="4">
        <v>3054680</v>
      </c>
      <c r="R278" s="4">
        <v>5786913</v>
      </c>
      <c r="S278" s="4">
        <v>4334319</v>
      </c>
      <c r="T278" s="4">
        <v>696839</v>
      </c>
    </row>
    <row r="279" spans="1:20" s="12" customFormat="1" ht="34.5">
      <c r="A279" s="15" t="s">
        <v>821</v>
      </c>
      <c r="B279" s="16" t="s">
        <v>240</v>
      </c>
      <c r="C279" s="4">
        <v>20424869</v>
      </c>
      <c r="D279" s="4">
        <v>388220</v>
      </c>
      <c r="E279" s="4">
        <v>653510</v>
      </c>
      <c r="F279" s="4">
        <v>385175</v>
      </c>
      <c r="G279" s="4">
        <v>194279</v>
      </c>
      <c r="H279" s="4">
        <v>360514</v>
      </c>
      <c r="I279" s="4">
        <v>989073</v>
      </c>
      <c r="J279" s="4">
        <v>413902</v>
      </c>
      <c r="K279" s="4">
        <v>47127</v>
      </c>
      <c r="L279" s="4">
        <v>61960</v>
      </c>
      <c r="M279" s="4">
        <v>1132251</v>
      </c>
      <c r="N279" s="4">
        <v>650317</v>
      </c>
      <c r="O279" s="4">
        <v>51126</v>
      </c>
      <c r="P279" s="4">
        <v>99629</v>
      </c>
      <c r="Q279" s="4">
        <v>8452694</v>
      </c>
      <c r="R279" s="4">
        <v>1844822</v>
      </c>
      <c r="S279" s="4">
        <v>4337421</v>
      </c>
      <c r="T279" s="4">
        <v>362848</v>
      </c>
    </row>
    <row r="280" spans="1:20" s="12" customFormat="1" ht="45.75">
      <c r="A280" s="15" t="s">
        <v>822</v>
      </c>
      <c r="B280" s="16" t="s">
        <v>241</v>
      </c>
      <c r="C280" s="4">
        <v>92546027</v>
      </c>
      <c r="D280" s="4">
        <v>2493539</v>
      </c>
      <c r="E280" s="4">
        <v>2470828</v>
      </c>
      <c r="F280" s="4">
        <v>670402</v>
      </c>
      <c r="G280" s="4">
        <v>3267521</v>
      </c>
      <c r="H280" s="4">
        <v>1119292</v>
      </c>
      <c r="I280" s="4">
        <v>3681972</v>
      </c>
      <c r="J280" s="4">
        <v>1494236</v>
      </c>
      <c r="K280" s="4">
        <v>878622</v>
      </c>
      <c r="L280" s="4">
        <v>490395</v>
      </c>
      <c r="M280" s="4">
        <v>1389544</v>
      </c>
      <c r="N280" s="4">
        <v>3997111</v>
      </c>
      <c r="O280" s="4">
        <v>751442</v>
      </c>
      <c r="P280" s="4">
        <v>4132</v>
      </c>
      <c r="Q280" s="4">
        <v>23938687</v>
      </c>
      <c r="R280" s="4">
        <v>20030154</v>
      </c>
      <c r="S280" s="4">
        <v>23852654</v>
      </c>
      <c r="T280" s="4">
        <v>2015497</v>
      </c>
    </row>
    <row r="281" spans="1:20" s="12" customFormat="1" ht="23.25">
      <c r="A281" s="15" t="s">
        <v>823</v>
      </c>
      <c r="B281" s="16" t="s">
        <v>501</v>
      </c>
      <c r="C281" s="4">
        <v>966309383</v>
      </c>
      <c r="D281" s="4">
        <v>23675558</v>
      </c>
      <c r="E281" s="4">
        <v>33263211</v>
      </c>
      <c r="F281" s="4">
        <v>35298956</v>
      </c>
      <c r="G281" s="4">
        <v>31297333</v>
      </c>
      <c r="H281" s="4">
        <v>25141113</v>
      </c>
      <c r="I281" s="4">
        <v>38462989</v>
      </c>
      <c r="J281" s="4">
        <v>45159935</v>
      </c>
      <c r="K281" s="4">
        <v>20394039</v>
      </c>
      <c r="L281" s="4">
        <v>21289369</v>
      </c>
      <c r="M281" s="4">
        <v>21745863</v>
      </c>
      <c r="N281" s="4">
        <v>31962365</v>
      </c>
      <c r="O281" s="4">
        <v>21016299</v>
      </c>
      <c r="P281" s="4">
        <v>13519528</v>
      </c>
      <c r="Q281" s="4">
        <v>100776141</v>
      </c>
      <c r="R281" s="4">
        <v>116200276</v>
      </c>
      <c r="S281" s="4">
        <v>350268245</v>
      </c>
      <c r="T281" s="4">
        <v>36838163</v>
      </c>
    </row>
    <row r="282" spans="1:20" s="12" customFormat="1" ht="23.25">
      <c r="A282" s="15" t="s">
        <v>824</v>
      </c>
      <c r="B282" s="16" t="s">
        <v>502</v>
      </c>
      <c r="C282" s="4">
        <v>57086328</v>
      </c>
      <c r="D282" s="4">
        <v>322169</v>
      </c>
      <c r="E282" s="4">
        <v>1446703</v>
      </c>
      <c r="F282" s="4">
        <v>1454148</v>
      </c>
      <c r="G282" s="4">
        <v>267217</v>
      </c>
      <c r="H282" s="4">
        <v>361881</v>
      </c>
      <c r="I282" s="4">
        <v>2761883</v>
      </c>
      <c r="J282" s="4">
        <v>3044864</v>
      </c>
      <c r="K282" s="4">
        <v>730404</v>
      </c>
      <c r="L282" s="4">
        <v>882157</v>
      </c>
      <c r="M282" s="4">
        <v>1209460</v>
      </c>
      <c r="N282" s="4">
        <v>8979377</v>
      </c>
      <c r="O282" s="4">
        <v>1528746</v>
      </c>
      <c r="P282" s="4">
        <v>304790</v>
      </c>
      <c r="Q282" s="4">
        <v>11906438</v>
      </c>
      <c r="R282" s="4">
        <v>4627086</v>
      </c>
      <c r="S282" s="4">
        <v>16696909</v>
      </c>
      <c r="T282" s="4">
        <v>562096</v>
      </c>
    </row>
    <row r="283" spans="1:20" s="12" customFormat="1" ht="23.25">
      <c r="A283" s="15" t="s">
        <v>825</v>
      </c>
      <c r="B283" s="16" t="s">
        <v>242</v>
      </c>
      <c r="C283" s="4">
        <v>6566714</v>
      </c>
      <c r="D283" s="4">
        <v>4410</v>
      </c>
      <c r="E283" s="5" t="s">
        <v>14</v>
      </c>
      <c r="F283" s="4">
        <v>105060</v>
      </c>
      <c r="G283" s="5" t="s">
        <v>14</v>
      </c>
      <c r="H283" s="4">
        <v>20824</v>
      </c>
      <c r="I283" s="4">
        <v>2113</v>
      </c>
      <c r="J283" s="4">
        <v>57321</v>
      </c>
      <c r="K283" s="4">
        <v>60458</v>
      </c>
      <c r="L283" s="4">
        <v>4909</v>
      </c>
      <c r="M283" s="5" t="s">
        <v>14</v>
      </c>
      <c r="N283" s="4">
        <v>5340477</v>
      </c>
      <c r="O283" s="4">
        <v>368210</v>
      </c>
      <c r="P283" s="4">
        <v>9078</v>
      </c>
      <c r="Q283" s="4">
        <v>208423</v>
      </c>
      <c r="R283" s="4">
        <v>1381</v>
      </c>
      <c r="S283" s="4">
        <v>177768</v>
      </c>
      <c r="T283" s="4">
        <v>206283</v>
      </c>
    </row>
    <row r="284" spans="1:20" s="12" customFormat="1" ht="23.25">
      <c r="A284" s="15" t="s">
        <v>826</v>
      </c>
      <c r="B284" s="16" t="s">
        <v>243</v>
      </c>
      <c r="C284" s="4">
        <v>14393835</v>
      </c>
      <c r="D284" s="4">
        <v>60101</v>
      </c>
      <c r="E284" s="4">
        <v>177600</v>
      </c>
      <c r="F284" s="4">
        <v>692798</v>
      </c>
      <c r="G284" s="4">
        <v>2084</v>
      </c>
      <c r="H284" s="4">
        <v>21456</v>
      </c>
      <c r="I284" s="4">
        <v>266788</v>
      </c>
      <c r="J284" s="4">
        <v>1051094</v>
      </c>
      <c r="K284" s="4">
        <v>2654</v>
      </c>
      <c r="L284" s="4">
        <v>788365</v>
      </c>
      <c r="M284" s="4">
        <v>277686</v>
      </c>
      <c r="N284" s="4">
        <v>1857808</v>
      </c>
      <c r="O284" s="4">
        <v>231040</v>
      </c>
      <c r="P284" s="4">
        <v>216673</v>
      </c>
      <c r="Q284" s="4">
        <v>4334924</v>
      </c>
      <c r="R284" s="4">
        <v>310395</v>
      </c>
      <c r="S284" s="4">
        <v>3914143</v>
      </c>
      <c r="T284" s="4">
        <v>188225</v>
      </c>
    </row>
    <row r="285" spans="1:20" s="12" customFormat="1" ht="23.25">
      <c r="A285" s="15" t="s">
        <v>827</v>
      </c>
      <c r="B285" s="16" t="s">
        <v>244</v>
      </c>
      <c r="C285" s="4">
        <v>6001763</v>
      </c>
      <c r="D285" s="5" t="s">
        <v>14</v>
      </c>
      <c r="E285" s="4">
        <v>95161</v>
      </c>
      <c r="F285" s="4">
        <v>280122</v>
      </c>
      <c r="G285" s="5" t="s">
        <v>14</v>
      </c>
      <c r="H285" s="4">
        <v>3861</v>
      </c>
      <c r="I285" s="4">
        <v>40548</v>
      </c>
      <c r="J285" s="4">
        <v>714409</v>
      </c>
      <c r="K285" s="4">
        <v>1365</v>
      </c>
      <c r="L285" s="4">
        <v>430190</v>
      </c>
      <c r="M285" s="4">
        <v>175640</v>
      </c>
      <c r="N285" s="4">
        <v>500938</v>
      </c>
      <c r="O285" s="4">
        <v>158130</v>
      </c>
      <c r="P285" s="4">
        <v>40724</v>
      </c>
      <c r="Q285" s="4">
        <v>943369</v>
      </c>
      <c r="R285" s="4">
        <v>105929</v>
      </c>
      <c r="S285" s="4">
        <v>2511376</v>
      </c>
      <c r="T285" s="5" t="s">
        <v>14</v>
      </c>
    </row>
    <row r="286" spans="1:20" s="12" customFormat="1" ht="23.25">
      <c r="A286" s="15" t="s">
        <v>828</v>
      </c>
      <c r="B286" s="16" t="s">
        <v>245</v>
      </c>
      <c r="C286" s="4">
        <v>1028905</v>
      </c>
      <c r="D286" s="5" t="s">
        <v>14</v>
      </c>
      <c r="E286" s="5" t="s">
        <v>14</v>
      </c>
      <c r="F286" s="4">
        <v>154244</v>
      </c>
      <c r="G286" s="5" t="s">
        <v>14</v>
      </c>
      <c r="H286" s="5" t="s">
        <v>14</v>
      </c>
      <c r="I286" s="4">
        <v>131172</v>
      </c>
      <c r="J286" s="4">
        <v>23560</v>
      </c>
      <c r="K286" s="5" t="s">
        <v>14</v>
      </c>
      <c r="L286" s="4">
        <v>38569</v>
      </c>
      <c r="M286" s="4">
        <v>500</v>
      </c>
      <c r="N286" s="4">
        <v>285552</v>
      </c>
      <c r="O286" s="5" t="s">
        <v>14</v>
      </c>
      <c r="P286" s="4">
        <v>78556</v>
      </c>
      <c r="Q286" s="4">
        <v>159318</v>
      </c>
      <c r="R286" s="4">
        <v>14151</v>
      </c>
      <c r="S286" s="4">
        <v>143284</v>
      </c>
      <c r="T286" s="5" t="s">
        <v>14</v>
      </c>
    </row>
    <row r="287" spans="1:20" s="12" customFormat="1" ht="23.25">
      <c r="A287" s="15" t="s">
        <v>829</v>
      </c>
      <c r="B287" s="16" t="s">
        <v>246</v>
      </c>
      <c r="C287" s="4">
        <v>749548</v>
      </c>
      <c r="D287" s="5" t="s">
        <v>14</v>
      </c>
      <c r="E287" s="4">
        <v>3082</v>
      </c>
      <c r="F287" s="4">
        <v>152534</v>
      </c>
      <c r="G287" s="5" t="s">
        <v>14</v>
      </c>
      <c r="H287" s="5" t="s">
        <v>14</v>
      </c>
      <c r="I287" s="4">
        <v>3569</v>
      </c>
      <c r="J287" s="4">
        <v>11702</v>
      </c>
      <c r="K287" s="5" t="s">
        <v>14</v>
      </c>
      <c r="L287" s="5" t="s">
        <v>14</v>
      </c>
      <c r="M287" s="4">
        <v>700</v>
      </c>
      <c r="N287" s="4">
        <v>314570</v>
      </c>
      <c r="O287" s="5" t="s">
        <v>14</v>
      </c>
      <c r="P287" s="4">
        <v>25641</v>
      </c>
      <c r="Q287" s="4">
        <v>106568</v>
      </c>
      <c r="R287" s="5" t="s">
        <v>14</v>
      </c>
      <c r="S287" s="4">
        <v>131181</v>
      </c>
      <c r="T287" s="5" t="s">
        <v>14</v>
      </c>
    </row>
    <row r="288" spans="1:20" s="12" customFormat="1" ht="23.25">
      <c r="A288" s="15" t="s">
        <v>830</v>
      </c>
      <c r="B288" s="16" t="s">
        <v>247</v>
      </c>
      <c r="C288" s="4">
        <v>6613618</v>
      </c>
      <c r="D288" s="4">
        <v>60101</v>
      </c>
      <c r="E288" s="4">
        <v>79357</v>
      </c>
      <c r="F288" s="4">
        <v>105898</v>
      </c>
      <c r="G288" s="4">
        <v>2084</v>
      </c>
      <c r="H288" s="4">
        <v>17596</v>
      </c>
      <c r="I288" s="4">
        <v>91499</v>
      </c>
      <c r="J288" s="4">
        <v>301423</v>
      </c>
      <c r="K288" s="4">
        <v>1289</v>
      </c>
      <c r="L288" s="4">
        <v>319606</v>
      </c>
      <c r="M288" s="4">
        <v>100846</v>
      </c>
      <c r="N288" s="4">
        <v>756748</v>
      </c>
      <c r="O288" s="4">
        <v>72910</v>
      </c>
      <c r="P288" s="4">
        <v>71752</v>
      </c>
      <c r="Q288" s="4">
        <v>3125668</v>
      </c>
      <c r="R288" s="4">
        <v>190315</v>
      </c>
      <c r="S288" s="4">
        <v>1128302</v>
      </c>
      <c r="T288" s="4">
        <v>188225</v>
      </c>
    </row>
    <row r="289" spans="1:20" s="12" customFormat="1" ht="45.75">
      <c r="A289" s="15" t="s">
        <v>831</v>
      </c>
      <c r="B289" s="16" t="s">
        <v>248</v>
      </c>
      <c r="C289" s="4">
        <v>25154229</v>
      </c>
      <c r="D289" s="4">
        <v>193849</v>
      </c>
      <c r="E289" s="4">
        <v>1105599</v>
      </c>
      <c r="F289" s="4">
        <v>445709</v>
      </c>
      <c r="G289" s="4">
        <v>258182</v>
      </c>
      <c r="H289" s="4">
        <v>293823</v>
      </c>
      <c r="I289" s="4">
        <v>1537181</v>
      </c>
      <c r="J289" s="4">
        <v>1838977</v>
      </c>
      <c r="K289" s="4">
        <v>530656</v>
      </c>
      <c r="L289" s="4">
        <v>11992</v>
      </c>
      <c r="M289" s="4">
        <v>316352</v>
      </c>
      <c r="N289" s="4">
        <v>1597500</v>
      </c>
      <c r="O289" s="4">
        <v>929308</v>
      </c>
      <c r="P289" s="4">
        <v>79039</v>
      </c>
      <c r="Q289" s="4">
        <v>5202524</v>
      </c>
      <c r="R289" s="4">
        <v>1153404</v>
      </c>
      <c r="S289" s="4">
        <v>9564126</v>
      </c>
      <c r="T289" s="4">
        <v>96008</v>
      </c>
    </row>
    <row r="290" spans="1:20" s="12" customFormat="1" ht="23.25">
      <c r="A290" s="15" t="s">
        <v>832</v>
      </c>
      <c r="B290" s="16" t="s">
        <v>249</v>
      </c>
      <c r="C290" s="4">
        <v>10971549</v>
      </c>
      <c r="D290" s="4">
        <v>63808</v>
      </c>
      <c r="E290" s="4">
        <v>163503</v>
      </c>
      <c r="F290" s="4">
        <v>210581</v>
      </c>
      <c r="G290" s="4">
        <v>6951</v>
      </c>
      <c r="H290" s="4">
        <v>25777</v>
      </c>
      <c r="I290" s="4">
        <v>955801</v>
      </c>
      <c r="J290" s="4">
        <v>97473</v>
      </c>
      <c r="K290" s="4">
        <v>136636</v>
      </c>
      <c r="L290" s="4">
        <v>76890</v>
      </c>
      <c r="M290" s="4">
        <v>615422</v>
      </c>
      <c r="N290" s="4">
        <v>183592</v>
      </c>
      <c r="O290" s="4">
        <v>187</v>
      </c>
      <c r="P290" s="5" t="s">
        <v>14</v>
      </c>
      <c r="Q290" s="4">
        <v>2160568</v>
      </c>
      <c r="R290" s="4">
        <v>3161907</v>
      </c>
      <c r="S290" s="4">
        <v>3040872</v>
      </c>
      <c r="T290" s="4">
        <v>71580</v>
      </c>
    </row>
    <row r="291" spans="1:20" s="12" customFormat="1" ht="34.5">
      <c r="A291" s="15" t="s">
        <v>833</v>
      </c>
      <c r="B291" s="16" t="s">
        <v>503</v>
      </c>
      <c r="C291" s="4">
        <v>5236387</v>
      </c>
      <c r="D291" s="4">
        <v>24500</v>
      </c>
      <c r="E291" s="5" t="s">
        <v>14</v>
      </c>
      <c r="F291" s="4">
        <v>542015</v>
      </c>
      <c r="G291" s="5" t="s">
        <v>14</v>
      </c>
      <c r="H291" s="4">
        <v>72610</v>
      </c>
      <c r="I291" s="4">
        <v>143040</v>
      </c>
      <c r="J291" s="4">
        <v>149755</v>
      </c>
      <c r="K291" s="4">
        <v>81802</v>
      </c>
      <c r="L291" s="4">
        <v>22155</v>
      </c>
      <c r="M291" s="4">
        <v>41640</v>
      </c>
      <c r="N291" s="4">
        <v>1019182</v>
      </c>
      <c r="O291" s="4">
        <v>634357</v>
      </c>
      <c r="P291" s="4">
        <v>40876</v>
      </c>
      <c r="Q291" s="4">
        <v>1972792</v>
      </c>
      <c r="R291" s="4">
        <v>36061</v>
      </c>
      <c r="S291" s="4">
        <v>400193</v>
      </c>
      <c r="T291" s="4">
        <v>55408</v>
      </c>
    </row>
    <row r="292" spans="1:20" s="12" customFormat="1" ht="34.5">
      <c r="A292" s="15" t="s">
        <v>834</v>
      </c>
      <c r="B292" s="16" t="s">
        <v>250</v>
      </c>
      <c r="C292" s="4">
        <v>5236387</v>
      </c>
      <c r="D292" s="4">
        <v>24500</v>
      </c>
      <c r="E292" s="5" t="s">
        <v>14</v>
      </c>
      <c r="F292" s="4">
        <v>542015</v>
      </c>
      <c r="G292" s="5" t="s">
        <v>14</v>
      </c>
      <c r="H292" s="4">
        <v>72610</v>
      </c>
      <c r="I292" s="4">
        <v>143040</v>
      </c>
      <c r="J292" s="4">
        <v>149755</v>
      </c>
      <c r="K292" s="4">
        <v>81802</v>
      </c>
      <c r="L292" s="4">
        <v>22155</v>
      </c>
      <c r="M292" s="4">
        <v>41640</v>
      </c>
      <c r="N292" s="4">
        <v>1019182</v>
      </c>
      <c r="O292" s="4">
        <v>634357</v>
      </c>
      <c r="P292" s="4">
        <v>40876</v>
      </c>
      <c r="Q292" s="4">
        <v>1972792</v>
      </c>
      <c r="R292" s="4">
        <v>36061</v>
      </c>
      <c r="S292" s="4">
        <v>400193</v>
      </c>
      <c r="T292" s="4">
        <v>55408</v>
      </c>
    </row>
    <row r="293" spans="1:20" s="12" customFormat="1" ht="45.75">
      <c r="A293" s="15" t="s">
        <v>835</v>
      </c>
      <c r="B293" s="16" t="s">
        <v>504</v>
      </c>
      <c r="C293" s="4">
        <v>103608095</v>
      </c>
      <c r="D293" s="4">
        <v>478366</v>
      </c>
      <c r="E293" s="4">
        <v>3047783</v>
      </c>
      <c r="F293" s="4">
        <v>5341626</v>
      </c>
      <c r="G293" s="4">
        <v>2910117</v>
      </c>
      <c r="H293" s="4">
        <v>10580684</v>
      </c>
      <c r="I293" s="4">
        <v>5747017</v>
      </c>
      <c r="J293" s="4">
        <v>5375201</v>
      </c>
      <c r="K293" s="4">
        <v>2855775</v>
      </c>
      <c r="L293" s="4">
        <v>10094992</v>
      </c>
      <c r="M293" s="4">
        <v>1544022</v>
      </c>
      <c r="N293" s="4">
        <v>3092278</v>
      </c>
      <c r="O293" s="4">
        <v>1820858</v>
      </c>
      <c r="P293" s="4">
        <v>796226</v>
      </c>
      <c r="Q293" s="4">
        <v>25305158</v>
      </c>
      <c r="R293" s="4">
        <v>7589767</v>
      </c>
      <c r="S293" s="4">
        <v>11348135</v>
      </c>
      <c r="T293" s="4">
        <v>5680091</v>
      </c>
    </row>
    <row r="294" spans="1:20" s="12" customFormat="1" ht="23.25">
      <c r="A294" s="15" t="s">
        <v>836</v>
      </c>
      <c r="B294" s="16" t="s">
        <v>251</v>
      </c>
      <c r="C294" s="4">
        <v>28359078</v>
      </c>
      <c r="D294" s="4">
        <v>117993</v>
      </c>
      <c r="E294" s="4">
        <v>1823193</v>
      </c>
      <c r="F294" s="4">
        <v>592177</v>
      </c>
      <c r="G294" s="4">
        <v>294647</v>
      </c>
      <c r="H294" s="4">
        <v>766162</v>
      </c>
      <c r="I294" s="4">
        <v>1691577</v>
      </c>
      <c r="J294" s="4">
        <v>2555659</v>
      </c>
      <c r="K294" s="4">
        <v>783751</v>
      </c>
      <c r="L294" s="4">
        <v>780086</v>
      </c>
      <c r="M294" s="4">
        <v>809548</v>
      </c>
      <c r="N294" s="4">
        <v>1587555</v>
      </c>
      <c r="O294" s="4">
        <v>283694</v>
      </c>
      <c r="P294" s="4">
        <v>212118</v>
      </c>
      <c r="Q294" s="4">
        <v>8138156</v>
      </c>
      <c r="R294" s="4">
        <v>3067008</v>
      </c>
      <c r="S294" s="4">
        <v>2337635</v>
      </c>
      <c r="T294" s="4">
        <v>2518119</v>
      </c>
    </row>
    <row r="295" spans="1:20" s="12" customFormat="1" ht="23.25">
      <c r="A295" s="15" t="s">
        <v>837</v>
      </c>
      <c r="B295" s="16" t="s">
        <v>252</v>
      </c>
      <c r="C295" s="4">
        <v>55624293</v>
      </c>
      <c r="D295" s="4">
        <v>272406</v>
      </c>
      <c r="E295" s="4">
        <v>1174241</v>
      </c>
      <c r="F295" s="4">
        <v>3794542</v>
      </c>
      <c r="G295" s="4">
        <v>2615470</v>
      </c>
      <c r="H295" s="4">
        <v>9784522</v>
      </c>
      <c r="I295" s="4">
        <v>2563307</v>
      </c>
      <c r="J295" s="4">
        <v>1473733</v>
      </c>
      <c r="K295" s="4">
        <v>2049328</v>
      </c>
      <c r="L295" s="4">
        <v>5618985</v>
      </c>
      <c r="M295" s="4">
        <v>525422</v>
      </c>
      <c r="N295" s="4">
        <v>1503943</v>
      </c>
      <c r="O295" s="4">
        <v>337558</v>
      </c>
      <c r="P295" s="4">
        <v>274754</v>
      </c>
      <c r="Q295" s="4">
        <v>11480736</v>
      </c>
      <c r="R295" s="4">
        <v>3495732</v>
      </c>
      <c r="S295" s="4">
        <v>6482726</v>
      </c>
      <c r="T295" s="4">
        <v>2176890</v>
      </c>
    </row>
    <row r="296" spans="1:20" s="12" customFormat="1" ht="23.25">
      <c r="A296" s="15" t="s">
        <v>838</v>
      </c>
      <c r="B296" s="16" t="s">
        <v>253</v>
      </c>
      <c r="C296" s="4">
        <v>23058793</v>
      </c>
      <c r="D296" s="4">
        <v>229381</v>
      </c>
      <c r="E296" s="4">
        <v>78788</v>
      </c>
      <c r="F296" s="4">
        <v>886570</v>
      </c>
      <c r="G296" s="4">
        <v>908476</v>
      </c>
      <c r="H296" s="4">
        <v>9357946</v>
      </c>
      <c r="I296" s="4">
        <v>1365959</v>
      </c>
      <c r="J296" s="4">
        <v>1243888</v>
      </c>
      <c r="K296" s="4">
        <v>1035416</v>
      </c>
      <c r="L296" s="4">
        <v>2800216</v>
      </c>
      <c r="M296" s="4">
        <v>338135</v>
      </c>
      <c r="N296" s="4">
        <v>565305</v>
      </c>
      <c r="O296" s="4">
        <v>313832</v>
      </c>
      <c r="P296" s="4">
        <v>99054</v>
      </c>
      <c r="Q296" s="4">
        <v>1829225</v>
      </c>
      <c r="R296" s="4">
        <v>576171</v>
      </c>
      <c r="S296" s="4">
        <v>770055</v>
      </c>
      <c r="T296" s="4">
        <v>660377</v>
      </c>
    </row>
    <row r="297" spans="1:20" s="12" customFormat="1" ht="23.25">
      <c r="A297" s="15" t="s">
        <v>839</v>
      </c>
      <c r="B297" s="16" t="s">
        <v>254</v>
      </c>
      <c r="C297" s="4">
        <v>12200058</v>
      </c>
      <c r="D297" s="4">
        <v>29109</v>
      </c>
      <c r="E297" s="4">
        <v>1012736</v>
      </c>
      <c r="F297" s="4">
        <v>666804</v>
      </c>
      <c r="G297" s="4">
        <v>1316916</v>
      </c>
      <c r="H297" s="4">
        <v>78709</v>
      </c>
      <c r="I297" s="4">
        <v>1197348</v>
      </c>
      <c r="J297" s="4">
        <v>170604</v>
      </c>
      <c r="K297" s="4">
        <v>800179</v>
      </c>
      <c r="L297" s="4">
        <v>249560</v>
      </c>
      <c r="M297" s="4">
        <v>176313</v>
      </c>
      <c r="N297" s="4">
        <v>292567</v>
      </c>
      <c r="O297" s="4">
        <v>23726</v>
      </c>
      <c r="P297" s="4">
        <v>163074</v>
      </c>
      <c r="Q297" s="4">
        <v>143075</v>
      </c>
      <c r="R297" s="4">
        <v>1340327</v>
      </c>
      <c r="S297" s="4">
        <v>3025841</v>
      </c>
      <c r="T297" s="4">
        <v>1513170</v>
      </c>
    </row>
    <row r="298" spans="1:20" s="12" customFormat="1" ht="23.25">
      <c r="A298" s="15" t="s">
        <v>840</v>
      </c>
      <c r="B298" s="16" t="s">
        <v>255</v>
      </c>
      <c r="C298" s="4">
        <v>20365442</v>
      </c>
      <c r="D298" s="4">
        <v>13917</v>
      </c>
      <c r="E298" s="4">
        <v>82717</v>
      </c>
      <c r="F298" s="4">
        <v>2241168</v>
      </c>
      <c r="G298" s="4">
        <v>390078</v>
      </c>
      <c r="H298" s="4">
        <v>347867</v>
      </c>
      <c r="I298" s="5" t="s">
        <v>14</v>
      </c>
      <c r="J298" s="4">
        <v>59241</v>
      </c>
      <c r="K298" s="4">
        <v>213733</v>
      </c>
      <c r="L298" s="4">
        <v>2569209</v>
      </c>
      <c r="M298" s="4">
        <v>10974</v>
      </c>
      <c r="N298" s="4">
        <v>646070</v>
      </c>
      <c r="O298" s="5" t="s">
        <v>14</v>
      </c>
      <c r="P298" s="4">
        <v>12626</v>
      </c>
      <c r="Q298" s="4">
        <v>9508435</v>
      </c>
      <c r="R298" s="4">
        <v>1579234</v>
      </c>
      <c r="S298" s="4">
        <v>2686830</v>
      </c>
      <c r="T298" s="4">
        <v>3342</v>
      </c>
    </row>
    <row r="299" spans="1:20" s="12" customFormat="1" ht="23.25">
      <c r="A299" s="15" t="s">
        <v>841</v>
      </c>
      <c r="B299" s="16" t="s">
        <v>256</v>
      </c>
      <c r="C299" s="4">
        <v>19624724</v>
      </c>
      <c r="D299" s="4">
        <v>87967</v>
      </c>
      <c r="E299" s="4">
        <v>50349</v>
      </c>
      <c r="F299" s="4">
        <v>954907</v>
      </c>
      <c r="G299" s="5" t="s">
        <v>14</v>
      </c>
      <c r="H299" s="4">
        <v>30000</v>
      </c>
      <c r="I299" s="4">
        <v>1492133</v>
      </c>
      <c r="J299" s="4">
        <v>1345810</v>
      </c>
      <c r="K299" s="4">
        <v>22696</v>
      </c>
      <c r="L299" s="4">
        <v>3695921</v>
      </c>
      <c r="M299" s="4">
        <v>209052</v>
      </c>
      <c r="N299" s="4">
        <v>780</v>
      </c>
      <c r="O299" s="4">
        <v>1199606</v>
      </c>
      <c r="P299" s="4">
        <v>309353</v>
      </c>
      <c r="Q299" s="4">
        <v>5686266</v>
      </c>
      <c r="R299" s="4">
        <v>1027027</v>
      </c>
      <c r="S299" s="4">
        <v>2527774</v>
      </c>
      <c r="T299" s="4">
        <v>985082</v>
      </c>
    </row>
    <row r="300" spans="1:20" s="12" customFormat="1" ht="34.5">
      <c r="A300" s="15" t="s">
        <v>842</v>
      </c>
      <c r="B300" s="16" t="s">
        <v>505</v>
      </c>
      <c r="C300" s="4">
        <v>444602818</v>
      </c>
      <c r="D300" s="4">
        <v>7162056</v>
      </c>
      <c r="E300" s="4">
        <v>13102830</v>
      </c>
      <c r="F300" s="4">
        <v>13952743</v>
      </c>
      <c r="G300" s="4">
        <v>13437208</v>
      </c>
      <c r="H300" s="4">
        <v>6827926</v>
      </c>
      <c r="I300" s="4">
        <v>11939342</v>
      </c>
      <c r="J300" s="4">
        <v>19820306</v>
      </c>
      <c r="K300" s="4">
        <v>8158062</v>
      </c>
      <c r="L300" s="4">
        <v>4784349</v>
      </c>
      <c r="M300" s="4">
        <v>13337161</v>
      </c>
      <c r="N300" s="4">
        <v>9888428</v>
      </c>
      <c r="O300" s="4">
        <v>8471297</v>
      </c>
      <c r="P300" s="4">
        <v>9390240</v>
      </c>
      <c r="Q300" s="4">
        <v>27567598</v>
      </c>
      <c r="R300" s="4">
        <v>37692953</v>
      </c>
      <c r="S300" s="4">
        <v>223575995</v>
      </c>
      <c r="T300" s="4">
        <v>15494326</v>
      </c>
    </row>
    <row r="301" spans="1:20" s="12" customFormat="1" ht="34.5">
      <c r="A301" s="15" t="s">
        <v>843</v>
      </c>
      <c r="B301" s="16" t="s">
        <v>257</v>
      </c>
      <c r="C301" s="4">
        <v>88635200</v>
      </c>
      <c r="D301" s="4">
        <v>2052081</v>
      </c>
      <c r="E301" s="4">
        <v>2388405</v>
      </c>
      <c r="F301" s="4">
        <v>5689086</v>
      </c>
      <c r="G301" s="4">
        <v>2343727</v>
      </c>
      <c r="H301" s="4">
        <v>2066141</v>
      </c>
      <c r="I301" s="4">
        <v>1737869</v>
      </c>
      <c r="J301" s="4">
        <v>3304612</v>
      </c>
      <c r="K301" s="4">
        <v>1613346</v>
      </c>
      <c r="L301" s="4">
        <v>927892</v>
      </c>
      <c r="M301" s="4">
        <v>2498213</v>
      </c>
      <c r="N301" s="4">
        <v>2124060</v>
      </c>
      <c r="O301" s="4">
        <v>1652621</v>
      </c>
      <c r="P301" s="4">
        <v>2555314</v>
      </c>
      <c r="Q301" s="4">
        <v>4248463</v>
      </c>
      <c r="R301" s="4">
        <v>6701211</v>
      </c>
      <c r="S301" s="4">
        <v>43391993</v>
      </c>
      <c r="T301" s="4">
        <v>3340165</v>
      </c>
    </row>
    <row r="302" spans="1:20" s="12" customFormat="1" ht="45.75">
      <c r="A302" s="15" t="s">
        <v>844</v>
      </c>
      <c r="B302" s="16" t="s">
        <v>258</v>
      </c>
      <c r="C302" s="4">
        <v>59202763</v>
      </c>
      <c r="D302" s="4">
        <v>1032106</v>
      </c>
      <c r="E302" s="4">
        <v>1567132</v>
      </c>
      <c r="F302" s="4">
        <v>1718383</v>
      </c>
      <c r="G302" s="4">
        <v>1324273</v>
      </c>
      <c r="H302" s="4">
        <v>1202233</v>
      </c>
      <c r="I302" s="4">
        <v>1621300</v>
      </c>
      <c r="J302" s="4">
        <v>2062254</v>
      </c>
      <c r="K302" s="4">
        <v>1238039</v>
      </c>
      <c r="L302" s="4">
        <v>676209</v>
      </c>
      <c r="M302" s="4">
        <v>1484232</v>
      </c>
      <c r="N302" s="4">
        <v>1683938</v>
      </c>
      <c r="O302" s="4">
        <v>1017913</v>
      </c>
      <c r="P302" s="4">
        <v>1702154</v>
      </c>
      <c r="Q302" s="4">
        <v>2733970</v>
      </c>
      <c r="R302" s="4">
        <v>4228549</v>
      </c>
      <c r="S302" s="4">
        <v>31064989</v>
      </c>
      <c r="T302" s="4">
        <v>2845089</v>
      </c>
    </row>
    <row r="303" spans="1:20" s="12" customFormat="1" ht="34.5">
      <c r="A303" s="15" t="s">
        <v>845</v>
      </c>
      <c r="B303" s="16" t="s">
        <v>259</v>
      </c>
      <c r="C303" s="4">
        <v>20324689</v>
      </c>
      <c r="D303" s="4">
        <v>92781</v>
      </c>
      <c r="E303" s="4">
        <v>117365</v>
      </c>
      <c r="F303" s="4">
        <v>136800</v>
      </c>
      <c r="G303" s="4">
        <v>83762</v>
      </c>
      <c r="H303" s="4">
        <v>33414</v>
      </c>
      <c r="I303" s="4">
        <v>41810</v>
      </c>
      <c r="J303" s="4">
        <v>182134</v>
      </c>
      <c r="K303" s="4">
        <v>87270</v>
      </c>
      <c r="L303" s="4">
        <v>18361</v>
      </c>
      <c r="M303" s="4">
        <v>122533</v>
      </c>
      <c r="N303" s="4">
        <v>137159</v>
      </c>
      <c r="O303" s="4">
        <v>71778</v>
      </c>
      <c r="P303" s="4">
        <v>16387</v>
      </c>
      <c r="Q303" s="4">
        <v>363702</v>
      </c>
      <c r="R303" s="4">
        <v>388797</v>
      </c>
      <c r="S303" s="4">
        <v>18281276</v>
      </c>
      <c r="T303" s="4">
        <v>149359</v>
      </c>
    </row>
    <row r="304" spans="1:20" s="12" customFormat="1" ht="23.25">
      <c r="A304" s="15" t="s">
        <v>846</v>
      </c>
      <c r="B304" s="16" t="s">
        <v>260</v>
      </c>
      <c r="C304" s="4">
        <v>5060838</v>
      </c>
      <c r="D304" s="4">
        <v>70562</v>
      </c>
      <c r="E304" s="4">
        <v>48155</v>
      </c>
      <c r="F304" s="4">
        <v>114157</v>
      </c>
      <c r="G304" s="4">
        <v>326953</v>
      </c>
      <c r="H304" s="4">
        <v>48938</v>
      </c>
      <c r="I304" s="4">
        <v>39325</v>
      </c>
      <c r="J304" s="4">
        <v>173510</v>
      </c>
      <c r="K304" s="4">
        <v>107464</v>
      </c>
      <c r="L304" s="4">
        <v>67182</v>
      </c>
      <c r="M304" s="4">
        <v>301052</v>
      </c>
      <c r="N304" s="4">
        <v>104135</v>
      </c>
      <c r="O304" s="4">
        <v>165798</v>
      </c>
      <c r="P304" s="4">
        <v>83906</v>
      </c>
      <c r="Q304" s="4">
        <v>70297</v>
      </c>
      <c r="R304" s="4">
        <v>259100</v>
      </c>
      <c r="S304" s="4">
        <v>2968249</v>
      </c>
      <c r="T304" s="4">
        <v>112056</v>
      </c>
    </row>
    <row r="305" spans="1:20" s="12" customFormat="1" ht="34.5">
      <c r="A305" s="15" t="s">
        <v>847</v>
      </c>
      <c r="B305" s="16" t="s">
        <v>261</v>
      </c>
      <c r="C305" s="4">
        <v>45473739</v>
      </c>
      <c r="D305" s="4">
        <v>658378</v>
      </c>
      <c r="E305" s="4">
        <v>1312797</v>
      </c>
      <c r="F305" s="4">
        <v>1162653</v>
      </c>
      <c r="G305" s="4">
        <v>905073</v>
      </c>
      <c r="H305" s="4">
        <v>838379</v>
      </c>
      <c r="I305" s="4">
        <v>718341</v>
      </c>
      <c r="J305" s="4">
        <v>2543369</v>
      </c>
      <c r="K305" s="4">
        <v>533919</v>
      </c>
      <c r="L305" s="4">
        <v>455058</v>
      </c>
      <c r="M305" s="4">
        <v>1599614</v>
      </c>
      <c r="N305" s="4">
        <v>1425443</v>
      </c>
      <c r="O305" s="4">
        <v>1110014</v>
      </c>
      <c r="P305" s="4">
        <v>1327489</v>
      </c>
      <c r="Q305" s="4">
        <v>2948177</v>
      </c>
      <c r="R305" s="4">
        <v>2769537</v>
      </c>
      <c r="S305" s="4">
        <v>23266570</v>
      </c>
      <c r="T305" s="4">
        <v>1898928</v>
      </c>
    </row>
    <row r="306" spans="1:20" s="12" customFormat="1" ht="23.25">
      <c r="A306" s="15" t="s">
        <v>848</v>
      </c>
      <c r="B306" s="16" t="s">
        <v>262</v>
      </c>
      <c r="C306" s="4">
        <v>5623734</v>
      </c>
      <c r="D306" s="4">
        <v>98645</v>
      </c>
      <c r="E306" s="4">
        <v>119925</v>
      </c>
      <c r="F306" s="4">
        <v>417752</v>
      </c>
      <c r="G306" s="4">
        <v>134887</v>
      </c>
      <c r="H306" s="4">
        <v>79789</v>
      </c>
      <c r="I306" s="4">
        <v>111668</v>
      </c>
      <c r="J306" s="4">
        <v>265271</v>
      </c>
      <c r="K306" s="4">
        <v>129373</v>
      </c>
      <c r="L306" s="4">
        <v>70094</v>
      </c>
      <c r="M306" s="4">
        <v>200126</v>
      </c>
      <c r="N306" s="4">
        <v>206627</v>
      </c>
      <c r="O306" s="4">
        <v>246575</v>
      </c>
      <c r="P306" s="4">
        <v>162131</v>
      </c>
      <c r="Q306" s="4">
        <v>1196635</v>
      </c>
      <c r="R306" s="4">
        <v>497809</v>
      </c>
      <c r="S306" s="4">
        <v>1191370</v>
      </c>
      <c r="T306" s="4">
        <v>495056</v>
      </c>
    </row>
    <row r="307" spans="1:20" s="12" customFormat="1" ht="23.25">
      <c r="A307" s="15" t="s">
        <v>849</v>
      </c>
      <c r="B307" s="16" t="s">
        <v>263</v>
      </c>
      <c r="C307" s="4">
        <v>39850005</v>
      </c>
      <c r="D307" s="4">
        <v>559733</v>
      </c>
      <c r="E307" s="4">
        <v>1192873</v>
      </c>
      <c r="F307" s="4">
        <v>744900</v>
      </c>
      <c r="G307" s="4">
        <v>770186</v>
      </c>
      <c r="H307" s="4">
        <v>758589</v>
      </c>
      <c r="I307" s="4">
        <v>606673</v>
      </c>
      <c r="J307" s="4">
        <v>2278098</v>
      </c>
      <c r="K307" s="4">
        <v>404546</v>
      </c>
      <c r="L307" s="4">
        <v>384964</v>
      </c>
      <c r="M307" s="4">
        <v>1399488</v>
      </c>
      <c r="N307" s="4">
        <v>1218816</v>
      </c>
      <c r="O307" s="4">
        <v>863438</v>
      </c>
      <c r="P307" s="4">
        <v>1165358</v>
      </c>
      <c r="Q307" s="4">
        <v>1751542</v>
      </c>
      <c r="R307" s="4">
        <v>2271728</v>
      </c>
      <c r="S307" s="4">
        <v>22075200</v>
      </c>
      <c r="T307" s="4">
        <v>1403873</v>
      </c>
    </row>
    <row r="308" spans="1:20" s="12" customFormat="1" ht="23.25">
      <c r="A308" s="15" t="s">
        <v>850</v>
      </c>
      <c r="B308" s="16" t="s">
        <v>264</v>
      </c>
      <c r="C308" s="4">
        <v>33286591</v>
      </c>
      <c r="D308" s="4">
        <v>297164</v>
      </c>
      <c r="E308" s="4">
        <v>599906</v>
      </c>
      <c r="F308" s="4">
        <v>774195</v>
      </c>
      <c r="G308" s="4">
        <v>1194354</v>
      </c>
      <c r="H308" s="4">
        <v>388280</v>
      </c>
      <c r="I308" s="4">
        <v>575705</v>
      </c>
      <c r="J308" s="4">
        <v>1093625</v>
      </c>
      <c r="K308" s="4">
        <v>462787</v>
      </c>
      <c r="L308" s="4">
        <v>388730</v>
      </c>
      <c r="M308" s="4">
        <v>1087811</v>
      </c>
      <c r="N308" s="4">
        <v>775540</v>
      </c>
      <c r="O308" s="4">
        <v>439661</v>
      </c>
      <c r="P308" s="4">
        <v>613920</v>
      </c>
      <c r="Q308" s="4">
        <v>1063493</v>
      </c>
      <c r="R308" s="4">
        <v>1707213</v>
      </c>
      <c r="S308" s="4">
        <v>20498403</v>
      </c>
      <c r="T308" s="4">
        <v>1325805</v>
      </c>
    </row>
    <row r="309" spans="1:20" s="12" customFormat="1" ht="57">
      <c r="A309" s="15" t="s">
        <v>851</v>
      </c>
      <c r="B309" s="16" t="s">
        <v>265</v>
      </c>
      <c r="C309" s="4">
        <v>11746490</v>
      </c>
      <c r="D309" s="4">
        <v>104639</v>
      </c>
      <c r="E309" s="4">
        <v>160724</v>
      </c>
      <c r="F309" s="4">
        <v>1457379</v>
      </c>
      <c r="G309" s="4">
        <v>155670</v>
      </c>
      <c r="H309" s="4">
        <v>64549</v>
      </c>
      <c r="I309" s="4">
        <v>97023</v>
      </c>
      <c r="J309" s="4">
        <v>3931045</v>
      </c>
      <c r="K309" s="4">
        <v>85222</v>
      </c>
      <c r="L309" s="4">
        <v>94575</v>
      </c>
      <c r="M309" s="4">
        <v>430198</v>
      </c>
      <c r="N309" s="4">
        <v>1598296</v>
      </c>
      <c r="O309" s="4">
        <v>273155</v>
      </c>
      <c r="P309" s="4">
        <v>165252</v>
      </c>
      <c r="Q309" s="4">
        <v>1906393</v>
      </c>
      <c r="R309" s="4">
        <v>586284</v>
      </c>
      <c r="S309" s="4">
        <v>433644</v>
      </c>
      <c r="T309" s="4">
        <v>202441</v>
      </c>
    </row>
    <row r="310" spans="1:20" s="12" customFormat="1" ht="45.75">
      <c r="A310" s="15" t="s">
        <v>852</v>
      </c>
      <c r="B310" s="16" t="s">
        <v>266</v>
      </c>
      <c r="C310" s="4">
        <v>39714108</v>
      </c>
      <c r="D310" s="4">
        <v>302463</v>
      </c>
      <c r="E310" s="4">
        <v>735854</v>
      </c>
      <c r="F310" s="4">
        <v>977552</v>
      </c>
      <c r="G310" s="4">
        <v>2051713</v>
      </c>
      <c r="H310" s="4">
        <v>358427</v>
      </c>
      <c r="I310" s="4">
        <v>873491</v>
      </c>
      <c r="J310" s="4">
        <v>790980</v>
      </c>
      <c r="K310" s="4">
        <v>220119</v>
      </c>
      <c r="L310" s="4">
        <v>503105</v>
      </c>
      <c r="M310" s="4">
        <v>2421206</v>
      </c>
      <c r="N310" s="4">
        <v>429792</v>
      </c>
      <c r="O310" s="4">
        <v>427723</v>
      </c>
      <c r="P310" s="4">
        <v>1176467</v>
      </c>
      <c r="Q310" s="4">
        <v>1133869</v>
      </c>
      <c r="R310" s="4">
        <v>2443147</v>
      </c>
      <c r="S310" s="4">
        <v>22323769</v>
      </c>
      <c r="T310" s="4">
        <v>2544429</v>
      </c>
    </row>
    <row r="311" spans="1:20" s="12" customFormat="1" ht="34.5">
      <c r="A311" s="15" t="s">
        <v>853</v>
      </c>
      <c r="B311" s="16" t="s">
        <v>267</v>
      </c>
      <c r="C311" s="4">
        <v>2360288</v>
      </c>
      <c r="D311" s="4">
        <v>196846</v>
      </c>
      <c r="E311" s="4">
        <v>40775</v>
      </c>
      <c r="F311" s="4">
        <v>37012</v>
      </c>
      <c r="G311" s="4">
        <v>88129</v>
      </c>
      <c r="H311" s="4">
        <v>25125</v>
      </c>
      <c r="I311" s="4">
        <v>257097</v>
      </c>
      <c r="J311" s="4">
        <v>79728</v>
      </c>
      <c r="K311" s="4">
        <v>17574</v>
      </c>
      <c r="L311" s="4">
        <v>62296</v>
      </c>
      <c r="M311" s="4">
        <v>126637</v>
      </c>
      <c r="N311" s="4">
        <v>90079</v>
      </c>
      <c r="O311" s="4">
        <v>316266</v>
      </c>
      <c r="P311" s="4">
        <v>5466</v>
      </c>
      <c r="Q311" s="4">
        <v>217986</v>
      </c>
      <c r="R311" s="4">
        <v>205326</v>
      </c>
      <c r="S311" s="4">
        <v>549272</v>
      </c>
      <c r="T311" s="4">
        <v>44674</v>
      </c>
    </row>
    <row r="312" spans="1:20" s="12" customFormat="1" ht="45.75">
      <c r="A312" s="15" t="s">
        <v>854</v>
      </c>
      <c r="B312" s="16" t="s">
        <v>268</v>
      </c>
      <c r="C312" s="4">
        <v>37353820</v>
      </c>
      <c r="D312" s="4">
        <v>105617</v>
      </c>
      <c r="E312" s="4">
        <v>695079</v>
      </c>
      <c r="F312" s="4">
        <v>940540</v>
      </c>
      <c r="G312" s="4">
        <v>1963584</v>
      </c>
      <c r="H312" s="4">
        <v>333302</v>
      </c>
      <c r="I312" s="4">
        <v>616394</v>
      </c>
      <c r="J312" s="4">
        <v>711252</v>
      </c>
      <c r="K312" s="4">
        <v>202545</v>
      </c>
      <c r="L312" s="4">
        <v>440810</v>
      </c>
      <c r="M312" s="4">
        <v>2294569</v>
      </c>
      <c r="N312" s="4">
        <v>339713</v>
      </c>
      <c r="O312" s="4">
        <v>111457</v>
      </c>
      <c r="P312" s="4">
        <v>1171001</v>
      </c>
      <c r="Q312" s="4">
        <v>915883</v>
      </c>
      <c r="R312" s="4">
        <v>2237821</v>
      </c>
      <c r="S312" s="4">
        <v>21774497</v>
      </c>
      <c r="T312" s="4">
        <v>2499755</v>
      </c>
    </row>
    <row r="313" spans="1:20" s="12" customFormat="1" ht="45.75">
      <c r="A313" s="15" t="s">
        <v>855</v>
      </c>
      <c r="B313" s="16" t="s">
        <v>269</v>
      </c>
      <c r="C313" s="4">
        <v>141158400</v>
      </c>
      <c r="D313" s="4">
        <v>2551882</v>
      </c>
      <c r="E313" s="4">
        <v>6172492</v>
      </c>
      <c r="F313" s="4">
        <v>1922538</v>
      </c>
      <c r="G313" s="4">
        <v>5051683</v>
      </c>
      <c r="H313" s="4">
        <v>1827565</v>
      </c>
      <c r="I313" s="4">
        <v>6234477</v>
      </c>
      <c r="J313" s="4">
        <v>5738777</v>
      </c>
      <c r="K313" s="4">
        <v>3809896</v>
      </c>
      <c r="L313" s="4">
        <v>1653237</v>
      </c>
      <c r="M313" s="4">
        <v>3392301</v>
      </c>
      <c r="N313" s="4">
        <v>1610065</v>
      </c>
      <c r="O313" s="4">
        <v>3312634</v>
      </c>
      <c r="P313" s="4">
        <v>1749350</v>
      </c>
      <c r="Q313" s="4">
        <v>13099234</v>
      </c>
      <c r="R313" s="4">
        <v>18609115</v>
      </c>
      <c r="S313" s="4">
        <v>61347102</v>
      </c>
      <c r="T313" s="4">
        <v>3076054</v>
      </c>
    </row>
    <row r="314" spans="1:20" s="12" customFormat="1" ht="34.5">
      <c r="A314" s="15" t="s">
        <v>856</v>
      </c>
      <c r="B314" s="16" t="s">
        <v>270</v>
      </c>
      <c r="C314" s="4">
        <v>12728528</v>
      </c>
      <c r="D314" s="4">
        <v>186861</v>
      </c>
      <c r="E314" s="4">
        <v>1375572</v>
      </c>
      <c r="F314" s="4">
        <v>161313</v>
      </c>
      <c r="G314" s="4">
        <v>758838</v>
      </c>
      <c r="H314" s="4">
        <v>148667</v>
      </c>
      <c r="I314" s="4">
        <v>40498</v>
      </c>
      <c r="J314" s="4">
        <v>1503302</v>
      </c>
      <c r="K314" s="4">
        <v>853344</v>
      </c>
      <c r="L314" s="4">
        <v>19285</v>
      </c>
      <c r="M314" s="4">
        <v>1033628</v>
      </c>
      <c r="N314" s="4">
        <v>64102</v>
      </c>
      <c r="O314" s="4">
        <v>1069341</v>
      </c>
      <c r="P314" s="4">
        <v>153</v>
      </c>
      <c r="Q314" s="4">
        <v>331985</v>
      </c>
      <c r="R314" s="4">
        <v>984837</v>
      </c>
      <c r="S314" s="4">
        <v>4118550</v>
      </c>
      <c r="T314" s="4">
        <v>78251</v>
      </c>
    </row>
    <row r="315" spans="1:20" s="12" customFormat="1" ht="57">
      <c r="A315" s="15" t="s">
        <v>857</v>
      </c>
      <c r="B315" s="16" t="s">
        <v>271</v>
      </c>
      <c r="C315" s="4">
        <v>29301539</v>
      </c>
      <c r="D315" s="4">
        <v>914915</v>
      </c>
      <c r="E315" s="4">
        <v>211526</v>
      </c>
      <c r="F315" s="4">
        <v>560437</v>
      </c>
      <c r="G315" s="4">
        <v>1683984</v>
      </c>
      <c r="H315" s="4">
        <v>100624</v>
      </c>
      <c r="I315" s="4">
        <v>3726764</v>
      </c>
      <c r="J315" s="4">
        <v>1709569</v>
      </c>
      <c r="K315" s="4">
        <v>2865</v>
      </c>
      <c r="L315" s="4">
        <v>710193</v>
      </c>
      <c r="M315" s="4">
        <v>207893</v>
      </c>
      <c r="N315" s="4">
        <v>61635</v>
      </c>
      <c r="O315" s="4">
        <v>88419</v>
      </c>
      <c r="P315" s="4">
        <v>88226</v>
      </c>
      <c r="Q315" s="4">
        <v>4012822</v>
      </c>
      <c r="R315" s="4">
        <v>3910828</v>
      </c>
      <c r="S315" s="4">
        <v>11178089</v>
      </c>
      <c r="T315" s="4">
        <v>132751</v>
      </c>
    </row>
    <row r="316" spans="1:20" s="12" customFormat="1" ht="68.25">
      <c r="A316" s="15" t="s">
        <v>858</v>
      </c>
      <c r="B316" s="16" t="s">
        <v>272</v>
      </c>
      <c r="C316" s="4">
        <v>99128333</v>
      </c>
      <c r="D316" s="4">
        <v>1450106</v>
      </c>
      <c r="E316" s="4">
        <v>4585395</v>
      </c>
      <c r="F316" s="4">
        <v>1200787</v>
      </c>
      <c r="G316" s="4">
        <v>2608860</v>
      </c>
      <c r="H316" s="4">
        <v>1578274</v>
      </c>
      <c r="I316" s="4">
        <v>2467215</v>
      </c>
      <c r="J316" s="4">
        <v>2525906</v>
      </c>
      <c r="K316" s="4">
        <v>2953688</v>
      </c>
      <c r="L316" s="4">
        <v>923759</v>
      </c>
      <c r="M316" s="4">
        <v>2150780</v>
      </c>
      <c r="N316" s="4">
        <v>1484328</v>
      </c>
      <c r="O316" s="4">
        <v>2154874</v>
      </c>
      <c r="P316" s="4">
        <v>1660971</v>
      </c>
      <c r="Q316" s="4">
        <v>8754427</v>
      </c>
      <c r="R316" s="4">
        <v>13713450</v>
      </c>
      <c r="S316" s="4">
        <v>46050463</v>
      </c>
      <c r="T316" s="4">
        <v>2865052</v>
      </c>
    </row>
    <row r="317" spans="1:20" s="12" customFormat="1" ht="23.25">
      <c r="A317" s="15" t="s">
        <v>1068</v>
      </c>
      <c r="B317" s="16" t="s">
        <v>544</v>
      </c>
      <c r="C317" s="4">
        <v>209185086</v>
      </c>
      <c r="D317" s="4">
        <v>14121974</v>
      </c>
      <c r="E317" s="4">
        <v>7449587</v>
      </c>
      <c r="F317" s="4">
        <v>6308587</v>
      </c>
      <c r="G317" s="4">
        <v>11819250</v>
      </c>
      <c r="H317" s="4">
        <v>4972387</v>
      </c>
      <c r="I317" s="4">
        <v>14431511</v>
      </c>
      <c r="J317" s="4">
        <v>6845140</v>
      </c>
      <c r="K317" s="4">
        <v>4545847</v>
      </c>
      <c r="L317" s="4">
        <v>1855026</v>
      </c>
      <c r="M317" s="4">
        <v>2201239</v>
      </c>
      <c r="N317" s="4">
        <v>3077316</v>
      </c>
      <c r="O317" s="4">
        <v>3103240</v>
      </c>
      <c r="P317" s="4">
        <v>2096130</v>
      </c>
      <c r="Q317" s="4">
        <v>17740603</v>
      </c>
      <c r="R317" s="4">
        <v>41548741</v>
      </c>
      <c r="S317" s="4">
        <v>59670982</v>
      </c>
      <c r="T317" s="4">
        <v>7397528</v>
      </c>
    </row>
    <row r="318" spans="1:20" s="12" customFormat="1" ht="34.5">
      <c r="A318" s="15" t="s">
        <v>859</v>
      </c>
      <c r="B318" s="16" t="s">
        <v>273</v>
      </c>
      <c r="C318" s="4">
        <v>109854153</v>
      </c>
      <c r="D318" s="4">
        <v>11452097</v>
      </c>
      <c r="E318" s="4">
        <v>1048098</v>
      </c>
      <c r="F318" s="4">
        <v>2835481</v>
      </c>
      <c r="G318" s="4">
        <v>2529397</v>
      </c>
      <c r="H318" s="4">
        <v>2060274</v>
      </c>
      <c r="I318" s="4">
        <v>12377154</v>
      </c>
      <c r="J318" s="4">
        <v>831547</v>
      </c>
      <c r="K318" s="4">
        <v>1590896</v>
      </c>
      <c r="L318" s="4">
        <v>736898</v>
      </c>
      <c r="M318" s="4">
        <v>1385654</v>
      </c>
      <c r="N318" s="4">
        <v>1642667</v>
      </c>
      <c r="O318" s="4">
        <v>1319247</v>
      </c>
      <c r="P318" s="4">
        <v>1564247</v>
      </c>
      <c r="Q318" s="4">
        <v>6414889</v>
      </c>
      <c r="R318" s="4">
        <v>26511556</v>
      </c>
      <c r="S318" s="4">
        <v>31261934</v>
      </c>
      <c r="T318" s="4">
        <v>4292118</v>
      </c>
    </row>
    <row r="319" spans="1:20" s="12" customFormat="1" ht="23.25">
      <c r="A319" s="15" t="s">
        <v>860</v>
      </c>
      <c r="B319" s="16" t="s">
        <v>274</v>
      </c>
      <c r="C319" s="4">
        <v>10647376</v>
      </c>
      <c r="D319" s="4">
        <v>676202</v>
      </c>
      <c r="E319" s="4">
        <v>633692</v>
      </c>
      <c r="F319" s="4">
        <v>2115942</v>
      </c>
      <c r="G319" s="4">
        <v>579865</v>
      </c>
      <c r="H319" s="4">
        <v>314547</v>
      </c>
      <c r="I319" s="4">
        <v>219533</v>
      </c>
      <c r="J319" s="4">
        <v>78983</v>
      </c>
      <c r="K319" s="4">
        <v>233654</v>
      </c>
      <c r="L319" s="4">
        <v>238186</v>
      </c>
      <c r="M319" s="4">
        <v>223555</v>
      </c>
      <c r="N319" s="4">
        <v>181196</v>
      </c>
      <c r="O319" s="4">
        <v>1233285</v>
      </c>
      <c r="P319" s="4">
        <v>121132</v>
      </c>
      <c r="Q319" s="4">
        <v>1434635</v>
      </c>
      <c r="R319" s="4">
        <v>1354482</v>
      </c>
      <c r="S319" s="4">
        <v>1008486</v>
      </c>
      <c r="T319" s="5" t="s">
        <v>14</v>
      </c>
    </row>
    <row r="320" spans="1:20" s="12" customFormat="1" ht="23.25">
      <c r="A320" s="15" t="s">
        <v>861</v>
      </c>
      <c r="B320" s="16" t="s">
        <v>275</v>
      </c>
      <c r="C320" s="4">
        <v>18680807</v>
      </c>
      <c r="D320" s="4">
        <v>1047710</v>
      </c>
      <c r="E320" s="4">
        <v>1360088</v>
      </c>
      <c r="F320" s="4">
        <v>687967</v>
      </c>
      <c r="G320" s="4">
        <v>2998300</v>
      </c>
      <c r="H320" s="4">
        <v>1377367</v>
      </c>
      <c r="I320" s="4">
        <v>1137069</v>
      </c>
      <c r="J320" s="4">
        <v>177065</v>
      </c>
      <c r="K320" s="4">
        <v>239291</v>
      </c>
      <c r="L320" s="4">
        <v>248085</v>
      </c>
      <c r="M320" s="4">
        <v>445829</v>
      </c>
      <c r="N320" s="4">
        <v>840598</v>
      </c>
      <c r="O320" s="4">
        <v>146762</v>
      </c>
      <c r="P320" s="4">
        <v>85134</v>
      </c>
      <c r="Q320" s="4">
        <v>1533389</v>
      </c>
      <c r="R320" s="4">
        <v>4227128</v>
      </c>
      <c r="S320" s="4">
        <v>1346288</v>
      </c>
      <c r="T320" s="4">
        <v>782737</v>
      </c>
    </row>
    <row r="321" spans="1:20" s="12" customFormat="1" ht="23.25">
      <c r="A321" s="15" t="s">
        <v>862</v>
      </c>
      <c r="B321" s="16" t="s">
        <v>276</v>
      </c>
      <c r="C321" s="4">
        <v>16719600</v>
      </c>
      <c r="D321" s="4">
        <v>156549</v>
      </c>
      <c r="E321" s="4">
        <v>665934</v>
      </c>
      <c r="F321" s="4">
        <v>149833</v>
      </c>
      <c r="G321" s="4">
        <v>2452570</v>
      </c>
      <c r="H321" s="4">
        <v>770262</v>
      </c>
      <c r="I321" s="4">
        <v>20916</v>
      </c>
      <c r="J321" s="4">
        <v>1717182</v>
      </c>
      <c r="K321" s="4">
        <v>88549</v>
      </c>
      <c r="L321" s="4">
        <v>90190</v>
      </c>
      <c r="M321" s="4">
        <v>82205</v>
      </c>
      <c r="N321" s="4">
        <v>69779</v>
      </c>
      <c r="O321" s="4">
        <v>15940</v>
      </c>
      <c r="P321" s="4">
        <v>177733</v>
      </c>
      <c r="Q321" s="4">
        <v>341240</v>
      </c>
      <c r="R321" s="4">
        <v>5301213</v>
      </c>
      <c r="S321" s="4">
        <v>3294727</v>
      </c>
      <c r="T321" s="4">
        <v>1324779</v>
      </c>
    </row>
    <row r="322" spans="1:20" s="12" customFormat="1" ht="68.25">
      <c r="A322" s="15" t="s">
        <v>863</v>
      </c>
      <c r="B322" s="16" t="s">
        <v>277</v>
      </c>
      <c r="C322" s="4">
        <v>18725014</v>
      </c>
      <c r="D322" s="4">
        <v>2062</v>
      </c>
      <c r="E322" s="5" t="s">
        <v>14</v>
      </c>
      <c r="F322" s="4">
        <v>178271</v>
      </c>
      <c r="G322" s="4">
        <v>1674243</v>
      </c>
      <c r="H322" s="4">
        <v>90112</v>
      </c>
      <c r="I322" s="5" t="s">
        <v>14</v>
      </c>
      <c r="J322" s="4">
        <v>77270</v>
      </c>
      <c r="K322" s="4">
        <v>5848</v>
      </c>
      <c r="L322" s="4">
        <v>51055</v>
      </c>
      <c r="M322" s="4">
        <v>1000</v>
      </c>
      <c r="N322" s="4">
        <v>62208</v>
      </c>
      <c r="O322" s="4">
        <v>3969</v>
      </c>
      <c r="P322" s="5" t="s">
        <v>14</v>
      </c>
      <c r="Q322" s="4">
        <v>368771</v>
      </c>
      <c r="R322" s="4">
        <v>1159674</v>
      </c>
      <c r="S322" s="4">
        <v>14913130</v>
      </c>
      <c r="T322" s="4">
        <v>137402</v>
      </c>
    </row>
    <row r="323" spans="1:20" s="12" customFormat="1" ht="23.25">
      <c r="A323" s="15" t="s">
        <v>864</v>
      </c>
      <c r="B323" s="16" t="s">
        <v>278</v>
      </c>
      <c r="C323" s="4">
        <v>4172333</v>
      </c>
      <c r="D323" s="4">
        <v>44005</v>
      </c>
      <c r="E323" s="5" t="s">
        <v>14</v>
      </c>
      <c r="F323" s="4">
        <v>10012</v>
      </c>
      <c r="G323" s="4">
        <v>383601</v>
      </c>
      <c r="H323" s="4">
        <v>145796</v>
      </c>
      <c r="I323" s="4">
        <v>52555</v>
      </c>
      <c r="J323" s="4">
        <v>14781</v>
      </c>
      <c r="K323" s="4">
        <v>39150</v>
      </c>
      <c r="L323" s="4">
        <v>299884</v>
      </c>
      <c r="M323" s="4">
        <v>1186</v>
      </c>
      <c r="N323" s="4">
        <v>103633</v>
      </c>
      <c r="O323" s="4">
        <v>37314</v>
      </c>
      <c r="P323" s="4">
        <v>40858</v>
      </c>
      <c r="Q323" s="4">
        <v>630849</v>
      </c>
      <c r="R323" s="4">
        <v>109518</v>
      </c>
      <c r="S323" s="4">
        <v>1945680</v>
      </c>
      <c r="T323" s="4">
        <v>313509</v>
      </c>
    </row>
    <row r="324" spans="1:20" s="12" customFormat="1" ht="23.25">
      <c r="A324" s="15" t="s">
        <v>865</v>
      </c>
      <c r="B324" s="16" t="s">
        <v>279</v>
      </c>
      <c r="C324" s="4">
        <v>3823054</v>
      </c>
      <c r="D324" s="4">
        <v>1911</v>
      </c>
      <c r="E324" s="5" t="s">
        <v>14</v>
      </c>
      <c r="F324" s="4">
        <v>10948</v>
      </c>
      <c r="G324" s="5" t="s">
        <v>14</v>
      </c>
      <c r="H324" s="4">
        <v>15501</v>
      </c>
      <c r="I324" s="5" t="s">
        <v>14</v>
      </c>
      <c r="J324" s="4">
        <v>21191</v>
      </c>
      <c r="K324" s="4">
        <v>1213186</v>
      </c>
      <c r="L324" s="4">
        <v>157900</v>
      </c>
      <c r="M324" s="4">
        <v>32164</v>
      </c>
      <c r="N324" s="4">
        <v>20259</v>
      </c>
      <c r="O324" s="4">
        <v>303057</v>
      </c>
      <c r="P324" s="4">
        <v>30491</v>
      </c>
      <c r="Q324" s="4">
        <v>126372</v>
      </c>
      <c r="R324" s="4">
        <v>188267</v>
      </c>
      <c r="S324" s="4">
        <v>1245904</v>
      </c>
      <c r="T324" s="4">
        <v>455902</v>
      </c>
    </row>
    <row r="325" spans="1:20" s="12" customFormat="1" ht="23.25">
      <c r="A325" s="15" t="s">
        <v>866</v>
      </c>
      <c r="B325" s="16" t="s">
        <v>280</v>
      </c>
      <c r="C325" s="4">
        <v>26562749</v>
      </c>
      <c r="D325" s="4">
        <v>741439</v>
      </c>
      <c r="E325" s="4">
        <v>3741774</v>
      </c>
      <c r="F325" s="4">
        <v>320133</v>
      </c>
      <c r="G325" s="4">
        <v>1201274</v>
      </c>
      <c r="H325" s="4">
        <v>198528</v>
      </c>
      <c r="I325" s="4">
        <v>624284</v>
      </c>
      <c r="J325" s="4">
        <v>3927120</v>
      </c>
      <c r="K325" s="4">
        <v>1135272</v>
      </c>
      <c r="L325" s="4">
        <v>32827</v>
      </c>
      <c r="M325" s="4">
        <v>29646</v>
      </c>
      <c r="N325" s="4">
        <v>156977</v>
      </c>
      <c r="O325" s="4">
        <v>43666</v>
      </c>
      <c r="P325" s="4">
        <v>76534</v>
      </c>
      <c r="Q325" s="4">
        <v>6890458</v>
      </c>
      <c r="R325" s="4">
        <v>2696904</v>
      </c>
      <c r="S325" s="4">
        <v>4654832</v>
      </c>
      <c r="T325" s="4">
        <v>91081</v>
      </c>
    </row>
    <row r="326" spans="1:20" s="12" customFormat="1" ht="23.25">
      <c r="A326" s="15" t="s">
        <v>1069</v>
      </c>
      <c r="B326" s="16" t="s">
        <v>545</v>
      </c>
      <c r="C326" s="4">
        <v>66501699</v>
      </c>
      <c r="D326" s="4">
        <v>449951</v>
      </c>
      <c r="E326" s="4">
        <v>4497127</v>
      </c>
      <c r="F326" s="4">
        <v>3498068</v>
      </c>
      <c r="G326" s="4">
        <v>1754799</v>
      </c>
      <c r="H326" s="4">
        <v>1105659</v>
      </c>
      <c r="I326" s="4">
        <v>1590515</v>
      </c>
      <c r="J326" s="4">
        <v>4232295</v>
      </c>
      <c r="K326" s="4">
        <v>863499</v>
      </c>
      <c r="L326" s="4">
        <v>403671</v>
      </c>
      <c r="M326" s="4">
        <v>1338924</v>
      </c>
      <c r="N326" s="4">
        <v>2039840</v>
      </c>
      <c r="O326" s="4">
        <v>755761</v>
      </c>
      <c r="P326" s="4">
        <v>253258</v>
      </c>
      <c r="Q326" s="4">
        <v>4593427</v>
      </c>
      <c r="R326" s="4">
        <v>16427463</v>
      </c>
      <c r="S326" s="4">
        <v>17322027</v>
      </c>
      <c r="T326" s="4">
        <v>5375415</v>
      </c>
    </row>
    <row r="327" spans="1:20" s="12" customFormat="1" ht="34.5">
      <c r="A327" s="15" t="s">
        <v>867</v>
      </c>
      <c r="B327" s="16" t="s">
        <v>281</v>
      </c>
      <c r="C327" s="4">
        <v>33646403</v>
      </c>
      <c r="D327" s="4">
        <v>86886</v>
      </c>
      <c r="E327" s="4">
        <v>1173683</v>
      </c>
      <c r="F327" s="4">
        <v>2870565</v>
      </c>
      <c r="G327" s="4">
        <v>461066</v>
      </c>
      <c r="H327" s="4">
        <v>262120</v>
      </c>
      <c r="I327" s="4">
        <v>205863</v>
      </c>
      <c r="J327" s="4">
        <v>1248771</v>
      </c>
      <c r="K327" s="4">
        <v>54362</v>
      </c>
      <c r="L327" s="4">
        <v>90616</v>
      </c>
      <c r="M327" s="4">
        <v>690675</v>
      </c>
      <c r="N327" s="4">
        <v>1695201</v>
      </c>
      <c r="O327" s="4">
        <v>395738</v>
      </c>
      <c r="P327" s="4">
        <v>71050</v>
      </c>
      <c r="Q327" s="4">
        <v>2197359</v>
      </c>
      <c r="R327" s="4">
        <v>8479739</v>
      </c>
      <c r="S327" s="4">
        <v>13094579</v>
      </c>
      <c r="T327" s="4">
        <v>568128</v>
      </c>
    </row>
    <row r="328" spans="1:20" s="12" customFormat="1" ht="34.5">
      <c r="A328" s="15" t="s">
        <v>868</v>
      </c>
      <c r="B328" s="16" t="s">
        <v>282</v>
      </c>
      <c r="C328" s="4">
        <v>1500438</v>
      </c>
      <c r="D328" s="4">
        <v>5219</v>
      </c>
      <c r="E328" s="4">
        <v>27187</v>
      </c>
      <c r="F328" s="4">
        <v>249974</v>
      </c>
      <c r="G328" s="4">
        <v>4800</v>
      </c>
      <c r="H328" s="4">
        <v>93935</v>
      </c>
      <c r="I328" s="4">
        <v>444</v>
      </c>
      <c r="J328" s="4">
        <v>63194</v>
      </c>
      <c r="K328" s="4">
        <v>3370</v>
      </c>
      <c r="L328" s="4">
        <v>11267</v>
      </c>
      <c r="M328" s="4">
        <v>32754</v>
      </c>
      <c r="N328" s="4">
        <v>6206</v>
      </c>
      <c r="O328" s="4">
        <v>13462</v>
      </c>
      <c r="P328" s="4">
        <v>13202</v>
      </c>
      <c r="Q328" s="4">
        <v>229621</v>
      </c>
      <c r="R328" s="4">
        <v>59626</v>
      </c>
      <c r="S328" s="4">
        <v>685231</v>
      </c>
      <c r="T328" s="4">
        <v>946</v>
      </c>
    </row>
    <row r="329" spans="1:20" s="12" customFormat="1" ht="34.5">
      <c r="A329" s="15" t="s">
        <v>869</v>
      </c>
      <c r="B329" s="16" t="s">
        <v>283</v>
      </c>
      <c r="C329" s="4">
        <v>6156089</v>
      </c>
      <c r="D329" s="4">
        <v>29255</v>
      </c>
      <c r="E329" s="4">
        <v>35937</v>
      </c>
      <c r="F329" s="4">
        <v>683040</v>
      </c>
      <c r="G329" s="5" t="s">
        <v>14</v>
      </c>
      <c r="H329" s="4">
        <v>7475</v>
      </c>
      <c r="I329" s="4">
        <v>7453</v>
      </c>
      <c r="J329" s="4">
        <v>92768</v>
      </c>
      <c r="K329" s="4">
        <v>1617</v>
      </c>
      <c r="L329" s="4">
        <v>5035</v>
      </c>
      <c r="M329" s="4">
        <v>73121</v>
      </c>
      <c r="N329" s="4">
        <v>268242</v>
      </c>
      <c r="O329" s="4">
        <v>2575</v>
      </c>
      <c r="P329" s="4">
        <v>25653</v>
      </c>
      <c r="Q329" s="4">
        <v>73818</v>
      </c>
      <c r="R329" s="4">
        <v>37795</v>
      </c>
      <c r="S329" s="4">
        <v>4692214</v>
      </c>
      <c r="T329" s="4">
        <v>120093</v>
      </c>
    </row>
    <row r="330" spans="1:20" s="12" customFormat="1" ht="45.75">
      <c r="A330" s="15" t="s">
        <v>870</v>
      </c>
      <c r="B330" s="16" t="s">
        <v>284</v>
      </c>
      <c r="C330" s="4">
        <v>10095331</v>
      </c>
      <c r="D330" s="4">
        <v>25042</v>
      </c>
      <c r="E330" s="4">
        <v>388268</v>
      </c>
      <c r="F330" s="4">
        <v>953613</v>
      </c>
      <c r="G330" s="4">
        <v>134801</v>
      </c>
      <c r="H330" s="4">
        <v>60710</v>
      </c>
      <c r="I330" s="4">
        <v>118529</v>
      </c>
      <c r="J330" s="4">
        <v>1058701</v>
      </c>
      <c r="K330" s="4">
        <v>49278</v>
      </c>
      <c r="L330" s="4">
        <v>5594</v>
      </c>
      <c r="M330" s="4">
        <v>120183</v>
      </c>
      <c r="N330" s="4">
        <v>1204681</v>
      </c>
      <c r="O330" s="4">
        <v>340505</v>
      </c>
      <c r="P330" s="4">
        <v>32195</v>
      </c>
      <c r="Q330" s="4">
        <v>925252</v>
      </c>
      <c r="R330" s="4">
        <v>1452456</v>
      </c>
      <c r="S330" s="4">
        <v>3028496</v>
      </c>
      <c r="T330" s="4">
        <v>197028</v>
      </c>
    </row>
    <row r="331" spans="1:20" s="12" customFormat="1" ht="34.5">
      <c r="A331" s="15" t="s">
        <v>871</v>
      </c>
      <c r="B331" s="16" t="s">
        <v>285</v>
      </c>
      <c r="C331" s="4">
        <v>1949219</v>
      </c>
      <c r="D331" s="4">
        <v>12814</v>
      </c>
      <c r="E331" s="4">
        <v>21290</v>
      </c>
      <c r="F331" s="4">
        <v>39951</v>
      </c>
      <c r="G331" s="4">
        <v>93237</v>
      </c>
      <c r="H331" s="5" t="s">
        <v>14</v>
      </c>
      <c r="I331" s="4">
        <v>12</v>
      </c>
      <c r="J331" s="4">
        <v>5689</v>
      </c>
      <c r="K331" s="5" t="s">
        <v>14</v>
      </c>
      <c r="L331" s="4">
        <v>68158</v>
      </c>
      <c r="M331" s="5" t="s">
        <v>14</v>
      </c>
      <c r="N331" s="4">
        <v>165265</v>
      </c>
      <c r="O331" s="4">
        <v>20996</v>
      </c>
      <c r="P331" s="5" t="s">
        <v>14</v>
      </c>
      <c r="Q331" s="4">
        <v>90412</v>
      </c>
      <c r="R331" s="4">
        <v>17070</v>
      </c>
      <c r="S331" s="4">
        <v>1355044</v>
      </c>
      <c r="T331" s="4">
        <v>59279</v>
      </c>
    </row>
    <row r="332" spans="1:20" s="12" customFormat="1" ht="34.5">
      <c r="A332" s="15" t="s">
        <v>872</v>
      </c>
      <c r="B332" s="16" t="s">
        <v>286</v>
      </c>
      <c r="C332" s="4">
        <v>13945327</v>
      </c>
      <c r="D332" s="4">
        <v>14557</v>
      </c>
      <c r="E332" s="4">
        <v>701000</v>
      </c>
      <c r="F332" s="4">
        <v>943987</v>
      </c>
      <c r="G332" s="4">
        <v>228228</v>
      </c>
      <c r="H332" s="4">
        <v>100000</v>
      </c>
      <c r="I332" s="4">
        <v>79425</v>
      </c>
      <c r="J332" s="4">
        <v>28420</v>
      </c>
      <c r="K332" s="4">
        <v>97</v>
      </c>
      <c r="L332" s="4">
        <v>562</v>
      </c>
      <c r="M332" s="4">
        <v>464617</v>
      </c>
      <c r="N332" s="4">
        <v>50807</v>
      </c>
      <c r="O332" s="4">
        <v>18200</v>
      </c>
      <c r="P332" s="5" t="s">
        <v>14</v>
      </c>
      <c r="Q332" s="4">
        <v>878258</v>
      </c>
      <c r="R332" s="4">
        <v>6912792</v>
      </c>
      <c r="S332" s="4">
        <v>3333594</v>
      </c>
      <c r="T332" s="4">
        <v>190783</v>
      </c>
    </row>
    <row r="333" spans="1:20" s="12" customFormat="1" ht="23.25">
      <c r="A333" s="15" t="s">
        <v>873</v>
      </c>
      <c r="B333" s="16" t="s">
        <v>287</v>
      </c>
      <c r="C333" s="4">
        <v>8920597</v>
      </c>
      <c r="D333" s="4">
        <v>102689</v>
      </c>
      <c r="E333" s="4">
        <v>775162</v>
      </c>
      <c r="F333" s="4">
        <v>354174</v>
      </c>
      <c r="G333" s="4">
        <v>406523</v>
      </c>
      <c r="H333" s="4">
        <v>174896</v>
      </c>
      <c r="I333" s="4">
        <v>1168631</v>
      </c>
      <c r="J333" s="4">
        <v>896284</v>
      </c>
      <c r="K333" s="4">
        <v>109999</v>
      </c>
      <c r="L333" s="4">
        <v>63366</v>
      </c>
      <c r="M333" s="4">
        <v>393661</v>
      </c>
      <c r="N333" s="4">
        <v>102955</v>
      </c>
      <c r="O333" s="4">
        <v>77355</v>
      </c>
      <c r="P333" s="4">
        <v>30196</v>
      </c>
      <c r="Q333" s="4">
        <v>908327</v>
      </c>
      <c r="R333" s="4">
        <v>948646</v>
      </c>
      <c r="S333" s="4">
        <v>1868638</v>
      </c>
      <c r="T333" s="4">
        <v>539094</v>
      </c>
    </row>
    <row r="334" spans="1:20" s="12" customFormat="1" ht="23.25">
      <c r="A334" s="15" t="s">
        <v>874</v>
      </c>
      <c r="B334" s="16" t="s">
        <v>288</v>
      </c>
      <c r="C334" s="4">
        <v>551395</v>
      </c>
      <c r="D334" s="4">
        <v>3373</v>
      </c>
      <c r="E334" s="4">
        <v>5768</v>
      </c>
      <c r="F334" s="4">
        <v>10181</v>
      </c>
      <c r="G334" s="4">
        <v>6484</v>
      </c>
      <c r="H334" s="4">
        <v>50000</v>
      </c>
      <c r="I334" s="4">
        <v>12825</v>
      </c>
      <c r="J334" s="4">
        <v>1779</v>
      </c>
      <c r="K334" s="4">
        <v>3884</v>
      </c>
      <c r="L334" s="4">
        <v>3067</v>
      </c>
      <c r="M334" s="4">
        <v>500</v>
      </c>
      <c r="N334" s="4">
        <v>6032</v>
      </c>
      <c r="O334" s="4">
        <v>585</v>
      </c>
      <c r="P334" s="5" t="s">
        <v>14</v>
      </c>
      <c r="Q334" s="4">
        <v>108808</v>
      </c>
      <c r="R334" s="4">
        <v>7816</v>
      </c>
      <c r="S334" s="4">
        <v>141782</v>
      </c>
      <c r="T334" s="4">
        <v>188512</v>
      </c>
    </row>
    <row r="335" spans="1:20" s="12" customFormat="1" ht="23.25">
      <c r="A335" s="15" t="s">
        <v>875</v>
      </c>
      <c r="B335" s="16" t="s">
        <v>289</v>
      </c>
      <c r="C335" s="4">
        <v>1002815</v>
      </c>
      <c r="D335" s="4">
        <v>29622</v>
      </c>
      <c r="E335" s="4">
        <v>28721</v>
      </c>
      <c r="F335" s="4">
        <v>116406</v>
      </c>
      <c r="G335" s="4">
        <v>4530</v>
      </c>
      <c r="H335" s="4">
        <v>2163</v>
      </c>
      <c r="I335" s="4">
        <v>11624</v>
      </c>
      <c r="J335" s="4">
        <v>165341</v>
      </c>
      <c r="K335" s="4">
        <v>680</v>
      </c>
      <c r="L335" s="4">
        <v>1638</v>
      </c>
      <c r="M335" s="4">
        <v>3788</v>
      </c>
      <c r="N335" s="4">
        <v>429</v>
      </c>
      <c r="O335" s="4">
        <v>7258</v>
      </c>
      <c r="P335" s="5" t="s">
        <v>14</v>
      </c>
      <c r="Q335" s="4">
        <v>5765</v>
      </c>
      <c r="R335" s="4">
        <v>203295</v>
      </c>
      <c r="S335" s="4">
        <v>390996</v>
      </c>
      <c r="T335" s="4">
        <v>30559</v>
      </c>
    </row>
    <row r="336" spans="1:20" s="12" customFormat="1" ht="23.25">
      <c r="A336" s="15" t="s">
        <v>876</v>
      </c>
      <c r="B336" s="16" t="s">
        <v>290</v>
      </c>
      <c r="C336" s="4">
        <v>3249151</v>
      </c>
      <c r="D336" s="4">
        <v>51255</v>
      </c>
      <c r="E336" s="4">
        <v>72134</v>
      </c>
      <c r="F336" s="4">
        <v>178620</v>
      </c>
      <c r="G336" s="4">
        <v>19307</v>
      </c>
      <c r="H336" s="4">
        <v>3179</v>
      </c>
      <c r="I336" s="4">
        <v>1112104</v>
      </c>
      <c r="J336" s="4">
        <v>64530</v>
      </c>
      <c r="K336" s="4">
        <v>103685</v>
      </c>
      <c r="L336" s="4">
        <v>6852</v>
      </c>
      <c r="M336" s="4">
        <v>87229</v>
      </c>
      <c r="N336" s="4">
        <v>68985</v>
      </c>
      <c r="O336" s="4">
        <v>29467</v>
      </c>
      <c r="P336" s="4">
        <v>29050</v>
      </c>
      <c r="Q336" s="4">
        <v>706828</v>
      </c>
      <c r="R336" s="4">
        <v>215618</v>
      </c>
      <c r="S336" s="4">
        <v>336410</v>
      </c>
      <c r="T336" s="4">
        <v>163899</v>
      </c>
    </row>
    <row r="337" spans="1:20" s="12" customFormat="1" ht="34.5">
      <c r="A337" s="15" t="s">
        <v>877</v>
      </c>
      <c r="B337" s="16" t="s">
        <v>291</v>
      </c>
      <c r="C337" s="4">
        <v>4117236</v>
      </c>
      <c r="D337" s="4">
        <v>18439</v>
      </c>
      <c r="E337" s="4">
        <v>668539</v>
      </c>
      <c r="F337" s="4">
        <v>48967</v>
      </c>
      <c r="G337" s="4">
        <v>376202</v>
      </c>
      <c r="H337" s="4">
        <v>119555</v>
      </c>
      <c r="I337" s="4">
        <v>32078</v>
      </c>
      <c r="J337" s="4">
        <v>664634</v>
      </c>
      <c r="K337" s="4">
        <v>1751</v>
      </c>
      <c r="L337" s="4">
        <v>51809</v>
      </c>
      <c r="M337" s="4">
        <v>302144</v>
      </c>
      <c r="N337" s="4">
        <v>27510</v>
      </c>
      <c r="O337" s="4">
        <v>40045</v>
      </c>
      <c r="P337" s="4">
        <v>1146</v>
      </c>
      <c r="Q337" s="4">
        <v>86926</v>
      </c>
      <c r="R337" s="4">
        <v>521918</v>
      </c>
      <c r="S337" s="4">
        <v>999450</v>
      </c>
      <c r="T337" s="4">
        <v>156125</v>
      </c>
    </row>
    <row r="338" spans="1:20" s="12" customFormat="1" ht="45.75">
      <c r="A338" s="15" t="s">
        <v>878</v>
      </c>
      <c r="B338" s="16" t="s">
        <v>292</v>
      </c>
      <c r="C338" s="4">
        <v>14977714</v>
      </c>
      <c r="D338" s="4">
        <v>99416</v>
      </c>
      <c r="E338" s="4">
        <v>1000447</v>
      </c>
      <c r="F338" s="4">
        <v>273233</v>
      </c>
      <c r="G338" s="4">
        <v>811970</v>
      </c>
      <c r="H338" s="4">
        <v>666806</v>
      </c>
      <c r="I338" s="4">
        <v>213648</v>
      </c>
      <c r="J338" s="4">
        <v>305266</v>
      </c>
      <c r="K338" s="4">
        <v>90469</v>
      </c>
      <c r="L338" s="4">
        <v>114091</v>
      </c>
      <c r="M338" s="4">
        <v>76390</v>
      </c>
      <c r="N338" s="4">
        <v>139939</v>
      </c>
      <c r="O338" s="4">
        <v>253478</v>
      </c>
      <c r="P338" s="4">
        <v>128783</v>
      </c>
      <c r="Q338" s="4">
        <v>563108</v>
      </c>
      <c r="R338" s="4">
        <v>4439623</v>
      </c>
      <c r="S338" s="4">
        <v>1553584</v>
      </c>
      <c r="T338" s="4">
        <v>4247462</v>
      </c>
    </row>
    <row r="339" spans="1:20" s="12" customFormat="1" ht="34.5">
      <c r="A339" s="15" t="s">
        <v>879</v>
      </c>
      <c r="B339" s="16" t="s">
        <v>293</v>
      </c>
      <c r="C339" s="4">
        <v>8956985</v>
      </c>
      <c r="D339" s="4">
        <v>160960</v>
      </c>
      <c r="E339" s="4">
        <v>1547836</v>
      </c>
      <c r="F339" s="4">
        <v>96</v>
      </c>
      <c r="G339" s="4">
        <v>75241</v>
      </c>
      <c r="H339" s="4">
        <v>1837</v>
      </c>
      <c r="I339" s="4">
        <v>2374</v>
      </c>
      <c r="J339" s="4">
        <v>1781973</v>
      </c>
      <c r="K339" s="4">
        <v>608669</v>
      </c>
      <c r="L339" s="4">
        <v>135597</v>
      </c>
      <c r="M339" s="4">
        <v>178198</v>
      </c>
      <c r="N339" s="4">
        <v>101744</v>
      </c>
      <c r="O339" s="4">
        <v>29189</v>
      </c>
      <c r="P339" s="4">
        <v>23228</v>
      </c>
      <c r="Q339" s="4">
        <v>924632</v>
      </c>
      <c r="R339" s="4">
        <v>2559454</v>
      </c>
      <c r="S339" s="4">
        <v>805226</v>
      </c>
      <c r="T339" s="4">
        <v>20732</v>
      </c>
    </row>
    <row r="340" spans="1:20" s="12" customFormat="1" ht="34.5">
      <c r="A340" s="15" t="s">
        <v>1070</v>
      </c>
      <c r="B340" s="16" t="s">
        <v>546</v>
      </c>
      <c r="C340" s="4">
        <v>1440230</v>
      </c>
      <c r="D340" s="4">
        <v>170000</v>
      </c>
      <c r="E340" s="4">
        <v>132955</v>
      </c>
      <c r="F340" s="4">
        <v>702815</v>
      </c>
      <c r="G340" s="5" t="s">
        <v>14</v>
      </c>
      <c r="H340" s="4">
        <v>52</v>
      </c>
      <c r="I340" s="4">
        <v>411</v>
      </c>
      <c r="J340" s="4">
        <v>21981</v>
      </c>
      <c r="K340" s="4">
        <v>1246</v>
      </c>
      <c r="L340" s="4">
        <v>1037</v>
      </c>
      <c r="M340" s="5" t="s">
        <v>14</v>
      </c>
      <c r="N340" s="4">
        <v>15413</v>
      </c>
      <c r="O340" s="4">
        <v>140848</v>
      </c>
      <c r="P340" s="5" t="s">
        <v>14</v>
      </c>
      <c r="Q340" s="5" t="s">
        <v>14</v>
      </c>
      <c r="R340" s="4">
        <v>45573</v>
      </c>
      <c r="S340" s="4">
        <v>178714</v>
      </c>
      <c r="T340" s="4">
        <v>29187</v>
      </c>
    </row>
    <row r="341" spans="1:20" s="12" customFormat="1" ht="23.25">
      <c r="A341" s="15" t="s">
        <v>880</v>
      </c>
      <c r="B341" s="16" t="s">
        <v>294</v>
      </c>
      <c r="C341" s="4">
        <v>144114</v>
      </c>
      <c r="D341" s="5" t="s">
        <v>14</v>
      </c>
      <c r="E341" s="4">
        <v>33582</v>
      </c>
      <c r="F341" s="5" t="s">
        <v>14</v>
      </c>
      <c r="G341" s="5" t="s">
        <v>14</v>
      </c>
      <c r="H341" s="5" t="s">
        <v>14</v>
      </c>
      <c r="I341" s="5" t="s">
        <v>14</v>
      </c>
      <c r="J341" s="4">
        <v>1352</v>
      </c>
      <c r="K341" s="4">
        <v>12</v>
      </c>
      <c r="L341" s="4">
        <v>503</v>
      </c>
      <c r="M341" s="5" t="s">
        <v>14</v>
      </c>
      <c r="N341" s="5" t="s">
        <v>14</v>
      </c>
      <c r="O341" s="4">
        <v>57625</v>
      </c>
      <c r="P341" s="5" t="s">
        <v>14</v>
      </c>
      <c r="Q341" s="5" t="s">
        <v>14</v>
      </c>
      <c r="R341" s="4">
        <v>14578</v>
      </c>
      <c r="S341" s="4">
        <v>36463</v>
      </c>
      <c r="T341" s="5" t="s">
        <v>14</v>
      </c>
    </row>
    <row r="342" spans="1:20" s="12" customFormat="1" ht="23.25">
      <c r="A342" s="15" t="s">
        <v>881</v>
      </c>
      <c r="B342" s="16" t="s">
        <v>295</v>
      </c>
      <c r="C342" s="4">
        <v>1081</v>
      </c>
      <c r="D342" s="5" t="s">
        <v>14</v>
      </c>
      <c r="E342" s="5" t="s">
        <v>14</v>
      </c>
      <c r="F342" s="5" t="s">
        <v>14</v>
      </c>
      <c r="G342" s="5" t="s">
        <v>14</v>
      </c>
      <c r="H342" s="5" t="s">
        <v>14</v>
      </c>
      <c r="I342" s="5" t="s">
        <v>14</v>
      </c>
      <c r="J342" s="4">
        <v>475</v>
      </c>
      <c r="K342" s="5" t="s">
        <v>14</v>
      </c>
      <c r="L342" s="5" t="s">
        <v>14</v>
      </c>
      <c r="M342" s="5" t="s">
        <v>14</v>
      </c>
      <c r="N342" s="5" t="s">
        <v>14</v>
      </c>
      <c r="O342" s="4">
        <v>603</v>
      </c>
      <c r="P342" s="5" t="s">
        <v>14</v>
      </c>
      <c r="Q342" s="5" t="s">
        <v>14</v>
      </c>
      <c r="R342" s="5" t="s">
        <v>14</v>
      </c>
      <c r="S342" s="4">
        <v>3</v>
      </c>
      <c r="T342" s="5" t="s">
        <v>14</v>
      </c>
    </row>
    <row r="343" spans="1:20" s="12" customFormat="1" ht="23.25">
      <c r="A343" s="15" t="s">
        <v>1083</v>
      </c>
      <c r="B343" s="16" t="s">
        <v>1084</v>
      </c>
      <c r="C343" s="4">
        <v>4600</v>
      </c>
      <c r="D343" s="5" t="s">
        <v>14</v>
      </c>
      <c r="E343" s="4">
        <v>31</v>
      </c>
      <c r="F343" s="5" t="s">
        <v>14</v>
      </c>
      <c r="G343" s="5" t="s">
        <v>14</v>
      </c>
      <c r="H343" s="5" t="s">
        <v>14</v>
      </c>
      <c r="I343" s="5" t="s">
        <v>14</v>
      </c>
      <c r="J343" s="5" t="s">
        <v>14</v>
      </c>
      <c r="K343" s="5" t="s">
        <v>14</v>
      </c>
      <c r="L343" s="5" t="s">
        <v>14</v>
      </c>
      <c r="M343" s="5" t="s">
        <v>14</v>
      </c>
      <c r="N343" s="5" t="s">
        <v>14</v>
      </c>
      <c r="O343" s="5" t="s">
        <v>14</v>
      </c>
      <c r="P343" s="5" t="s">
        <v>14</v>
      </c>
      <c r="Q343" s="5" t="s">
        <v>14</v>
      </c>
      <c r="R343" s="4">
        <v>4569</v>
      </c>
      <c r="S343" s="5" t="s">
        <v>14</v>
      </c>
      <c r="T343" s="5" t="s">
        <v>14</v>
      </c>
    </row>
    <row r="344" spans="1:20" s="12" customFormat="1" ht="23.25">
      <c r="A344" s="15" t="s">
        <v>882</v>
      </c>
      <c r="B344" s="16" t="s">
        <v>296</v>
      </c>
      <c r="C344" s="4">
        <v>1290436</v>
      </c>
      <c r="D344" s="4">
        <v>170000</v>
      </c>
      <c r="E344" s="4">
        <v>99343</v>
      </c>
      <c r="F344" s="4">
        <v>702815</v>
      </c>
      <c r="G344" s="5" t="s">
        <v>14</v>
      </c>
      <c r="H344" s="4">
        <v>52</v>
      </c>
      <c r="I344" s="4">
        <v>411</v>
      </c>
      <c r="J344" s="4">
        <v>20154</v>
      </c>
      <c r="K344" s="4">
        <v>1234</v>
      </c>
      <c r="L344" s="4">
        <v>534</v>
      </c>
      <c r="M344" s="5" t="s">
        <v>14</v>
      </c>
      <c r="N344" s="4">
        <v>15413</v>
      </c>
      <c r="O344" s="4">
        <v>82620</v>
      </c>
      <c r="P344" s="5" t="s">
        <v>14</v>
      </c>
      <c r="Q344" s="5" t="s">
        <v>14</v>
      </c>
      <c r="R344" s="4">
        <v>26426</v>
      </c>
      <c r="S344" s="4">
        <v>142248</v>
      </c>
      <c r="T344" s="4">
        <v>29187</v>
      </c>
    </row>
    <row r="345" spans="1:20" s="12" customFormat="1" ht="34.5">
      <c r="A345" s="15" t="s">
        <v>1071</v>
      </c>
      <c r="B345" s="16" t="s">
        <v>547</v>
      </c>
      <c r="C345" s="4">
        <v>6134626</v>
      </c>
      <c r="D345" s="4">
        <v>81</v>
      </c>
      <c r="E345" s="4">
        <v>3046</v>
      </c>
      <c r="F345" s="4">
        <v>905698</v>
      </c>
      <c r="G345" s="4">
        <v>239</v>
      </c>
      <c r="H345" s="4">
        <v>12304</v>
      </c>
      <c r="I345" s="4">
        <v>199</v>
      </c>
      <c r="J345" s="4">
        <v>10872</v>
      </c>
      <c r="K345" s="4">
        <v>362</v>
      </c>
      <c r="L345" s="4">
        <v>46871</v>
      </c>
      <c r="M345" s="4">
        <v>128745</v>
      </c>
      <c r="N345" s="4">
        <v>4731</v>
      </c>
      <c r="O345" s="4">
        <v>10339</v>
      </c>
      <c r="P345" s="5" t="s">
        <v>14</v>
      </c>
      <c r="Q345" s="4">
        <v>12669</v>
      </c>
      <c r="R345" s="4">
        <v>1506202</v>
      </c>
      <c r="S345" s="4">
        <v>2709359</v>
      </c>
      <c r="T345" s="4">
        <v>782908</v>
      </c>
    </row>
    <row r="346" spans="1:20" s="12" customFormat="1" ht="23.25">
      <c r="A346" s="15" t="s">
        <v>883</v>
      </c>
      <c r="B346" s="16" t="s">
        <v>297</v>
      </c>
      <c r="C346" s="4">
        <v>6122832</v>
      </c>
      <c r="D346" s="4">
        <v>81</v>
      </c>
      <c r="E346" s="4">
        <v>3046</v>
      </c>
      <c r="F346" s="4">
        <v>905698</v>
      </c>
      <c r="G346" s="4">
        <v>239</v>
      </c>
      <c r="H346" s="4">
        <v>12304</v>
      </c>
      <c r="I346" s="4">
        <v>199</v>
      </c>
      <c r="J346" s="4">
        <v>10872</v>
      </c>
      <c r="K346" s="4">
        <v>362</v>
      </c>
      <c r="L346" s="4">
        <v>46871</v>
      </c>
      <c r="M346" s="4">
        <v>128745</v>
      </c>
      <c r="N346" s="4">
        <v>4731</v>
      </c>
      <c r="O346" s="4">
        <v>10339</v>
      </c>
      <c r="P346" s="5" t="s">
        <v>14</v>
      </c>
      <c r="Q346" s="4">
        <v>875</v>
      </c>
      <c r="R346" s="4">
        <v>1506202</v>
      </c>
      <c r="S346" s="4">
        <v>2709359</v>
      </c>
      <c r="T346" s="4">
        <v>782908</v>
      </c>
    </row>
    <row r="347" spans="1:20" s="12" customFormat="1" ht="23.25">
      <c r="A347" s="15" t="s">
        <v>1085</v>
      </c>
      <c r="B347" s="16" t="s">
        <v>1086</v>
      </c>
      <c r="C347" s="4">
        <v>11794</v>
      </c>
      <c r="D347" s="5" t="s">
        <v>14</v>
      </c>
      <c r="E347" s="5" t="s">
        <v>14</v>
      </c>
      <c r="F347" s="5" t="s">
        <v>14</v>
      </c>
      <c r="G347" s="5" t="s">
        <v>14</v>
      </c>
      <c r="H347" s="5" t="s">
        <v>14</v>
      </c>
      <c r="I347" s="5" t="s">
        <v>14</v>
      </c>
      <c r="J347" s="5" t="s">
        <v>14</v>
      </c>
      <c r="K347" s="5" t="s">
        <v>14</v>
      </c>
      <c r="L347" s="5" t="s">
        <v>14</v>
      </c>
      <c r="M347" s="5" t="s">
        <v>14</v>
      </c>
      <c r="N347" s="5" t="s">
        <v>14</v>
      </c>
      <c r="O347" s="5" t="s">
        <v>14</v>
      </c>
      <c r="P347" s="5" t="s">
        <v>14</v>
      </c>
      <c r="Q347" s="4">
        <v>11794</v>
      </c>
      <c r="R347" s="5" t="s">
        <v>14</v>
      </c>
      <c r="S347" s="5" t="s">
        <v>14</v>
      </c>
      <c r="T347" s="5" t="s">
        <v>14</v>
      </c>
    </row>
    <row r="348" spans="1:20" s="12" customFormat="1" ht="90.75">
      <c r="A348" s="15" t="s">
        <v>884</v>
      </c>
      <c r="B348" s="16" t="s">
        <v>506</v>
      </c>
      <c r="C348" s="4">
        <v>72514115</v>
      </c>
      <c r="D348" s="4">
        <v>946462</v>
      </c>
      <c r="E348" s="4">
        <v>3583181</v>
      </c>
      <c r="F348" s="4">
        <v>2593256</v>
      </c>
      <c r="G348" s="4">
        <v>1108502</v>
      </c>
      <c r="H348" s="4">
        <v>1207610</v>
      </c>
      <c r="I348" s="4">
        <v>1849072</v>
      </c>
      <c r="J348" s="4">
        <v>5659521</v>
      </c>
      <c r="K348" s="4">
        <v>3157042</v>
      </c>
      <c r="L348" s="4">
        <v>3199112</v>
      </c>
      <c r="M348" s="4">
        <v>1944672</v>
      </c>
      <c r="N348" s="4">
        <v>3845801</v>
      </c>
      <c r="O348" s="4">
        <v>4550855</v>
      </c>
      <c r="P348" s="4">
        <v>638008</v>
      </c>
      <c r="Q348" s="4">
        <v>11677456</v>
      </c>
      <c r="R348" s="4">
        <v>6726429</v>
      </c>
      <c r="S348" s="4">
        <v>18365931</v>
      </c>
      <c r="T348" s="4">
        <v>1461204</v>
      </c>
    </row>
    <row r="349" spans="1:20" s="12" customFormat="1" ht="57">
      <c r="A349" s="15" t="s">
        <v>885</v>
      </c>
      <c r="B349" s="16" t="s">
        <v>298</v>
      </c>
      <c r="C349" s="4">
        <v>56936282</v>
      </c>
      <c r="D349" s="4">
        <v>738406</v>
      </c>
      <c r="E349" s="4">
        <v>3501756</v>
      </c>
      <c r="F349" s="4">
        <v>2321288</v>
      </c>
      <c r="G349" s="4">
        <v>1063021</v>
      </c>
      <c r="H349" s="4">
        <v>748138</v>
      </c>
      <c r="I349" s="4">
        <v>1385223</v>
      </c>
      <c r="J349" s="4">
        <v>4629705</v>
      </c>
      <c r="K349" s="4">
        <v>2820108</v>
      </c>
      <c r="L349" s="4">
        <v>2941505</v>
      </c>
      <c r="M349" s="4">
        <v>1900079</v>
      </c>
      <c r="N349" s="4">
        <v>3217716</v>
      </c>
      <c r="O349" s="4">
        <v>4059135</v>
      </c>
      <c r="P349" s="4">
        <v>378278</v>
      </c>
      <c r="Q349" s="4">
        <v>7911547</v>
      </c>
      <c r="R349" s="4">
        <v>5053162</v>
      </c>
      <c r="S349" s="4">
        <v>13383165</v>
      </c>
      <c r="T349" s="4">
        <v>884049</v>
      </c>
    </row>
    <row r="350" spans="1:20" s="12" customFormat="1" ht="34.5">
      <c r="A350" s="15" t="s">
        <v>886</v>
      </c>
      <c r="B350" s="16" t="s">
        <v>299</v>
      </c>
      <c r="C350" s="4">
        <v>11166478</v>
      </c>
      <c r="D350" s="4">
        <v>33869</v>
      </c>
      <c r="E350" s="4">
        <v>2947717</v>
      </c>
      <c r="F350" s="4">
        <v>437064</v>
      </c>
      <c r="G350" s="4">
        <v>254466</v>
      </c>
      <c r="H350" s="4">
        <v>522778</v>
      </c>
      <c r="I350" s="4">
        <v>113685</v>
      </c>
      <c r="J350" s="4">
        <v>562584</v>
      </c>
      <c r="K350" s="4">
        <v>768759</v>
      </c>
      <c r="L350" s="4">
        <v>1201091</v>
      </c>
      <c r="M350" s="4">
        <v>365942</v>
      </c>
      <c r="N350" s="4">
        <v>236204</v>
      </c>
      <c r="O350" s="4">
        <v>378114</v>
      </c>
      <c r="P350" s="4">
        <v>24341</v>
      </c>
      <c r="Q350" s="4">
        <v>162792</v>
      </c>
      <c r="R350" s="4">
        <v>1425539</v>
      </c>
      <c r="S350" s="4">
        <v>1691588</v>
      </c>
      <c r="T350" s="4">
        <v>39945</v>
      </c>
    </row>
    <row r="351" spans="1:20" s="12" customFormat="1" ht="23.25">
      <c r="A351" s="15" t="s">
        <v>887</v>
      </c>
      <c r="B351" s="16" t="s">
        <v>300</v>
      </c>
      <c r="C351" s="4">
        <v>4079229</v>
      </c>
      <c r="D351" s="4">
        <v>24044</v>
      </c>
      <c r="E351" s="4">
        <v>311</v>
      </c>
      <c r="F351" s="4">
        <v>330262</v>
      </c>
      <c r="G351" s="5" t="s">
        <v>14</v>
      </c>
      <c r="H351" s="4">
        <v>4421</v>
      </c>
      <c r="I351" s="4">
        <v>15043</v>
      </c>
      <c r="J351" s="4">
        <v>941011</v>
      </c>
      <c r="K351" s="4">
        <v>72204</v>
      </c>
      <c r="L351" s="4">
        <v>715603</v>
      </c>
      <c r="M351" s="4">
        <v>10682</v>
      </c>
      <c r="N351" s="4">
        <v>122655</v>
      </c>
      <c r="O351" s="4">
        <v>237929</v>
      </c>
      <c r="P351" s="4">
        <v>51287</v>
      </c>
      <c r="Q351" s="4">
        <v>302999</v>
      </c>
      <c r="R351" s="4">
        <v>223243</v>
      </c>
      <c r="S351" s="4">
        <v>715450</v>
      </c>
      <c r="T351" s="4">
        <v>312085</v>
      </c>
    </row>
    <row r="352" spans="1:20" s="12" customFormat="1" ht="23.25">
      <c r="A352" s="15" t="s">
        <v>888</v>
      </c>
      <c r="B352" s="16" t="s">
        <v>301</v>
      </c>
      <c r="C352" s="4">
        <v>7286081</v>
      </c>
      <c r="D352" s="4">
        <v>87967</v>
      </c>
      <c r="E352" s="4">
        <v>80307</v>
      </c>
      <c r="F352" s="4">
        <v>428144</v>
      </c>
      <c r="G352" s="4">
        <v>19961</v>
      </c>
      <c r="H352" s="4">
        <v>30904</v>
      </c>
      <c r="I352" s="4">
        <v>20541</v>
      </c>
      <c r="J352" s="4">
        <v>387905</v>
      </c>
      <c r="K352" s="4">
        <v>169414</v>
      </c>
      <c r="L352" s="4">
        <v>22415</v>
      </c>
      <c r="M352" s="4">
        <v>178770</v>
      </c>
      <c r="N352" s="4">
        <v>318472</v>
      </c>
      <c r="O352" s="4">
        <v>387701</v>
      </c>
      <c r="P352" s="4">
        <v>53643</v>
      </c>
      <c r="Q352" s="4">
        <v>542379</v>
      </c>
      <c r="R352" s="4">
        <v>516093</v>
      </c>
      <c r="S352" s="4">
        <v>3933027</v>
      </c>
      <c r="T352" s="4">
        <v>108438</v>
      </c>
    </row>
    <row r="353" spans="1:20" s="12" customFormat="1" ht="23.25">
      <c r="A353" s="15" t="s">
        <v>889</v>
      </c>
      <c r="B353" s="16" t="s">
        <v>302</v>
      </c>
      <c r="C353" s="4">
        <v>3890197</v>
      </c>
      <c r="D353" s="4">
        <v>34856</v>
      </c>
      <c r="E353" s="4">
        <v>54462</v>
      </c>
      <c r="F353" s="4">
        <v>462096</v>
      </c>
      <c r="G353" s="5" t="s">
        <v>14</v>
      </c>
      <c r="H353" s="4">
        <v>6686</v>
      </c>
      <c r="I353" s="4">
        <v>65413</v>
      </c>
      <c r="J353" s="4">
        <v>293649</v>
      </c>
      <c r="K353" s="4">
        <v>278061</v>
      </c>
      <c r="L353" s="4">
        <v>100198</v>
      </c>
      <c r="M353" s="4">
        <v>85239</v>
      </c>
      <c r="N353" s="4">
        <v>34402</v>
      </c>
      <c r="O353" s="4">
        <v>424041</v>
      </c>
      <c r="P353" s="4">
        <v>18288</v>
      </c>
      <c r="Q353" s="4">
        <v>1137672</v>
      </c>
      <c r="R353" s="4">
        <v>287198</v>
      </c>
      <c r="S353" s="4">
        <v>411053</v>
      </c>
      <c r="T353" s="4">
        <v>196883</v>
      </c>
    </row>
    <row r="354" spans="1:20" s="12" customFormat="1" ht="23.25">
      <c r="A354" s="15" t="s">
        <v>890</v>
      </c>
      <c r="B354" s="16" t="s">
        <v>303</v>
      </c>
      <c r="C354" s="4">
        <v>1872471</v>
      </c>
      <c r="D354" s="4">
        <v>45293</v>
      </c>
      <c r="E354" s="4">
        <v>1566</v>
      </c>
      <c r="F354" s="4">
        <v>320558</v>
      </c>
      <c r="G354" s="4">
        <v>528543</v>
      </c>
      <c r="H354" s="4">
        <v>1588</v>
      </c>
      <c r="I354" s="4">
        <v>98037</v>
      </c>
      <c r="J354" s="4">
        <v>176017</v>
      </c>
      <c r="K354" s="4">
        <v>3185</v>
      </c>
      <c r="L354" s="4">
        <v>90141</v>
      </c>
      <c r="M354" s="4">
        <v>4737</v>
      </c>
      <c r="N354" s="4">
        <v>114365</v>
      </c>
      <c r="O354" s="4">
        <v>30016</v>
      </c>
      <c r="P354" s="4">
        <v>12664</v>
      </c>
      <c r="Q354" s="4">
        <v>251749</v>
      </c>
      <c r="R354" s="4">
        <v>27074</v>
      </c>
      <c r="S354" s="4">
        <v>105178</v>
      </c>
      <c r="T354" s="4">
        <v>61760</v>
      </c>
    </row>
    <row r="355" spans="1:20" s="12" customFormat="1" ht="57">
      <c r="A355" s="15" t="s">
        <v>891</v>
      </c>
      <c r="B355" s="16" t="s">
        <v>304</v>
      </c>
      <c r="C355" s="4">
        <v>28641825</v>
      </c>
      <c r="D355" s="4">
        <v>512377</v>
      </c>
      <c r="E355" s="4">
        <v>417392</v>
      </c>
      <c r="F355" s="4">
        <v>343163</v>
      </c>
      <c r="G355" s="4">
        <v>260051</v>
      </c>
      <c r="H355" s="4">
        <v>181761</v>
      </c>
      <c r="I355" s="4">
        <v>1072504</v>
      </c>
      <c r="J355" s="4">
        <v>2268538</v>
      </c>
      <c r="K355" s="4">
        <v>1528486</v>
      </c>
      <c r="L355" s="4">
        <v>812058</v>
      </c>
      <c r="M355" s="4">
        <v>1254709</v>
      </c>
      <c r="N355" s="4">
        <v>2391616</v>
      </c>
      <c r="O355" s="4">
        <v>2601335</v>
      </c>
      <c r="P355" s="4">
        <v>218055</v>
      </c>
      <c r="Q355" s="4">
        <v>5513956</v>
      </c>
      <c r="R355" s="4">
        <v>2574015</v>
      </c>
      <c r="S355" s="4">
        <v>6526870</v>
      </c>
      <c r="T355" s="4">
        <v>164938</v>
      </c>
    </row>
    <row r="356" spans="1:20" s="12" customFormat="1" ht="57">
      <c r="A356" s="15" t="s">
        <v>892</v>
      </c>
      <c r="B356" s="16" t="s">
        <v>305</v>
      </c>
      <c r="C356" s="4">
        <v>1373008</v>
      </c>
      <c r="D356" s="4">
        <v>11712</v>
      </c>
      <c r="E356" s="4">
        <v>27477</v>
      </c>
      <c r="F356" s="4">
        <v>7936</v>
      </c>
      <c r="G356" s="5" t="s">
        <v>14</v>
      </c>
      <c r="H356" s="4">
        <v>371</v>
      </c>
      <c r="I356" s="4">
        <v>2988</v>
      </c>
      <c r="J356" s="4">
        <v>205493</v>
      </c>
      <c r="K356" s="4">
        <v>38165</v>
      </c>
      <c r="L356" s="4">
        <v>300</v>
      </c>
      <c r="M356" s="5" t="s">
        <v>14</v>
      </c>
      <c r="N356" s="4">
        <v>7445</v>
      </c>
      <c r="O356" s="4">
        <v>237183</v>
      </c>
      <c r="P356" s="4">
        <v>1513</v>
      </c>
      <c r="Q356" s="4">
        <v>75650</v>
      </c>
      <c r="R356" s="4">
        <v>200714</v>
      </c>
      <c r="S356" s="4">
        <v>468158</v>
      </c>
      <c r="T356" s="4">
        <v>87903</v>
      </c>
    </row>
    <row r="357" spans="1:20" s="12" customFormat="1" ht="34.5">
      <c r="A357" s="15" t="s">
        <v>893</v>
      </c>
      <c r="B357" s="16" t="s">
        <v>306</v>
      </c>
      <c r="C357" s="4">
        <v>1911361</v>
      </c>
      <c r="D357" s="4">
        <v>41488</v>
      </c>
      <c r="E357" s="4">
        <v>2727</v>
      </c>
      <c r="F357" s="4">
        <v>24506</v>
      </c>
      <c r="G357" s="5" t="s">
        <v>14</v>
      </c>
      <c r="H357" s="4">
        <v>24749</v>
      </c>
      <c r="I357" s="4">
        <v>49269</v>
      </c>
      <c r="J357" s="4">
        <v>217786</v>
      </c>
      <c r="K357" s="4">
        <v>1564</v>
      </c>
      <c r="L357" s="4">
        <v>48087</v>
      </c>
      <c r="M357" s="5" t="s">
        <v>14</v>
      </c>
      <c r="N357" s="4">
        <v>9461</v>
      </c>
      <c r="O357" s="4">
        <v>76782</v>
      </c>
      <c r="P357" s="4">
        <v>128987</v>
      </c>
      <c r="Q357" s="4">
        <v>147796</v>
      </c>
      <c r="R357" s="4">
        <v>498985</v>
      </c>
      <c r="S357" s="4">
        <v>445145</v>
      </c>
      <c r="T357" s="4">
        <v>194029</v>
      </c>
    </row>
    <row r="358" spans="1:20" s="12" customFormat="1" ht="68.25">
      <c r="A358" s="15" t="s">
        <v>894</v>
      </c>
      <c r="B358" s="16" t="s">
        <v>307</v>
      </c>
      <c r="C358" s="4">
        <v>12293464</v>
      </c>
      <c r="D358" s="4">
        <v>154855</v>
      </c>
      <c r="E358" s="4">
        <v>51221</v>
      </c>
      <c r="F358" s="4">
        <v>239526</v>
      </c>
      <c r="G358" s="4">
        <v>45481</v>
      </c>
      <c r="H358" s="4">
        <v>434352</v>
      </c>
      <c r="I358" s="4">
        <v>411591</v>
      </c>
      <c r="J358" s="4">
        <v>606537</v>
      </c>
      <c r="K358" s="4">
        <v>297205</v>
      </c>
      <c r="L358" s="4">
        <v>209220</v>
      </c>
      <c r="M358" s="4">
        <v>44593</v>
      </c>
      <c r="N358" s="4">
        <v>611179</v>
      </c>
      <c r="O358" s="4">
        <v>177755</v>
      </c>
      <c r="P358" s="4">
        <v>129230</v>
      </c>
      <c r="Q358" s="4">
        <v>3542462</v>
      </c>
      <c r="R358" s="4">
        <v>973570</v>
      </c>
      <c r="S358" s="4">
        <v>4069463</v>
      </c>
      <c r="T358" s="4">
        <v>295224</v>
      </c>
    </row>
    <row r="359" spans="1:20" s="12" customFormat="1" ht="45.75">
      <c r="A359" s="15" t="s">
        <v>895</v>
      </c>
      <c r="B359" s="16" t="s">
        <v>308</v>
      </c>
      <c r="C359" s="4">
        <v>7815274</v>
      </c>
      <c r="D359" s="4">
        <v>39359</v>
      </c>
      <c r="E359" s="4">
        <v>51042</v>
      </c>
      <c r="F359" s="4">
        <v>181284</v>
      </c>
      <c r="G359" s="4">
        <v>3843</v>
      </c>
      <c r="H359" s="4">
        <v>146173</v>
      </c>
      <c r="I359" s="4">
        <v>145700</v>
      </c>
      <c r="J359" s="4">
        <v>510644</v>
      </c>
      <c r="K359" s="4">
        <v>16117</v>
      </c>
      <c r="L359" s="4">
        <v>94997</v>
      </c>
      <c r="M359" s="4">
        <v>15527</v>
      </c>
      <c r="N359" s="4">
        <v>236012</v>
      </c>
      <c r="O359" s="4">
        <v>33425</v>
      </c>
      <c r="P359" s="4">
        <v>100567</v>
      </c>
      <c r="Q359" s="4">
        <v>2914555</v>
      </c>
      <c r="R359" s="4">
        <v>488976</v>
      </c>
      <c r="S359" s="4">
        <v>2715731</v>
      </c>
      <c r="T359" s="4">
        <v>121321</v>
      </c>
    </row>
    <row r="360" spans="1:20" s="12" customFormat="1" ht="45.75">
      <c r="A360" s="15" t="s">
        <v>896</v>
      </c>
      <c r="B360" s="16" t="s">
        <v>309</v>
      </c>
      <c r="C360" s="4">
        <v>2277873</v>
      </c>
      <c r="D360" s="4">
        <v>22882</v>
      </c>
      <c r="E360" s="5" t="s">
        <v>14</v>
      </c>
      <c r="F360" s="5" t="s">
        <v>14</v>
      </c>
      <c r="G360" s="4">
        <v>41638</v>
      </c>
      <c r="H360" s="4">
        <v>282722</v>
      </c>
      <c r="I360" s="4">
        <v>88446</v>
      </c>
      <c r="J360" s="4">
        <v>52857</v>
      </c>
      <c r="K360" s="4">
        <v>115299</v>
      </c>
      <c r="L360" s="4">
        <v>26011</v>
      </c>
      <c r="M360" s="5" t="s">
        <v>14</v>
      </c>
      <c r="N360" s="4">
        <v>26433</v>
      </c>
      <c r="O360" s="4">
        <v>62481</v>
      </c>
      <c r="P360" s="4">
        <v>2304</v>
      </c>
      <c r="Q360" s="4">
        <v>349784</v>
      </c>
      <c r="R360" s="4">
        <v>158680</v>
      </c>
      <c r="S360" s="4">
        <v>1011059</v>
      </c>
      <c r="T360" s="4">
        <v>37278</v>
      </c>
    </row>
    <row r="361" spans="1:20" s="12" customFormat="1" ht="45.75">
      <c r="A361" s="15" t="s">
        <v>897</v>
      </c>
      <c r="B361" s="16" t="s">
        <v>310</v>
      </c>
      <c r="C361" s="4">
        <v>2200316</v>
      </c>
      <c r="D361" s="4">
        <v>92614</v>
      </c>
      <c r="E361" s="4">
        <v>179</v>
      </c>
      <c r="F361" s="4">
        <v>58242</v>
      </c>
      <c r="G361" s="5" t="s">
        <v>14</v>
      </c>
      <c r="H361" s="4">
        <v>5457</v>
      </c>
      <c r="I361" s="4">
        <v>177445</v>
      </c>
      <c r="J361" s="4">
        <v>43036</v>
      </c>
      <c r="K361" s="4">
        <v>165789</v>
      </c>
      <c r="L361" s="4">
        <v>88211</v>
      </c>
      <c r="M361" s="4">
        <v>29066</v>
      </c>
      <c r="N361" s="4">
        <v>348734</v>
      </c>
      <c r="O361" s="4">
        <v>81849</v>
      </c>
      <c r="P361" s="4">
        <v>26359</v>
      </c>
      <c r="Q361" s="4">
        <v>278123</v>
      </c>
      <c r="R361" s="4">
        <v>325914</v>
      </c>
      <c r="S361" s="4">
        <v>342673</v>
      </c>
      <c r="T361" s="4">
        <v>136625</v>
      </c>
    </row>
    <row r="362" spans="1:20" s="12" customFormat="1" ht="34.5">
      <c r="A362" s="15" t="s">
        <v>898</v>
      </c>
      <c r="B362" s="16" t="s">
        <v>507</v>
      </c>
      <c r="C362" s="4">
        <v>336999368</v>
      </c>
      <c r="D362" s="4">
        <v>4088677</v>
      </c>
      <c r="E362" s="4">
        <v>8050681</v>
      </c>
      <c r="F362" s="4">
        <v>10706017</v>
      </c>
      <c r="G362" s="4">
        <v>3820514</v>
      </c>
      <c r="H362" s="4">
        <v>6861393</v>
      </c>
      <c r="I362" s="4">
        <v>8372263</v>
      </c>
      <c r="J362" s="4">
        <v>39693295</v>
      </c>
      <c r="K362" s="4">
        <v>11547714</v>
      </c>
      <c r="L362" s="4">
        <v>10242056</v>
      </c>
      <c r="M362" s="4">
        <v>3707983</v>
      </c>
      <c r="N362" s="4">
        <v>10261269</v>
      </c>
      <c r="O362" s="4">
        <v>11732823</v>
      </c>
      <c r="P362" s="4">
        <v>1855762</v>
      </c>
      <c r="Q362" s="4">
        <v>56591711</v>
      </c>
      <c r="R362" s="4">
        <v>38309551</v>
      </c>
      <c r="S362" s="4">
        <v>101506067</v>
      </c>
      <c r="T362" s="4">
        <v>9651594</v>
      </c>
    </row>
    <row r="363" spans="1:20" s="20" customFormat="1" ht="23.25">
      <c r="A363" s="15" t="s">
        <v>899</v>
      </c>
      <c r="B363" s="16" t="s">
        <v>508</v>
      </c>
      <c r="C363" s="90">
        <v>13017477</v>
      </c>
      <c r="D363" s="90">
        <v>151198</v>
      </c>
      <c r="E363" s="90">
        <v>194786</v>
      </c>
      <c r="F363" s="90">
        <v>674702</v>
      </c>
      <c r="G363" s="90">
        <v>148532</v>
      </c>
      <c r="H363" s="90">
        <v>70725</v>
      </c>
      <c r="I363" s="90">
        <v>149634</v>
      </c>
      <c r="J363" s="90">
        <v>1945535</v>
      </c>
      <c r="K363" s="90">
        <v>152101</v>
      </c>
      <c r="L363" s="90">
        <v>100188</v>
      </c>
      <c r="M363" s="90">
        <v>66742</v>
      </c>
      <c r="N363" s="90">
        <v>136857</v>
      </c>
      <c r="O363" s="90">
        <v>95584</v>
      </c>
      <c r="P363" s="90">
        <v>35164</v>
      </c>
      <c r="Q363" s="90">
        <v>697980</v>
      </c>
      <c r="R363" s="90">
        <v>2391632</v>
      </c>
      <c r="S363" s="90">
        <v>5846836</v>
      </c>
      <c r="T363" s="90">
        <v>159283</v>
      </c>
    </row>
    <row r="364" spans="1:20" s="12" customFormat="1" ht="23.25">
      <c r="A364" s="15" t="s">
        <v>900</v>
      </c>
      <c r="B364" s="16" t="s">
        <v>311</v>
      </c>
      <c r="C364" s="4">
        <v>13017477</v>
      </c>
      <c r="D364" s="4">
        <v>151198</v>
      </c>
      <c r="E364" s="4">
        <v>194786</v>
      </c>
      <c r="F364" s="4">
        <v>674702</v>
      </c>
      <c r="G364" s="4">
        <v>148532</v>
      </c>
      <c r="H364" s="4">
        <v>70725</v>
      </c>
      <c r="I364" s="4">
        <v>149634</v>
      </c>
      <c r="J364" s="4">
        <v>1945535</v>
      </c>
      <c r="K364" s="4">
        <v>152101</v>
      </c>
      <c r="L364" s="4">
        <v>100188</v>
      </c>
      <c r="M364" s="4">
        <v>66742</v>
      </c>
      <c r="N364" s="4">
        <v>136857</v>
      </c>
      <c r="O364" s="4">
        <v>95584</v>
      </c>
      <c r="P364" s="4">
        <v>35164</v>
      </c>
      <c r="Q364" s="4">
        <v>697980</v>
      </c>
      <c r="R364" s="4">
        <v>2391632</v>
      </c>
      <c r="S364" s="4">
        <v>5846836</v>
      </c>
      <c r="T364" s="4">
        <v>159283</v>
      </c>
    </row>
    <row r="365" spans="1:20" s="12" customFormat="1" ht="23.25">
      <c r="A365" s="15" t="s">
        <v>901</v>
      </c>
      <c r="B365" s="16" t="s">
        <v>509</v>
      </c>
      <c r="C365" s="4">
        <v>3946878</v>
      </c>
      <c r="D365" s="4">
        <v>364682</v>
      </c>
      <c r="E365" s="4">
        <v>34420</v>
      </c>
      <c r="F365" s="4">
        <v>1551694</v>
      </c>
      <c r="G365" s="4">
        <v>2430</v>
      </c>
      <c r="H365" s="4">
        <v>19547</v>
      </c>
      <c r="I365" s="5" t="s">
        <v>14</v>
      </c>
      <c r="J365" s="4">
        <v>992680</v>
      </c>
      <c r="K365" s="4">
        <v>38549</v>
      </c>
      <c r="L365" s="4">
        <v>46033</v>
      </c>
      <c r="M365" s="4">
        <v>521</v>
      </c>
      <c r="N365" s="4">
        <v>248733</v>
      </c>
      <c r="O365" s="4">
        <v>127548</v>
      </c>
      <c r="P365" s="4">
        <v>20044</v>
      </c>
      <c r="Q365" s="4">
        <v>203970</v>
      </c>
      <c r="R365" s="4">
        <v>100653</v>
      </c>
      <c r="S365" s="4">
        <v>193391</v>
      </c>
      <c r="T365" s="4">
        <v>1984</v>
      </c>
    </row>
    <row r="366" spans="1:20" s="12" customFormat="1" ht="23.25">
      <c r="A366" s="15" t="s">
        <v>901</v>
      </c>
      <c r="B366" s="16" t="s">
        <v>312</v>
      </c>
      <c r="C366" s="4">
        <v>3946878</v>
      </c>
      <c r="D366" s="4">
        <v>364682</v>
      </c>
      <c r="E366" s="4">
        <v>34420</v>
      </c>
      <c r="F366" s="4">
        <v>1551694</v>
      </c>
      <c r="G366" s="4">
        <v>2430</v>
      </c>
      <c r="H366" s="4">
        <v>19547</v>
      </c>
      <c r="I366" s="5" t="s">
        <v>14</v>
      </c>
      <c r="J366" s="4">
        <v>992680</v>
      </c>
      <c r="K366" s="4">
        <v>38549</v>
      </c>
      <c r="L366" s="4">
        <v>46033</v>
      </c>
      <c r="M366" s="4">
        <v>521</v>
      </c>
      <c r="N366" s="4">
        <v>248733</v>
      </c>
      <c r="O366" s="4">
        <v>127548</v>
      </c>
      <c r="P366" s="4">
        <v>20044</v>
      </c>
      <c r="Q366" s="4">
        <v>203970</v>
      </c>
      <c r="R366" s="4">
        <v>100653</v>
      </c>
      <c r="S366" s="4">
        <v>193391</v>
      </c>
      <c r="T366" s="4">
        <v>1984</v>
      </c>
    </row>
    <row r="367" spans="1:20" s="12" customFormat="1" ht="23.25">
      <c r="A367" s="15" t="s">
        <v>902</v>
      </c>
      <c r="B367" s="16" t="s">
        <v>510</v>
      </c>
      <c r="C367" s="4">
        <v>125480853</v>
      </c>
      <c r="D367" s="4">
        <v>598733</v>
      </c>
      <c r="E367" s="4">
        <v>2293501</v>
      </c>
      <c r="F367" s="4">
        <v>3761848</v>
      </c>
      <c r="G367" s="4">
        <v>2156012</v>
      </c>
      <c r="H367" s="4">
        <v>4214022</v>
      </c>
      <c r="I367" s="4">
        <v>3354030</v>
      </c>
      <c r="J367" s="4">
        <v>16016400</v>
      </c>
      <c r="K367" s="4">
        <v>4826823</v>
      </c>
      <c r="L367" s="4">
        <v>4084130</v>
      </c>
      <c r="M367" s="4">
        <v>1026061</v>
      </c>
      <c r="N367" s="4">
        <v>3082658</v>
      </c>
      <c r="O367" s="4">
        <v>1576703</v>
      </c>
      <c r="P367" s="4">
        <v>828525</v>
      </c>
      <c r="Q367" s="4">
        <v>16559824</v>
      </c>
      <c r="R367" s="4">
        <v>6619416</v>
      </c>
      <c r="S367" s="4">
        <v>52702766</v>
      </c>
      <c r="T367" s="4">
        <v>1779400</v>
      </c>
    </row>
    <row r="368" spans="1:20" s="12" customFormat="1" ht="45.75">
      <c r="A368" s="15" t="s">
        <v>903</v>
      </c>
      <c r="B368" s="16" t="s">
        <v>313</v>
      </c>
      <c r="C368" s="4">
        <v>89848926</v>
      </c>
      <c r="D368" s="4">
        <v>506269</v>
      </c>
      <c r="E368" s="4">
        <v>1408544</v>
      </c>
      <c r="F368" s="4">
        <v>3144585</v>
      </c>
      <c r="G368" s="4">
        <v>1889993</v>
      </c>
      <c r="H368" s="4">
        <v>3976325</v>
      </c>
      <c r="I368" s="4">
        <v>3027750</v>
      </c>
      <c r="J368" s="4">
        <v>15767925</v>
      </c>
      <c r="K368" s="4">
        <v>2064297</v>
      </c>
      <c r="L368" s="4">
        <v>3695152</v>
      </c>
      <c r="M368" s="4">
        <v>1025061</v>
      </c>
      <c r="N368" s="4">
        <v>2875630</v>
      </c>
      <c r="O368" s="4">
        <v>1223041</v>
      </c>
      <c r="P368" s="4">
        <v>815788</v>
      </c>
      <c r="Q368" s="4">
        <v>14122547</v>
      </c>
      <c r="R368" s="4">
        <v>4695191</v>
      </c>
      <c r="S368" s="4">
        <v>27950037</v>
      </c>
      <c r="T368" s="4">
        <v>1660790</v>
      </c>
    </row>
    <row r="369" spans="1:20" s="12" customFormat="1" ht="34.5">
      <c r="A369" s="15" t="s">
        <v>904</v>
      </c>
      <c r="B369" s="16" t="s">
        <v>314</v>
      </c>
      <c r="C369" s="4">
        <v>22933696</v>
      </c>
      <c r="D369" s="4">
        <v>61827</v>
      </c>
      <c r="E369" s="4">
        <v>172447</v>
      </c>
      <c r="F369" s="4">
        <v>1043776</v>
      </c>
      <c r="G369" s="4">
        <v>107330</v>
      </c>
      <c r="H369" s="4">
        <v>27156</v>
      </c>
      <c r="I369" s="4">
        <v>280376</v>
      </c>
      <c r="J369" s="4">
        <v>12544872</v>
      </c>
      <c r="K369" s="4">
        <v>295897</v>
      </c>
      <c r="L369" s="4">
        <v>344814</v>
      </c>
      <c r="M369" s="4">
        <v>1063</v>
      </c>
      <c r="N369" s="4">
        <v>126357</v>
      </c>
      <c r="O369" s="4">
        <v>423234</v>
      </c>
      <c r="P369" s="4">
        <v>107798</v>
      </c>
      <c r="Q369" s="4">
        <v>255301</v>
      </c>
      <c r="R369" s="4">
        <v>638183</v>
      </c>
      <c r="S369" s="4">
        <v>6377756</v>
      </c>
      <c r="T369" s="4">
        <v>125509</v>
      </c>
    </row>
    <row r="370" spans="1:20" s="12" customFormat="1" ht="23.25">
      <c r="A370" s="15" t="s">
        <v>905</v>
      </c>
      <c r="B370" s="16" t="s">
        <v>315</v>
      </c>
      <c r="C370" s="4">
        <v>1590688</v>
      </c>
      <c r="D370" s="4">
        <v>17386</v>
      </c>
      <c r="E370" s="4">
        <v>35270</v>
      </c>
      <c r="F370" s="4">
        <v>137872</v>
      </c>
      <c r="G370" s="5" t="s">
        <v>14</v>
      </c>
      <c r="H370" s="4">
        <v>7871</v>
      </c>
      <c r="I370" s="4">
        <v>81787</v>
      </c>
      <c r="J370" s="4">
        <v>33136</v>
      </c>
      <c r="K370" s="4">
        <v>69307</v>
      </c>
      <c r="L370" s="4">
        <v>560146</v>
      </c>
      <c r="M370" s="4">
        <v>800</v>
      </c>
      <c r="N370" s="4">
        <v>19442</v>
      </c>
      <c r="O370" s="4">
        <v>16963</v>
      </c>
      <c r="P370" s="4">
        <v>68276</v>
      </c>
      <c r="Q370" s="4">
        <v>255011</v>
      </c>
      <c r="R370" s="4">
        <v>219566</v>
      </c>
      <c r="S370" s="4">
        <v>63576</v>
      </c>
      <c r="T370" s="4">
        <v>4279</v>
      </c>
    </row>
    <row r="371" spans="1:20" s="12" customFormat="1" ht="34.5">
      <c r="A371" s="15" t="s">
        <v>906</v>
      </c>
      <c r="B371" s="16" t="s">
        <v>316</v>
      </c>
      <c r="C371" s="4">
        <v>1710955</v>
      </c>
      <c r="D371" s="4">
        <v>10738</v>
      </c>
      <c r="E371" s="4">
        <v>35645</v>
      </c>
      <c r="F371" s="4">
        <v>130346</v>
      </c>
      <c r="G371" s="5" t="s">
        <v>14</v>
      </c>
      <c r="H371" s="4">
        <v>14383</v>
      </c>
      <c r="I371" s="4">
        <v>92070</v>
      </c>
      <c r="J371" s="4">
        <v>108500</v>
      </c>
      <c r="K371" s="4">
        <v>69457</v>
      </c>
      <c r="L371" s="4">
        <v>570124</v>
      </c>
      <c r="M371" s="4">
        <v>29300</v>
      </c>
      <c r="N371" s="4">
        <v>31895</v>
      </c>
      <c r="O371" s="4">
        <v>19575</v>
      </c>
      <c r="P371" s="4">
        <v>8040</v>
      </c>
      <c r="Q371" s="4">
        <v>310475</v>
      </c>
      <c r="R371" s="4">
        <v>179911</v>
      </c>
      <c r="S371" s="4">
        <v>81915</v>
      </c>
      <c r="T371" s="4">
        <v>18581</v>
      </c>
    </row>
    <row r="372" spans="1:20" s="12" customFormat="1" ht="34.5">
      <c r="A372" s="15" t="s">
        <v>907</v>
      </c>
      <c r="B372" s="16" t="s">
        <v>317</v>
      </c>
      <c r="C372" s="4">
        <v>5234621</v>
      </c>
      <c r="D372" s="4">
        <v>32617</v>
      </c>
      <c r="E372" s="4">
        <v>89011</v>
      </c>
      <c r="F372" s="4">
        <v>798987</v>
      </c>
      <c r="G372" s="4">
        <v>138203</v>
      </c>
      <c r="H372" s="4">
        <v>75006</v>
      </c>
      <c r="I372" s="4">
        <v>191321</v>
      </c>
      <c r="J372" s="4">
        <v>318788</v>
      </c>
      <c r="K372" s="4">
        <v>234872</v>
      </c>
      <c r="L372" s="4">
        <v>768882</v>
      </c>
      <c r="M372" s="4">
        <v>11403</v>
      </c>
      <c r="N372" s="4">
        <v>98799</v>
      </c>
      <c r="O372" s="4">
        <v>56885</v>
      </c>
      <c r="P372" s="4">
        <v>104543</v>
      </c>
      <c r="Q372" s="4">
        <v>1653699</v>
      </c>
      <c r="R372" s="4">
        <v>331189</v>
      </c>
      <c r="S372" s="4">
        <v>281340</v>
      </c>
      <c r="T372" s="4">
        <v>49076</v>
      </c>
    </row>
    <row r="373" spans="1:20" s="12" customFormat="1" ht="23.25">
      <c r="A373" s="15" t="s">
        <v>908</v>
      </c>
      <c r="B373" s="16" t="s">
        <v>318</v>
      </c>
      <c r="C373" s="4">
        <v>58378966</v>
      </c>
      <c r="D373" s="4">
        <v>383700</v>
      </c>
      <c r="E373" s="4">
        <v>1076171</v>
      </c>
      <c r="F373" s="4">
        <v>1033605</v>
      </c>
      <c r="G373" s="4">
        <v>1644460</v>
      </c>
      <c r="H373" s="4">
        <v>3851910</v>
      </c>
      <c r="I373" s="4">
        <v>2382196</v>
      </c>
      <c r="J373" s="4">
        <v>2762629</v>
      </c>
      <c r="K373" s="4">
        <v>1394764</v>
      </c>
      <c r="L373" s="4">
        <v>1451186</v>
      </c>
      <c r="M373" s="4">
        <v>982495</v>
      </c>
      <c r="N373" s="4">
        <v>2599137</v>
      </c>
      <c r="O373" s="4">
        <v>706385</v>
      </c>
      <c r="P373" s="4">
        <v>527132</v>
      </c>
      <c r="Q373" s="4">
        <v>11648062</v>
      </c>
      <c r="R373" s="4">
        <v>3326341</v>
      </c>
      <c r="S373" s="4">
        <v>21145450</v>
      </c>
      <c r="T373" s="4">
        <v>1463345</v>
      </c>
    </row>
    <row r="374" spans="1:20" s="12" customFormat="1" ht="23.25">
      <c r="A374" s="15" t="s">
        <v>909</v>
      </c>
      <c r="B374" s="16" t="s">
        <v>319</v>
      </c>
      <c r="C374" s="4">
        <v>35631928</v>
      </c>
      <c r="D374" s="4">
        <v>92464</v>
      </c>
      <c r="E374" s="4">
        <v>884956</v>
      </c>
      <c r="F374" s="4">
        <v>617263</v>
      </c>
      <c r="G374" s="4">
        <v>266019</v>
      </c>
      <c r="H374" s="4">
        <v>237697</v>
      </c>
      <c r="I374" s="4">
        <v>326280</v>
      </c>
      <c r="J374" s="4">
        <v>248475</v>
      </c>
      <c r="K374" s="4">
        <v>2762527</v>
      </c>
      <c r="L374" s="4">
        <v>388978</v>
      </c>
      <c r="M374" s="4">
        <v>1000</v>
      </c>
      <c r="N374" s="4">
        <v>207028</v>
      </c>
      <c r="O374" s="4">
        <v>353662</v>
      </c>
      <c r="P374" s="4">
        <v>12737</v>
      </c>
      <c r="Q374" s="4">
        <v>2437277</v>
      </c>
      <c r="R374" s="4">
        <v>1924225</v>
      </c>
      <c r="S374" s="4">
        <v>24752729</v>
      </c>
      <c r="T374" s="4">
        <v>118610</v>
      </c>
    </row>
    <row r="375" spans="1:20" s="12" customFormat="1" ht="23.25">
      <c r="A375" s="15" t="s">
        <v>910</v>
      </c>
      <c r="B375" s="16" t="s">
        <v>320</v>
      </c>
      <c r="C375" s="4">
        <v>8780294</v>
      </c>
      <c r="D375" s="4">
        <v>81844</v>
      </c>
      <c r="E375" s="4">
        <v>299808</v>
      </c>
      <c r="F375" s="4">
        <v>458948</v>
      </c>
      <c r="G375" s="4">
        <v>266019</v>
      </c>
      <c r="H375" s="4">
        <v>201120</v>
      </c>
      <c r="I375" s="4">
        <v>142537</v>
      </c>
      <c r="J375" s="4">
        <v>231903</v>
      </c>
      <c r="K375" s="4">
        <v>149510</v>
      </c>
      <c r="L375" s="4">
        <v>349984</v>
      </c>
      <c r="M375" s="4">
        <v>500</v>
      </c>
      <c r="N375" s="4">
        <v>77231</v>
      </c>
      <c r="O375" s="4">
        <v>262854</v>
      </c>
      <c r="P375" s="4">
        <v>12737</v>
      </c>
      <c r="Q375" s="4">
        <v>1599561</v>
      </c>
      <c r="R375" s="4">
        <v>1112746</v>
      </c>
      <c r="S375" s="4">
        <v>3469798</v>
      </c>
      <c r="T375" s="4">
        <v>63195</v>
      </c>
    </row>
    <row r="376" spans="1:20" s="12" customFormat="1" ht="23.25">
      <c r="A376" s="15" t="s">
        <v>911</v>
      </c>
      <c r="B376" s="16" t="s">
        <v>321</v>
      </c>
      <c r="C376" s="4">
        <v>26851634</v>
      </c>
      <c r="D376" s="4">
        <v>10620</v>
      </c>
      <c r="E376" s="4">
        <v>585149</v>
      </c>
      <c r="F376" s="4">
        <v>158316</v>
      </c>
      <c r="G376" s="5" t="s">
        <v>14</v>
      </c>
      <c r="H376" s="4">
        <v>36577</v>
      </c>
      <c r="I376" s="4">
        <v>183744</v>
      </c>
      <c r="J376" s="4">
        <v>16571</v>
      </c>
      <c r="K376" s="4">
        <v>2613016</v>
      </c>
      <c r="L376" s="4">
        <v>38994</v>
      </c>
      <c r="M376" s="4">
        <v>500</v>
      </c>
      <c r="N376" s="4">
        <v>129797</v>
      </c>
      <c r="O376" s="4">
        <v>90808</v>
      </c>
      <c r="P376" s="5" t="s">
        <v>14</v>
      </c>
      <c r="Q376" s="4">
        <v>837716</v>
      </c>
      <c r="R376" s="4">
        <v>811480</v>
      </c>
      <c r="S376" s="4">
        <v>21282931</v>
      </c>
      <c r="T376" s="4">
        <v>55415</v>
      </c>
    </row>
    <row r="377" spans="1:20" s="12" customFormat="1" ht="23.25">
      <c r="A377" s="15" t="s">
        <v>912</v>
      </c>
      <c r="B377" s="16" t="s">
        <v>511</v>
      </c>
      <c r="C377" s="4">
        <v>1877753</v>
      </c>
      <c r="D377" s="4">
        <v>952543</v>
      </c>
      <c r="E377" s="4">
        <v>6300</v>
      </c>
      <c r="F377" s="4">
        <v>90383</v>
      </c>
      <c r="G377" s="4">
        <v>617</v>
      </c>
      <c r="H377" s="4">
        <v>295</v>
      </c>
      <c r="I377" s="5" t="s">
        <v>14</v>
      </c>
      <c r="J377" s="4">
        <v>94303</v>
      </c>
      <c r="K377" s="4">
        <v>31548</v>
      </c>
      <c r="L377" s="4">
        <v>31845</v>
      </c>
      <c r="M377" s="5" t="s">
        <v>14</v>
      </c>
      <c r="N377" s="4">
        <v>6330</v>
      </c>
      <c r="O377" s="4">
        <v>425</v>
      </c>
      <c r="P377" s="4">
        <v>34013</v>
      </c>
      <c r="Q377" s="4">
        <v>200207</v>
      </c>
      <c r="R377" s="4">
        <v>210587</v>
      </c>
      <c r="S377" s="4">
        <v>199410</v>
      </c>
      <c r="T377" s="4">
        <v>18948</v>
      </c>
    </row>
    <row r="378" spans="1:20" s="12" customFormat="1" ht="45.75">
      <c r="A378" s="15" t="s">
        <v>913</v>
      </c>
      <c r="B378" s="16" t="s">
        <v>322</v>
      </c>
      <c r="C378" s="4">
        <v>1358840</v>
      </c>
      <c r="D378" s="4">
        <v>951486</v>
      </c>
      <c r="E378" s="5" t="s">
        <v>14</v>
      </c>
      <c r="F378" s="4">
        <v>58202</v>
      </c>
      <c r="G378" s="4">
        <v>617</v>
      </c>
      <c r="H378" s="4">
        <v>295</v>
      </c>
      <c r="I378" s="5" t="s">
        <v>14</v>
      </c>
      <c r="J378" s="4">
        <v>26595</v>
      </c>
      <c r="K378" s="5" t="s">
        <v>14</v>
      </c>
      <c r="L378" s="5" t="s">
        <v>14</v>
      </c>
      <c r="M378" s="5" t="s">
        <v>14</v>
      </c>
      <c r="N378" s="4">
        <v>4503</v>
      </c>
      <c r="O378" s="5" t="s">
        <v>14</v>
      </c>
      <c r="P378" s="4">
        <v>24963</v>
      </c>
      <c r="Q378" s="4">
        <v>185507</v>
      </c>
      <c r="R378" s="4">
        <v>3241</v>
      </c>
      <c r="S378" s="4">
        <v>103431</v>
      </c>
      <c r="T378" s="5" t="s">
        <v>14</v>
      </c>
    </row>
    <row r="379" spans="1:20" s="12" customFormat="1" ht="57">
      <c r="A379" s="15" t="s">
        <v>914</v>
      </c>
      <c r="B379" s="16" t="s">
        <v>323</v>
      </c>
      <c r="C379" s="4">
        <v>60246</v>
      </c>
      <c r="D379" s="4">
        <v>25</v>
      </c>
      <c r="E379" s="5" t="s">
        <v>14</v>
      </c>
      <c r="F379" s="4">
        <v>12806</v>
      </c>
      <c r="G379" s="5" t="s">
        <v>14</v>
      </c>
      <c r="H379" s="5" t="s">
        <v>14</v>
      </c>
      <c r="I379" s="5" t="s">
        <v>14</v>
      </c>
      <c r="J379" s="5" t="s">
        <v>14</v>
      </c>
      <c r="K379" s="5" t="s">
        <v>14</v>
      </c>
      <c r="L379" s="4">
        <v>30586</v>
      </c>
      <c r="M379" s="5" t="s">
        <v>14</v>
      </c>
      <c r="N379" s="4">
        <v>12</v>
      </c>
      <c r="O379" s="5" t="s">
        <v>14</v>
      </c>
      <c r="P379" s="4">
        <v>9050</v>
      </c>
      <c r="Q379" s="4">
        <v>2283</v>
      </c>
      <c r="R379" s="4">
        <v>4963</v>
      </c>
      <c r="S379" s="4">
        <v>521</v>
      </c>
      <c r="T379" s="5" t="s">
        <v>14</v>
      </c>
    </row>
    <row r="380" spans="1:20" s="12" customFormat="1" ht="23.25">
      <c r="A380" s="15" t="s">
        <v>915</v>
      </c>
      <c r="B380" s="16" t="s">
        <v>324</v>
      </c>
      <c r="C380" s="4">
        <v>458667</v>
      </c>
      <c r="D380" s="4">
        <v>1032</v>
      </c>
      <c r="E380" s="4">
        <v>6300</v>
      </c>
      <c r="F380" s="4">
        <v>19375</v>
      </c>
      <c r="G380" s="5" t="s">
        <v>14</v>
      </c>
      <c r="H380" s="5" t="s">
        <v>14</v>
      </c>
      <c r="I380" s="5" t="s">
        <v>14</v>
      </c>
      <c r="J380" s="4">
        <v>67708</v>
      </c>
      <c r="K380" s="4">
        <v>31548</v>
      </c>
      <c r="L380" s="4">
        <v>1259</v>
      </c>
      <c r="M380" s="5" t="s">
        <v>14</v>
      </c>
      <c r="N380" s="4">
        <v>1815</v>
      </c>
      <c r="O380" s="4">
        <v>425</v>
      </c>
      <c r="P380" s="5" t="s">
        <v>14</v>
      </c>
      <c r="Q380" s="4">
        <v>12417</v>
      </c>
      <c r="R380" s="4">
        <v>202383</v>
      </c>
      <c r="S380" s="4">
        <v>95458</v>
      </c>
      <c r="T380" s="4">
        <v>18948</v>
      </c>
    </row>
    <row r="381" spans="1:20" s="12" customFormat="1" ht="34.5">
      <c r="A381" s="15" t="s">
        <v>916</v>
      </c>
      <c r="B381" s="16" t="s">
        <v>512</v>
      </c>
      <c r="C381" s="4">
        <v>88839029</v>
      </c>
      <c r="D381" s="4">
        <v>681708</v>
      </c>
      <c r="E381" s="4">
        <v>2856729</v>
      </c>
      <c r="F381" s="4">
        <v>995684</v>
      </c>
      <c r="G381" s="4">
        <v>139292</v>
      </c>
      <c r="H381" s="4">
        <v>1381243</v>
      </c>
      <c r="I381" s="4">
        <v>1982279</v>
      </c>
      <c r="J381" s="4">
        <v>7618123</v>
      </c>
      <c r="K381" s="4">
        <v>935253</v>
      </c>
      <c r="L381" s="4">
        <v>2123806</v>
      </c>
      <c r="M381" s="4">
        <v>1450068</v>
      </c>
      <c r="N381" s="4">
        <v>1641344</v>
      </c>
      <c r="O381" s="4">
        <v>828848</v>
      </c>
      <c r="P381" s="4">
        <v>141606</v>
      </c>
      <c r="Q381" s="4">
        <v>17447690</v>
      </c>
      <c r="R381" s="4">
        <v>18399719</v>
      </c>
      <c r="S381" s="4">
        <v>24667663</v>
      </c>
      <c r="T381" s="4">
        <v>5547971</v>
      </c>
    </row>
    <row r="382" spans="1:20" s="12" customFormat="1" ht="23.25">
      <c r="A382" s="15" t="s">
        <v>917</v>
      </c>
      <c r="B382" s="16" t="s">
        <v>325</v>
      </c>
      <c r="C382" s="4">
        <v>18936844</v>
      </c>
      <c r="D382" s="4">
        <v>89410</v>
      </c>
      <c r="E382" s="4">
        <v>136525</v>
      </c>
      <c r="F382" s="4">
        <v>326439</v>
      </c>
      <c r="G382" s="4">
        <v>3000</v>
      </c>
      <c r="H382" s="4">
        <v>207202</v>
      </c>
      <c r="I382" s="4">
        <v>538227</v>
      </c>
      <c r="J382" s="4">
        <v>2998812</v>
      </c>
      <c r="K382" s="4">
        <v>105283</v>
      </c>
      <c r="L382" s="4">
        <v>80418</v>
      </c>
      <c r="M382" s="4">
        <v>111079</v>
      </c>
      <c r="N382" s="4">
        <v>284073</v>
      </c>
      <c r="O382" s="4">
        <v>187696</v>
      </c>
      <c r="P382" s="4">
        <v>29909</v>
      </c>
      <c r="Q382" s="4">
        <v>925192</v>
      </c>
      <c r="R382" s="4">
        <v>1529699</v>
      </c>
      <c r="S382" s="4">
        <v>11203436</v>
      </c>
      <c r="T382" s="4">
        <v>180443</v>
      </c>
    </row>
    <row r="383" spans="1:20" s="12" customFormat="1" ht="34.5">
      <c r="A383" s="15" t="s">
        <v>918</v>
      </c>
      <c r="B383" s="16" t="s">
        <v>326</v>
      </c>
      <c r="C383" s="4">
        <v>54411577</v>
      </c>
      <c r="D383" s="4">
        <v>468520</v>
      </c>
      <c r="E383" s="4">
        <v>2539489</v>
      </c>
      <c r="F383" s="4">
        <v>512218</v>
      </c>
      <c r="G383" s="4">
        <v>133292</v>
      </c>
      <c r="H383" s="4">
        <v>1071400</v>
      </c>
      <c r="I383" s="4">
        <v>1421866</v>
      </c>
      <c r="J383" s="4">
        <v>4356940</v>
      </c>
      <c r="K383" s="4">
        <v>694959</v>
      </c>
      <c r="L383" s="4">
        <v>1123578</v>
      </c>
      <c r="M383" s="4">
        <v>942849</v>
      </c>
      <c r="N383" s="4">
        <v>935599</v>
      </c>
      <c r="O383" s="4">
        <v>524046</v>
      </c>
      <c r="P383" s="4">
        <v>111698</v>
      </c>
      <c r="Q383" s="4">
        <v>9500985</v>
      </c>
      <c r="R383" s="4">
        <v>15317039</v>
      </c>
      <c r="S383" s="4">
        <v>9777759</v>
      </c>
      <c r="T383" s="4">
        <v>4979340</v>
      </c>
    </row>
    <row r="384" spans="1:20" s="12" customFormat="1" ht="23.25">
      <c r="A384" s="15" t="s">
        <v>919</v>
      </c>
      <c r="B384" s="16" t="s">
        <v>327</v>
      </c>
      <c r="C384" s="4">
        <v>13849826</v>
      </c>
      <c r="D384" s="4">
        <v>5049</v>
      </c>
      <c r="E384" s="4">
        <v>7160</v>
      </c>
      <c r="F384" s="4">
        <v>316758</v>
      </c>
      <c r="G384" s="5" t="s">
        <v>14</v>
      </c>
      <c r="H384" s="4">
        <v>4034</v>
      </c>
      <c r="I384" s="4">
        <v>671300</v>
      </c>
      <c r="J384" s="4">
        <v>3748334</v>
      </c>
      <c r="K384" s="4">
        <v>5400</v>
      </c>
      <c r="L384" s="4">
        <v>570200</v>
      </c>
      <c r="M384" s="4">
        <v>155382</v>
      </c>
      <c r="N384" s="4">
        <v>8679</v>
      </c>
      <c r="O384" s="4">
        <v>19233</v>
      </c>
      <c r="P384" s="4">
        <v>70869</v>
      </c>
      <c r="Q384" s="4">
        <v>5807532</v>
      </c>
      <c r="R384" s="4">
        <v>2230825</v>
      </c>
      <c r="S384" s="4">
        <v>219573</v>
      </c>
      <c r="T384" s="4">
        <v>9497</v>
      </c>
    </row>
    <row r="385" spans="1:20" s="12" customFormat="1" ht="34.5">
      <c r="A385" s="15" t="s">
        <v>920</v>
      </c>
      <c r="B385" s="16" t="s">
        <v>328</v>
      </c>
      <c r="C385" s="4">
        <v>40561751</v>
      </c>
      <c r="D385" s="4">
        <v>463471</v>
      </c>
      <c r="E385" s="4">
        <v>2532329</v>
      </c>
      <c r="F385" s="4">
        <v>195460</v>
      </c>
      <c r="G385" s="4">
        <v>133292</v>
      </c>
      <c r="H385" s="4">
        <v>1067366</v>
      </c>
      <c r="I385" s="4">
        <v>750566</v>
      </c>
      <c r="J385" s="4">
        <v>608606</v>
      </c>
      <c r="K385" s="4">
        <v>689559</v>
      </c>
      <c r="L385" s="4">
        <v>553378</v>
      </c>
      <c r="M385" s="4">
        <v>787466</v>
      </c>
      <c r="N385" s="4">
        <v>926920</v>
      </c>
      <c r="O385" s="4">
        <v>504813</v>
      </c>
      <c r="P385" s="4">
        <v>40829</v>
      </c>
      <c r="Q385" s="4">
        <v>3693453</v>
      </c>
      <c r="R385" s="4">
        <v>13086214</v>
      </c>
      <c r="S385" s="4">
        <v>9558186</v>
      </c>
      <c r="T385" s="4">
        <v>4969843</v>
      </c>
    </row>
    <row r="386" spans="1:20" s="12" customFormat="1" ht="23.25">
      <c r="A386" s="15" t="s">
        <v>921</v>
      </c>
      <c r="B386" s="16" t="s">
        <v>329</v>
      </c>
      <c r="C386" s="4">
        <v>15490607</v>
      </c>
      <c r="D386" s="4">
        <v>123778</v>
      </c>
      <c r="E386" s="4">
        <v>180715</v>
      </c>
      <c r="F386" s="4">
        <v>157027</v>
      </c>
      <c r="G386" s="4">
        <v>3000</v>
      </c>
      <c r="H386" s="4">
        <v>102642</v>
      </c>
      <c r="I386" s="4">
        <v>22185</v>
      </c>
      <c r="J386" s="4">
        <v>262370</v>
      </c>
      <c r="K386" s="4">
        <v>135011</v>
      </c>
      <c r="L386" s="4">
        <v>919810</v>
      </c>
      <c r="M386" s="4">
        <v>396141</v>
      </c>
      <c r="N386" s="4">
        <v>421672</v>
      </c>
      <c r="O386" s="4">
        <v>117106</v>
      </c>
      <c r="P386" s="5" t="s">
        <v>14</v>
      </c>
      <c r="Q386" s="4">
        <v>7021513</v>
      </c>
      <c r="R386" s="4">
        <v>1552981</v>
      </c>
      <c r="S386" s="4">
        <v>3686468</v>
      </c>
      <c r="T386" s="4">
        <v>388188</v>
      </c>
    </row>
    <row r="387" spans="1:20" s="12" customFormat="1" ht="23.25">
      <c r="A387" s="15" t="s">
        <v>922</v>
      </c>
      <c r="B387" s="16" t="s">
        <v>513</v>
      </c>
      <c r="C387" s="4">
        <v>7382491</v>
      </c>
      <c r="D387" s="4">
        <v>133909</v>
      </c>
      <c r="E387" s="4">
        <v>280683</v>
      </c>
      <c r="F387" s="4">
        <v>119536</v>
      </c>
      <c r="G387" s="4">
        <v>129007</v>
      </c>
      <c r="H387" s="4">
        <v>39459</v>
      </c>
      <c r="I387" s="4">
        <v>13169</v>
      </c>
      <c r="J387" s="4">
        <v>361591</v>
      </c>
      <c r="K387" s="4">
        <v>44613</v>
      </c>
      <c r="L387" s="4">
        <v>385353</v>
      </c>
      <c r="M387" s="4">
        <v>100191</v>
      </c>
      <c r="N387" s="4">
        <v>451821</v>
      </c>
      <c r="O387" s="4">
        <v>1235689</v>
      </c>
      <c r="P387" s="4">
        <v>27969</v>
      </c>
      <c r="Q387" s="4">
        <v>1659449</v>
      </c>
      <c r="R387" s="4">
        <v>842388</v>
      </c>
      <c r="S387" s="4">
        <v>807086</v>
      </c>
      <c r="T387" s="4">
        <v>750577</v>
      </c>
    </row>
    <row r="388" spans="1:20" s="12" customFormat="1" ht="34.5">
      <c r="A388" s="15" t="s">
        <v>923</v>
      </c>
      <c r="B388" s="16" t="s">
        <v>330</v>
      </c>
      <c r="C388" s="4">
        <v>2030206</v>
      </c>
      <c r="D388" s="4">
        <v>30791</v>
      </c>
      <c r="E388" s="4">
        <v>110063</v>
      </c>
      <c r="F388" s="4">
        <v>57576</v>
      </c>
      <c r="G388" s="5" t="s">
        <v>14</v>
      </c>
      <c r="H388" s="4">
        <v>26891</v>
      </c>
      <c r="I388" s="4">
        <v>5224</v>
      </c>
      <c r="J388" s="4">
        <v>101130</v>
      </c>
      <c r="K388" s="4">
        <v>42256</v>
      </c>
      <c r="L388" s="4">
        <v>19163</v>
      </c>
      <c r="M388" s="4">
        <v>33248</v>
      </c>
      <c r="N388" s="4">
        <v>49023</v>
      </c>
      <c r="O388" s="4">
        <v>34450</v>
      </c>
      <c r="P388" s="4">
        <v>11348</v>
      </c>
      <c r="Q388" s="4">
        <v>561086</v>
      </c>
      <c r="R388" s="4">
        <v>367509</v>
      </c>
      <c r="S388" s="4">
        <v>489882</v>
      </c>
      <c r="T388" s="4">
        <v>90568</v>
      </c>
    </row>
    <row r="389" spans="1:20" s="12" customFormat="1" ht="23.25">
      <c r="A389" s="15" t="s">
        <v>924</v>
      </c>
      <c r="B389" s="16" t="s">
        <v>331</v>
      </c>
      <c r="C389" s="4">
        <v>5352285</v>
      </c>
      <c r="D389" s="4">
        <v>103118</v>
      </c>
      <c r="E389" s="4">
        <v>170621</v>
      </c>
      <c r="F389" s="4">
        <v>61959</v>
      </c>
      <c r="G389" s="4">
        <v>129007</v>
      </c>
      <c r="H389" s="4">
        <v>12568</v>
      </c>
      <c r="I389" s="4">
        <v>7945</v>
      </c>
      <c r="J389" s="4">
        <v>260462</v>
      </c>
      <c r="K389" s="4">
        <v>2357</v>
      </c>
      <c r="L389" s="4">
        <v>366190</v>
      </c>
      <c r="M389" s="4">
        <v>66943</v>
      </c>
      <c r="N389" s="4">
        <v>402798</v>
      </c>
      <c r="O389" s="4">
        <v>1201239</v>
      </c>
      <c r="P389" s="4">
        <v>16621</v>
      </c>
      <c r="Q389" s="4">
        <v>1098363</v>
      </c>
      <c r="R389" s="4">
        <v>474880</v>
      </c>
      <c r="S389" s="4">
        <v>317204</v>
      </c>
      <c r="T389" s="4">
        <v>660010</v>
      </c>
    </row>
    <row r="390" spans="1:20" s="12" customFormat="1" ht="34.5">
      <c r="A390" s="15" t="s">
        <v>925</v>
      </c>
      <c r="B390" s="16" t="s">
        <v>332</v>
      </c>
      <c r="C390" s="4">
        <v>4453523</v>
      </c>
      <c r="D390" s="4">
        <v>100997</v>
      </c>
      <c r="E390" s="4">
        <v>164846</v>
      </c>
      <c r="F390" s="4">
        <v>43724</v>
      </c>
      <c r="G390" s="4">
        <v>129007</v>
      </c>
      <c r="H390" s="4">
        <v>12568</v>
      </c>
      <c r="I390" s="4">
        <v>5916</v>
      </c>
      <c r="J390" s="4">
        <v>233926</v>
      </c>
      <c r="K390" s="5" t="s">
        <v>14</v>
      </c>
      <c r="L390" s="4">
        <v>366190</v>
      </c>
      <c r="M390" s="5" t="s">
        <v>14</v>
      </c>
      <c r="N390" s="4">
        <v>396798</v>
      </c>
      <c r="O390" s="4">
        <v>1194080</v>
      </c>
      <c r="P390" s="4">
        <v>16621</v>
      </c>
      <c r="Q390" s="4">
        <v>620079</v>
      </c>
      <c r="R390" s="4">
        <v>293031</v>
      </c>
      <c r="S390" s="4">
        <v>238940</v>
      </c>
      <c r="T390" s="4">
        <v>636801</v>
      </c>
    </row>
    <row r="391" spans="1:20" s="12" customFormat="1" ht="34.5">
      <c r="A391" s="15" t="s">
        <v>926</v>
      </c>
      <c r="B391" s="16" t="s">
        <v>333</v>
      </c>
      <c r="C391" s="4">
        <v>898762</v>
      </c>
      <c r="D391" s="4">
        <v>2121</v>
      </c>
      <c r="E391" s="4">
        <v>5775</v>
      </c>
      <c r="F391" s="4">
        <v>18235</v>
      </c>
      <c r="G391" s="5" t="s">
        <v>14</v>
      </c>
      <c r="H391" s="5" t="s">
        <v>14</v>
      </c>
      <c r="I391" s="4">
        <v>2029</v>
      </c>
      <c r="J391" s="4">
        <v>26536</v>
      </c>
      <c r="K391" s="4">
        <v>2357</v>
      </c>
      <c r="L391" s="5" t="s">
        <v>14</v>
      </c>
      <c r="M391" s="4">
        <v>66943</v>
      </c>
      <c r="N391" s="4">
        <v>6000</v>
      </c>
      <c r="O391" s="4">
        <v>7160</v>
      </c>
      <c r="P391" s="5" t="s">
        <v>14</v>
      </c>
      <c r="Q391" s="4">
        <v>478284</v>
      </c>
      <c r="R391" s="4">
        <v>181849</v>
      </c>
      <c r="S391" s="4">
        <v>78264</v>
      </c>
      <c r="T391" s="4">
        <v>23209</v>
      </c>
    </row>
    <row r="392" spans="1:20" s="12" customFormat="1" ht="23.25">
      <c r="A392" s="15" t="s">
        <v>927</v>
      </c>
      <c r="B392" s="16" t="s">
        <v>514</v>
      </c>
      <c r="C392" s="4">
        <v>75537983</v>
      </c>
      <c r="D392" s="4">
        <v>711750</v>
      </c>
      <c r="E392" s="4">
        <v>1981256</v>
      </c>
      <c r="F392" s="4">
        <v>2249027</v>
      </c>
      <c r="G392" s="4">
        <v>1102516</v>
      </c>
      <c r="H392" s="4">
        <v>978885</v>
      </c>
      <c r="I392" s="4">
        <v>585880</v>
      </c>
      <c r="J392" s="4">
        <v>12164426</v>
      </c>
      <c r="K392" s="4">
        <v>5448060</v>
      </c>
      <c r="L392" s="4">
        <v>1667339</v>
      </c>
      <c r="M392" s="4">
        <v>995647</v>
      </c>
      <c r="N392" s="4">
        <v>4672865</v>
      </c>
      <c r="O392" s="4">
        <v>2716056</v>
      </c>
      <c r="P392" s="4">
        <v>482627</v>
      </c>
      <c r="Q392" s="4">
        <v>16191633</v>
      </c>
      <c r="R392" s="4">
        <v>7816779</v>
      </c>
      <c r="S392" s="4">
        <v>14429069</v>
      </c>
      <c r="T392" s="4">
        <v>1344168</v>
      </c>
    </row>
    <row r="393" spans="1:20" s="12" customFormat="1" ht="34.5">
      <c r="A393" s="15" t="s">
        <v>928</v>
      </c>
      <c r="B393" s="16" t="s">
        <v>334</v>
      </c>
      <c r="C393" s="4">
        <v>75537983</v>
      </c>
      <c r="D393" s="4">
        <v>711750</v>
      </c>
      <c r="E393" s="4">
        <v>1981256</v>
      </c>
      <c r="F393" s="4">
        <v>2249027</v>
      </c>
      <c r="G393" s="4">
        <v>1102516</v>
      </c>
      <c r="H393" s="4">
        <v>978885</v>
      </c>
      <c r="I393" s="4">
        <v>585880</v>
      </c>
      <c r="J393" s="4">
        <v>12164426</v>
      </c>
      <c r="K393" s="4">
        <v>5448060</v>
      </c>
      <c r="L393" s="4">
        <v>1667339</v>
      </c>
      <c r="M393" s="4">
        <v>995647</v>
      </c>
      <c r="N393" s="4">
        <v>4672865</v>
      </c>
      <c r="O393" s="4">
        <v>2716056</v>
      </c>
      <c r="P393" s="4">
        <v>482627</v>
      </c>
      <c r="Q393" s="4">
        <v>16191633</v>
      </c>
      <c r="R393" s="4">
        <v>7816779</v>
      </c>
      <c r="S393" s="4">
        <v>14429069</v>
      </c>
      <c r="T393" s="4">
        <v>1344168</v>
      </c>
    </row>
    <row r="394" spans="1:20" s="12" customFormat="1" ht="23.25">
      <c r="A394" s="15" t="s">
        <v>929</v>
      </c>
      <c r="B394" s="16" t="s">
        <v>515</v>
      </c>
      <c r="C394" s="4">
        <v>15706</v>
      </c>
      <c r="D394" s="5" t="s">
        <v>14</v>
      </c>
      <c r="E394" s="5" t="s">
        <v>14</v>
      </c>
      <c r="F394" s="5" t="s">
        <v>14</v>
      </c>
      <c r="G394" s="5" t="s">
        <v>14</v>
      </c>
      <c r="H394" s="5" t="s">
        <v>14</v>
      </c>
      <c r="I394" s="5" t="s">
        <v>14</v>
      </c>
      <c r="J394" s="5" t="s">
        <v>14</v>
      </c>
      <c r="K394" s="5" t="s">
        <v>14</v>
      </c>
      <c r="L394" s="5" t="s">
        <v>14</v>
      </c>
      <c r="M394" s="4">
        <v>500</v>
      </c>
      <c r="N394" s="5" t="s">
        <v>14</v>
      </c>
      <c r="O394" s="5" t="s">
        <v>14</v>
      </c>
      <c r="P394" s="5" t="s">
        <v>14</v>
      </c>
      <c r="Q394" s="5" t="s">
        <v>14</v>
      </c>
      <c r="R394" s="5" t="s">
        <v>14</v>
      </c>
      <c r="S394" s="4">
        <v>15206</v>
      </c>
      <c r="T394" s="5" t="s">
        <v>14</v>
      </c>
    </row>
    <row r="395" spans="1:20" s="12" customFormat="1" ht="23.25">
      <c r="A395" s="15" t="s">
        <v>930</v>
      </c>
      <c r="B395" s="16" t="s">
        <v>335</v>
      </c>
      <c r="C395" s="4">
        <v>15706</v>
      </c>
      <c r="D395" s="5" t="s">
        <v>14</v>
      </c>
      <c r="E395" s="5" t="s">
        <v>14</v>
      </c>
      <c r="F395" s="5" t="s">
        <v>14</v>
      </c>
      <c r="G395" s="5" t="s">
        <v>14</v>
      </c>
      <c r="H395" s="5" t="s">
        <v>14</v>
      </c>
      <c r="I395" s="5" t="s">
        <v>14</v>
      </c>
      <c r="J395" s="5" t="s">
        <v>14</v>
      </c>
      <c r="K395" s="5" t="s">
        <v>14</v>
      </c>
      <c r="L395" s="5" t="s">
        <v>14</v>
      </c>
      <c r="M395" s="4">
        <v>500</v>
      </c>
      <c r="N395" s="5" t="s">
        <v>14</v>
      </c>
      <c r="O395" s="5" t="s">
        <v>14</v>
      </c>
      <c r="P395" s="5" t="s">
        <v>14</v>
      </c>
      <c r="Q395" s="5" t="s">
        <v>14</v>
      </c>
      <c r="R395" s="5" t="s">
        <v>14</v>
      </c>
      <c r="S395" s="4">
        <v>15206</v>
      </c>
      <c r="T395" s="5" t="s">
        <v>14</v>
      </c>
    </row>
    <row r="396" spans="1:20" s="12" customFormat="1" ht="23.25">
      <c r="A396" s="15" t="s">
        <v>931</v>
      </c>
      <c r="B396" s="16" t="s">
        <v>516</v>
      </c>
      <c r="C396" s="4">
        <v>20901198</v>
      </c>
      <c r="D396" s="4">
        <v>494154</v>
      </c>
      <c r="E396" s="4">
        <v>403005</v>
      </c>
      <c r="F396" s="4">
        <v>1263144</v>
      </c>
      <c r="G396" s="4">
        <v>142108</v>
      </c>
      <c r="H396" s="4">
        <v>157215</v>
      </c>
      <c r="I396" s="4">
        <v>2287271</v>
      </c>
      <c r="J396" s="4">
        <v>500235</v>
      </c>
      <c r="K396" s="4">
        <v>70767</v>
      </c>
      <c r="L396" s="4">
        <v>1803362</v>
      </c>
      <c r="M396" s="4">
        <v>68252</v>
      </c>
      <c r="N396" s="4">
        <v>20661</v>
      </c>
      <c r="O396" s="4">
        <v>5151971</v>
      </c>
      <c r="P396" s="4">
        <v>285814</v>
      </c>
      <c r="Q396" s="4">
        <v>3630958</v>
      </c>
      <c r="R396" s="4">
        <v>1928376</v>
      </c>
      <c r="S396" s="4">
        <v>2644640</v>
      </c>
      <c r="T396" s="4">
        <v>49264</v>
      </c>
    </row>
    <row r="397" spans="1:20" s="12" customFormat="1" ht="23.25">
      <c r="A397" s="15" t="s">
        <v>932</v>
      </c>
      <c r="B397" s="16" t="s">
        <v>336</v>
      </c>
      <c r="C397" s="4">
        <v>18646236</v>
      </c>
      <c r="D397" s="4">
        <v>352160</v>
      </c>
      <c r="E397" s="4">
        <v>403005</v>
      </c>
      <c r="F397" s="4">
        <v>622585</v>
      </c>
      <c r="G397" s="4">
        <v>142108</v>
      </c>
      <c r="H397" s="4">
        <v>148262</v>
      </c>
      <c r="I397" s="4">
        <v>1281645</v>
      </c>
      <c r="J397" s="4">
        <v>412666</v>
      </c>
      <c r="K397" s="4">
        <v>70767</v>
      </c>
      <c r="L397" s="4">
        <v>1581383</v>
      </c>
      <c r="M397" s="4">
        <v>40189</v>
      </c>
      <c r="N397" s="4">
        <v>20661</v>
      </c>
      <c r="O397" s="4">
        <v>5151971</v>
      </c>
      <c r="P397" s="4">
        <v>259774</v>
      </c>
      <c r="Q397" s="4">
        <v>3630055</v>
      </c>
      <c r="R397" s="4">
        <v>1927063</v>
      </c>
      <c r="S397" s="4">
        <v>2552677</v>
      </c>
      <c r="T397" s="4">
        <v>49264</v>
      </c>
    </row>
    <row r="398" spans="1:20" s="12" customFormat="1" ht="23.25">
      <c r="A398" s="15" t="s">
        <v>933</v>
      </c>
      <c r="B398" s="16" t="s">
        <v>337</v>
      </c>
      <c r="C398" s="4">
        <v>2254962</v>
      </c>
      <c r="D398" s="4">
        <v>141994</v>
      </c>
      <c r="E398" s="5" t="s">
        <v>14</v>
      </c>
      <c r="F398" s="4">
        <v>640559</v>
      </c>
      <c r="G398" s="5" t="s">
        <v>14</v>
      </c>
      <c r="H398" s="4">
        <v>8953</v>
      </c>
      <c r="I398" s="4">
        <v>1005626</v>
      </c>
      <c r="J398" s="4">
        <v>87569</v>
      </c>
      <c r="K398" s="5" t="s">
        <v>14</v>
      </c>
      <c r="L398" s="4">
        <v>221978</v>
      </c>
      <c r="M398" s="4">
        <v>28063</v>
      </c>
      <c r="N398" s="5" t="s">
        <v>14</v>
      </c>
      <c r="O398" s="5" t="s">
        <v>14</v>
      </c>
      <c r="P398" s="4">
        <v>26040</v>
      </c>
      <c r="Q398" s="4">
        <v>903</v>
      </c>
      <c r="R398" s="4">
        <v>1313</v>
      </c>
      <c r="S398" s="4">
        <v>91963</v>
      </c>
      <c r="T398" s="5" t="s">
        <v>14</v>
      </c>
    </row>
    <row r="399" spans="1:20" s="12" customFormat="1" ht="79.5">
      <c r="A399" s="15" t="s">
        <v>934</v>
      </c>
      <c r="B399" s="16" t="s">
        <v>517</v>
      </c>
      <c r="C399" s="4">
        <v>1940754094</v>
      </c>
      <c r="D399" s="4">
        <v>38739398</v>
      </c>
      <c r="E399" s="4">
        <v>44940968</v>
      </c>
      <c r="F399" s="4">
        <v>97204466</v>
      </c>
      <c r="G399" s="4">
        <v>26690499</v>
      </c>
      <c r="H399" s="4">
        <v>30040956</v>
      </c>
      <c r="I399" s="4">
        <v>40055684</v>
      </c>
      <c r="J399" s="4">
        <v>227891766</v>
      </c>
      <c r="K399" s="4">
        <v>111141302</v>
      </c>
      <c r="L399" s="4">
        <v>38387305</v>
      </c>
      <c r="M399" s="4">
        <v>18428881</v>
      </c>
      <c r="N399" s="4">
        <v>66085229</v>
      </c>
      <c r="O399" s="4">
        <v>59226515</v>
      </c>
      <c r="P399" s="4">
        <v>13152789</v>
      </c>
      <c r="Q399" s="4">
        <v>199446340</v>
      </c>
      <c r="R399" s="4">
        <v>239640855</v>
      </c>
      <c r="S399" s="4">
        <v>642734131</v>
      </c>
      <c r="T399" s="4">
        <v>46947009</v>
      </c>
    </row>
    <row r="400" spans="1:20" s="12" customFormat="1" ht="23.25">
      <c r="A400" s="15" t="s">
        <v>935</v>
      </c>
      <c r="B400" s="16" t="s">
        <v>518</v>
      </c>
      <c r="C400" s="4">
        <v>977448901</v>
      </c>
      <c r="D400" s="4">
        <v>23638423</v>
      </c>
      <c r="E400" s="4">
        <v>23850321</v>
      </c>
      <c r="F400" s="4">
        <v>41067643</v>
      </c>
      <c r="G400" s="4">
        <v>14863408</v>
      </c>
      <c r="H400" s="4">
        <v>14095673</v>
      </c>
      <c r="I400" s="4">
        <v>10347954</v>
      </c>
      <c r="J400" s="4">
        <v>154283228</v>
      </c>
      <c r="K400" s="4">
        <v>73671261</v>
      </c>
      <c r="L400" s="4">
        <v>20805619</v>
      </c>
      <c r="M400" s="4">
        <v>9169018</v>
      </c>
      <c r="N400" s="4">
        <v>39649205</v>
      </c>
      <c r="O400" s="4">
        <v>23492920</v>
      </c>
      <c r="P400" s="4">
        <v>4550301</v>
      </c>
      <c r="Q400" s="4">
        <v>104744864</v>
      </c>
      <c r="R400" s="4">
        <v>80881288</v>
      </c>
      <c r="S400" s="4">
        <v>328009529</v>
      </c>
      <c r="T400" s="4">
        <v>10328248</v>
      </c>
    </row>
    <row r="401" spans="1:20" s="12" customFormat="1" ht="34.5">
      <c r="A401" s="15" t="s">
        <v>936</v>
      </c>
      <c r="B401" s="16" t="s">
        <v>338</v>
      </c>
      <c r="C401" s="4">
        <v>475361281</v>
      </c>
      <c r="D401" s="4">
        <v>6996067</v>
      </c>
      <c r="E401" s="4">
        <v>9835701</v>
      </c>
      <c r="F401" s="4">
        <v>26993571</v>
      </c>
      <c r="G401" s="4">
        <v>6577210</v>
      </c>
      <c r="H401" s="4">
        <v>2360787</v>
      </c>
      <c r="I401" s="4">
        <v>7624810</v>
      </c>
      <c r="J401" s="4">
        <v>65212921</v>
      </c>
      <c r="K401" s="4">
        <v>65557706</v>
      </c>
      <c r="L401" s="4">
        <v>10767703</v>
      </c>
      <c r="M401" s="4">
        <v>5398936</v>
      </c>
      <c r="N401" s="4">
        <v>25387857</v>
      </c>
      <c r="O401" s="4">
        <v>14090705</v>
      </c>
      <c r="P401" s="4">
        <v>3121697</v>
      </c>
      <c r="Q401" s="4">
        <v>61681001</v>
      </c>
      <c r="R401" s="4">
        <v>38459108</v>
      </c>
      <c r="S401" s="4">
        <v>121009852</v>
      </c>
      <c r="T401" s="4">
        <v>4285647</v>
      </c>
    </row>
    <row r="402" spans="1:20" s="12" customFormat="1" ht="34.5">
      <c r="A402" s="15" t="s">
        <v>937</v>
      </c>
      <c r="B402" s="16" t="s">
        <v>339</v>
      </c>
      <c r="C402" s="4">
        <v>306764721</v>
      </c>
      <c r="D402" s="4">
        <v>2750030</v>
      </c>
      <c r="E402" s="4">
        <v>7529542</v>
      </c>
      <c r="F402" s="4">
        <v>13532456</v>
      </c>
      <c r="G402" s="4">
        <v>4615653</v>
      </c>
      <c r="H402" s="4">
        <v>1170770</v>
      </c>
      <c r="I402" s="4">
        <v>4791963</v>
      </c>
      <c r="J402" s="4">
        <v>45234553</v>
      </c>
      <c r="K402" s="4">
        <v>44547307</v>
      </c>
      <c r="L402" s="4">
        <v>5823121</v>
      </c>
      <c r="M402" s="4">
        <v>3393211</v>
      </c>
      <c r="N402" s="4">
        <v>14787771</v>
      </c>
      <c r="O402" s="4">
        <v>10188720</v>
      </c>
      <c r="P402" s="4">
        <v>1360696</v>
      </c>
      <c r="Q402" s="4">
        <v>32202137</v>
      </c>
      <c r="R402" s="4">
        <v>24241887</v>
      </c>
      <c r="S402" s="4">
        <v>88093569</v>
      </c>
      <c r="T402" s="4">
        <v>2501334</v>
      </c>
    </row>
    <row r="403" spans="1:20" s="12" customFormat="1" ht="23.25">
      <c r="A403" s="15" t="s">
        <v>938</v>
      </c>
      <c r="B403" s="16" t="s">
        <v>340</v>
      </c>
      <c r="C403" s="4">
        <v>92446339</v>
      </c>
      <c r="D403" s="4">
        <v>966345</v>
      </c>
      <c r="E403" s="4">
        <v>1739031</v>
      </c>
      <c r="F403" s="4">
        <v>5617551</v>
      </c>
      <c r="G403" s="4">
        <v>156329</v>
      </c>
      <c r="H403" s="4">
        <v>408686</v>
      </c>
      <c r="I403" s="4">
        <v>1817335</v>
      </c>
      <c r="J403" s="4">
        <v>8346270</v>
      </c>
      <c r="K403" s="4">
        <v>15626081</v>
      </c>
      <c r="L403" s="4">
        <v>3697988</v>
      </c>
      <c r="M403" s="4">
        <v>1979782</v>
      </c>
      <c r="N403" s="4">
        <v>4433063</v>
      </c>
      <c r="O403" s="4">
        <v>3588283</v>
      </c>
      <c r="P403" s="4">
        <v>905766</v>
      </c>
      <c r="Q403" s="4">
        <v>12267526</v>
      </c>
      <c r="R403" s="4">
        <v>10634615</v>
      </c>
      <c r="S403" s="4">
        <v>19673970</v>
      </c>
      <c r="T403" s="4">
        <v>587720</v>
      </c>
    </row>
    <row r="404" spans="1:20" s="12" customFormat="1" ht="23.25">
      <c r="A404" s="15" t="s">
        <v>939</v>
      </c>
      <c r="B404" s="16" t="s">
        <v>341</v>
      </c>
      <c r="C404" s="4">
        <v>13974823</v>
      </c>
      <c r="D404" s="4">
        <v>330545</v>
      </c>
      <c r="E404" s="4">
        <v>395464</v>
      </c>
      <c r="F404" s="4">
        <v>2072719</v>
      </c>
      <c r="G404" s="4">
        <v>288088</v>
      </c>
      <c r="H404" s="4">
        <v>220630</v>
      </c>
      <c r="I404" s="4">
        <v>145831</v>
      </c>
      <c r="J404" s="4">
        <v>495924</v>
      </c>
      <c r="K404" s="4">
        <v>120746</v>
      </c>
      <c r="L404" s="4">
        <v>675182</v>
      </c>
      <c r="M404" s="4">
        <v>91095</v>
      </c>
      <c r="N404" s="4">
        <v>389706</v>
      </c>
      <c r="O404" s="4">
        <v>716119</v>
      </c>
      <c r="P404" s="4">
        <v>244941</v>
      </c>
      <c r="Q404" s="4">
        <v>1190595</v>
      </c>
      <c r="R404" s="4">
        <v>872804</v>
      </c>
      <c r="S404" s="4">
        <v>5559185</v>
      </c>
      <c r="T404" s="4">
        <v>165249</v>
      </c>
    </row>
    <row r="405" spans="1:20" s="12" customFormat="1" ht="23.25">
      <c r="A405" s="15" t="s">
        <v>940</v>
      </c>
      <c r="B405" s="16" t="s">
        <v>342</v>
      </c>
      <c r="C405" s="4">
        <v>200343559</v>
      </c>
      <c r="D405" s="4">
        <v>1453140</v>
      </c>
      <c r="E405" s="4">
        <v>5395046</v>
      </c>
      <c r="F405" s="4">
        <v>5842186</v>
      </c>
      <c r="G405" s="4">
        <v>4171236</v>
      </c>
      <c r="H405" s="4">
        <v>541455</v>
      </c>
      <c r="I405" s="4">
        <v>2828798</v>
      </c>
      <c r="J405" s="4">
        <v>36392359</v>
      </c>
      <c r="K405" s="4">
        <v>28800480</v>
      </c>
      <c r="L405" s="4">
        <v>1449952</v>
      </c>
      <c r="M405" s="4">
        <v>1322335</v>
      </c>
      <c r="N405" s="4">
        <v>9965002</v>
      </c>
      <c r="O405" s="4">
        <v>5884317</v>
      </c>
      <c r="P405" s="4">
        <v>209989</v>
      </c>
      <c r="Q405" s="4">
        <v>18744016</v>
      </c>
      <c r="R405" s="4">
        <v>12734469</v>
      </c>
      <c r="S405" s="4">
        <v>62860415</v>
      </c>
      <c r="T405" s="4">
        <v>1748364</v>
      </c>
    </row>
    <row r="406" spans="1:20" s="12" customFormat="1" ht="34.5">
      <c r="A406" s="15" t="s">
        <v>941</v>
      </c>
      <c r="B406" s="16" t="s">
        <v>343</v>
      </c>
      <c r="C406" s="4">
        <v>96653540</v>
      </c>
      <c r="D406" s="4">
        <v>2212383</v>
      </c>
      <c r="E406" s="4">
        <v>688496</v>
      </c>
      <c r="F406" s="4">
        <v>7466028</v>
      </c>
      <c r="G406" s="4">
        <v>1632368</v>
      </c>
      <c r="H406" s="4">
        <v>624123</v>
      </c>
      <c r="I406" s="4">
        <v>1910802</v>
      </c>
      <c r="J406" s="4">
        <v>13968244</v>
      </c>
      <c r="K406" s="4">
        <v>15551421</v>
      </c>
      <c r="L406" s="4">
        <v>3874791</v>
      </c>
      <c r="M406" s="4">
        <v>831235</v>
      </c>
      <c r="N406" s="4">
        <v>8431157</v>
      </c>
      <c r="O406" s="4">
        <v>2362975</v>
      </c>
      <c r="P406" s="4">
        <v>1078732</v>
      </c>
      <c r="Q406" s="4">
        <v>15541546</v>
      </c>
      <c r="R406" s="4">
        <v>8334744</v>
      </c>
      <c r="S406" s="4">
        <v>11484976</v>
      </c>
      <c r="T406" s="4">
        <v>659517</v>
      </c>
    </row>
    <row r="407" spans="1:20" s="12" customFormat="1" ht="23.25">
      <c r="A407" s="15" t="s">
        <v>942</v>
      </c>
      <c r="B407" s="16" t="s">
        <v>344</v>
      </c>
      <c r="C407" s="4">
        <v>30201211</v>
      </c>
      <c r="D407" s="4">
        <v>671697</v>
      </c>
      <c r="E407" s="4">
        <v>86785</v>
      </c>
      <c r="F407" s="4">
        <v>3381196</v>
      </c>
      <c r="G407" s="4">
        <v>699193</v>
      </c>
      <c r="H407" s="4">
        <v>229022</v>
      </c>
      <c r="I407" s="4">
        <v>367117</v>
      </c>
      <c r="J407" s="4">
        <v>7734898</v>
      </c>
      <c r="K407" s="4">
        <v>4550778</v>
      </c>
      <c r="L407" s="4">
        <v>2810213</v>
      </c>
      <c r="M407" s="4">
        <v>536728</v>
      </c>
      <c r="N407" s="4">
        <v>970097</v>
      </c>
      <c r="O407" s="4">
        <v>727959</v>
      </c>
      <c r="P407" s="4">
        <v>459923</v>
      </c>
      <c r="Q407" s="4">
        <v>5583375</v>
      </c>
      <c r="R407" s="4">
        <v>476351</v>
      </c>
      <c r="S407" s="4">
        <v>747519</v>
      </c>
      <c r="T407" s="4">
        <v>168359</v>
      </c>
    </row>
    <row r="408" spans="1:20" s="12" customFormat="1" ht="23.25">
      <c r="A408" s="15" t="s">
        <v>943</v>
      </c>
      <c r="B408" s="16" t="s">
        <v>345</v>
      </c>
      <c r="C408" s="4">
        <v>13487073</v>
      </c>
      <c r="D408" s="4">
        <v>57464</v>
      </c>
      <c r="E408" s="4">
        <v>42216</v>
      </c>
      <c r="F408" s="4">
        <v>1481622</v>
      </c>
      <c r="G408" s="4">
        <v>14065</v>
      </c>
      <c r="H408" s="4">
        <v>14781</v>
      </c>
      <c r="I408" s="4">
        <v>106697</v>
      </c>
      <c r="J408" s="4">
        <v>643456</v>
      </c>
      <c r="K408" s="4">
        <v>4403214</v>
      </c>
      <c r="L408" s="4">
        <v>263396</v>
      </c>
      <c r="M408" s="4">
        <v>22352</v>
      </c>
      <c r="N408" s="4">
        <v>545855</v>
      </c>
      <c r="O408" s="4">
        <v>61081</v>
      </c>
      <c r="P408" s="4">
        <v>67331</v>
      </c>
      <c r="Q408" s="4">
        <v>1715130</v>
      </c>
      <c r="R408" s="4">
        <v>29066</v>
      </c>
      <c r="S408" s="4">
        <v>3878637</v>
      </c>
      <c r="T408" s="4">
        <v>140709</v>
      </c>
    </row>
    <row r="409" spans="1:20" s="12" customFormat="1" ht="23.25">
      <c r="A409" s="15" t="s">
        <v>944</v>
      </c>
      <c r="B409" s="16" t="s">
        <v>346</v>
      </c>
      <c r="C409" s="4">
        <v>52965255</v>
      </c>
      <c r="D409" s="4">
        <v>1483222</v>
      </c>
      <c r="E409" s="4">
        <v>559495</v>
      </c>
      <c r="F409" s="4">
        <v>2603210</v>
      </c>
      <c r="G409" s="4">
        <v>919110</v>
      </c>
      <c r="H409" s="4">
        <v>380319</v>
      </c>
      <c r="I409" s="4">
        <v>1436988</v>
      </c>
      <c r="J409" s="4">
        <v>5589890</v>
      </c>
      <c r="K409" s="4">
        <v>6597429</v>
      </c>
      <c r="L409" s="4">
        <v>801182</v>
      </c>
      <c r="M409" s="4">
        <v>272154</v>
      </c>
      <c r="N409" s="4">
        <v>6915205</v>
      </c>
      <c r="O409" s="4">
        <v>1573935</v>
      </c>
      <c r="P409" s="4">
        <v>551479</v>
      </c>
      <c r="Q409" s="4">
        <v>8243040</v>
      </c>
      <c r="R409" s="4">
        <v>7829327</v>
      </c>
      <c r="S409" s="4">
        <v>6858820</v>
      </c>
      <c r="T409" s="4">
        <v>350449</v>
      </c>
    </row>
    <row r="410" spans="1:20" s="12" customFormat="1" ht="23.25">
      <c r="A410" s="15" t="s">
        <v>945</v>
      </c>
      <c r="B410" s="16" t="s">
        <v>347</v>
      </c>
      <c r="C410" s="4">
        <v>71943020</v>
      </c>
      <c r="D410" s="4">
        <v>2033654</v>
      </c>
      <c r="E410" s="4">
        <v>1617663</v>
      </c>
      <c r="F410" s="4">
        <v>5995087</v>
      </c>
      <c r="G410" s="4">
        <v>329189</v>
      </c>
      <c r="H410" s="4">
        <v>565894</v>
      </c>
      <c r="I410" s="4">
        <v>922045</v>
      </c>
      <c r="J410" s="4">
        <v>6010125</v>
      </c>
      <c r="K410" s="4">
        <v>5458978</v>
      </c>
      <c r="L410" s="4">
        <v>1069791</v>
      </c>
      <c r="M410" s="4">
        <v>1174490</v>
      </c>
      <c r="N410" s="4">
        <v>2168929</v>
      </c>
      <c r="O410" s="4">
        <v>1539010</v>
      </c>
      <c r="P410" s="4">
        <v>682269</v>
      </c>
      <c r="Q410" s="4">
        <v>13937318</v>
      </c>
      <c r="R410" s="4">
        <v>5882476</v>
      </c>
      <c r="S410" s="4">
        <v>21431307</v>
      </c>
      <c r="T410" s="4">
        <v>1124796</v>
      </c>
    </row>
    <row r="411" spans="1:20" s="12" customFormat="1" ht="23.25">
      <c r="A411" s="15" t="s">
        <v>946</v>
      </c>
      <c r="B411" s="16" t="s">
        <v>348</v>
      </c>
      <c r="C411" s="4">
        <v>23369349</v>
      </c>
      <c r="D411" s="4">
        <v>73949</v>
      </c>
      <c r="E411" s="4">
        <v>63109</v>
      </c>
      <c r="F411" s="4">
        <v>2351453</v>
      </c>
      <c r="G411" s="5" t="s">
        <v>14</v>
      </c>
      <c r="H411" s="4">
        <v>314784</v>
      </c>
      <c r="I411" s="4">
        <v>14783</v>
      </c>
      <c r="J411" s="4">
        <v>5342723</v>
      </c>
      <c r="K411" s="4">
        <v>184676</v>
      </c>
      <c r="L411" s="4">
        <v>3545083</v>
      </c>
      <c r="M411" s="4">
        <v>1300</v>
      </c>
      <c r="N411" s="4">
        <v>1270727</v>
      </c>
      <c r="O411" s="4">
        <v>237568</v>
      </c>
      <c r="P411" s="4">
        <v>2262</v>
      </c>
      <c r="Q411" s="4">
        <v>8195945</v>
      </c>
      <c r="R411" s="4">
        <v>1054552</v>
      </c>
      <c r="S411" s="4">
        <v>716435</v>
      </c>
      <c r="T411" s="5" t="s">
        <v>14</v>
      </c>
    </row>
    <row r="412" spans="1:20" s="12" customFormat="1" ht="23.25">
      <c r="A412" s="15" t="s">
        <v>947</v>
      </c>
      <c r="B412" s="16" t="s">
        <v>349</v>
      </c>
      <c r="C412" s="4">
        <v>9475615</v>
      </c>
      <c r="D412" s="4">
        <v>53897</v>
      </c>
      <c r="E412" s="5" t="s">
        <v>14</v>
      </c>
      <c r="F412" s="4">
        <v>2340396</v>
      </c>
      <c r="G412" s="5" t="s">
        <v>14</v>
      </c>
      <c r="H412" s="4">
        <v>40301</v>
      </c>
      <c r="I412" s="4">
        <v>86772</v>
      </c>
      <c r="J412" s="4">
        <v>566533</v>
      </c>
      <c r="K412" s="5" t="s">
        <v>14</v>
      </c>
      <c r="L412" s="4">
        <v>1990104</v>
      </c>
      <c r="M412" s="4">
        <v>133717</v>
      </c>
      <c r="N412" s="4">
        <v>91737</v>
      </c>
      <c r="O412" s="5" t="s">
        <v>14</v>
      </c>
      <c r="P412" s="4">
        <v>35385</v>
      </c>
      <c r="Q412" s="4">
        <v>1428274</v>
      </c>
      <c r="R412" s="4">
        <v>79378</v>
      </c>
      <c r="S412" s="4">
        <v>2629121</v>
      </c>
      <c r="T412" s="5" t="s">
        <v>14</v>
      </c>
    </row>
    <row r="413" spans="1:20" s="12" customFormat="1" ht="23.25">
      <c r="A413" s="15" t="s">
        <v>948</v>
      </c>
      <c r="B413" s="16" t="s">
        <v>350</v>
      </c>
      <c r="C413" s="4">
        <v>47698893</v>
      </c>
      <c r="D413" s="4">
        <v>14096850</v>
      </c>
      <c r="E413" s="4">
        <v>515005</v>
      </c>
      <c r="F413" s="4">
        <v>3212930</v>
      </c>
      <c r="G413" s="4">
        <v>1167990</v>
      </c>
      <c r="H413" s="4">
        <v>402752</v>
      </c>
      <c r="I413" s="4">
        <v>864202</v>
      </c>
      <c r="J413" s="4">
        <v>1471963</v>
      </c>
      <c r="K413" s="4">
        <v>425645</v>
      </c>
      <c r="L413" s="4">
        <v>1365464</v>
      </c>
      <c r="M413" s="4">
        <v>973615</v>
      </c>
      <c r="N413" s="4">
        <v>973775</v>
      </c>
      <c r="O413" s="4">
        <v>1216472</v>
      </c>
      <c r="P413" s="4">
        <v>497088</v>
      </c>
      <c r="Q413" s="4">
        <v>7290312</v>
      </c>
      <c r="R413" s="4">
        <v>3231177</v>
      </c>
      <c r="S413" s="4">
        <v>8873969</v>
      </c>
      <c r="T413" s="4">
        <v>1119684</v>
      </c>
    </row>
    <row r="414" spans="1:20" s="12" customFormat="1" ht="23.25">
      <c r="A414" s="15" t="s">
        <v>949</v>
      </c>
      <c r="B414" s="16" t="s">
        <v>351</v>
      </c>
      <c r="C414" s="4">
        <v>10709142</v>
      </c>
      <c r="D414" s="4">
        <v>606280</v>
      </c>
      <c r="E414" s="4">
        <v>165424</v>
      </c>
      <c r="F414" s="4">
        <v>1615928</v>
      </c>
      <c r="G414" s="4">
        <v>65698</v>
      </c>
      <c r="H414" s="4">
        <v>118296</v>
      </c>
      <c r="I414" s="4">
        <v>114201</v>
      </c>
      <c r="J414" s="4">
        <v>695524</v>
      </c>
      <c r="K414" s="4">
        <v>278782</v>
      </c>
      <c r="L414" s="4">
        <v>188659</v>
      </c>
      <c r="M414" s="4">
        <v>640731</v>
      </c>
      <c r="N414" s="4">
        <v>181183</v>
      </c>
      <c r="O414" s="4">
        <v>115530</v>
      </c>
      <c r="P414" s="4">
        <v>376527</v>
      </c>
      <c r="Q414" s="4">
        <v>2097853</v>
      </c>
      <c r="R414" s="4">
        <v>1306153</v>
      </c>
      <c r="S414" s="4">
        <v>1936149</v>
      </c>
      <c r="T414" s="4">
        <v>206222</v>
      </c>
    </row>
    <row r="415" spans="1:20" s="12" customFormat="1" ht="23.25">
      <c r="A415" s="15" t="s">
        <v>950</v>
      </c>
      <c r="B415" s="16" t="s">
        <v>352</v>
      </c>
      <c r="C415" s="4">
        <v>36989751</v>
      </c>
      <c r="D415" s="4">
        <v>13490570</v>
      </c>
      <c r="E415" s="4">
        <v>349581</v>
      </c>
      <c r="F415" s="4">
        <v>1597001</v>
      </c>
      <c r="G415" s="4">
        <v>1102292</v>
      </c>
      <c r="H415" s="4">
        <v>284456</v>
      </c>
      <c r="I415" s="4">
        <v>750001</v>
      </c>
      <c r="J415" s="4">
        <v>776439</v>
      </c>
      <c r="K415" s="4">
        <v>146863</v>
      </c>
      <c r="L415" s="4">
        <v>1176806</v>
      </c>
      <c r="M415" s="4">
        <v>332884</v>
      </c>
      <c r="N415" s="4">
        <v>792592</v>
      </c>
      <c r="O415" s="4">
        <v>1100941</v>
      </c>
      <c r="P415" s="4">
        <v>120561</v>
      </c>
      <c r="Q415" s="4">
        <v>5192459</v>
      </c>
      <c r="R415" s="4">
        <v>1925024</v>
      </c>
      <c r="S415" s="4">
        <v>6937820</v>
      </c>
      <c r="T415" s="4">
        <v>913462</v>
      </c>
    </row>
    <row r="416" spans="1:20" s="12" customFormat="1" ht="23.25">
      <c r="A416" s="15" t="s">
        <v>951</v>
      </c>
      <c r="B416" s="16" t="s">
        <v>353</v>
      </c>
      <c r="C416" s="4">
        <v>29602199</v>
      </c>
      <c r="D416" s="4">
        <v>253453</v>
      </c>
      <c r="E416" s="4">
        <v>514197</v>
      </c>
      <c r="F416" s="4">
        <v>1287942</v>
      </c>
      <c r="G416" s="4">
        <v>93091</v>
      </c>
      <c r="H416" s="4">
        <v>165275</v>
      </c>
      <c r="I416" s="4">
        <v>150932</v>
      </c>
      <c r="J416" s="4">
        <v>8563811</v>
      </c>
      <c r="K416" s="4">
        <v>413824</v>
      </c>
      <c r="L416" s="4">
        <v>335945</v>
      </c>
      <c r="M416" s="4">
        <v>100642</v>
      </c>
      <c r="N416" s="4">
        <v>7068443</v>
      </c>
      <c r="O416" s="4">
        <v>979166</v>
      </c>
      <c r="P416" s="4">
        <v>33726</v>
      </c>
      <c r="Q416" s="4">
        <v>2987442</v>
      </c>
      <c r="R416" s="4">
        <v>1277308</v>
      </c>
      <c r="S416" s="4">
        <v>4937979</v>
      </c>
      <c r="T416" s="4">
        <v>439021</v>
      </c>
    </row>
    <row r="417" spans="1:20" s="12" customFormat="1" ht="23.25">
      <c r="A417" s="15" t="s">
        <v>952</v>
      </c>
      <c r="B417" s="16" t="s">
        <v>354</v>
      </c>
      <c r="C417" s="4">
        <v>8909563</v>
      </c>
      <c r="D417" s="4">
        <v>403781</v>
      </c>
      <c r="E417" s="4">
        <v>96907</v>
      </c>
      <c r="F417" s="4">
        <v>867978</v>
      </c>
      <c r="G417" s="4">
        <v>10117</v>
      </c>
      <c r="H417" s="4">
        <v>36940</v>
      </c>
      <c r="I417" s="4">
        <v>128635</v>
      </c>
      <c r="J417" s="4">
        <v>663593</v>
      </c>
      <c r="K417" s="4">
        <v>105631</v>
      </c>
      <c r="L417" s="4">
        <v>849952</v>
      </c>
      <c r="M417" s="4">
        <v>133424</v>
      </c>
      <c r="N417" s="4">
        <v>153615</v>
      </c>
      <c r="O417" s="4">
        <v>120890</v>
      </c>
      <c r="P417" s="4">
        <v>62444</v>
      </c>
      <c r="Q417" s="4">
        <v>4119608</v>
      </c>
      <c r="R417" s="4">
        <v>291919</v>
      </c>
      <c r="S417" s="4">
        <v>596840</v>
      </c>
      <c r="T417" s="4">
        <v>267289</v>
      </c>
    </row>
    <row r="418" spans="1:20" s="12" customFormat="1" ht="23.25">
      <c r="A418" s="15" t="s">
        <v>953</v>
      </c>
      <c r="B418" s="16" t="s">
        <v>355</v>
      </c>
      <c r="C418" s="4">
        <v>5724967</v>
      </c>
      <c r="D418" s="4">
        <v>110412</v>
      </c>
      <c r="E418" s="4">
        <v>232630</v>
      </c>
      <c r="F418" s="4">
        <v>609539</v>
      </c>
      <c r="G418" s="4">
        <v>1509000</v>
      </c>
      <c r="H418" s="4">
        <v>655727</v>
      </c>
      <c r="I418" s="4">
        <v>156696</v>
      </c>
      <c r="J418" s="4">
        <v>165245</v>
      </c>
      <c r="K418" s="4">
        <v>9343</v>
      </c>
      <c r="L418" s="4">
        <v>2683</v>
      </c>
      <c r="M418" s="4">
        <v>130856</v>
      </c>
      <c r="N418" s="4">
        <v>546341</v>
      </c>
      <c r="O418" s="4">
        <v>189674</v>
      </c>
      <c r="P418" s="4">
        <v>7542</v>
      </c>
      <c r="Q418" s="4">
        <v>148346</v>
      </c>
      <c r="R418" s="4">
        <v>156626</v>
      </c>
      <c r="S418" s="4">
        <v>328747</v>
      </c>
      <c r="T418" s="4">
        <v>765562</v>
      </c>
    </row>
    <row r="419" spans="1:20" s="12" customFormat="1" ht="23.25">
      <c r="A419" s="15" t="s">
        <v>954</v>
      </c>
      <c r="B419" s="16" t="s">
        <v>356</v>
      </c>
      <c r="C419" s="4">
        <v>13960373</v>
      </c>
      <c r="D419" s="4">
        <v>44373</v>
      </c>
      <c r="E419" s="4">
        <v>525175</v>
      </c>
      <c r="F419" s="4">
        <v>684555</v>
      </c>
      <c r="G419" s="4">
        <v>81675</v>
      </c>
      <c r="H419" s="4">
        <v>49640</v>
      </c>
      <c r="I419" s="4">
        <v>110490</v>
      </c>
      <c r="J419" s="4">
        <v>466878</v>
      </c>
      <c r="K419" s="4">
        <v>120900</v>
      </c>
      <c r="L419" s="4">
        <v>178588</v>
      </c>
      <c r="M419" s="4">
        <v>51702</v>
      </c>
      <c r="N419" s="4">
        <v>390940</v>
      </c>
      <c r="O419" s="4">
        <v>269952</v>
      </c>
      <c r="P419" s="4">
        <v>30582</v>
      </c>
      <c r="Q419" s="4">
        <v>4734249</v>
      </c>
      <c r="R419" s="4">
        <v>1529465</v>
      </c>
      <c r="S419" s="4">
        <v>4292779</v>
      </c>
      <c r="T419" s="4">
        <v>398430</v>
      </c>
    </row>
    <row r="420" spans="1:20" s="12" customFormat="1" ht="23.25">
      <c r="A420" s="15" t="s">
        <v>955</v>
      </c>
      <c r="B420" s="16" t="s">
        <v>357</v>
      </c>
      <c r="C420" s="4">
        <v>363346662</v>
      </c>
      <c r="D420" s="4">
        <v>1605640</v>
      </c>
      <c r="E420" s="4">
        <v>12067598</v>
      </c>
      <c r="F420" s="4">
        <v>2719280</v>
      </c>
      <c r="G420" s="4">
        <v>5424324</v>
      </c>
      <c r="H420" s="4">
        <v>10069468</v>
      </c>
      <c r="I420" s="4">
        <v>1210633</v>
      </c>
      <c r="J420" s="4">
        <v>71829561</v>
      </c>
      <c r="K420" s="4">
        <v>6853535</v>
      </c>
      <c r="L420" s="4">
        <v>1770097</v>
      </c>
      <c r="M420" s="4">
        <v>2244825</v>
      </c>
      <c r="N420" s="4">
        <v>3765769</v>
      </c>
      <c r="O420" s="4">
        <v>6388494</v>
      </c>
      <c r="P420" s="4">
        <v>759574</v>
      </c>
      <c r="Q420" s="4">
        <v>14159688</v>
      </c>
      <c r="R420" s="4">
        <v>34801757</v>
      </c>
      <c r="S420" s="4">
        <v>184623805</v>
      </c>
      <c r="T420" s="4">
        <v>3052615</v>
      </c>
    </row>
    <row r="421" spans="1:20" s="12" customFormat="1" ht="23.25">
      <c r="A421" s="15" t="s">
        <v>956</v>
      </c>
      <c r="B421" s="16" t="s">
        <v>519</v>
      </c>
      <c r="C421" s="4">
        <v>263090716</v>
      </c>
      <c r="D421" s="4">
        <v>2629455</v>
      </c>
      <c r="E421" s="4">
        <v>4360982</v>
      </c>
      <c r="F421" s="4">
        <v>17369689</v>
      </c>
      <c r="G421" s="4">
        <v>1352045</v>
      </c>
      <c r="H421" s="4">
        <v>7549541</v>
      </c>
      <c r="I421" s="4">
        <v>5396994</v>
      </c>
      <c r="J421" s="4">
        <v>18230047</v>
      </c>
      <c r="K421" s="4">
        <v>12636649</v>
      </c>
      <c r="L421" s="4">
        <v>6385197</v>
      </c>
      <c r="M421" s="4">
        <v>1488947</v>
      </c>
      <c r="N421" s="4">
        <v>5755427</v>
      </c>
      <c r="O421" s="4">
        <v>12848438</v>
      </c>
      <c r="P421" s="4">
        <v>1392623</v>
      </c>
      <c r="Q421" s="4">
        <v>37821476</v>
      </c>
      <c r="R421" s="4">
        <v>56650932</v>
      </c>
      <c r="S421" s="4">
        <v>67783264</v>
      </c>
      <c r="T421" s="4">
        <v>3439012</v>
      </c>
    </row>
    <row r="422" spans="1:20" s="12" customFormat="1" ht="23.25">
      <c r="A422" s="15" t="s">
        <v>957</v>
      </c>
      <c r="B422" s="16" t="s">
        <v>358</v>
      </c>
      <c r="C422" s="4">
        <v>97399928</v>
      </c>
      <c r="D422" s="4">
        <v>955996</v>
      </c>
      <c r="E422" s="4">
        <v>672372</v>
      </c>
      <c r="F422" s="4">
        <v>8921835</v>
      </c>
      <c r="G422" s="4">
        <v>74806</v>
      </c>
      <c r="H422" s="4">
        <v>3411348</v>
      </c>
      <c r="I422" s="4">
        <v>1285215</v>
      </c>
      <c r="J422" s="4">
        <v>1495437</v>
      </c>
      <c r="K422" s="4">
        <v>1444654</v>
      </c>
      <c r="L422" s="4">
        <v>5184528</v>
      </c>
      <c r="M422" s="4">
        <v>419371</v>
      </c>
      <c r="N422" s="4">
        <v>2222322</v>
      </c>
      <c r="O422" s="4">
        <v>1407510</v>
      </c>
      <c r="P422" s="4">
        <v>864641</v>
      </c>
      <c r="Q422" s="4">
        <v>13847761</v>
      </c>
      <c r="R422" s="4">
        <v>44097893</v>
      </c>
      <c r="S422" s="4">
        <v>9437854</v>
      </c>
      <c r="T422" s="4">
        <v>1656383</v>
      </c>
    </row>
    <row r="423" spans="1:20" s="12" customFormat="1" ht="23.25">
      <c r="A423" s="15" t="s">
        <v>958</v>
      </c>
      <c r="B423" s="16" t="s">
        <v>359</v>
      </c>
      <c r="C423" s="4">
        <v>11562690</v>
      </c>
      <c r="D423" s="4">
        <v>35109</v>
      </c>
      <c r="E423" s="4">
        <v>11559</v>
      </c>
      <c r="F423" s="4">
        <v>652633</v>
      </c>
      <c r="G423" s="4">
        <v>16265</v>
      </c>
      <c r="H423" s="4">
        <v>928364</v>
      </c>
      <c r="I423" s="4">
        <v>1121166</v>
      </c>
      <c r="J423" s="4">
        <v>792399</v>
      </c>
      <c r="K423" s="4">
        <v>424099</v>
      </c>
      <c r="L423" s="4">
        <v>8788</v>
      </c>
      <c r="M423" s="4">
        <v>348420</v>
      </c>
      <c r="N423" s="4">
        <v>179264</v>
      </c>
      <c r="O423" s="4">
        <v>5758879</v>
      </c>
      <c r="P423" s="4">
        <v>131072</v>
      </c>
      <c r="Q423" s="4">
        <v>296857</v>
      </c>
      <c r="R423" s="4">
        <v>394700</v>
      </c>
      <c r="S423" s="4">
        <v>443537</v>
      </c>
      <c r="T423" s="4">
        <v>19580</v>
      </c>
    </row>
    <row r="424" spans="1:20" s="12" customFormat="1" ht="34.5">
      <c r="A424" s="15" t="s">
        <v>959</v>
      </c>
      <c r="B424" s="16" t="s">
        <v>360</v>
      </c>
      <c r="C424" s="4">
        <v>10741812</v>
      </c>
      <c r="D424" s="4">
        <v>353297</v>
      </c>
      <c r="E424" s="4">
        <v>508678</v>
      </c>
      <c r="F424" s="4">
        <v>1171322</v>
      </c>
      <c r="G424" s="4">
        <v>1126</v>
      </c>
      <c r="H424" s="4">
        <v>31801</v>
      </c>
      <c r="I424" s="4">
        <v>207902</v>
      </c>
      <c r="J424" s="4">
        <v>620620</v>
      </c>
      <c r="K424" s="4">
        <v>39894</v>
      </c>
      <c r="L424" s="4">
        <v>206994</v>
      </c>
      <c r="M424" s="4">
        <v>18024</v>
      </c>
      <c r="N424" s="4">
        <v>678507</v>
      </c>
      <c r="O424" s="4">
        <v>660499</v>
      </c>
      <c r="P424" s="4">
        <v>79337</v>
      </c>
      <c r="Q424" s="4">
        <v>1081064</v>
      </c>
      <c r="R424" s="4">
        <v>513897</v>
      </c>
      <c r="S424" s="4">
        <v>4474244</v>
      </c>
      <c r="T424" s="4">
        <v>94607</v>
      </c>
    </row>
    <row r="425" spans="1:20" s="12" customFormat="1" ht="23.25">
      <c r="A425" s="15" t="s">
        <v>960</v>
      </c>
      <c r="B425" s="16" t="s">
        <v>361</v>
      </c>
      <c r="C425" s="4">
        <v>1367542</v>
      </c>
      <c r="D425" s="4">
        <v>6832</v>
      </c>
      <c r="E425" s="5" t="s">
        <v>14</v>
      </c>
      <c r="F425" s="4">
        <v>322361</v>
      </c>
      <c r="G425" s="5" t="s">
        <v>14</v>
      </c>
      <c r="H425" s="5" t="s">
        <v>14</v>
      </c>
      <c r="I425" s="5" t="s">
        <v>14</v>
      </c>
      <c r="J425" s="4">
        <v>21324</v>
      </c>
      <c r="K425" s="4">
        <v>8749</v>
      </c>
      <c r="L425" s="4">
        <v>42987</v>
      </c>
      <c r="M425" s="5" t="s">
        <v>14</v>
      </c>
      <c r="N425" s="4">
        <v>273822</v>
      </c>
      <c r="O425" s="4">
        <v>116328</v>
      </c>
      <c r="P425" s="5" t="s">
        <v>14</v>
      </c>
      <c r="Q425" s="4">
        <v>346112</v>
      </c>
      <c r="R425" s="4">
        <v>134</v>
      </c>
      <c r="S425" s="4">
        <v>120990</v>
      </c>
      <c r="T425" s="4">
        <v>107903</v>
      </c>
    </row>
    <row r="426" spans="1:20" s="12" customFormat="1" ht="23.25">
      <c r="A426" s="15" t="s">
        <v>961</v>
      </c>
      <c r="B426" s="16" t="s">
        <v>362</v>
      </c>
      <c r="C426" s="4">
        <v>34746093</v>
      </c>
      <c r="D426" s="4">
        <v>204971</v>
      </c>
      <c r="E426" s="4">
        <v>287201</v>
      </c>
      <c r="F426" s="4">
        <v>4040342</v>
      </c>
      <c r="G426" s="4">
        <v>78226</v>
      </c>
      <c r="H426" s="4">
        <v>1287785</v>
      </c>
      <c r="I426" s="4">
        <v>1344796</v>
      </c>
      <c r="J426" s="4">
        <v>749696</v>
      </c>
      <c r="K426" s="4">
        <v>3853867</v>
      </c>
      <c r="L426" s="4">
        <v>386430</v>
      </c>
      <c r="M426" s="4">
        <v>404269</v>
      </c>
      <c r="N426" s="4">
        <v>724526</v>
      </c>
      <c r="O426" s="4">
        <v>832611</v>
      </c>
      <c r="P426" s="4">
        <v>254337</v>
      </c>
      <c r="Q426" s="4">
        <v>11489346</v>
      </c>
      <c r="R426" s="4">
        <v>1249280</v>
      </c>
      <c r="S426" s="4">
        <v>7218455</v>
      </c>
      <c r="T426" s="4">
        <v>339954</v>
      </c>
    </row>
    <row r="427" spans="1:20" s="12" customFormat="1" ht="23.25">
      <c r="A427" s="15" t="s">
        <v>962</v>
      </c>
      <c r="B427" s="16" t="s">
        <v>363</v>
      </c>
      <c r="C427" s="4">
        <v>107272652</v>
      </c>
      <c r="D427" s="4">
        <v>1073250</v>
      </c>
      <c r="E427" s="4">
        <v>2881171</v>
      </c>
      <c r="F427" s="4">
        <v>2261197</v>
      </c>
      <c r="G427" s="4">
        <v>1181622</v>
      </c>
      <c r="H427" s="4">
        <v>1890241</v>
      </c>
      <c r="I427" s="4">
        <v>1437916</v>
      </c>
      <c r="J427" s="4">
        <v>14550572</v>
      </c>
      <c r="K427" s="4">
        <v>6865386</v>
      </c>
      <c r="L427" s="4">
        <v>555470</v>
      </c>
      <c r="M427" s="4">
        <v>298862</v>
      </c>
      <c r="N427" s="4">
        <v>1676986</v>
      </c>
      <c r="O427" s="4">
        <v>4072611</v>
      </c>
      <c r="P427" s="4">
        <v>63236</v>
      </c>
      <c r="Q427" s="4">
        <v>10760335</v>
      </c>
      <c r="R427" s="4">
        <v>10395028</v>
      </c>
      <c r="S427" s="4">
        <v>46088183</v>
      </c>
      <c r="T427" s="4">
        <v>1220586</v>
      </c>
    </row>
    <row r="428" spans="1:20" s="12" customFormat="1" ht="34.5">
      <c r="A428" s="15" t="s">
        <v>963</v>
      </c>
      <c r="B428" s="16" t="s">
        <v>520</v>
      </c>
      <c r="C428" s="4">
        <v>23277546</v>
      </c>
      <c r="D428" s="4">
        <v>222271</v>
      </c>
      <c r="E428" s="4">
        <v>248418</v>
      </c>
      <c r="F428" s="4">
        <v>3768478</v>
      </c>
      <c r="G428" s="4">
        <v>175701</v>
      </c>
      <c r="H428" s="4">
        <v>461163</v>
      </c>
      <c r="I428" s="4">
        <v>475760</v>
      </c>
      <c r="J428" s="4">
        <v>2282755</v>
      </c>
      <c r="K428" s="4">
        <v>131765</v>
      </c>
      <c r="L428" s="4">
        <v>45317</v>
      </c>
      <c r="M428" s="4">
        <v>14378</v>
      </c>
      <c r="N428" s="4">
        <v>329048</v>
      </c>
      <c r="O428" s="4">
        <v>2104788</v>
      </c>
      <c r="P428" s="4">
        <v>132731</v>
      </c>
      <c r="Q428" s="4">
        <v>2898252</v>
      </c>
      <c r="R428" s="4">
        <v>1397665</v>
      </c>
      <c r="S428" s="4">
        <v>8255639</v>
      </c>
      <c r="T428" s="4">
        <v>333417</v>
      </c>
    </row>
    <row r="429" spans="1:20" s="12" customFormat="1" ht="45.75">
      <c r="A429" s="15" t="s">
        <v>964</v>
      </c>
      <c r="B429" s="16" t="s">
        <v>364</v>
      </c>
      <c r="C429" s="4">
        <v>19262569</v>
      </c>
      <c r="D429" s="4">
        <v>188829</v>
      </c>
      <c r="E429" s="4">
        <v>222322</v>
      </c>
      <c r="F429" s="4">
        <v>2719410</v>
      </c>
      <c r="G429" s="4">
        <v>169195</v>
      </c>
      <c r="H429" s="4">
        <v>461163</v>
      </c>
      <c r="I429" s="4">
        <v>460723</v>
      </c>
      <c r="J429" s="4">
        <v>2279352</v>
      </c>
      <c r="K429" s="4">
        <v>131765</v>
      </c>
      <c r="L429" s="4">
        <v>45317</v>
      </c>
      <c r="M429" s="4">
        <v>10378</v>
      </c>
      <c r="N429" s="4">
        <v>319218</v>
      </c>
      <c r="O429" s="4">
        <v>2096977</v>
      </c>
      <c r="P429" s="4">
        <v>132731</v>
      </c>
      <c r="Q429" s="4">
        <v>2659405</v>
      </c>
      <c r="R429" s="4">
        <v>1299207</v>
      </c>
      <c r="S429" s="4">
        <v>5747100</v>
      </c>
      <c r="T429" s="4">
        <v>319477</v>
      </c>
    </row>
    <row r="430" spans="1:20" s="12" customFormat="1" ht="23.25">
      <c r="A430" s="15" t="s">
        <v>965</v>
      </c>
      <c r="B430" s="16" t="s">
        <v>365</v>
      </c>
      <c r="C430" s="4">
        <v>15511</v>
      </c>
      <c r="D430" s="5" t="s">
        <v>14</v>
      </c>
      <c r="E430" s="5" t="s">
        <v>14</v>
      </c>
      <c r="F430" s="5" t="s">
        <v>14</v>
      </c>
      <c r="G430" s="5" t="s">
        <v>14</v>
      </c>
      <c r="H430" s="5" t="s">
        <v>14</v>
      </c>
      <c r="I430" s="5" t="s">
        <v>14</v>
      </c>
      <c r="J430" s="5" t="s">
        <v>14</v>
      </c>
      <c r="K430" s="5" t="s">
        <v>14</v>
      </c>
      <c r="L430" s="5" t="s">
        <v>14</v>
      </c>
      <c r="M430" s="5" t="s">
        <v>14</v>
      </c>
      <c r="N430" s="5" t="s">
        <v>14</v>
      </c>
      <c r="O430" s="4">
        <v>9</v>
      </c>
      <c r="P430" s="5" t="s">
        <v>14</v>
      </c>
      <c r="Q430" s="5" t="s">
        <v>14</v>
      </c>
      <c r="R430" s="5" t="s">
        <v>14</v>
      </c>
      <c r="S430" s="4">
        <v>15502</v>
      </c>
      <c r="T430" s="5" t="s">
        <v>14</v>
      </c>
    </row>
    <row r="431" spans="1:20" s="12" customFormat="1" ht="34.5">
      <c r="A431" s="15" t="s">
        <v>966</v>
      </c>
      <c r="B431" s="16" t="s">
        <v>366</v>
      </c>
      <c r="C431" s="4">
        <v>3999466</v>
      </c>
      <c r="D431" s="4">
        <v>33442</v>
      </c>
      <c r="E431" s="4">
        <v>26096</v>
      </c>
      <c r="F431" s="4">
        <v>1049069</v>
      </c>
      <c r="G431" s="4">
        <v>6506</v>
      </c>
      <c r="H431" s="5" t="s">
        <v>14</v>
      </c>
      <c r="I431" s="4">
        <v>15037</v>
      </c>
      <c r="J431" s="4">
        <v>3402</v>
      </c>
      <c r="K431" s="5" t="s">
        <v>14</v>
      </c>
      <c r="L431" s="5" t="s">
        <v>14</v>
      </c>
      <c r="M431" s="4">
        <v>4000</v>
      </c>
      <c r="N431" s="4">
        <v>9830</v>
      </c>
      <c r="O431" s="4">
        <v>7802</v>
      </c>
      <c r="P431" s="5" t="s">
        <v>14</v>
      </c>
      <c r="Q431" s="4">
        <v>238848</v>
      </c>
      <c r="R431" s="4">
        <v>98458</v>
      </c>
      <c r="S431" s="4">
        <v>2493037</v>
      </c>
      <c r="T431" s="4">
        <v>13939</v>
      </c>
    </row>
    <row r="432" spans="1:20" s="12" customFormat="1" ht="23.25">
      <c r="A432" s="15" t="s">
        <v>967</v>
      </c>
      <c r="B432" s="16" t="s">
        <v>521</v>
      </c>
      <c r="C432" s="4">
        <v>267615340</v>
      </c>
      <c r="D432" s="4">
        <v>7135788</v>
      </c>
      <c r="E432" s="4">
        <v>8433431</v>
      </c>
      <c r="F432" s="4">
        <v>14130331</v>
      </c>
      <c r="G432" s="4">
        <v>5981456</v>
      </c>
      <c r="H432" s="4">
        <v>3814215</v>
      </c>
      <c r="I432" s="4">
        <v>12151575</v>
      </c>
      <c r="J432" s="4">
        <v>33280254</v>
      </c>
      <c r="K432" s="4">
        <v>16104789</v>
      </c>
      <c r="L432" s="4">
        <v>5821257</v>
      </c>
      <c r="M432" s="4">
        <v>3944959</v>
      </c>
      <c r="N432" s="4">
        <v>7147729</v>
      </c>
      <c r="O432" s="4">
        <v>8834933</v>
      </c>
      <c r="P432" s="4">
        <v>4443907</v>
      </c>
      <c r="Q432" s="4">
        <v>17325710</v>
      </c>
      <c r="R432" s="4">
        <v>36960513</v>
      </c>
      <c r="S432" s="4">
        <v>62107872</v>
      </c>
      <c r="T432" s="4">
        <v>19996624</v>
      </c>
    </row>
    <row r="433" spans="1:20" s="12" customFormat="1" ht="34.5">
      <c r="A433" s="15" t="s">
        <v>968</v>
      </c>
      <c r="B433" s="16" t="s">
        <v>367</v>
      </c>
      <c r="C433" s="4">
        <v>26380939</v>
      </c>
      <c r="D433" s="4">
        <v>245369</v>
      </c>
      <c r="E433" s="4">
        <v>892347</v>
      </c>
      <c r="F433" s="4">
        <v>1879471</v>
      </c>
      <c r="G433" s="4">
        <v>482542</v>
      </c>
      <c r="H433" s="4">
        <v>5850</v>
      </c>
      <c r="I433" s="4">
        <v>1026090</v>
      </c>
      <c r="J433" s="4">
        <v>406767</v>
      </c>
      <c r="K433" s="4">
        <v>42045</v>
      </c>
      <c r="L433" s="4">
        <v>386192</v>
      </c>
      <c r="M433" s="4">
        <v>492970</v>
      </c>
      <c r="N433" s="4">
        <v>86409</v>
      </c>
      <c r="O433" s="4">
        <v>472647</v>
      </c>
      <c r="P433" s="4">
        <v>282044</v>
      </c>
      <c r="Q433" s="4">
        <v>2420858</v>
      </c>
      <c r="R433" s="4">
        <v>3768108</v>
      </c>
      <c r="S433" s="4">
        <v>11872784</v>
      </c>
      <c r="T433" s="4">
        <v>1618446</v>
      </c>
    </row>
    <row r="434" spans="1:20" s="12" customFormat="1" ht="34.5">
      <c r="A434" s="15" t="s">
        <v>969</v>
      </c>
      <c r="B434" s="16" t="s">
        <v>368</v>
      </c>
      <c r="C434" s="4">
        <v>241234401</v>
      </c>
      <c r="D434" s="4">
        <v>6890420</v>
      </c>
      <c r="E434" s="4">
        <v>7541084</v>
      </c>
      <c r="F434" s="4">
        <v>12250859</v>
      </c>
      <c r="G434" s="4">
        <v>5498914</v>
      </c>
      <c r="H434" s="4">
        <v>3808365</v>
      </c>
      <c r="I434" s="4">
        <v>11125485</v>
      </c>
      <c r="J434" s="4">
        <v>32873487</v>
      </c>
      <c r="K434" s="4">
        <v>16062744</v>
      </c>
      <c r="L434" s="4">
        <v>5435065</v>
      </c>
      <c r="M434" s="4">
        <v>3451989</v>
      </c>
      <c r="N434" s="4">
        <v>7061319</v>
      </c>
      <c r="O434" s="4">
        <v>8362286</v>
      </c>
      <c r="P434" s="4">
        <v>4161863</v>
      </c>
      <c r="Q434" s="4">
        <v>14904852</v>
      </c>
      <c r="R434" s="4">
        <v>33192405</v>
      </c>
      <c r="S434" s="4">
        <v>50235088</v>
      </c>
      <c r="T434" s="4">
        <v>18378178</v>
      </c>
    </row>
    <row r="435" spans="1:20" s="12" customFormat="1" ht="34.5">
      <c r="A435" s="15" t="s">
        <v>970</v>
      </c>
      <c r="B435" s="16" t="s">
        <v>522</v>
      </c>
      <c r="C435" s="4">
        <v>130140983</v>
      </c>
      <c r="D435" s="4">
        <v>1585257</v>
      </c>
      <c r="E435" s="4">
        <v>3135349</v>
      </c>
      <c r="F435" s="4">
        <v>6560168</v>
      </c>
      <c r="G435" s="4">
        <v>1230021</v>
      </c>
      <c r="H435" s="4">
        <v>609928</v>
      </c>
      <c r="I435" s="4">
        <v>3384553</v>
      </c>
      <c r="J435" s="4">
        <v>4910008</v>
      </c>
      <c r="K435" s="4">
        <v>2867130</v>
      </c>
      <c r="L435" s="4">
        <v>2354192</v>
      </c>
      <c r="M435" s="4">
        <v>1390945</v>
      </c>
      <c r="N435" s="4">
        <v>2922195</v>
      </c>
      <c r="O435" s="4">
        <v>1899802</v>
      </c>
      <c r="P435" s="4">
        <v>1724858</v>
      </c>
      <c r="Q435" s="4">
        <v>3298006</v>
      </c>
      <c r="R435" s="4">
        <v>28120995</v>
      </c>
      <c r="S435" s="4">
        <v>57866623</v>
      </c>
      <c r="T435" s="4">
        <v>6280952</v>
      </c>
    </row>
    <row r="436" spans="1:20" s="12" customFormat="1" ht="34.5">
      <c r="A436" s="15" t="s">
        <v>971</v>
      </c>
      <c r="B436" s="16" t="s">
        <v>369</v>
      </c>
      <c r="C436" s="4">
        <v>83796094</v>
      </c>
      <c r="D436" s="4">
        <v>879523</v>
      </c>
      <c r="E436" s="4">
        <v>2121141</v>
      </c>
      <c r="F436" s="4">
        <v>5236169</v>
      </c>
      <c r="G436" s="4">
        <v>156136</v>
      </c>
      <c r="H436" s="4">
        <v>485546</v>
      </c>
      <c r="I436" s="4">
        <v>1719786</v>
      </c>
      <c r="J436" s="4">
        <v>1808037</v>
      </c>
      <c r="K436" s="4">
        <v>1405772</v>
      </c>
      <c r="L436" s="4">
        <v>1361496</v>
      </c>
      <c r="M436" s="4">
        <v>778977</v>
      </c>
      <c r="N436" s="4">
        <v>1478692</v>
      </c>
      <c r="O436" s="4">
        <v>860844</v>
      </c>
      <c r="P436" s="4">
        <v>1304695</v>
      </c>
      <c r="Q436" s="4">
        <v>2065167</v>
      </c>
      <c r="R436" s="4">
        <v>15969732</v>
      </c>
      <c r="S436" s="4">
        <v>42690166</v>
      </c>
      <c r="T436" s="4">
        <v>3474216</v>
      </c>
    </row>
    <row r="437" spans="1:20" s="12" customFormat="1" ht="57">
      <c r="A437" s="15" t="s">
        <v>972</v>
      </c>
      <c r="B437" s="16" t="s">
        <v>370</v>
      </c>
      <c r="C437" s="4">
        <v>11442750</v>
      </c>
      <c r="D437" s="4">
        <v>309053</v>
      </c>
      <c r="E437" s="4">
        <v>299758</v>
      </c>
      <c r="F437" s="4">
        <v>896924</v>
      </c>
      <c r="G437" s="4">
        <v>106046</v>
      </c>
      <c r="H437" s="4">
        <v>42045</v>
      </c>
      <c r="I437" s="4">
        <v>1326347</v>
      </c>
      <c r="J437" s="4">
        <v>613968</v>
      </c>
      <c r="K437" s="4">
        <v>600734</v>
      </c>
      <c r="L437" s="4">
        <v>522305</v>
      </c>
      <c r="M437" s="4">
        <v>556698</v>
      </c>
      <c r="N437" s="4">
        <v>387567</v>
      </c>
      <c r="O437" s="4">
        <v>100869</v>
      </c>
      <c r="P437" s="4">
        <v>598102</v>
      </c>
      <c r="Q437" s="4">
        <v>449079</v>
      </c>
      <c r="R437" s="4">
        <v>1062706</v>
      </c>
      <c r="S437" s="4">
        <v>2594715</v>
      </c>
      <c r="T437" s="4">
        <v>975834</v>
      </c>
    </row>
    <row r="438" spans="1:20" s="12" customFormat="1" ht="23.25">
      <c r="A438" s="15" t="s">
        <v>973</v>
      </c>
      <c r="B438" s="16" t="s">
        <v>371</v>
      </c>
      <c r="C438" s="4">
        <v>72353344</v>
      </c>
      <c r="D438" s="4">
        <v>570470</v>
      </c>
      <c r="E438" s="4">
        <v>1821382</v>
      </c>
      <c r="F438" s="4">
        <v>4339244</v>
      </c>
      <c r="G438" s="4">
        <v>50090</v>
      </c>
      <c r="H438" s="4">
        <v>443502</v>
      </c>
      <c r="I438" s="4">
        <v>393439</v>
      </c>
      <c r="J438" s="4">
        <v>1194069</v>
      </c>
      <c r="K438" s="4">
        <v>805038</v>
      </c>
      <c r="L438" s="4">
        <v>839191</v>
      </c>
      <c r="M438" s="4">
        <v>222279</v>
      </c>
      <c r="N438" s="4">
        <v>1091125</v>
      </c>
      <c r="O438" s="4">
        <v>759975</v>
      </c>
      <c r="P438" s="4">
        <v>706593</v>
      </c>
      <c r="Q438" s="4">
        <v>1616088</v>
      </c>
      <c r="R438" s="4">
        <v>14907027</v>
      </c>
      <c r="S438" s="4">
        <v>40095451</v>
      </c>
      <c r="T438" s="4">
        <v>2498382</v>
      </c>
    </row>
    <row r="439" spans="1:20" s="12" customFormat="1" ht="34.5">
      <c r="A439" s="15" t="s">
        <v>974</v>
      </c>
      <c r="B439" s="16" t="s">
        <v>372</v>
      </c>
      <c r="C439" s="4">
        <v>4220819</v>
      </c>
      <c r="D439" s="4">
        <v>37403</v>
      </c>
      <c r="E439" s="4">
        <v>101507</v>
      </c>
      <c r="F439" s="4">
        <v>420164</v>
      </c>
      <c r="G439" s="4">
        <v>79586</v>
      </c>
      <c r="H439" s="4">
        <v>42587</v>
      </c>
      <c r="I439" s="4">
        <v>495896</v>
      </c>
      <c r="J439" s="4">
        <v>183736</v>
      </c>
      <c r="K439" s="4">
        <v>785761</v>
      </c>
      <c r="L439" s="4">
        <v>182040</v>
      </c>
      <c r="M439" s="4">
        <v>262707</v>
      </c>
      <c r="N439" s="4">
        <v>162199</v>
      </c>
      <c r="O439" s="4">
        <v>14792</v>
      </c>
      <c r="P439" s="4">
        <v>103207</v>
      </c>
      <c r="Q439" s="4">
        <v>65373</v>
      </c>
      <c r="R439" s="4">
        <v>502036</v>
      </c>
      <c r="S439" s="4">
        <v>171570</v>
      </c>
      <c r="T439" s="4">
        <v>610256</v>
      </c>
    </row>
    <row r="440" spans="1:20" s="12" customFormat="1" ht="23.25">
      <c r="A440" s="15" t="s">
        <v>975</v>
      </c>
      <c r="B440" s="16" t="s">
        <v>373</v>
      </c>
      <c r="C440" s="4">
        <v>10913118</v>
      </c>
      <c r="D440" s="4">
        <v>302086</v>
      </c>
      <c r="E440" s="4">
        <v>22056</v>
      </c>
      <c r="F440" s="4">
        <v>7320</v>
      </c>
      <c r="G440" s="4">
        <v>16820</v>
      </c>
      <c r="H440" s="4">
        <v>36506</v>
      </c>
      <c r="I440" s="4">
        <v>88873</v>
      </c>
      <c r="J440" s="4">
        <v>215256</v>
      </c>
      <c r="K440" s="4">
        <v>41881</v>
      </c>
      <c r="L440" s="4">
        <v>214395</v>
      </c>
      <c r="M440" s="4">
        <v>164027</v>
      </c>
      <c r="N440" s="4">
        <v>90051</v>
      </c>
      <c r="O440" s="4">
        <v>103409</v>
      </c>
      <c r="P440" s="4">
        <v>66152</v>
      </c>
      <c r="Q440" s="4">
        <v>181519</v>
      </c>
      <c r="R440" s="4">
        <v>5784232</v>
      </c>
      <c r="S440" s="4">
        <v>3273482</v>
      </c>
      <c r="T440" s="4">
        <v>305052</v>
      </c>
    </row>
    <row r="441" spans="1:20" s="12" customFormat="1" ht="23.25">
      <c r="A441" s="15" t="s">
        <v>976</v>
      </c>
      <c r="B441" s="16" t="s">
        <v>374</v>
      </c>
      <c r="C441" s="4">
        <v>2026291</v>
      </c>
      <c r="D441" s="5" t="s">
        <v>14</v>
      </c>
      <c r="E441" s="4">
        <v>7579</v>
      </c>
      <c r="F441" s="5" t="s">
        <v>14</v>
      </c>
      <c r="G441" s="5" t="s">
        <v>14</v>
      </c>
      <c r="H441" s="5" t="s">
        <v>14</v>
      </c>
      <c r="I441" s="5" t="s">
        <v>14</v>
      </c>
      <c r="J441" s="4">
        <v>228</v>
      </c>
      <c r="K441" s="4">
        <v>199694</v>
      </c>
      <c r="L441" s="5" t="s">
        <v>14</v>
      </c>
      <c r="M441" s="4">
        <v>1000</v>
      </c>
      <c r="N441" s="5" t="s">
        <v>14</v>
      </c>
      <c r="O441" s="5" t="s">
        <v>14</v>
      </c>
      <c r="P441" s="4">
        <v>12872</v>
      </c>
      <c r="Q441" s="5" t="s">
        <v>14</v>
      </c>
      <c r="R441" s="4">
        <v>935617</v>
      </c>
      <c r="S441" s="4">
        <v>869302</v>
      </c>
      <c r="T441" s="5" t="s">
        <v>14</v>
      </c>
    </row>
    <row r="442" spans="1:20" s="12" customFormat="1" ht="90.75">
      <c r="A442" s="15" t="s">
        <v>977</v>
      </c>
      <c r="B442" s="16" t="s">
        <v>375</v>
      </c>
      <c r="C442" s="4">
        <v>29184661</v>
      </c>
      <c r="D442" s="4">
        <v>366245</v>
      </c>
      <c r="E442" s="4">
        <v>883067</v>
      </c>
      <c r="F442" s="4">
        <v>896516</v>
      </c>
      <c r="G442" s="4">
        <v>977480</v>
      </c>
      <c r="H442" s="4">
        <v>45289</v>
      </c>
      <c r="I442" s="4">
        <v>1079998</v>
      </c>
      <c r="J442" s="4">
        <v>2702751</v>
      </c>
      <c r="K442" s="4">
        <v>434021</v>
      </c>
      <c r="L442" s="4">
        <v>596261</v>
      </c>
      <c r="M442" s="4">
        <v>184235</v>
      </c>
      <c r="N442" s="4">
        <v>1191254</v>
      </c>
      <c r="O442" s="4">
        <v>920757</v>
      </c>
      <c r="P442" s="4">
        <v>237932</v>
      </c>
      <c r="Q442" s="4">
        <v>985947</v>
      </c>
      <c r="R442" s="4">
        <v>4929377</v>
      </c>
      <c r="S442" s="4">
        <v>10862103</v>
      </c>
      <c r="T442" s="4">
        <v>1891428</v>
      </c>
    </row>
    <row r="443" spans="1:20" s="12" customFormat="1" ht="34.5">
      <c r="A443" s="15" t="s">
        <v>978</v>
      </c>
      <c r="B443" s="16" t="s">
        <v>523</v>
      </c>
      <c r="C443" s="4">
        <v>235379010</v>
      </c>
      <c r="D443" s="4">
        <v>2670206</v>
      </c>
      <c r="E443" s="4">
        <v>4139560</v>
      </c>
      <c r="F443" s="4">
        <v>10956621</v>
      </c>
      <c r="G443" s="4">
        <v>2732875</v>
      </c>
      <c r="H443" s="4">
        <v>1392556</v>
      </c>
      <c r="I443" s="4">
        <v>4501725</v>
      </c>
      <c r="J443" s="4">
        <v>13477653</v>
      </c>
      <c r="K443" s="4">
        <v>5015029</v>
      </c>
      <c r="L443" s="4">
        <v>2733342</v>
      </c>
      <c r="M443" s="4">
        <v>1945692</v>
      </c>
      <c r="N443" s="4">
        <v>7781359</v>
      </c>
      <c r="O443" s="4">
        <v>6937101</v>
      </c>
      <c r="P443" s="4">
        <v>688242</v>
      </c>
      <c r="Q443" s="4">
        <v>24887912</v>
      </c>
      <c r="R443" s="4">
        <v>30365911</v>
      </c>
      <c r="S443" s="4">
        <v>109803005</v>
      </c>
      <c r="T443" s="4">
        <v>5350219</v>
      </c>
    </row>
    <row r="444" spans="1:20" s="12" customFormat="1" ht="34.5">
      <c r="A444" s="15" t="s">
        <v>979</v>
      </c>
      <c r="B444" s="16" t="s">
        <v>376</v>
      </c>
      <c r="C444" s="4">
        <v>93391938</v>
      </c>
      <c r="D444" s="4">
        <v>435455</v>
      </c>
      <c r="E444" s="4">
        <v>510712</v>
      </c>
      <c r="F444" s="4">
        <v>2466329</v>
      </c>
      <c r="G444" s="4">
        <v>970401</v>
      </c>
      <c r="H444" s="4">
        <v>207141</v>
      </c>
      <c r="I444" s="4">
        <v>1336998</v>
      </c>
      <c r="J444" s="4">
        <v>6137776</v>
      </c>
      <c r="K444" s="4">
        <v>2256727</v>
      </c>
      <c r="L444" s="4">
        <v>710100</v>
      </c>
      <c r="M444" s="4">
        <v>249567</v>
      </c>
      <c r="N444" s="4">
        <v>2231818</v>
      </c>
      <c r="O444" s="4">
        <v>3320628</v>
      </c>
      <c r="P444" s="4">
        <v>363590</v>
      </c>
      <c r="Q444" s="4">
        <v>12986407</v>
      </c>
      <c r="R444" s="4">
        <v>12440252</v>
      </c>
      <c r="S444" s="4">
        <v>44719058</v>
      </c>
      <c r="T444" s="4">
        <v>2048981</v>
      </c>
    </row>
    <row r="445" spans="1:20" s="12" customFormat="1" ht="23.25">
      <c r="A445" s="15" t="s">
        <v>980</v>
      </c>
      <c r="B445" s="16" t="s">
        <v>377</v>
      </c>
      <c r="C445" s="4">
        <v>23789255</v>
      </c>
      <c r="D445" s="4">
        <v>509430</v>
      </c>
      <c r="E445" s="4">
        <v>1031933</v>
      </c>
      <c r="F445" s="4">
        <v>2464888</v>
      </c>
      <c r="G445" s="4">
        <v>684669</v>
      </c>
      <c r="H445" s="4">
        <v>514467</v>
      </c>
      <c r="I445" s="4">
        <v>786361</v>
      </c>
      <c r="J445" s="4">
        <v>1599167</v>
      </c>
      <c r="K445" s="4">
        <v>543024</v>
      </c>
      <c r="L445" s="4">
        <v>264413</v>
      </c>
      <c r="M445" s="4">
        <v>741026</v>
      </c>
      <c r="N445" s="4">
        <v>612729</v>
      </c>
      <c r="O445" s="4">
        <v>1143445</v>
      </c>
      <c r="P445" s="4">
        <v>122645</v>
      </c>
      <c r="Q445" s="4">
        <v>3717901</v>
      </c>
      <c r="R445" s="4">
        <v>1221243</v>
      </c>
      <c r="S445" s="4">
        <v>7008082</v>
      </c>
      <c r="T445" s="4">
        <v>823835</v>
      </c>
    </row>
    <row r="446" spans="1:20" s="12" customFormat="1" ht="23.25">
      <c r="A446" s="15" t="s">
        <v>981</v>
      </c>
      <c r="B446" s="16" t="s">
        <v>378</v>
      </c>
      <c r="C446" s="4">
        <v>13998476</v>
      </c>
      <c r="D446" s="4">
        <v>127428</v>
      </c>
      <c r="E446" s="4">
        <v>385963</v>
      </c>
      <c r="F446" s="4">
        <v>1805877</v>
      </c>
      <c r="G446" s="4">
        <v>237514</v>
      </c>
      <c r="H446" s="4">
        <v>78212</v>
      </c>
      <c r="I446" s="4">
        <v>640806</v>
      </c>
      <c r="J446" s="4">
        <v>487010</v>
      </c>
      <c r="K446" s="4">
        <v>687150</v>
      </c>
      <c r="L446" s="4">
        <v>482806</v>
      </c>
      <c r="M446" s="4">
        <v>136281</v>
      </c>
      <c r="N446" s="4">
        <v>999564</v>
      </c>
      <c r="O446" s="4">
        <v>557791</v>
      </c>
      <c r="P446" s="4">
        <v>68621</v>
      </c>
      <c r="Q446" s="4">
        <v>395002</v>
      </c>
      <c r="R446" s="4">
        <v>787817</v>
      </c>
      <c r="S446" s="4">
        <v>5706422</v>
      </c>
      <c r="T446" s="4">
        <v>414211</v>
      </c>
    </row>
    <row r="447" spans="1:20" s="12" customFormat="1" ht="45.75">
      <c r="A447" s="15" t="s">
        <v>982</v>
      </c>
      <c r="B447" s="16" t="s">
        <v>379</v>
      </c>
      <c r="C447" s="4">
        <v>104199342</v>
      </c>
      <c r="D447" s="4">
        <v>1597893</v>
      </c>
      <c r="E447" s="4">
        <v>2210952</v>
      </c>
      <c r="F447" s="4">
        <v>4219528</v>
      </c>
      <c r="G447" s="4">
        <v>840292</v>
      </c>
      <c r="H447" s="4">
        <v>592735</v>
      </c>
      <c r="I447" s="4">
        <v>1737560</v>
      </c>
      <c r="J447" s="4">
        <v>5253700</v>
      </c>
      <c r="K447" s="4">
        <v>1528129</v>
      </c>
      <c r="L447" s="4">
        <v>1276024</v>
      </c>
      <c r="M447" s="4">
        <v>818818</v>
      </c>
      <c r="N447" s="4">
        <v>3937248</v>
      </c>
      <c r="O447" s="4">
        <v>1915238</v>
      </c>
      <c r="P447" s="4">
        <v>133387</v>
      </c>
      <c r="Q447" s="4">
        <v>7788603</v>
      </c>
      <c r="R447" s="4">
        <v>15916599</v>
      </c>
      <c r="S447" s="4">
        <v>52369443</v>
      </c>
      <c r="T447" s="4">
        <v>2063193</v>
      </c>
    </row>
    <row r="448" spans="1:20" s="12" customFormat="1" ht="23.25">
      <c r="A448" s="15" t="s">
        <v>983</v>
      </c>
      <c r="B448" s="16" t="s">
        <v>524</v>
      </c>
      <c r="C448" s="4">
        <v>18764210</v>
      </c>
      <c r="D448" s="4">
        <v>521997</v>
      </c>
      <c r="E448" s="4">
        <v>214220</v>
      </c>
      <c r="F448" s="4">
        <v>1776875</v>
      </c>
      <c r="G448" s="4">
        <v>1545</v>
      </c>
      <c r="H448" s="4">
        <v>1043164</v>
      </c>
      <c r="I448" s="4">
        <v>1000862</v>
      </c>
      <c r="J448" s="4">
        <v>163618</v>
      </c>
      <c r="K448" s="4">
        <v>59974</v>
      </c>
      <c r="L448" s="4">
        <v>71642</v>
      </c>
      <c r="M448" s="4">
        <v>290473</v>
      </c>
      <c r="N448" s="4">
        <v>1411860</v>
      </c>
      <c r="O448" s="4">
        <v>243202</v>
      </c>
      <c r="P448" s="4">
        <v>52246</v>
      </c>
      <c r="Q448" s="4">
        <v>4724468</v>
      </c>
      <c r="R448" s="4">
        <v>3759190</v>
      </c>
      <c r="S448" s="4">
        <v>3046731</v>
      </c>
      <c r="T448" s="4">
        <v>382144</v>
      </c>
    </row>
    <row r="449" spans="1:20" s="12" customFormat="1" ht="34.5">
      <c r="A449" s="15" t="s">
        <v>984</v>
      </c>
      <c r="B449" s="16" t="s">
        <v>380</v>
      </c>
      <c r="C449" s="4">
        <v>16920264</v>
      </c>
      <c r="D449" s="4">
        <v>468547</v>
      </c>
      <c r="E449" s="5" t="s">
        <v>14</v>
      </c>
      <c r="F449" s="4">
        <v>1119605</v>
      </c>
      <c r="G449" s="4">
        <v>1545</v>
      </c>
      <c r="H449" s="4">
        <v>822595</v>
      </c>
      <c r="I449" s="4">
        <v>950136</v>
      </c>
      <c r="J449" s="4">
        <v>157586</v>
      </c>
      <c r="K449" s="4">
        <v>59974</v>
      </c>
      <c r="L449" s="4">
        <v>71642</v>
      </c>
      <c r="M449" s="4">
        <v>290473</v>
      </c>
      <c r="N449" s="4">
        <v>1357404</v>
      </c>
      <c r="O449" s="4">
        <v>34556</v>
      </c>
      <c r="P449" s="4">
        <v>50721</v>
      </c>
      <c r="Q449" s="4">
        <v>4629248</v>
      </c>
      <c r="R449" s="4">
        <v>3753564</v>
      </c>
      <c r="S449" s="4">
        <v>2786500</v>
      </c>
      <c r="T449" s="4">
        <v>366168</v>
      </c>
    </row>
    <row r="450" spans="1:20" s="12" customFormat="1" ht="34.5">
      <c r="A450" s="15" t="s">
        <v>985</v>
      </c>
      <c r="B450" s="16" t="s">
        <v>381</v>
      </c>
      <c r="C450" s="4">
        <v>1171441</v>
      </c>
      <c r="D450" s="4">
        <v>48508</v>
      </c>
      <c r="E450" s="4">
        <v>149492</v>
      </c>
      <c r="F450" s="4">
        <v>317394</v>
      </c>
      <c r="G450" s="5" t="s">
        <v>14</v>
      </c>
      <c r="H450" s="4">
        <v>220569</v>
      </c>
      <c r="I450" s="4">
        <v>50726</v>
      </c>
      <c r="J450" s="4">
        <v>649</v>
      </c>
      <c r="K450" s="5" t="s">
        <v>14</v>
      </c>
      <c r="L450" s="5" t="s">
        <v>14</v>
      </c>
      <c r="M450" s="5" t="s">
        <v>14</v>
      </c>
      <c r="N450" s="5" t="s">
        <v>14</v>
      </c>
      <c r="O450" s="4">
        <v>11725</v>
      </c>
      <c r="P450" s="4">
        <v>1525</v>
      </c>
      <c r="Q450" s="4">
        <v>95220</v>
      </c>
      <c r="R450" s="5" t="s">
        <v>14</v>
      </c>
      <c r="S450" s="4">
        <v>260231</v>
      </c>
      <c r="T450" s="4">
        <v>15404</v>
      </c>
    </row>
    <row r="451" spans="1:20" s="12" customFormat="1" ht="23.25">
      <c r="A451" s="15" t="s">
        <v>986</v>
      </c>
      <c r="B451" s="16" t="s">
        <v>382</v>
      </c>
      <c r="C451" s="4">
        <v>9455</v>
      </c>
      <c r="D451" s="5" t="s">
        <v>14</v>
      </c>
      <c r="E451" s="5" t="s">
        <v>14</v>
      </c>
      <c r="F451" s="4">
        <v>4757</v>
      </c>
      <c r="G451" s="5" t="s">
        <v>14</v>
      </c>
      <c r="H451" s="5" t="s">
        <v>14</v>
      </c>
      <c r="I451" s="5" t="s">
        <v>14</v>
      </c>
      <c r="J451" s="5" t="s">
        <v>14</v>
      </c>
      <c r="K451" s="5" t="s">
        <v>14</v>
      </c>
      <c r="L451" s="5" t="s">
        <v>14</v>
      </c>
      <c r="M451" s="5" t="s">
        <v>14</v>
      </c>
      <c r="N451" s="5" t="s">
        <v>14</v>
      </c>
      <c r="O451" s="5" t="s">
        <v>14</v>
      </c>
      <c r="P451" s="5" t="s">
        <v>14</v>
      </c>
      <c r="Q451" s="5" t="s">
        <v>14</v>
      </c>
      <c r="R451" s="4">
        <v>4698</v>
      </c>
      <c r="S451" s="5" t="s">
        <v>14</v>
      </c>
      <c r="T451" s="5" t="s">
        <v>14</v>
      </c>
    </row>
    <row r="452" spans="1:20" s="12" customFormat="1" ht="45.75">
      <c r="A452" s="15" t="s">
        <v>987</v>
      </c>
      <c r="B452" s="16" t="s">
        <v>383</v>
      </c>
      <c r="C452" s="4">
        <v>582510</v>
      </c>
      <c r="D452" s="4">
        <v>4942</v>
      </c>
      <c r="E452" s="5" t="s">
        <v>14</v>
      </c>
      <c r="F452" s="4">
        <v>324155</v>
      </c>
      <c r="G452" s="5" t="s">
        <v>14</v>
      </c>
      <c r="H452" s="5" t="s">
        <v>14</v>
      </c>
      <c r="I452" s="5" t="s">
        <v>14</v>
      </c>
      <c r="J452" s="4">
        <v>2655</v>
      </c>
      <c r="K452" s="5" t="s">
        <v>14</v>
      </c>
      <c r="L452" s="5" t="s">
        <v>14</v>
      </c>
      <c r="M452" s="5" t="s">
        <v>14</v>
      </c>
      <c r="N452" s="4">
        <v>53837</v>
      </c>
      <c r="O452" s="4">
        <v>196920</v>
      </c>
      <c r="P452" s="5" t="s">
        <v>14</v>
      </c>
      <c r="Q452" s="5" t="s">
        <v>14</v>
      </c>
      <c r="R452" s="5" t="s">
        <v>14</v>
      </c>
      <c r="S452" s="5" t="s">
        <v>14</v>
      </c>
      <c r="T452" s="5" t="s">
        <v>14</v>
      </c>
    </row>
    <row r="453" spans="1:20" s="12" customFormat="1" ht="45.75">
      <c r="A453" s="15" t="s">
        <v>988</v>
      </c>
      <c r="B453" s="16" t="s">
        <v>384</v>
      </c>
      <c r="C453" s="4">
        <v>80539</v>
      </c>
      <c r="D453" s="5" t="s">
        <v>14</v>
      </c>
      <c r="E453" s="4">
        <v>64728</v>
      </c>
      <c r="F453" s="4">
        <v>10964</v>
      </c>
      <c r="G453" s="5" t="s">
        <v>14</v>
      </c>
      <c r="H453" s="5" t="s">
        <v>14</v>
      </c>
      <c r="I453" s="5" t="s">
        <v>14</v>
      </c>
      <c r="J453" s="4">
        <v>2728</v>
      </c>
      <c r="K453" s="5" t="s">
        <v>14</v>
      </c>
      <c r="L453" s="5" t="s">
        <v>14</v>
      </c>
      <c r="M453" s="5" t="s">
        <v>14</v>
      </c>
      <c r="N453" s="4">
        <v>619</v>
      </c>
      <c r="O453" s="5" t="s">
        <v>14</v>
      </c>
      <c r="P453" s="5" t="s">
        <v>14</v>
      </c>
      <c r="Q453" s="5" t="s">
        <v>14</v>
      </c>
      <c r="R453" s="4">
        <v>928</v>
      </c>
      <c r="S453" s="5" t="s">
        <v>14</v>
      </c>
      <c r="T453" s="4">
        <v>572</v>
      </c>
    </row>
    <row r="454" spans="1:20" s="12" customFormat="1" ht="34.5">
      <c r="A454" s="15" t="s">
        <v>989</v>
      </c>
      <c r="B454" s="16" t="s">
        <v>525</v>
      </c>
      <c r="C454" s="4">
        <v>7344120</v>
      </c>
      <c r="D454" s="4">
        <v>86324</v>
      </c>
      <c r="E454" s="4">
        <v>42861</v>
      </c>
      <c r="F454" s="4">
        <v>997735</v>
      </c>
      <c r="G454" s="4">
        <v>76632</v>
      </c>
      <c r="H454" s="4">
        <v>16098</v>
      </c>
      <c r="I454" s="4">
        <v>1794001</v>
      </c>
      <c r="J454" s="4">
        <v>16693</v>
      </c>
      <c r="K454" s="4">
        <v>438177</v>
      </c>
      <c r="L454" s="4">
        <v>112362</v>
      </c>
      <c r="M454" s="4">
        <v>700</v>
      </c>
      <c r="N454" s="4">
        <v>5918</v>
      </c>
      <c r="O454" s="4">
        <v>51593</v>
      </c>
      <c r="P454" s="4">
        <v>7272</v>
      </c>
      <c r="Q454" s="4">
        <v>3022315</v>
      </c>
      <c r="R454" s="4">
        <v>284071</v>
      </c>
      <c r="S454" s="4">
        <v>192753</v>
      </c>
      <c r="T454" s="4">
        <v>198616</v>
      </c>
    </row>
    <row r="455" spans="1:20" s="12" customFormat="1" ht="23.25">
      <c r="A455" s="15" t="s">
        <v>990</v>
      </c>
      <c r="B455" s="16" t="s">
        <v>385</v>
      </c>
      <c r="C455" s="4">
        <v>4162856</v>
      </c>
      <c r="D455" s="4">
        <v>2988</v>
      </c>
      <c r="E455" s="4">
        <v>42656</v>
      </c>
      <c r="F455" s="4">
        <v>454584</v>
      </c>
      <c r="G455" s="4">
        <v>1447</v>
      </c>
      <c r="H455" s="4">
        <v>9919</v>
      </c>
      <c r="I455" s="4">
        <v>742</v>
      </c>
      <c r="J455" s="4">
        <v>9510</v>
      </c>
      <c r="K455" s="4">
        <v>4785</v>
      </c>
      <c r="L455" s="4">
        <v>39199</v>
      </c>
      <c r="M455" s="4">
        <v>200</v>
      </c>
      <c r="N455" s="4">
        <v>4625</v>
      </c>
      <c r="O455" s="4">
        <v>45461</v>
      </c>
      <c r="P455" s="4">
        <v>7272</v>
      </c>
      <c r="Q455" s="4">
        <v>3022315</v>
      </c>
      <c r="R455" s="4">
        <v>258667</v>
      </c>
      <c r="S455" s="4">
        <v>105697</v>
      </c>
      <c r="T455" s="4">
        <v>152790</v>
      </c>
    </row>
    <row r="456" spans="1:20" s="12" customFormat="1" ht="23.25">
      <c r="A456" s="15" t="s">
        <v>991</v>
      </c>
      <c r="B456" s="16" t="s">
        <v>386</v>
      </c>
      <c r="C456" s="4">
        <v>1512348</v>
      </c>
      <c r="D456" s="4">
        <v>2710</v>
      </c>
      <c r="E456" s="4">
        <v>42656</v>
      </c>
      <c r="F456" s="4">
        <v>451989</v>
      </c>
      <c r="G456" s="4">
        <v>1447</v>
      </c>
      <c r="H456" s="4">
        <v>9919</v>
      </c>
      <c r="I456" s="4">
        <v>742</v>
      </c>
      <c r="J456" s="4">
        <v>9376</v>
      </c>
      <c r="K456" s="4">
        <v>3988</v>
      </c>
      <c r="L456" s="4">
        <v>28527</v>
      </c>
      <c r="M456" s="5" t="s">
        <v>14</v>
      </c>
      <c r="N456" s="4">
        <v>3298</v>
      </c>
      <c r="O456" s="4">
        <v>44733</v>
      </c>
      <c r="P456" s="5" t="s">
        <v>14</v>
      </c>
      <c r="Q456" s="4">
        <v>753964</v>
      </c>
      <c r="R456" s="4">
        <v>51684</v>
      </c>
      <c r="S456" s="4">
        <v>105697</v>
      </c>
      <c r="T456" s="4">
        <v>1618</v>
      </c>
    </row>
    <row r="457" spans="1:20" s="12" customFormat="1" ht="23.25">
      <c r="A457" s="15" t="s">
        <v>992</v>
      </c>
      <c r="B457" s="16" t="s">
        <v>387</v>
      </c>
      <c r="C457" s="4">
        <v>2650507</v>
      </c>
      <c r="D457" s="4">
        <v>278</v>
      </c>
      <c r="E457" s="5" t="s">
        <v>14</v>
      </c>
      <c r="F457" s="4">
        <v>2595</v>
      </c>
      <c r="G457" s="5" t="s">
        <v>14</v>
      </c>
      <c r="H457" s="5" t="s">
        <v>14</v>
      </c>
      <c r="I457" s="5" t="s">
        <v>14</v>
      </c>
      <c r="J457" s="4">
        <v>134</v>
      </c>
      <c r="K457" s="4">
        <v>797</v>
      </c>
      <c r="L457" s="4">
        <v>10672</v>
      </c>
      <c r="M457" s="4">
        <v>200</v>
      </c>
      <c r="N457" s="4">
        <v>1327</v>
      </c>
      <c r="O457" s="4">
        <v>728</v>
      </c>
      <c r="P457" s="4">
        <v>7272</v>
      </c>
      <c r="Q457" s="4">
        <v>2268351</v>
      </c>
      <c r="R457" s="4">
        <v>206983</v>
      </c>
      <c r="S457" s="5" t="s">
        <v>14</v>
      </c>
      <c r="T457" s="4">
        <v>151171</v>
      </c>
    </row>
    <row r="458" spans="1:20" s="12" customFormat="1" ht="23.25">
      <c r="A458" s="15" t="s">
        <v>993</v>
      </c>
      <c r="B458" s="16" t="s">
        <v>388</v>
      </c>
      <c r="C458" s="4">
        <v>2872759</v>
      </c>
      <c r="D458" s="5" t="s">
        <v>14</v>
      </c>
      <c r="E458" s="5" t="s">
        <v>14</v>
      </c>
      <c r="F458" s="4">
        <v>519626</v>
      </c>
      <c r="G458" s="4">
        <v>73585</v>
      </c>
      <c r="H458" s="5" t="s">
        <v>14</v>
      </c>
      <c r="I458" s="4">
        <v>1791899</v>
      </c>
      <c r="J458" s="4">
        <v>1625</v>
      </c>
      <c r="K458" s="4">
        <v>431943</v>
      </c>
      <c r="L458" s="4">
        <v>10672</v>
      </c>
      <c r="M458" s="5" t="s">
        <v>14</v>
      </c>
      <c r="N458" s="4">
        <v>1293</v>
      </c>
      <c r="O458" s="4">
        <v>3385</v>
      </c>
      <c r="P458" s="5" t="s">
        <v>14</v>
      </c>
      <c r="Q458" s="5" t="s">
        <v>14</v>
      </c>
      <c r="R458" s="5" t="s">
        <v>14</v>
      </c>
      <c r="S458" s="4">
        <v>30351</v>
      </c>
      <c r="T458" s="4">
        <v>8379</v>
      </c>
    </row>
    <row r="459" spans="1:20" s="12" customFormat="1" ht="23.25">
      <c r="A459" s="15" t="s">
        <v>994</v>
      </c>
      <c r="B459" s="16" t="s">
        <v>389</v>
      </c>
      <c r="C459" s="4">
        <v>308506</v>
      </c>
      <c r="D459" s="4">
        <v>83336</v>
      </c>
      <c r="E459" s="4">
        <v>205</v>
      </c>
      <c r="F459" s="4">
        <v>23525</v>
      </c>
      <c r="G459" s="4">
        <v>1600</v>
      </c>
      <c r="H459" s="4">
        <v>6179</v>
      </c>
      <c r="I459" s="4">
        <v>1360</v>
      </c>
      <c r="J459" s="4">
        <v>5558</v>
      </c>
      <c r="K459" s="4">
        <v>1449</v>
      </c>
      <c r="L459" s="4">
        <v>62490</v>
      </c>
      <c r="M459" s="4">
        <v>500</v>
      </c>
      <c r="N459" s="5" t="s">
        <v>14</v>
      </c>
      <c r="O459" s="4">
        <v>2747</v>
      </c>
      <c r="P459" s="5" t="s">
        <v>14</v>
      </c>
      <c r="Q459" s="5" t="s">
        <v>14</v>
      </c>
      <c r="R459" s="4">
        <v>25404</v>
      </c>
      <c r="S459" s="4">
        <v>56705</v>
      </c>
      <c r="T459" s="4">
        <v>37447</v>
      </c>
    </row>
    <row r="460" spans="1:20" s="12" customFormat="1" ht="34.5">
      <c r="A460" s="15" t="s">
        <v>995</v>
      </c>
      <c r="B460" s="16" t="s">
        <v>526</v>
      </c>
      <c r="C460" s="4">
        <v>17693268</v>
      </c>
      <c r="D460" s="4">
        <v>249678</v>
      </c>
      <c r="E460" s="4">
        <v>515827</v>
      </c>
      <c r="F460" s="4">
        <v>576925</v>
      </c>
      <c r="G460" s="4">
        <v>276815</v>
      </c>
      <c r="H460" s="4">
        <v>1058620</v>
      </c>
      <c r="I460" s="4">
        <v>1002260</v>
      </c>
      <c r="J460" s="4">
        <v>1247511</v>
      </c>
      <c r="K460" s="4">
        <v>216527</v>
      </c>
      <c r="L460" s="4">
        <v>58377</v>
      </c>
      <c r="M460" s="4">
        <v>183769</v>
      </c>
      <c r="N460" s="4">
        <v>1082489</v>
      </c>
      <c r="O460" s="4">
        <v>2813739</v>
      </c>
      <c r="P460" s="4">
        <v>160610</v>
      </c>
      <c r="Q460" s="4">
        <v>723338</v>
      </c>
      <c r="R460" s="4">
        <v>1220291</v>
      </c>
      <c r="S460" s="4">
        <v>5668715</v>
      </c>
      <c r="T460" s="4">
        <v>637777</v>
      </c>
    </row>
    <row r="461" spans="1:20" s="12" customFormat="1" ht="23.25">
      <c r="A461" s="15" t="s">
        <v>996</v>
      </c>
      <c r="B461" s="16" t="s">
        <v>390</v>
      </c>
      <c r="C461" s="4">
        <v>2805825</v>
      </c>
      <c r="D461" s="5" t="s">
        <v>14</v>
      </c>
      <c r="E461" s="4">
        <v>61433</v>
      </c>
      <c r="F461" s="5" t="s">
        <v>14</v>
      </c>
      <c r="G461" s="5" t="s">
        <v>14</v>
      </c>
      <c r="H461" s="4">
        <v>9839</v>
      </c>
      <c r="I461" s="5" t="s">
        <v>14</v>
      </c>
      <c r="J461" s="5" t="s">
        <v>14</v>
      </c>
      <c r="K461" s="5" t="s">
        <v>14</v>
      </c>
      <c r="L461" s="4">
        <v>2322</v>
      </c>
      <c r="M461" s="5" t="s">
        <v>14</v>
      </c>
      <c r="N461" s="5" t="s">
        <v>14</v>
      </c>
      <c r="O461" s="4">
        <v>2625605</v>
      </c>
      <c r="P461" s="5" t="s">
        <v>14</v>
      </c>
      <c r="Q461" s="4">
        <v>18000</v>
      </c>
      <c r="R461" s="5" t="s">
        <v>14</v>
      </c>
      <c r="S461" s="4">
        <v>85620</v>
      </c>
      <c r="T461" s="4">
        <v>3007</v>
      </c>
    </row>
    <row r="462" spans="1:20" s="12" customFormat="1" ht="23.25">
      <c r="A462" s="15" t="s">
        <v>997</v>
      </c>
      <c r="B462" s="16" t="s">
        <v>391</v>
      </c>
      <c r="C462" s="4">
        <v>2964890</v>
      </c>
      <c r="D462" s="4">
        <v>78396</v>
      </c>
      <c r="E462" s="4">
        <v>9764</v>
      </c>
      <c r="F462" s="5" t="s">
        <v>14</v>
      </c>
      <c r="G462" s="5" t="s">
        <v>14</v>
      </c>
      <c r="H462" s="4">
        <v>30624</v>
      </c>
      <c r="I462" s="5" t="s">
        <v>14</v>
      </c>
      <c r="J462" s="4">
        <v>252708</v>
      </c>
      <c r="K462" s="5" t="s">
        <v>14</v>
      </c>
      <c r="L462" s="5" t="s">
        <v>14</v>
      </c>
      <c r="M462" s="4">
        <v>4854</v>
      </c>
      <c r="N462" s="4">
        <v>854619</v>
      </c>
      <c r="O462" s="4">
        <v>8205</v>
      </c>
      <c r="P462" s="5" t="s">
        <v>14</v>
      </c>
      <c r="Q462" s="4">
        <v>269260</v>
      </c>
      <c r="R462" s="4">
        <v>61755</v>
      </c>
      <c r="S462" s="4">
        <v>1378609</v>
      </c>
      <c r="T462" s="4">
        <v>16097</v>
      </c>
    </row>
    <row r="463" spans="1:20" s="12" customFormat="1" ht="23.25">
      <c r="A463" s="15" t="s">
        <v>998</v>
      </c>
      <c r="B463" s="16" t="s">
        <v>392</v>
      </c>
      <c r="C463" s="4">
        <v>9958658</v>
      </c>
      <c r="D463" s="4">
        <v>160444</v>
      </c>
      <c r="E463" s="4">
        <v>438623</v>
      </c>
      <c r="F463" s="4">
        <v>478669</v>
      </c>
      <c r="G463" s="4">
        <v>198770</v>
      </c>
      <c r="H463" s="4">
        <v>779713</v>
      </c>
      <c r="I463" s="4">
        <v>1002260</v>
      </c>
      <c r="J463" s="4">
        <v>923238</v>
      </c>
      <c r="K463" s="4">
        <v>211786</v>
      </c>
      <c r="L463" s="4">
        <v>56055</v>
      </c>
      <c r="M463" s="4">
        <v>107326</v>
      </c>
      <c r="N463" s="4">
        <v>203992</v>
      </c>
      <c r="O463" s="4">
        <v>174150</v>
      </c>
      <c r="P463" s="4">
        <v>160610</v>
      </c>
      <c r="Q463" s="4">
        <v>317103</v>
      </c>
      <c r="R463" s="4">
        <v>630613</v>
      </c>
      <c r="S463" s="4">
        <v>3639182</v>
      </c>
      <c r="T463" s="4">
        <v>476124</v>
      </c>
    </row>
    <row r="464" spans="1:20" s="12" customFormat="1" ht="23.25">
      <c r="A464" s="15" t="s">
        <v>999</v>
      </c>
      <c r="B464" s="16" t="s">
        <v>393</v>
      </c>
      <c r="C464" s="4">
        <v>1808048</v>
      </c>
      <c r="D464" s="4">
        <v>75650</v>
      </c>
      <c r="E464" s="4">
        <v>12287</v>
      </c>
      <c r="F464" s="5" t="s">
        <v>14</v>
      </c>
      <c r="G464" s="5" t="s">
        <v>14</v>
      </c>
      <c r="H464" s="4">
        <v>441835</v>
      </c>
      <c r="I464" s="4">
        <v>973426</v>
      </c>
      <c r="J464" s="5" t="s">
        <v>14</v>
      </c>
      <c r="K464" s="4">
        <v>4046</v>
      </c>
      <c r="L464" s="4">
        <v>29961</v>
      </c>
      <c r="M464" s="4">
        <v>1833</v>
      </c>
      <c r="N464" s="4">
        <v>4672</v>
      </c>
      <c r="O464" s="4">
        <v>3037</v>
      </c>
      <c r="P464" s="4">
        <v>98040</v>
      </c>
      <c r="Q464" s="4">
        <v>34093</v>
      </c>
      <c r="R464" s="4">
        <v>242</v>
      </c>
      <c r="S464" s="5" t="s">
        <v>14</v>
      </c>
      <c r="T464" s="4">
        <v>128927</v>
      </c>
    </row>
    <row r="465" spans="1:20" s="12" customFormat="1" ht="23.25">
      <c r="A465" s="15" t="s">
        <v>1000</v>
      </c>
      <c r="B465" s="16" t="s">
        <v>394</v>
      </c>
      <c r="C465" s="4">
        <v>8150609</v>
      </c>
      <c r="D465" s="4">
        <v>84794</v>
      </c>
      <c r="E465" s="4">
        <v>426336</v>
      </c>
      <c r="F465" s="4">
        <v>478669</v>
      </c>
      <c r="G465" s="4">
        <v>198770</v>
      </c>
      <c r="H465" s="4">
        <v>337878</v>
      </c>
      <c r="I465" s="4">
        <v>28834</v>
      </c>
      <c r="J465" s="4">
        <v>923238</v>
      </c>
      <c r="K465" s="4">
        <v>207740</v>
      </c>
      <c r="L465" s="4">
        <v>26094</v>
      </c>
      <c r="M465" s="4">
        <v>105493</v>
      </c>
      <c r="N465" s="4">
        <v>199320</v>
      </c>
      <c r="O465" s="4">
        <v>171113</v>
      </c>
      <c r="P465" s="4">
        <v>62570</v>
      </c>
      <c r="Q465" s="4">
        <v>283010</v>
      </c>
      <c r="R465" s="4">
        <v>630371</v>
      </c>
      <c r="S465" s="4">
        <v>3639182</v>
      </c>
      <c r="T465" s="4">
        <v>347197</v>
      </c>
    </row>
    <row r="466" spans="1:20" s="12" customFormat="1" ht="45.75">
      <c r="A466" s="15" t="s">
        <v>1001</v>
      </c>
      <c r="B466" s="16" t="s">
        <v>395</v>
      </c>
      <c r="C466" s="4">
        <v>1963895</v>
      </c>
      <c r="D466" s="4">
        <v>10838</v>
      </c>
      <c r="E466" s="4">
        <v>6008</v>
      </c>
      <c r="F466" s="4">
        <v>98256</v>
      </c>
      <c r="G466" s="4">
        <v>78045</v>
      </c>
      <c r="H466" s="4">
        <v>238445</v>
      </c>
      <c r="I466" s="5" t="s">
        <v>14</v>
      </c>
      <c r="J466" s="4">
        <v>71565</v>
      </c>
      <c r="K466" s="4">
        <v>4741</v>
      </c>
      <c r="L466" s="5" t="s">
        <v>14</v>
      </c>
      <c r="M466" s="4">
        <v>71589</v>
      </c>
      <c r="N466" s="4">
        <v>23877</v>
      </c>
      <c r="O466" s="4">
        <v>5780</v>
      </c>
      <c r="P466" s="5" t="s">
        <v>14</v>
      </c>
      <c r="Q466" s="4">
        <v>118975</v>
      </c>
      <c r="R466" s="4">
        <v>527923</v>
      </c>
      <c r="S466" s="4">
        <v>565304</v>
      </c>
      <c r="T466" s="4">
        <v>142549</v>
      </c>
    </row>
    <row r="467" spans="1:20" s="12" customFormat="1" ht="45.75">
      <c r="A467" s="15" t="s">
        <v>1002</v>
      </c>
      <c r="B467" s="16" t="s">
        <v>527</v>
      </c>
      <c r="C467" s="4">
        <v>2009540182</v>
      </c>
      <c r="D467" s="4">
        <v>100349765</v>
      </c>
      <c r="E467" s="4">
        <v>118314440</v>
      </c>
      <c r="F467" s="4">
        <v>159668887</v>
      </c>
      <c r="G467" s="4">
        <v>70754299</v>
      </c>
      <c r="H467" s="4">
        <v>56290424</v>
      </c>
      <c r="I467" s="4">
        <v>91196760</v>
      </c>
      <c r="J467" s="4">
        <v>129225114</v>
      </c>
      <c r="K467" s="4">
        <v>68124806</v>
      </c>
      <c r="L467" s="4">
        <v>52987482</v>
      </c>
      <c r="M467" s="4">
        <v>36488640</v>
      </c>
      <c r="N467" s="4">
        <v>80421855</v>
      </c>
      <c r="O467" s="4">
        <v>50610888</v>
      </c>
      <c r="P467" s="4">
        <v>72407076</v>
      </c>
      <c r="Q467" s="4">
        <v>138071355</v>
      </c>
      <c r="R467" s="4">
        <v>186335169</v>
      </c>
      <c r="S467" s="4">
        <v>523023326</v>
      </c>
      <c r="T467" s="4">
        <v>75269897</v>
      </c>
    </row>
    <row r="468" spans="1:20" s="12" customFormat="1" ht="23.25">
      <c r="A468" s="15" t="s">
        <v>1003</v>
      </c>
      <c r="B468" s="16" t="s">
        <v>528</v>
      </c>
      <c r="C468" s="4">
        <v>1193110757</v>
      </c>
      <c r="D468" s="4">
        <v>44275617</v>
      </c>
      <c r="E468" s="4">
        <v>67847031</v>
      </c>
      <c r="F468" s="4">
        <v>136769247</v>
      </c>
      <c r="G468" s="4">
        <v>51357625</v>
      </c>
      <c r="H468" s="4">
        <v>49173038</v>
      </c>
      <c r="I468" s="4">
        <v>82209130</v>
      </c>
      <c r="J468" s="4">
        <v>83910433</v>
      </c>
      <c r="K468" s="4">
        <v>53193797</v>
      </c>
      <c r="L468" s="4">
        <v>37534177</v>
      </c>
      <c r="M468" s="4">
        <v>33147198</v>
      </c>
      <c r="N468" s="4">
        <v>47632299</v>
      </c>
      <c r="O468" s="4">
        <v>30291720</v>
      </c>
      <c r="P468" s="4">
        <v>71479009</v>
      </c>
      <c r="Q468" s="4">
        <v>67556134</v>
      </c>
      <c r="R468" s="4">
        <v>123012050</v>
      </c>
      <c r="S468" s="4">
        <v>147905017</v>
      </c>
      <c r="T468" s="4">
        <v>65817235</v>
      </c>
    </row>
    <row r="469" spans="1:20" s="12" customFormat="1" ht="57">
      <c r="A469" s="15" t="s">
        <v>1004</v>
      </c>
      <c r="B469" s="16" t="s">
        <v>396</v>
      </c>
      <c r="C469" s="4">
        <v>1172321188</v>
      </c>
      <c r="D469" s="4">
        <v>43866923</v>
      </c>
      <c r="E469" s="4">
        <v>64374638</v>
      </c>
      <c r="F469" s="4">
        <v>135782110</v>
      </c>
      <c r="G469" s="4">
        <v>51201716</v>
      </c>
      <c r="H469" s="4">
        <v>48491335</v>
      </c>
      <c r="I469" s="4">
        <v>82098141</v>
      </c>
      <c r="J469" s="4">
        <v>80485142</v>
      </c>
      <c r="K469" s="4">
        <v>52595325</v>
      </c>
      <c r="L469" s="4">
        <v>37366972</v>
      </c>
      <c r="M469" s="4">
        <v>29190547</v>
      </c>
      <c r="N469" s="4">
        <v>46748101</v>
      </c>
      <c r="O469" s="4">
        <v>29034935</v>
      </c>
      <c r="P469" s="4">
        <v>71342162</v>
      </c>
      <c r="Q469" s="4">
        <v>65809070</v>
      </c>
      <c r="R469" s="4">
        <v>122711202</v>
      </c>
      <c r="S469" s="4">
        <v>145708086</v>
      </c>
      <c r="T469" s="4">
        <v>65514781</v>
      </c>
    </row>
    <row r="470" spans="1:20" s="12" customFormat="1" ht="23.25">
      <c r="A470" s="15" t="s">
        <v>1005</v>
      </c>
      <c r="B470" s="16" t="s">
        <v>397</v>
      </c>
      <c r="C470" s="4">
        <v>716286493</v>
      </c>
      <c r="D470" s="4">
        <v>27790436</v>
      </c>
      <c r="E470" s="4">
        <v>29257714</v>
      </c>
      <c r="F470" s="4">
        <v>91692305</v>
      </c>
      <c r="G470" s="4">
        <v>26598818</v>
      </c>
      <c r="H470" s="4">
        <v>19138825</v>
      </c>
      <c r="I470" s="4">
        <v>48893520</v>
      </c>
      <c r="J470" s="4">
        <v>45318879</v>
      </c>
      <c r="K470" s="4">
        <v>27191596</v>
      </c>
      <c r="L470" s="4">
        <v>22011063</v>
      </c>
      <c r="M470" s="4">
        <v>10571687</v>
      </c>
      <c r="N470" s="4">
        <v>25321731</v>
      </c>
      <c r="O470" s="4">
        <v>16781119</v>
      </c>
      <c r="P470" s="4">
        <v>39601824</v>
      </c>
      <c r="Q470" s="4">
        <v>46823993</v>
      </c>
      <c r="R470" s="4">
        <v>86862546</v>
      </c>
      <c r="S470" s="4">
        <v>111811142</v>
      </c>
      <c r="T470" s="4">
        <v>40619292</v>
      </c>
    </row>
    <row r="471" spans="1:20" s="12" customFormat="1" ht="34.5">
      <c r="A471" s="15" t="s">
        <v>1006</v>
      </c>
      <c r="B471" s="16" t="s">
        <v>398</v>
      </c>
      <c r="C471" s="4">
        <v>587004</v>
      </c>
      <c r="D471" s="4">
        <v>34624</v>
      </c>
      <c r="E471" s="4">
        <v>533</v>
      </c>
      <c r="F471" s="4">
        <v>85918</v>
      </c>
      <c r="G471" s="5" t="s">
        <v>14</v>
      </c>
      <c r="H471" s="4">
        <v>14744</v>
      </c>
      <c r="I471" s="5" t="s">
        <v>14</v>
      </c>
      <c r="J471" s="4">
        <v>71097</v>
      </c>
      <c r="K471" s="4">
        <v>16192</v>
      </c>
      <c r="L471" s="4">
        <v>25024</v>
      </c>
      <c r="M471" s="4">
        <v>2181</v>
      </c>
      <c r="N471" s="4">
        <v>1141</v>
      </c>
      <c r="O471" s="4">
        <v>37643</v>
      </c>
      <c r="P471" s="4">
        <v>5239</v>
      </c>
      <c r="Q471" s="4">
        <v>6740</v>
      </c>
      <c r="R471" s="4">
        <v>3138</v>
      </c>
      <c r="S471" s="4">
        <v>282790</v>
      </c>
      <c r="T471" s="5" t="s">
        <v>14</v>
      </c>
    </row>
    <row r="472" spans="1:20" s="12" customFormat="1" ht="34.5">
      <c r="A472" s="15" t="s">
        <v>1007</v>
      </c>
      <c r="B472" s="16" t="s">
        <v>399</v>
      </c>
      <c r="C472" s="4">
        <v>612427755</v>
      </c>
      <c r="D472" s="4">
        <v>24386598</v>
      </c>
      <c r="E472" s="4">
        <v>24797246</v>
      </c>
      <c r="F472" s="4">
        <v>80248448</v>
      </c>
      <c r="G472" s="4">
        <v>21377941</v>
      </c>
      <c r="H472" s="4">
        <v>16233224</v>
      </c>
      <c r="I472" s="4">
        <v>45886897</v>
      </c>
      <c r="J472" s="4">
        <v>37010062</v>
      </c>
      <c r="K472" s="4">
        <v>23750207</v>
      </c>
      <c r="L472" s="4">
        <v>20572412</v>
      </c>
      <c r="M472" s="4">
        <v>7649380</v>
      </c>
      <c r="N472" s="4">
        <v>22040334</v>
      </c>
      <c r="O472" s="4">
        <v>15006039</v>
      </c>
      <c r="P472" s="4">
        <v>37346503</v>
      </c>
      <c r="Q472" s="4">
        <v>39983999</v>
      </c>
      <c r="R472" s="4">
        <v>69276285</v>
      </c>
      <c r="S472" s="4">
        <v>90957510</v>
      </c>
      <c r="T472" s="4">
        <v>35904669</v>
      </c>
    </row>
    <row r="473" spans="1:20" s="12" customFormat="1" ht="34.5">
      <c r="A473" s="15" t="s">
        <v>1008</v>
      </c>
      <c r="B473" s="16" t="s">
        <v>400</v>
      </c>
      <c r="C473" s="4">
        <v>98818844</v>
      </c>
      <c r="D473" s="4">
        <v>3258173</v>
      </c>
      <c r="E473" s="4">
        <v>4340712</v>
      </c>
      <c r="F473" s="4">
        <v>11299634</v>
      </c>
      <c r="G473" s="4">
        <v>5080072</v>
      </c>
      <c r="H473" s="4">
        <v>2830875</v>
      </c>
      <c r="I473" s="4">
        <v>2938248</v>
      </c>
      <c r="J473" s="4">
        <v>8204937</v>
      </c>
      <c r="K473" s="4">
        <v>3353623</v>
      </c>
      <c r="L473" s="4">
        <v>1198214</v>
      </c>
      <c r="M473" s="4">
        <v>2777755</v>
      </c>
      <c r="N473" s="4">
        <v>3187028</v>
      </c>
      <c r="O473" s="4">
        <v>1625519</v>
      </c>
      <c r="P473" s="4">
        <v>2037681</v>
      </c>
      <c r="Q473" s="4">
        <v>6707520</v>
      </c>
      <c r="R473" s="4">
        <v>16751425</v>
      </c>
      <c r="S473" s="4">
        <v>19166339</v>
      </c>
      <c r="T473" s="4">
        <v>4061088</v>
      </c>
    </row>
    <row r="474" spans="1:20" s="12" customFormat="1" ht="34.5">
      <c r="A474" s="15" t="s">
        <v>1009</v>
      </c>
      <c r="B474" s="16" t="s">
        <v>401</v>
      </c>
      <c r="C474" s="4">
        <v>1030646</v>
      </c>
      <c r="D474" s="5" t="s">
        <v>14</v>
      </c>
      <c r="E474" s="5" t="s">
        <v>14</v>
      </c>
      <c r="F474" s="5" t="s">
        <v>14</v>
      </c>
      <c r="G474" s="4">
        <v>15277</v>
      </c>
      <c r="H474" s="5" t="s">
        <v>14</v>
      </c>
      <c r="I474" s="5" t="s">
        <v>14</v>
      </c>
      <c r="J474" s="4">
        <v>198</v>
      </c>
      <c r="K474" s="5" t="s">
        <v>14</v>
      </c>
      <c r="L474" s="4">
        <v>215413</v>
      </c>
      <c r="M474" s="5" t="s">
        <v>14</v>
      </c>
      <c r="N474" s="5" t="s">
        <v>14</v>
      </c>
      <c r="O474" s="5" t="s">
        <v>14</v>
      </c>
      <c r="P474" s="4">
        <v>207152</v>
      </c>
      <c r="Q474" s="5" t="s">
        <v>14</v>
      </c>
      <c r="R474" s="5" t="s">
        <v>14</v>
      </c>
      <c r="S474" s="4">
        <v>62225</v>
      </c>
      <c r="T474" s="4">
        <v>530382</v>
      </c>
    </row>
    <row r="475" spans="1:20" s="12" customFormat="1" ht="34.5">
      <c r="A475" s="15" t="s">
        <v>1010</v>
      </c>
      <c r="B475" s="16" t="s">
        <v>402</v>
      </c>
      <c r="C475" s="4">
        <v>3422244</v>
      </c>
      <c r="D475" s="4">
        <v>111041</v>
      </c>
      <c r="E475" s="4">
        <v>119224</v>
      </c>
      <c r="F475" s="4">
        <v>58305</v>
      </c>
      <c r="G475" s="4">
        <v>125528</v>
      </c>
      <c r="H475" s="4">
        <v>59982</v>
      </c>
      <c r="I475" s="4">
        <v>68375</v>
      </c>
      <c r="J475" s="4">
        <v>32585</v>
      </c>
      <c r="K475" s="4">
        <v>71574</v>
      </c>
      <c r="L475" s="5" t="s">
        <v>14</v>
      </c>
      <c r="M475" s="4">
        <v>142371</v>
      </c>
      <c r="N475" s="4">
        <v>93228</v>
      </c>
      <c r="O475" s="4">
        <v>111918</v>
      </c>
      <c r="P475" s="4">
        <v>5249</v>
      </c>
      <c r="Q475" s="4">
        <v>125734</v>
      </c>
      <c r="R475" s="4">
        <v>831699</v>
      </c>
      <c r="S475" s="4">
        <v>1342277</v>
      </c>
      <c r="T475" s="4">
        <v>123153</v>
      </c>
    </row>
    <row r="476" spans="1:20" s="12" customFormat="1" ht="23.25">
      <c r="A476" s="15" t="s">
        <v>1011</v>
      </c>
      <c r="B476" s="16" t="s">
        <v>403</v>
      </c>
      <c r="C476" s="4">
        <v>257417</v>
      </c>
      <c r="D476" s="5" t="s">
        <v>14</v>
      </c>
      <c r="E476" s="5" t="s">
        <v>14</v>
      </c>
      <c r="F476" s="5" t="s">
        <v>14</v>
      </c>
      <c r="G476" s="5" t="s">
        <v>14</v>
      </c>
      <c r="H476" s="5" t="s">
        <v>14</v>
      </c>
      <c r="I476" s="5" t="s">
        <v>14</v>
      </c>
      <c r="J476" s="5" t="s">
        <v>14</v>
      </c>
      <c r="K476" s="5" t="s">
        <v>14</v>
      </c>
      <c r="L476" s="5" t="s">
        <v>14</v>
      </c>
      <c r="M476" s="5" t="s">
        <v>14</v>
      </c>
      <c r="N476" s="5" t="s">
        <v>14</v>
      </c>
      <c r="O476" s="5" t="s">
        <v>14</v>
      </c>
      <c r="P476" s="5" t="s">
        <v>14</v>
      </c>
      <c r="Q476" s="5" t="s">
        <v>14</v>
      </c>
      <c r="R476" s="4">
        <v>257417</v>
      </c>
      <c r="S476" s="5" t="s">
        <v>14</v>
      </c>
      <c r="T476" s="5" t="s">
        <v>14</v>
      </c>
    </row>
    <row r="477" spans="1:20" s="12" customFormat="1" ht="23.25">
      <c r="A477" s="15" t="s">
        <v>1012</v>
      </c>
      <c r="B477" s="16" t="s">
        <v>404</v>
      </c>
      <c r="C477" s="4">
        <v>370587844</v>
      </c>
      <c r="D477" s="4">
        <v>11336866</v>
      </c>
      <c r="E477" s="4">
        <v>28715981</v>
      </c>
      <c r="F477" s="4">
        <v>40583962</v>
      </c>
      <c r="G477" s="4">
        <v>20855993</v>
      </c>
      <c r="H477" s="4">
        <v>24637959</v>
      </c>
      <c r="I477" s="4">
        <v>29990223</v>
      </c>
      <c r="J477" s="4">
        <v>30634329</v>
      </c>
      <c r="K477" s="4">
        <v>21585836</v>
      </c>
      <c r="L477" s="4">
        <v>9584770</v>
      </c>
      <c r="M477" s="4">
        <v>7880630</v>
      </c>
      <c r="N477" s="4">
        <v>18231207</v>
      </c>
      <c r="O477" s="4">
        <v>9124992</v>
      </c>
      <c r="P477" s="4">
        <v>25286668</v>
      </c>
      <c r="Q477" s="4">
        <v>18187021</v>
      </c>
      <c r="R477" s="4">
        <v>29055818</v>
      </c>
      <c r="S477" s="4">
        <v>26501823</v>
      </c>
      <c r="T477" s="4">
        <v>18393766</v>
      </c>
    </row>
    <row r="478" spans="1:20" s="12" customFormat="1" ht="23.25">
      <c r="A478" s="15" t="s">
        <v>1013</v>
      </c>
      <c r="B478" s="16" t="s">
        <v>405</v>
      </c>
      <c r="C478" s="4">
        <v>342507066</v>
      </c>
      <c r="D478" s="4">
        <v>10943057</v>
      </c>
      <c r="E478" s="4">
        <v>21282381</v>
      </c>
      <c r="F478" s="4">
        <v>38654934</v>
      </c>
      <c r="G478" s="4">
        <v>17295509</v>
      </c>
      <c r="H478" s="4">
        <v>22928696</v>
      </c>
      <c r="I478" s="4">
        <v>29241071</v>
      </c>
      <c r="J478" s="4">
        <v>28789667</v>
      </c>
      <c r="K478" s="4">
        <v>20640606</v>
      </c>
      <c r="L478" s="4">
        <v>9236785</v>
      </c>
      <c r="M478" s="4">
        <v>6966471</v>
      </c>
      <c r="N478" s="4">
        <v>17757029</v>
      </c>
      <c r="O478" s="4">
        <v>9023905</v>
      </c>
      <c r="P478" s="4">
        <v>24771886</v>
      </c>
      <c r="Q478" s="4">
        <v>17501660</v>
      </c>
      <c r="R478" s="4">
        <v>25269714</v>
      </c>
      <c r="S478" s="4">
        <v>24835468</v>
      </c>
      <c r="T478" s="4">
        <v>17368228</v>
      </c>
    </row>
    <row r="479" spans="1:20" s="12" customFormat="1" ht="23.25">
      <c r="A479" s="15" t="s">
        <v>1014</v>
      </c>
      <c r="B479" s="16" t="s">
        <v>406</v>
      </c>
      <c r="C479" s="4">
        <v>28080778</v>
      </c>
      <c r="D479" s="4">
        <v>393809</v>
      </c>
      <c r="E479" s="4">
        <v>7433599</v>
      </c>
      <c r="F479" s="4">
        <v>1929027</v>
      </c>
      <c r="G479" s="4">
        <v>3560484</v>
      </c>
      <c r="H479" s="4">
        <v>1709263</v>
      </c>
      <c r="I479" s="4">
        <v>749152</v>
      </c>
      <c r="J479" s="4">
        <v>1844662</v>
      </c>
      <c r="K479" s="4">
        <v>945231</v>
      </c>
      <c r="L479" s="4">
        <v>347985</v>
      </c>
      <c r="M479" s="4">
        <v>914159</v>
      </c>
      <c r="N479" s="4">
        <v>474178</v>
      </c>
      <c r="O479" s="4">
        <v>101087</v>
      </c>
      <c r="P479" s="4">
        <v>514782</v>
      </c>
      <c r="Q479" s="4">
        <v>685361</v>
      </c>
      <c r="R479" s="4">
        <v>3786104</v>
      </c>
      <c r="S479" s="4">
        <v>1666356</v>
      </c>
      <c r="T479" s="4">
        <v>1025538</v>
      </c>
    </row>
    <row r="480" spans="1:20" s="12" customFormat="1" ht="23.25">
      <c r="A480" s="15" t="s">
        <v>1015</v>
      </c>
      <c r="B480" s="16" t="s">
        <v>407</v>
      </c>
      <c r="C480" s="4">
        <v>19605</v>
      </c>
      <c r="D480" s="5" t="s">
        <v>14</v>
      </c>
      <c r="E480" s="5" t="s">
        <v>14</v>
      </c>
      <c r="F480" s="5" t="s">
        <v>14</v>
      </c>
      <c r="G480" s="5" t="s">
        <v>14</v>
      </c>
      <c r="H480" s="5" t="s">
        <v>14</v>
      </c>
      <c r="I480" s="5" t="s">
        <v>14</v>
      </c>
      <c r="J480" s="4">
        <v>10662</v>
      </c>
      <c r="K480" s="4">
        <v>8943</v>
      </c>
      <c r="L480" s="5" t="s">
        <v>14</v>
      </c>
      <c r="M480" s="5" t="s">
        <v>14</v>
      </c>
      <c r="N480" s="5" t="s">
        <v>14</v>
      </c>
      <c r="O480" s="5" t="s">
        <v>14</v>
      </c>
      <c r="P480" s="5" t="s">
        <v>14</v>
      </c>
      <c r="Q480" s="5" t="s">
        <v>14</v>
      </c>
      <c r="R480" s="5" t="s">
        <v>14</v>
      </c>
      <c r="S480" s="5" t="s">
        <v>14</v>
      </c>
      <c r="T480" s="5" t="s">
        <v>14</v>
      </c>
    </row>
    <row r="481" spans="1:20" s="12" customFormat="1" ht="45.75">
      <c r="A481" s="15" t="s">
        <v>1016</v>
      </c>
      <c r="B481" s="16" t="s">
        <v>408</v>
      </c>
      <c r="C481" s="4">
        <v>83035957</v>
      </c>
      <c r="D481" s="4">
        <v>4734837</v>
      </c>
      <c r="E481" s="4">
        <v>6270562</v>
      </c>
      <c r="F481" s="4">
        <v>3500099</v>
      </c>
      <c r="G481" s="4">
        <v>3693692</v>
      </c>
      <c r="H481" s="4">
        <v>4714551</v>
      </c>
      <c r="I481" s="4">
        <v>3214398</v>
      </c>
      <c r="J481" s="4">
        <v>4471562</v>
      </c>
      <c r="K481" s="4">
        <v>3808949</v>
      </c>
      <c r="L481" s="4">
        <v>5763912</v>
      </c>
      <c r="M481" s="4">
        <v>10651501</v>
      </c>
      <c r="N481" s="4">
        <v>3193469</v>
      </c>
      <c r="O481" s="4">
        <v>2923042</v>
      </c>
      <c r="P481" s="4">
        <v>6453670</v>
      </c>
      <c r="Q481" s="4">
        <v>798055</v>
      </c>
      <c r="R481" s="4">
        <v>6475540</v>
      </c>
      <c r="S481" s="4">
        <v>5866394</v>
      </c>
      <c r="T481" s="4">
        <v>6501723</v>
      </c>
    </row>
    <row r="482" spans="1:20" s="12" customFormat="1" ht="34.5">
      <c r="A482" s="15" t="s">
        <v>1017</v>
      </c>
      <c r="B482" s="16" t="s">
        <v>409</v>
      </c>
      <c r="C482" s="4">
        <v>666709</v>
      </c>
      <c r="D482" s="5" t="s">
        <v>14</v>
      </c>
      <c r="E482" s="5" t="s">
        <v>14</v>
      </c>
      <c r="F482" s="5" t="s">
        <v>14</v>
      </c>
      <c r="G482" s="4">
        <v>5100</v>
      </c>
      <c r="H482" s="5" t="s">
        <v>14</v>
      </c>
      <c r="I482" s="5" t="s">
        <v>14</v>
      </c>
      <c r="J482" s="5" t="s">
        <v>14</v>
      </c>
      <c r="K482" s="5" t="s">
        <v>14</v>
      </c>
      <c r="L482" s="5" t="s">
        <v>14</v>
      </c>
      <c r="M482" s="4">
        <v>86728</v>
      </c>
      <c r="N482" s="5" t="s">
        <v>14</v>
      </c>
      <c r="O482" s="5" t="s">
        <v>14</v>
      </c>
      <c r="P482" s="5" t="s">
        <v>14</v>
      </c>
      <c r="Q482" s="5" t="s">
        <v>14</v>
      </c>
      <c r="R482" s="5" t="s">
        <v>14</v>
      </c>
      <c r="S482" s="4">
        <v>574881</v>
      </c>
      <c r="T482" s="5" t="s">
        <v>14</v>
      </c>
    </row>
    <row r="483" spans="1:20" s="12" customFormat="1" ht="23.25">
      <c r="A483" s="15" t="s">
        <v>1018</v>
      </c>
      <c r="B483" s="16" t="s">
        <v>410</v>
      </c>
      <c r="C483" s="4">
        <v>1467162</v>
      </c>
      <c r="D483" s="4">
        <v>4785</v>
      </c>
      <c r="E483" s="4">
        <v>130381</v>
      </c>
      <c r="F483" s="4">
        <v>5743</v>
      </c>
      <c r="G483" s="4">
        <v>48113</v>
      </c>
      <c r="H483" s="5" t="s">
        <v>14</v>
      </c>
      <c r="I483" s="5" t="s">
        <v>14</v>
      </c>
      <c r="J483" s="4">
        <v>49710</v>
      </c>
      <c r="K483" s="5" t="s">
        <v>14</v>
      </c>
      <c r="L483" s="4">
        <v>7226</v>
      </c>
      <c r="M483" s="5" t="s">
        <v>14</v>
      </c>
      <c r="N483" s="4">
        <v>1694</v>
      </c>
      <c r="O483" s="4">
        <v>205782</v>
      </c>
      <c r="P483" s="5" t="s">
        <v>14</v>
      </c>
      <c r="Q483" s="5" t="s">
        <v>14</v>
      </c>
      <c r="R483" s="4">
        <v>59881</v>
      </c>
      <c r="S483" s="4">
        <v>953846</v>
      </c>
      <c r="T483" s="5" t="s">
        <v>14</v>
      </c>
    </row>
    <row r="484" spans="1:20" s="12" customFormat="1" ht="57">
      <c r="A484" s="15" t="s">
        <v>1019</v>
      </c>
      <c r="B484" s="16" t="s">
        <v>411</v>
      </c>
      <c r="C484" s="4">
        <v>20789570</v>
      </c>
      <c r="D484" s="4">
        <v>408694</v>
      </c>
      <c r="E484" s="4">
        <v>3472393</v>
      </c>
      <c r="F484" s="4">
        <v>987137</v>
      </c>
      <c r="G484" s="4">
        <v>155909</v>
      </c>
      <c r="H484" s="4">
        <v>681703</v>
      </c>
      <c r="I484" s="4">
        <v>110989</v>
      </c>
      <c r="J484" s="4">
        <v>3425291</v>
      </c>
      <c r="K484" s="4">
        <v>598472</v>
      </c>
      <c r="L484" s="4">
        <v>167205</v>
      </c>
      <c r="M484" s="4">
        <v>3956651</v>
      </c>
      <c r="N484" s="4">
        <v>884197</v>
      </c>
      <c r="O484" s="4">
        <v>1256784</v>
      </c>
      <c r="P484" s="4">
        <v>136847</v>
      </c>
      <c r="Q484" s="4">
        <v>1747064</v>
      </c>
      <c r="R484" s="4">
        <v>300847</v>
      </c>
      <c r="S484" s="4">
        <v>2196931</v>
      </c>
      <c r="T484" s="4">
        <v>302454</v>
      </c>
    </row>
    <row r="485" spans="1:20" s="12" customFormat="1" ht="23.25">
      <c r="A485" s="15" t="s">
        <v>1020</v>
      </c>
      <c r="B485" s="16" t="s">
        <v>529</v>
      </c>
      <c r="C485" s="4">
        <v>70780658</v>
      </c>
      <c r="D485" s="4">
        <v>443272</v>
      </c>
      <c r="E485" s="4">
        <v>2741904</v>
      </c>
      <c r="F485" s="4">
        <v>1135524</v>
      </c>
      <c r="G485" s="4">
        <v>271845</v>
      </c>
      <c r="H485" s="4">
        <v>1644537</v>
      </c>
      <c r="I485" s="4">
        <v>1495455</v>
      </c>
      <c r="J485" s="4">
        <v>875916</v>
      </c>
      <c r="K485" s="4">
        <v>534198</v>
      </c>
      <c r="L485" s="4">
        <v>1242825</v>
      </c>
      <c r="M485" s="4">
        <v>254532</v>
      </c>
      <c r="N485" s="4">
        <v>8461200</v>
      </c>
      <c r="O485" s="4">
        <v>4573736</v>
      </c>
      <c r="P485" s="4">
        <v>188153</v>
      </c>
      <c r="Q485" s="4">
        <v>2572133</v>
      </c>
      <c r="R485" s="4">
        <v>9597085</v>
      </c>
      <c r="S485" s="4">
        <v>33464411</v>
      </c>
      <c r="T485" s="4">
        <v>1283932</v>
      </c>
    </row>
    <row r="486" spans="1:20" s="12" customFormat="1" ht="23.25">
      <c r="A486" s="15" t="s">
        <v>1021</v>
      </c>
      <c r="B486" s="16" t="s">
        <v>412</v>
      </c>
      <c r="C486" s="4">
        <v>4988310</v>
      </c>
      <c r="D486" s="4">
        <v>6199</v>
      </c>
      <c r="E486" s="4">
        <v>7644</v>
      </c>
      <c r="F486" s="4">
        <v>263130</v>
      </c>
      <c r="G486" s="4">
        <v>2178</v>
      </c>
      <c r="H486" s="4">
        <v>1251</v>
      </c>
      <c r="I486" s="4">
        <v>47926</v>
      </c>
      <c r="J486" s="4">
        <v>65451</v>
      </c>
      <c r="K486" s="4">
        <v>76530</v>
      </c>
      <c r="L486" s="4">
        <v>306074</v>
      </c>
      <c r="M486" s="4">
        <v>6143</v>
      </c>
      <c r="N486" s="4">
        <v>100881</v>
      </c>
      <c r="O486" s="4">
        <v>6927</v>
      </c>
      <c r="P486" s="4">
        <v>12076</v>
      </c>
      <c r="Q486" s="4">
        <v>4154</v>
      </c>
      <c r="R486" s="4">
        <v>283485</v>
      </c>
      <c r="S486" s="4">
        <v>3474763</v>
      </c>
      <c r="T486" s="4">
        <v>323499</v>
      </c>
    </row>
    <row r="487" spans="1:20" s="12" customFormat="1" ht="23.25">
      <c r="A487" s="15" t="s">
        <v>1022</v>
      </c>
      <c r="B487" s="16" t="s">
        <v>413</v>
      </c>
      <c r="C487" s="4">
        <v>65792348</v>
      </c>
      <c r="D487" s="4">
        <v>437073</v>
      </c>
      <c r="E487" s="4">
        <v>2734260</v>
      </c>
      <c r="F487" s="4">
        <v>872394</v>
      </c>
      <c r="G487" s="4">
        <v>269666</v>
      </c>
      <c r="H487" s="4">
        <v>1643286</v>
      </c>
      <c r="I487" s="4">
        <v>1447529</v>
      </c>
      <c r="J487" s="4">
        <v>810465</v>
      </c>
      <c r="K487" s="4">
        <v>457668</v>
      </c>
      <c r="L487" s="4">
        <v>936751</v>
      </c>
      <c r="M487" s="4">
        <v>248389</v>
      </c>
      <c r="N487" s="4">
        <v>8360319</v>
      </c>
      <c r="O487" s="4">
        <v>4566810</v>
      </c>
      <c r="P487" s="4">
        <v>176077</v>
      </c>
      <c r="Q487" s="4">
        <v>2567979</v>
      </c>
      <c r="R487" s="4">
        <v>9313600</v>
      </c>
      <c r="S487" s="4">
        <v>29989649</v>
      </c>
      <c r="T487" s="4">
        <v>960433</v>
      </c>
    </row>
    <row r="488" spans="1:20" s="12" customFormat="1" ht="34.5">
      <c r="A488" s="15" t="s">
        <v>1023</v>
      </c>
      <c r="B488" s="16" t="s">
        <v>414</v>
      </c>
      <c r="C488" s="4">
        <v>48706331</v>
      </c>
      <c r="D488" s="4">
        <v>305762</v>
      </c>
      <c r="E488" s="4">
        <v>2499512</v>
      </c>
      <c r="F488" s="4">
        <v>696303</v>
      </c>
      <c r="G488" s="4">
        <v>262027</v>
      </c>
      <c r="H488" s="4">
        <v>1637009</v>
      </c>
      <c r="I488" s="4">
        <v>1429244</v>
      </c>
      <c r="J488" s="4">
        <v>516133</v>
      </c>
      <c r="K488" s="4">
        <v>457668</v>
      </c>
      <c r="L488" s="4">
        <v>359387</v>
      </c>
      <c r="M488" s="4">
        <v>246989</v>
      </c>
      <c r="N488" s="4">
        <v>5979824</v>
      </c>
      <c r="O488" s="4">
        <v>2316127</v>
      </c>
      <c r="P488" s="4">
        <v>138298</v>
      </c>
      <c r="Q488" s="4">
        <v>1694233</v>
      </c>
      <c r="R488" s="4">
        <v>8383431</v>
      </c>
      <c r="S488" s="4">
        <v>20991969</v>
      </c>
      <c r="T488" s="4">
        <v>792414</v>
      </c>
    </row>
    <row r="489" spans="1:20" s="12" customFormat="1" ht="34.5">
      <c r="A489" s="15" t="s">
        <v>1024</v>
      </c>
      <c r="B489" s="16" t="s">
        <v>415</v>
      </c>
      <c r="C489" s="4">
        <v>17086018</v>
      </c>
      <c r="D489" s="4">
        <v>131312</v>
      </c>
      <c r="E489" s="4">
        <v>234748</v>
      </c>
      <c r="F489" s="4">
        <v>176091</v>
      </c>
      <c r="G489" s="4">
        <v>7639</v>
      </c>
      <c r="H489" s="4">
        <v>6277</v>
      </c>
      <c r="I489" s="4">
        <v>18285</v>
      </c>
      <c r="J489" s="4">
        <v>294332</v>
      </c>
      <c r="K489" s="5" t="s">
        <v>14</v>
      </c>
      <c r="L489" s="4">
        <v>577364</v>
      </c>
      <c r="M489" s="4">
        <v>1400</v>
      </c>
      <c r="N489" s="4">
        <v>2380495</v>
      </c>
      <c r="O489" s="4">
        <v>2250682</v>
      </c>
      <c r="P489" s="4">
        <v>37779</v>
      </c>
      <c r="Q489" s="4">
        <v>873746</v>
      </c>
      <c r="R489" s="4">
        <v>930169</v>
      </c>
      <c r="S489" s="4">
        <v>8997680</v>
      </c>
      <c r="T489" s="4">
        <v>168019</v>
      </c>
    </row>
    <row r="490" spans="1:20" s="12" customFormat="1" ht="57">
      <c r="A490" s="15" t="s">
        <v>1025</v>
      </c>
      <c r="B490" s="16" t="s">
        <v>530</v>
      </c>
      <c r="C490" s="4">
        <v>19341941</v>
      </c>
      <c r="D490" s="4">
        <v>376759</v>
      </c>
      <c r="E490" s="4">
        <v>481113</v>
      </c>
      <c r="F490" s="4">
        <v>122165</v>
      </c>
      <c r="G490" s="4">
        <v>66467</v>
      </c>
      <c r="H490" s="4">
        <v>105865</v>
      </c>
      <c r="I490" s="4">
        <v>298078</v>
      </c>
      <c r="J490" s="4">
        <v>818521</v>
      </c>
      <c r="K490" s="4">
        <v>117983</v>
      </c>
      <c r="L490" s="4">
        <v>189380</v>
      </c>
      <c r="M490" s="4">
        <v>213228</v>
      </c>
      <c r="N490" s="4">
        <v>1253436</v>
      </c>
      <c r="O490" s="4">
        <v>100225</v>
      </c>
      <c r="P490" s="4">
        <v>29220</v>
      </c>
      <c r="Q490" s="4">
        <v>1458105</v>
      </c>
      <c r="R490" s="4">
        <v>4551742</v>
      </c>
      <c r="S490" s="4">
        <v>8780677</v>
      </c>
      <c r="T490" s="4">
        <v>378976</v>
      </c>
    </row>
    <row r="491" spans="1:20" s="12" customFormat="1" ht="34.5">
      <c r="A491" s="15" t="s">
        <v>1026</v>
      </c>
      <c r="B491" s="16" t="s">
        <v>416</v>
      </c>
      <c r="C491" s="4">
        <v>6070125</v>
      </c>
      <c r="D491" s="4">
        <v>34901</v>
      </c>
      <c r="E491" s="4">
        <v>76635</v>
      </c>
      <c r="F491" s="4">
        <v>63607</v>
      </c>
      <c r="G491" s="4">
        <v>43303</v>
      </c>
      <c r="H491" s="4">
        <v>43403</v>
      </c>
      <c r="I491" s="4">
        <v>29026</v>
      </c>
      <c r="J491" s="4">
        <v>204522</v>
      </c>
      <c r="K491" s="4">
        <v>57896</v>
      </c>
      <c r="L491" s="4">
        <v>33399</v>
      </c>
      <c r="M491" s="4">
        <v>40814</v>
      </c>
      <c r="N491" s="4">
        <v>134264</v>
      </c>
      <c r="O491" s="4">
        <v>35826</v>
      </c>
      <c r="P491" s="4">
        <v>10839</v>
      </c>
      <c r="Q491" s="4">
        <v>1234651</v>
      </c>
      <c r="R491" s="4">
        <v>1058347</v>
      </c>
      <c r="S491" s="4">
        <v>2879460</v>
      </c>
      <c r="T491" s="4">
        <v>89232</v>
      </c>
    </row>
    <row r="492" spans="1:20" s="12" customFormat="1" ht="23.25">
      <c r="A492" s="15" t="s">
        <v>1027</v>
      </c>
      <c r="B492" s="16" t="s">
        <v>417</v>
      </c>
      <c r="C492" s="4">
        <v>5578901</v>
      </c>
      <c r="D492" s="4">
        <v>30074</v>
      </c>
      <c r="E492" s="4">
        <v>56903</v>
      </c>
      <c r="F492" s="4">
        <v>57710</v>
      </c>
      <c r="G492" s="4">
        <v>34128</v>
      </c>
      <c r="H492" s="4">
        <v>26365</v>
      </c>
      <c r="I492" s="4">
        <v>24045</v>
      </c>
      <c r="J492" s="4">
        <v>59788</v>
      </c>
      <c r="K492" s="4">
        <v>39253</v>
      </c>
      <c r="L492" s="4">
        <v>30171</v>
      </c>
      <c r="M492" s="4">
        <v>30840</v>
      </c>
      <c r="N492" s="4">
        <v>112835</v>
      </c>
      <c r="O492" s="4">
        <v>27916</v>
      </c>
      <c r="P492" s="4">
        <v>10037</v>
      </c>
      <c r="Q492" s="4">
        <v>1216853</v>
      </c>
      <c r="R492" s="4">
        <v>992637</v>
      </c>
      <c r="S492" s="4">
        <v>2755703</v>
      </c>
      <c r="T492" s="4">
        <v>73643</v>
      </c>
    </row>
    <row r="493" spans="1:20" s="12" customFormat="1" ht="23.25">
      <c r="A493" s="15" t="s">
        <v>1028</v>
      </c>
      <c r="B493" s="16" t="s">
        <v>418</v>
      </c>
      <c r="C493" s="4">
        <v>491224</v>
      </c>
      <c r="D493" s="4">
        <v>4827</v>
      </c>
      <c r="E493" s="4">
        <v>19732</v>
      </c>
      <c r="F493" s="4">
        <v>5897</v>
      </c>
      <c r="G493" s="4">
        <v>9175</v>
      </c>
      <c r="H493" s="4">
        <v>17038</v>
      </c>
      <c r="I493" s="4">
        <v>4981</v>
      </c>
      <c r="J493" s="4">
        <v>144733</v>
      </c>
      <c r="K493" s="4">
        <v>18644</v>
      </c>
      <c r="L493" s="4">
        <v>3228</v>
      </c>
      <c r="M493" s="4">
        <v>9974</v>
      </c>
      <c r="N493" s="4">
        <v>21429</v>
      </c>
      <c r="O493" s="4">
        <v>7910</v>
      </c>
      <c r="P493" s="4">
        <v>802</v>
      </c>
      <c r="Q493" s="4">
        <v>17798</v>
      </c>
      <c r="R493" s="4">
        <v>65710</v>
      </c>
      <c r="S493" s="4">
        <v>123757</v>
      </c>
      <c r="T493" s="4">
        <v>15589</v>
      </c>
    </row>
    <row r="494" spans="1:20" s="12" customFormat="1" ht="23.25">
      <c r="A494" s="15" t="s">
        <v>1030</v>
      </c>
      <c r="B494" s="16" t="s">
        <v>420</v>
      </c>
      <c r="C494" s="4">
        <v>488634</v>
      </c>
      <c r="D494" s="4">
        <v>51898</v>
      </c>
      <c r="E494" s="4">
        <v>112783</v>
      </c>
      <c r="F494" s="5" t="s">
        <v>14</v>
      </c>
      <c r="G494" s="5" t="s">
        <v>14</v>
      </c>
      <c r="H494" s="5" t="s">
        <v>14</v>
      </c>
      <c r="I494" s="4">
        <v>1887</v>
      </c>
      <c r="J494" s="4">
        <v>67416</v>
      </c>
      <c r="K494" s="4">
        <v>12168</v>
      </c>
      <c r="L494" s="4">
        <v>30679</v>
      </c>
      <c r="M494" s="5" t="s">
        <v>14</v>
      </c>
      <c r="N494" s="5" t="s">
        <v>14</v>
      </c>
      <c r="O494" s="5" t="s">
        <v>14</v>
      </c>
      <c r="P494" s="4">
        <v>2000</v>
      </c>
      <c r="Q494" s="4">
        <v>4</v>
      </c>
      <c r="R494" s="4">
        <v>95074</v>
      </c>
      <c r="S494" s="4">
        <v>112700</v>
      </c>
      <c r="T494" s="4">
        <v>2023</v>
      </c>
    </row>
    <row r="495" spans="1:20" s="12" customFormat="1" ht="34.5">
      <c r="A495" s="15" t="s">
        <v>1031</v>
      </c>
      <c r="B495" s="16" t="s">
        <v>421</v>
      </c>
      <c r="C495" s="4">
        <v>12216364</v>
      </c>
      <c r="D495" s="4">
        <v>289959</v>
      </c>
      <c r="E495" s="4">
        <v>99345</v>
      </c>
      <c r="F495" s="4">
        <v>58558</v>
      </c>
      <c r="G495" s="4">
        <v>23163</v>
      </c>
      <c r="H495" s="4">
        <v>62462</v>
      </c>
      <c r="I495" s="4">
        <v>267164</v>
      </c>
      <c r="J495" s="4">
        <v>514813</v>
      </c>
      <c r="K495" s="4">
        <v>46581</v>
      </c>
      <c r="L495" s="4">
        <v>125302</v>
      </c>
      <c r="M495" s="4">
        <v>172414</v>
      </c>
      <c r="N495" s="4">
        <v>1118429</v>
      </c>
      <c r="O495" s="4">
        <v>64399</v>
      </c>
      <c r="P495" s="4">
        <v>11842</v>
      </c>
      <c r="Q495" s="4">
        <v>215795</v>
      </c>
      <c r="R495" s="4">
        <v>3095769</v>
      </c>
      <c r="S495" s="4">
        <v>5762647</v>
      </c>
      <c r="T495" s="4">
        <v>287721</v>
      </c>
    </row>
    <row r="496" spans="1:20" s="12" customFormat="1" ht="23.25">
      <c r="A496" s="15" t="s">
        <v>1032</v>
      </c>
      <c r="B496" s="16" t="s">
        <v>422</v>
      </c>
      <c r="C496" s="4">
        <v>10505706</v>
      </c>
      <c r="D496" s="4">
        <v>83768</v>
      </c>
      <c r="E496" s="4">
        <v>56961</v>
      </c>
      <c r="F496" s="4">
        <v>55966</v>
      </c>
      <c r="G496" s="4">
        <v>23163</v>
      </c>
      <c r="H496" s="4">
        <v>23606</v>
      </c>
      <c r="I496" s="4">
        <v>248149</v>
      </c>
      <c r="J496" s="4">
        <v>247144</v>
      </c>
      <c r="K496" s="4">
        <v>41532</v>
      </c>
      <c r="L496" s="4">
        <v>83820</v>
      </c>
      <c r="M496" s="4">
        <v>141078</v>
      </c>
      <c r="N496" s="4">
        <v>796141</v>
      </c>
      <c r="O496" s="4">
        <v>36886</v>
      </c>
      <c r="P496" s="4">
        <v>8272</v>
      </c>
      <c r="Q496" s="4">
        <v>103610</v>
      </c>
      <c r="R496" s="4">
        <v>2622407</v>
      </c>
      <c r="S496" s="4">
        <v>5673988</v>
      </c>
      <c r="T496" s="4">
        <v>259216</v>
      </c>
    </row>
    <row r="497" spans="1:20" s="12" customFormat="1" ht="34.5">
      <c r="A497" s="15" t="s">
        <v>1033</v>
      </c>
      <c r="B497" s="16" t="s">
        <v>423</v>
      </c>
      <c r="C497" s="4">
        <v>1710657</v>
      </c>
      <c r="D497" s="4">
        <v>206191</v>
      </c>
      <c r="E497" s="4">
        <v>42384</v>
      </c>
      <c r="F497" s="4">
        <v>2592</v>
      </c>
      <c r="G497" s="5" t="s">
        <v>14</v>
      </c>
      <c r="H497" s="4">
        <v>38856</v>
      </c>
      <c r="I497" s="4">
        <v>19015</v>
      </c>
      <c r="J497" s="4">
        <v>267669</v>
      </c>
      <c r="K497" s="4">
        <v>5049</v>
      </c>
      <c r="L497" s="4">
        <v>41482</v>
      </c>
      <c r="M497" s="4">
        <v>31336</v>
      </c>
      <c r="N497" s="4">
        <v>322288</v>
      </c>
      <c r="O497" s="4">
        <v>27513</v>
      </c>
      <c r="P497" s="4">
        <v>3570</v>
      </c>
      <c r="Q497" s="4">
        <v>112186</v>
      </c>
      <c r="R497" s="4">
        <v>473361</v>
      </c>
      <c r="S497" s="4">
        <v>88659</v>
      </c>
      <c r="T497" s="4">
        <v>28505</v>
      </c>
    </row>
    <row r="498" spans="1:20" s="12" customFormat="1" ht="23.25">
      <c r="A498" s="15" t="s">
        <v>1034</v>
      </c>
      <c r="B498" s="16" t="s">
        <v>424</v>
      </c>
      <c r="C498" s="4">
        <v>566818</v>
      </c>
      <c r="D498" s="5" t="s">
        <v>14</v>
      </c>
      <c r="E498" s="4">
        <v>192349</v>
      </c>
      <c r="F498" s="5" t="s">
        <v>14</v>
      </c>
      <c r="G498" s="5" t="s">
        <v>14</v>
      </c>
      <c r="H498" s="5" t="s">
        <v>14</v>
      </c>
      <c r="I498" s="5" t="s">
        <v>14</v>
      </c>
      <c r="J498" s="4">
        <v>31771</v>
      </c>
      <c r="K498" s="4">
        <v>1338</v>
      </c>
      <c r="L498" s="5" t="s">
        <v>14</v>
      </c>
      <c r="M498" s="5" t="s">
        <v>14</v>
      </c>
      <c r="N498" s="4">
        <v>743</v>
      </c>
      <c r="O498" s="5" t="s">
        <v>14</v>
      </c>
      <c r="P498" s="4">
        <v>4539</v>
      </c>
      <c r="Q498" s="4">
        <v>7655</v>
      </c>
      <c r="R498" s="4">
        <v>302552</v>
      </c>
      <c r="S498" s="4">
        <v>25871</v>
      </c>
      <c r="T498" s="5" t="s">
        <v>14</v>
      </c>
    </row>
    <row r="499" spans="1:20" s="12" customFormat="1" ht="23.25">
      <c r="A499" s="15" t="s">
        <v>1035</v>
      </c>
      <c r="B499" s="16" t="s">
        <v>531</v>
      </c>
      <c r="C499" s="4">
        <v>144783083</v>
      </c>
      <c r="D499" s="4">
        <v>2297295</v>
      </c>
      <c r="E499" s="4">
        <v>26710863</v>
      </c>
      <c r="F499" s="4">
        <v>7601647</v>
      </c>
      <c r="G499" s="4">
        <v>2513312</v>
      </c>
      <c r="H499" s="4">
        <v>3463425</v>
      </c>
      <c r="I499" s="4">
        <v>3787659</v>
      </c>
      <c r="J499" s="4">
        <v>18898953</v>
      </c>
      <c r="K499" s="4">
        <v>7921086</v>
      </c>
      <c r="L499" s="4">
        <v>10704534</v>
      </c>
      <c r="M499" s="4">
        <v>1428757</v>
      </c>
      <c r="N499" s="4">
        <v>12955281</v>
      </c>
      <c r="O499" s="4">
        <v>4166932</v>
      </c>
      <c r="P499" s="4">
        <v>249643</v>
      </c>
      <c r="Q499" s="4">
        <v>7483541</v>
      </c>
      <c r="R499" s="4">
        <v>7712643</v>
      </c>
      <c r="S499" s="4">
        <v>24494819</v>
      </c>
      <c r="T499" s="4">
        <v>2392692</v>
      </c>
    </row>
    <row r="500" spans="1:20" s="12" customFormat="1" ht="34.5">
      <c r="A500" s="15" t="s">
        <v>1036</v>
      </c>
      <c r="B500" s="16" t="s">
        <v>425</v>
      </c>
      <c r="C500" s="4">
        <v>122500182</v>
      </c>
      <c r="D500" s="4">
        <v>1957271</v>
      </c>
      <c r="E500" s="4">
        <v>25309827</v>
      </c>
      <c r="F500" s="4">
        <v>6377444</v>
      </c>
      <c r="G500" s="4">
        <v>2154826</v>
      </c>
      <c r="H500" s="4">
        <v>3348287</v>
      </c>
      <c r="I500" s="4">
        <v>3272051</v>
      </c>
      <c r="J500" s="4">
        <v>18210739</v>
      </c>
      <c r="K500" s="4">
        <v>6512373</v>
      </c>
      <c r="L500" s="4">
        <v>6946754</v>
      </c>
      <c r="M500" s="4">
        <v>1375023</v>
      </c>
      <c r="N500" s="4">
        <v>6322047</v>
      </c>
      <c r="O500" s="4">
        <v>3351166</v>
      </c>
      <c r="P500" s="4">
        <v>147365</v>
      </c>
      <c r="Q500" s="4">
        <v>7206635</v>
      </c>
      <c r="R500" s="4">
        <v>6439085</v>
      </c>
      <c r="S500" s="4">
        <v>21760222</v>
      </c>
      <c r="T500" s="4">
        <v>1809067</v>
      </c>
    </row>
    <row r="501" spans="1:20" s="12" customFormat="1" ht="23.25">
      <c r="A501" s="15" t="s">
        <v>1037</v>
      </c>
      <c r="B501" s="16" t="s">
        <v>426</v>
      </c>
      <c r="C501" s="4">
        <v>49637774</v>
      </c>
      <c r="D501" s="4">
        <v>815097</v>
      </c>
      <c r="E501" s="4">
        <v>11937234</v>
      </c>
      <c r="F501" s="4">
        <v>2290461</v>
      </c>
      <c r="G501" s="4">
        <v>554855</v>
      </c>
      <c r="H501" s="4">
        <v>289524</v>
      </c>
      <c r="I501" s="4">
        <v>1169448</v>
      </c>
      <c r="J501" s="4">
        <v>11069697</v>
      </c>
      <c r="K501" s="4">
        <v>1782888</v>
      </c>
      <c r="L501" s="4">
        <v>1199993</v>
      </c>
      <c r="M501" s="4">
        <v>502525</v>
      </c>
      <c r="N501" s="4">
        <v>3448710</v>
      </c>
      <c r="O501" s="4">
        <v>1774219</v>
      </c>
      <c r="P501" s="4">
        <v>71753</v>
      </c>
      <c r="Q501" s="4">
        <v>1065851</v>
      </c>
      <c r="R501" s="4">
        <v>3310121</v>
      </c>
      <c r="S501" s="4">
        <v>7230202</v>
      </c>
      <c r="T501" s="4">
        <v>1125196</v>
      </c>
    </row>
    <row r="502" spans="1:20" s="12" customFormat="1" ht="23.25">
      <c r="A502" s="15" t="s">
        <v>1038</v>
      </c>
      <c r="B502" s="16" t="s">
        <v>427</v>
      </c>
      <c r="C502" s="4">
        <v>16856818</v>
      </c>
      <c r="D502" s="4">
        <v>233265</v>
      </c>
      <c r="E502" s="4">
        <v>1699551</v>
      </c>
      <c r="F502" s="4">
        <v>1027752</v>
      </c>
      <c r="G502" s="4">
        <v>83367</v>
      </c>
      <c r="H502" s="4">
        <v>188470</v>
      </c>
      <c r="I502" s="4">
        <v>368997</v>
      </c>
      <c r="J502" s="4">
        <v>353781</v>
      </c>
      <c r="K502" s="4">
        <v>3245902</v>
      </c>
      <c r="L502" s="4">
        <v>3148025</v>
      </c>
      <c r="M502" s="4">
        <v>278803</v>
      </c>
      <c r="N502" s="4">
        <v>1141818</v>
      </c>
      <c r="O502" s="4">
        <v>707367</v>
      </c>
      <c r="P502" s="4">
        <v>47753</v>
      </c>
      <c r="Q502" s="4">
        <v>191570</v>
      </c>
      <c r="R502" s="4">
        <v>861245</v>
      </c>
      <c r="S502" s="4">
        <v>3019396</v>
      </c>
      <c r="T502" s="4">
        <v>259755</v>
      </c>
    </row>
    <row r="503" spans="1:20" s="12" customFormat="1" ht="34.5">
      <c r="A503" s="15" t="s">
        <v>1039</v>
      </c>
      <c r="B503" s="16" t="s">
        <v>428</v>
      </c>
      <c r="C503" s="4">
        <v>56005590</v>
      </c>
      <c r="D503" s="4">
        <v>908909</v>
      </c>
      <c r="E503" s="4">
        <v>11673041</v>
      </c>
      <c r="F503" s="4">
        <v>3059231</v>
      </c>
      <c r="G503" s="4">
        <v>1516604</v>
      </c>
      <c r="H503" s="4">
        <v>2870294</v>
      </c>
      <c r="I503" s="4">
        <v>1733606</v>
      </c>
      <c r="J503" s="4">
        <v>6787261</v>
      </c>
      <c r="K503" s="4">
        <v>1483583</v>
      </c>
      <c r="L503" s="4">
        <v>2598736</v>
      </c>
      <c r="M503" s="4">
        <v>593696</v>
      </c>
      <c r="N503" s="4">
        <v>1731519</v>
      </c>
      <c r="O503" s="4">
        <v>869579</v>
      </c>
      <c r="P503" s="4">
        <v>27858</v>
      </c>
      <c r="Q503" s="4">
        <v>5949214</v>
      </c>
      <c r="R503" s="4">
        <v>2267719</v>
      </c>
      <c r="S503" s="4">
        <v>11510625</v>
      </c>
      <c r="T503" s="4">
        <v>424117</v>
      </c>
    </row>
    <row r="504" spans="1:20" s="12" customFormat="1" ht="34.5">
      <c r="A504" s="15" t="s">
        <v>1040</v>
      </c>
      <c r="B504" s="16" t="s">
        <v>429</v>
      </c>
      <c r="C504" s="4">
        <v>15231727</v>
      </c>
      <c r="D504" s="4">
        <v>228052</v>
      </c>
      <c r="E504" s="4">
        <v>1288997</v>
      </c>
      <c r="F504" s="4">
        <v>521656</v>
      </c>
      <c r="G504" s="4">
        <v>112171</v>
      </c>
      <c r="H504" s="4">
        <v>19465</v>
      </c>
      <c r="I504" s="4">
        <v>394802</v>
      </c>
      <c r="J504" s="4">
        <v>489003</v>
      </c>
      <c r="K504" s="4">
        <v>459876</v>
      </c>
      <c r="L504" s="4">
        <v>2300897</v>
      </c>
      <c r="M504" s="4">
        <v>1500</v>
      </c>
      <c r="N504" s="4">
        <v>6071124</v>
      </c>
      <c r="O504" s="4">
        <v>466589</v>
      </c>
      <c r="P504" s="4">
        <v>38914</v>
      </c>
      <c r="Q504" s="4">
        <v>160791</v>
      </c>
      <c r="R504" s="4">
        <v>716486</v>
      </c>
      <c r="S504" s="4">
        <v>1583651</v>
      </c>
      <c r="T504" s="4">
        <v>377755</v>
      </c>
    </row>
    <row r="505" spans="1:20" s="12" customFormat="1" ht="23.25">
      <c r="A505" s="15" t="s">
        <v>1041</v>
      </c>
      <c r="B505" s="16" t="s">
        <v>430</v>
      </c>
      <c r="C505" s="4">
        <v>7051174</v>
      </c>
      <c r="D505" s="4">
        <v>111973</v>
      </c>
      <c r="E505" s="4">
        <v>112039</v>
      </c>
      <c r="F505" s="4">
        <v>702548</v>
      </c>
      <c r="G505" s="4">
        <v>246315</v>
      </c>
      <c r="H505" s="4">
        <v>95674</v>
      </c>
      <c r="I505" s="4">
        <v>120806</v>
      </c>
      <c r="J505" s="4">
        <v>199212</v>
      </c>
      <c r="K505" s="4">
        <v>948837</v>
      </c>
      <c r="L505" s="4">
        <v>1456883</v>
      </c>
      <c r="M505" s="4">
        <v>52234</v>
      </c>
      <c r="N505" s="4">
        <v>562110</v>
      </c>
      <c r="O505" s="4">
        <v>349177</v>
      </c>
      <c r="P505" s="4">
        <v>63364</v>
      </c>
      <c r="Q505" s="4">
        <v>116116</v>
      </c>
      <c r="R505" s="4">
        <v>557071</v>
      </c>
      <c r="S505" s="4">
        <v>1150946</v>
      </c>
      <c r="T505" s="4">
        <v>205870</v>
      </c>
    </row>
    <row r="506" spans="1:20" s="12" customFormat="1" ht="45.75">
      <c r="A506" s="15" t="s">
        <v>1042</v>
      </c>
      <c r="B506" s="16" t="s">
        <v>532</v>
      </c>
      <c r="C506" s="4">
        <v>53538818</v>
      </c>
      <c r="D506" s="4">
        <v>3160300</v>
      </c>
      <c r="E506" s="4">
        <v>40848</v>
      </c>
      <c r="F506" s="4">
        <v>10071158</v>
      </c>
      <c r="G506" s="4">
        <v>49149</v>
      </c>
      <c r="H506" s="4">
        <v>52638</v>
      </c>
      <c r="I506" s="4">
        <v>1783847</v>
      </c>
      <c r="J506" s="4">
        <v>10651465</v>
      </c>
      <c r="K506" s="4">
        <v>2039811</v>
      </c>
      <c r="L506" s="4">
        <v>745477</v>
      </c>
      <c r="M506" s="4">
        <v>41257</v>
      </c>
      <c r="N506" s="4">
        <v>7289551</v>
      </c>
      <c r="O506" s="4">
        <v>5841837</v>
      </c>
      <c r="P506" s="4">
        <v>86351</v>
      </c>
      <c r="Q506" s="4">
        <v>6729519</v>
      </c>
      <c r="R506" s="4">
        <v>1949348</v>
      </c>
      <c r="S506" s="4">
        <v>2995311</v>
      </c>
      <c r="T506" s="4">
        <v>10952</v>
      </c>
    </row>
    <row r="507" spans="1:20" s="12" customFormat="1" ht="23.25">
      <c r="A507" s="15" t="s">
        <v>1043</v>
      </c>
      <c r="B507" s="16" t="s">
        <v>431</v>
      </c>
      <c r="C507" s="4">
        <v>935916</v>
      </c>
      <c r="D507" s="5" t="s">
        <v>14</v>
      </c>
      <c r="E507" s="5" t="s">
        <v>14</v>
      </c>
      <c r="F507" s="5" t="s">
        <v>14</v>
      </c>
      <c r="G507" s="5" t="s">
        <v>14</v>
      </c>
      <c r="H507" s="5" t="s">
        <v>14</v>
      </c>
      <c r="I507" s="5" t="s">
        <v>14</v>
      </c>
      <c r="J507" s="5" t="s">
        <v>14</v>
      </c>
      <c r="K507" s="5" t="s">
        <v>14</v>
      </c>
      <c r="L507" s="5" t="s">
        <v>14</v>
      </c>
      <c r="M507" s="5" t="s">
        <v>14</v>
      </c>
      <c r="N507" s="4">
        <v>158522</v>
      </c>
      <c r="O507" s="4">
        <v>679924</v>
      </c>
      <c r="P507" s="5" t="s">
        <v>14</v>
      </c>
      <c r="Q507" s="5" t="s">
        <v>14</v>
      </c>
      <c r="R507" s="5" t="s">
        <v>14</v>
      </c>
      <c r="S507" s="4">
        <v>97470</v>
      </c>
      <c r="T507" s="5" t="s">
        <v>14</v>
      </c>
    </row>
    <row r="508" spans="1:20" s="12" customFormat="1" ht="23.25">
      <c r="A508" s="15" t="s">
        <v>1044</v>
      </c>
      <c r="B508" s="16" t="s">
        <v>432</v>
      </c>
      <c r="C508" s="4">
        <v>10603131</v>
      </c>
      <c r="D508" s="4">
        <v>1216598</v>
      </c>
      <c r="E508" s="4">
        <v>38170</v>
      </c>
      <c r="F508" s="4">
        <v>2032598</v>
      </c>
      <c r="G508" s="4">
        <v>840</v>
      </c>
      <c r="H508" s="4">
        <v>12409</v>
      </c>
      <c r="I508" s="4">
        <v>150</v>
      </c>
      <c r="J508" s="4">
        <v>42562</v>
      </c>
      <c r="K508" s="4">
        <v>623991</v>
      </c>
      <c r="L508" s="4">
        <v>330280</v>
      </c>
      <c r="M508" s="5" t="s">
        <v>14</v>
      </c>
      <c r="N508" s="4">
        <v>3203920</v>
      </c>
      <c r="O508" s="4">
        <v>500505</v>
      </c>
      <c r="P508" s="4">
        <v>42636</v>
      </c>
      <c r="Q508" s="4">
        <v>1781058</v>
      </c>
      <c r="R508" s="4">
        <v>51841</v>
      </c>
      <c r="S508" s="4">
        <v>725570</v>
      </c>
      <c r="T508" s="4">
        <v>4</v>
      </c>
    </row>
    <row r="509" spans="1:20" s="12" customFormat="1" ht="23.25">
      <c r="A509" s="15" t="s">
        <v>1045</v>
      </c>
      <c r="B509" s="16" t="s">
        <v>433</v>
      </c>
      <c r="C509" s="4">
        <v>40871525</v>
      </c>
      <c r="D509" s="4">
        <v>1925517</v>
      </c>
      <c r="E509" s="5" t="s">
        <v>14</v>
      </c>
      <c r="F509" s="4">
        <v>7910611</v>
      </c>
      <c r="G509" s="4">
        <v>48309</v>
      </c>
      <c r="H509" s="4">
        <v>40229</v>
      </c>
      <c r="I509" s="4">
        <v>1783697</v>
      </c>
      <c r="J509" s="4">
        <v>10356713</v>
      </c>
      <c r="K509" s="4">
        <v>1410095</v>
      </c>
      <c r="L509" s="4">
        <v>368998</v>
      </c>
      <c r="M509" s="4">
        <v>41257</v>
      </c>
      <c r="N509" s="4">
        <v>3923296</v>
      </c>
      <c r="O509" s="4">
        <v>4406548</v>
      </c>
      <c r="P509" s="4">
        <v>43715</v>
      </c>
      <c r="Q509" s="4">
        <v>4917657</v>
      </c>
      <c r="R509" s="4">
        <v>1897507</v>
      </c>
      <c r="S509" s="4">
        <v>1786428</v>
      </c>
      <c r="T509" s="4">
        <v>10948</v>
      </c>
    </row>
    <row r="510" spans="1:20" s="12" customFormat="1" ht="23.25">
      <c r="A510" s="15" t="s">
        <v>1046</v>
      </c>
      <c r="B510" s="16" t="s">
        <v>434</v>
      </c>
      <c r="C510" s="4">
        <v>814663</v>
      </c>
      <c r="D510" s="4">
        <v>803</v>
      </c>
      <c r="E510" s="4">
        <v>2678</v>
      </c>
      <c r="F510" s="4">
        <v>127949</v>
      </c>
      <c r="G510" s="5" t="s">
        <v>14</v>
      </c>
      <c r="H510" s="5" t="s">
        <v>14</v>
      </c>
      <c r="I510" s="5" t="s">
        <v>14</v>
      </c>
      <c r="J510" s="4">
        <v>163618</v>
      </c>
      <c r="K510" s="4">
        <v>5726</v>
      </c>
      <c r="L510" s="4">
        <v>46200</v>
      </c>
      <c r="M510" s="5" t="s">
        <v>14</v>
      </c>
      <c r="N510" s="4">
        <v>3813</v>
      </c>
      <c r="O510" s="4">
        <v>254860</v>
      </c>
      <c r="P510" s="5" t="s">
        <v>14</v>
      </c>
      <c r="Q510" s="4">
        <v>18004</v>
      </c>
      <c r="R510" s="5" t="s">
        <v>14</v>
      </c>
      <c r="S510" s="4">
        <v>191013</v>
      </c>
      <c r="T510" s="5" t="s">
        <v>14</v>
      </c>
    </row>
    <row r="511" spans="1:20" s="12" customFormat="1" ht="23.25">
      <c r="A511" s="15" t="s">
        <v>1047</v>
      </c>
      <c r="B511" s="16" t="s">
        <v>435</v>
      </c>
      <c r="C511" s="4">
        <v>313584</v>
      </c>
      <c r="D511" s="4">
        <v>17381</v>
      </c>
      <c r="E511" s="5" t="s">
        <v>14</v>
      </c>
      <c r="F511" s="5" t="s">
        <v>14</v>
      </c>
      <c r="G511" s="5" t="s">
        <v>14</v>
      </c>
      <c r="H511" s="5" t="s">
        <v>14</v>
      </c>
      <c r="I511" s="5" t="s">
        <v>14</v>
      </c>
      <c r="J511" s="4">
        <v>88573</v>
      </c>
      <c r="K511" s="5" t="s">
        <v>14</v>
      </c>
      <c r="L511" s="5" t="s">
        <v>14</v>
      </c>
      <c r="M511" s="5" t="s">
        <v>14</v>
      </c>
      <c r="N511" s="5" t="s">
        <v>14</v>
      </c>
      <c r="O511" s="5" t="s">
        <v>14</v>
      </c>
      <c r="P511" s="5" t="s">
        <v>14</v>
      </c>
      <c r="Q511" s="4">
        <v>12800</v>
      </c>
      <c r="R511" s="5" t="s">
        <v>14</v>
      </c>
      <c r="S511" s="4">
        <v>194830</v>
      </c>
      <c r="T511" s="5" t="s">
        <v>14</v>
      </c>
    </row>
    <row r="512" spans="1:20" s="12" customFormat="1" ht="57">
      <c r="A512" s="15" t="s">
        <v>1048</v>
      </c>
      <c r="B512" s="16" t="s">
        <v>533</v>
      </c>
      <c r="C512" s="4">
        <v>141438351</v>
      </c>
      <c r="D512" s="4">
        <v>853169</v>
      </c>
      <c r="E512" s="4">
        <v>17383024</v>
      </c>
      <c r="F512" s="4">
        <v>3664473</v>
      </c>
      <c r="G512" s="4">
        <v>12626737</v>
      </c>
      <c r="H512" s="4">
        <v>1835282</v>
      </c>
      <c r="I512" s="4">
        <v>1478386</v>
      </c>
      <c r="J512" s="4">
        <v>11650742</v>
      </c>
      <c r="K512" s="4">
        <v>2320811</v>
      </c>
      <c r="L512" s="4">
        <v>1788244</v>
      </c>
      <c r="M512" s="4">
        <v>1020335</v>
      </c>
      <c r="N512" s="4">
        <v>1784481</v>
      </c>
      <c r="O512" s="4">
        <v>4639028</v>
      </c>
      <c r="P512" s="4">
        <v>329060</v>
      </c>
      <c r="Q512" s="4">
        <v>29471172</v>
      </c>
      <c r="R512" s="4">
        <v>19977340</v>
      </c>
      <c r="S512" s="4">
        <v>26334209</v>
      </c>
      <c r="T512" s="4">
        <v>4281859</v>
      </c>
    </row>
    <row r="513" spans="1:20" s="12" customFormat="1" ht="23.25">
      <c r="A513" s="15" t="s">
        <v>1049</v>
      </c>
      <c r="B513" s="16" t="s">
        <v>436</v>
      </c>
      <c r="C513" s="4">
        <v>2556040</v>
      </c>
      <c r="D513" s="4">
        <v>867</v>
      </c>
      <c r="E513" s="4">
        <v>42086</v>
      </c>
      <c r="F513" s="4">
        <v>161121</v>
      </c>
      <c r="G513" s="5" t="s">
        <v>14</v>
      </c>
      <c r="H513" s="5" t="s">
        <v>14</v>
      </c>
      <c r="I513" s="5" t="s">
        <v>14</v>
      </c>
      <c r="J513" s="4">
        <v>224881</v>
      </c>
      <c r="K513" s="5" t="s">
        <v>14</v>
      </c>
      <c r="L513" s="5" t="s">
        <v>14</v>
      </c>
      <c r="M513" s="5" t="s">
        <v>14</v>
      </c>
      <c r="N513" s="4">
        <v>11105</v>
      </c>
      <c r="O513" s="4">
        <v>3038</v>
      </c>
      <c r="P513" s="5" t="s">
        <v>14</v>
      </c>
      <c r="Q513" s="5" t="s">
        <v>14</v>
      </c>
      <c r="R513" s="4">
        <v>1540532</v>
      </c>
      <c r="S513" s="4">
        <v>572410</v>
      </c>
      <c r="T513" s="5" t="s">
        <v>14</v>
      </c>
    </row>
    <row r="514" spans="1:20" s="12" customFormat="1" ht="23.25">
      <c r="A514" s="15" t="s">
        <v>1050</v>
      </c>
      <c r="B514" s="16" t="s">
        <v>437</v>
      </c>
      <c r="C514" s="4">
        <v>2668066</v>
      </c>
      <c r="D514" s="4">
        <v>90927</v>
      </c>
      <c r="E514" s="4">
        <v>380959</v>
      </c>
      <c r="F514" s="4">
        <v>286982</v>
      </c>
      <c r="G514" s="4">
        <v>814</v>
      </c>
      <c r="H514" s="4">
        <v>3289</v>
      </c>
      <c r="I514" s="4">
        <v>2772</v>
      </c>
      <c r="J514" s="4">
        <v>418123</v>
      </c>
      <c r="K514" s="4">
        <v>39160</v>
      </c>
      <c r="L514" s="4">
        <v>699995</v>
      </c>
      <c r="M514" s="4">
        <v>37533</v>
      </c>
      <c r="N514" s="4">
        <v>16836</v>
      </c>
      <c r="O514" s="4">
        <v>90193</v>
      </c>
      <c r="P514" s="4">
        <v>13153</v>
      </c>
      <c r="Q514" s="4">
        <v>63676</v>
      </c>
      <c r="R514" s="4">
        <v>296822</v>
      </c>
      <c r="S514" s="4">
        <v>24301</v>
      </c>
      <c r="T514" s="4">
        <v>202532</v>
      </c>
    </row>
    <row r="515" spans="1:20" s="12" customFormat="1" ht="45.75">
      <c r="A515" s="15" t="s">
        <v>1051</v>
      </c>
      <c r="B515" s="16" t="s">
        <v>438</v>
      </c>
      <c r="C515" s="4">
        <v>4840908</v>
      </c>
      <c r="D515" s="4">
        <v>19563</v>
      </c>
      <c r="E515" s="4">
        <v>42873</v>
      </c>
      <c r="F515" s="4">
        <v>511396</v>
      </c>
      <c r="G515" s="4">
        <v>70937</v>
      </c>
      <c r="H515" s="4">
        <v>258200</v>
      </c>
      <c r="I515" s="4">
        <v>28495</v>
      </c>
      <c r="J515" s="4">
        <v>163102</v>
      </c>
      <c r="K515" s="4">
        <v>130271</v>
      </c>
      <c r="L515" s="4">
        <v>151380</v>
      </c>
      <c r="M515" s="4">
        <v>38130</v>
      </c>
      <c r="N515" s="4">
        <v>32545</v>
      </c>
      <c r="O515" s="4">
        <v>166773</v>
      </c>
      <c r="P515" s="4">
        <v>70297</v>
      </c>
      <c r="Q515" s="4">
        <v>1984775</v>
      </c>
      <c r="R515" s="4">
        <v>741745</v>
      </c>
      <c r="S515" s="4">
        <v>382677</v>
      </c>
      <c r="T515" s="4">
        <v>47747</v>
      </c>
    </row>
    <row r="516" spans="1:20" s="12" customFormat="1" ht="34.5">
      <c r="A516" s="15" t="s">
        <v>1052</v>
      </c>
      <c r="B516" s="16" t="s">
        <v>439</v>
      </c>
      <c r="C516" s="4">
        <v>3266309</v>
      </c>
      <c r="D516" s="4">
        <v>21230</v>
      </c>
      <c r="E516" s="4">
        <v>434644</v>
      </c>
      <c r="F516" s="4">
        <v>242086</v>
      </c>
      <c r="G516" s="4">
        <v>793110</v>
      </c>
      <c r="H516" s="4">
        <v>4140</v>
      </c>
      <c r="I516" s="5" t="s">
        <v>14</v>
      </c>
      <c r="J516" s="4">
        <v>151379</v>
      </c>
      <c r="K516" s="4">
        <v>106228</v>
      </c>
      <c r="L516" s="4">
        <v>52813</v>
      </c>
      <c r="M516" s="5" t="s">
        <v>14</v>
      </c>
      <c r="N516" s="4">
        <v>104641</v>
      </c>
      <c r="O516" s="4">
        <v>81404</v>
      </c>
      <c r="P516" s="5" t="s">
        <v>14</v>
      </c>
      <c r="Q516" s="4">
        <v>65882</v>
      </c>
      <c r="R516" s="4">
        <v>159116</v>
      </c>
      <c r="S516" s="4">
        <v>1021332</v>
      </c>
      <c r="T516" s="4">
        <v>28302</v>
      </c>
    </row>
    <row r="517" spans="1:20" s="12" customFormat="1" ht="57">
      <c r="A517" s="15" t="s">
        <v>1053</v>
      </c>
      <c r="B517" s="16" t="s">
        <v>440</v>
      </c>
      <c r="C517" s="4">
        <v>119599903</v>
      </c>
      <c r="D517" s="4">
        <v>632067</v>
      </c>
      <c r="E517" s="4">
        <v>16412417</v>
      </c>
      <c r="F517" s="4">
        <v>2306050</v>
      </c>
      <c r="G517" s="4">
        <v>11610969</v>
      </c>
      <c r="H517" s="4">
        <v>369501</v>
      </c>
      <c r="I517" s="4">
        <v>1338963</v>
      </c>
      <c r="J517" s="4">
        <v>10111246</v>
      </c>
      <c r="K517" s="4">
        <v>1801238</v>
      </c>
      <c r="L517" s="4">
        <v>773350</v>
      </c>
      <c r="M517" s="4">
        <v>931712</v>
      </c>
      <c r="N517" s="4">
        <v>1174950</v>
      </c>
      <c r="O517" s="4">
        <v>4196890</v>
      </c>
      <c r="P517" s="4">
        <v>245610</v>
      </c>
      <c r="Q517" s="4">
        <v>27176852</v>
      </c>
      <c r="R517" s="4">
        <v>15398015</v>
      </c>
      <c r="S517" s="4">
        <v>21193828</v>
      </c>
      <c r="T517" s="4">
        <v>3926247</v>
      </c>
    </row>
    <row r="518" spans="1:20" s="12" customFormat="1" ht="23.25">
      <c r="A518" s="15" t="s">
        <v>1054</v>
      </c>
      <c r="B518" s="16" t="s">
        <v>441</v>
      </c>
      <c r="C518" s="4">
        <v>6842037</v>
      </c>
      <c r="D518" s="4">
        <v>6518</v>
      </c>
      <c r="E518" s="4">
        <v>51355</v>
      </c>
      <c r="F518" s="4">
        <v>117580</v>
      </c>
      <c r="G518" s="4">
        <v>861679</v>
      </c>
      <c r="H518" s="4">
        <v>53797</v>
      </c>
      <c r="I518" s="5" t="s">
        <v>14</v>
      </c>
      <c r="J518" s="4">
        <v>4205295</v>
      </c>
      <c r="K518" s="4">
        <v>15506</v>
      </c>
      <c r="L518" s="4">
        <v>43313</v>
      </c>
      <c r="M518" s="4">
        <v>4420</v>
      </c>
      <c r="N518" s="4">
        <v>140086</v>
      </c>
      <c r="O518" s="4">
        <v>22975</v>
      </c>
      <c r="P518" s="5" t="s">
        <v>14</v>
      </c>
      <c r="Q518" s="4">
        <v>211484</v>
      </c>
      <c r="R518" s="4">
        <v>19162</v>
      </c>
      <c r="S518" s="4">
        <v>1088693</v>
      </c>
      <c r="T518" s="4">
        <v>173</v>
      </c>
    </row>
    <row r="519" spans="1:20" s="12" customFormat="1" ht="34.5">
      <c r="A519" s="15" t="s">
        <v>1055</v>
      </c>
      <c r="B519" s="16" t="s">
        <v>442</v>
      </c>
      <c r="C519" s="4">
        <v>112757866</v>
      </c>
      <c r="D519" s="4">
        <v>625549</v>
      </c>
      <c r="E519" s="4">
        <v>16361062</v>
      </c>
      <c r="F519" s="4">
        <v>2188470</v>
      </c>
      <c r="G519" s="4">
        <v>10749290</v>
      </c>
      <c r="H519" s="4">
        <v>315703</v>
      </c>
      <c r="I519" s="4">
        <v>1338963</v>
      </c>
      <c r="J519" s="4">
        <v>5905951</v>
      </c>
      <c r="K519" s="4">
        <v>1785732</v>
      </c>
      <c r="L519" s="4">
        <v>730037</v>
      </c>
      <c r="M519" s="4">
        <v>927292</v>
      </c>
      <c r="N519" s="4">
        <v>1034864</v>
      </c>
      <c r="O519" s="4">
        <v>4173915</v>
      </c>
      <c r="P519" s="4">
        <v>245610</v>
      </c>
      <c r="Q519" s="4">
        <v>26965368</v>
      </c>
      <c r="R519" s="4">
        <v>15378852</v>
      </c>
      <c r="S519" s="4">
        <v>20105135</v>
      </c>
      <c r="T519" s="4">
        <v>3926074</v>
      </c>
    </row>
    <row r="520" spans="1:20" s="12" customFormat="1" ht="34.5">
      <c r="A520" s="15" t="s">
        <v>1072</v>
      </c>
      <c r="B520" s="16" t="s">
        <v>548</v>
      </c>
      <c r="C520" s="4">
        <v>4525638</v>
      </c>
      <c r="D520" s="4">
        <v>3624552</v>
      </c>
      <c r="E520" s="5" t="s">
        <v>14</v>
      </c>
      <c r="F520" s="4">
        <v>4539</v>
      </c>
      <c r="G520" s="5" t="s">
        <v>14</v>
      </c>
      <c r="H520" s="5" t="s">
        <v>14</v>
      </c>
      <c r="I520" s="5" t="s">
        <v>14</v>
      </c>
      <c r="J520" s="4">
        <v>9801</v>
      </c>
      <c r="K520" s="4">
        <v>200980</v>
      </c>
      <c r="L520" s="5" t="s">
        <v>14</v>
      </c>
      <c r="M520" s="5" t="s">
        <v>14</v>
      </c>
      <c r="N520" s="5" t="s">
        <v>14</v>
      </c>
      <c r="O520" s="4">
        <v>302939</v>
      </c>
      <c r="P520" s="5" t="s">
        <v>14</v>
      </c>
      <c r="Q520" s="4">
        <v>100000</v>
      </c>
      <c r="R520" s="4">
        <v>24263</v>
      </c>
      <c r="S520" s="4">
        <v>258387</v>
      </c>
      <c r="T520" s="4">
        <v>177</v>
      </c>
    </row>
    <row r="521" spans="1:20" s="12" customFormat="1" ht="23.25">
      <c r="A521" s="15" t="s">
        <v>1095</v>
      </c>
      <c r="B521" s="16" t="s">
        <v>1096</v>
      </c>
      <c r="C521" s="4">
        <v>228895</v>
      </c>
      <c r="D521" s="5" t="s">
        <v>14</v>
      </c>
      <c r="E521" s="5" t="s">
        <v>14</v>
      </c>
      <c r="F521" s="5" t="s">
        <v>14</v>
      </c>
      <c r="G521" s="5" t="s">
        <v>14</v>
      </c>
      <c r="H521" s="5" t="s">
        <v>14</v>
      </c>
      <c r="I521" s="5" t="s">
        <v>14</v>
      </c>
      <c r="J521" s="5" t="s">
        <v>14</v>
      </c>
      <c r="K521" s="4">
        <v>200980</v>
      </c>
      <c r="L521" s="5" t="s">
        <v>14</v>
      </c>
      <c r="M521" s="5" t="s">
        <v>14</v>
      </c>
      <c r="N521" s="5" t="s">
        <v>14</v>
      </c>
      <c r="O521" s="5" t="s">
        <v>14</v>
      </c>
      <c r="P521" s="5" t="s">
        <v>14</v>
      </c>
      <c r="Q521" s="5" t="s">
        <v>14</v>
      </c>
      <c r="R521" s="4">
        <v>24263</v>
      </c>
      <c r="S521" s="4">
        <v>3652</v>
      </c>
      <c r="T521" s="5" t="s">
        <v>14</v>
      </c>
    </row>
    <row r="522" spans="1:20" s="12" customFormat="1" ht="23.25">
      <c r="A522" s="15" t="s">
        <v>1091</v>
      </c>
      <c r="B522" s="16" t="s">
        <v>1092</v>
      </c>
      <c r="C522" s="4">
        <v>1009</v>
      </c>
      <c r="D522" s="5" t="s">
        <v>14</v>
      </c>
      <c r="E522" s="5" t="s">
        <v>14</v>
      </c>
      <c r="F522" s="5" t="s">
        <v>14</v>
      </c>
      <c r="G522" s="5" t="s">
        <v>14</v>
      </c>
      <c r="H522" s="5" t="s">
        <v>14</v>
      </c>
      <c r="I522" s="5" t="s">
        <v>14</v>
      </c>
      <c r="J522" s="4">
        <v>1009</v>
      </c>
      <c r="K522" s="5" t="s">
        <v>14</v>
      </c>
      <c r="L522" s="5" t="s">
        <v>14</v>
      </c>
      <c r="M522" s="5" t="s">
        <v>14</v>
      </c>
      <c r="N522" s="5" t="s">
        <v>14</v>
      </c>
      <c r="O522" s="5" t="s">
        <v>14</v>
      </c>
      <c r="P522" s="5" t="s">
        <v>14</v>
      </c>
      <c r="Q522" s="5" t="s">
        <v>14</v>
      </c>
      <c r="R522" s="5" t="s">
        <v>14</v>
      </c>
      <c r="S522" s="5" t="s">
        <v>14</v>
      </c>
      <c r="T522" s="5" t="s">
        <v>14</v>
      </c>
    </row>
    <row r="523" spans="1:20" s="12" customFormat="1" ht="45.75">
      <c r="A523" s="15" t="s">
        <v>1056</v>
      </c>
      <c r="B523" s="16" t="s">
        <v>443</v>
      </c>
      <c r="C523" s="4">
        <v>4295734</v>
      </c>
      <c r="D523" s="4">
        <v>3624552</v>
      </c>
      <c r="E523" s="5" t="s">
        <v>14</v>
      </c>
      <c r="F523" s="4">
        <v>4539</v>
      </c>
      <c r="G523" s="5" t="s">
        <v>14</v>
      </c>
      <c r="H523" s="5" t="s">
        <v>14</v>
      </c>
      <c r="I523" s="5" t="s">
        <v>14</v>
      </c>
      <c r="J523" s="4">
        <v>8791</v>
      </c>
      <c r="K523" s="5" t="s">
        <v>14</v>
      </c>
      <c r="L523" s="5" t="s">
        <v>14</v>
      </c>
      <c r="M523" s="5" t="s">
        <v>14</v>
      </c>
      <c r="N523" s="5" t="s">
        <v>14</v>
      </c>
      <c r="O523" s="4">
        <v>302939</v>
      </c>
      <c r="P523" s="5" t="s">
        <v>14</v>
      </c>
      <c r="Q523" s="4">
        <v>100000</v>
      </c>
      <c r="R523" s="5" t="s">
        <v>14</v>
      </c>
      <c r="S523" s="4">
        <v>254735</v>
      </c>
      <c r="T523" s="4">
        <v>177</v>
      </c>
    </row>
    <row r="524" spans="1:20" s="12" customFormat="1" ht="45.75">
      <c r="A524" s="15" t="s">
        <v>1073</v>
      </c>
      <c r="B524" s="16" t="s">
        <v>549</v>
      </c>
      <c r="C524" s="4">
        <v>76830686</v>
      </c>
      <c r="D524" s="4">
        <v>484462</v>
      </c>
      <c r="E524" s="4">
        <v>1111694</v>
      </c>
      <c r="F524" s="4">
        <v>289577</v>
      </c>
      <c r="G524" s="4">
        <v>1982256</v>
      </c>
      <c r="H524" s="5" t="s">
        <v>14</v>
      </c>
      <c r="I524" s="4">
        <v>91339</v>
      </c>
      <c r="J524" s="4">
        <v>1142017</v>
      </c>
      <c r="K524" s="4">
        <v>99985</v>
      </c>
      <c r="L524" s="4">
        <v>144985</v>
      </c>
      <c r="M524" s="4">
        <v>29755</v>
      </c>
      <c r="N524" s="4">
        <v>233760</v>
      </c>
      <c r="O524" s="4">
        <v>16617</v>
      </c>
      <c r="P524" s="4">
        <v>6300</v>
      </c>
      <c r="Q524" s="4">
        <v>525748</v>
      </c>
      <c r="R524" s="4">
        <v>9281659</v>
      </c>
      <c r="S524" s="4">
        <v>61283883</v>
      </c>
      <c r="T524" s="4">
        <v>106648</v>
      </c>
    </row>
    <row r="525" spans="1:20" s="12" customFormat="1" ht="45.75">
      <c r="A525" s="15" t="s">
        <v>1057</v>
      </c>
      <c r="B525" s="16" t="s">
        <v>444</v>
      </c>
      <c r="C525" s="4">
        <v>76830686</v>
      </c>
      <c r="D525" s="4">
        <v>484462</v>
      </c>
      <c r="E525" s="4">
        <v>1111694</v>
      </c>
      <c r="F525" s="4">
        <v>289577</v>
      </c>
      <c r="G525" s="4">
        <v>1982256</v>
      </c>
      <c r="H525" s="5" t="s">
        <v>14</v>
      </c>
      <c r="I525" s="4">
        <v>91339</v>
      </c>
      <c r="J525" s="4">
        <v>1142017</v>
      </c>
      <c r="K525" s="4">
        <v>99985</v>
      </c>
      <c r="L525" s="4">
        <v>144985</v>
      </c>
      <c r="M525" s="4">
        <v>29755</v>
      </c>
      <c r="N525" s="4">
        <v>233760</v>
      </c>
      <c r="O525" s="4">
        <v>16617</v>
      </c>
      <c r="P525" s="4">
        <v>6300</v>
      </c>
      <c r="Q525" s="4">
        <v>525748</v>
      </c>
      <c r="R525" s="4">
        <v>9281659</v>
      </c>
      <c r="S525" s="4">
        <v>61283883</v>
      </c>
      <c r="T525" s="4">
        <v>106648</v>
      </c>
    </row>
    <row r="526" spans="1:20" s="12" customFormat="1" ht="57">
      <c r="A526" s="15" t="s">
        <v>1058</v>
      </c>
      <c r="B526" s="16" t="s">
        <v>535</v>
      </c>
      <c r="C526" s="4">
        <v>305190250</v>
      </c>
      <c r="D526" s="4">
        <v>44834340</v>
      </c>
      <c r="E526" s="4">
        <v>1997963</v>
      </c>
      <c r="F526" s="4">
        <v>10556</v>
      </c>
      <c r="G526" s="4">
        <v>1886908</v>
      </c>
      <c r="H526" s="4">
        <v>15639</v>
      </c>
      <c r="I526" s="4">
        <v>52867</v>
      </c>
      <c r="J526" s="4">
        <v>1267264</v>
      </c>
      <c r="K526" s="4">
        <v>1696155</v>
      </c>
      <c r="L526" s="4">
        <v>637859</v>
      </c>
      <c r="M526" s="4">
        <v>353578</v>
      </c>
      <c r="N526" s="4">
        <v>811847</v>
      </c>
      <c r="O526" s="4">
        <v>677854</v>
      </c>
      <c r="P526" s="4">
        <v>39340</v>
      </c>
      <c r="Q526" s="4">
        <v>22175002</v>
      </c>
      <c r="R526" s="4">
        <v>10229042</v>
      </c>
      <c r="S526" s="4">
        <v>217506610</v>
      </c>
      <c r="T526" s="4">
        <v>997425</v>
      </c>
    </row>
    <row r="527" spans="1:20" s="12" customFormat="1" ht="57">
      <c r="A527" s="15" t="s">
        <v>1058</v>
      </c>
      <c r="B527" s="16" t="s">
        <v>445</v>
      </c>
      <c r="C527" s="4">
        <v>305190250</v>
      </c>
      <c r="D527" s="4">
        <v>44834340</v>
      </c>
      <c r="E527" s="4">
        <v>1997963</v>
      </c>
      <c r="F527" s="4">
        <v>10556</v>
      </c>
      <c r="G527" s="4">
        <v>1886908</v>
      </c>
      <c r="H527" s="4">
        <v>15639</v>
      </c>
      <c r="I527" s="4">
        <v>52867</v>
      </c>
      <c r="J527" s="4">
        <v>1267264</v>
      </c>
      <c r="K527" s="4">
        <v>1696155</v>
      </c>
      <c r="L527" s="4">
        <v>637859</v>
      </c>
      <c r="M527" s="4">
        <v>353578</v>
      </c>
      <c r="N527" s="4">
        <v>811847</v>
      </c>
      <c r="O527" s="4">
        <v>677854</v>
      </c>
      <c r="P527" s="4">
        <v>39340</v>
      </c>
      <c r="Q527" s="4">
        <v>22175002</v>
      </c>
      <c r="R527" s="4">
        <v>10229042</v>
      </c>
      <c r="S527" s="4">
        <v>217506610</v>
      </c>
      <c r="T527" s="4">
        <v>997425</v>
      </c>
    </row>
    <row r="528" spans="1:20" s="12" customFormat="1" ht="23.25">
      <c r="A528" s="15" t="s">
        <v>1059</v>
      </c>
      <c r="B528" s="16" t="s">
        <v>536</v>
      </c>
      <c r="C528" s="4">
        <v>25660861</v>
      </c>
      <c r="D528" s="4">
        <v>8602895</v>
      </c>
      <c r="E528" s="5" t="s">
        <v>14</v>
      </c>
      <c r="F528" s="4">
        <v>161915</v>
      </c>
      <c r="G528" s="5" t="s">
        <v>14</v>
      </c>
      <c r="H528" s="4">
        <v>83712</v>
      </c>
      <c r="I528" s="4">
        <v>69493</v>
      </c>
      <c r="J528" s="4">
        <v>522804</v>
      </c>
      <c r="K528" s="5" t="s">
        <v>14</v>
      </c>
      <c r="L528" s="4">
        <v>20806</v>
      </c>
      <c r="M528" s="5" t="s">
        <v>14</v>
      </c>
      <c r="N528" s="4">
        <v>11355</v>
      </c>
      <c r="O528" s="4">
        <v>47318</v>
      </c>
      <c r="P528" s="4">
        <v>124134</v>
      </c>
      <c r="Q528" s="4">
        <v>12562599</v>
      </c>
      <c r="R528" s="5" t="s">
        <v>14</v>
      </c>
      <c r="S528" s="4">
        <v>3409467</v>
      </c>
      <c r="T528" s="4">
        <v>44362</v>
      </c>
    </row>
    <row r="529" spans="1:20" s="12" customFormat="1" ht="23.25">
      <c r="A529" s="15" t="s">
        <v>1060</v>
      </c>
      <c r="B529" s="16" t="s">
        <v>537</v>
      </c>
      <c r="C529" s="4">
        <v>8537860</v>
      </c>
      <c r="D529" s="4">
        <v>8500000</v>
      </c>
      <c r="E529" s="5" t="s">
        <v>14</v>
      </c>
      <c r="F529" s="4">
        <v>4100</v>
      </c>
      <c r="G529" s="5" t="s">
        <v>14</v>
      </c>
      <c r="H529" s="5" t="s">
        <v>14</v>
      </c>
      <c r="I529" s="5" t="s">
        <v>14</v>
      </c>
      <c r="J529" s="5" t="s">
        <v>14</v>
      </c>
      <c r="K529" s="5" t="s">
        <v>14</v>
      </c>
      <c r="L529" s="5" t="s">
        <v>14</v>
      </c>
      <c r="M529" s="5" t="s">
        <v>14</v>
      </c>
      <c r="N529" s="5" t="s">
        <v>14</v>
      </c>
      <c r="O529" s="5" t="s">
        <v>14</v>
      </c>
      <c r="P529" s="4">
        <v>18100</v>
      </c>
      <c r="Q529" s="5" t="s">
        <v>14</v>
      </c>
      <c r="R529" s="5" t="s">
        <v>14</v>
      </c>
      <c r="S529" s="4">
        <v>15660</v>
      </c>
      <c r="T529" s="5" t="s">
        <v>14</v>
      </c>
    </row>
    <row r="530" spans="1:20" s="12" customFormat="1" ht="23.25">
      <c r="A530" s="15" t="s">
        <v>1061</v>
      </c>
      <c r="B530" s="16" t="s">
        <v>446</v>
      </c>
      <c r="C530" s="4">
        <v>8537860</v>
      </c>
      <c r="D530" s="4">
        <v>8500000</v>
      </c>
      <c r="E530" s="5" t="s">
        <v>14</v>
      </c>
      <c r="F530" s="4">
        <v>4100</v>
      </c>
      <c r="G530" s="5" t="s">
        <v>14</v>
      </c>
      <c r="H530" s="5" t="s">
        <v>14</v>
      </c>
      <c r="I530" s="5" t="s">
        <v>14</v>
      </c>
      <c r="J530" s="5" t="s">
        <v>14</v>
      </c>
      <c r="K530" s="5" t="s">
        <v>14</v>
      </c>
      <c r="L530" s="5" t="s">
        <v>14</v>
      </c>
      <c r="M530" s="5" t="s">
        <v>14</v>
      </c>
      <c r="N530" s="5" t="s">
        <v>14</v>
      </c>
      <c r="O530" s="5" t="s">
        <v>14</v>
      </c>
      <c r="P530" s="4">
        <v>18100</v>
      </c>
      <c r="Q530" s="5" t="s">
        <v>14</v>
      </c>
      <c r="R530" s="5" t="s">
        <v>14</v>
      </c>
      <c r="S530" s="4">
        <v>15660</v>
      </c>
      <c r="T530" s="5" t="s">
        <v>14</v>
      </c>
    </row>
    <row r="531" spans="1:20" s="12" customFormat="1" ht="23.25">
      <c r="A531" s="15" t="s">
        <v>1062</v>
      </c>
      <c r="B531" s="16" t="s">
        <v>538</v>
      </c>
      <c r="C531" s="4">
        <v>361269</v>
      </c>
      <c r="D531" s="5" t="s">
        <v>14</v>
      </c>
      <c r="E531" s="5" t="s">
        <v>14</v>
      </c>
      <c r="F531" s="5" t="s">
        <v>14</v>
      </c>
      <c r="G531" s="5" t="s">
        <v>14</v>
      </c>
      <c r="H531" s="5" t="s">
        <v>14</v>
      </c>
      <c r="I531" s="4">
        <v>69493</v>
      </c>
      <c r="J531" s="4">
        <v>1023</v>
      </c>
      <c r="K531" s="5" t="s">
        <v>14</v>
      </c>
      <c r="L531" s="5" t="s">
        <v>14</v>
      </c>
      <c r="M531" s="5" t="s">
        <v>14</v>
      </c>
      <c r="N531" s="4">
        <v>11355</v>
      </c>
      <c r="O531" s="5" t="s">
        <v>14</v>
      </c>
      <c r="P531" s="5" t="s">
        <v>14</v>
      </c>
      <c r="Q531" s="4">
        <v>271713</v>
      </c>
      <c r="R531" s="5" t="s">
        <v>14</v>
      </c>
      <c r="S531" s="5" t="s">
        <v>14</v>
      </c>
      <c r="T531" s="4">
        <v>7684</v>
      </c>
    </row>
    <row r="532" spans="1:20" s="12" customFormat="1" ht="23.25">
      <c r="A532" s="15" t="s">
        <v>1062</v>
      </c>
      <c r="B532" s="16" t="s">
        <v>447</v>
      </c>
      <c r="C532" s="4">
        <v>361269</v>
      </c>
      <c r="D532" s="5" t="s">
        <v>14</v>
      </c>
      <c r="E532" s="5" t="s">
        <v>14</v>
      </c>
      <c r="F532" s="5" t="s">
        <v>14</v>
      </c>
      <c r="G532" s="5" t="s">
        <v>14</v>
      </c>
      <c r="H532" s="5" t="s">
        <v>14</v>
      </c>
      <c r="I532" s="4">
        <v>69493</v>
      </c>
      <c r="J532" s="4">
        <v>1023</v>
      </c>
      <c r="K532" s="5" t="s">
        <v>14</v>
      </c>
      <c r="L532" s="5" t="s">
        <v>14</v>
      </c>
      <c r="M532" s="5" t="s">
        <v>14</v>
      </c>
      <c r="N532" s="4">
        <v>11355</v>
      </c>
      <c r="O532" s="5" t="s">
        <v>14</v>
      </c>
      <c r="P532" s="5" t="s">
        <v>14</v>
      </c>
      <c r="Q532" s="4">
        <v>271713</v>
      </c>
      <c r="R532" s="5" t="s">
        <v>14</v>
      </c>
      <c r="S532" s="5" t="s">
        <v>14</v>
      </c>
      <c r="T532" s="4">
        <v>7684</v>
      </c>
    </row>
    <row r="533" spans="1:20" s="12" customFormat="1" ht="34.5">
      <c r="A533" s="15" t="s">
        <v>1063</v>
      </c>
      <c r="B533" s="16" t="s">
        <v>539</v>
      </c>
      <c r="C533" s="4">
        <v>16761732</v>
      </c>
      <c r="D533" s="4">
        <v>102895</v>
      </c>
      <c r="E533" s="5" t="s">
        <v>14</v>
      </c>
      <c r="F533" s="4">
        <v>157815</v>
      </c>
      <c r="G533" s="5" t="s">
        <v>14</v>
      </c>
      <c r="H533" s="4">
        <v>83712</v>
      </c>
      <c r="I533" s="5" t="s">
        <v>14</v>
      </c>
      <c r="J533" s="4">
        <v>521782</v>
      </c>
      <c r="K533" s="5" t="s">
        <v>14</v>
      </c>
      <c r="L533" s="4">
        <v>20806</v>
      </c>
      <c r="M533" s="5" t="s">
        <v>14</v>
      </c>
      <c r="N533" s="5" t="s">
        <v>14</v>
      </c>
      <c r="O533" s="4">
        <v>47318</v>
      </c>
      <c r="P533" s="4">
        <v>106034</v>
      </c>
      <c r="Q533" s="4">
        <v>12290885</v>
      </c>
      <c r="R533" s="5" t="s">
        <v>14</v>
      </c>
      <c r="S533" s="4">
        <v>3393807</v>
      </c>
      <c r="T533" s="4">
        <v>36678</v>
      </c>
    </row>
    <row r="534" spans="1:20" s="12" customFormat="1" ht="34.5">
      <c r="A534" s="15" t="s">
        <v>1063</v>
      </c>
      <c r="B534" s="16" t="s">
        <v>448</v>
      </c>
      <c r="C534" s="4">
        <v>16761732</v>
      </c>
      <c r="D534" s="4">
        <v>102895</v>
      </c>
      <c r="E534" s="5" t="s">
        <v>14</v>
      </c>
      <c r="F534" s="4">
        <v>157815</v>
      </c>
      <c r="G534" s="5" t="s">
        <v>14</v>
      </c>
      <c r="H534" s="4">
        <v>83712</v>
      </c>
      <c r="I534" s="5" t="s">
        <v>14</v>
      </c>
      <c r="J534" s="4">
        <v>521782</v>
      </c>
      <c r="K534" s="5" t="s">
        <v>14</v>
      </c>
      <c r="L534" s="4">
        <v>20806</v>
      </c>
      <c r="M534" s="5" t="s">
        <v>14</v>
      </c>
      <c r="N534" s="5" t="s">
        <v>14</v>
      </c>
      <c r="O534" s="4">
        <v>47318</v>
      </c>
      <c r="P534" s="4">
        <v>106034</v>
      </c>
      <c r="Q534" s="4">
        <v>12290885</v>
      </c>
      <c r="R534" s="5" t="s">
        <v>14</v>
      </c>
      <c r="S534" s="4">
        <v>3393807</v>
      </c>
      <c r="T534" s="4">
        <v>36678</v>
      </c>
    </row>
    <row r="535" spans="1:20" s="12" customFormat="1">
      <c r="A535" s="15" t="s">
        <v>15</v>
      </c>
      <c r="B535" s="16" t="s">
        <v>449</v>
      </c>
      <c r="C535" s="4">
        <v>3562442361</v>
      </c>
      <c r="D535" s="4">
        <v>108902882</v>
      </c>
      <c r="E535" s="4">
        <v>257609150</v>
      </c>
      <c r="F535" s="4">
        <v>180053200</v>
      </c>
      <c r="G535" s="4">
        <v>128376620</v>
      </c>
      <c r="H535" s="4">
        <v>87944926</v>
      </c>
      <c r="I535" s="4">
        <v>100311271</v>
      </c>
      <c r="J535" s="4">
        <v>422160429</v>
      </c>
      <c r="K535" s="4">
        <v>110675809</v>
      </c>
      <c r="L535" s="4">
        <v>137706382</v>
      </c>
      <c r="M535" s="4">
        <v>113301552</v>
      </c>
      <c r="N535" s="4">
        <v>145801419</v>
      </c>
      <c r="O535" s="4">
        <v>100687022</v>
      </c>
      <c r="P535" s="4">
        <v>73313188</v>
      </c>
      <c r="Q535" s="4">
        <v>288491294</v>
      </c>
      <c r="R535" s="4">
        <v>296685667</v>
      </c>
      <c r="S535" s="4">
        <v>856995558</v>
      </c>
      <c r="T535" s="4">
        <v>153425991</v>
      </c>
    </row>
    <row r="536" spans="1:20" s="12" customFormat="1" ht="57">
      <c r="A536" s="15" t="s">
        <v>612</v>
      </c>
      <c r="B536" s="16" t="s">
        <v>475</v>
      </c>
      <c r="C536" s="4">
        <v>1911907115</v>
      </c>
      <c r="D536" s="4">
        <v>48752487</v>
      </c>
      <c r="E536" s="4">
        <v>145959982</v>
      </c>
      <c r="F536" s="4">
        <v>110261121</v>
      </c>
      <c r="G536" s="4">
        <v>41672636</v>
      </c>
      <c r="H536" s="4">
        <v>51862844</v>
      </c>
      <c r="I536" s="4">
        <v>55364821</v>
      </c>
      <c r="J536" s="4">
        <v>253086808</v>
      </c>
      <c r="K536" s="4">
        <v>55017327</v>
      </c>
      <c r="L536" s="4">
        <v>71726680</v>
      </c>
      <c r="M536" s="4">
        <v>68231284</v>
      </c>
      <c r="N536" s="4">
        <v>83682410</v>
      </c>
      <c r="O536" s="4">
        <v>55201522</v>
      </c>
      <c r="P536" s="4">
        <v>42561117</v>
      </c>
      <c r="Q536" s="4">
        <v>173107627</v>
      </c>
      <c r="R536" s="4">
        <v>168412185</v>
      </c>
      <c r="S536" s="4">
        <v>413144112</v>
      </c>
      <c r="T536" s="4">
        <v>73862152</v>
      </c>
    </row>
    <row r="537" spans="1:20" s="12" customFormat="1" ht="23.25">
      <c r="A537" s="15" t="s">
        <v>613</v>
      </c>
      <c r="B537" s="16" t="s">
        <v>476</v>
      </c>
      <c r="C537" s="4">
        <v>389782939</v>
      </c>
      <c r="D537" s="4">
        <v>5842699</v>
      </c>
      <c r="E537" s="4">
        <v>31007002</v>
      </c>
      <c r="F537" s="4">
        <v>24154231</v>
      </c>
      <c r="G537" s="4">
        <v>11731085</v>
      </c>
      <c r="H537" s="4">
        <v>15436469</v>
      </c>
      <c r="I537" s="4">
        <v>12333551</v>
      </c>
      <c r="J537" s="4">
        <v>57292242</v>
      </c>
      <c r="K537" s="4">
        <v>12561286</v>
      </c>
      <c r="L537" s="4">
        <v>15263846</v>
      </c>
      <c r="M537" s="4">
        <v>12468350</v>
      </c>
      <c r="N537" s="4">
        <v>11675802</v>
      </c>
      <c r="O537" s="4">
        <v>6068925</v>
      </c>
      <c r="P537" s="4">
        <v>12411508</v>
      </c>
      <c r="Q537" s="4">
        <v>31440947</v>
      </c>
      <c r="R537" s="4">
        <v>20783711</v>
      </c>
      <c r="S537" s="4">
        <v>97709905</v>
      </c>
      <c r="T537" s="4">
        <v>11601380</v>
      </c>
    </row>
    <row r="538" spans="1:20" s="12" customFormat="1" ht="23.25">
      <c r="A538" s="15" t="s">
        <v>614</v>
      </c>
      <c r="B538" s="16" t="s">
        <v>57</v>
      </c>
      <c r="C538" s="4">
        <v>106195208</v>
      </c>
      <c r="D538" s="4">
        <v>1920145</v>
      </c>
      <c r="E538" s="4">
        <v>9158561</v>
      </c>
      <c r="F538" s="4">
        <v>6532362</v>
      </c>
      <c r="G538" s="4">
        <v>2150056</v>
      </c>
      <c r="H538" s="4">
        <v>3769920</v>
      </c>
      <c r="I538" s="4">
        <v>2332548</v>
      </c>
      <c r="J538" s="4">
        <v>37986088</v>
      </c>
      <c r="K538" s="4">
        <v>1836458</v>
      </c>
      <c r="L538" s="4">
        <v>3805480</v>
      </c>
      <c r="M538" s="4">
        <v>2915799</v>
      </c>
      <c r="N538" s="4">
        <v>2630493</v>
      </c>
      <c r="O538" s="4">
        <v>2593982</v>
      </c>
      <c r="P538" s="4">
        <v>4202057</v>
      </c>
      <c r="Q538" s="4">
        <v>8040979</v>
      </c>
      <c r="R538" s="4">
        <v>6530563</v>
      </c>
      <c r="S538" s="4">
        <v>7816081</v>
      </c>
      <c r="T538" s="4">
        <v>1973635</v>
      </c>
    </row>
    <row r="539" spans="1:20" s="12" customFormat="1" ht="23.25">
      <c r="A539" s="15" t="s">
        <v>615</v>
      </c>
      <c r="B539" s="16" t="s">
        <v>58</v>
      </c>
      <c r="C539" s="4">
        <v>36632780</v>
      </c>
      <c r="D539" s="4">
        <v>744915</v>
      </c>
      <c r="E539" s="4">
        <v>6354789</v>
      </c>
      <c r="F539" s="4">
        <v>3200383</v>
      </c>
      <c r="G539" s="4">
        <v>1041151</v>
      </c>
      <c r="H539" s="4">
        <v>1856905</v>
      </c>
      <c r="I539" s="4">
        <v>1007867</v>
      </c>
      <c r="J539" s="4">
        <v>5417126</v>
      </c>
      <c r="K539" s="4">
        <v>529962</v>
      </c>
      <c r="L539" s="4">
        <v>1848641</v>
      </c>
      <c r="M539" s="4">
        <v>1568934</v>
      </c>
      <c r="N539" s="4">
        <v>1009143</v>
      </c>
      <c r="O539" s="4">
        <v>1526503</v>
      </c>
      <c r="P539" s="4">
        <v>1687290</v>
      </c>
      <c r="Q539" s="4">
        <v>3328888</v>
      </c>
      <c r="R539" s="4">
        <v>3010128</v>
      </c>
      <c r="S539" s="4">
        <v>1493557</v>
      </c>
      <c r="T539" s="4">
        <v>1006597</v>
      </c>
    </row>
    <row r="540" spans="1:20" s="12" customFormat="1" ht="23.25">
      <c r="A540" s="15" t="s">
        <v>616</v>
      </c>
      <c r="B540" s="16" t="s">
        <v>59</v>
      </c>
      <c r="C540" s="4">
        <v>69562428</v>
      </c>
      <c r="D540" s="4">
        <v>1175230</v>
      </c>
      <c r="E540" s="4">
        <v>2803772</v>
      </c>
      <c r="F540" s="4">
        <v>3331979</v>
      </c>
      <c r="G540" s="4">
        <v>1108906</v>
      </c>
      <c r="H540" s="4">
        <v>1913015</v>
      </c>
      <c r="I540" s="4">
        <v>1324681</v>
      </c>
      <c r="J540" s="4">
        <v>32568961</v>
      </c>
      <c r="K540" s="4">
        <v>1306496</v>
      </c>
      <c r="L540" s="4">
        <v>1956838</v>
      </c>
      <c r="M540" s="4">
        <v>1346866</v>
      </c>
      <c r="N540" s="4">
        <v>1621350</v>
      </c>
      <c r="O540" s="4">
        <v>1067478</v>
      </c>
      <c r="P540" s="4">
        <v>2514766</v>
      </c>
      <c r="Q540" s="4">
        <v>4712091</v>
      </c>
      <c r="R540" s="4">
        <v>3520436</v>
      </c>
      <c r="S540" s="4">
        <v>6322524</v>
      </c>
      <c r="T540" s="4">
        <v>967038</v>
      </c>
    </row>
    <row r="541" spans="1:20" s="12" customFormat="1" ht="23.25">
      <c r="A541" s="15" t="s">
        <v>617</v>
      </c>
      <c r="B541" s="16" t="s">
        <v>60</v>
      </c>
      <c r="C541" s="4">
        <v>8262734</v>
      </c>
      <c r="D541" s="4">
        <v>131788</v>
      </c>
      <c r="E541" s="4">
        <v>886983</v>
      </c>
      <c r="F541" s="4">
        <v>446764</v>
      </c>
      <c r="G541" s="4">
        <v>1134390</v>
      </c>
      <c r="H541" s="4">
        <v>124488</v>
      </c>
      <c r="I541" s="4">
        <v>41322</v>
      </c>
      <c r="J541" s="4">
        <v>1393174</v>
      </c>
      <c r="K541" s="4">
        <v>22994</v>
      </c>
      <c r="L541" s="4">
        <v>32367</v>
      </c>
      <c r="M541" s="4">
        <v>314699</v>
      </c>
      <c r="N541" s="4">
        <v>281779</v>
      </c>
      <c r="O541" s="4">
        <v>284020</v>
      </c>
      <c r="P541" s="4">
        <v>924266</v>
      </c>
      <c r="Q541" s="4">
        <v>241404</v>
      </c>
      <c r="R541" s="4">
        <v>762439</v>
      </c>
      <c r="S541" s="4">
        <v>665278</v>
      </c>
      <c r="T541" s="4">
        <v>574578</v>
      </c>
    </row>
    <row r="542" spans="1:20" s="12" customFormat="1" ht="23.25">
      <c r="A542" s="15" t="s">
        <v>618</v>
      </c>
      <c r="B542" s="16" t="s">
        <v>61</v>
      </c>
      <c r="C542" s="4">
        <v>57982897</v>
      </c>
      <c r="D542" s="4">
        <v>1049585</v>
      </c>
      <c r="E542" s="4">
        <v>2987651</v>
      </c>
      <c r="F542" s="4">
        <v>6080855</v>
      </c>
      <c r="G542" s="4">
        <v>2683681</v>
      </c>
      <c r="H542" s="4">
        <v>5887248</v>
      </c>
      <c r="I542" s="4">
        <v>913809</v>
      </c>
      <c r="J542" s="4">
        <v>4034788</v>
      </c>
      <c r="K542" s="4">
        <v>717135</v>
      </c>
      <c r="L542" s="4">
        <v>5317937</v>
      </c>
      <c r="M542" s="4">
        <v>1345444</v>
      </c>
      <c r="N542" s="4">
        <v>1699388</v>
      </c>
      <c r="O542" s="4">
        <v>339007</v>
      </c>
      <c r="P542" s="4">
        <v>2387716</v>
      </c>
      <c r="Q542" s="4">
        <v>5703406</v>
      </c>
      <c r="R542" s="4">
        <v>1860230</v>
      </c>
      <c r="S542" s="4">
        <v>13515251</v>
      </c>
      <c r="T542" s="4">
        <v>1459768</v>
      </c>
    </row>
    <row r="543" spans="1:20" s="12" customFormat="1" ht="34.5">
      <c r="A543" s="15" t="s">
        <v>619</v>
      </c>
      <c r="B543" s="16" t="s">
        <v>62</v>
      </c>
      <c r="C543" s="4">
        <v>169995922</v>
      </c>
      <c r="D543" s="4">
        <v>2319882</v>
      </c>
      <c r="E543" s="4">
        <v>16459174</v>
      </c>
      <c r="F543" s="4">
        <v>8192068</v>
      </c>
      <c r="G543" s="4">
        <v>3023658</v>
      </c>
      <c r="H543" s="4">
        <v>4406717</v>
      </c>
      <c r="I543" s="4">
        <v>3958428</v>
      </c>
      <c r="J543" s="4">
        <v>11456173</v>
      </c>
      <c r="K543" s="4">
        <v>4264104</v>
      </c>
      <c r="L543" s="4">
        <v>5112106</v>
      </c>
      <c r="M543" s="4">
        <v>6280204</v>
      </c>
      <c r="N543" s="4">
        <v>4152535</v>
      </c>
      <c r="O543" s="4">
        <v>2079450</v>
      </c>
      <c r="P543" s="4">
        <v>4034243</v>
      </c>
      <c r="Q543" s="4">
        <v>11116179</v>
      </c>
      <c r="R543" s="4">
        <v>8615091</v>
      </c>
      <c r="S543" s="4">
        <v>69232032</v>
      </c>
      <c r="T543" s="4">
        <v>5293878</v>
      </c>
    </row>
    <row r="544" spans="1:20" s="12" customFormat="1" ht="23.25">
      <c r="A544" s="15" t="s">
        <v>620</v>
      </c>
      <c r="B544" s="16" t="s">
        <v>63</v>
      </c>
      <c r="C544" s="4">
        <v>15854349</v>
      </c>
      <c r="D544" s="4">
        <v>801687</v>
      </c>
      <c r="E544" s="4">
        <v>276318</v>
      </c>
      <c r="F544" s="4">
        <v>1617755</v>
      </c>
      <c r="G544" s="4">
        <v>129372</v>
      </c>
      <c r="H544" s="4">
        <v>474788</v>
      </c>
      <c r="I544" s="4">
        <v>778140</v>
      </c>
      <c r="J544" s="4">
        <v>1961119</v>
      </c>
      <c r="K544" s="4">
        <v>703602</v>
      </c>
      <c r="L544" s="4">
        <v>1071910</v>
      </c>
      <c r="M544" s="4">
        <v>1154398</v>
      </c>
      <c r="N544" s="4">
        <v>700137</v>
      </c>
      <c r="O544" s="4">
        <v>434652</v>
      </c>
      <c r="P544" s="4">
        <v>621216</v>
      </c>
      <c r="Q544" s="4">
        <v>1622185</v>
      </c>
      <c r="R544" s="4">
        <v>1219598</v>
      </c>
      <c r="S544" s="4">
        <v>1251630</v>
      </c>
      <c r="T544" s="4">
        <v>1035844</v>
      </c>
    </row>
    <row r="545" spans="1:20" s="12" customFormat="1" ht="23.25">
      <c r="A545" s="15" t="s">
        <v>621</v>
      </c>
      <c r="B545" s="16" t="s">
        <v>64</v>
      </c>
      <c r="C545" s="4">
        <v>13963871</v>
      </c>
      <c r="D545" s="4">
        <v>408430</v>
      </c>
      <c r="E545" s="4">
        <v>832043</v>
      </c>
      <c r="F545" s="4">
        <v>1491524</v>
      </c>
      <c r="G545" s="4">
        <v>692125</v>
      </c>
      <c r="H545" s="4">
        <v>423704</v>
      </c>
      <c r="I545" s="4">
        <v>599716</v>
      </c>
      <c r="J545" s="4">
        <v>1093132</v>
      </c>
      <c r="K545" s="4">
        <v>602022</v>
      </c>
      <c r="L545" s="4">
        <v>1315133</v>
      </c>
      <c r="M545" s="4">
        <v>1063156</v>
      </c>
      <c r="N545" s="4">
        <v>609084</v>
      </c>
      <c r="O545" s="4">
        <v>416135</v>
      </c>
      <c r="P545" s="4">
        <v>569609</v>
      </c>
      <c r="Q545" s="4">
        <v>1457062</v>
      </c>
      <c r="R545" s="4">
        <v>726357</v>
      </c>
      <c r="S545" s="4">
        <v>935636</v>
      </c>
      <c r="T545" s="4">
        <v>729002</v>
      </c>
    </row>
    <row r="546" spans="1:20" s="12" customFormat="1" ht="23.25">
      <c r="A546" s="15" t="s">
        <v>622</v>
      </c>
      <c r="B546" s="16" t="s">
        <v>65</v>
      </c>
      <c r="C546" s="4">
        <v>38235672</v>
      </c>
      <c r="D546" s="4">
        <v>178510</v>
      </c>
      <c r="E546" s="4">
        <v>4596747</v>
      </c>
      <c r="F546" s="4">
        <v>1394034</v>
      </c>
      <c r="G546" s="4">
        <v>21019</v>
      </c>
      <c r="H546" s="4">
        <v>377213</v>
      </c>
      <c r="I546" s="4">
        <v>682395</v>
      </c>
      <c r="J546" s="4">
        <v>965541</v>
      </c>
      <c r="K546" s="4">
        <v>295280</v>
      </c>
      <c r="L546" s="4">
        <v>1063950</v>
      </c>
      <c r="M546" s="4">
        <v>1072187</v>
      </c>
      <c r="N546" s="4">
        <v>675407</v>
      </c>
      <c r="O546" s="4">
        <v>273825</v>
      </c>
      <c r="P546" s="4">
        <v>985048</v>
      </c>
      <c r="Q546" s="4">
        <v>2147955</v>
      </c>
      <c r="R546" s="4">
        <v>554375</v>
      </c>
      <c r="S546" s="4">
        <v>21954173</v>
      </c>
      <c r="T546" s="4">
        <v>998012</v>
      </c>
    </row>
    <row r="547" spans="1:20" s="12" customFormat="1" ht="23.25">
      <c r="A547" s="15" t="s">
        <v>623</v>
      </c>
      <c r="B547" s="16" t="s">
        <v>66</v>
      </c>
      <c r="C547" s="4">
        <v>39887861</v>
      </c>
      <c r="D547" s="4">
        <v>312396</v>
      </c>
      <c r="E547" s="4">
        <v>2890871</v>
      </c>
      <c r="F547" s="4">
        <v>1337178</v>
      </c>
      <c r="G547" s="4">
        <v>969613</v>
      </c>
      <c r="H547" s="4">
        <v>539585</v>
      </c>
      <c r="I547" s="4">
        <v>734462</v>
      </c>
      <c r="J547" s="4">
        <v>2019173</v>
      </c>
      <c r="K547" s="4">
        <v>561213</v>
      </c>
      <c r="L547" s="4">
        <v>562722</v>
      </c>
      <c r="M547" s="4">
        <v>1289852</v>
      </c>
      <c r="N547" s="4">
        <v>700785</v>
      </c>
      <c r="O547" s="4">
        <v>320720</v>
      </c>
      <c r="P547" s="4">
        <v>889530</v>
      </c>
      <c r="Q547" s="4">
        <v>1443223</v>
      </c>
      <c r="R547" s="4">
        <v>695084</v>
      </c>
      <c r="S547" s="4">
        <v>23740851</v>
      </c>
      <c r="T547" s="4">
        <v>880604</v>
      </c>
    </row>
    <row r="548" spans="1:20" s="12" customFormat="1" ht="23.25">
      <c r="A548" s="15" t="s">
        <v>624</v>
      </c>
      <c r="B548" s="16" t="s">
        <v>67</v>
      </c>
      <c r="C548" s="4">
        <v>39083517</v>
      </c>
      <c r="D548" s="4">
        <v>326164</v>
      </c>
      <c r="E548" s="4">
        <v>6978743</v>
      </c>
      <c r="F548" s="4">
        <v>1439118</v>
      </c>
      <c r="G548" s="4">
        <v>314378</v>
      </c>
      <c r="H548" s="4">
        <v>988903</v>
      </c>
      <c r="I548" s="4">
        <v>718443</v>
      </c>
      <c r="J548" s="4">
        <v>1315245</v>
      </c>
      <c r="K548" s="4">
        <v>315453</v>
      </c>
      <c r="L548" s="4">
        <v>926468</v>
      </c>
      <c r="M548" s="4">
        <v>666296</v>
      </c>
      <c r="N548" s="4">
        <v>707698</v>
      </c>
      <c r="O548" s="4">
        <v>395136</v>
      </c>
      <c r="P548" s="4">
        <v>702289</v>
      </c>
      <c r="Q548" s="4">
        <v>2503398</v>
      </c>
      <c r="R548" s="4">
        <v>792806</v>
      </c>
      <c r="S548" s="4">
        <v>19047622</v>
      </c>
      <c r="T548" s="4">
        <v>945355</v>
      </c>
    </row>
    <row r="549" spans="1:20" s="12" customFormat="1" ht="34.5">
      <c r="A549" s="15" t="s">
        <v>625</v>
      </c>
      <c r="B549" s="16" t="s">
        <v>68</v>
      </c>
      <c r="C549" s="4">
        <v>22970652</v>
      </c>
      <c r="D549" s="4">
        <v>292694</v>
      </c>
      <c r="E549" s="4">
        <v>884452</v>
      </c>
      <c r="F549" s="4">
        <v>912458</v>
      </c>
      <c r="G549" s="4">
        <v>897153</v>
      </c>
      <c r="H549" s="4">
        <v>1602524</v>
      </c>
      <c r="I549" s="4">
        <v>445272</v>
      </c>
      <c r="J549" s="4">
        <v>4101964</v>
      </c>
      <c r="K549" s="4">
        <v>1786534</v>
      </c>
      <c r="L549" s="4">
        <v>171923</v>
      </c>
      <c r="M549" s="4">
        <v>1034315</v>
      </c>
      <c r="N549" s="4">
        <v>759423</v>
      </c>
      <c r="O549" s="4">
        <v>238982</v>
      </c>
      <c r="P549" s="4">
        <v>266552</v>
      </c>
      <c r="Q549" s="4">
        <v>1942355</v>
      </c>
      <c r="R549" s="4">
        <v>4626871</v>
      </c>
      <c r="S549" s="4">
        <v>2302119</v>
      </c>
      <c r="T549" s="4">
        <v>705061</v>
      </c>
    </row>
    <row r="550" spans="1:20" s="12" customFormat="1" ht="23.25">
      <c r="A550" s="15" t="s">
        <v>626</v>
      </c>
      <c r="B550" s="16" t="s">
        <v>69</v>
      </c>
      <c r="C550" s="4">
        <v>1509211</v>
      </c>
      <c r="D550" s="4">
        <v>3322</v>
      </c>
      <c r="E550" s="4">
        <v>11333</v>
      </c>
      <c r="F550" s="4">
        <v>264353</v>
      </c>
      <c r="G550" s="4">
        <v>1987</v>
      </c>
      <c r="H550" s="4">
        <v>4672</v>
      </c>
      <c r="I550" s="4">
        <v>95860</v>
      </c>
      <c r="J550" s="4">
        <v>147525</v>
      </c>
      <c r="K550" s="4">
        <v>64890</v>
      </c>
      <c r="L550" s="4">
        <v>398</v>
      </c>
      <c r="M550" s="4">
        <v>11042</v>
      </c>
      <c r="N550" s="4">
        <v>11112</v>
      </c>
      <c r="O550" s="4">
        <v>5753</v>
      </c>
      <c r="P550" s="4">
        <v>15670</v>
      </c>
      <c r="Q550" s="4">
        <v>6769</v>
      </c>
      <c r="R550" s="4">
        <v>284525</v>
      </c>
      <c r="S550" s="4">
        <v>206743</v>
      </c>
      <c r="T550" s="4">
        <v>373257</v>
      </c>
    </row>
    <row r="551" spans="1:20" s="12" customFormat="1" ht="34.5">
      <c r="A551" s="15" t="s">
        <v>627</v>
      </c>
      <c r="B551" s="16" t="s">
        <v>70</v>
      </c>
      <c r="C551" s="4">
        <v>45836968</v>
      </c>
      <c r="D551" s="4">
        <v>417978</v>
      </c>
      <c r="E551" s="4">
        <v>1503300</v>
      </c>
      <c r="F551" s="4">
        <v>2637830</v>
      </c>
      <c r="G551" s="4">
        <v>2737314</v>
      </c>
      <c r="H551" s="4">
        <v>1243424</v>
      </c>
      <c r="I551" s="4">
        <v>4991583</v>
      </c>
      <c r="J551" s="4">
        <v>2274494</v>
      </c>
      <c r="K551" s="4">
        <v>5655704</v>
      </c>
      <c r="L551" s="4">
        <v>995559</v>
      </c>
      <c r="M551" s="4">
        <v>1601162</v>
      </c>
      <c r="N551" s="4">
        <v>2900496</v>
      </c>
      <c r="O551" s="4">
        <v>766714</v>
      </c>
      <c r="P551" s="4">
        <v>847556</v>
      </c>
      <c r="Q551" s="4">
        <v>6332209</v>
      </c>
      <c r="R551" s="4">
        <v>2730863</v>
      </c>
      <c r="S551" s="4">
        <v>6274519</v>
      </c>
      <c r="T551" s="4">
        <v>1926264</v>
      </c>
    </row>
    <row r="552" spans="1:20" s="12" customFormat="1" ht="34.5">
      <c r="A552" s="15" t="s">
        <v>628</v>
      </c>
      <c r="B552" s="16" t="s">
        <v>477</v>
      </c>
      <c r="C552" s="4">
        <v>86211285</v>
      </c>
      <c r="D552" s="4">
        <v>791361</v>
      </c>
      <c r="E552" s="4">
        <v>13497507</v>
      </c>
      <c r="F552" s="4">
        <v>4455266</v>
      </c>
      <c r="G552" s="4">
        <v>2271116</v>
      </c>
      <c r="H552" s="4">
        <v>1400431</v>
      </c>
      <c r="I552" s="4">
        <v>811490</v>
      </c>
      <c r="J552" s="4">
        <v>5844099</v>
      </c>
      <c r="K552" s="4">
        <v>1635811</v>
      </c>
      <c r="L552" s="4">
        <v>1148591</v>
      </c>
      <c r="M552" s="4">
        <v>1495167</v>
      </c>
      <c r="N552" s="4">
        <v>1952055</v>
      </c>
      <c r="O552" s="4">
        <v>3067098</v>
      </c>
      <c r="P552" s="4">
        <v>1101115</v>
      </c>
      <c r="Q552" s="4">
        <v>1998424</v>
      </c>
      <c r="R552" s="4">
        <v>7457804</v>
      </c>
      <c r="S552" s="4">
        <v>34052284</v>
      </c>
      <c r="T552" s="4">
        <v>3231667</v>
      </c>
    </row>
    <row r="553" spans="1:20" s="12" customFormat="1" ht="23.25">
      <c r="A553" s="15" t="s">
        <v>629</v>
      </c>
      <c r="B553" s="16" t="s">
        <v>71</v>
      </c>
      <c r="C553" s="4">
        <v>1177465</v>
      </c>
      <c r="D553" s="4">
        <v>2546</v>
      </c>
      <c r="E553" s="5" t="s">
        <v>14</v>
      </c>
      <c r="F553" s="4">
        <v>887</v>
      </c>
      <c r="G553" s="5" t="s">
        <v>14</v>
      </c>
      <c r="H553" s="4">
        <v>269</v>
      </c>
      <c r="I553" s="5" t="s">
        <v>14</v>
      </c>
      <c r="J553" s="4">
        <v>39544</v>
      </c>
      <c r="K553" s="4">
        <v>31789</v>
      </c>
      <c r="L553" s="4">
        <v>46487</v>
      </c>
      <c r="M553" s="4">
        <v>100431</v>
      </c>
      <c r="N553" s="4">
        <v>35549</v>
      </c>
      <c r="O553" s="4">
        <v>8713</v>
      </c>
      <c r="P553" s="5" t="s">
        <v>14</v>
      </c>
      <c r="Q553" s="4">
        <v>32549</v>
      </c>
      <c r="R553" s="4">
        <v>371637</v>
      </c>
      <c r="S553" s="4">
        <v>477554</v>
      </c>
      <c r="T553" s="4">
        <v>29509</v>
      </c>
    </row>
    <row r="554" spans="1:20" s="12" customFormat="1" ht="34.5">
      <c r="A554" s="15" t="s">
        <v>630</v>
      </c>
      <c r="B554" s="16" t="s">
        <v>72</v>
      </c>
      <c r="C554" s="4">
        <v>1933537</v>
      </c>
      <c r="D554" s="4">
        <v>215592</v>
      </c>
      <c r="E554" s="4">
        <v>5144</v>
      </c>
      <c r="F554" s="5" t="s">
        <v>14</v>
      </c>
      <c r="G554" s="5" t="s">
        <v>14</v>
      </c>
      <c r="H554" s="4">
        <v>29407</v>
      </c>
      <c r="I554" s="4">
        <v>9600</v>
      </c>
      <c r="J554" s="4">
        <v>73773</v>
      </c>
      <c r="K554" s="4">
        <v>170795</v>
      </c>
      <c r="L554" s="4">
        <v>220073</v>
      </c>
      <c r="M554" s="4">
        <v>156965</v>
      </c>
      <c r="N554" s="4">
        <v>24150</v>
      </c>
      <c r="O554" s="4">
        <v>73402</v>
      </c>
      <c r="P554" s="4">
        <v>159</v>
      </c>
      <c r="Q554" s="4">
        <v>8311</v>
      </c>
      <c r="R554" s="4">
        <v>296775</v>
      </c>
      <c r="S554" s="4">
        <v>615335</v>
      </c>
      <c r="T554" s="4">
        <v>34058</v>
      </c>
    </row>
    <row r="555" spans="1:20" s="12" customFormat="1" ht="45.75">
      <c r="A555" s="15" t="s">
        <v>631</v>
      </c>
      <c r="B555" s="16" t="s">
        <v>73</v>
      </c>
      <c r="C555" s="4">
        <v>34762883</v>
      </c>
      <c r="D555" s="4">
        <v>256022</v>
      </c>
      <c r="E555" s="4">
        <v>10747698</v>
      </c>
      <c r="F555" s="4">
        <v>1518144</v>
      </c>
      <c r="G555" s="4">
        <v>69549</v>
      </c>
      <c r="H555" s="4">
        <v>535393</v>
      </c>
      <c r="I555" s="4">
        <v>39860</v>
      </c>
      <c r="J555" s="4">
        <v>2985162</v>
      </c>
      <c r="K555" s="4">
        <v>370776</v>
      </c>
      <c r="L555" s="4">
        <v>306720</v>
      </c>
      <c r="M555" s="4">
        <v>151164</v>
      </c>
      <c r="N555" s="4">
        <v>386369</v>
      </c>
      <c r="O555" s="4">
        <v>2057222</v>
      </c>
      <c r="P555" s="4">
        <v>446556</v>
      </c>
      <c r="Q555" s="4">
        <v>603200</v>
      </c>
      <c r="R555" s="4">
        <v>585480</v>
      </c>
      <c r="S555" s="4">
        <v>13145853</v>
      </c>
      <c r="T555" s="4">
        <v>557715</v>
      </c>
    </row>
    <row r="556" spans="1:20" s="12" customFormat="1" ht="23.25">
      <c r="A556" s="15" t="s">
        <v>632</v>
      </c>
      <c r="B556" s="16" t="s">
        <v>74</v>
      </c>
      <c r="C556" s="4">
        <v>1258841</v>
      </c>
      <c r="D556" s="4">
        <v>3097</v>
      </c>
      <c r="E556" s="4">
        <v>48</v>
      </c>
      <c r="F556" s="4">
        <v>5743</v>
      </c>
      <c r="G556" s="5" t="s">
        <v>14</v>
      </c>
      <c r="H556" s="4">
        <v>45380</v>
      </c>
      <c r="I556" s="4">
        <v>958</v>
      </c>
      <c r="J556" s="4">
        <v>160816</v>
      </c>
      <c r="K556" s="4">
        <v>6783</v>
      </c>
      <c r="L556" s="4">
        <v>12440</v>
      </c>
      <c r="M556" s="4">
        <v>144530</v>
      </c>
      <c r="N556" s="4">
        <v>48186</v>
      </c>
      <c r="O556" s="4">
        <v>75118</v>
      </c>
      <c r="P556" s="4">
        <v>40031</v>
      </c>
      <c r="Q556" s="4">
        <v>12903</v>
      </c>
      <c r="R556" s="4">
        <v>517649</v>
      </c>
      <c r="S556" s="4">
        <v>176843</v>
      </c>
      <c r="T556" s="4">
        <v>8316</v>
      </c>
    </row>
    <row r="557" spans="1:20" s="12" customFormat="1" ht="23.25">
      <c r="A557" s="15" t="s">
        <v>633</v>
      </c>
      <c r="B557" s="16" t="s">
        <v>75</v>
      </c>
      <c r="C557" s="4">
        <v>15895999</v>
      </c>
      <c r="D557" s="4">
        <v>13861</v>
      </c>
      <c r="E557" s="4">
        <v>288401</v>
      </c>
      <c r="F557" s="4">
        <v>260059</v>
      </c>
      <c r="G557" s="4">
        <v>836550</v>
      </c>
      <c r="H557" s="4">
        <v>16263</v>
      </c>
      <c r="I557" s="4">
        <v>132134</v>
      </c>
      <c r="J557" s="4">
        <v>480837</v>
      </c>
      <c r="K557" s="4">
        <v>125518</v>
      </c>
      <c r="L557" s="4">
        <v>71904</v>
      </c>
      <c r="M557" s="4">
        <v>140957</v>
      </c>
      <c r="N557" s="4">
        <v>99805</v>
      </c>
      <c r="O557" s="4">
        <v>76452</v>
      </c>
      <c r="P557" s="4">
        <v>45</v>
      </c>
      <c r="Q557" s="4">
        <v>435554</v>
      </c>
      <c r="R557" s="4">
        <v>1819421</v>
      </c>
      <c r="S557" s="4">
        <v>10584108</v>
      </c>
      <c r="T557" s="4">
        <v>514129</v>
      </c>
    </row>
    <row r="558" spans="1:20" s="12" customFormat="1" ht="45.75">
      <c r="A558" s="15" t="s">
        <v>634</v>
      </c>
      <c r="B558" s="16" t="s">
        <v>76</v>
      </c>
      <c r="C558" s="4">
        <v>15462556</v>
      </c>
      <c r="D558" s="4">
        <v>130486</v>
      </c>
      <c r="E558" s="4">
        <v>2352532</v>
      </c>
      <c r="F558" s="4">
        <v>1559100</v>
      </c>
      <c r="G558" s="4">
        <v>492867</v>
      </c>
      <c r="H558" s="4">
        <v>482925</v>
      </c>
      <c r="I558" s="4">
        <v>486017</v>
      </c>
      <c r="J558" s="4">
        <v>1636048</v>
      </c>
      <c r="K558" s="4">
        <v>491816</v>
      </c>
      <c r="L558" s="4">
        <v>331520</v>
      </c>
      <c r="M558" s="4">
        <v>470885</v>
      </c>
      <c r="N558" s="4">
        <v>516513</v>
      </c>
      <c r="O558" s="4">
        <v>479740</v>
      </c>
      <c r="P558" s="4">
        <v>493466</v>
      </c>
      <c r="Q558" s="4">
        <v>592756</v>
      </c>
      <c r="R558" s="4">
        <v>1958566</v>
      </c>
      <c r="S558" s="4">
        <v>1860886</v>
      </c>
      <c r="T558" s="4">
        <v>1126434</v>
      </c>
    </row>
    <row r="559" spans="1:20" s="12" customFormat="1" ht="34.5">
      <c r="A559" s="15" t="s">
        <v>635</v>
      </c>
      <c r="B559" s="16" t="s">
        <v>77</v>
      </c>
      <c r="C559" s="4">
        <v>7030838</v>
      </c>
      <c r="D559" s="4">
        <v>42721</v>
      </c>
      <c r="E559" s="4">
        <v>1415864</v>
      </c>
      <c r="F559" s="4">
        <v>543876</v>
      </c>
      <c r="G559" s="4">
        <v>38358</v>
      </c>
      <c r="H559" s="4">
        <v>61112</v>
      </c>
      <c r="I559" s="4">
        <v>383620</v>
      </c>
      <c r="J559" s="4">
        <v>988649</v>
      </c>
      <c r="K559" s="4">
        <v>380964</v>
      </c>
      <c r="L559" s="4">
        <v>37001</v>
      </c>
      <c r="M559" s="4">
        <v>304822</v>
      </c>
      <c r="N559" s="4">
        <v>68551</v>
      </c>
      <c r="O559" s="4">
        <v>169208</v>
      </c>
      <c r="P559" s="4">
        <v>180694</v>
      </c>
      <c r="Q559" s="4">
        <v>210172</v>
      </c>
      <c r="R559" s="4">
        <v>611478</v>
      </c>
      <c r="S559" s="4">
        <v>1166354</v>
      </c>
      <c r="T559" s="4">
        <v>427393</v>
      </c>
    </row>
    <row r="560" spans="1:20" s="12" customFormat="1" ht="45.75">
      <c r="A560" s="15" t="s">
        <v>636</v>
      </c>
      <c r="B560" s="16" t="s">
        <v>78</v>
      </c>
      <c r="C560" s="4">
        <v>4433457</v>
      </c>
      <c r="D560" s="4">
        <v>52704</v>
      </c>
      <c r="E560" s="4">
        <v>205073</v>
      </c>
      <c r="F560" s="4">
        <v>749839</v>
      </c>
      <c r="G560" s="4">
        <v>449316</v>
      </c>
      <c r="H560" s="4">
        <v>390859</v>
      </c>
      <c r="I560" s="4">
        <v>102397</v>
      </c>
      <c r="J560" s="4">
        <v>590252</v>
      </c>
      <c r="K560" s="4">
        <v>94096</v>
      </c>
      <c r="L560" s="4">
        <v>119503</v>
      </c>
      <c r="M560" s="4">
        <v>95117</v>
      </c>
      <c r="N560" s="4">
        <v>92686</v>
      </c>
      <c r="O560" s="4">
        <v>145855</v>
      </c>
      <c r="P560" s="4">
        <v>215986</v>
      </c>
      <c r="Q560" s="4">
        <v>144065</v>
      </c>
      <c r="R560" s="4">
        <v>384631</v>
      </c>
      <c r="S560" s="4">
        <v>334247</v>
      </c>
      <c r="T560" s="4">
        <v>266832</v>
      </c>
    </row>
    <row r="561" spans="1:20" s="12" customFormat="1" ht="45.75">
      <c r="A561" s="15" t="s">
        <v>637</v>
      </c>
      <c r="B561" s="16" t="s">
        <v>79</v>
      </c>
      <c r="C561" s="4">
        <v>3998261</v>
      </c>
      <c r="D561" s="4">
        <v>35060</v>
      </c>
      <c r="E561" s="4">
        <v>731595</v>
      </c>
      <c r="F561" s="4">
        <v>265385</v>
      </c>
      <c r="G561" s="4">
        <v>5193</v>
      </c>
      <c r="H561" s="4">
        <v>30954</v>
      </c>
      <c r="I561" s="5" t="s">
        <v>14</v>
      </c>
      <c r="J561" s="4">
        <v>57147</v>
      </c>
      <c r="K561" s="4">
        <v>16756</v>
      </c>
      <c r="L561" s="4">
        <v>175015</v>
      </c>
      <c r="M561" s="4">
        <v>70946</v>
      </c>
      <c r="N561" s="4">
        <v>355276</v>
      </c>
      <c r="O561" s="4">
        <v>164677</v>
      </c>
      <c r="P561" s="4">
        <v>96787</v>
      </c>
      <c r="Q561" s="4">
        <v>238520</v>
      </c>
      <c r="R561" s="4">
        <v>962457</v>
      </c>
      <c r="S561" s="4">
        <v>360284</v>
      </c>
      <c r="T561" s="4">
        <v>432210</v>
      </c>
    </row>
    <row r="562" spans="1:20" s="12" customFormat="1" ht="23.25">
      <c r="A562" s="15" t="s">
        <v>638</v>
      </c>
      <c r="B562" s="16" t="s">
        <v>80</v>
      </c>
      <c r="C562" s="4">
        <v>1022909</v>
      </c>
      <c r="D562" s="4">
        <v>4441</v>
      </c>
      <c r="E562" s="4">
        <v>211</v>
      </c>
      <c r="F562" s="4">
        <v>96742</v>
      </c>
      <c r="G562" s="5" t="s">
        <v>14</v>
      </c>
      <c r="H562" s="4">
        <v>642</v>
      </c>
      <c r="I562" s="4">
        <v>3983</v>
      </c>
      <c r="J562" s="4">
        <v>60647</v>
      </c>
      <c r="K562" s="4">
        <v>114936</v>
      </c>
      <c r="L562" s="4">
        <v>8422</v>
      </c>
      <c r="M562" s="4">
        <v>3927</v>
      </c>
      <c r="N562" s="4">
        <v>6909</v>
      </c>
      <c r="O562" s="4">
        <v>26395</v>
      </c>
      <c r="P562" s="4">
        <v>8138</v>
      </c>
      <c r="Q562" s="4">
        <v>46050</v>
      </c>
      <c r="R562" s="4">
        <v>84311</v>
      </c>
      <c r="S562" s="4">
        <v>467099</v>
      </c>
      <c r="T562" s="4">
        <v>90056</v>
      </c>
    </row>
    <row r="563" spans="1:20" s="12" customFormat="1" ht="34.5">
      <c r="A563" s="15" t="s">
        <v>639</v>
      </c>
      <c r="B563" s="16" t="s">
        <v>81</v>
      </c>
      <c r="C563" s="4">
        <v>14697094</v>
      </c>
      <c r="D563" s="4">
        <v>165316</v>
      </c>
      <c r="E563" s="4">
        <v>103473</v>
      </c>
      <c r="F563" s="4">
        <v>1014592</v>
      </c>
      <c r="G563" s="4">
        <v>872149</v>
      </c>
      <c r="H563" s="4">
        <v>290152</v>
      </c>
      <c r="I563" s="4">
        <v>138938</v>
      </c>
      <c r="J563" s="4">
        <v>407272</v>
      </c>
      <c r="K563" s="4">
        <v>323399</v>
      </c>
      <c r="L563" s="4">
        <v>151025</v>
      </c>
      <c r="M563" s="4">
        <v>326308</v>
      </c>
      <c r="N563" s="4">
        <v>834573</v>
      </c>
      <c r="O563" s="4">
        <v>270056</v>
      </c>
      <c r="P563" s="4">
        <v>112720</v>
      </c>
      <c r="Q563" s="4">
        <v>267101</v>
      </c>
      <c r="R563" s="4">
        <v>1823965</v>
      </c>
      <c r="S563" s="4">
        <v>6724606</v>
      </c>
      <c r="T563" s="4">
        <v>871449</v>
      </c>
    </row>
    <row r="564" spans="1:20" s="12" customFormat="1" ht="23.25">
      <c r="A564" s="15" t="s">
        <v>1081</v>
      </c>
      <c r="B564" s="16" t="s">
        <v>1082</v>
      </c>
      <c r="C564" s="4">
        <v>374051569</v>
      </c>
      <c r="D564" s="4">
        <v>4732393</v>
      </c>
      <c r="E564" s="4">
        <v>27426803</v>
      </c>
      <c r="F564" s="4">
        <v>21138450</v>
      </c>
      <c r="G564" s="4">
        <v>2740618</v>
      </c>
      <c r="H564" s="4">
        <v>13582531</v>
      </c>
      <c r="I564" s="4">
        <v>16016333</v>
      </c>
      <c r="J564" s="4">
        <v>73431597</v>
      </c>
      <c r="K564" s="4">
        <v>11083139</v>
      </c>
      <c r="L564" s="4">
        <v>16611897</v>
      </c>
      <c r="M564" s="4">
        <v>12149394</v>
      </c>
      <c r="N564" s="4">
        <v>10266821</v>
      </c>
      <c r="O564" s="4">
        <v>12120858</v>
      </c>
      <c r="P564" s="4">
        <v>11623371</v>
      </c>
      <c r="Q564" s="4">
        <v>44416454</v>
      </c>
      <c r="R564" s="4">
        <v>31534676</v>
      </c>
      <c r="S564" s="4">
        <v>59477702</v>
      </c>
      <c r="T564" s="4">
        <v>5698533</v>
      </c>
    </row>
    <row r="565" spans="1:20" s="12" customFormat="1" ht="34.5">
      <c r="A565" s="15" t="s">
        <v>640</v>
      </c>
      <c r="B565" s="16" t="s">
        <v>82</v>
      </c>
      <c r="C565" s="4">
        <v>285483489</v>
      </c>
      <c r="D565" s="4">
        <v>2814132</v>
      </c>
      <c r="E565" s="4">
        <v>16999052</v>
      </c>
      <c r="F565" s="4">
        <v>15916222</v>
      </c>
      <c r="G565" s="4">
        <v>2626675</v>
      </c>
      <c r="H565" s="4">
        <v>12831277</v>
      </c>
      <c r="I565" s="4">
        <v>13973864</v>
      </c>
      <c r="J565" s="4">
        <v>65461068</v>
      </c>
      <c r="K565" s="4">
        <v>5904923</v>
      </c>
      <c r="L565" s="4">
        <v>7371138</v>
      </c>
      <c r="M565" s="4">
        <v>8986750</v>
      </c>
      <c r="N565" s="4">
        <v>6398206</v>
      </c>
      <c r="O565" s="4">
        <v>10466191</v>
      </c>
      <c r="P565" s="4">
        <v>10845902</v>
      </c>
      <c r="Q565" s="4">
        <v>32731223</v>
      </c>
      <c r="R565" s="4">
        <v>26055496</v>
      </c>
      <c r="S565" s="4">
        <v>43967592</v>
      </c>
      <c r="T565" s="4">
        <v>2133778</v>
      </c>
    </row>
    <row r="566" spans="1:20" s="12" customFormat="1" ht="23.25">
      <c r="A566" s="15" t="s">
        <v>641</v>
      </c>
      <c r="B566" s="16" t="s">
        <v>83</v>
      </c>
      <c r="C566" s="4">
        <v>188100562</v>
      </c>
      <c r="D566" s="4">
        <v>1854730</v>
      </c>
      <c r="E566" s="4">
        <v>7502235</v>
      </c>
      <c r="F566" s="4">
        <v>7954523</v>
      </c>
      <c r="G566" s="4">
        <v>1600419</v>
      </c>
      <c r="H566" s="4">
        <v>9182533</v>
      </c>
      <c r="I566" s="4">
        <v>2844599</v>
      </c>
      <c r="J566" s="4">
        <v>56126375</v>
      </c>
      <c r="K566" s="4">
        <v>1319745</v>
      </c>
      <c r="L566" s="4">
        <v>5577721</v>
      </c>
      <c r="M566" s="4">
        <v>5165253</v>
      </c>
      <c r="N566" s="4">
        <v>2799961</v>
      </c>
      <c r="O566" s="4">
        <v>5233758</v>
      </c>
      <c r="P566" s="4">
        <v>6315606</v>
      </c>
      <c r="Q566" s="4">
        <v>17947470</v>
      </c>
      <c r="R566" s="4">
        <v>17243529</v>
      </c>
      <c r="S566" s="4">
        <v>38417502</v>
      </c>
      <c r="T566" s="4">
        <v>1014602</v>
      </c>
    </row>
    <row r="567" spans="1:20" s="12" customFormat="1" ht="34.5">
      <c r="A567" s="15" t="s">
        <v>642</v>
      </c>
      <c r="B567" s="16" t="s">
        <v>84</v>
      </c>
      <c r="C567" s="4">
        <v>33172565</v>
      </c>
      <c r="D567" s="4">
        <v>410424</v>
      </c>
      <c r="E567" s="4">
        <v>3517968</v>
      </c>
      <c r="F567" s="4">
        <v>3278168</v>
      </c>
      <c r="G567" s="4">
        <v>468472</v>
      </c>
      <c r="H567" s="4">
        <v>2229641</v>
      </c>
      <c r="I567" s="4">
        <v>6746704</v>
      </c>
      <c r="J567" s="4">
        <v>4066981</v>
      </c>
      <c r="K567" s="4">
        <v>90099</v>
      </c>
      <c r="L567" s="4">
        <v>743753</v>
      </c>
      <c r="M567" s="4">
        <v>921361</v>
      </c>
      <c r="N567" s="4">
        <v>819794</v>
      </c>
      <c r="O567" s="4">
        <v>93203</v>
      </c>
      <c r="P567" s="4">
        <v>2482769</v>
      </c>
      <c r="Q567" s="4">
        <v>2133519</v>
      </c>
      <c r="R567" s="4">
        <v>4407759</v>
      </c>
      <c r="S567" s="4">
        <v>497868</v>
      </c>
      <c r="T567" s="4">
        <v>264083</v>
      </c>
    </row>
    <row r="568" spans="1:20" s="12" customFormat="1" ht="23.25">
      <c r="A568" s="15" t="s">
        <v>643</v>
      </c>
      <c r="B568" s="16" t="s">
        <v>85</v>
      </c>
      <c r="C568" s="4">
        <v>24469927</v>
      </c>
      <c r="D568" s="4">
        <v>122699</v>
      </c>
      <c r="E568" s="4">
        <v>2782963</v>
      </c>
      <c r="F568" s="4">
        <v>3104112</v>
      </c>
      <c r="G568" s="4">
        <v>21453</v>
      </c>
      <c r="H568" s="4">
        <v>757645</v>
      </c>
      <c r="I568" s="4">
        <v>1097753</v>
      </c>
      <c r="J568" s="4">
        <v>904895</v>
      </c>
      <c r="K568" s="4">
        <v>92</v>
      </c>
      <c r="L568" s="4">
        <v>782205</v>
      </c>
      <c r="M568" s="4">
        <v>1278111</v>
      </c>
      <c r="N568" s="4">
        <v>754111</v>
      </c>
      <c r="O568" s="4">
        <v>65571</v>
      </c>
      <c r="P568" s="4">
        <v>1915355</v>
      </c>
      <c r="Q568" s="4">
        <v>6530024</v>
      </c>
      <c r="R568" s="4">
        <v>2708833</v>
      </c>
      <c r="S568" s="4">
        <v>1183209</v>
      </c>
      <c r="T568" s="4">
        <v>460896</v>
      </c>
    </row>
    <row r="569" spans="1:20" s="12" customFormat="1" ht="23.25">
      <c r="A569" s="15" t="s">
        <v>644</v>
      </c>
      <c r="B569" s="16" t="s">
        <v>86</v>
      </c>
      <c r="C569" s="4">
        <v>21411659</v>
      </c>
      <c r="D569" s="4">
        <v>393958</v>
      </c>
      <c r="E569" s="4">
        <v>2332472</v>
      </c>
      <c r="F569" s="4">
        <v>521606</v>
      </c>
      <c r="G569" s="4">
        <v>373806</v>
      </c>
      <c r="H569" s="4">
        <v>661459</v>
      </c>
      <c r="I569" s="4">
        <v>108716</v>
      </c>
      <c r="J569" s="4">
        <v>3959097</v>
      </c>
      <c r="K569" s="4">
        <v>784693</v>
      </c>
      <c r="L569" s="4">
        <v>27367</v>
      </c>
      <c r="M569" s="4">
        <v>86599</v>
      </c>
      <c r="N569" s="4">
        <v>1486278</v>
      </c>
      <c r="O569" s="4">
        <v>5048329</v>
      </c>
      <c r="P569" s="4">
        <v>44148</v>
      </c>
      <c r="Q569" s="4">
        <v>4711240</v>
      </c>
      <c r="R569" s="4">
        <v>286674</v>
      </c>
      <c r="S569" s="4">
        <v>445196</v>
      </c>
      <c r="T569" s="4">
        <v>140021</v>
      </c>
    </row>
    <row r="570" spans="1:20" s="12" customFormat="1" ht="23.25">
      <c r="A570" s="15" t="s">
        <v>645</v>
      </c>
      <c r="B570" s="16" t="s">
        <v>87</v>
      </c>
      <c r="C570" s="4">
        <v>18328776</v>
      </c>
      <c r="D570" s="4">
        <v>32321</v>
      </c>
      <c r="E570" s="4">
        <v>863413</v>
      </c>
      <c r="F570" s="4">
        <v>1057813</v>
      </c>
      <c r="G570" s="4">
        <v>162525</v>
      </c>
      <c r="H570" s="5" t="s">
        <v>14</v>
      </c>
      <c r="I570" s="4">
        <v>3176092</v>
      </c>
      <c r="J570" s="4">
        <v>403721</v>
      </c>
      <c r="K570" s="4">
        <v>3710293</v>
      </c>
      <c r="L570" s="4">
        <v>240092</v>
      </c>
      <c r="M570" s="4">
        <v>1535425</v>
      </c>
      <c r="N570" s="4">
        <v>538063</v>
      </c>
      <c r="O570" s="4">
        <v>25330</v>
      </c>
      <c r="P570" s="4">
        <v>88024</v>
      </c>
      <c r="Q570" s="4">
        <v>1408970</v>
      </c>
      <c r="R570" s="4">
        <v>1408702</v>
      </c>
      <c r="S570" s="4">
        <v>3423816</v>
      </c>
      <c r="T570" s="4">
        <v>254176</v>
      </c>
    </row>
    <row r="571" spans="1:20" s="12" customFormat="1" ht="34.5">
      <c r="A571" s="15" t="s">
        <v>646</v>
      </c>
      <c r="B571" s="16" t="s">
        <v>88</v>
      </c>
      <c r="C571" s="4">
        <v>10976811</v>
      </c>
      <c r="D571" s="4">
        <v>58698</v>
      </c>
      <c r="E571" s="4">
        <v>2566162</v>
      </c>
      <c r="F571" s="4">
        <v>530194</v>
      </c>
      <c r="G571" s="4">
        <v>15683</v>
      </c>
      <c r="H571" s="4">
        <v>45259</v>
      </c>
      <c r="I571" s="4">
        <v>71008</v>
      </c>
      <c r="J571" s="4">
        <v>422787</v>
      </c>
      <c r="K571" s="4">
        <v>3073890</v>
      </c>
      <c r="L571" s="4">
        <v>80000</v>
      </c>
      <c r="M571" s="4">
        <v>402447</v>
      </c>
      <c r="N571" s="4">
        <v>11184</v>
      </c>
      <c r="O571" s="4">
        <v>694429</v>
      </c>
      <c r="P571" s="4">
        <v>48945</v>
      </c>
      <c r="Q571" s="4">
        <v>2055325</v>
      </c>
      <c r="R571" s="4">
        <v>417634</v>
      </c>
      <c r="S571" s="4">
        <v>251454</v>
      </c>
      <c r="T571" s="4">
        <v>231712</v>
      </c>
    </row>
    <row r="572" spans="1:20" s="12" customFormat="1" ht="23.25">
      <c r="A572" s="15" t="s">
        <v>647</v>
      </c>
      <c r="B572" s="16" t="s">
        <v>89</v>
      </c>
      <c r="C572" s="4">
        <v>65259246</v>
      </c>
      <c r="D572" s="4">
        <v>1494306</v>
      </c>
      <c r="E572" s="4">
        <v>6266257</v>
      </c>
      <c r="F572" s="4">
        <v>2993308</v>
      </c>
      <c r="G572" s="4">
        <v>81273</v>
      </c>
      <c r="H572" s="4">
        <v>451328</v>
      </c>
      <c r="I572" s="4">
        <v>1955926</v>
      </c>
      <c r="J572" s="4">
        <v>6998052</v>
      </c>
      <c r="K572" s="4">
        <v>2024909</v>
      </c>
      <c r="L572" s="4">
        <v>9108441</v>
      </c>
      <c r="M572" s="4">
        <v>2285769</v>
      </c>
      <c r="N572" s="4">
        <v>3286472</v>
      </c>
      <c r="O572" s="4">
        <v>821921</v>
      </c>
      <c r="P572" s="4">
        <v>582267</v>
      </c>
      <c r="Q572" s="4">
        <v>8936179</v>
      </c>
      <c r="R572" s="4">
        <v>4301016</v>
      </c>
      <c r="S572" s="4">
        <v>11667519</v>
      </c>
      <c r="T572" s="4">
        <v>2004304</v>
      </c>
    </row>
    <row r="573" spans="1:20" s="12" customFormat="1" ht="23.25">
      <c r="A573" s="15" t="s">
        <v>648</v>
      </c>
      <c r="B573" s="16" t="s">
        <v>90</v>
      </c>
      <c r="C573" s="4">
        <v>12332023</v>
      </c>
      <c r="D573" s="4">
        <v>365257</v>
      </c>
      <c r="E573" s="4">
        <v>1595332</v>
      </c>
      <c r="F573" s="4">
        <v>1698726</v>
      </c>
      <c r="G573" s="4">
        <v>16986</v>
      </c>
      <c r="H573" s="4">
        <v>254667</v>
      </c>
      <c r="I573" s="4">
        <v>15535</v>
      </c>
      <c r="J573" s="4">
        <v>549690</v>
      </c>
      <c r="K573" s="4">
        <v>79417</v>
      </c>
      <c r="L573" s="4">
        <v>52318</v>
      </c>
      <c r="M573" s="4">
        <v>474428</v>
      </c>
      <c r="N573" s="4">
        <v>570959</v>
      </c>
      <c r="O573" s="4">
        <v>138317</v>
      </c>
      <c r="P573" s="4">
        <v>146257</v>
      </c>
      <c r="Q573" s="4">
        <v>693727</v>
      </c>
      <c r="R573" s="4">
        <v>760530</v>
      </c>
      <c r="S573" s="4">
        <v>3591137</v>
      </c>
      <c r="T573" s="4">
        <v>1328740</v>
      </c>
    </row>
    <row r="574" spans="1:20" s="12" customFormat="1" ht="23.25">
      <c r="A574" s="15" t="s">
        <v>649</v>
      </c>
      <c r="B574" s="16" t="s">
        <v>478</v>
      </c>
      <c r="C574" s="4">
        <v>184083085</v>
      </c>
      <c r="D574" s="4">
        <v>6385185</v>
      </c>
      <c r="E574" s="4">
        <v>10205239</v>
      </c>
      <c r="F574" s="4">
        <v>8676556</v>
      </c>
      <c r="G574" s="4">
        <v>7559170</v>
      </c>
      <c r="H574" s="4">
        <v>5453146</v>
      </c>
      <c r="I574" s="4">
        <v>3929648</v>
      </c>
      <c r="J574" s="4">
        <v>28491891</v>
      </c>
      <c r="K574" s="4">
        <v>7402614</v>
      </c>
      <c r="L574" s="4">
        <v>5274162</v>
      </c>
      <c r="M574" s="4">
        <v>9749079</v>
      </c>
      <c r="N574" s="4">
        <v>19975092</v>
      </c>
      <c r="O574" s="4">
        <v>6053867</v>
      </c>
      <c r="P574" s="4">
        <v>633484</v>
      </c>
      <c r="Q574" s="4">
        <v>15992018</v>
      </c>
      <c r="R574" s="4">
        <v>19691292</v>
      </c>
      <c r="S574" s="4">
        <v>20497195</v>
      </c>
      <c r="T574" s="4">
        <v>8113447</v>
      </c>
    </row>
    <row r="575" spans="1:20" s="12" customFormat="1" ht="57">
      <c r="A575" s="15" t="s">
        <v>650</v>
      </c>
      <c r="B575" s="16" t="s">
        <v>91</v>
      </c>
      <c r="C575" s="4">
        <v>115609656</v>
      </c>
      <c r="D575" s="4">
        <v>5038215</v>
      </c>
      <c r="E575" s="4">
        <v>9037652</v>
      </c>
      <c r="F575" s="4">
        <v>5080535</v>
      </c>
      <c r="G575" s="4">
        <v>378824</v>
      </c>
      <c r="H575" s="4">
        <v>3120623</v>
      </c>
      <c r="I575" s="4">
        <v>2214371</v>
      </c>
      <c r="J575" s="4">
        <v>22039274</v>
      </c>
      <c r="K575" s="4">
        <v>4242508</v>
      </c>
      <c r="L575" s="4">
        <v>3700990</v>
      </c>
      <c r="M575" s="4">
        <v>6342071</v>
      </c>
      <c r="N575" s="4">
        <v>10286387</v>
      </c>
      <c r="O575" s="4">
        <v>4135199</v>
      </c>
      <c r="P575" s="4">
        <v>430989</v>
      </c>
      <c r="Q575" s="4">
        <v>12386029</v>
      </c>
      <c r="R575" s="4">
        <v>8740963</v>
      </c>
      <c r="S575" s="4">
        <v>12575727</v>
      </c>
      <c r="T575" s="4">
        <v>5859300</v>
      </c>
    </row>
    <row r="576" spans="1:20" s="12" customFormat="1" ht="57">
      <c r="A576" s="15" t="s">
        <v>651</v>
      </c>
      <c r="B576" s="16" t="s">
        <v>92</v>
      </c>
      <c r="C576" s="4">
        <v>50386622</v>
      </c>
      <c r="D576" s="4">
        <v>667468</v>
      </c>
      <c r="E576" s="4">
        <v>1111544</v>
      </c>
      <c r="F576" s="4">
        <v>1094209</v>
      </c>
      <c r="G576" s="4">
        <v>6199385</v>
      </c>
      <c r="H576" s="4">
        <v>923313</v>
      </c>
      <c r="I576" s="4">
        <v>1334275</v>
      </c>
      <c r="J576" s="4">
        <v>4344116</v>
      </c>
      <c r="K576" s="4">
        <v>2906528</v>
      </c>
      <c r="L576" s="4">
        <v>1154623</v>
      </c>
      <c r="M576" s="4">
        <v>1976706</v>
      </c>
      <c r="N576" s="4">
        <v>6868500</v>
      </c>
      <c r="O576" s="4">
        <v>1209794</v>
      </c>
      <c r="P576" s="4">
        <v>161957</v>
      </c>
      <c r="Q576" s="4">
        <v>2782576</v>
      </c>
      <c r="R576" s="4">
        <v>9773878</v>
      </c>
      <c r="S576" s="4">
        <v>6291069</v>
      </c>
      <c r="T576" s="4">
        <v>1586682</v>
      </c>
    </row>
    <row r="577" spans="1:20" s="12" customFormat="1" ht="23.25">
      <c r="A577" s="15" t="s">
        <v>652</v>
      </c>
      <c r="B577" s="16" t="s">
        <v>93</v>
      </c>
      <c r="C577" s="4">
        <v>15710410</v>
      </c>
      <c r="D577" s="4">
        <v>414754</v>
      </c>
      <c r="E577" s="4">
        <v>1017626</v>
      </c>
      <c r="F577" s="4">
        <v>142588</v>
      </c>
      <c r="G577" s="4">
        <v>3684664</v>
      </c>
      <c r="H577" s="4">
        <v>515940</v>
      </c>
      <c r="I577" s="4">
        <v>1156961</v>
      </c>
      <c r="J577" s="4">
        <v>1081535</v>
      </c>
      <c r="K577" s="4">
        <v>606271</v>
      </c>
      <c r="L577" s="4">
        <v>962436</v>
      </c>
      <c r="M577" s="4">
        <v>1814245</v>
      </c>
      <c r="N577" s="4">
        <v>472402</v>
      </c>
      <c r="O577" s="4">
        <v>238501</v>
      </c>
      <c r="P577" s="4">
        <v>84799</v>
      </c>
      <c r="Q577" s="4">
        <v>1363764</v>
      </c>
      <c r="R577" s="4">
        <v>872450</v>
      </c>
      <c r="S577" s="4">
        <v>495582</v>
      </c>
      <c r="T577" s="4">
        <v>785892</v>
      </c>
    </row>
    <row r="578" spans="1:20" s="12" customFormat="1" ht="23.25">
      <c r="A578" s="15" t="s">
        <v>653</v>
      </c>
      <c r="B578" s="16" t="s">
        <v>94</v>
      </c>
      <c r="C578" s="4">
        <v>34676212</v>
      </c>
      <c r="D578" s="4">
        <v>252714</v>
      </c>
      <c r="E578" s="4">
        <v>93918</v>
      </c>
      <c r="F578" s="4">
        <v>951621</v>
      </c>
      <c r="G578" s="4">
        <v>2514721</v>
      </c>
      <c r="H578" s="4">
        <v>407374</v>
      </c>
      <c r="I578" s="4">
        <v>177314</v>
      </c>
      <c r="J578" s="4">
        <v>3262581</v>
      </c>
      <c r="K578" s="4">
        <v>2300257</v>
      </c>
      <c r="L578" s="4">
        <v>192187</v>
      </c>
      <c r="M578" s="4">
        <v>162461</v>
      </c>
      <c r="N578" s="4">
        <v>6396097</v>
      </c>
      <c r="O578" s="4">
        <v>971293</v>
      </c>
      <c r="P578" s="4">
        <v>77158</v>
      </c>
      <c r="Q578" s="4">
        <v>1418812</v>
      </c>
      <c r="R578" s="4">
        <v>8901428</v>
      </c>
      <c r="S578" s="4">
        <v>5795487</v>
      </c>
      <c r="T578" s="4">
        <v>800789</v>
      </c>
    </row>
    <row r="579" spans="1:20" s="12" customFormat="1" ht="45.75">
      <c r="A579" s="15" t="s">
        <v>654</v>
      </c>
      <c r="B579" s="16" t="s">
        <v>95</v>
      </c>
      <c r="C579" s="4">
        <v>18086806</v>
      </c>
      <c r="D579" s="4">
        <v>679502</v>
      </c>
      <c r="E579" s="4">
        <v>56042</v>
      </c>
      <c r="F579" s="4">
        <v>2501812</v>
      </c>
      <c r="G579" s="4">
        <v>980961</v>
      </c>
      <c r="H579" s="4">
        <v>1409210</v>
      </c>
      <c r="I579" s="4">
        <v>381001</v>
      </c>
      <c r="J579" s="4">
        <v>2108501</v>
      </c>
      <c r="K579" s="4">
        <v>253578</v>
      </c>
      <c r="L579" s="4">
        <v>418550</v>
      </c>
      <c r="M579" s="4">
        <v>1430303</v>
      </c>
      <c r="N579" s="4">
        <v>2820206</v>
      </c>
      <c r="O579" s="4">
        <v>708874</v>
      </c>
      <c r="P579" s="4">
        <v>40538</v>
      </c>
      <c r="Q579" s="4">
        <v>823413</v>
      </c>
      <c r="R579" s="4">
        <v>1176451</v>
      </c>
      <c r="S579" s="4">
        <v>1630399</v>
      </c>
      <c r="T579" s="4">
        <v>667465</v>
      </c>
    </row>
    <row r="580" spans="1:20" s="12" customFormat="1" ht="34.5">
      <c r="A580" s="15" t="s">
        <v>655</v>
      </c>
      <c r="B580" s="16" t="s">
        <v>479</v>
      </c>
      <c r="C580" s="4">
        <v>117040475</v>
      </c>
      <c r="D580" s="4">
        <v>1285431</v>
      </c>
      <c r="E580" s="4">
        <v>9071252</v>
      </c>
      <c r="F580" s="4">
        <v>3234535</v>
      </c>
      <c r="G580" s="4">
        <v>579679</v>
      </c>
      <c r="H580" s="4">
        <v>1726380</v>
      </c>
      <c r="I580" s="4">
        <v>4223696</v>
      </c>
      <c r="J580" s="4">
        <v>26728786</v>
      </c>
      <c r="K580" s="4">
        <v>3158297</v>
      </c>
      <c r="L580" s="4">
        <v>3069920</v>
      </c>
      <c r="M580" s="4">
        <v>5285115</v>
      </c>
      <c r="N580" s="4">
        <v>5183822</v>
      </c>
      <c r="O580" s="4">
        <v>2048644</v>
      </c>
      <c r="P580" s="4">
        <v>1340704</v>
      </c>
      <c r="Q580" s="4">
        <v>7910114</v>
      </c>
      <c r="R580" s="4">
        <v>10354208</v>
      </c>
      <c r="S580" s="4">
        <v>27554448</v>
      </c>
      <c r="T580" s="4">
        <v>4285445</v>
      </c>
    </row>
    <row r="581" spans="1:20" s="12" customFormat="1" ht="23.25">
      <c r="A581" s="15" t="s">
        <v>656</v>
      </c>
      <c r="B581" s="16" t="s">
        <v>96</v>
      </c>
      <c r="C581" s="4">
        <v>73843292</v>
      </c>
      <c r="D581" s="4">
        <v>247389</v>
      </c>
      <c r="E581" s="4">
        <v>5515399</v>
      </c>
      <c r="F581" s="4">
        <v>1936166</v>
      </c>
      <c r="G581" s="4">
        <v>334597</v>
      </c>
      <c r="H581" s="4">
        <v>888057</v>
      </c>
      <c r="I581" s="4">
        <v>1947357</v>
      </c>
      <c r="J581" s="4">
        <v>23339703</v>
      </c>
      <c r="K581" s="4">
        <v>1493740</v>
      </c>
      <c r="L581" s="4">
        <v>1378049</v>
      </c>
      <c r="M581" s="4">
        <v>3752082</v>
      </c>
      <c r="N581" s="4">
        <v>2630039</v>
      </c>
      <c r="O581" s="4">
        <v>464777</v>
      </c>
      <c r="P581" s="4">
        <v>1215169</v>
      </c>
      <c r="Q581" s="4">
        <v>4513352</v>
      </c>
      <c r="R581" s="4">
        <v>2876752</v>
      </c>
      <c r="S581" s="4">
        <v>20801674</v>
      </c>
      <c r="T581" s="4">
        <v>508989</v>
      </c>
    </row>
    <row r="582" spans="1:20" s="12" customFormat="1" ht="34.5">
      <c r="A582" s="15" t="s">
        <v>657</v>
      </c>
      <c r="B582" s="16" t="s">
        <v>97</v>
      </c>
      <c r="C582" s="4">
        <v>55380266</v>
      </c>
      <c r="D582" s="4">
        <v>51851</v>
      </c>
      <c r="E582" s="4">
        <v>5320436</v>
      </c>
      <c r="F582" s="4">
        <v>1377540</v>
      </c>
      <c r="G582" s="4">
        <v>334597</v>
      </c>
      <c r="H582" s="4">
        <v>120532</v>
      </c>
      <c r="I582" s="4">
        <v>697818</v>
      </c>
      <c r="J582" s="4">
        <v>13855701</v>
      </c>
      <c r="K582" s="4">
        <v>1311446</v>
      </c>
      <c r="L582" s="4">
        <v>740295</v>
      </c>
      <c r="M582" s="4">
        <v>3667765</v>
      </c>
      <c r="N582" s="4">
        <v>711592</v>
      </c>
      <c r="O582" s="4">
        <v>350800</v>
      </c>
      <c r="P582" s="4">
        <v>1173721</v>
      </c>
      <c r="Q582" s="4">
        <v>3055037</v>
      </c>
      <c r="R582" s="4">
        <v>2251916</v>
      </c>
      <c r="S582" s="4">
        <v>19931423</v>
      </c>
      <c r="T582" s="4">
        <v>427798</v>
      </c>
    </row>
    <row r="583" spans="1:20" s="12" customFormat="1" ht="23.25">
      <c r="A583" s="15" t="s">
        <v>658</v>
      </c>
      <c r="B583" s="16" t="s">
        <v>98</v>
      </c>
      <c r="C583" s="4">
        <v>18463026</v>
      </c>
      <c r="D583" s="4">
        <v>195538</v>
      </c>
      <c r="E583" s="4">
        <v>194963</v>
      </c>
      <c r="F583" s="4">
        <v>558626</v>
      </c>
      <c r="G583" s="5" t="s">
        <v>14</v>
      </c>
      <c r="H583" s="4">
        <v>767526</v>
      </c>
      <c r="I583" s="4">
        <v>1249539</v>
      </c>
      <c r="J583" s="4">
        <v>9484001</v>
      </c>
      <c r="K583" s="4">
        <v>182295</v>
      </c>
      <c r="L583" s="4">
        <v>637755</v>
      </c>
      <c r="M583" s="4">
        <v>84316</v>
      </c>
      <c r="N583" s="4">
        <v>1918447</v>
      </c>
      <c r="O583" s="4">
        <v>113978</v>
      </c>
      <c r="P583" s="4">
        <v>41448</v>
      </c>
      <c r="Q583" s="4">
        <v>1458314</v>
      </c>
      <c r="R583" s="4">
        <v>624837</v>
      </c>
      <c r="S583" s="4">
        <v>870252</v>
      </c>
      <c r="T583" s="4">
        <v>81191</v>
      </c>
    </row>
    <row r="584" spans="1:20" s="12" customFormat="1" ht="45.75">
      <c r="A584" s="15" t="s">
        <v>659</v>
      </c>
      <c r="B584" s="16" t="s">
        <v>99</v>
      </c>
      <c r="C584" s="4">
        <v>4406984</v>
      </c>
      <c r="D584" s="5" t="s">
        <v>14</v>
      </c>
      <c r="E584" s="5" t="s">
        <v>14</v>
      </c>
      <c r="F584" s="4">
        <v>88499</v>
      </c>
      <c r="G584" s="4">
        <v>8942</v>
      </c>
      <c r="H584" s="4">
        <v>147579</v>
      </c>
      <c r="I584" s="4">
        <v>1382</v>
      </c>
      <c r="J584" s="4">
        <v>98274</v>
      </c>
      <c r="K584" s="4">
        <v>100709</v>
      </c>
      <c r="L584" s="4">
        <v>54187</v>
      </c>
      <c r="M584" s="4">
        <v>114332</v>
      </c>
      <c r="N584" s="4">
        <v>45134</v>
      </c>
      <c r="O584" s="4">
        <v>26533</v>
      </c>
      <c r="P584" s="5" t="s">
        <v>14</v>
      </c>
      <c r="Q584" s="4">
        <v>272010</v>
      </c>
      <c r="R584" s="4">
        <v>324299</v>
      </c>
      <c r="S584" s="4">
        <v>2917339</v>
      </c>
      <c r="T584" s="4">
        <v>207767</v>
      </c>
    </row>
    <row r="585" spans="1:20" s="12" customFormat="1" ht="45.75">
      <c r="A585" s="15" t="s">
        <v>660</v>
      </c>
      <c r="B585" s="16" t="s">
        <v>100</v>
      </c>
      <c r="C585" s="4">
        <v>38790200</v>
      </c>
      <c r="D585" s="4">
        <v>1038042</v>
      </c>
      <c r="E585" s="4">
        <v>3555853</v>
      </c>
      <c r="F585" s="4">
        <v>1209870</v>
      </c>
      <c r="G585" s="4">
        <v>236139</v>
      </c>
      <c r="H585" s="4">
        <v>690743</v>
      </c>
      <c r="I585" s="4">
        <v>2274957</v>
      </c>
      <c r="J585" s="4">
        <v>3290810</v>
      </c>
      <c r="K585" s="4">
        <v>1563848</v>
      </c>
      <c r="L585" s="4">
        <v>1637684</v>
      </c>
      <c r="M585" s="4">
        <v>1418701</v>
      </c>
      <c r="N585" s="4">
        <v>2508649</v>
      </c>
      <c r="O585" s="4">
        <v>1557334</v>
      </c>
      <c r="P585" s="4">
        <v>125534</v>
      </c>
      <c r="Q585" s="4">
        <v>3124752</v>
      </c>
      <c r="R585" s="4">
        <v>7153157</v>
      </c>
      <c r="S585" s="4">
        <v>3835436</v>
      </c>
      <c r="T585" s="4">
        <v>3568689</v>
      </c>
    </row>
    <row r="586" spans="1:20" s="12" customFormat="1" ht="34.5">
      <c r="A586" s="15" t="s">
        <v>661</v>
      </c>
      <c r="B586" s="16" t="s">
        <v>101</v>
      </c>
      <c r="C586" s="4">
        <v>18332120</v>
      </c>
      <c r="D586" s="4">
        <v>819932</v>
      </c>
      <c r="E586" s="4">
        <v>1882705</v>
      </c>
      <c r="F586" s="4">
        <v>222704</v>
      </c>
      <c r="G586" s="4">
        <v>50876</v>
      </c>
      <c r="H586" s="4">
        <v>148436</v>
      </c>
      <c r="I586" s="4">
        <v>1204228</v>
      </c>
      <c r="J586" s="4">
        <v>1347080</v>
      </c>
      <c r="K586" s="4">
        <v>446116</v>
      </c>
      <c r="L586" s="4">
        <v>1093455</v>
      </c>
      <c r="M586" s="4">
        <v>1356522</v>
      </c>
      <c r="N586" s="4">
        <v>373961</v>
      </c>
      <c r="O586" s="4">
        <v>720696</v>
      </c>
      <c r="P586" s="4">
        <v>81131</v>
      </c>
      <c r="Q586" s="4">
        <v>1640075</v>
      </c>
      <c r="R586" s="4">
        <v>4719982</v>
      </c>
      <c r="S586" s="4">
        <v>789172</v>
      </c>
      <c r="T586" s="4">
        <v>1435049</v>
      </c>
    </row>
    <row r="587" spans="1:20" s="12" customFormat="1" ht="34.5">
      <c r="A587" s="15" t="s">
        <v>662</v>
      </c>
      <c r="B587" s="16" t="s">
        <v>102</v>
      </c>
      <c r="C587" s="4">
        <v>9440103</v>
      </c>
      <c r="D587" s="4">
        <v>143941</v>
      </c>
      <c r="E587" s="4">
        <v>1070584</v>
      </c>
      <c r="F587" s="4">
        <v>439401</v>
      </c>
      <c r="G587" s="4">
        <v>127783</v>
      </c>
      <c r="H587" s="4">
        <v>369354</v>
      </c>
      <c r="I587" s="4">
        <v>328252</v>
      </c>
      <c r="J587" s="4">
        <v>1076043</v>
      </c>
      <c r="K587" s="4">
        <v>539037</v>
      </c>
      <c r="L587" s="4">
        <v>21993</v>
      </c>
      <c r="M587" s="4">
        <v>32216</v>
      </c>
      <c r="N587" s="4">
        <v>1787617</v>
      </c>
      <c r="O587" s="4">
        <v>474362</v>
      </c>
      <c r="P587" s="4">
        <v>20757</v>
      </c>
      <c r="Q587" s="4">
        <v>755542</v>
      </c>
      <c r="R587" s="4">
        <v>645307</v>
      </c>
      <c r="S587" s="4">
        <v>407753</v>
      </c>
      <c r="T587" s="4">
        <v>1200159</v>
      </c>
    </row>
    <row r="588" spans="1:20" s="12" customFormat="1" ht="23.25">
      <c r="A588" s="15" t="s">
        <v>663</v>
      </c>
      <c r="B588" s="16" t="s">
        <v>103</v>
      </c>
      <c r="C588" s="4">
        <v>3459372</v>
      </c>
      <c r="D588" s="4">
        <v>23157</v>
      </c>
      <c r="E588" s="4">
        <v>10295</v>
      </c>
      <c r="F588" s="4">
        <v>290035</v>
      </c>
      <c r="G588" s="5" t="s">
        <v>14</v>
      </c>
      <c r="H588" s="4">
        <v>5059</v>
      </c>
      <c r="I588" s="4">
        <v>75565</v>
      </c>
      <c r="J588" s="4">
        <v>743926</v>
      </c>
      <c r="K588" s="4">
        <v>221206</v>
      </c>
      <c r="L588" s="4">
        <v>356910</v>
      </c>
      <c r="M588" s="4">
        <v>6334</v>
      </c>
      <c r="N588" s="4">
        <v>93710</v>
      </c>
      <c r="O588" s="4">
        <v>107157</v>
      </c>
      <c r="P588" s="4">
        <v>295</v>
      </c>
      <c r="Q588" s="4">
        <v>225366</v>
      </c>
      <c r="R588" s="4">
        <v>256108</v>
      </c>
      <c r="S588" s="4">
        <v>717136</v>
      </c>
      <c r="T588" s="4">
        <v>327113</v>
      </c>
    </row>
    <row r="589" spans="1:20" s="12" customFormat="1" ht="45.75">
      <c r="A589" s="15" t="s">
        <v>664</v>
      </c>
      <c r="B589" s="16" t="s">
        <v>104</v>
      </c>
      <c r="C589" s="4">
        <v>7558604</v>
      </c>
      <c r="D589" s="4">
        <v>51012</v>
      </c>
      <c r="E589" s="4">
        <v>592269</v>
      </c>
      <c r="F589" s="4">
        <v>257731</v>
      </c>
      <c r="G589" s="4">
        <v>57480</v>
      </c>
      <c r="H589" s="4">
        <v>167894</v>
      </c>
      <c r="I589" s="4">
        <v>666912</v>
      </c>
      <c r="J589" s="4">
        <v>123761</v>
      </c>
      <c r="K589" s="4">
        <v>357488</v>
      </c>
      <c r="L589" s="4">
        <v>165327</v>
      </c>
      <c r="M589" s="4">
        <v>23629</v>
      </c>
      <c r="N589" s="4">
        <v>253361</v>
      </c>
      <c r="O589" s="4">
        <v>255120</v>
      </c>
      <c r="P589" s="4">
        <v>23352</v>
      </c>
      <c r="Q589" s="4">
        <v>503768</v>
      </c>
      <c r="R589" s="4">
        <v>1531759</v>
      </c>
      <c r="S589" s="4">
        <v>1921375</v>
      </c>
      <c r="T589" s="4">
        <v>606368</v>
      </c>
    </row>
    <row r="590" spans="1:20" s="12" customFormat="1" ht="23.25">
      <c r="A590" s="15" t="s">
        <v>1064</v>
      </c>
      <c r="B590" s="16" t="s">
        <v>540</v>
      </c>
      <c r="C590" s="4">
        <v>208612276</v>
      </c>
      <c r="D590" s="4">
        <v>10100468</v>
      </c>
      <c r="E590" s="4">
        <v>24442229</v>
      </c>
      <c r="F590" s="4">
        <v>15629942</v>
      </c>
      <c r="G590" s="4">
        <v>2138765</v>
      </c>
      <c r="H590" s="4">
        <v>4128097</v>
      </c>
      <c r="I590" s="4">
        <v>3532028</v>
      </c>
      <c r="J590" s="4">
        <v>16574736</v>
      </c>
      <c r="K590" s="4">
        <v>5026430</v>
      </c>
      <c r="L590" s="4">
        <v>9061341</v>
      </c>
      <c r="M590" s="4">
        <v>5965281</v>
      </c>
      <c r="N590" s="4">
        <v>7048861</v>
      </c>
      <c r="O590" s="4">
        <v>9350189</v>
      </c>
      <c r="P590" s="4">
        <v>4491864</v>
      </c>
      <c r="Q590" s="4">
        <v>21519727</v>
      </c>
      <c r="R590" s="4">
        <v>17756355</v>
      </c>
      <c r="S590" s="4">
        <v>40666378</v>
      </c>
      <c r="T590" s="4">
        <v>11179586</v>
      </c>
    </row>
    <row r="591" spans="1:20" s="12" customFormat="1" ht="34.5">
      <c r="A591" s="15" t="s">
        <v>665</v>
      </c>
      <c r="B591" s="16" t="s">
        <v>105</v>
      </c>
      <c r="C591" s="4">
        <v>130822872</v>
      </c>
      <c r="D591" s="4">
        <v>5981341</v>
      </c>
      <c r="E591" s="4">
        <v>13050140</v>
      </c>
      <c r="F591" s="4">
        <v>10531583</v>
      </c>
      <c r="G591" s="4">
        <v>1327545</v>
      </c>
      <c r="H591" s="4">
        <v>2695755</v>
      </c>
      <c r="I591" s="4">
        <v>2274581</v>
      </c>
      <c r="J591" s="4">
        <v>10588782</v>
      </c>
      <c r="K591" s="4">
        <v>2446376</v>
      </c>
      <c r="L591" s="4">
        <v>6354857</v>
      </c>
      <c r="M591" s="4">
        <v>3127467</v>
      </c>
      <c r="N591" s="4">
        <v>3194995</v>
      </c>
      <c r="O591" s="4">
        <v>6894922</v>
      </c>
      <c r="P591" s="4">
        <v>3079057</v>
      </c>
      <c r="Q591" s="4">
        <v>14374353</v>
      </c>
      <c r="R591" s="4">
        <v>9172077</v>
      </c>
      <c r="S591" s="4">
        <v>26575587</v>
      </c>
      <c r="T591" s="4">
        <v>9153454</v>
      </c>
    </row>
    <row r="592" spans="1:20" s="12" customFormat="1" ht="23.25">
      <c r="A592" s="15" t="s">
        <v>666</v>
      </c>
      <c r="B592" s="16" t="s">
        <v>106</v>
      </c>
      <c r="C592" s="4">
        <v>96102076</v>
      </c>
      <c r="D592" s="4">
        <v>5017753</v>
      </c>
      <c r="E592" s="4">
        <v>11932444</v>
      </c>
      <c r="F592" s="4">
        <v>6580051</v>
      </c>
      <c r="G592" s="4">
        <v>677529</v>
      </c>
      <c r="H592" s="4">
        <v>2478445</v>
      </c>
      <c r="I592" s="4">
        <v>1942607</v>
      </c>
      <c r="J592" s="4">
        <v>7225762</v>
      </c>
      <c r="K592" s="4">
        <v>1512436</v>
      </c>
      <c r="L592" s="4">
        <v>4903454</v>
      </c>
      <c r="M592" s="4">
        <v>1319033</v>
      </c>
      <c r="N592" s="4">
        <v>1564954</v>
      </c>
      <c r="O592" s="4">
        <v>5570261</v>
      </c>
      <c r="P592" s="4">
        <v>2223286</v>
      </c>
      <c r="Q592" s="4">
        <v>9613589</v>
      </c>
      <c r="R592" s="4">
        <v>6073106</v>
      </c>
      <c r="S592" s="4">
        <v>20631352</v>
      </c>
      <c r="T592" s="4">
        <v>6836013</v>
      </c>
    </row>
    <row r="593" spans="1:20" s="12" customFormat="1" ht="57">
      <c r="A593" s="15" t="s">
        <v>667</v>
      </c>
      <c r="B593" s="16" t="s">
        <v>107</v>
      </c>
      <c r="C593" s="4">
        <v>26773752</v>
      </c>
      <c r="D593" s="4">
        <v>782559</v>
      </c>
      <c r="E593" s="4">
        <v>949179</v>
      </c>
      <c r="F593" s="4">
        <v>3565022</v>
      </c>
      <c r="G593" s="4">
        <v>219239</v>
      </c>
      <c r="H593" s="4">
        <v>180583</v>
      </c>
      <c r="I593" s="4">
        <v>306509</v>
      </c>
      <c r="J593" s="4">
        <v>2543319</v>
      </c>
      <c r="K593" s="4">
        <v>773067</v>
      </c>
      <c r="L593" s="4">
        <v>868254</v>
      </c>
      <c r="M593" s="4">
        <v>1288872</v>
      </c>
      <c r="N593" s="4">
        <v>1312832</v>
      </c>
      <c r="O593" s="4">
        <v>871146</v>
      </c>
      <c r="P593" s="4">
        <v>573038</v>
      </c>
      <c r="Q593" s="4">
        <v>3749105</v>
      </c>
      <c r="R593" s="4">
        <v>2605074</v>
      </c>
      <c r="S593" s="4">
        <v>5273601</v>
      </c>
      <c r="T593" s="4">
        <v>912354</v>
      </c>
    </row>
    <row r="594" spans="1:20" s="12" customFormat="1" ht="57">
      <c r="A594" s="15" t="s">
        <v>668</v>
      </c>
      <c r="B594" s="16" t="s">
        <v>108</v>
      </c>
      <c r="C594" s="4">
        <v>7947044</v>
      </c>
      <c r="D594" s="4">
        <v>181029</v>
      </c>
      <c r="E594" s="4">
        <v>168517</v>
      </c>
      <c r="F594" s="4">
        <v>386509</v>
      </c>
      <c r="G594" s="4">
        <v>430777</v>
      </c>
      <c r="H594" s="4">
        <v>36727</v>
      </c>
      <c r="I594" s="4">
        <v>25465</v>
      </c>
      <c r="J594" s="4">
        <v>819701</v>
      </c>
      <c r="K594" s="4">
        <v>160874</v>
      </c>
      <c r="L594" s="4">
        <v>583148</v>
      </c>
      <c r="M594" s="4">
        <v>519562</v>
      </c>
      <c r="N594" s="4">
        <v>317209</v>
      </c>
      <c r="O594" s="4">
        <v>453514</v>
      </c>
      <c r="P594" s="4">
        <v>282733</v>
      </c>
      <c r="Q594" s="4">
        <v>1011660</v>
      </c>
      <c r="R594" s="4">
        <v>493898</v>
      </c>
      <c r="S594" s="4">
        <v>670634</v>
      </c>
      <c r="T594" s="4">
        <v>1405087</v>
      </c>
    </row>
    <row r="595" spans="1:20" s="12" customFormat="1" ht="34.5">
      <c r="A595" s="15" t="s">
        <v>669</v>
      </c>
      <c r="B595" s="16" t="s">
        <v>109</v>
      </c>
      <c r="C595" s="4">
        <v>77789404</v>
      </c>
      <c r="D595" s="4">
        <v>4119127</v>
      </c>
      <c r="E595" s="4">
        <v>11392089</v>
      </c>
      <c r="F595" s="4">
        <v>5098359</v>
      </c>
      <c r="G595" s="4">
        <v>811220</v>
      </c>
      <c r="H595" s="4">
        <v>1432342</v>
      </c>
      <c r="I595" s="4">
        <v>1257447</v>
      </c>
      <c r="J595" s="4">
        <v>5985954</v>
      </c>
      <c r="K595" s="4">
        <v>2580054</v>
      </c>
      <c r="L595" s="4">
        <v>2706484</v>
      </c>
      <c r="M595" s="4">
        <v>2837814</v>
      </c>
      <c r="N595" s="4">
        <v>3853865</v>
      </c>
      <c r="O595" s="4">
        <v>2455268</v>
      </c>
      <c r="P595" s="4">
        <v>1412807</v>
      </c>
      <c r="Q595" s="4">
        <v>7145374</v>
      </c>
      <c r="R595" s="4">
        <v>8584278</v>
      </c>
      <c r="S595" s="4">
        <v>14090791</v>
      </c>
      <c r="T595" s="4">
        <v>2026132</v>
      </c>
    </row>
    <row r="596" spans="1:20" s="12" customFormat="1" ht="34.5">
      <c r="A596" s="15" t="s">
        <v>1065</v>
      </c>
      <c r="B596" s="16" t="s">
        <v>541</v>
      </c>
      <c r="C596" s="4">
        <v>167352355</v>
      </c>
      <c r="D596" s="4">
        <v>6957382</v>
      </c>
      <c r="E596" s="4">
        <v>8368703</v>
      </c>
      <c r="F596" s="4">
        <v>9715749</v>
      </c>
      <c r="G596" s="4">
        <v>2834766</v>
      </c>
      <c r="H596" s="4">
        <v>2919885</v>
      </c>
      <c r="I596" s="4">
        <v>3483699</v>
      </c>
      <c r="J596" s="4">
        <v>14721079</v>
      </c>
      <c r="K596" s="4">
        <v>5419641</v>
      </c>
      <c r="L596" s="4">
        <v>3837311</v>
      </c>
      <c r="M596" s="4">
        <v>2883583</v>
      </c>
      <c r="N596" s="4">
        <v>8262118</v>
      </c>
      <c r="O596" s="4">
        <v>5795171</v>
      </c>
      <c r="P596" s="4">
        <v>2554572</v>
      </c>
      <c r="Q596" s="4">
        <v>14243842</v>
      </c>
      <c r="R596" s="4">
        <v>18629032</v>
      </c>
      <c r="S596" s="4">
        <v>41864705</v>
      </c>
      <c r="T596" s="4">
        <v>14861117</v>
      </c>
    </row>
    <row r="597" spans="1:20" s="12" customFormat="1" ht="45.75">
      <c r="A597" s="15" t="s">
        <v>670</v>
      </c>
      <c r="B597" s="16" t="s">
        <v>110</v>
      </c>
      <c r="C597" s="4">
        <v>88088474</v>
      </c>
      <c r="D597" s="4">
        <v>4349312</v>
      </c>
      <c r="E597" s="4">
        <v>3227141</v>
      </c>
      <c r="F597" s="4">
        <v>4241251</v>
      </c>
      <c r="G597" s="4">
        <v>357555</v>
      </c>
      <c r="H597" s="4">
        <v>230429</v>
      </c>
      <c r="I597" s="4">
        <v>1946924</v>
      </c>
      <c r="J597" s="4">
        <v>4662805</v>
      </c>
      <c r="K597" s="4">
        <v>1600174</v>
      </c>
      <c r="L597" s="4">
        <v>1362695</v>
      </c>
      <c r="M597" s="4">
        <v>380519</v>
      </c>
      <c r="N597" s="4">
        <v>2965721</v>
      </c>
      <c r="O597" s="4">
        <v>4295270</v>
      </c>
      <c r="P597" s="4">
        <v>657632</v>
      </c>
      <c r="Q597" s="4">
        <v>9761930</v>
      </c>
      <c r="R597" s="4">
        <v>9908560</v>
      </c>
      <c r="S597" s="4">
        <v>26470446</v>
      </c>
      <c r="T597" s="4">
        <v>11670110</v>
      </c>
    </row>
    <row r="598" spans="1:20" s="12" customFormat="1" ht="45.75">
      <c r="A598" s="15" t="s">
        <v>671</v>
      </c>
      <c r="B598" s="16" t="s">
        <v>111</v>
      </c>
      <c r="C598" s="4">
        <v>71812402</v>
      </c>
      <c r="D598" s="4">
        <v>2588698</v>
      </c>
      <c r="E598" s="4">
        <v>4468764</v>
      </c>
      <c r="F598" s="4">
        <v>4792976</v>
      </c>
      <c r="G598" s="4">
        <v>2310202</v>
      </c>
      <c r="H598" s="4">
        <v>2518131</v>
      </c>
      <c r="I598" s="4">
        <v>1450538</v>
      </c>
      <c r="J598" s="4">
        <v>8177491</v>
      </c>
      <c r="K598" s="4">
        <v>3540862</v>
      </c>
      <c r="L598" s="4">
        <v>2450208</v>
      </c>
      <c r="M598" s="4">
        <v>2204705</v>
      </c>
      <c r="N598" s="4">
        <v>4940333</v>
      </c>
      <c r="O598" s="4">
        <v>1327480</v>
      </c>
      <c r="P598" s="4">
        <v>521617</v>
      </c>
      <c r="Q598" s="4">
        <v>4298912</v>
      </c>
      <c r="R598" s="4">
        <v>8625127</v>
      </c>
      <c r="S598" s="4">
        <v>15122909</v>
      </c>
      <c r="T598" s="4">
        <v>2473449</v>
      </c>
    </row>
    <row r="599" spans="1:20" s="12" customFormat="1" ht="45.75">
      <c r="A599" s="15" t="s">
        <v>672</v>
      </c>
      <c r="B599" s="16" t="s">
        <v>112</v>
      </c>
      <c r="C599" s="4">
        <v>7451480</v>
      </c>
      <c r="D599" s="4">
        <v>19372</v>
      </c>
      <c r="E599" s="4">
        <v>672798</v>
      </c>
      <c r="F599" s="4">
        <v>681523</v>
      </c>
      <c r="G599" s="4">
        <v>167009</v>
      </c>
      <c r="H599" s="4">
        <v>171325</v>
      </c>
      <c r="I599" s="4">
        <v>86237</v>
      </c>
      <c r="J599" s="4">
        <v>1880782</v>
      </c>
      <c r="K599" s="4">
        <v>278605</v>
      </c>
      <c r="L599" s="4">
        <v>24409</v>
      </c>
      <c r="M599" s="4">
        <v>298359</v>
      </c>
      <c r="N599" s="4">
        <v>356064</v>
      </c>
      <c r="O599" s="4">
        <v>172420</v>
      </c>
      <c r="P599" s="4">
        <v>1375323</v>
      </c>
      <c r="Q599" s="4">
        <v>183000</v>
      </c>
      <c r="R599" s="4">
        <v>95346</v>
      </c>
      <c r="S599" s="4">
        <v>271351</v>
      </c>
      <c r="T599" s="4">
        <v>717558</v>
      </c>
    </row>
    <row r="600" spans="1:20" s="12" customFormat="1" ht="23.25">
      <c r="A600" s="15" t="s">
        <v>1066</v>
      </c>
      <c r="B600" s="16" t="s">
        <v>542</v>
      </c>
      <c r="C600" s="4">
        <v>334747739</v>
      </c>
      <c r="D600" s="4">
        <v>11286668</v>
      </c>
      <c r="E600" s="4">
        <v>20023034</v>
      </c>
      <c r="F600" s="4">
        <v>20494673</v>
      </c>
      <c r="G600" s="4">
        <v>9122342</v>
      </c>
      <c r="H600" s="4">
        <v>6468944</v>
      </c>
      <c r="I600" s="4">
        <v>9909838</v>
      </c>
      <c r="J600" s="4">
        <v>26649857</v>
      </c>
      <c r="K600" s="4">
        <v>6858144</v>
      </c>
      <c r="L600" s="4">
        <v>14991405</v>
      </c>
      <c r="M600" s="4">
        <v>15325322</v>
      </c>
      <c r="N600" s="4">
        <v>17898282</v>
      </c>
      <c r="O600" s="4">
        <v>9814756</v>
      </c>
      <c r="P600" s="4">
        <v>6287143</v>
      </c>
      <c r="Q600" s="4">
        <v>29359196</v>
      </c>
      <c r="R600" s="4">
        <v>37666373</v>
      </c>
      <c r="S600" s="4">
        <v>80632830</v>
      </c>
      <c r="T600" s="4">
        <v>11958932</v>
      </c>
    </row>
    <row r="601" spans="1:20" s="12" customFormat="1" ht="23.25">
      <c r="A601" s="15" t="s">
        <v>673</v>
      </c>
      <c r="B601" s="16" t="s">
        <v>113</v>
      </c>
      <c r="C601" s="4">
        <v>82501939</v>
      </c>
      <c r="D601" s="4">
        <v>5525004</v>
      </c>
      <c r="E601" s="4">
        <v>4057932</v>
      </c>
      <c r="F601" s="4">
        <v>5509856</v>
      </c>
      <c r="G601" s="4">
        <v>1422017</v>
      </c>
      <c r="H601" s="4">
        <v>4236597</v>
      </c>
      <c r="I601" s="4">
        <v>1881327</v>
      </c>
      <c r="J601" s="4">
        <v>5700415</v>
      </c>
      <c r="K601" s="4">
        <v>1705445</v>
      </c>
      <c r="L601" s="4">
        <v>6634260</v>
      </c>
      <c r="M601" s="4">
        <v>3154523</v>
      </c>
      <c r="N601" s="4">
        <v>3480082</v>
      </c>
      <c r="O601" s="4">
        <v>5542145</v>
      </c>
      <c r="P601" s="4">
        <v>1034311</v>
      </c>
      <c r="Q601" s="4">
        <v>10127113</v>
      </c>
      <c r="R601" s="4">
        <v>11174646</v>
      </c>
      <c r="S601" s="4">
        <v>9671003</v>
      </c>
      <c r="T601" s="4">
        <v>1645263</v>
      </c>
    </row>
    <row r="602" spans="1:20" s="12" customFormat="1" ht="23.25">
      <c r="A602" s="15" t="s">
        <v>674</v>
      </c>
      <c r="B602" s="16" t="s">
        <v>114</v>
      </c>
      <c r="C602" s="4">
        <v>60420023</v>
      </c>
      <c r="D602" s="4">
        <v>866197</v>
      </c>
      <c r="E602" s="4">
        <v>1597761</v>
      </c>
      <c r="F602" s="4">
        <v>3013555</v>
      </c>
      <c r="G602" s="4">
        <v>1826702</v>
      </c>
      <c r="H602" s="4">
        <v>697881</v>
      </c>
      <c r="I602" s="4">
        <v>1419189</v>
      </c>
      <c r="J602" s="4">
        <v>1958537</v>
      </c>
      <c r="K602" s="4">
        <v>706642</v>
      </c>
      <c r="L602" s="4">
        <v>2567446</v>
      </c>
      <c r="M602" s="4">
        <v>2245237</v>
      </c>
      <c r="N602" s="4">
        <v>2517482</v>
      </c>
      <c r="O602" s="4">
        <v>822997</v>
      </c>
      <c r="P602" s="4">
        <v>1480809</v>
      </c>
      <c r="Q602" s="4">
        <v>5108803</v>
      </c>
      <c r="R602" s="4">
        <v>3685444</v>
      </c>
      <c r="S602" s="4">
        <v>28257444</v>
      </c>
      <c r="T602" s="4">
        <v>1647897</v>
      </c>
    </row>
    <row r="603" spans="1:20" s="12" customFormat="1" ht="23.25">
      <c r="A603" s="15" t="s">
        <v>675</v>
      </c>
      <c r="B603" s="16" t="s">
        <v>115</v>
      </c>
      <c r="C603" s="4">
        <v>74362459</v>
      </c>
      <c r="D603" s="4">
        <v>2492170</v>
      </c>
      <c r="E603" s="4">
        <v>7319808</v>
      </c>
      <c r="F603" s="4">
        <v>4741412</v>
      </c>
      <c r="G603" s="4">
        <v>3307477</v>
      </c>
      <c r="H603" s="4">
        <v>770136</v>
      </c>
      <c r="I603" s="4">
        <v>451186</v>
      </c>
      <c r="J603" s="4">
        <v>7518187</v>
      </c>
      <c r="K603" s="4">
        <v>1570885</v>
      </c>
      <c r="L603" s="4">
        <v>2203396</v>
      </c>
      <c r="M603" s="4">
        <v>3408823</v>
      </c>
      <c r="N603" s="4">
        <v>7488012</v>
      </c>
      <c r="O603" s="4">
        <v>1112100</v>
      </c>
      <c r="P603" s="4">
        <v>982845</v>
      </c>
      <c r="Q603" s="4">
        <v>8039632</v>
      </c>
      <c r="R603" s="4">
        <v>8810132</v>
      </c>
      <c r="S603" s="4">
        <v>10888724</v>
      </c>
      <c r="T603" s="4">
        <v>3257535</v>
      </c>
    </row>
    <row r="604" spans="1:20" s="12" customFormat="1" ht="23.25">
      <c r="A604" s="15" t="s">
        <v>676</v>
      </c>
      <c r="B604" s="16" t="s">
        <v>116</v>
      </c>
      <c r="C604" s="4">
        <v>49398084</v>
      </c>
      <c r="D604" s="4">
        <v>2211836</v>
      </c>
      <c r="E604" s="4">
        <v>2275737</v>
      </c>
      <c r="F604" s="4">
        <v>3201214</v>
      </c>
      <c r="G604" s="4">
        <v>1942017</v>
      </c>
      <c r="H604" s="4">
        <v>502425</v>
      </c>
      <c r="I604" s="4">
        <v>393130</v>
      </c>
      <c r="J604" s="4">
        <v>5577755</v>
      </c>
      <c r="K604" s="4">
        <v>1214255</v>
      </c>
      <c r="L604" s="4">
        <v>1239353</v>
      </c>
      <c r="M604" s="4">
        <v>1739393</v>
      </c>
      <c r="N604" s="4">
        <v>6970218</v>
      </c>
      <c r="O604" s="4">
        <v>924200</v>
      </c>
      <c r="P604" s="4">
        <v>417450</v>
      </c>
      <c r="Q604" s="4">
        <v>6764340</v>
      </c>
      <c r="R604" s="4">
        <v>4829723</v>
      </c>
      <c r="S604" s="4">
        <v>7264779</v>
      </c>
      <c r="T604" s="4">
        <v>1930259</v>
      </c>
    </row>
    <row r="605" spans="1:20" s="12" customFormat="1" ht="34.5">
      <c r="A605" s="15" t="s">
        <v>677</v>
      </c>
      <c r="B605" s="16" t="s">
        <v>117</v>
      </c>
      <c r="C605" s="4">
        <v>24964376</v>
      </c>
      <c r="D605" s="4">
        <v>280334</v>
      </c>
      <c r="E605" s="4">
        <v>5044071</v>
      </c>
      <c r="F605" s="4">
        <v>1540199</v>
      </c>
      <c r="G605" s="4">
        <v>1365460</v>
      </c>
      <c r="H605" s="4">
        <v>267712</v>
      </c>
      <c r="I605" s="4">
        <v>58056</v>
      </c>
      <c r="J605" s="4">
        <v>1940431</v>
      </c>
      <c r="K605" s="4">
        <v>356631</v>
      </c>
      <c r="L605" s="4">
        <v>964043</v>
      </c>
      <c r="M605" s="4">
        <v>1669429</v>
      </c>
      <c r="N605" s="4">
        <v>517794</v>
      </c>
      <c r="O605" s="4">
        <v>187901</v>
      </c>
      <c r="P605" s="4">
        <v>565394</v>
      </c>
      <c r="Q605" s="4">
        <v>1275292</v>
      </c>
      <c r="R605" s="4">
        <v>3980409</v>
      </c>
      <c r="S605" s="4">
        <v>3623945</v>
      </c>
      <c r="T605" s="4">
        <v>1327276</v>
      </c>
    </row>
    <row r="606" spans="1:20" s="12" customFormat="1" ht="57">
      <c r="A606" s="15" t="s">
        <v>678</v>
      </c>
      <c r="B606" s="16" t="s">
        <v>118</v>
      </c>
      <c r="C606" s="4">
        <v>55853222</v>
      </c>
      <c r="D606" s="4">
        <v>1134195</v>
      </c>
      <c r="E606" s="4">
        <v>1181667</v>
      </c>
      <c r="F606" s="4">
        <v>2907144</v>
      </c>
      <c r="G606" s="4">
        <v>681467</v>
      </c>
      <c r="H606" s="4">
        <v>370898</v>
      </c>
      <c r="I606" s="4">
        <v>1249131</v>
      </c>
      <c r="J606" s="4">
        <v>7113062</v>
      </c>
      <c r="K606" s="4">
        <v>892840</v>
      </c>
      <c r="L606" s="4">
        <v>2175989</v>
      </c>
      <c r="M606" s="4">
        <v>3123946</v>
      </c>
      <c r="N606" s="4">
        <v>2045106</v>
      </c>
      <c r="O606" s="4">
        <v>874646</v>
      </c>
      <c r="P606" s="4">
        <v>1244429</v>
      </c>
      <c r="Q606" s="4">
        <v>4209221</v>
      </c>
      <c r="R606" s="4">
        <v>6749506</v>
      </c>
      <c r="S606" s="4">
        <v>16460943</v>
      </c>
      <c r="T606" s="4">
        <v>3439032</v>
      </c>
    </row>
    <row r="607" spans="1:20" s="12" customFormat="1" ht="23.25">
      <c r="A607" s="15" t="s">
        <v>679</v>
      </c>
      <c r="B607" s="16" t="s">
        <v>119</v>
      </c>
      <c r="C607" s="4">
        <v>17663626</v>
      </c>
      <c r="D607" s="4">
        <v>536874</v>
      </c>
      <c r="E607" s="4">
        <v>948121</v>
      </c>
      <c r="F607" s="4">
        <v>927492</v>
      </c>
      <c r="G607" s="4">
        <v>408857</v>
      </c>
      <c r="H607" s="4">
        <v>148212</v>
      </c>
      <c r="I607" s="4">
        <v>375813</v>
      </c>
      <c r="J607" s="4">
        <v>2227665</v>
      </c>
      <c r="K607" s="4">
        <v>390326</v>
      </c>
      <c r="L607" s="4">
        <v>434826</v>
      </c>
      <c r="M607" s="4">
        <v>954531</v>
      </c>
      <c r="N607" s="4">
        <v>836116</v>
      </c>
      <c r="O607" s="4">
        <v>372190</v>
      </c>
      <c r="P607" s="4">
        <v>340433</v>
      </c>
      <c r="Q607" s="4">
        <v>373164</v>
      </c>
      <c r="R607" s="4">
        <v>2284350</v>
      </c>
      <c r="S607" s="4">
        <v>4610722</v>
      </c>
      <c r="T607" s="4">
        <v>1493935</v>
      </c>
    </row>
    <row r="608" spans="1:20" s="12" customFormat="1" ht="23.25">
      <c r="A608" s="15" t="s">
        <v>680</v>
      </c>
      <c r="B608" s="16" t="s">
        <v>120</v>
      </c>
      <c r="C608" s="4">
        <v>24413552</v>
      </c>
      <c r="D608" s="4">
        <v>305726</v>
      </c>
      <c r="E608" s="4">
        <v>26523</v>
      </c>
      <c r="F608" s="4">
        <v>1476632</v>
      </c>
      <c r="G608" s="4">
        <v>237809</v>
      </c>
      <c r="H608" s="4">
        <v>4143</v>
      </c>
      <c r="I608" s="4">
        <v>847572</v>
      </c>
      <c r="J608" s="4">
        <v>1062501</v>
      </c>
      <c r="K608" s="4">
        <v>305417</v>
      </c>
      <c r="L608" s="4">
        <v>379689</v>
      </c>
      <c r="M608" s="4">
        <v>1904033</v>
      </c>
      <c r="N608" s="4">
        <v>315963</v>
      </c>
      <c r="O608" s="4">
        <v>202433</v>
      </c>
      <c r="P608" s="4">
        <v>399377</v>
      </c>
      <c r="Q608" s="4">
        <v>2548933</v>
      </c>
      <c r="R608" s="4">
        <v>3562595</v>
      </c>
      <c r="S608" s="4">
        <v>9933071</v>
      </c>
      <c r="T608" s="4">
        <v>901133</v>
      </c>
    </row>
    <row r="609" spans="1:20" s="12" customFormat="1" ht="45.75">
      <c r="A609" s="15" t="s">
        <v>681</v>
      </c>
      <c r="B609" s="16" t="s">
        <v>121</v>
      </c>
      <c r="C609" s="4">
        <v>13776044</v>
      </c>
      <c r="D609" s="4">
        <v>291595</v>
      </c>
      <c r="E609" s="4">
        <v>207023</v>
      </c>
      <c r="F609" s="4">
        <v>503020</v>
      </c>
      <c r="G609" s="4">
        <v>34802</v>
      </c>
      <c r="H609" s="4">
        <v>218543</v>
      </c>
      <c r="I609" s="4">
        <v>25746</v>
      </c>
      <c r="J609" s="4">
        <v>3822896</v>
      </c>
      <c r="K609" s="4">
        <v>197097</v>
      </c>
      <c r="L609" s="4">
        <v>1361473</v>
      </c>
      <c r="M609" s="4">
        <v>265382</v>
      </c>
      <c r="N609" s="4">
        <v>893027</v>
      </c>
      <c r="O609" s="4">
        <v>300023</v>
      </c>
      <c r="P609" s="4">
        <v>504618</v>
      </c>
      <c r="Q609" s="4">
        <v>1287124</v>
      </c>
      <c r="R609" s="4">
        <v>902562</v>
      </c>
      <c r="S609" s="4">
        <v>1917149</v>
      </c>
      <c r="T609" s="4">
        <v>1043964</v>
      </c>
    </row>
    <row r="610" spans="1:20" s="12" customFormat="1" ht="23.25">
      <c r="A610" s="15" t="s">
        <v>682</v>
      </c>
      <c r="B610" s="16" t="s">
        <v>122</v>
      </c>
      <c r="C610" s="4">
        <v>17568369</v>
      </c>
      <c r="D610" s="4">
        <v>539205</v>
      </c>
      <c r="E610" s="4">
        <v>1542911</v>
      </c>
      <c r="F610" s="4">
        <v>1809805</v>
      </c>
      <c r="G610" s="4">
        <v>778282</v>
      </c>
      <c r="H610" s="4">
        <v>166893</v>
      </c>
      <c r="I610" s="4">
        <v>601803</v>
      </c>
      <c r="J610" s="4">
        <v>2274863</v>
      </c>
      <c r="K610" s="4">
        <v>508730</v>
      </c>
      <c r="L610" s="4">
        <v>980100</v>
      </c>
      <c r="M610" s="4">
        <v>964854</v>
      </c>
      <c r="N610" s="4">
        <v>580744</v>
      </c>
      <c r="O610" s="4">
        <v>524863</v>
      </c>
      <c r="P610" s="4">
        <v>445627</v>
      </c>
      <c r="Q610" s="4">
        <v>920262</v>
      </c>
      <c r="R610" s="4">
        <v>1721975</v>
      </c>
      <c r="S610" s="4">
        <v>2101486</v>
      </c>
      <c r="T610" s="4">
        <v>1105966</v>
      </c>
    </row>
    <row r="611" spans="1:20" s="12" customFormat="1" ht="45.75">
      <c r="A611" s="15" t="s">
        <v>683</v>
      </c>
      <c r="B611" s="16" t="s">
        <v>123</v>
      </c>
      <c r="C611" s="4">
        <v>44041728</v>
      </c>
      <c r="D611" s="4">
        <v>729897</v>
      </c>
      <c r="E611" s="4">
        <v>4322953</v>
      </c>
      <c r="F611" s="4">
        <v>2512901</v>
      </c>
      <c r="G611" s="4">
        <v>1106396</v>
      </c>
      <c r="H611" s="4">
        <v>226539</v>
      </c>
      <c r="I611" s="4">
        <v>4307203</v>
      </c>
      <c r="J611" s="4">
        <v>2084793</v>
      </c>
      <c r="K611" s="4">
        <v>1473603</v>
      </c>
      <c r="L611" s="4">
        <v>430214</v>
      </c>
      <c r="M611" s="4">
        <v>2427940</v>
      </c>
      <c r="N611" s="4">
        <v>1786856</v>
      </c>
      <c r="O611" s="4">
        <v>938005</v>
      </c>
      <c r="P611" s="4">
        <v>1099123</v>
      </c>
      <c r="Q611" s="4">
        <v>954165</v>
      </c>
      <c r="R611" s="4">
        <v>5524670</v>
      </c>
      <c r="S611" s="4">
        <v>13253231</v>
      </c>
      <c r="T611" s="4">
        <v>863240</v>
      </c>
    </row>
    <row r="612" spans="1:20" s="12" customFormat="1" ht="23.25">
      <c r="A612" s="15" t="s">
        <v>1067</v>
      </c>
      <c r="B612" s="16" t="s">
        <v>543</v>
      </c>
      <c r="C612" s="4">
        <v>50025392</v>
      </c>
      <c r="D612" s="4">
        <v>1370899</v>
      </c>
      <c r="E612" s="4">
        <v>1918214</v>
      </c>
      <c r="F612" s="4">
        <v>2761719</v>
      </c>
      <c r="G612" s="4">
        <v>2695095</v>
      </c>
      <c r="H612" s="4">
        <v>746962</v>
      </c>
      <c r="I612" s="4">
        <v>1124539</v>
      </c>
      <c r="J612" s="4">
        <v>3352521</v>
      </c>
      <c r="K612" s="4">
        <v>1871965</v>
      </c>
      <c r="L612" s="4">
        <v>2468207</v>
      </c>
      <c r="M612" s="4">
        <v>2909992</v>
      </c>
      <c r="N612" s="4">
        <v>1419558</v>
      </c>
      <c r="O612" s="4">
        <v>882014</v>
      </c>
      <c r="P612" s="4">
        <v>2117357</v>
      </c>
      <c r="Q612" s="4">
        <v>6226906</v>
      </c>
      <c r="R612" s="4">
        <v>4538734</v>
      </c>
      <c r="S612" s="4">
        <v>10688665</v>
      </c>
      <c r="T612" s="4">
        <v>2932045</v>
      </c>
    </row>
    <row r="613" spans="1:20" s="12" customFormat="1" ht="23.25">
      <c r="A613" s="15" t="s">
        <v>684</v>
      </c>
      <c r="B613" s="16" t="s">
        <v>124</v>
      </c>
      <c r="C613" s="4">
        <v>50025392</v>
      </c>
      <c r="D613" s="4">
        <v>1370899</v>
      </c>
      <c r="E613" s="4">
        <v>1918214</v>
      </c>
      <c r="F613" s="4">
        <v>2761719</v>
      </c>
      <c r="G613" s="4">
        <v>2695095</v>
      </c>
      <c r="H613" s="4">
        <v>746962</v>
      </c>
      <c r="I613" s="4">
        <v>1124539</v>
      </c>
      <c r="J613" s="4">
        <v>3352521</v>
      </c>
      <c r="K613" s="4">
        <v>1871965</v>
      </c>
      <c r="L613" s="4">
        <v>2468207</v>
      </c>
      <c r="M613" s="4">
        <v>2909992</v>
      </c>
      <c r="N613" s="4">
        <v>1419558</v>
      </c>
      <c r="O613" s="4">
        <v>882014</v>
      </c>
      <c r="P613" s="4">
        <v>2117357</v>
      </c>
      <c r="Q613" s="4">
        <v>6226906</v>
      </c>
      <c r="R613" s="4">
        <v>4538734</v>
      </c>
      <c r="S613" s="4">
        <v>10688665</v>
      </c>
      <c r="T613" s="4">
        <v>2932045</v>
      </c>
    </row>
    <row r="614" spans="1:20" s="12" customFormat="1" ht="34.5">
      <c r="A614" s="15" t="s">
        <v>685</v>
      </c>
      <c r="B614" s="16" t="s">
        <v>480</v>
      </c>
      <c r="C614" s="4">
        <v>1650535245</v>
      </c>
      <c r="D614" s="4">
        <v>60150395</v>
      </c>
      <c r="E614" s="4">
        <v>111649168</v>
      </c>
      <c r="F614" s="4">
        <v>69792079</v>
      </c>
      <c r="G614" s="4">
        <v>86703985</v>
      </c>
      <c r="H614" s="4">
        <v>36082082</v>
      </c>
      <c r="I614" s="4">
        <v>44946451</v>
      </c>
      <c r="J614" s="4">
        <v>169073621</v>
      </c>
      <c r="K614" s="4">
        <v>55658482</v>
      </c>
      <c r="L614" s="4">
        <v>65979702</v>
      </c>
      <c r="M614" s="4">
        <v>45070268</v>
      </c>
      <c r="N614" s="4">
        <v>62119008</v>
      </c>
      <c r="O614" s="4">
        <v>45485500</v>
      </c>
      <c r="P614" s="4">
        <v>30752071</v>
      </c>
      <c r="Q614" s="4">
        <v>115383666</v>
      </c>
      <c r="R614" s="4">
        <v>128273482</v>
      </c>
      <c r="S614" s="4">
        <v>443851446</v>
      </c>
      <c r="T614" s="4">
        <v>79563840</v>
      </c>
    </row>
    <row r="615" spans="1:20" s="12" customFormat="1" ht="23.25">
      <c r="A615" s="15" t="s">
        <v>686</v>
      </c>
      <c r="B615" s="16" t="s">
        <v>481</v>
      </c>
      <c r="C615" s="4">
        <v>119316052</v>
      </c>
      <c r="D615" s="4">
        <v>4069975</v>
      </c>
      <c r="E615" s="4">
        <v>7743729</v>
      </c>
      <c r="F615" s="4">
        <v>5652620</v>
      </c>
      <c r="G615" s="4">
        <v>1240199</v>
      </c>
      <c r="H615" s="4">
        <v>1304935</v>
      </c>
      <c r="I615" s="4">
        <v>1868367</v>
      </c>
      <c r="J615" s="4">
        <v>9783629</v>
      </c>
      <c r="K615" s="4">
        <v>3432204</v>
      </c>
      <c r="L615" s="4">
        <v>3512756</v>
      </c>
      <c r="M615" s="4">
        <v>3583224</v>
      </c>
      <c r="N615" s="4">
        <v>6541369</v>
      </c>
      <c r="O615" s="4">
        <v>4120505</v>
      </c>
      <c r="P615" s="4">
        <v>3500706</v>
      </c>
      <c r="Q615" s="4">
        <v>10383013</v>
      </c>
      <c r="R615" s="4">
        <v>8802212</v>
      </c>
      <c r="S615" s="4">
        <v>39365294</v>
      </c>
      <c r="T615" s="4">
        <v>4411316</v>
      </c>
    </row>
    <row r="616" spans="1:20" s="12" customFormat="1" ht="23.25">
      <c r="A616" s="15" t="s">
        <v>687</v>
      </c>
      <c r="B616" s="16" t="s">
        <v>125</v>
      </c>
      <c r="C616" s="4">
        <v>30372739</v>
      </c>
      <c r="D616" s="4">
        <v>1459750</v>
      </c>
      <c r="E616" s="4">
        <v>2751335</v>
      </c>
      <c r="F616" s="4">
        <v>1334410</v>
      </c>
      <c r="G616" s="4">
        <v>465334</v>
      </c>
      <c r="H616" s="4">
        <v>58102</v>
      </c>
      <c r="I616" s="4">
        <v>425093</v>
      </c>
      <c r="J616" s="4">
        <v>3116879</v>
      </c>
      <c r="K616" s="4">
        <v>1264851</v>
      </c>
      <c r="L616" s="4">
        <v>275026</v>
      </c>
      <c r="M616" s="4">
        <v>853856</v>
      </c>
      <c r="N616" s="4">
        <v>1087171</v>
      </c>
      <c r="O616" s="4">
        <v>1283180</v>
      </c>
      <c r="P616" s="4">
        <v>487345</v>
      </c>
      <c r="Q616" s="4">
        <v>4153935</v>
      </c>
      <c r="R616" s="4">
        <v>5163935</v>
      </c>
      <c r="S616" s="4">
        <v>5391966</v>
      </c>
      <c r="T616" s="4">
        <v>800571</v>
      </c>
    </row>
    <row r="617" spans="1:20" s="12" customFormat="1" ht="23.25">
      <c r="A617" s="15" t="s">
        <v>688</v>
      </c>
      <c r="B617" s="16" t="s">
        <v>126</v>
      </c>
      <c r="C617" s="4">
        <v>74605374</v>
      </c>
      <c r="D617" s="4">
        <v>2429916</v>
      </c>
      <c r="E617" s="4">
        <v>4707884</v>
      </c>
      <c r="F617" s="4">
        <v>3657448</v>
      </c>
      <c r="G617" s="4">
        <v>698540</v>
      </c>
      <c r="H617" s="4">
        <v>1176367</v>
      </c>
      <c r="I617" s="4">
        <v>1278738</v>
      </c>
      <c r="J617" s="4">
        <v>5727278</v>
      </c>
      <c r="K617" s="4">
        <v>1958100</v>
      </c>
      <c r="L617" s="4">
        <v>3043298</v>
      </c>
      <c r="M617" s="4">
        <v>2456320</v>
      </c>
      <c r="N617" s="4">
        <v>5084414</v>
      </c>
      <c r="O617" s="4">
        <v>2606662</v>
      </c>
      <c r="P617" s="4">
        <v>2055875</v>
      </c>
      <c r="Q617" s="4">
        <v>5274207</v>
      </c>
      <c r="R617" s="4">
        <v>3044700</v>
      </c>
      <c r="S617" s="4">
        <v>26840596</v>
      </c>
      <c r="T617" s="4">
        <v>2565033</v>
      </c>
    </row>
    <row r="618" spans="1:20" s="12" customFormat="1" ht="23.25">
      <c r="A618" s="15" t="s">
        <v>689</v>
      </c>
      <c r="B618" s="16" t="s">
        <v>127</v>
      </c>
      <c r="C618" s="4">
        <v>8134800</v>
      </c>
      <c r="D618" s="4">
        <v>8301</v>
      </c>
      <c r="E618" s="4">
        <v>38029</v>
      </c>
      <c r="F618" s="4">
        <v>311549</v>
      </c>
      <c r="G618" s="4">
        <v>37811</v>
      </c>
      <c r="H618" s="4">
        <v>3183</v>
      </c>
      <c r="I618" s="4">
        <v>43807</v>
      </c>
      <c r="J618" s="4">
        <v>163279</v>
      </c>
      <c r="K618" s="4">
        <v>26079</v>
      </c>
      <c r="L618" s="4">
        <v>24227</v>
      </c>
      <c r="M618" s="4">
        <v>7258</v>
      </c>
      <c r="N618" s="4">
        <v>62890</v>
      </c>
      <c r="O618" s="4">
        <v>107832</v>
      </c>
      <c r="P618" s="4">
        <v>42753</v>
      </c>
      <c r="Q618" s="4">
        <v>196230</v>
      </c>
      <c r="R618" s="4">
        <v>358259</v>
      </c>
      <c r="S618" s="4">
        <v>6234420</v>
      </c>
      <c r="T618" s="4">
        <v>468894</v>
      </c>
    </row>
    <row r="619" spans="1:20" s="12" customFormat="1" ht="34.5">
      <c r="A619" s="15" t="s">
        <v>690</v>
      </c>
      <c r="B619" s="16" t="s">
        <v>128</v>
      </c>
      <c r="C619" s="4">
        <v>6203139</v>
      </c>
      <c r="D619" s="4">
        <v>172008</v>
      </c>
      <c r="E619" s="4">
        <v>246481</v>
      </c>
      <c r="F619" s="4">
        <v>349212</v>
      </c>
      <c r="G619" s="4">
        <v>38514</v>
      </c>
      <c r="H619" s="4">
        <v>67283</v>
      </c>
      <c r="I619" s="4">
        <v>120729</v>
      </c>
      <c r="J619" s="4">
        <v>776194</v>
      </c>
      <c r="K619" s="4">
        <v>183173</v>
      </c>
      <c r="L619" s="4">
        <v>170206</v>
      </c>
      <c r="M619" s="4">
        <v>265790</v>
      </c>
      <c r="N619" s="4">
        <v>306893</v>
      </c>
      <c r="O619" s="4">
        <v>122831</v>
      </c>
      <c r="P619" s="4">
        <v>914734</v>
      </c>
      <c r="Q619" s="4">
        <v>758641</v>
      </c>
      <c r="R619" s="4">
        <v>235318</v>
      </c>
      <c r="S619" s="4">
        <v>898312</v>
      </c>
      <c r="T619" s="4">
        <v>576819</v>
      </c>
    </row>
    <row r="620" spans="1:20" s="12" customFormat="1" ht="23.25">
      <c r="A620" s="15" t="s">
        <v>691</v>
      </c>
      <c r="B620" s="16" t="s">
        <v>482</v>
      </c>
      <c r="C620" s="4">
        <v>121984502</v>
      </c>
      <c r="D620" s="4">
        <v>5601257</v>
      </c>
      <c r="E620" s="4">
        <v>16384785</v>
      </c>
      <c r="F620" s="4">
        <v>3844034</v>
      </c>
      <c r="G620" s="4">
        <v>1381446</v>
      </c>
      <c r="H620" s="4">
        <v>2734624</v>
      </c>
      <c r="I620" s="4">
        <v>4767759</v>
      </c>
      <c r="J620" s="4">
        <v>13316516</v>
      </c>
      <c r="K620" s="4">
        <v>3381774</v>
      </c>
      <c r="L620" s="4">
        <v>8296353</v>
      </c>
      <c r="M620" s="4">
        <v>5044553</v>
      </c>
      <c r="N620" s="4">
        <v>3146538</v>
      </c>
      <c r="O620" s="4">
        <v>2619351</v>
      </c>
      <c r="P620" s="4">
        <v>3464315</v>
      </c>
      <c r="Q620" s="4">
        <v>7614579</v>
      </c>
      <c r="R620" s="4">
        <v>3604085</v>
      </c>
      <c r="S620" s="4">
        <v>27292927</v>
      </c>
      <c r="T620" s="4">
        <v>9489605</v>
      </c>
    </row>
    <row r="621" spans="1:20" s="12" customFormat="1" ht="23.25">
      <c r="A621" s="15" t="s">
        <v>692</v>
      </c>
      <c r="B621" s="16" t="s">
        <v>129</v>
      </c>
      <c r="C621" s="4">
        <v>3839715</v>
      </c>
      <c r="D621" s="4">
        <v>18796</v>
      </c>
      <c r="E621" s="4">
        <v>5394</v>
      </c>
      <c r="F621" s="4">
        <v>55656</v>
      </c>
      <c r="G621" s="5" t="s">
        <v>14</v>
      </c>
      <c r="H621" s="4">
        <v>72774</v>
      </c>
      <c r="I621" s="4">
        <v>370655</v>
      </c>
      <c r="J621" s="4">
        <v>1744417</v>
      </c>
      <c r="K621" s="4">
        <v>31112</v>
      </c>
      <c r="L621" s="4">
        <v>19348</v>
      </c>
      <c r="M621" s="4">
        <v>1000</v>
      </c>
      <c r="N621" s="4">
        <v>139216</v>
      </c>
      <c r="O621" s="4">
        <v>112890</v>
      </c>
      <c r="P621" s="4">
        <v>7119</v>
      </c>
      <c r="Q621" s="4">
        <v>171413</v>
      </c>
      <c r="R621" s="4">
        <v>67213</v>
      </c>
      <c r="S621" s="4">
        <v>800479</v>
      </c>
      <c r="T621" s="4">
        <v>222233</v>
      </c>
    </row>
    <row r="622" spans="1:20" s="12" customFormat="1" ht="23.25">
      <c r="A622" s="15" t="s">
        <v>693</v>
      </c>
      <c r="B622" s="16" t="s">
        <v>130</v>
      </c>
      <c r="C622" s="4">
        <v>106263576</v>
      </c>
      <c r="D622" s="4">
        <v>5423010</v>
      </c>
      <c r="E622" s="4">
        <v>15751146</v>
      </c>
      <c r="F622" s="4">
        <v>3494846</v>
      </c>
      <c r="G622" s="4">
        <v>1378814</v>
      </c>
      <c r="H622" s="4">
        <v>2573464</v>
      </c>
      <c r="I622" s="4">
        <v>3527087</v>
      </c>
      <c r="J622" s="4">
        <v>10055381</v>
      </c>
      <c r="K622" s="4">
        <v>2678166</v>
      </c>
      <c r="L622" s="4">
        <v>8044490</v>
      </c>
      <c r="M622" s="4">
        <v>4519046</v>
      </c>
      <c r="N622" s="4">
        <v>2884830</v>
      </c>
      <c r="O622" s="4">
        <v>2057963</v>
      </c>
      <c r="P622" s="4">
        <v>3349266</v>
      </c>
      <c r="Q622" s="4">
        <v>5077706</v>
      </c>
      <c r="R622" s="4">
        <v>2885274</v>
      </c>
      <c r="S622" s="4">
        <v>26071064</v>
      </c>
      <c r="T622" s="4">
        <v>6492021</v>
      </c>
    </row>
    <row r="623" spans="1:20" s="12" customFormat="1" ht="23.25">
      <c r="A623" s="15" t="s">
        <v>694</v>
      </c>
      <c r="B623" s="16" t="s">
        <v>131</v>
      </c>
      <c r="C623" s="4">
        <v>79500300</v>
      </c>
      <c r="D623" s="4">
        <v>5008429</v>
      </c>
      <c r="E623" s="4">
        <v>13950376</v>
      </c>
      <c r="F623" s="4">
        <v>2508430</v>
      </c>
      <c r="G623" s="4">
        <v>657139</v>
      </c>
      <c r="H623" s="4">
        <v>2121472</v>
      </c>
      <c r="I623" s="4">
        <v>3121418</v>
      </c>
      <c r="J623" s="4">
        <v>5330140</v>
      </c>
      <c r="K623" s="4">
        <v>2260569</v>
      </c>
      <c r="L623" s="4">
        <v>6500202</v>
      </c>
      <c r="M623" s="4">
        <v>3767935</v>
      </c>
      <c r="N623" s="4">
        <v>2258205</v>
      </c>
      <c r="O623" s="4">
        <v>1576070</v>
      </c>
      <c r="P623" s="4">
        <v>2406522</v>
      </c>
      <c r="Q623" s="4">
        <v>4650396</v>
      </c>
      <c r="R623" s="4">
        <v>1828528</v>
      </c>
      <c r="S623" s="4">
        <v>17751681</v>
      </c>
      <c r="T623" s="4">
        <v>3802786</v>
      </c>
    </row>
    <row r="624" spans="1:20" s="12" customFormat="1" ht="23.25">
      <c r="A624" s="15" t="s">
        <v>695</v>
      </c>
      <c r="B624" s="16" t="s">
        <v>132</v>
      </c>
      <c r="C624" s="4">
        <v>4059734</v>
      </c>
      <c r="D624" s="4">
        <v>288594</v>
      </c>
      <c r="E624" s="4">
        <v>14440</v>
      </c>
      <c r="F624" s="4">
        <v>124114</v>
      </c>
      <c r="G624" s="4">
        <v>72433</v>
      </c>
      <c r="H624" s="4">
        <v>2555</v>
      </c>
      <c r="I624" s="4">
        <v>25802</v>
      </c>
      <c r="J624" s="4">
        <v>769946</v>
      </c>
      <c r="K624" s="4">
        <v>55011</v>
      </c>
      <c r="L624" s="4">
        <v>109447</v>
      </c>
      <c r="M624" s="4">
        <v>25101</v>
      </c>
      <c r="N624" s="4">
        <v>453982</v>
      </c>
      <c r="O624" s="4">
        <v>25053</v>
      </c>
      <c r="P624" s="4">
        <v>20318</v>
      </c>
      <c r="Q624" s="4">
        <v>37894</v>
      </c>
      <c r="R624" s="4">
        <v>776069</v>
      </c>
      <c r="S624" s="4">
        <v>762772</v>
      </c>
      <c r="T624" s="4">
        <v>496204</v>
      </c>
    </row>
    <row r="625" spans="1:20" s="12" customFormat="1" ht="23.25">
      <c r="A625" s="15" t="s">
        <v>696</v>
      </c>
      <c r="B625" s="16" t="s">
        <v>133</v>
      </c>
      <c r="C625" s="4">
        <v>2236287</v>
      </c>
      <c r="D625" s="5" t="s">
        <v>14</v>
      </c>
      <c r="E625" s="4">
        <v>92</v>
      </c>
      <c r="F625" s="5" t="s">
        <v>14</v>
      </c>
      <c r="G625" s="5" t="s">
        <v>14</v>
      </c>
      <c r="H625" s="5" t="s">
        <v>14</v>
      </c>
      <c r="I625" s="4">
        <v>379866</v>
      </c>
      <c r="J625" s="4">
        <v>783</v>
      </c>
      <c r="K625" s="5" t="s">
        <v>14</v>
      </c>
      <c r="L625" s="4">
        <v>70990</v>
      </c>
      <c r="M625" s="5" t="s">
        <v>14</v>
      </c>
      <c r="N625" s="4">
        <v>34994</v>
      </c>
      <c r="O625" s="5" t="s">
        <v>14</v>
      </c>
      <c r="P625" s="4">
        <v>549146</v>
      </c>
      <c r="Q625" s="5" t="s">
        <v>14</v>
      </c>
      <c r="R625" s="4">
        <v>3655</v>
      </c>
      <c r="S625" s="5" t="s">
        <v>14</v>
      </c>
      <c r="T625" s="4">
        <v>1196760</v>
      </c>
    </row>
    <row r="626" spans="1:20" s="12" customFormat="1" ht="23.25">
      <c r="A626" s="15" t="s">
        <v>697</v>
      </c>
      <c r="B626" s="16" t="s">
        <v>134</v>
      </c>
      <c r="C626" s="4">
        <v>95680</v>
      </c>
      <c r="D626" s="4">
        <v>6477</v>
      </c>
      <c r="E626" s="5" t="s">
        <v>14</v>
      </c>
      <c r="F626" s="4">
        <v>6927</v>
      </c>
      <c r="G626" s="5" t="s">
        <v>14</v>
      </c>
      <c r="H626" s="5" t="s">
        <v>14</v>
      </c>
      <c r="I626" s="5" t="s">
        <v>14</v>
      </c>
      <c r="J626" s="4">
        <v>5540</v>
      </c>
      <c r="K626" s="4">
        <v>9522</v>
      </c>
      <c r="L626" s="4">
        <v>908</v>
      </c>
      <c r="M626" s="5" t="s">
        <v>14</v>
      </c>
      <c r="N626" s="4">
        <v>242</v>
      </c>
      <c r="O626" s="4">
        <v>5414</v>
      </c>
      <c r="P626" s="5" t="s">
        <v>14</v>
      </c>
      <c r="Q626" s="4">
        <v>698</v>
      </c>
      <c r="R626" s="4">
        <v>13607</v>
      </c>
      <c r="S626" s="4">
        <v>37738</v>
      </c>
      <c r="T626" s="4">
        <v>8608</v>
      </c>
    </row>
    <row r="627" spans="1:20" s="12" customFormat="1" ht="23.25">
      <c r="A627" s="15" t="s">
        <v>698</v>
      </c>
      <c r="B627" s="16" t="s">
        <v>135</v>
      </c>
      <c r="C627" s="4">
        <v>256</v>
      </c>
      <c r="D627" s="5" t="s">
        <v>14</v>
      </c>
      <c r="E627" s="5" t="s">
        <v>14</v>
      </c>
      <c r="F627" s="5" t="s">
        <v>14</v>
      </c>
      <c r="G627" s="5" t="s">
        <v>14</v>
      </c>
      <c r="H627" s="5" t="s">
        <v>14</v>
      </c>
      <c r="I627" s="5" t="s">
        <v>14</v>
      </c>
      <c r="J627" s="5" t="s">
        <v>14</v>
      </c>
      <c r="K627" s="5" t="s">
        <v>14</v>
      </c>
      <c r="L627" s="5" t="s">
        <v>14</v>
      </c>
      <c r="M627" s="5" t="s">
        <v>14</v>
      </c>
      <c r="N627" s="5" t="s">
        <v>14</v>
      </c>
      <c r="O627" s="5" t="s">
        <v>14</v>
      </c>
      <c r="P627" s="4">
        <v>159</v>
      </c>
      <c r="Q627" s="5" t="s">
        <v>14</v>
      </c>
      <c r="R627" s="4">
        <v>97</v>
      </c>
      <c r="S627" s="5" t="s">
        <v>14</v>
      </c>
      <c r="T627" s="5" t="s">
        <v>14</v>
      </c>
    </row>
    <row r="628" spans="1:20" s="12" customFormat="1" ht="23.25">
      <c r="A628" s="15" t="s">
        <v>699</v>
      </c>
      <c r="B628" s="16" t="s">
        <v>136</v>
      </c>
      <c r="C628" s="4">
        <v>26441</v>
      </c>
      <c r="D628" s="4">
        <v>80</v>
      </c>
      <c r="E628" s="5" t="s">
        <v>14</v>
      </c>
      <c r="F628" s="5" t="s">
        <v>14</v>
      </c>
      <c r="G628" s="5" t="s">
        <v>14</v>
      </c>
      <c r="H628" s="5" t="s">
        <v>14</v>
      </c>
      <c r="I628" s="5" t="s">
        <v>14</v>
      </c>
      <c r="J628" s="5" t="s">
        <v>14</v>
      </c>
      <c r="K628" s="5" t="s">
        <v>14</v>
      </c>
      <c r="L628" s="4">
        <v>2134</v>
      </c>
      <c r="M628" s="5" t="s">
        <v>14</v>
      </c>
      <c r="N628" s="4">
        <v>24227</v>
      </c>
      <c r="O628" s="5" t="s">
        <v>14</v>
      </c>
      <c r="P628" s="5" t="s">
        <v>14</v>
      </c>
      <c r="Q628" s="5" t="s">
        <v>14</v>
      </c>
      <c r="R628" s="5" t="s">
        <v>14</v>
      </c>
      <c r="S628" s="5" t="s">
        <v>14</v>
      </c>
      <c r="T628" s="5" t="s">
        <v>14</v>
      </c>
    </row>
    <row r="629" spans="1:20" s="12" customFormat="1" ht="23.25">
      <c r="A629" s="15" t="s">
        <v>700</v>
      </c>
      <c r="B629" s="16" t="s">
        <v>137</v>
      </c>
      <c r="C629" s="4">
        <v>20344878</v>
      </c>
      <c r="D629" s="4">
        <v>119430</v>
      </c>
      <c r="E629" s="4">
        <v>1786237</v>
      </c>
      <c r="F629" s="4">
        <v>855376</v>
      </c>
      <c r="G629" s="4">
        <v>649243</v>
      </c>
      <c r="H629" s="4">
        <v>449437</v>
      </c>
      <c r="I629" s="5" t="s">
        <v>14</v>
      </c>
      <c r="J629" s="4">
        <v>3948972</v>
      </c>
      <c r="K629" s="4">
        <v>353064</v>
      </c>
      <c r="L629" s="4">
        <v>1360808</v>
      </c>
      <c r="M629" s="4">
        <v>726011</v>
      </c>
      <c r="N629" s="4">
        <v>113180</v>
      </c>
      <c r="O629" s="4">
        <v>451426</v>
      </c>
      <c r="P629" s="4">
        <v>373121</v>
      </c>
      <c r="Q629" s="4">
        <v>388718</v>
      </c>
      <c r="R629" s="4">
        <v>263318</v>
      </c>
      <c r="S629" s="4">
        <v>7518873</v>
      </c>
      <c r="T629" s="4">
        <v>987664</v>
      </c>
    </row>
    <row r="630" spans="1:20" s="12" customFormat="1" ht="34.5">
      <c r="A630" s="15" t="s">
        <v>701</v>
      </c>
      <c r="B630" s="16" t="s">
        <v>138</v>
      </c>
      <c r="C630" s="4">
        <v>11881212</v>
      </c>
      <c r="D630" s="4">
        <v>159451</v>
      </c>
      <c r="E630" s="4">
        <v>628245</v>
      </c>
      <c r="F630" s="4">
        <v>293532</v>
      </c>
      <c r="G630" s="4">
        <v>2632</v>
      </c>
      <c r="H630" s="4">
        <v>88386</v>
      </c>
      <c r="I630" s="4">
        <v>870018</v>
      </c>
      <c r="J630" s="4">
        <v>1516717</v>
      </c>
      <c r="K630" s="4">
        <v>672497</v>
      </c>
      <c r="L630" s="4">
        <v>232515</v>
      </c>
      <c r="M630" s="4">
        <v>524507</v>
      </c>
      <c r="N630" s="4">
        <v>122491</v>
      </c>
      <c r="O630" s="4">
        <v>448498</v>
      </c>
      <c r="P630" s="4">
        <v>107930</v>
      </c>
      <c r="Q630" s="4">
        <v>2365459</v>
      </c>
      <c r="R630" s="4">
        <v>651598</v>
      </c>
      <c r="S630" s="4">
        <v>421385</v>
      </c>
      <c r="T630" s="4">
        <v>2775351</v>
      </c>
    </row>
    <row r="631" spans="1:20" s="12" customFormat="1" ht="34.5">
      <c r="A631" s="15" t="s">
        <v>702</v>
      </c>
      <c r="B631" s="16" t="s">
        <v>139</v>
      </c>
      <c r="C631" s="4">
        <v>7904912</v>
      </c>
      <c r="D631" s="4">
        <v>86673</v>
      </c>
      <c r="E631" s="4">
        <v>122751</v>
      </c>
      <c r="F631" s="4">
        <v>245364</v>
      </c>
      <c r="G631" s="4">
        <v>2632</v>
      </c>
      <c r="H631" s="4">
        <v>76855</v>
      </c>
      <c r="I631" s="4">
        <v>632824</v>
      </c>
      <c r="J631" s="4">
        <v>319121</v>
      </c>
      <c r="K631" s="4">
        <v>507246</v>
      </c>
      <c r="L631" s="4">
        <v>139266</v>
      </c>
      <c r="M631" s="4">
        <v>70843</v>
      </c>
      <c r="N631" s="4">
        <v>114603</v>
      </c>
      <c r="O631" s="4">
        <v>161192</v>
      </c>
      <c r="P631" s="4">
        <v>78119</v>
      </c>
      <c r="Q631" s="4">
        <v>2364100</v>
      </c>
      <c r="R631" s="4">
        <v>617513</v>
      </c>
      <c r="S631" s="4">
        <v>320084</v>
      </c>
      <c r="T631" s="4">
        <v>2045725</v>
      </c>
    </row>
    <row r="632" spans="1:20" s="12" customFormat="1" ht="34.5">
      <c r="A632" s="15" t="s">
        <v>703</v>
      </c>
      <c r="B632" s="16" t="s">
        <v>140</v>
      </c>
      <c r="C632" s="4">
        <v>3976299</v>
      </c>
      <c r="D632" s="4">
        <v>72778</v>
      </c>
      <c r="E632" s="4">
        <v>505494</v>
      </c>
      <c r="F632" s="4">
        <v>48168</v>
      </c>
      <c r="G632" s="5" t="s">
        <v>14</v>
      </c>
      <c r="H632" s="4">
        <v>11530</v>
      </c>
      <c r="I632" s="4">
        <v>237194</v>
      </c>
      <c r="J632" s="4">
        <v>1197596</v>
      </c>
      <c r="K632" s="4">
        <v>165251</v>
      </c>
      <c r="L632" s="4">
        <v>93249</v>
      </c>
      <c r="M632" s="4">
        <v>453664</v>
      </c>
      <c r="N632" s="4">
        <v>7888</v>
      </c>
      <c r="O632" s="4">
        <v>287306</v>
      </c>
      <c r="P632" s="4">
        <v>29811</v>
      </c>
      <c r="Q632" s="4">
        <v>1359</v>
      </c>
      <c r="R632" s="4">
        <v>34085</v>
      </c>
      <c r="S632" s="4">
        <v>101301</v>
      </c>
      <c r="T632" s="4">
        <v>729626</v>
      </c>
    </row>
    <row r="633" spans="1:20" s="12" customFormat="1" ht="45.75">
      <c r="A633" s="15" t="s">
        <v>704</v>
      </c>
      <c r="B633" s="16" t="s">
        <v>483</v>
      </c>
      <c r="C633" s="4">
        <v>35225806</v>
      </c>
      <c r="D633" s="4">
        <v>402397</v>
      </c>
      <c r="E633" s="4">
        <v>1019144</v>
      </c>
      <c r="F633" s="4">
        <v>1337500</v>
      </c>
      <c r="G633" s="4">
        <v>276574</v>
      </c>
      <c r="H633" s="4">
        <v>489655</v>
      </c>
      <c r="I633" s="4">
        <v>490679</v>
      </c>
      <c r="J633" s="4">
        <v>2025164</v>
      </c>
      <c r="K633" s="4">
        <v>587731</v>
      </c>
      <c r="L633" s="4">
        <v>380729</v>
      </c>
      <c r="M633" s="4">
        <v>920589</v>
      </c>
      <c r="N633" s="4">
        <v>796252</v>
      </c>
      <c r="O633" s="4">
        <v>464680</v>
      </c>
      <c r="P633" s="4">
        <v>247878</v>
      </c>
      <c r="Q633" s="4">
        <v>427836</v>
      </c>
      <c r="R633" s="4">
        <v>2170728</v>
      </c>
      <c r="S633" s="4">
        <v>22057705</v>
      </c>
      <c r="T633" s="4">
        <v>1130567</v>
      </c>
    </row>
    <row r="634" spans="1:20" s="12" customFormat="1" ht="23.25">
      <c r="A634" s="15" t="s">
        <v>705</v>
      </c>
      <c r="B634" s="16" t="s">
        <v>141</v>
      </c>
      <c r="C634" s="4">
        <v>26895643</v>
      </c>
      <c r="D634" s="4">
        <v>369788</v>
      </c>
      <c r="E634" s="4">
        <v>879468</v>
      </c>
      <c r="F634" s="4">
        <v>946783</v>
      </c>
      <c r="G634" s="4">
        <v>259156</v>
      </c>
      <c r="H634" s="4">
        <v>373854</v>
      </c>
      <c r="I634" s="4">
        <v>289506</v>
      </c>
      <c r="J634" s="4">
        <v>1483000</v>
      </c>
      <c r="K634" s="4">
        <v>400963</v>
      </c>
      <c r="L634" s="4">
        <v>217070</v>
      </c>
      <c r="M634" s="4">
        <v>389279</v>
      </c>
      <c r="N634" s="4">
        <v>696078</v>
      </c>
      <c r="O634" s="4">
        <v>335606</v>
      </c>
      <c r="P634" s="4">
        <v>129867</v>
      </c>
      <c r="Q634" s="4">
        <v>329748</v>
      </c>
      <c r="R634" s="4">
        <v>1448416</v>
      </c>
      <c r="S634" s="4">
        <v>17677614</v>
      </c>
      <c r="T634" s="4">
        <v>669448</v>
      </c>
    </row>
    <row r="635" spans="1:20" s="12" customFormat="1" ht="23.25">
      <c r="A635" s="15" t="s">
        <v>706</v>
      </c>
      <c r="B635" s="16" t="s">
        <v>142</v>
      </c>
      <c r="C635" s="4">
        <v>2873227</v>
      </c>
      <c r="D635" s="4">
        <v>11971</v>
      </c>
      <c r="E635" s="4">
        <v>137529</v>
      </c>
      <c r="F635" s="4">
        <v>232808</v>
      </c>
      <c r="G635" s="4">
        <v>17418</v>
      </c>
      <c r="H635" s="4">
        <v>1377</v>
      </c>
      <c r="I635" s="4">
        <v>68607</v>
      </c>
      <c r="J635" s="4">
        <v>504468</v>
      </c>
      <c r="K635" s="4">
        <v>159323</v>
      </c>
      <c r="L635" s="4">
        <v>13465</v>
      </c>
      <c r="M635" s="4">
        <v>98836</v>
      </c>
      <c r="N635" s="4">
        <v>54402</v>
      </c>
      <c r="O635" s="4">
        <v>119550</v>
      </c>
      <c r="P635" s="4">
        <v>58869</v>
      </c>
      <c r="Q635" s="4">
        <v>23567</v>
      </c>
      <c r="R635" s="4">
        <v>538700</v>
      </c>
      <c r="S635" s="4">
        <v>516842</v>
      </c>
      <c r="T635" s="4">
        <v>315494</v>
      </c>
    </row>
    <row r="636" spans="1:20" s="12" customFormat="1" ht="34.5">
      <c r="A636" s="15" t="s">
        <v>707</v>
      </c>
      <c r="B636" s="16" t="s">
        <v>143</v>
      </c>
      <c r="C636" s="4">
        <v>5456935</v>
      </c>
      <c r="D636" s="4">
        <v>20638</v>
      </c>
      <c r="E636" s="4">
        <v>2147</v>
      </c>
      <c r="F636" s="4">
        <v>157909</v>
      </c>
      <c r="G636" s="5" t="s">
        <v>14</v>
      </c>
      <c r="H636" s="4">
        <v>114423</v>
      </c>
      <c r="I636" s="4">
        <v>132566</v>
      </c>
      <c r="J636" s="4">
        <v>37696</v>
      </c>
      <c r="K636" s="4">
        <v>27445</v>
      </c>
      <c r="L636" s="4">
        <v>150194</v>
      </c>
      <c r="M636" s="4">
        <v>432474</v>
      </c>
      <c r="N636" s="4">
        <v>45771</v>
      </c>
      <c r="O636" s="4">
        <v>9524</v>
      </c>
      <c r="P636" s="4">
        <v>59142</v>
      </c>
      <c r="Q636" s="4">
        <v>74520</v>
      </c>
      <c r="R636" s="4">
        <v>183612</v>
      </c>
      <c r="S636" s="4">
        <v>3863249</v>
      </c>
      <c r="T636" s="4">
        <v>145625</v>
      </c>
    </row>
    <row r="637" spans="1:20" s="12" customFormat="1" ht="45.75">
      <c r="A637" s="15" t="s">
        <v>708</v>
      </c>
      <c r="B637" s="16" t="s">
        <v>484</v>
      </c>
      <c r="C637" s="4">
        <v>732517955</v>
      </c>
      <c r="D637" s="4">
        <v>24621333</v>
      </c>
      <c r="E637" s="4">
        <v>57205663</v>
      </c>
      <c r="F637" s="4">
        <v>19896363</v>
      </c>
      <c r="G637" s="4">
        <v>71138426</v>
      </c>
      <c r="H637" s="4">
        <v>16555279</v>
      </c>
      <c r="I637" s="4">
        <v>19869891</v>
      </c>
      <c r="J637" s="4">
        <v>59501775</v>
      </c>
      <c r="K637" s="4">
        <v>18317097</v>
      </c>
      <c r="L637" s="4">
        <v>33267273</v>
      </c>
      <c r="M637" s="4">
        <v>17813389</v>
      </c>
      <c r="N637" s="4">
        <v>17243127</v>
      </c>
      <c r="O637" s="4">
        <v>11429815</v>
      </c>
      <c r="P637" s="4">
        <v>9660477</v>
      </c>
      <c r="Q637" s="4">
        <v>41809429</v>
      </c>
      <c r="R637" s="4">
        <v>56099767</v>
      </c>
      <c r="S637" s="4">
        <v>229431460</v>
      </c>
      <c r="T637" s="4">
        <v>28657391</v>
      </c>
    </row>
    <row r="638" spans="1:20" s="12" customFormat="1" ht="23.25">
      <c r="A638" s="15" t="s">
        <v>709</v>
      </c>
      <c r="B638" s="16" t="s">
        <v>144</v>
      </c>
      <c r="C638" s="4">
        <v>4535437</v>
      </c>
      <c r="D638" s="4">
        <v>128548</v>
      </c>
      <c r="E638" s="4">
        <v>29325</v>
      </c>
      <c r="F638" s="4">
        <v>442012</v>
      </c>
      <c r="G638" s="4">
        <v>3522</v>
      </c>
      <c r="H638" s="4">
        <v>58311</v>
      </c>
      <c r="I638" s="4">
        <v>255597</v>
      </c>
      <c r="J638" s="4">
        <v>197159</v>
      </c>
      <c r="K638" s="4">
        <v>268524</v>
      </c>
      <c r="L638" s="4">
        <v>280118</v>
      </c>
      <c r="M638" s="4">
        <v>252973</v>
      </c>
      <c r="N638" s="4">
        <v>197958</v>
      </c>
      <c r="O638" s="4">
        <v>135844</v>
      </c>
      <c r="P638" s="4">
        <v>90031</v>
      </c>
      <c r="Q638" s="4">
        <v>461255</v>
      </c>
      <c r="R638" s="4">
        <v>351551</v>
      </c>
      <c r="S638" s="4">
        <v>866420</v>
      </c>
      <c r="T638" s="4">
        <v>516290</v>
      </c>
    </row>
    <row r="639" spans="1:20" s="12" customFormat="1" ht="23.25">
      <c r="A639" s="15" t="s">
        <v>710</v>
      </c>
      <c r="B639" s="16" t="s">
        <v>145</v>
      </c>
      <c r="C639" s="4">
        <v>164321237</v>
      </c>
      <c r="D639" s="4">
        <v>7789747</v>
      </c>
      <c r="E639" s="4">
        <v>15448093</v>
      </c>
      <c r="F639" s="4">
        <v>3831540</v>
      </c>
      <c r="G639" s="4">
        <v>3161104</v>
      </c>
      <c r="H639" s="4">
        <v>5770593</v>
      </c>
      <c r="I639" s="4">
        <v>6020740</v>
      </c>
      <c r="J639" s="4">
        <v>7406852</v>
      </c>
      <c r="K639" s="4">
        <v>3834587</v>
      </c>
      <c r="L639" s="4">
        <v>11221424</v>
      </c>
      <c r="M639" s="4">
        <v>5013600</v>
      </c>
      <c r="N639" s="4">
        <v>3505223</v>
      </c>
      <c r="O639" s="4">
        <v>3065662</v>
      </c>
      <c r="P639" s="4">
        <v>2849787</v>
      </c>
      <c r="Q639" s="4">
        <v>6578339</v>
      </c>
      <c r="R639" s="4">
        <v>8334224</v>
      </c>
      <c r="S639" s="4">
        <v>59604039</v>
      </c>
      <c r="T639" s="4">
        <v>10885683</v>
      </c>
    </row>
    <row r="640" spans="1:20" s="12" customFormat="1" ht="23.25">
      <c r="A640" s="15" t="s">
        <v>711</v>
      </c>
      <c r="B640" s="16" t="s">
        <v>146</v>
      </c>
      <c r="C640" s="4">
        <v>55288583</v>
      </c>
      <c r="D640" s="4">
        <v>3363116</v>
      </c>
      <c r="E640" s="4">
        <v>10307326</v>
      </c>
      <c r="F640" s="4">
        <v>2203680</v>
      </c>
      <c r="G640" s="4">
        <v>797102</v>
      </c>
      <c r="H640" s="4">
        <v>1267464</v>
      </c>
      <c r="I640" s="4">
        <v>2534448</v>
      </c>
      <c r="J640" s="4">
        <v>1930529</v>
      </c>
      <c r="K640" s="4">
        <v>743687</v>
      </c>
      <c r="L640" s="4">
        <v>9119860</v>
      </c>
      <c r="M640" s="4">
        <v>960916</v>
      </c>
      <c r="N640" s="4">
        <v>1147301</v>
      </c>
      <c r="O640" s="4">
        <v>616411</v>
      </c>
      <c r="P640" s="4">
        <v>1974402</v>
      </c>
      <c r="Q640" s="4">
        <v>2053102</v>
      </c>
      <c r="R640" s="4">
        <v>3154487</v>
      </c>
      <c r="S640" s="4">
        <v>8666901</v>
      </c>
      <c r="T640" s="4">
        <v>4447853</v>
      </c>
    </row>
    <row r="641" spans="1:20" s="12" customFormat="1" ht="23.25">
      <c r="A641" s="15" t="s">
        <v>712</v>
      </c>
      <c r="B641" s="16" t="s">
        <v>147</v>
      </c>
      <c r="C641" s="4">
        <v>21295317</v>
      </c>
      <c r="D641" s="4">
        <v>1919355</v>
      </c>
      <c r="E641" s="4">
        <v>1505980</v>
      </c>
      <c r="F641" s="4">
        <v>687147</v>
      </c>
      <c r="G641" s="4">
        <v>470312</v>
      </c>
      <c r="H641" s="4">
        <v>359127</v>
      </c>
      <c r="I641" s="4">
        <v>2382053</v>
      </c>
      <c r="J641" s="4">
        <v>1490692</v>
      </c>
      <c r="K641" s="4">
        <v>1367304</v>
      </c>
      <c r="L641" s="4">
        <v>1801510</v>
      </c>
      <c r="M641" s="4">
        <v>568918</v>
      </c>
      <c r="N641" s="4">
        <v>912516</v>
      </c>
      <c r="O641" s="4">
        <v>807415</v>
      </c>
      <c r="P641" s="4">
        <v>815701</v>
      </c>
      <c r="Q641" s="4">
        <v>1173846</v>
      </c>
      <c r="R641" s="4">
        <v>578123</v>
      </c>
      <c r="S641" s="4">
        <v>1271093</v>
      </c>
      <c r="T641" s="4">
        <v>3184225</v>
      </c>
    </row>
    <row r="642" spans="1:20" s="12" customFormat="1" ht="23.25">
      <c r="A642" s="15" t="s">
        <v>713</v>
      </c>
      <c r="B642" s="16" t="s">
        <v>148</v>
      </c>
      <c r="C642" s="4">
        <v>6403008</v>
      </c>
      <c r="D642" s="4">
        <v>175964</v>
      </c>
      <c r="E642" s="4">
        <v>458116</v>
      </c>
      <c r="F642" s="4">
        <v>83661</v>
      </c>
      <c r="G642" s="4">
        <v>509910</v>
      </c>
      <c r="H642" s="4">
        <v>164252</v>
      </c>
      <c r="I642" s="4">
        <v>145007</v>
      </c>
      <c r="J642" s="4">
        <v>1187645</v>
      </c>
      <c r="K642" s="4">
        <v>161323</v>
      </c>
      <c r="L642" s="4">
        <v>19771</v>
      </c>
      <c r="M642" s="4">
        <v>468667</v>
      </c>
      <c r="N642" s="4">
        <v>157572</v>
      </c>
      <c r="O642" s="4">
        <v>84083</v>
      </c>
      <c r="P642" s="4">
        <v>23945</v>
      </c>
      <c r="Q642" s="4">
        <v>112188</v>
      </c>
      <c r="R642" s="4">
        <v>92409</v>
      </c>
      <c r="S642" s="4">
        <v>1174794</v>
      </c>
      <c r="T642" s="4">
        <v>1383702</v>
      </c>
    </row>
    <row r="643" spans="1:20" s="12" customFormat="1" ht="23.25">
      <c r="A643" s="15" t="s">
        <v>714</v>
      </c>
      <c r="B643" s="16" t="s">
        <v>149</v>
      </c>
      <c r="C643" s="4">
        <v>16225996</v>
      </c>
      <c r="D643" s="4">
        <v>128360</v>
      </c>
      <c r="E643" s="4">
        <v>47282</v>
      </c>
      <c r="F643" s="4">
        <v>25889</v>
      </c>
      <c r="G643" s="4">
        <v>372365</v>
      </c>
      <c r="H643" s="4">
        <v>168733</v>
      </c>
      <c r="I643" s="4">
        <v>4117</v>
      </c>
      <c r="J643" s="4">
        <v>1030959</v>
      </c>
      <c r="K643" s="4">
        <v>75269</v>
      </c>
      <c r="L643" s="4">
        <v>5837</v>
      </c>
      <c r="M643" s="4">
        <v>67449</v>
      </c>
      <c r="N643" s="4">
        <v>88659</v>
      </c>
      <c r="O643" s="4">
        <v>43290</v>
      </c>
      <c r="P643" s="4">
        <v>5224</v>
      </c>
      <c r="Q643" s="4">
        <v>95187</v>
      </c>
      <c r="R643" s="4">
        <v>29360</v>
      </c>
      <c r="S643" s="4">
        <v>13016420</v>
      </c>
      <c r="T643" s="4">
        <v>1021595</v>
      </c>
    </row>
    <row r="644" spans="1:20" s="12" customFormat="1" ht="23.25">
      <c r="A644" s="15" t="s">
        <v>715</v>
      </c>
      <c r="B644" s="16" t="s">
        <v>150</v>
      </c>
      <c r="C644" s="4">
        <v>65108332</v>
      </c>
      <c r="D644" s="4">
        <v>2202952</v>
      </c>
      <c r="E644" s="4">
        <v>3129390</v>
      </c>
      <c r="F644" s="4">
        <v>831163</v>
      </c>
      <c r="G644" s="4">
        <v>1011416</v>
      </c>
      <c r="H644" s="4">
        <v>3811016</v>
      </c>
      <c r="I644" s="4">
        <v>955115</v>
      </c>
      <c r="J644" s="4">
        <v>1767027</v>
      </c>
      <c r="K644" s="4">
        <v>1487004</v>
      </c>
      <c r="L644" s="4">
        <v>274445</v>
      </c>
      <c r="M644" s="4">
        <v>2947650</v>
      </c>
      <c r="N644" s="4">
        <v>1199175</v>
      </c>
      <c r="O644" s="4">
        <v>1514463</v>
      </c>
      <c r="P644" s="4">
        <v>30516</v>
      </c>
      <c r="Q644" s="4">
        <v>3144016</v>
      </c>
      <c r="R644" s="4">
        <v>4479845</v>
      </c>
      <c r="S644" s="4">
        <v>35474832</v>
      </c>
      <c r="T644" s="4">
        <v>848308</v>
      </c>
    </row>
    <row r="645" spans="1:20" s="12" customFormat="1" ht="34.5">
      <c r="A645" s="15" t="s">
        <v>716</v>
      </c>
      <c r="B645" s="16" t="s">
        <v>151</v>
      </c>
      <c r="C645" s="4">
        <v>572886</v>
      </c>
      <c r="D645" s="4">
        <v>5141</v>
      </c>
      <c r="E645" s="5" t="s">
        <v>14</v>
      </c>
      <c r="F645" s="4">
        <v>359</v>
      </c>
      <c r="G645" s="5" t="s">
        <v>14</v>
      </c>
      <c r="H645" s="4">
        <v>412</v>
      </c>
      <c r="I645" s="5" t="s">
        <v>14</v>
      </c>
      <c r="J645" s="4">
        <v>17541</v>
      </c>
      <c r="K645" s="4">
        <v>5858</v>
      </c>
      <c r="L645" s="4">
        <v>400</v>
      </c>
      <c r="M645" s="4">
        <v>500</v>
      </c>
      <c r="N645" s="4">
        <v>8284</v>
      </c>
      <c r="O645" s="4">
        <v>63298</v>
      </c>
      <c r="P645" s="5" t="s">
        <v>14</v>
      </c>
      <c r="Q645" s="4">
        <v>3816</v>
      </c>
      <c r="R645" s="4">
        <v>1018</v>
      </c>
      <c r="S645" s="4">
        <v>11317</v>
      </c>
      <c r="T645" s="4">
        <v>454942</v>
      </c>
    </row>
    <row r="646" spans="1:20" s="12" customFormat="1" ht="23.25">
      <c r="A646" s="15" t="s">
        <v>717</v>
      </c>
      <c r="B646" s="16" t="s">
        <v>152</v>
      </c>
      <c r="C646" s="4">
        <v>123120516</v>
      </c>
      <c r="D646" s="4">
        <v>5225013</v>
      </c>
      <c r="E646" s="4">
        <v>16819981</v>
      </c>
      <c r="F646" s="4">
        <v>4300345</v>
      </c>
      <c r="G646" s="4">
        <v>1232888</v>
      </c>
      <c r="H646" s="4">
        <v>1346775</v>
      </c>
      <c r="I646" s="4">
        <v>2828114</v>
      </c>
      <c r="J646" s="4">
        <v>19290700</v>
      </c>
      <c r="K646" s="4">
        <v>2873765</v>
      </c>
      <c r="L646" s="4">
        <v>5801184</v>
      </c>
      <c r="M646" s="4">
        <v>3498683</v>
      </c>
      <c r="N646" s="4">
        <v>3940636</v>
      </c>
      <c r="O646" s="4">
        <v>1987514</v>
      </c>
      <c r="P646" s="4">
        <v>2391135</v>
      </c>
      <c r="Q646" s="4">
        <v>15833295</v>
      </c>
      <c r="R646" s="4">
        <v>2411868</v>
      </c>
      <c r="S646" s="4">
        <v>27812069</v>
      </c>
      <c r="T646" s="4">
        <v>5526551</v>
      </c>
    </row>
    <row r="647" spans="1:20" s="12" customFormat="1" ht="23.25">
      <c r="A647" s="15" t="s">
        <v>718</v>
      </c>
      <c r="B647" s="16" t="s">
        <v>153</v>
      </c>
      <c r="C647" s="4">
        <v>122122857</v>
      </c>
      <c r="D647" s="4">
        <v>5225013</v>
      </c>
      <c r="E647" s="4">
        <v>16810820</v>
      </c>
      <c r="F647" s="4">
        <v>4229265</v>
      </c>
      <c r="G647" s="4">
        <v>1232888</v>
      </c>
      <c r="H647" s="4">
        <v>1346775</v>
      </c>
      <c r="I647" s="4">
        <v>2827933</v>
      </c>
      <c r="J647" s="4">
        <v>19275844</v>
      </c>
      <c r="K647" s="4">
        <v>2870596</v>
      </c>
      <c r="L647" s="4">
        <v>5521913</v>
      </c>
      <c r="M647" s="4">
        <v>3498183</v>
      </c>
      <c r="N647" s="4">
        <v>3932056</v>
      </c>
      <c r="O647" s="4">
        <v>1964103</v>
      </c>
      <c r="P647" s="4">
        <v>2373377</v>
      </c>
      <c r="Q647" s="4">
        <v>15832766</v>
      </c>
      <c r="R647" s="4">
        <v>2405543</v>
      </c>
      <c r="S647" s="4">
        <v>27781141</v>
      </c>
      <c r="T647" s="4">
        <v>4994641</v>
      </c>
    </row>
    <row r="648" spans="1:20" s="12" customFormat="1" ht="23.25">
      <c r="A648" s="15" t="s">
        <v>719</v>
      </c>
      <c r="B648" s="16" t="s">
        <v>154</v>
      </c>
      <c r="C648" s="4">
        <v>997659</v>
      </c>
      <c r="D648" s="5" t="s">
        <v>14</v>
      </c>
      <c r="E648" s="4">
        <v>9161</v>
      </c>
      <c r="F648" s="4">
        <v>71080</v>
      </c>
      <c r="G648" s="5" t="s">
        <v>14</v>
      </c>
      <c r="H648" s="5" t="s">
        <v>14</v>
      </c>
      <c r="I648" s="4">
        <v>181</v>
      </c>
      <c r="J648" s="4">
        <v>14856</v>
      </c>
      <c r="K648" s="4">
        <v>3169</v>
      </c>
      <c r="L648" s="4">
        <v>279271</v>
      </c>
      <c r="M648" s="4">
        <v>500</v>
      </c>
      <c r="N648" s="4">
        <v>8580</v>
      </c>
      <c r="O648" s="4">
        <v>23411</v>
      </c>
      <c r="P648" s="4">
        <v>17758</v>
      </c>
      <c r="Q648" s="4">
        <v>529</v>
      </c>
      <c r="R648" s="4">
        <v>6325</v>
      </c>
      <c r="S648" s="4">
        <v>30928</v>
      </c>
      <c r="T648" s="4">
        <v>531911</v>
      </c>
    </row>
    <row r="649" spans="1:20" s="12" customFormat="1" ht="23.25">
      <c r="A649" s="15" t="s">
        <v>720</v>
      </c>
      <c r="B649" s="16" t="s">
        <v>155</v>
      </c>
      <c r="C649" s="4">
        <v>1457138</v>
      </c>
      <c r="D649" s="4">
        <v>26066</v>
      </c>
      <c r="E649" s="4">
        <v>40750</v>
      </c>
      <c r="F649" s="4">
        <v>89563</v>
      </c>
      <c r="G649" s="5" t="s">
        <v>14</v>
      </c>
      <c r="H649" s="4">
        <v>326</v>
      </c>
      <c r="I649" s="4">
        <v>115926</v>
      </c>
      <c r="J649" s="4">
        <v>60815</v>
      </c>
      <c r="K649" s="4">
        <v>12790</v>
      </c>
      <c r="L649" s="4">
        <v>14776</v>
      </c>
      <c r="M649" s="4">
        <v>200</v>
      </c>
      <c r="N649" s="4">
        <v>2058</v>
      </c>
      <c r="O649" s="4">
        <v>91348</v>
      </c>
      <c r="P649" s="4">
        <v>4231</v>
      </c>
      <c r="Q649" s="4">
        <v>103509</v>
      </c>
      <c r="R649" s="4">
        <v>49760</v>
      </c>
      <c r="S649" s="4">
        <v>344579</v>
      </c>
      <c r="T649" s="4">
        <v>500441</v>
      </c>
    </row>
    <row r="650" spans="1:20" s="12" customFormat="1" ht="23.25">
      <c r="A650" s="15" t="s">
        <v>721</v>
      </c>
      <c r="B650" s="16" t="s">
        <v>156</v>
      </c>
      <c r="C650" s="4">
        <v>37700500</v>
      </c>
      <c r="D650" s="4">
        <v>476372</v>
      </c>
      <c r="E650" s="4">
        <v>717925</v>
      </c>
      <c r="F650" s="4">
        <v>577837</v>
      </c>
      <c r="G650" s="4">
        <v>744233</v>
      </c>
      <c r="H650" s="4">
        <v>62493</v>
      </c>
      <c r="I650" s="4">
        <v>591792</v>
      </c>
      <c r="J650" s="4">
        <v>474648</v>
      </c>
      <c r="K650" s="4">
        <v>353857</v>
      </c>
      <c r="L650" s="4">
        <v>522809</v>
      </c>
      <c r="M650" s="4">
        <v>35344</v>
      </c>
      <c r="N650" s="4">
        <v>142729</v>
      </c>
      <c r="O650" s="4">
        <v>477887</v>
      </c>
      <c r="P650" s="4">
        <v>353551</v>
      </c>
      <c r="Q650" s="4">
        <v>1650584</v>
      </c>
      <c r="R650" s="4">
        <v>131066</v>
      </c>
      <c r="S650" s="4">
        <v>29563616</v>
      </c>
      <c r="T650" s="4">
        <v>823758</v>
      </c>
    </row>
    <row r="651" spans="1:20" s="12" customFormat="1" ht="23.25">
      <c r="A651" s="15" t="s">
        <v>722</v>
      </c>
      <c r="B651" s="16" t="s">
        <v>157</v>
      </c>
      <c r="C651" s="4">
        <v>107503400</v>
      </c>
      <c r="D651" s="4">
        <v>5613294</v>
      </c>
      <c r="E651" s="4">
        <v>17988912</v>
      </c>
      <c r="F651" s="4">
        <v>4982432</v>
      </c>
      <c r="G651" s="4">
        <v>1431321</v>
      </c>
      <c r="H651" s="4">
        <v>5871540</v>
      </c>
      <c r="I651" s="4">
        <v>2539833</v>
      </c>
      <c r="J651" s="4">
        <v>10267533</v>
      </c>
      <c r="K651" s="4">
        <v>1944233</v>
      </c>
      <c r="L651" s="4">
        <v>9035234</v>
      </c>
      <c r="M651" s="4">
        <v>3765087</v>
      </c>
      <c r="N651" s="4">
        <v>2486395</v>
      </c>
      <c r="O651" s="4">
        <v>1172504</v>
      </c>
      <c r="P651" s="4">
        <v>2079417</v>
      </c>
      <c r="Q651" s="4">
        <v>4754537</v>
      </c>
      <c r="R651" s="4">
        <v>1873471</v>
      </c>
      <c r="S651" s="4">
        <v>28130153</v>
      </c>
      <c r="T651" s="4">
        <v>3567504</v>
      </c>
    </row>
    <row r="652" spans="1:20" s="12" customFormat="1" ht="23.25">
      <c r="A652" s="15" t="s">
        <v>723</v>
      </c>
      <c r="B652" s="16" t="s">
        <v>158</v>
      </c>
      <c r="C652" s="4">
        <v>87080153</v>
      </c>
      <c r="D652" s="4">
        <v>5573720</v>
      </c>
      <c r="E652" s="4">
        <v>12647339</v>
      </c>
      <c r="F652" s="4">
        <v>4819526</v>
      </c>
      <c r="G652" s="4">
        <v>1137048</v>
      </c>
      <c r="H652" s="4">
        <v>5837695</v>
      </c>
      <c r="I652" s="4">
        <v>2539253</v>
      </c>
      <c r="J652" s="4">
        <v>10152547</v>
      </c>
      <c r="K652" s="4">
        <v>1944233</v>
      </c>
      <c r="L652" s="4">
        <v>4500200</v>
      </c>
      <c r="M652" s="4">
        <v>3697036</v>
      </c>
      <c r="N652" s="4">
        <v>2453689</v>
      </c>
      <c r="O652" s="4">
        <v>1120477</v>
      </c>
      <c r="P652" s="4">
        <v>2024394</v>
      </c>
      <c r="Q652" s="4">
        <v>4745429</v>
      </c>
      <c r="R652" s="4">
        <v>1851565</v>
      </c>
      <c r="S652" s="4">
        <v>19037546</v>
      </c>
      <c r="T652" s="4">
        <v>2998456</v>
      </c>
    </row>
    <row r="653" spans="1:20" s="12" customFormat="1" ht="23.25">
      <c r="A653" s="15" t="s">
        <v>724</v>
      </c>
      <c r="B653" s="16" t="s">
        <v>159</v>
      </c>
      <c r="C653" s="4">
        <v>20423246</v>
      </c>
      <c r="D653" s="4">
        <v>39574</v>
      </c>
      <c r="E653" s="4">
        <v>5341573</v>
      </c>
      <c r="F653" s="4">
        <v>162906</v>
      </c>
      <c r="G653" s="4">
        <v>294273</v>
      </c>
      <c r="H653" s="4">
        <v>33845</v>
      </c>
      <c r="I653" s="4">
        <v>580</v>
      </c>
      <c r="J653" s="4">
        <v>114986</v>
      </c>
      <c r="K653" s="5" t="s">
        <v>14</v>
      </c>
      <c r="L653" s="4">
        <v>4535034</v>
      </c>
      <c r="M653" s="4">
        <v>68051</v>
      </c>
      <c r="N653" s="4">
        <v>32706</v>
      </c>
      <c r="O653" s="4">
        <v>52027</v>
      </c>
      <c r="P653" s="4">
        <v>55023</v>
      </c>
      <c r="Q653" s="4">
        <v>9108</v>
      </c>
      <c r="R653" s="4">
        <v>21906</v>
      </c>
      <c r="S653" s="4">
        <v>9092607</v>
      </c>
      <c r="T653" s="4">
        <v>569048</v>
      </c>
    </row>
    <row r="654" spans="1:20" s="12" customFormat="1" ht="23.25">
      <c r="A654" s="15" t="s">
        <v>725</v>
      </c>
      <c r="B654" s="16" t="s">
        <v>160</v>
      </c>
      <c r="C654" s="4">
        <v>76805329</v>
      </c>
      <c r="D654" s="4">
        <v>2390990</v>
      </c>
      <c r="E654" s="4">
        <v>3270159</v>
      </c>
      <c r="F654" s="4">
        <v>3223694</v>
      </c>
      <c r="G654" s="4">
        <v>1529371</v>
      </c>
      <c r="H654" s="4">
        <v>2282804</v>
      </c>
      <c r="I654" s="4">
        <v>1477423</v>
      </c>
      <c r="J654" s="4">
        <v>5969528</v>
      </c>
      <c r="K654" s="4">
        <v>2252518</v>
      </c>
      <c r="L654" s="4">
        <v>3975239</v>
      </c>
      <c r="M654" s="4">
        <v>3382822</v>
      </c>
      <c r="N654" s="4">
        <v>2642154</v>
      </c>
      <c r="O654" s="4">
        <v>1447248</v>
      </c>
      <c r="P654" s="4">
        <v>1719947</v>
      </c>
      <c r="Q654" s="4">
        <v>5446358</v>
      </c>
      <c r="R654" s="4">
        <v>2382725</v>
      </c>
      <c r="S654" s="4">
        <v>29741202</v>
      </c>
      <c r="T654" s="4">
        <v>3671148</v>
      </c>
    </row>
    <row r="655" spans="1:20" s="12" customFormat="1" ht="45.75">
      <c r="A655" s="15" t="s">
        <v>726</v>
      </c>
      <c r="B655" s="16" t="s">
        <v>161</v>
      </c>
      <c r="C655" s="4">
        <v>216501514</v>
      </c>
      <c r="D655" s="4">
        <v>2966163</v>
      </c>
      <c r="E655" s="4">
        <v>2890519</v>
      </c>
      <c r="F655" s="4">
        <v>2448582</v>
      </c>
      <c r="G655" s="4">
        <v>63035988</v>
      </c>
      <c r="H655" s="4">
        <v>1162025</v>
      </c>
      <c r="I655" s="4">
        <v>6040467</v>
      </c>
      <c r="J655" s="4">
        <v>15816999</v>
      </c>
      <c r="K655" s="4">
        <v>6770965</v>
      </c>
      <c r="L655" s="4">
        <v>2416088</v>
      </c>
      <c r="M655" s="4">
        <v>1864180</v>
      </c>
      <c r="N655" s="4">
        <v>4317691</v>
      </c>
      <c r="O655" s="4">
        <v>2988510</v>
      </c>
      <c r="P655" s="4">
        <v>172377</v>
      </c>
      <c r="Q655" s="4">
        <v>6977735</v>
      </c>
      <c r="R655" s="4">
        <v>40564084</v>
      </c>
      <c r="S655" s="4">
        <v>53358066</v>
      </c>
      <c r="T655" s="4">
        <v>2711075</v>
      </c>
    </row>
    <row r="656" spans="1:20" s="12" customFormat="1" ht="45.75">
      <c r="A656" s="15" t="s">
        <v>727</v>
      </c>
      <c r="B656" s="16" t="s">
        <v>162</v>
      </c>
      <c r="C656" s="4">
        <v>14636669</v>
      </c>
      <c r="D656" s="4">
        <v>465132</v>
      </c>
      <c r="E656" s="4">
        <v>84998</v>
      </c>
      <c r="F656" s="4">
        <v>632488</v>
      </c>
      <c r="G656" s="4">
        <v>230907</v>
      </c>
      <c r="H656" s="4">
        <v>90164</v>
      </c>
      <c r="I656" s="4">
        <v>248934</v>
      </c>
      <c r="J656" s="4">
        <v>5567029</v>
      </c>
      <c r="K656" s="4">
        <v>277943</v>
      </c>
      <c r="L656" s="4">
        <v>400197</v>
      </c>
      <c r="M656" s="4">
        <v>178848</v>
      </c>
      <c r="N656" s="4">
        <v>720042</v>
      </c>
      <c r="O656" s="4">
        <v>819477</v>
      </c>
      <c r="P656" s="4">
        <v>93067</v>
      </c>
      <c r="Q656" s="4">
        <v>838774</v>
      </c>
      <c r="R656" s="4">
        <v>1156037</v>
      </c>
      <c r="S656" s="4">
        <v>2406263</v>
      </c>
      <c r="T656" s="4">
        <v>426369</v>
      </c>
    </row>
    <row r="657" spans="1:20" s="12" customFormat="1" ht="45.75">
      <c r="A657" s="15" t="s">
        <v>728</v>
      </c>
      <c r="B657" s="16" t="s">
        <v>163</v>
      </c>
      <c r="C657" s="4">
        <v>15395216</v>
      </c>
      <c r="D657" s="4">
        <v>151751</v>
      </c>
      <c r="E657" s="4">
        <v>133353</v>
      </c>
      <c r="F657" s="4">
        <v>92407</v>
      </c>
      <c r="G657" s="4">
        <v>11480</v>
      </c>
      <c r="H657" s="4">
        <v>420637</v>
      </c>
      <c r="I657" s="4">
        <v>18947</v>
      </c>
      <c r="J657" s="4">
        <v>980781</v>
      </c>
      <c r="K657" s="4">
        <v>180657</v>
      </c>
      <c r="L657" s="4">
        <v>546037</v>
      </c>
      <c r="M657" s="4">
        <v>21688</v>
      </c>
      <c r="N657" s="4">
        <v>513306</v>
      </c>
      <c r="O657" s="4">
        <v>317329</v>
      </c>
      <c r="P657" s="4">
        <v>15884</v>
      </c>
      <c r="Q657" s="4">
        <v>1475157</v>
      </c>
      <c r="R657" s="4">
        <v>1385210</v>
      </c>
      <c r="S657" s="4">
        <v>8683488</v>
      </c>
      <c r="T657" s="4">
        <v>447104</v>
      </c>
    </row>
    <row r="658" spans="1:20" s="12" customFormat="1" ht="23.25">
      <c r="A658" s="15" t="s">
        <v>729</v>
      </c>
      <c r="B658" s="16" t="s">
        <v>164</v>
      </c>
      <c r="C658" s="4">
        <v>186469629</v>
      </c>
      <c r="D658" s="4">
        <v>2349280</v>
      </c>
      <c r="E658" s="4">
        <v>2672168</v>
      </c>
      <c r="F658" s="4">
        <v>1723687</v>
      </c>
      <c r="G658" s="4">
        <v>62793600</v>
      </c>
      <c r="H658" s="4">
        <v>651224</v>
      </c>
      <c r="I658" s="4">
        <v>5772586</v>
      </c>
      <c r="J658" s="4">
        <v>9269189</v>
      </c>
      <c r="K658" s="4">
        <v>6312365</v>
      </c>
      <c r="L658" s="4">
        <v>1469853</v>
      </c>
      <c r="M658" s="4">
        <v>1663645</v>
      </c>
      <c r="N658" s="4">
        <v>3084343</v>
      </c>
      <c r="O658" s="4">
        <v>1851705</v>
      </c>
      <c r="P658" s="4">
        <v>63427</v>
      </c>
      <c r="Q658" s="4">
        <v>4663803</v>
      </c>
      <c r="R658" s="4">
        <v>38022837</v>
      </c>
      <c r="S658" s="4">
        <v>42268315</v>
      </c>
      <c r="T658" s="4">
        <v>1837602</v>
      </c>
    </row>
    <row r="659" spans="1:20" s="12" customFormat="1" ht="23.25">
      <c r="A659" s="15" t="s">
        <v>730</v>
      </c>
      <c r="B659" s="16" t="s">
        <v>485</v>
      </c>
      <c r="C659" s="4">
        <v>340926731</v>
      </c>
      <c r="D659" s="4">
        <v>13330628</v>
      </c>
      <c r="E659" s="4">
        <v>19151991</v>
      </c>
      <c r="F659" s="4">
        <v>14949485</v>
      </c>
      <c r="G659" s="4">
        <v>6085407</v>
      </c>
      <c r="H659" s="4">
        <v>10116075</v>
      </c>
      <c r="I659" s="4">
        <v>9456692</v>
      </c>
      <c r="J659" s="4">
        <v>48157053</v>
      </c>
      <c r="K659" s="4">
        <v>16689471</v>
      </c>
      <c r="L659" s="4">
        <v>8951271</v>
      </c>
      <c r="M659" s="4">
        <v>7991124</v>
      </c>
      <c r="N659" s="4">
        <v>21340775</v>
      </c>
      <c r="O659" s="4">
        <v>16316548</v>
      </c>
      <c r="P659" s="4">
        <v>7646050</v>
      </c>
      <c r="Q659" s="4">
        <v>27540772</v>
      </c>
      <c r="R659" s="4">
        <v>27349908</v>
      </c>
      <c r="S659" s="4">
        <v>63361519</v>
      </c>
      <c r="T659" s="4">
        <v>22491961</v>
      </c>
    </row>
    <row r="660" spans="1:20" s="12" customFormat="1" ht="23.25">
      <c r="A660" s="15" t="s">
        <v>731</v>
      </c>
      <c r="B660" s="16" t="s">
        <v>165</v>
      </c>
      <c r="C660" s="4">
        <v>75153220</v>
      </c>
      <c r="D660" s="4">
        <v>2709300</v>
      </c>
      <c r="E660" s="4">
        <v>5912274</v>
      </c>
      <c r="F660" s="4">
        <v>1980773</v>
      </c>
      <c r="G660" s="4">
        <v>1334499</v>
      </c>
      <c r="H660" s="4">
        <v>750976</v>
      </c>
      <c r="I660" s="4">
        <v>1512716</v>
      </c>
      <c r="J660" s="4">
        <v>13953180</v>
      </c>
      <c r="K660" s="4">
        <v>2936338</v>
      </c>
      <c r="L660" s="4">
        <v>438615</v>
      </c>
      <c r="M660" s="4">
        <v>735579</v>
      </c>
      <c r="N660" s="4">
        <v>5141325</v>
      </c>
      <c r="O660" s="4">
        <v>2160343</v>
      </c>
      <c r="P660" s="4">
        <v>538526</v>
      </c>
      <c r="Q660" s="4">
        <v>6930889</v>
      </c>
      <c r="R660" s="4">
        <v>3103895</v>
      </c>
      <c r="S660" s="4">
        <v>22168943</v>
      </c>
      <c r="T660" s="4">
        <v>2845049</v>
      </c>
    </row>
    <row r="661" spans="1:20" s="12" customFormat="1" ht="23.25">
      <c r="A661" s="15" t="s">
        <v>732</v>
      </c>
      <c r="B661" s="16" t="s">
        <v>166</v>
      </c>
      <c r="C661" s="4">
        <v>40396572</v>
      </c>
      <c r="D661" s="4">
        <v>2089203</v>
      </c>
      <c r="E661" s="4">
        <v>4965681</v>
      </c>
      <c r="F661" s="4">
        <v>1459325</v>
      </c>
      <c r="G661" s="4">
        <v>541972</v>
      </c>
      <c r="H661" s="4">
        <v>516567</v>
      </c>
      <c r="I661" s="4">
        <v>821042</v>
      </c>
      <c r="J661" s="4">
        <v>9851895</v>
      </c>
      <c r="K661" s="4">
        <v>2262790</v>
      </c>
      <c r="L661" s="4">
        <v>294149</v>
      </c>
      <c r="M661" s="4">
        <v>179665</v>
      </c>
      <c r="N661" s="4">
        <v>3611057</v>
      </c>
      <c r="O661" s="4">
        <v>987454</v>
      </c>
      <c r="P661" s="4">
        <v>438467</v>
      </c>
      <c r="Q661" s="4">
        <v>3100481</v>
      </c>
      <c r="R661" s="4">
        <v>2177642</v>
      </c>
      <c r="S661" s="4">
        <v>4891056</v>
      </c>
      <c r="T661" s="4">
        <v>2208128</v>
      </c>
    </row>
    <row r="662" spans="1:20" s="12" customFormat="1" ht="23.25">
      <c r="A662" s="15" t="s">
        <v>733</v>
      </c>
      <c r="B662" s="16" t="s">
        <v>167</v>
      </c>
      <c r="C662" s="4">
        <v>3095579</v>
      </c>
      <c r="D662" s="4">
        <v>91082</v>
      </c>
      <c r="E662" s="4">
        <v>5793</v>
      </c>
      <c r="F662" s="4">
        <v>335309</v>
      </c>
      <c r="G662" s="5" t="s">
        <v>14</v>
      </c>
      <c r="H662" s="4">
        <v>4250</v>
      </c>
      <c r="I662" s="4">
        <v>91602</v>
      </c>
      <c r="J662" s="4">
        <v>707739</v>
      </c>
      <c r="K662" s="4">
        <v>206936</v>
      </c>
      <c r="L662" s="4">
        <v>20572</v>
      </c>
      <c r="M662" s="4">
        <v>69408</v>
      </c>
      <c r="N662" s="4">
        <v>169831</v>
      </c>
      <c r="O662" s="4">
        <v>437882</v>
      </c>
      <c r="P662" s="4">
        <v>68049</v>
      </c>
      <c r="Q662" s="4">
        <v>379342</v>
      </c>
      <c r="R662" s="4">
        <v>23512</v>
      </c>
      <c r="S662" s="4">
        <v>175023</v>
      </c>
      <c r="T662" s="4">
        <v>309249</v>
      </c>
    </row>
    <row r="663" spans="1:20" s="12" customFormat="1" ht="34.5">
      <c r="A663" s="15" t="s">
        <v>734</v>
      </c>
      <c r="B663" s="16" t="s">
        <v>168</v>
      </c>
      <c r="C663" s="4">
        <v>31661069</v>
      </c>
      <c r="D663" s="4">
        <v>529015</v>
      </c>
      <c r="E663" s="4">
        <v>940800</v>
      </c>
      <c r="F663" s="4">
        <v>186139</v>
      </c>
      <c r="G663" s="4">
        <v>792527</v>
      </c>
      <c r="H663" s="4">
        <v>230159</v>
      </c>
      <c r="I663" s="4">
        <v>600072</v>
      </c>
      <c r="J663" s="4">
        <v>3393547</v>
      </c>
      <c r="K663" s="4">
        <v>466612</v>
      </c>
      <c r="L663" s="4">
        <v>123894</v>
      </c>
      <c r="M663" s="4">
        <v>486506</v>
      </c>
      <c r="N663" s="4">
        <v>1360437</v>
      </c>
      <c r="O663" s="4">
        <v>735008</v>
      </c>
      <c r="P663" s="4">
        <v>32011</v>
      </c>
      <c r="Q663" s="4">
        <v>3451066</v>
      </c>
      <c r="R663" s="4">
        <v>902741</v>
      </c>
      <c r="S663" s="4">
        <v>17102864</v>
      </c>
      <c r="T663" s="4">
        <v>327672</v>
      </c>
    </row>
    <row r="664" spans="1:20" s="12" customFormat="1" ht="23.25">
      <c r="A664" s="15" t="s">
        <v>735</v>
      </c>
      <c r="B664" s="16" t="s">
        <v>169</v>
      </c>
      <c r="C664" s="4">
        <v>78672243</v>
      </c>
      <c r="D664" s="4">
        <v>4306445</v>
      </c>
      <c r="E664" s="4">
        <v>5008394</v>
      </c>
      <c r="F664" s="4">
        <v>4998796</v>
      </c>
      <c r="G664" s="4">
        <v>1852366</v>
      </c>
      <c r="H664" s="4">
        <v>3812823</v>
      </c>
      <c r="I664" s="4">
        <v>1793835</v>
      </c>
      <c r="J664" s="4">
        <v>11710557</v>
      </c>
      <c r="K664" s="4">
        <v>3366151</v>
      </c>
      <c r="L664" s="4">
        <v>1223137</v>
      </c>
      <c r="M664" s="4">
        <v>2294147</v>
      </c>
      <c r="N664" s="4">
        <v>6657376</v>
      </c>
      <c r="O664" s="4">
        <v>4015246</v>
      </c>
      <c r="P664" s="4">
        <v>1972970</v>
      </c>
      <c r="Q664" s="4">
        <v>10425676</v>
      </c>
      <c r="R664" s="4">
        <v>5214815</v>
      </c>
      <c r="S664" s="4">
        <v>8570606</v>
      </c>
      <c r="T664" s="4">
        <v>1448901</v>
      </c>
    </row>
    <row r="665" spans="1:20" s="12" customFormat="1" ht="23.25">
      <c r="A665" s="15" t="s">
        <v>736</v>
      </c>
      <c r="B665" s="16" t="s">
        <v>170</v>
      </c>
      <c r="C665" s="4">
        <v>31556954</v>
      </c>
      <c r="D665" s="4">
        <v>1072110</v>
      </c>
      <c r="E665" s="4">
        <v>1888302</v>
      </c>
      <c r="F665" s="4">
        <v>1650193</v>
      </c>
      <c r="G665" s="4">
        <v>904174</v>
      </c>
      <c r="H665" s="4">
        <v>1730811</v>
      </c>
      <c r="I665" s="4">
        <v>729845</v>
      </c>
      <c r="J665" s="4">
        <v>8551425</v>
      </c>
      <c r="K665" s="4">
        <v>1601674</v>
      </c>
      <c r="L665" s="4">
        <v>300185</v>
      </c>
      <c r="M665" s="4">
        <v>419526</v>
      </c>
      <c r="N665" s="4">
        <v>2101335</v>
      </c>
      <c r="O665" s="4">
        <v>1451056</v>
      </c>
      <c r="P665" s="4">
        <v>267833</v>
      </c>
      <c r="Q665" s="4">
        <v>2043217</v>
      </c>
      <c r="R665" s="4">
        <v>746002</v>
      </c>
      <c r="S665" s="4">
        <v>4821674</v>
      </c>
      <c r="T665" s="4">
        <v>1277592</v>
      </c>
    </row>
    <row r="666" spans="1:20" s="12" customFormat="1" ht="23.25">
      <c r="A666" s="15" t="s">
        <v>737</v>
      </c>
      <c r="B666" s="16" t="s">
        <v>171</v>
      </c>
      <c r="C666" s="4">
        <v>76486679</v>
      </c>
      <c r="D666" s="4">
        <v>3547935</v>
      </c>
      <c r="E666" s="4">
        <v>4114333</v>
      </c>
      <c r="F666" s="4">
        <v>3928039</v>
      </c>
      <c r="G666" s="4">
        <v>1559710</v>
      </c>
      <c r="H666" s="4">
        <v>3453214</v>
      </c>
      <c r="I666" s="4">
        <v>3152806</v>
      </c>
      <c r="J666" s="4">
        <v>9847245</v>
      </c>
      <c r="K666" s="4">
        <v>5706444</v>
      </c>
      <c r="L666" s="4">
        <v>2434131</v>
      </c>
      <c r="M666" s="4">
        <v>2078891</v>
      </c>
      <c r="N666" s="4">
        <v>5358703</v>
      </c>
      <c r="O666" s="4">
        <v>7115879</v>
      </c>
      <c r="P666" s="4">
        <v>619309</v>
      </c>
      <c r="Q666" s="4">
        <v>5854545</v>
      </c>
      <c r="R666" s="4">
        <v>9355715</v>
      </c>
      <c r="S666" s="4">
        <v>6288141</v>
      </c>
      <c r="T666" s="4">
        <v>2071639</v>
      </c>
    </row>
    <row r="667" spans="1:20" s="12" customFormat="1" ht="34.5">
      <c r="A667" s="15" t="s">
        <v>738</v>
      </c>
      <c r="B667" s="16" t="s">
        <v>172</v>
      </c>
      <c r="C667" s="4">
        <v>20205459</v>
      </c>
      <c r="D667" s="4">
        <v>179140</v>
      </c>
      <c r="E667" s="4">
        <v>111758</v>
      </c>
      <c r="F667" s="4">
        <v>276923</v>
      </c>
      <c r="G667" s="4">
        <v>132339</v>
      </c>
      <c r="H667" s="4">
        <v>17742</v>
      </c>
      <c r="I667" s="4">
        <v>620684</v>
      </c>
      <c r="J667" s="4">
        <v>437057</v>
      </c>
      <c r="K667" s="4">
        <v>315385</v>
      </c>
      <c r="L667" s="4">
        <v>55202</v>
      </c>
      <c r="M667" s="4">
        <v>67869</v>
      </c>
      <c r="N667" s="4">
        <v>313589</v>
      </c>
      <c r="O667" s="4">
        <v>283086</v>
      </c>
      <c r="P667" s="4">
        <v>213066</v>
      </c>
      <c r="Q667" s="4">
        <v>426850</v>
      </c>
      <c r="R667" s="4">
        <v>628171</v>
      </c>
      <c r="S667" s="4">
        <v>15560095</v>
      </c>
      <c r="T667" s="4">
        <v>566504</v>
      </c>
    </row>
    <row r="668" spans="1:20" s="12" customFormat="1" ht="34.5">
      <c r="A668" s="15" t="s">
        <v>739</v>
      </c>
      <c r="B668" s="16" t="s">
        <v>173</v>
      </c>
      <c r="C668" s="4">
        <v>58852176</v>
      </c>
      <c r="D668" s="4">
        <v>1515697</v>
      </c>
      <c r="E668" s="4">
        <v>2116931</v>
      </c>
      <c r="F668" s="4">
        <v>2114761</v>
      </c>
      <c r="G668" s="4">
        <v>302318</v>
      </c>
      <c r="H668" s="4">
        <v>350509</v>
      </c>
      <c r="I668" s="4">
        <v>1646805</v>
      </c>
      <c r="J668" s="4">
        <v>3657587</v>
      </c>
      <c r="K668" s="4">
        <v>2763478</v>
      </c>
      <c r="L668" s="4">
        <v>4500002</v>
      </c>
      <c r="M668" s="4">
        <v>2395112</v>
      </c>
      <c r="N668" s="4">
        <v>1768448</v>
      </c>
      <c r="O668" s="4">
        <v>1290939</v>
      </c>
      <c r="P668" s="4">
        <v>4034346</v>
      </c>
      <c r="Q668" s="4">
        <v>1859596</v>
      </c>
      <c r="R668" s="4">
        <v>8301310</v>
      </c>
      <c r="S668" s="4">
        <v>5952060</v>
      </c>
      <c r="T668" s="4">
        <v>14282278</v>
      </c>
    </row>
    <row r="669" spans="1:20" s="12" customFormat="1" ht="23.25">
      <c r="A669" s="15" t="s">
        <v>740</v>
      </c>
      <c r="B669" s="16" t="s">
        <v>486</v>
      </c>
      <c r="C669" s="4">
        <v>202002704</v>
      </c>
      <c r="D669" s="4">
        <v>8019492</v>
      </c>
      <c r="E669" s="4">
        <v>6977720</v>
      </c>
      <c r="F669" s="4">
        <v>16261677</v>
      </c>
      <c r="G669" s="4">
        <v>3913786</v>
      </c>
      <c r="H669" s="4">
        <v>3727016</v>
      </c>
      <c r="I669" s="4">
        <v>6680755</v>
      </c>
      <c r="J669" s="4">
        <v>20741715</v>
      </c>
      <c r="K669" s="4">
        <v>8340218</v>
      </c>
      <c r="L669" s="4">
        <v>9101524</v>
      </c>
      <c r="M669" s="4">
        <v>6525310</v>
      </c>
      <c r="N669" s="4">
        <v>7866008</v>
      </c>
      <c r="O669" s="4">
        <v>4694870</v>
      </c>
      <c r="P669" s="4">
        <v>5265048</v>
      </c>
      <c r="Q669" s="4">
        <v>16649746</v>
      </c>
      <c r="R669" s="4">
        <v>15994019</v>
      </c>
      <c r="S669" s="4">
        <v>50975702</v>
      </c>
      <c r="T669" s="4">
        <v>10268100</v>
      </c>
    </row>
    <row r="670" spans="1:20" s="12" customFormat="1" ht="23.25">
      <c r="A670" s="15" t="s">
        <v>741</v>
      </c>
      <c r="B670" s="16" t="s">
        <v>174</v>
      </c>
      <c r="C670" s="4">
        <v>33975310</v>
      </c>
      <c r="D670" s="4">
        <v>2454168</v>
      </c>
      <c r="E670" s="4">
        <v>2085917</v>
      </c>
      <c r="F670" s="4">
        <v>2597295</v>
      </c>
      <c r="G670" s="4">
        <v>1042880</v>
      </c>
      <c r="H670" s="4">
        <v>848912</v>
      </c>
      <c r="I670" s="4">
        <v>466906</v>
      </c>
      <c r="J670" s="4">
        <v>3172112</v>
      </c>
      <c r="K670" s="4">
        <v>1372568</v>
      </c>
      <c r="L670" s="4">
        <v>1500669</v>
      </c>
      <c r="M670" s="4">
        <v>1932688</v>
      </c>
      <c r="N670" s="4">
        <v>2508034</v>
      </c>
      <c r="O670" s="4">
        <v>1194791</v>
      </c>
      <c r="P670" s="4">
        <v>681454</v>
      </c>
      <c r="Q670" s="4">
        <v>4349787</v>
      </c>
      <c r="R670" s="4">
        <v>2365638</v>
      </c>
      <c r="S670" s="4">
        <v>4066281</v>
      </c>
      <c r="T670" s="4">
        <v>1335210</v>
      </c>
    </row>
    <row r="671" spans="1:20" s="12" customFormat="1" ht="23.25">
      <c r="A671" s="15" t="s">
        <v>742</v>
      </c>
      <c r="B671" s="16" t="s">
        <v>175</v>
      </c>
      <c r="C671" s="4">
        <v>47800416</v>
      </c>
      <c r="D671" s="4">
        <v>2271335</v>
      </c>
      <c r="E671" s="4">
        <v>1928670</v>
      </c>
      <c r="F671" s="4">
        <v>4005858</v>
      </c>
      <c r="G671" s="4">
        <v>1375068</v>
      </c>
      <c r="H671" s="4">
        <v>456901</v>
      </c>
      <c r="I671" s="4">
        <v>844337</v>
      </c>
      <c r="J671" s="4">
        <v>6378252</v>
      </c>
      <c r="K671" s="4">
        <v>336022</v>
      </c>
      <c r="L671" s="4">
        <v>2329409</v>
      </c>
      <c r="M671" s="4">
        <v>1356344</v>
      </c>
      <c r="N671" s="4">
        <v>1103836</v>
      </c>
      <c r="O671" s="4">
        <v>949573</v>
      </c>
      <c r="P671" s="4">
        <v>874346</v>
      </c>
      <c r="Q671" s="4">
        <v>5307965</v>
      </c>
      <c r="R671" s="4">
        <v>2331318</v>
      </c>
      <c r="S671" s="4">
        <v>12766257</v>
      </c>
      <c r="T671" s="4">
        <v>3184924</v>
      </c>
    </row>
    <row r="672" spans="1:20" s="12" customFormat="1" ht="34.5">
      <c r="A672" s="15" t="s">
        <v>743</v>
      </c>
      <c r="B672" s="16" t="s">
        <v>176</v>
      </c>
      <c r="C672" s="4">
        <v>120226979</v>
      </c>
      <c r="D672" s="4">
        <v>3293989</v>
      </c>
      <c r="E672" s="4">
        <v>2963133</v>
      </c>
      <c r="F672" s="4">
        <v>9658524</v>
      </c>
      <c r="G672" s="4">
        <v>1495838</v>
      </c>
      <c r="H672" s="4">
        <v>2421203</v>
      </c>
      <c r="I672" s="4">
        <v>5369513</v>
      </c>
      <c r="J672" s="4">
        <v>11191350</v>
      </c>
      <c r="K672" s="4">
        <v>6631627</v>
      </c>
      <c r="L672" s="4">
        <v>5271446</v>
      </c>
      <c r="M672" s="4">
        <v>3236278</v>
      </c>
      <c r="N672" s="4">
        <v>4254138</v>
      </c>
      <c r="O672" s="4">
        <v>2550506</v>
      </c>
      <c r="P672" s="4">
        <v>3709248</v>
      </c>
      <c r="Q672" s="4">
        <v>6991993</v>
      </c>
      <c r="R672" s="4">
        <v>11297063</v>
      </c>
      <c r="S672" s="4">
        <v>34143164</v>
      </c>
      <c r="T672" s="4">
        <v>5747966</v>
      </c>
    </row>
    <row r="673" spans="1:20" s="12" customFormat="1" ht="23.25">
      <c r="A673" s="15" t="s">
        <v>744</v>
      </c>
      <c r="B673" s="16" t="s">
        <v>487</v>
      </c>
      <c r="C673" s="4">
        <v>98561494</v>
      </c>
      <c r="D673" s="4">
        <v>4105313</v>
      </c>
      <c r="E673" s="4">
        <v>3166136</v>
      </c>
      <c r="F673" s="4">
        <v>7850401</v>
      </c>
      <c r="G673" s="4">
        <v>2668147</v>
      </c>
      <c r="H673" s="4">
        <v>1154499</v>
      </c>
      <c r="I673" s="4">
        <v>1812307</v>
      </c>
      <c r="J673" s="4">
        <v>15547770</v>
      </c>
      <c r="K673" s="4">
        <v>4909988</v>
      </c>
      <c r="L673" s="4">
        <v>2469795</v>
      </c>
      <c r="M673" s="4">
        <v>3192078</v>
      </c>
      <c r="N673" s="4">
        <v>5184940</v>
      </c>
      <c r="O673" s="4">
        <v>5839731</v>
      </c>
      <c r="P673" s="4">
        <v>967596</v>
      </c>
      <c r="Q673" s="4">
        <v>10958293</v>
      </c>
      <c r="R673" s="4">
        <v>14252762</v>
      </c>
      <c r="S673" s="4">
        <v>11366839</v>
      </c>
      <c r="T673" s="4">
        <v>3114900</v>
      </c>
    </row>
    <row r="674" spans="1:20" s="12" customFormat="1" ht="23.25">
      <c r="A674" s="15" t="s">
        <v>745</v>
      </c>
      <c r="B674" s="16" t="s">
        <v>177</v>
      </c>
      <c r="C674" s="4">
        <v>98561494</v>
      </c>
      <c r="D674" s="4">
        <v>4105313</v>
      </c>
      <c r="E674" s="4">
        <v>3166136</v>
      </c>
      <c r="F674" s="4">
        <v>7850401</v>
      </c>
      <c r="G674" s="4">
        <v>2668147</v>
      </c>
      <c r="H674" s="4">
        <v>1154499</v>
      </c>
      <c r="I674" s="4">
        <v>1812307</v>
      </c>
      <c r="J674" s="4">
        <v>15547770</v>
      </c>
      <c r="K674" s="4">
        <v>4909988</v>
      </c>
      <c r="L674" s="4">
        <v>2469795</v>
      </c>
      <c r="M674" s="4">
        <v>3192078</v>
      </c>
      <c r="N674" s="4">
        <v>5184940</v>
      </c>
      <c r="O674" s="4">
        <v>5839731</v>
      </c>
      <c r="P674" s="4">
        <v>967596</v>
      </c>
      <c r="Q674" s="4">
        <v>10958293</v>
      </c>
      <c r="R674" s="4">
        <v>14252762</v>
      </c>
      <c r="S674" s="4">
        <v>11366839</v>
      </c>
      <c r="T674" s="4">
        <v>3114900</v>
      </c>
    </row>
    <row r="675" spans="1:20" s="12" customFormat="1">
      <c r="A675" s="15" t="s">
        <v>16</v>
      </c>
      <c r="B675" s="16"/>
      <c r="C675" s="4">
        <v>7765138234</v>
      </c>
      <c r="D675" s="4">
        <v>209933989</v>
      </c>
      <c r="E675" s="4">
        <v>292654441</v>
      </c>
      <c r="F675" s="4">
        <v>376414839</v>
      </c>
      <c r="G675" s="4">
        <v>212781029</v>
      </c>
      <c r="H675" s="4">
        <v>225865363</v>
      </c>
      <c r="I675" s="4">
        <v>223341987</v>
      </c>
      <c r="J675" s="4">
        <v>574914370</v>
      </c>
      <c r="K675" s="4">
        <v>293294370</v>
      </c>
      <c r="L675" s="4">
        <v>153608002</v>
      </c>
      <c r="M675" s="4">
        <v>139317689</v>
      </c>
      <c r="N675" s="4">
        <v>261546704</v>
      </c>
      <c r="O675" s="4">
        <v>179118516</v>
      </c>
      <c r="P675" s="4">
        <v>124689023</v>
      </c>
      <c r="Q675" s="4">
        <v>721778365</v>
      </c>
      <c r="R675" s="4">
        <v>970844251</v>
      </c>
      <c r="S675" s="4">
        <v>2525743427</v>
      </c>
      <c r="T675" s="4">
        <v>279291869</v>
      </c>
    </row>
    <row r="676" spans="1:20" s="12" customFormat="1" ht="79.5">
      <c r="A676" s="15" t="s">
        <v>550</v>
      </c>
      <c r="B676" s="16" t="s">
        <v>450</v>
      </c>
      <c r="C676" s="4">
        <v>644289642</v>
      </c>
      <c r="D676" s="4">
        <v>3867252</v>
      </c>
      <c r="E676" s="4">
        <v>17133062</v>
      </c>
      <c r="F676" s="4">
        <v>2137916</v>
      </c>
      <c r="G676" s="4">
        <v>17579220</v>
      </c>
      <c r="H676" s="4">
        <v>22694510</v>
      </c>
      <c r="I676" s="4">
        <v>761264</v>
      </c>
      <c r="J676" s="4">
        <v>21866939</v>
      </c>
      <c r="K676" s="4">
        <v>33952638</v>
      </c>
      <c r="L676" s="4">
        <v>4425604</v>
      </c>
      <c r="M676" s="4">
        <v>19207437</v>
      </c>
      <c r="N676" s="4">
        <v>18368341</v>
      </c>
      <c r="O676" s="4">
        <v>3616928</v>
      </c>
      <c r="P676" s="5" t="s">
        <v>14</v>
      </c>
      <c r="Q676" s="4">
        <v>20611014</v>
      </c>
      <c r="R676" s="4">
        <v>193621357</v>
      </c>
      <c r="S676" s="4">
        <v>218235056</v>
      </c>
      <c r="T676" s="4">
        <v>46211104</v>
      </c>
    </row>
    <row r="677" spans="1:20" s="12" customFormat="1" ht="79.5">
      <c r="A677" s="15" t="s">
        <v>551</v>
      </c>
      <c r="B677" s="16" t="s">
        <v>451</v>
      </c>
      <c r="C677" s="4">
        <v>620048130</v>
      </c>
      <c r="D677" s="4">
        <v>3837262</v>
      </c>
      <c r="E677" s="4">
        <v>16247248</v>
      </c>
      <c r="F677" s="4">
        <v>2127582</v>
      </c>
      <c r="G677" s="4">
        <v>16254289</v>
      </c>
      <c r="H677" s="4">
        <v>22573743</v>
      </c>
      <c r="I677" s="4">
        <v>314982</v>
      </c>
      <c r="J677" s="4">
        <v>18874348</v>
      </c>
      <c r="K677" s="4">
        <v>31143724</v>
      </c>
      <c r="L677" s="4">
        <v>4389009</v>
      </c>
      <c r="M677" s="4">
        <v>19207437</v>
      </c>
      <c r="N677" s="4">
        <v>18368341</v>
      </c>
      <c r="O677" s="4">
        <v>3616928</v>
      </c>
      <c r="P677" s="5" t="s">
        <v>14</v>
      </c>
      <c r="Q677" s="4">
        <v>20319090</v>
      </c>
      <c r="R677" s="4">
        <v>188416044</v>
      </c>
      <c r="S677" s="4">
        <v>209079000</v>
      </c>
      <c r="T677" s="4">
        <v>45279104</v>
      </c>
    </row>
    <row r="678" spans="1:20" s="12" customFormat="1" ht="45.75">
      <c r="A678" s="15" t="s">
        <v>552</v>
      </c>
      <c r="B678" s="16" t="s">
        <v>18</v>
      </c>
      <c r="C678" s="4">
        <v>620048130</v>
      </c>
      <c r="D678" s="4">
        <v>3837262</v>
      </c>
      <c r="E678" s="4">
        <v>16247248</v>
      </c>
      <c r="F678" s="4">
        <v>2127582</v>
      </c>
      <c r="G678" s="4">
        <v>16254289</v>
      </c>
      <c r="H678" s="4">
        <v>22573743</v>
      </c>
      <c r="I678" s="4">
        <v>314982</v>
      </c>
      <c r="J678" s="4">
        <v>18874348</v>
      </c>
      <c r="K678" s="4">
        <v>31143724</v>
      </c>
      <c r="L678" s="4">
        <v>4389009</v>
      </c>
      <c r="M678" s="4">
        <v>19207437</v>
      </c>
      <c r="N678" s="4">
        <v>18368341</v>
      </c>
      <c r="O678" s="4">
        <v>3616928</v>
      </c>
      <c r="P678" s="5" t="s">
        <v>14</v>
      </c>
      <c r="Q678" s="4">
        <v>20319090</v>
      </c>
      <c r="R678" s="4">
        <v>188416044</v>
      </c>
      <c r="S678" s="4">
        <v>209079000</v>
      </c>
      <c r="T678" s="4">
        <v>45279104</v>
      </c>
    </row>
    <row r="679" spans="1:20" s="12" customFormat="1" ht="79.5">
      <c r="A679" s="15" t="s">
        <v>553</v>
      </c>
      <c r="B679" s="16" t="s">
        <v>452</v>
      </c>
      <c r="C679" s="4">
        <v>15788615</v>
      </c>
      <c r="D679" s="5" t="s">
        <v>14</v>
      </c>
      <c r="E679" s="4">
        <v>45164</v>
      </c>
      <c r="F679" s="4">
        <v>10334</v>
      </c>
      <c r="G679" s="4">
        <v>1324931</v>
      </c>
      <c r="H679" s="4">
        <v>120768</v>
      </c>
      <c r="I679" s="5" t="s">
        <v>14</v>
      </c>
      <c r="J679" s="4">
        <v>2984342</v>
      </c>
      <c r="K679" s="4">
        <v>2808914</v>
      </c>
      <c r="L679" s="4">
        <v>36595</v>
      </c>
      <c r="M679" s="5" t="s">
        <v>14</v>
      </c>
      <c r="N679" s="5" t="s">
        <v>14</v>
      </c>
      <c r="O679" s="5" t="s">
        <v>14</v>
      </c>
      <c r="P679" s="5" t="s">
        <v>14</v>
      </c>
      <c r="Q679" s="4">
        <v>291923</v>
      </c>
      <c r="R679" s="4">
        <v>4938209</v>
      </c>
      <c r="S679" s="4">
        <v>2295436</v>
      </c>
      <c r="T679" s="4">
        <v>932000</v>
      </c>
    </row>
    <row r="680" spans="1:20" s="12" customFormat="1" ht="45.75">
      <c r="A680" s="15" t="s">
        <v>554</v>
      </c>
      <c r="B680" s="16" t="s">
        <v>19</v>
      </c>
      <c r="C680" s="4">
        <v>15788615</v>
      </c>
      <c r="D680" s="5" t="s">
        <v>14</v>
      </c>
      <c r="E680" s="4">
        <v>45164</v>
      </c>
      <c r="F680" s="4">
        <v>10334</v>
      </c>
      <c r="G680" s="4">
        <v>1324931</v>
      </c>
      <c r="H680" s="4">
        <v>120768</v>
      </c>
      <c r="I680" s="5" t="s">
        <v>14</v>
      </c>
      <c r="J680" s="4">
        <v>2984342</v>
      </c>
      <c r="K680" s="4">
        <v>2808914</v>
      </c>
      <c r="L680" s="4">
        <v>36595</v>
      </c>
      <c r="M680" s="5" t="s">
        <v>14</v>
      </c>
      <c r="N680" s="5" t="s">
        <v>14</v>
      </c>
      <c r="O680" s="5" t="s">
        <v>14</v>
      </c>
      <c r="P680" s="5" t="s">
        <v>14</v>
      </c>
      <c r="Q680" s="4">
        <v>291923</v>
      </c>
      <c r="R680" s="4">
        <v>4938209</v>
      </c>
      <c r="S680" s="4">
        <v>2295436</v>
      </c>
      <c r="T680" s="4">
        <v>932000</v>
      </c>
    </row>
    <row r="681" spans="1:20" s="12" customFormat="1" ht="124.5">
      <c r="A681" s="15" t="s">
        <v>555</v>
      </c>
      <c r="B681" s="16" t="s">
        <v>453</v>
      </c>
      <c r="C681" s="4">
        <v>8185559</v>
      </c>
      <c r="D681" s="4">
        <v>29990</v>
      </c>
      <c r="E681" s="4">
        <v>739530</v>
      </c>
      <c r="F681" s="5" t="s">
        <v>14</v>
      </c>
      <c r="G681" s="5" t="s">
        <v>14</v>
      </c>
      <c r="H681" s="5" t="s">
        <v>14</v>
      </c>
      <c r="I681" s="4">
        <v>446282</v>
      </c>
      <c r="J681" s="4">
        <v>8250</v>
      </c>
      <c r="K681" s="5" t="s">
        <v>14</v>
      </c>
      <c r="L681" s="5" t="s">
        <v>14</v>
      </c>
      <c r="M681" s="5" t="s">
        <v>14</v>
      </c>
      <c r="N681" s="5" t="s">
        <v>14</v>
      </c>
      <c r="O681" s="5" t="s">
        <v>14</v>
      </c>
      <c r="P681" s="5" t="s">
        <v>14</v>
      </c>
      <c r="Q681" s="5" t="s">
        <v>14</v>
      </c>
      <c r="R681" s="4">
        <v>267105</v>
      </c>
      <c r="S681" s="4">
        <v>6694403</v>
      </c>
      <c r="T681" s="5" t="s">
        <v>14</v>
      </c>
    </row>
    <row r="682" spans="1:20" s="12" customFormat="1" ht="68.25">
      <c r="A682" s="15" t="s">
        <v>556</v>
      </c>
      <c r="B682" s="16" t="s">
        <v>20</v>
      </c>
      <c r="C682" s="4">
        <v>6960987</v>
      </c>
      <c r="D682" s="4">
        <v>29990</v>
      </c>
      <c r="E682" s="4">
        <v>739530</v>
      </c>
      <c r="F682" s="5" t="s">
        <v>14</v>
      </c>
      <c r="G682" s="5" t="s">
        <v>14</v>
      </c>
      <c r="H682" s="5" t="s">
        <v>14</v>
      </c>
      <c r="I682" s="5" t="s">
        <v>14</v>
      </c>
      <c r="J682" s="5" t="s">
        <v>14</v>
      </c>
      <c r="K682" s="5" t="s">
        <v>14</v>
      </c>
      <c r="L682" s="5" t="s">
        <v>14</v>
      </c>
      <c r="M682" s="5" t="s">
        <v>14</v>
      </c>
      <c r="N682" s="5" t="s">
        <v>14</v>
      </c>
      <c r="O682" s="5" t="s">
        <v>14</v>
      </c>
      <c r="P682" s="5" t="s">
        <v>14</v>
      </c>
      <c r="Q682" s="5" t="s">
        <v>14</v>
      </c>
      <c r="R682" s="5" t="s">
        <v>14</v>
      </c>
      <c r="S682" s="4">
        <v>6191468</v>
      </c>
      <c r="T682" s="5" t="s">
        <v>14</v>
      </c>
    </row>
    <row r="683" spans="1:20" s="12" customFormat="1" ht="68.25">
      <c r="A683" s="15" t="s">
        <v>557</v>
      </c>
      <c r="B683" s="16" t="s">
        <v>21</v>
      </c>
      <c r="C683" s="4">
        <v>1224571</v>
      </c>
      <c r="D683" s="5" t="s">
        <v>14</v>
      </c>
      <c r="E683" s="5" t="s">
        <v>14</v>
      </c>
      <c r="F683" s="5" t="s">
        <v>14</v>
      </c>
      <c r="G683" s="5" t="s">
        <v>14</v>
      </c>
      <c r="H683" s="5" t="s">
        <v>14</v>
      </c>
      <c r="I683" s="4">
        <v>446282</v>
      </c>
      <c r="J683" s="4">
        <v>8250</v>
      </c>
      <c r="K683" s="5" t="s">
        <v>14</v>
      </c>
      <c r="L683" s="5" t="s">
        <v>14</v>
      </c>
      <c r="M683" s="5" t="s">
        <v>14</v>
      </c>
      <c r="N683" s="5" t="s">
        <v>14</v>
      </c>
      <c r="O683" s="5" t="s">
        <v>14</v>
      </c>
      <c r="P683" s="5" t="s">
        <v>14</v>
      </c>
      <c r="Q683" s="5" t="s">
        <v>14</v>
      </c>
      <c r="R683" s="4">
        <v>267105</v>
      </c>
      <c r="S683" s="4">
        <v>502935</v>
      </c>
      <c r="T683" s="5" t="s">
        <v>14</v>
      </c>
    </row>
    <row r="684" spans="1:20" s="12" customFormat="1" ht="124.5">
      <c r="A684" s="15" t="s">
        <v>558</v>
      </c>
      <c r="B684" s="16" t="s">
        <v>454</v>
      </c>
      <c r="C684" s="4">
        <v>267338</v>
      </c>
      <c r="D684" s="5" t="s">
        <v>14</v>
      </c>
      <c r="E684" s="4">
        <v>101120</v>
      </c>
      <c r="F684" s="5" t="s">
        <v>14</v>
      </c>
      <c r="G684" s="5" t="s">
        <v>14</v>
      </c>
      <c r="H684" s="5" t="s">
        <v>14</v>
      </c>
      <c r="I684" s="5" t="s">
        <v>14</v>
      </c>
      <c r="J684" s="5" t="s">
        <v>14</v>
      </c>
      <c r="K684" s="5" t="s">
        <v>14</v>
      </c>
      <c r="L684" s="5" t="s">
        <v>14</v>
      </c>
      <c r="M684" s="5" t="s">
        <v>14</v>
      </c>
      <c r="N684" s="5" t="s">
        <v>14</v>
      </c>
      <c r="O684" s="5" t="s">
        <v>14</v>
      </c>
      <c r="P684" s="5" t="s">
        <v>14</v>
      </c>
      <c r="Q684" s="5" t="s">
        <v>14</v>
      </c>
      <c r="R684" s="5" t="s">
        <v>14</v>
      </c>
      <c r="S684" s="4">
        <v>166218</v>
      </c>
      <c r="T684" s="5" t="s">
        <v>14</v>
      </c>
    </row>
    <row r="685" spans="1:20" s="12" customFormat="1" ht="68.25">
      <c r="A685" s="15" t="s">
        <v>559</v>
      </c>
      <c r="B685" s="16" t="s">
        <v>22</v>
      </c>
      <c r="C685" s="4">
        <v>267338</v>
      </c>
      <c r="D685" s="5" t="s">
        <v>14</v>
      </c>
      <c r="E685" s="4">
        <v>101120</v>
      </c>
      <c r="F685" s="5" t="s">
        <v>14</v>
      </c>
      <c r="G685" s="5" t="s">
        <v>14</v>
      </c>
      <c r="H685" s="5" t="s">
        <v>14</v>
      </c>
      <c r="I685" s="5" t="s">
        <v>14</v>
      </c>
      <c r="J685" s="5" t="s">
        <v>14</v>
      </c>
      <c r="K685" s="5" t="s">
        <v>14</v>
      </c>
      <c r="L685" s="5" t="s">
        <v>14</v>
      </c>
      <c r="M685" s="5" t="s">
        <v>14</v>
      </c>
      <c r="N685" s="5" t="s">
        <v>14</v>
      </c>
      <c r="O685" s="5" t="s">
        <v>14</v>
      </c>
      <c r="P685" s="5" t="s">
        <v>14</v>
      </c>
      <c r="Q685" s="5" t="s">
        <v>14</v>
      </c>
      <c r="R685" s="5" t="s">
        <v>14</v>
      </c>
      <c r="S685" s="4">
        <v>166218</v>
      </c>
      <c r="T685" s="5" t="s">
        <v>14</v>
      </c>
    </row>
    <row r="686" spans="1:20" s="12" customFormat="1" ht="68.25">
      <c r="A686" s="15" t="s">
        <v>561</v>
      </c>
      <c r="B686" s="16" t="s">
        <v>455</v>
      </c>
      <c r="C686" s="4">
        <v>9529482</v>
      </c>
      <c r="D686" s="4">
        <v>100191</v>
      </c>
      <c r="E686" s="4">
        <v>203172</v>
      </c>
      <c r="F686" s="4">
        <v>25071</v>
      </c>
      <c r="G686" s="5" t="s">
        <v>14</v>
      </c>
      <c r="H686" s="4">
        <v>9067</v>
      </c>
      <c r="I686" s="5" t="s">
        <v>14</v>
      </c>
      <c r="J686" s="4">
        <v>2232</v>
      </c>
      <c r="K686" s="4">
        <v>164045</v>
      </c>
      <c r="L686" s="5" t="s">
        <v>14</v>
      </c>
      <c r="M686" s="5" t="s">
        <v>14</v>
      </c>
      <c r="N686" s="4">
        <v>656116</v>
      </c>
      <c r="O686" s="4">
        <v>10500</v>
      </c>
      <c r="P686" s="5" t="s">
        <v>14</v>
      </c>
      <c r="Q686" s="4">
        <v>14680</v>
      </c>
      <c r="R686" s="4">
        <v>1891550</v>
      </c>
      <c r="S686" s="4">
        <v>6452859</v>
      </c>
      <c r="T686" s="5" t="s">
        <v>14</v>
      </c>
    </row>
    <row r="687" spans="1:20" s="12" customFormat="1" ht="79.5">
      <c r="A687" s="15" t="s">
        <v>562</v>
      </c>
      <c r="B687" s="16" t="s">
        <v>456</v>
      </c>
      <c r="C687" s="4">
        <v>360786</v>
      </c>
      <c r="D687" s="5" t="s">
        <v>14</v>
      </c>
      <c r="E687" s="4">
        <v>201272</v>
      </c>
      <c r="F687" s="5" t="s">
        <v>14</v>
      </c>
      <c r="G687" s="5" t="s">
        <v>14</v>
      </c>
      <c r="H687" s="5" t="s">
        <v>14</v>
      </c>
      <c r="I687" s="5" t="s">
        <v>14</v>
      </c>
      <c r="J687" s="5" t="s">
        <v>14</v>
      </c>
      <c r="K687" s="5" t="s">
        <v>14</v>
      </c>
      <c r="L687" s="5" t="s">
        <v>14</v>
      </c>
      <c r="M687" s="5" t="s">
        <v>14</v>
      </c>
      <c r="N687" s="5" t="s">
        <v>14</v>
      </c>
      <c r="O687" s="5" t="s">
        <v>14</v>
      </c>
      <c r="P687" s="5" t="s">
        <v>14</v>
      </c>
      <c r="Q687" s="5" t="s">
        <v>14</v>
      </c>
      <c r="R687" s="5" t="s">
        <v>14</v>
      </c>
      <c r="S687" s="4">
        <v>159515</v>
      </c>
      <c r="T687" s="5" t="s">
        <v>14</v>
      </c>
    </row>
    <row r="688" spans="1:20" s="12" customFormat="1" ht="68.25">
      <c r="A688" s="15" t="s">
        <v>566</v>
      </c>
      <c r="B688" s="16" t="s">
        <v>27</v>
      </c>
      <c r="C688" s="4">
        <v>360786</v>
      </c>
      <c r="D688" s="5" t="s">
        <v>14</v>
      </c>
      <c r="E688" s="4">
        <v>201272</v>
      </c>
      <c r="F688" s="5" t="s">
        <v>14</v>
      </c>
      <c r="G688" s="5" t="s">
        <v>14</v>
      </c>
      <c r="H688" s="5" t="s">
        <v>14</v>
      </c>
      <c r="I688" s="5" t="s">
        <v>14</v>
      </c>
      <c r="J688" s="5" t="s">
        <v>14</v>
      </c>
      <c r="K688" s="5" t="s">
        <v>14</v>
      </c>
      <c r="L688" s="5" t="s">
        <v>14</v>
      </c>
      <c r="M688" s="5" t="s">
        <v>14</v>
      </c>
      <c r="N688" s="5" t="s">
        <v>14</v>
      </c>
      <c r="O688" s="5" t="s">
        <v>14</v>
      </c>
      <c r="P688" s="5" t="s">
        <v>14</v>
      </c>
      <c r="Q688" s="5" t="s">
        <v>14</v>
      </c>
      <c r="R688" s="5" t="s">
        <v>14</v>
      </c>
      <c r="S688" s="4">
        <v>159515</v>
      </c>
      <c r="T688" s="5" t="s">
        <v>14</v>
      </c>
    </row>
    <row r="689" spans="1:20" s="12" customFormat="1" ht="90.75">
      <c r="A689" s="15" t="s">
        <v>567</v>
      </c>
      <c r="B689" s="16" t="s">
        <v>457</v>
      </c>
      <c r="C689" s="4">
        <v>9168696</v>
      </c>
      <c r="D689" s="4">
        <v>100191</v>
      </c>
      <c r="E689" s="4">
        <v>1900</v>
      </c>
      <c r="F689" s="4">
        <v>25071</v>
      </c>
      <c r="G689" s="5" t="s">
        <v>14</v>
      </c>
      <c r="H689" s="4">
        <v>9067</v>
      </c>
      <c r="I689" s="5" t="s">
        <v>14</v>
      </c>
      <c r="J689" s="4">
        <v>2232</v>
      </c>
      <c r="K689" s="4">
        <v>164045</v>
      </c>
      <c r="L689" s="5" t="s">
        <v>14</v>
      </c>
      <c r="M689" s="5" t="s">
        <v>14</v>
      </c>
      <c r="N689" s="4">
        <v>656116</v>
      </c>
      <c r="O689" s="4">
        <v>10500</v>
      </c>
      <c r="P689" s="5" t="s">
        <v>14</v>
      </c>
      <c r="Q689" s="4">
        <v>14680</v>
      </c>
      <c r="R689" s="4">
        <v>1891550</v>
      </c>
      <c r="S689" s="4">
        <v>6293344</v>
      </c>
      <c r="T689" s="5" t="s">
        <v>14</v>
      </c>
    </row>
    <row r="690" spans="1:20" s="12" customFormat="1" ht="45.75">
      <c r="A690" s="15" t="s">
        <v>568</v>
      </c>
      <c r="B690" s="16" t="s">
        <v>28</v>
      </c>
      <c r="C690" s="4">
        <v>1870509</v>
      </c>
      <c r="D690" s="5" t="s">
        <v>14</v>
      </c>
      <c r="E690" s="5" t="s">
        <v>14</v>
      </c>
      <c r="F690" s="5" t="s">
        <v>14</v>
      </c>
      <c r="G690" s="5" t="s">
        <v>14</v>
      </c>
      <c r="H690" s="5" t="s">
        <v>14</v>
      </c>
      <c r="I690" s="5" t="s">
        <v>14</v>
      </c>
      <c r="J690" s="5" t="s">
        <v>14</v>
      </c>
      <c r="K690" s="5" t="s">
        <v>14</v>
      </c>
      <c r="L690" s="5" t="s">
        <v>14</v>
      </c>
      <c r="M690" s="5" t="s">
        <v>14</v>
      </c>
      <c r="N690" s="5" t="s">
        <v>14</v>
      </c>
      <c r="O690" s="5" t="s">
        <v>14</v>
      </c>
      <c r="P690" s="5" t="s">
        <v>14</v>
      </c>
      <c r="Q690" s="5" t="s">
        <v>14</v>
      </c>
      <c r="R690" s="4">
        <v>1870509</v>
      </c>
      <c r="S690" s="5" t="s">
        <v>14</v>
      </c>
      <c r="T690" s="5" t="s">
        <v>14</v>
      </c>
    </row>
    <row r="691" spans="1:20" s="12" customFormat="1" ht="45.75">
      <c r="A691" s="15" t="s">
        <v>569</v>
      </c>
      <c r="B691" s="16" t="s">
        <v>29</v>
      </c>
      <c r="C691" s="4">
        <v>564759</v>
      </c>
      <c r="D691" s="4">
        <v>9120</v>
      </c>
      <c r="E691" s="5" t="s">
        <v>14</v>
      </c>
      <c r="F691" s="4">
        <v>25071</v>
      </c>
      <c r="G691" s="5" t="s">
        <v>14</v>
      </c>
      <c r="H691" s="4">
        <v>9067</v>
      </c>
      <c r="I691" s="5" t="s">
        <v>14</v>
      </c>
      <c r="J691" s="5" t="s">
        <v>14</v>
      </c>
      <c r="K691" s="5" t="s">
        <v>14</v>
      </c>
      <c r="L691" s="5" t="s">
        <v>14</v>
      </c>
      <c r="M691" s="5" t="s">
        <v>14</v>
      </c>
      <c r="N691" s="5" t="s">
        <v>14</v>
      </c>
      <c r="O691" s="5" t="s">
        <v>14</v>
      </c>
      <c r="P691" s="5" t="s">
        <v>14</v>
      </c>
      <c r="Q691" s="5" t="s">
        <v>14</v>
      </c>
      <c r="R691" s="4">
        <v>21041</v>
      </c>
      <c r="S691" s="4">
        <v>500460</v>
      </c>
      <c r="T691" s="5" t="s">
        <v>14</v>
      </c>
    </row>
    <row r="692" spans="1:20" s="12" customFormat="1" ht="79.5">
      <c r="A692" s="15" t="s">
        <v>1093</v>
      </c>
      <c r="B692" s="16" t="s">
        <v>1094</v>
      </c>
      <c r="C692" s="4">
        <v>7581</v>
      </c>
      <c r="D692" s="5" t="s">
        <v>14</v>
      </c>
      <c r="E692" s="5" t="s">
        <v>14</v>
      </c>
      <c r="F692" s="5" t="s">
        <v>14</v>
      </c>
      <c r="G692" s="5" t="s">
        <v>14</v>
      </c>
      <c r="H692" s="5" t="s">
        <v>14</v>
      </c>
      <c r="I692" s="5" t="s">
        <v>14</v>
      </c>
      <c r="J692" s="5" t="s">
        <v>14</v>
      </c>
      <c r="K692" s="5" t="s">
        <v>14</v>
      </c>
      <c r="L692" s="5" t="s">
        <v>14</v>
      </c>
      <c r="M692" s="5" t="s">
        <v>14</v>
      </c>
      <c r="N692" s="5" t="s">
        <v>14</v>
      </c>
      <c r="O692" s="5" t="s">
        <v>14</v>
      </c>
      <c r="P692" s="5" t="s">
        <v>14</v>
      </c>
      <c r="Q692" s="5" t="s">
        <v>14</v>
      </c>
      <c r="R692" s="5" t="s">
        <v>14</v>
      </c>
      <c r="S692" s="4">
        <v>7581</v>
      </c>
      <c r="T692" s="5" t="s">
        <v>14</v>
      </c>
    </row>
    <row r="693" spans="1:20" s="12" customFormat="1" ht="57">
      <c r="A693" s="15" t="s">
        <v>572</v>
      </c>
      <c r="B693" s="16" t="s">
        <v>32</v>
      </c>
      <c r="C693" s="4">
        <v>6725847</v>
      </c>
      <c r="D693" s="4">
        <v>91071</v>
      </c>
      <c r="E693" s="4">
        <v>1900</v>
      </c>
      <c r="F693" s="5" t="s">
        <v>14</v>
      </c>
      <c r="G693" s="5" t="s">
        <v>14</v>
      </c>
      <c r="H693" s="5" t="s">
        <v>14</v>
      </c>
      <c r="I693" s="5" t="s">
        <v>14</v>
      </c>
      <c r="J693" s="4">
        <v>2232</v>
      </c>
      <c r="K693" s="4">
        <v>164045</v>
      </c>
      <c r="L693" s="5" t="s">
        <v>14</v>
      </c>
      <c r="M693" s="5" t="s">
        <v>14</v>
      </c>
      <c r="N693" s="4">
        <v>656116</v>
      </c>
      <c r="O693" s="4">
        <v>10500</v>
      </c>
      <c r="P693" s="5" t="s">
        <v>14</v>
      </c>
      <c r="Q693" s="4">
        <v>14680</v>
      </c>
      <c r="R693" s="5" t="s">
        <v>14</v>
      </c>
      <c r="S693" s="4">
        <v>5785303</v>
      </c>
      <c r="T693" s="5" t="s">
        <v>14</v>
      </c>
    </row>
    <row r="694" spans="1:20" s="12" customFormat="1" ht="68.25">
      <c r="A694" s="15" t="s">
        <v>573</v>
      </c>
      <c r="B694" s="16" t="s">
        <v>458</v>
      </c>
      <c r="C694" s="4">
        <v>25806673</v>
      </c>
      <c r="D694" s="4">
        <v>79425</v>
      </c>
      <c r="E694" s="4">
        <v>43565</v>
      </c>
      <c r="F694" s="5" t="s">
        <v>14</v>
      </c>
      <c r="G694" s="4">
        <v>558315</v>
      </c>
      <c r="H694" s="4">
        <v>662785</v>
      </c>
      <c r="I694" s="5" t="s">
        <v>14</v>
      </c>
      <c r="J694" s="4">
        <v>168057</v>
      </c>
      <c r="K694" s="5" t="s">
        <v>14</v>
      </c>
      <c r="L694" s="4">
        <v>96243</v>
      </c>
      <c r="M694" s="5" t="s">
        <v>14</v>
      </c>
      <c r="N694" s="4">
        <v>170759</v>
      </c>
      <c r="O694" s="4">
        <v>337240</v>
      </c>
      <c r="P694" s="5" t="s">
        <v>14</v>
      </c>
      <c r="Q694" s="4">
        <v>121512</v>
      </c>
      <c r="R694" s="4">
        <v>13688886</v>
      </c>
      <c r="S694" s="4">
        <v>9196615</v>
      </c>
      <c r="T694" s="4">
        <v>683271</v>
      </c>
    </row>
    <row r="695" spans="1:20" s="12" customFormat="1" ht="79.5">
      <c r="A695" s="15" t="s">
        <v>574</v>
      </c>
      <c r="B695" s="16" t="s">
        <v>459</v>
      </c>
      <c r="C695" s="4">
        <v>25126728</v>
      </c>
      <c r="D695" s="4">
        <v>79425</v>
      </c>
      <c r="E695" s="4">
        <v>43565</v>
      </c>
      <c r="F695" s="5" t="s">
        <v>14</v>
      </c>
      <c r="G695" s="4">
        <v>558315</v>
      </c>
      <c r="H695" s="4">
        <v>662785</v>
      </c>
      <c r="I695" s="5" t="s">
        <v>14</v>
      </c>
      <c r="J695" s="4">
        <v>168057</v>
      </c>
      <c r="K695" s="5" t="s">
        <v>14</v>
      </c>
      <c r="L695" s="4">
        <v>96243</v>
      </c>
      <c r="M695" s="5" t="s">
        <v>14</v>
      </c>
      <c r="N695" s="4">
        <v>170759</v>
      </c>
      <c r="O695" s="4">
        <v>337240</v>
      </c>
      <c r="P695" s="5" t="s">
        <v>14</v>
      </c>
      <c r="Q695" s="4">
        <v>121512</v>
      </c>
      <c r="R695" s="4">
        <v>13688886</v>
      </c>
      <c r="S695" s="4">
        <v>9195742</v>
      </c>
      <c r="T695" s="4">
        <v>4200</v>
      </c>
    </row>
    <row r="696" spans="1:20" s="12" customFormat="1" ht="45.75">
      <c r="A696" s="15" t="s">
        <v>575</v>
      </c>
      <c r="B696" s="16" t="s">
        <v>33</v>
      </c>
      <c r="C696" s="4">
        <v>39147</v>
      </c>
      <c r="D696" s="5" t="s">
        <v>14</v>
      </c>
      <c r="E696" s="4">
        <v>7627</v>
      </c>
      <c r="F696" s="5" t="s">
        <v>14</v>
      </c>
      <c r="G696" s="5" t="s">
        <v>14</v>
      </c>
      <c r="H696" s="5" t="s">
        <v>14</v>
      </c>
      <c r="I696" s="5" t="s">
        <v>14</v>
      </c>
      <c r="J696" s="5" t="s">
        <v>14</v>
      </c>
      <c r="K696" s="5" t="s">
        <v>14</v>
      </c>
      <c r="L696" s="4">
        <v>231</v>
      </c>
      <c r="M696" s="5" t="s">
        <v>14</v>
      </c>
      <c r="N696" s="4">
        <v>25663</v>
      </c>
      <c r="O696" s="4">
        <v>5626</v>
      </c>
      <c r="P696" s="5" t="s">
        <v>14</v>
      </c>
      <c r="Q696" s="5" t="s">
        <v>14</v>
      </c>
      <c r="R696" s="5" t="s">
        <v>14</v>
      </c>
      <c r="S696" s="5" t="s">
        <v>14</v>
      </c>
      <c r="T696" s="5" t="s">
        <v>14</v>
      </c>
    </row>
    <row r="697" spans="1:20" s="12" customFormat="1" ht="34.5">
      <c r="A697" s="15" t="s">
        <v>576</v>
      </c>
      <c r="B697" s="16" t="s">
        <v>34</v>
      </c>
      <c r="C697" s="4">
        <v>13162701</v>
      </c>
      <c r="D697" s="4">
        <v>79425</v>
      </c>
      <c r="E697" s="4">
        <v>35938</v>
      </c>
      <c r="F697" s="5" t="s">
        <v>14</v>
      </c>
      <c r="G697" s="4">
        <v>403157</v>
      </c>
      <c r="H697" s="4">
        <v>564482</v>
      </c>
      <c r="I697" s="5" t="s">
        <v>14</v>
      </c>
      <c r="J697" s="4">
        <v>118674</v>
      </c>
      <c r="K697" s="5" t="s">
        <v>14</v>
      </c>
      <c r="L697" s="4">
        <v>96012</v>
      </c>
      <c r="M697" s="5" t="s">
        <v>14</v>
      </c>
      <c r="N697" s="4">
        <v>51150</v>
      </c>
      <c r="O697" s="4">
        <v>166260</v>
      </c>
      <c r="P697" s="5" t="s">
        <v>14</v>
      </c>
      <c r="Q697" s="4">
        <v>97818</v>
      </c>
      <c r="R697" s="4">
        <v>9789750</v>
      </c>
      <c r="S697" s="4">
        <v>1760034</v>
      </c>
      <c r="T697" s="5" t="s">
        <v>14</v>
      </c>
    </row>
    <row r="698" spans="1:20" s="12" customFormat="1" ht="45.75">
      <c r="A698" s="15" t="s">
        <v>577</v>
      </c>
      <c r="B698" s="16" t="s">
        <v>35</v>
      </c>
      <c r="C698" s="4">
        <v>11765292</v>
      </c>
      <c r="D698" s="5" t="s">
        <v>14</v>
      </c>
      <c r="E698" s="5" t="s">
        <v>14</v>
      </c>
      <c r="F698" s="5" t="s">
        <v>14</v>
      </c>
      <c r="G698" s="4">
        <v>107639</v>
      </c>
      <c r="H698" s="4">
        <v>26964</v>
      </c>
      <c r="I698" s="5" t="s">
        <v>14</v>
      </c>
      <c r="J698" s="4">
        <v>49383</v>
      </c>
      <c r="K698" s="5" t="s">
        <v>14</v>
      </c>
      <c r="L698" s="5" t="s">
        <v>14</v>
      </c>
      <c r="M698" s="5" t="s">
        <v>14</v>
      </c>
      <c r="N698" s="4">
        <v>90326</v>
      </c>
      <c r="O698" s="4">
        <v>153967</v>
      </c>
      <c r="P698" s="5" t="s">
        <v>14</v>
      </c>
      <c r="Q698" s="5" t="s">
        <v>14</v>
      </c>
      <c r="R698" s="4">
        <v>3897106</v>
      </c>
      <c r="S698" s="4">
        <v>7435707</v>
      </c>
      <c r="T698" s="4">
        <v>4200</v>
      </c>
    </row>
    <row r="699" spans="1:20" s="12" customFormat="1" ht="34.5">
      <c r="A699" s="15" t="s">
        <v>578</v>
      </c>
      <c r="B699" s="16" t="s">
        <v>36</v>
      </c>
      <c r="C699" s="4">
        <v>159588</v>
      </c>
      <c r="D699" s="5" t="s">
        <v>14</v>
      </c>
      <c r="E699" s="5" t="s">
        <v>14</v>
      </c>
      <c r="F699" s="5" t="s">
        <v>14</v>
      </c>
      <c r="G699" s="4">
        <v>47519</v>
      </c>
      <c r="H699" s="4">
        <v>71339</v>
      </c>
      <c r="I699" s="5" t="s">
        <v>14</v>
      </c>
      <c r="J699" s="5" t="s">
        <v>14</v>
      </c>
      <c r="K699" s="5" t="s">
        <v>14</v>
      </c>
      <c r="L699" s="5" t="s">
        <v>14</v>
      </c>
      <c r="M699" s="5" t="s">
        <v>14</v>
      </c>
      <c r="N699" s="4">
        <v>3620</v>
      </c>
      <c r="O699" s="4">
        <v>11387</v>
      </c>
      <c r="P699" s="5" t="s">
        <v>14</v>
      </c>
      <c r="Q699" s="4">
        <v>23694</v>
      </c>
      <c r="R699" s="4">
        <v>2029</v>
      </c>
      <c r="S699" s="5" t="s">
        <v>14</v>
      </c>
      <c r="T699" s="5" t="s">
        <v>14</v>
      </c>
    </row>
    <row r="700" spans="1:20" s="12" customFormat="1" ht="79.5">
      <c r="A700" s="15" t="s">
        <v>579</v>
      </c>
      <c r="B700" s="16" t="s">
        <v>460</v>
      </c>
      <c r="C700" s="4">
        <v>679944</v>
      </c>
      <c r="D700" s="5" t="s">
        <v>14</v>
      </c>
      <c r="E700" s="5" t="s">
        <v>14</v>
      </c>
      <c r="F700" s="5" t="s">
        <v>14</v>
      </c>
      <c r="G700" s="5" t="s">
        <v>14</v>
      </c>
      <c r="H700" s="5" t="s">
        <v>14</v>
      </c>
      <c r="I700" s="5" t="s">
        <v>14</v>
      </c>
      <c r="J700" s="5" t="s">
        <v>14</v>
      </c>
      <c r="K700" s="5" t="s">
        <v>14</v>
      </c>
      <c r="L700" s="5" t="s">
        <v>14</v>
      </c>
      <c r="M700" s="5" t="s">
        <v>14</v>
      </c>
      <c r="N700" s="5" t="s">
        <v>14</v>
      </c>
      <c r="O700" s="5" t="s">
        <v>14</v>
      </c>
      <c r="P700" s="5" t="s">
        <v>14</v>
      </c>
      <c r="Q700" s="5" t="s">
        <v>14</v>
      </c>
      <c r="R700" s="5" t="s">
        <v>14</v>
      </c>
      <c r="S700" s="4">
        <v>873</v>
      </c>
      <c r="T700" s="4">
        <v>679071</v>
      </c>
    </row>
    <row r="701" spans="1:20" s="12" customFormat="1" ht="45.75">
      <c r="A701" s="15" t="s">
        <v>580</v>
      </c>
      <c r="B701" s="16" t="s">
        <v>37</v>
      </c>
      <c r="C701" s="4">
        <v>679944</v>
      </c>
      <c r="D701" s="5" t="s">
        <v>14</v>
      </c>
      <c r="E701" s="5" t="s">
        <v>14</v>
      </c>
      <c r="F701" s="5" t="s">
        <v>14</v>
      </c>
      <c r="G701" s="5" t="s">
        <v>14</v>
      </c>
      <c r="H701" s="5" t="s">
        <v>14</v>
      </c>
      <c r="I701" s="5" t="s">
        <v>14</v>
      </c>
      <c r="J701" s="5" t="s">
        <v>14</v>
      </c>
      <c r="K701" s="5" t="s">
        <v>14</v>
      </c>
      <c r="L701" s="5" t="s">
        <v>14</v>
      </c>
      <c r="M701" s="5" t="s">
        <v>14</v>
      </c>
      <c r="N701" s="5" t="s">
        <v>14</v>
      </c>
      <c r="O701" s="5" t="s">
        <v>14</v>
      </c>
      <c r="P701" s="5" t="s">
        <v>14</v>
      </c>
      <c r="Q701" s="5" t="s">
        <v>14</v>
      </c>
      <c r="R701" s="5" t="s">
        <v>14</v>
      </c>
      <c r="S701" s="4">
        <v>873</v>
      </c>
      <c r="T701" s="4">
        <v>679071</v>
      </c>
    </row>
    <row r="702" spans="1:20" s="12" customFormat="1" ht="57">
      <c r="A702" s="15" t="s">
        <v>581</v>
      </c>
      <c r="B702" s="16" t="s">
        <v>461</v>
      </c>
      <c r="C702" s="4">
        <v>13830256</v>
      </c>
      <c r="D702" s="5" t="s">
        <v>14</v>
      </c>
      <c r="E702" s="4">
        <v>3406328</v>
      </c>
      <c r="F702" s="5" t="s">
        <v>14</v>
      </c>
      <c r="G702" s="4">
        <v>17860</v>
      </c>
      <c r="H702" s="5" t="s">
        <v>14</v>
      </c>
      <c r="I702" s="5" t="s">
        <v>14</v>
      </c>
      <c r="J702" s="4">
        <v>202067</v>
      </c>
      <c r="K702" s="4">
        <v>98059</v>
      </c>
      <c r="L702" s="4">
        <v>9999</v>
      </c>
      <c r="M702" s="5" t="s">
        <v>14</v>
      </c>
      <c r="N702" s="5" t="s">
        <v>14</v>
      </c>
      <c r="O702" s="4">
        <v>11188</v>
      </c>
      <c r="P702" s="5" t="s">
        <v>14</v>
      </c>
      <c r="Q702" s="4">
        <v>1333</v>
      </c>
      <c r="R702" s="4">
        <v>430017</v>
      </c>
      <c r="S702" s="4">
        <v>9411143</v>
      </c>
      <c r="T702" s="4">
        <v>242262</v>
      </c>
    </row>
    <row r="703" spans="1:20" s="12" customFormat="1" ht="68.25">
      <c r="A703" s="15" t="s">
        <v>582</v>
      </c>
      <c r="B703" s="16" t="s">
        <v>462</v>
      </c>
      <c r="C703" s="4">
        <v>336004</v>
      </c>
      <c r="D703" s="5" t="s">
        <v>14</v>
      </c>
      <c r="E703" s="5" t="s">
        <v>14</v>
      </c>
      <c r="F703" s="5" t="s">
        <v>14</v>
      </c>
      <c r="G703" s="5" t="s">
        <v>14</v>
      </c>
      <c r="H703" s="5" t="s">
        <v>14</v>
      </c>
      <c r="I703" s="5" t="s">
        <v>14</v>
      </c>
      <c r="J703" s="5" t="s">
        <v>14</v>
      </c>
      <c r="K703" s="5" t="s">
        <v>14</v>
      </c>
      <c r="L703" s="5" t="s">
        <v>14</v>
      </c>
      <c r="M703" s="5" t="s">
        <v>14</v>
      </c>
      <c r="N703" s="5" t="s">
        <v>14</v>
      </c>
      <c r="O703" s="5" t="s">
        <v>14</v>
      </c>
      <c r="P703" s="5" t="s">
        <v>14</v>
      </c>
      <c r="Q703" s="5" t="s">
        <v>14</v>
      </c>
      <c r="R703" s="5" t="s">
        <v>14</v>
      </c>
      <c r="S703" s="4">
        <v>336004</v>
      </c>
      <c r="T703" s="5" t="s">
        <v>14</v>
      </c>
    </row>
    <row r="704" spans="1:20" s="12" customFormat="1" ht="34.5">
      <c r="A704" s="15" t="s">
        <v>1079</v>
      </c>
      <c r="B704" s="16" t="s">
        <v>1080</v>
      </c>
      <c r="C704" s="4">
        <v>336004</v>
      </c>
      <c r="D704" s="5" t="s">
        <v>14</v>
      </c>
      <c r="E704" s="5" t="s">
        <v>14</v>
      </c>
      <c r="F704" s="5" t="s">
        <v>14</v>
      </c>
      <c r="G704" s="5" t="s">
        <v>14</v>
      </c>
      <c r="H704" s="5" t="s">
        <v>14</v>
      </c>
      <c r="I704" s="5" t="s">
        <v>14</v>
      </c>
      <c r="J704" s="5" t="s">
        <v>14</v>
      </c>
      <c r="K704" s="5" t="s">
        <v>14</v>
      </c>
      <c r="L704" s="5" t="s">
        <v>14</v>
      </c>
      <c r="M704" s="5" t="s">
        <v>14</v>
      </c>
      <c r="N704" s="5" t="s">
        <v>14</v>
      </c>
      <c r="O704" s="5" t="s">
        <v>14</v>
      </c>
      <c r="P704" s="5" t="s">
        <v>14</v>
      </c>
      <c r="Q704" s="5" t="s">
        <v>14</v>
      </c>
      <c r="R704" s="5" t="s">
        <v>14</v>
      </c>
      <c r="S704" s="4">
        <v>336004</v>
      </c>
      <c r="T704" s="5" t="s">
        <v>14</v>
      </c>
    </row>
    <row r="705" spans="1:20" s="12" customFormat="1" ht="68.25">
      <c r="A705" s="15" t="s">
        <v>584</v>
      </c>
      <c r="B705" s="16" t="s">
        <v>463</v>
      </c>
      <c r="C705" s="4">
        <v>13494252</v>
      </c>
      <c r="D705" s="5" t="s">
        <v>14</v>
      </c>
      <c r="E705" s="4">
        <v>3406328</v>
      </c>
      <c r="F705" s="5" t="s">
        <v>14</v>
      </c>
      <c r="G705" s="4">
        <v>17860</v>
      </c>
      <c r="H705" s="5" t="s">
        <v>14</v>
      </c>
      <c r="I705" s="5" t="s">
        <v>14</v>
      </c>
      <c r="J705" s="4">
        <v>202067</v>
      </c>
      <c r="K705" s="4">
        <v>98059</v>
      </c>
      <c r="L705" s="4">
        <v>9999</v>
      </c>
      <c r="M705" s="5" t="s">
        <v>14</v>
      </c>
      <c r="N705" s="5" t="s">
        <v>14</v>
      </c>
      <c r="O705" s="4">
        <v>11188</v>
      </c>
      <c r="P705" s="5" t="s">
        <v>14</v>
      </c>
      <c r="Q705" s="4">
        <v>1333</v>
      </c>
      <c r="R705" s="4">
        <v>430017</v>
      </c>
      <c r="S705" s="4">
        <v>9075138</v>
      </c>
      <c r="T705" s="4">
        <v>242262</v>
      </c>
    </row>
    <row r="706" spans="1:20" s="12" customFormat="1" ht="23.25">
      <c r="A706" s="15" t="s">
        <v>585</v>
      </c>
      <c r="B706" s="16" t="s">
        <v>39</v>
      </c>
      <c r="C706" s="4">
        <v>3246290</v>
      </c>
      <c r="D706" s="5" t="s">
        <v>14</v>
      </c>
      <c r="E706" s="4">
        <v>3200677</v>
      </c>
      <c r="F706" s="5" t="s">
        <v>14</v>
      </c>
      <c r="G706" s="5" t="s">
        <v>14</v>
      </c>
      <c r="H706" s="5" t="s">
        <v>14</v>
      </c>
      <c r="I706" s="5" t="s">
        <v>14</v>
      </c>
      <c r="J706" s="5" t="s">
        <v>14</v>
      </c>
      <c r="K706" s="5" t="s">
        <v>14</v>
      </c>
      <c r="L706" s="4">
        <v>7532</v>
      </c>
      <c r="M706" s="5" t="s">
        <v>14</v>
      </c>
      <c r="N706" s="5" t="s">
        <v>14</v>
      </c>
      <c r="O706" s="5" t="s">
        <v>14</v>
      </c>
      <c r="P706" s="5" t="s">
        <v>14</v>
      </c>
      <c r="Q706" s="5" t="s">
        <v>14</v>
      </c>
      <c r="R706" s="5" t="s">
        <v>14</v>
      </c>
      <c r="S706" s="5" t="s">
        <v>14</v>
      </c>
      <c r="T706" s="4">
        <v>38081</v>
      </c>
    </row>
    <row r="707" spans="1:20" s="12" customFormat="1" ht="45.75">
      <c r="A707" s="15" t="s">
        <v>586</v>
      </c>
      <c r="B707" s="16" t="s">
        <v>40</v>
      </c>
      <c r="C707" s="4">
        <v>3915186</v>
      </c>
      <c r="D707" s="5" t="s">
        <v>14</v>
      </c>
      <c r="E707" s="4">
        <v>205651</v>
      </c>
      <c r="F707" s="5" t="s">
        <v>14</v>
      </c>
      <c r="G707" s="5" t="s">
        <v>14</v>
      </c>
      <c r="H707" s="5" t="s">
        <v>14</v>
      </c>
      <c r="I707" s="5" t="s">
        <v>14</v>
      </c>
      <c r="J707" s="4">
        <v>121667</v>
      </c>
      <c r="K707" s="4">
        <v>39299</v>
      </c>
      <c r="L707" s="5" t="s">
        <v>14</v>
      </c>
      <c r="M707" s="5" t="s">
        <v>14</v>
      </c>
      <c r="N707" s="5" t="s">
        <v>14</v>
      </c>
      <c r="O707" s="5" t="s">
        <v>14</v>
      </c>
      <c r="P707" s="5" t="s">
        <v>14</v>
      </c>
      <c r="Q707" s="5" t="s">
        <v>14</v>
      </c>
      <c r="R707" s="4">
        <v>141945</v>
      </c>
      <c r="S707" s="4">
        <v>3202443</v>
      </c>
      <c r="T707" s="4">
        <v>204181</v>
      </c>
    </row>
    <row r="708" spans="1:20" s="12" customFormat="1" ht="34.5">
      <c r="A708" s="15" t="s">
        <v>587</v>
      </c>
      <c r="B708" s="16" t="s">
        <v>41</v>
      </c>
      <c r="C708" s="4">
        <v>280781</v>
      </c>
      <c r="D708" s="5" t="s">
        <v>14</v>
      </c>
      <c r="E708" s="5" t="s">
        <v>14</v>
      </c>
      <c r="F708" s="5" t="s">
        <v>14</v>
      </c>
      <c r="G708" s="4">
        <v>17860</v>
      </c>
      <c r="H708" s="5" t="s">
        <v>14</v>
      </c>
      <c r="I708" s="5" t="s">
        <v>14</v>
      </c>
      <c r="J708" s="4">
        <v>80400</v>
      </c>
      <c r="K708" s="4">
        <v>58760</v>
      </c>
      <c r="L708" s="4">
        <v>2467</v>
      </c>
      <c r="M708" s="5" t="s">
        <v>14</v>
      </c>
      <c r="N708" s="5" t="s">
        <v>14</v>
      </c>
      <c r="O708" s="5" t="s">
        <v>14</v>
      </c>
      <c r="P708" s="5" t="s">
        <v>14</v>
      </c>
      <c r="Q708" s="5" t="s">
        <v>14</v>
      </c>
      <c r="R708" s="4">
        <v>243</v>
      </c>
      <c r="S708" s="4">
        <v>121050</v>
      </c>
      <c r="T708" s="5" t="s">
        <v>14</v>
      </c>
    </row>
    <row r="709" spans="1:20" s="12" customFormat="1" ht="45.75">
      <c r="A709" s="15" t="s">
        <v>588</v>
      </c>
      <c r="B709" s="16" t="s">
        <v>42</v>
      </c>
      <c r="C709" s="4">
        <v>6051996</v>
      </c>
      <c r="D709" s="5" t="s">
        <v>14</v>
      </c>
      <c r="E709" s="5" t="s">
        <v>14</v>
      </c>
      <c r="F709" s="5" t="s">
        <v>14</v>
      </c>
      <c r="G709" s="5" t="s">
        <v>14</v>
      </c>
      <c r="H709" s="5" t="s">
        <v>14</v>
      </c>
      <c r="I709" s="5" t="s">
        <v>14</v>
      </c>
      <c r="J709" s="5" t="s">
        <v>14</v>
      </c>
      <c r="K709" s="5" t="s">
        <v>14</v>
      </c>
      <c r="L709" s="5" t="s">
        <v>14</v>
      </c>
      <c r="M709" s="5" t="s">
        <v>14</v>
      </c>
      <c r="N709" s="5" t="s">
        <v>14</v>
      </c>
      <c r="O709" s="4">
        <v>11188</v>
      </c>
      <c r="P709" s="5" t="s">
        <v>14</v>
      </c>
      <c r="Q709" s="4">
        <v>1333</v>
      </c>
      <c r="R709" s="4">
        <v>287829</v>
      </c>
      <c r="S709" s="4">
        <v>5751646</v>
      </c>
      <c r="T709" s="5" t="s">
        <v>14</v>
      </c>
    </row>
    <row r="710" spans="1:20" s="12" customFormat="1" ht="79.5">
      <c r="A710" s="15" t="s">
        <v>589</v>
      </c>
      <c r="B710" s="16" t="s">
        <v>464</v>
      </c>
      <c r="C710" s="4">
        <v>271910296</v>
      </c>
      <c r="D710" s="4">
        <v>8798386</v>
      </c>
      <c r="E710" s="4">
        <v>9218689</v>
      </c>
      <c r="F710" s="4">
        <v>2883363</v>
      </c>
      <c r="G710" s="4">
        <v>6111882</v>
      </c>
      <c r="H710" s="4">
        <v>42996211</v>
      </c>
      <c r="I710" s="4">
        <v>3294311</v>
      </c>
      <c r="J710" s="4">
        <v>16997276</v>
      </c>
      <c r="K710" s="4">
        <v>15230842</v>
      </c>
      <c r="L710" s="4">
        <v>1956928</v>
      </c>
      <c r="M710" s="4">
        <v>9677035</v>
      </c>
      <c r="N710" s="4">
        <v>13218293</v>
      </c>
      <c r="O710" s="4">
        <v>8311764</v>
      </c>
      <c r="P710" s="4">
        <v>1399498</v>
      </c>
      <c r="Q710" s="4">
        <v>27520799</v>
      </c>
      <c r="R710" s="4">
        <v>34451150</v>
      </c>
      <c r="S710" s="4">
        <v>59348709</v>
      </c>
      <c r="T710" s="4">
        <v>10495160</v>
      </c>
    </row>
    <row r="711" spans="1:20" s="12" customFormat="1" ht="57">
      <c r="A711" s="15" t="s">
        <v>590</v>
      </c>
      <c r="B711" s="16" t="s">
        <v>465</v>
      </c>
      <c r="C711" s="4">
        <v>51335342</v>
      </c>
      <c r="D711" s="4">
        <v>2226468</v>
      </c>
      <c r="E711" s="4">
        <v>4049717</v>
      </c>
      <c r="F711" s="4">
        <v>395896</v>
      </c>
      <c r="G711" s="4">
        <v>599301</v>
      </c>
      <c r="H711" s="4">
        <v>1109192</v>
      </c>
      <c r="I711" s="4">
        <v>2055081</v>
      </c>
      <c r="J711" s="4">
        <v>3703121</v>
      </c>
      <c r="K711" s="4">
        <v>2180748</v>
      </c>
      <c r="L711" s="4">
        <v>315997</v>
      </c>
      <c r="M711" s="4">
        <v>1223524</v>
      </c>
      <c r="N711" s="4">
        <v>1581026</v>
      </c>
      <c r="O711" s="4">
        <v>1196716</v>
      </c>
      <c r="P711" s="4">
        <v>622749</v>
      </c>
      <c r="Q711" s="4">
        <v>7579310</v>
      </c>
      <c r="R711" s="4">
        <v>4254728</v>
      </c>
      <c r="S711" s="4">
        <v>12154625</v>
      </c>
      <c r="T711" s="4">
        <v>6087141</v>
      </c>
    </row>
    <row r="712" spans="1:20" s="12" customFormat="1" ht="45.75">
      <c r="A712" s="15" t="s">
        <v>591</v>
      </c>
      <c r="B712" s="16" t="s">
        <v>43</v>
      </c>
      <c r="C712" s="4">
        <v>27845791</v>
      </c>
      <c r="D712" s="4">
        <v>1017505</v>
      </c>
      <c r="E712" s="4">
        <v>3023762</v>
      </c>
      <c r="F712" s="4">
        <v>248760</v>
      </c>
      <c r="G712" s="4">
        <v>504385</v>
      </c>
      <c r="H712" s="4">
        <v>162690</v>
      </c>
      <c r="I712" s="4">
        <v>743820</v>
      </c>
      <c r="J712" s="4">
        <v>1648985</v>
      </c>
      <c r="K712" s="4">
        <v>1388457</v>
      </c>
      <c r="L712" s="4">
        <v>220193</v>
      </c>
      <c r="M712" s="4">
        <v>833337</v>
      </c>
      <c r="N712" s="4">
        <v>409080</v>
      </c>
      <c r="O712" s="4">
        <v>516997</v>
      </c>
      <c r="P712" s="4">
        <v>94017</v>
      </c>
      <c r="Q712" s="4">
        <v>3034121</v>
      </c>
      <c r="R712" s="4">
        <v>1858681</v>
      </c>
      <c r="S712" s="4">
        <v>9504137</v>
      </c>
      <c r="T712" s="4">
        <v>2636865</v>
      </c>
    </row>
    <row r="713" spans="1:20" s="12" customFormat="1" ht="45.75">
      <c r="A713" s="15" t="s">
        <v>592</v>
      </c>
      <c r="B713" s="16" t="s">
        <v>44</v>
      </c>
      <c r="C713" s="4">
        <v>14423276</v>
      </c>
      <c r="D713" s="4">
        <v>41117</v>
      </c>
      <c r="E713" s="4">
        <v>116973</v>
      </c>
      <c r="F713" s="4">
        <v>98932</v>
      </c>
      <c r="G713" s="4">
        <v>94916</v>
      </c>
      <c r="H713" s="4">
        <v>739321</v>
      </c>
      <c r="I713" s="4">
        <v>1286195</v>
      </c>
      <c r="J713" s="4">
        <v>930021</v>
      </c>
      <c r="K713" s="4">
        <v>475576</v>
      </c>
      <c r="L713" s="4">
        <v>90042</v>
      </c>
      <c r="M713" s="4">
        <v>259522</v>
      </c>
      <c r="N713" s="4">
        <v>485848</v>
      </c>
      <c r="O713" s="4">
        <v>541157</v>
      </c>
      <c r="P713" s="4">
        <v>465791</v>
      </c>
      <c r="Q713" s="4">
        <v>1576793</v>
      </c>
      <c r="R713" s="4">
        <v>1861993</v>
      </c>
      <c r="S713" s="4">
        <v>2028763</v>
      </c>
      <c r="T713" s="4">
        <v>3330316</v>
      </c>
    </row>
    <row r="714" spans="1:20" s="12" customFormat="1" ht="34.5">
      <c r="A714" s="15" t="s">
        <v>593</v>
      </c>
      <c r="B714" s="16" t="s">
        <v>45</v>
      </c>
      <c r="C714" s="4">
        <v>9066274</v>
      </c>
      <c r="D714" s="4">
        <v>1167846</v>
      </c>
      <c r="E714" s="4">
        <v>908982</v>
      </c>
      <c r="F714" s="4">
        <v>48204</v>
      </c>
      <c r="G714" s="5" t="s">
        <v>14</v>
      </c>
      <c r="H714" s="4">
        <v>207182</v>
      </c>
      <c r="I714" s="4">
        <v>25066</v>
      </c>
      <c r="J714" s="4">
        <v>1124115</v>
      </c>
      <c r="K714" s="4">
        <v>316715</v>
      </c>
      <c r="L714" s="4">
        <v>5761</v>
      </c>
      <c r="M714" s="4">
        <v>130665</v>
      </c>
      <c r="N714" s="4">
        <v>686098</v>
      </c>
      <c r="O714" s="4">
        <v>138562</v>
      </c>
      <c r="P714" s="4">
        <v>62941</v>
      </c>
      <c r="Q714" s="4">
        <v>2968395</v>
      </c>
      <c r="R714" s="4">
        <v>534055</v>
      </c>
      <c r="S714" s="4">
        <v>621726</v>
      </c>
      <c r="T714" s="4">
        <v>119960</v>
      </c>
    </row>
    <row r="715" spans="1:20" s="12" customFormat="1" ht="79.5">
      <c r="A715" s="15" t="s">
        <v>594</v>
      </c>
      <c r="B715" s="16" t="s">
        <v>466</v>
      </c>
      <c r="C715" s="4">
        <v>220574954</v>
      </c>
      <c r="D715" s="4">
        <v>6571918</v>
      </c>
      <c r="E715" s="4">
        <v>5168972</v>
      </c>
      <c r="F715" s="4">
        <v>2487467</v>
      </c>
      <c r="G715" s="4">
        <v>5512581</v>
      </c>
      <c r="H715" s="4">
        <v>41887019</v>
      </c>
      <c r="I715" s="4">
        <v>1239230</v>
      </c>
      <c r="J715" s="4">
        <v>13294156</v>
      </c>
      <c r="K715" s="4">
        <v>13050093</v>
      </c>
      <c r="L715" s="4">
        <v>1640932</v>
      </c>
      <c r="M715" s="4">
        <v>8453511</v>
      </c>
      <c r="N715" s="4">
        <v>11637267</v>
      </c>
      <c r="O715" s="4">
        <v>7115048</v>
      </c>
      <c r="P715" s="4">
        <v>776749</v>
      </c>
      <c r="Q715" s="4">
        <v>19941489</v>
      </c>
      <c r="R715" s="4">
        <v>30196421</v>
      </c>
      <c r="S715" s="4">
        <v>47194084</v>
      </c>
      <c r="T715" s="4">
        <v>4408018</v>
      </c>
    </row>
    <row r="716" spans="1:20" s="12" customFormat="1" ht="45.75">
      <c r="A716" s="15" t="s">
        <v>595</v>
      </c>
      <c r="B716" s="16" t="s">
        <v>46</v>
      </c>
      <c r="C716" s="4">
        <v>220574954</v>
      </c>
      <c r="D716" s="4">
        <v>6571918</v>
      </c>
      <c r="E716" s="4">
        <v>5168972</v>
      </c>
      <c r="F716" s="4">
        <v>2487467</v>
      </c>
      <c r="G716" s="4">
        <v>5512581</v>
      </c>
      <c r="H716" s="4">
        <v>41887019</v>
      </c>
      <c r="I716" s="4">
        <v>1239230</v>
      </c>
      <c r="J716" s="4">
        <v>13294156</v>
      </c>
      <c r="K716" s="4">
        <v>13050093</v>
      </c>
      <c r="L716" s="4">
        <v>1640932</v>
      </c>
      <c r="M716" s="4">
        <v>8453511</v>
      </c>
      <c r="N716" s="4">
        <v>11637267</v>
      </c>
      <c r="O716" s="4">
        <v>7115048</v>
      </c>
      <c r="P716" s="4">
        <v>776749</v>
      </c>
      <c r="Q716" s="4">
        <v>19941489</v>
      </c>
      <c r="R716" s="4">
        <v>30196421</v>
      </c>
      <c r="S716" s="4">
        <v>47194084</v>
      </c>
      <c r="T716" s="4">
        <v>4408018</v>
      </c>
    </row>
    <row r="717" spans="1:20" s="12" customFormat="1" ht="68.25">
      <c r="A717" s="15" t="s">
        <v>596</v>
      </c>
      <c r="B717" s="16" t="s">
        <v>467</v>
      </c>
      <c r="C717" s="4">
        <v>65114060</v>
      </c>
      <c r="D717" s="4">
        <v>2136694</v>
      </c>
      <c r="E717" s="4">
        <v>3726075</v>
      </c>
      <c r="F717" s="4">
        <v>1959913</v>
      </c>
      <c r="G717" s="4">
        <v>1683557</v>
      </c>
      <c r="H717" s="4">
        <v>1545750</v>
      </c>
      <c r="I717" s="4">
        <v>1609922</v>
      </c>
      <c r="J717" s="4">
        <v>3161382</v>
      </c>
      <c r="K717" s="4">
        <v>5061392</v>
      </c>
      <c r="L717" s="4">
        <v>936877</v>
      </c>
      <c r="M717" s="4">
        <v>657140</v>
      </c>
      <c r="N717" s="4">
        <v>4013912</v>
      </c>
      <c r="O717" s="4">
        <v>1847382</v>
      </c>
      <c r="P717" s="4">
        <v>1016504</v>
      </c>
      <c r="Q717" s="4">
        <v>5028167</v>
      </c>
      <c r="R717" s="4">
        <v>9363010</v>
      </c>
      <c r="S717" s="4">
        <v>17794975</v>
      </c>
      <c r="T717" s="4">
        <v>3571407</v>
      </c>
    </row>
    <row r="718" spans="1:20" s="12" customFormat="1" ht="68.25">
      <c r="A718" s="15" t="s">
        <v>597</v>
      </c>
      <c r="B718" s="16" t="s">
        <v>468</v>
      </c>
      <c r="C718" s="4">
        <v>3571481</v>
      </c>
      <c r="D718" s="5" t="s">
        <v>14</v>
      </c>
      <c r="E718" s="5" t="s">
        <v>14</v>
      </c>
      <c r="F718" s="4">
        <v>213157</v>
      </c>
      <c r="G718" s="5" t="s">
        <v>14</v>
      </c>
      <c r="H718" s="5" t="s">
        <v>14</v>
      </c>
      <c r="I718" s="5" t="s">
        <v>14</v>
      </c>
      <c r="J718" s="4">
        <v>297823</v>
      </c>
      <c r="K718" s="4">
        <v>496959</v>
      </c>
      <c r="L718" s="5" t="s">
        <v>14</v>
      </c>
      <c r="M718" s="4">
        <v>236</v>
      </c>
      <c r="N718" s="4">
        <v>510182</v>
      </c>
      <c r="O718" s="4">
        <v>105920</v>
      </c>
      <c r="P718" s="5" t="s">
        <v>14</v>
      </c>
      <c r="Q718" s="4">
        <v>503075</v>
      </c>
      <c r="R718" s="4">
        <v>825921</v>
      </c>
      <c r="S718" s="4">
        <v>424803</v>
      </c>
      <c r="T718" s="4">
        <v>193407</v>
      </c>
    </row>
    <row r="719" spans="1:20" s="12" customFormat="1" ht="34.5">
      <c r="A719" s="15" t="s">
        <v>598</v>
      </c>
      <c r="B719" s="16" t="s">
        <v>47</v>
      </c>
      <c r="C719" s="4">
        <v>3571481</v>
      </c>
      <c r="D719" s="5" t="s">
        <v>14</v>
      </c>
      <c r="E719" s="5" t="s">
        <v>14</v>
      </c>
      <c r="F719" s="4">
        <v>213157</v>
      </c>
      <c r="G719" s="5" t="s">
        <v>14</v>
      </c>
      <c r="H719" s="5" t="s">
        <v>14</v>
      </c>
      <c r="I719" s="5" t="s">
        <v>14</v>
      </c>
      <c r="J719" s="4">
        <v>297823</v>
      </c>
      <c r="K719" s="4">
        <v>496959</v>
      </c>
      <c r="L719" s="5" t="s">
        <v>14</v>
      </c>
      <c r="M719" s="4">
        <v>236</v>
      </c>
      <c r="N719" s="4">
        <v>510182</v>
      </c>
      <c r="O719" s="4">
        <v>105920</v>
      </c>
      <c r="P719" s="5" t="s">
        <v>14</v>
      </c>
      <c r="Q719" s="4">
        <v>503075</v>
      </c>
      <c r="R719" s="4">
        <v>825921</v>
      </c>
      <c r="S719" s="4">
        <v>424803</v>
      </c>
      <c r="T719" s="4">
        <v>193407</v>
      </c>
    </row>
    <row r="720" spans="1:20" s="12" customFormat="1" ht="79.5">
      <c r="A720" s="15" t="s">
        <v>599</v>
      </c>
      <c r="B720" s="16" t="s">
        <v>469</v>
      </c>
      <c r="C720" s="4">
        <v>14045</v>
      </c>
      <c r="D720" s="5" t="s">
        <v>14</v>
      </c>
      <c r="E720" s="5" t="s">
        <v>14</v>
      </c>
      <c r="F720" s="5" t="s">
        <v>14</v>
      </c>
      <c r="G720" s="5" t="s">
        <v>14</v>
      </c>
      <c r="H720" s="5" t="s">
        <v>14</v>
      </c>
      <c r="I720" s="5" t="s">
        <v>14</v>
      </c>
      <c r="J720" s="4">
        <v>9938</v>
      </c>
      <c r="K720" s="5" t="s">
        <v>14</v>
      </c>
      <c r="L720" s="5" t="s">
        <v>14</v>
      </c>
      <c r="M720" s="5" t="s">
        <v>14</v>
      </c>
      <c r="N720" s="5" t="s">
        <v>14</v>
      </c>
      <c r="O720" s="5" t="s">
        <v>14</v>
      </c>
      <c r="P720" s="5" t="s">
        <v>14</v>
      </c>
      <c r="Q720" s="5" t="s">
        <v>14</v>
      </c>
      <c r="R720" s="5" t="s">
        <v>14</v>
      </c>
      <c r="S720" s="4">
        <v>4107</v>
      </c>
      <c r="T720" s="5" t="s">
        <v>14</v>
      </c>
    </row>
    <row r="721" spans="1:20" s="12" customFormat="1" ht="45.75">
      <c r="A721" s="15" t="s">
        <v>600</v>
      </c>
      <c r="B721" s="16" t="s">
        <v>48</v>
      </c>
      <c r="C721" s="4">
        <v>14045</v>
      </c>
      <c r="D721" s="5" t="s">
        <v>14</v>
      </c>
      <c r="E721" s="5" t="s">
        <v>14</v>
      </c>
      <c r="F721" s="5" t="s">
        <v>14</v>
      </c>
      <c r="G721" s="5" t="s">
        <v>14</v>
      </c>
      <c r="H721" s="5" t="s">
        <v>14</v>
      </c>
      <c r="I721" s="5" t="s">
        <v>14</v>
      </c>
      <c r="J721" s="4">
        <v>9938</v>
      </c>
      <c r="K721" s="5" t="s">
        <v>14</v>
      </c>
      <c r="L721" s="5" t="s">
        <v>14</v>
      </c>
      <c r="M721" s="5" t="s">
        <v>14</v>
      </c>
      <c r="N721" s="5" t="s">
        <v>14</v>
      </c>
      <c r="O721" s="5" t="s">
        <v>14</v>
      </c>
      <c r="P721" s="5" t="s">
        <v>14</v>
      </c>
      <c r="Q721" s="5" t="s">
        <v>14</v>
      </c>
      <c r="R721" s="5" t="s">
        <v>14</v>
      </c>
      <c r="S721" s="4">
        <v>4107</v>
      </c>
      <c r="T721" s="5" t="s">
        <v>14</v>
      </c>
    </row>
    <row r="722" spans="1:20" s="12" customFormat="1" ht="79.5">
      <c r="A722" s="15" t="s">
        <v>601</v>
      </c>
      <c r="B722" s="16" t="s">
        <v>470</v>
      </c>
      <c r="C722" s="4">
        <v>61528533</v>
      </c>
      <c r="D722" s="4">
        <v>2136694</v>
      </c>
      <c r="E722" s="4">
        <v>3726075</v>
      </c>
      <c r="F722" s="4">
        <v>1746756</v>
      </c>
      <c r="G722" s="4">
        <v>1683557</v>
      </c>
      <c r="H722" s="4">
        <v>1545750</v>
      </c>
      <c r="I722" s="4">
        <v>1609922</v>
      </c>
      <c r="J722" s="4">
        <v>2853621</v>
      </c>
      <c r="K722" s="4">
        <v>4564434</v>
      </c>
      <c r="L722" s="4">
        <v>936877</v>
      </c>
      <c r="M722" s="4">
        <v>656904</v>
      </c>
      <c r="N722" s="4">
        <v>3503730</v>
      </c>
      <c r="O722" s="4">
        <v>1741463</v>
      </c>
      <c r="P722" s="4">
        <v>1016504</v>
      </c>
      <c r="Q722" s="4">
        <v>4525092</v>
      </c>
      <c r="R722" s="4">
        <v>8537090</v>
      </c>
      <c r="S722" s="4">
        <v>17366065</v>
      </c>
      <c r="T722" s="4">
        <v>3378000</v>
      </c>
    </row>
    <row r="723" spans="1:20" s="12" customFormat="1" ht="57">
      <c r="A723" s="15" t="s">
        <v>602</v>
      </c>
      <c r="B723" s="16" t="s">
        <v>49</v>
      </c>
      <c r="C723" s="4">
        <v>60205379</v>
      </c>
      <c r="D723" s="4">
        <v>1997780</v>
      </c>
      <c r="E723" s="4">
        <v>3726075</v>
      </c>
      <c r="F723" s="4">
        <v>1699202</v>
      </c>
      <c r="G723" s="4">
        <v>1683557</v>
      </c>
      <c r="H723" s="4">
        <v>1545750</v>
      </c>
      <c r="I723" s="4">
        <v>1231460</v>
      </c>
      <c r="J723" s="4">
        <v>2851384</v>
      </c>
      <c r="K723" s="4">
        <v>4508743</v>
      </c>
      <c r="L723" s="4">
        <v>930153</v>
      </c>
      <c r="M723" s="4">
        <v>656904</v>
      </c>
      <c r="N723" s="4">
        <v>3503730</v>
      </c>
      <c r="O723" s="4">
        <v>1740177</v>
      </c>
      <c r="P723" s="4">
        <v>955711</v>
      </c>
      <c r="Q723" s="4">
        <v>4523603</v>
      </c>
      <c r="R723" s="4">
        <v>8537090</v>
      </c>
      <c r="S723" s="4">
        <v>16736058</v>
      </c>
      <c r="T723" s="4">
        <v>3378000</v>
      </c>
    </row>
    <row r="724" spans="1:20" s="12" customFormat="1" ht="23.25">
      <c r="A724" s="15" t="s">
        <v>603</v>
      </c>
      <c r="B724" s="16" t="s">
        <v>50</v>
      </c>
      <c r="C724" s="4">
        <v>13194203</v>
      </c>
      <c r="D724" s="4">
        <v>243367</v>
      </c>
      <c r="E724" s="4">
        <v>568635</v>
      </c>
      <c r="F724" s="4">
        <v>91569</v>
      </c>
      <c r="G724" s="4">
        <v>249259</v>
      </c>
      <c r="H724" s="4">
        <v>998412</v>
      </c>
      <c r="I724" s="4">
        <v>20214</v>
      </c>
      <c r="J724" s="4">
        <v>1541465</v>
      </c>
      <c r="K724" s="4">
        <v>259502</v>
      </c>
      <c r="L724" s="4">
        <v>650912</v>
      </c>
      <c r="M724" s="4">
        <v>641692</v>
      </c>
      <c r="N724" s="4">
        <v>81982</v>
      </c>
      <c r="O724" s="4">
        <v>1203778</v>
      </c>
      <c r="P724" s="4">
        <v>122429</v>
      </c>
      <c r="Q724" s="4">
        <v>1480869</v>
      </c>
      <c r="R724" s="4">
        <v>2025103</v>
      </c>
      <c r="S724" s="4">
        <v>2728723</v>
      </c>
      <c r="T724" s="4">
        <v>286294</v>
      </c>
    </row>
    <row r="725" spans="1:20" s="12" customFormat="1" ht="45.75">
      <c r="A725" s="15" t="s">
        <v>604</v>
      </c>
      <c r="B725" s="16" t="s">
        <v>51</v>
      </c>
      <c r="C725" s="4">
        <v>47011175</v>
      </c>
      <c r="D725" s="4">
        <v>1754413</v>
      </c>
      <c r="E725" s="4">
        <v>3157440</v>
      </c>
      <c r="F725" s="4">
        <v>1607633</v>
      </c>
      <c r="G725" s="4">
        <v>1434298</v>
      </c>
      <c r="H725" s="4">
        <v>547338</v>
      </c>
      <c r="I725" s="4">
        <v>1211246</v>
      </c>
      <c r="J725" s="4">
        <v>1309920</v>
      </c>
      <c r="K725" s="4">
        <v>4249241</v>
      </c>
      <c r="L725" s="4">
        <v>279242</v>
      </c>
      <c r="M725" s="4">
        <v>15212</v>
      </c>
      <c r="N725" s="4">
        <v>3421748</v>
      </c>
      <c r="O725" s="4">
        <v>536399</v>
      </c>
      <c r="P725" s="4">
        <v>833282</v>
      </c>
      <c r="Q725" s="4">
        <v>3042734</v>
      </c>
      <c r="R725" s="4">
        <v>6511987</v>
      </c>
      <c r="S725" s="4">
        <v>14007335</v>
      </c>
      <c r="T725" s="4">
        <v>3091707</v>
      </c>
    </row>
    <row r="726" spans="1:20" s="12" customFormat="1" ht="34.5">
      <c r="A726" s="15" t="s">
        <v>605</v>
      </c>
      <c r="B726" s="16" t="s">
        <v>52</v>
      </c>
      <c r="C726" s="4">
        <v>1323155</v>
      </c>
      <c r="D726" s="4">
        <v>138914</v>
      </c>
      <c r="E726" s="5" t="s">
        <v>14</v>
      </c>
      <c r="F726" s="4">
        <v>47554</v>
      </c>
      <c r="G726" s="5" t="s">
        <v>14</v>
      </c>
      <c r="H726" s="5" t="s">
        <v>14</v>
      </c>
      <c r="I726" s="4">
        <v>378462</v>
      </c>
      <c r="J726" s="4">
        <v>2237</v>
      </c>
      <c r="K726" s="4">
        <v>55691</v>
      </c>
      <c r="L726" s="4">
        <v>6723</v>
      </c>
      <c r="M726" s="5" t="s">
        <v>14</v>
      </c>
      <c r="N726" s="5" t="s">
        <v>14</v>
      </c>
      <c r="O726" s="4">
        <v>1286</v>
      </c>
      <c r="P726" s="4">
        <v>60793</v>
      </c>
      <c r="Q726" s="4">
        <v>1488</v>
      </c>
      <c r="R726" s="5" t="s">
        <v>14</v>
      </c>
      <c r="S726" s="4">
        <v>630007</v>
      </c>
      <c r="T726" s="5" t="s">
        <v>14</v>
      </c>
    </row>
    <row r="727" spans="1:20" s="12" customFormat="1" ht="79.5">
      <c r="A727" s="15" t="s">
        <v>606</v>
      </c>
      <c r="B727" s="16" t="s">
        <v>471</v>
      </c>
      <c r="C727" s="4">
        <v>2332901</v>
      </c>
      <c r="D727" s="5" t="s">
        <v>14</v>
      </c>
      <c r="E727" s="4">
        <v>79773</v>
      </c>
      <c r="F727" s="4">
        <v>24754</v>
      </c>
      <c r="G727" s="4">
        <v>208458</v>
      </c>
      <c r="H727" s="5" t="s">
        <v>14</v>
      </c>
      <c r="I727" s="5" t="s">
        <v>14</v>
      </c>
      <c r="J727" s="4">
        <v>24755</v>
      </c>
      <c r="K727" s="4">
        <v>48000</v>
      </c>
      <c r="L727" s="5" t="s">
        <v>14</v>
      </c>
      <c r="M727" s="4">
        <v>1386</v>
      </c>
      <c r="N727" s="4">
        <v>45802</v>
      </c>
      <c r="O727" s="4">
        <v>62939</v>
      </c>
      <c r="P727" s="4">
        <v>1329</v>
      </c>
      <c r="Q727" s="4">
        <v>587073</v>
      </c>
      <c r="R727" s="4">
        <v>106879</v>
      </c>
      <c r="S727" s="4">
        <v>1024567</v>
      </c>
      <c r="T727" s="4">
        <v>117185</v>
      </c>
    </row>
    <row r="728" spans="1:20" s="12" customFormat="1" ht="79.5">
      <c r="A728" s="15" t="s">
        <v>606</v>
      </c>
      <c r="B728" s="16" t="s">
        <v>472</v>
      </c>
      <c r="C728" s="4">
        <v>2332901</v>
      </c>
      <c r="D728" s="5" t="s">
        <v>14</v>
      </c>
      <c r="E728" s="4">
        <v>79773</v>
      </c>
      <c r="F728" s="4">
        <v>24754</v>
      </c>
      <c r="G728" s="4">
        <v>208458</v>
      </c>
      <c r="H728" s="5" t="s">
        <v>14</v>
      </c>
      <c r="I728" s="5" t="s">
        <v>14</v>
      </c>
      <c r="J728" s="4">
        <v>24755</v>
      </c>
      <c r="K728" s="4">
        <v>48000</v>
      </c>
      <c r="L728" s="5" t="s">
        <v>14</v>
      </c>
      <c r="M728" s="4">
        <v>1386</v>
      </c>
      <c r="N728" s="4">
        <v>45802</v>
      </c>
      <c r="O728" s="4">
        <v>62939</v>
      </c>
      <c r="P728" s="4">
        <v>1329</v>
      </c>
      <c r="Q728" s="4">
        <v>587073</v>
      </c>
      <c r="R728" s="4">
        <v>106879</v>
      </c>
      <c r="S728" s="4">
        <v>1024567</v>
      </c>
      <c r="T728" s="4">
        <v>117185</v>
      </c>
    </row>
    <row r="729" spans="1:20" s="12" customFormat="1" ht="34.5">
      <c r="A729" s="15" t="s">
        <v>607</v>
      </c>
      <c r="B729" s="16" t="s">
        <v>53</v>
      </c>
      <c r="C729" s="4">
        <v>1932660</v>
      </c>
      <c r="D729" s="5" t="s">
        <v>14</v>
      </c>
      <c r="E729" s="4">
        <v>79773</v>
      </c>
      <c r="F729" s="4">
        <v>20897</v>
      </c>
      <c r="G729" s="5" t="s">
        <v>14</v>
      </c>
      <c r="H729" s="5" t="s">
        <v>14</v>
      </c>
      <c r="I729" s="5" t="s">
        <v>14</v>
      </c>
      <c r="J729" s="4">
        <v>24174</v>
      </c>
      <c r="K729" s="4">
        <v>48000</v>
      </c>
      <c r="L729" s="5" t="s">
        <v>14</v>
      </c>
      <c r="M729" s="4">
        <v>1386</v>
      </c>
      <c r="N729" s="4">
        <v>44062</v>
      </c>
      <c r="O729" s="4">
        <v>14923</v>
      </c>
      <c r="P729" s="5" t="s">
        <v>14</v>
      </c>
      <c r="Q729" s="4">
        <v>573740</v>
      </c>
      <c r="R729" s="4">
        <v>101139</v>
      </c>
      <c r="S729" s="4">
        <v>1024567</v>
      </c>
      <c r="T729" s="5" t="s">
        <v>14</v>
      </c>
    </row>
    <row r="730" spans="1:20" s="12" customFormat="1" ht="45.75">
      <c r="A730" s="15" t="s">
        <v>608</v>
      </c>
      <c r="B730" s="16" t="s">
        <v>54</v>
      </c>
      <c r="C730" s="4">
        <v>400241</v>
      </c>
      <c r="D730" s="5" t="s">
        <v>14</v>
      </c>
      <c r="E730" s="5" t="s">
        <v>14</v>
      </c>
      <c r="F730" s="4">
        <v>3857</v>
      </c>
      <c r="G730" s="4">
        <v>208458</v>
      </c>
      <c r="H730" s="5" t="s">
        <v>14</v>
      </c>
      <c r="I730" s="5" t="s">
        <v>14</v>
      </c>
      <c r="J730" s="4">
        <v>581</v>
      </c>
      <c r="K730" s="5" t="s">
        <v>14</v>
      </c>
      <c r="L730" s="5" t="s">
        <v>14</v>
      </c>
      <c r="M730" s="5" t="s">
        <v>14</v>
      </c>
      <c r="N730" s="4">
        <v>1740</v>
      </c>
      <c r="O730" s="4">
        <v>48017</v>
      </c>
      <c r="P730" s="4">
        <v>1329</v>
      </c>
      <c r="Q730" s="4">
        <v>13333</v>
      </c>
      <c r="R730" s="4">
        <v>5740</v>
      </c>
      <c r="S730" s="5" t="s">
        <v>14</v>
      </c>
      <c r="T730" s="4">
        <v>117185</v>
      </c>
    </row>
    <row r="731" spans="1:20" s="12" customFormat="1" ht="68.25">
      <c r="A731" s="15" t="s">
        <v>609</v>
      </c>
      <c r="B731" s="16" t="s">
        <v>473</v>
      </c>
      <c r="C731" s="4">
        <v>380026</v>
      </c>
      <c r="D731" s="5" t="s">
        <v>14</v>
      </c>
      <c r="E731" s="5" t="s">
        <v>14</v>
      </c>
      <c r="F731" s="4">
        <v>21388</v>
      </c>
      <c r="G731" s="5" t="s">
        <v>14</v>
      </c>
      <c r="H731" s="5" t="s">
        <v>14</v>
      </c>
      <c r="I731" s="4">
        <v>141</v>
      </c>
      <c r="J731" s="4">
        <v>417</v>
      </c>
      <c r="K731" s="4">
        <v>115787</v>
      </c>
      <c r="L731" s="4">
        <v>3858</v>
      </c>
      <c r="M731" s="5" t="s">
        <v>14</v>
      </c>
      <c r="N731" s="5" t="s">
        <v>14</v>
      </c>
      <c r="O731" s="5" t="s">
        <v>14</v>
      </c>
      <c r="P731" s="4">
        <v>3023</v>
      </c>
      <c r="Q731" s="4">
        <v>175060</v>
      </c>
      <c r="R731" s="5" t="s">
        <v>14</v>
      </c>
      <c r="S731" s="4">
        <v>7014</v>
      </c>
      <c r="T731" s="4">
        <v>53339</v>
      </c>
    </row>
    <row r="732" spans="1:20" s="12" customFormat="1" ht="68.25">
      <c r="A732" s="15" t="s">
        <v>609</v>
      </c>
      <c r="B732" s="16" t="s">
        <v>474</v>
      </c>
      <c r="C732" s="4">
        <v>380026</v>
      </c>
      <c r="D732" s="5" t="s">
        <v>14</v>
      </c>
      <c r="E732" s="5" t="s">
        <v>14</v>
      </c>
      <c r="F732" s="4">
        <v>21388</v>
      </c>
      <c r="G732" s="5" t="s">
        <v>14</v>
      </c>
      <c r="H732" s="5" t="s">
        <v>14</v>
      </c>
      <c r="I732" s="4">
        <v>141</v>
      </c>
      <c r="J732" s="4">
        <v>417</v>
      </c>
      <c r="K732" s="4">
        <v>115787</v>
      </c>
      <c r="L732" s="4">
        <v>3858</v>
      </c>
      <c r="M732" s="5" t="s">
        <v>14</v>
      </c>
      <c r="N732" s="5" t="s">
        <v>14</v>
      </c>
      <c r="O732" s="5" t="s">
        <v>14</v>
      </c>
      <c r="P732" s="4">
        <v>3023</v>
      </c>
      <c r="Q732" s="4">
        <v>175060</v>
      </c>
      <c r="R732" s="5" t="s">
        <v>14</v>
      </c>
      <c r="S732" s="4">
        <v>7014</v>
      </c>
      <c r="T732" s="4">
        <v>53339</v>
      </c>
    </row>
    <row r="733" spans="1:20" s="12" customFormat="1" ht="23.25">
      <c r="A733" s="15" t="s">
        <v>610</v>
      </c>
      <c r="B733" s="16" t="s">
        <v>55</v>
      </c>
      <c r="C733" s="4">
        <v>287498</v>
      </c>
      <c r="D733" s="5" t="s">
        <v>14</v>
      </c>
      <c r="E733" s="5" t="s">
        <v>14</v>
      </c>
      <c r="F733" s="5" t="s">
        <v>14</v>
      </c>
      <c r="G733" s="5" t="s">
        <v>14</v>
      </c>
      <c r="H733" s="5" t="s">
        <v>14</v>
      </c>
      <c r="I733" s="5" t="s">
        <v>14</v>
      </c>
      <c r="J733" s="5" t="s">
        <v>14</v>
      </c>
      <c r="K733" s="4">
        <v>115787</v>
      </c>
      <c r="L733" s="5" t="s">
        <v>14</v>
      </c>
      <c r="M733" s="5" t="s">
        <v>14</v>
      </c>
      <c r="N733" s="5" t="s">
        <v>14</v>
      </c>
      <c r="O733" s="5" t="s">
        <v>14</v>
      </c>
      <c r="P733" s="5" t="s">
        <v>14</v>
      </c>
      <c r="Q733" s="4">
        <v>165281</v>
      </c>
      <c r="R733" s="5" t="s">
        <v>14</v>
      </c>
      <c r="S733" s="4">
        <v>6430</v>
      </c>
      <c r="T733" s="5" t="s">
        <v>14</v>
      </c>
    </row>
    <row r="734" spans="1:20" s="12" customFormat="1" ht="45.75">
      <c r="A734" s="15" t="s">
        <v>611</v>
      </c>
      <c r="B734" s="16" t="s">
        <v>56</v>
      </c>
      <c r="C734" s="4">
        <v>92528</v>
      </c>
      <c r="D734" s="5" t="s">
        <v>14</v>
      </c>
      <c r="E734" s="5" t="s">
        <v>14</v>
      </c>
      <c r="F734" s="4">
        <v>21388</v>
      </c>
      <c r="G734" s="5" t="s">
        <v>14</v>
      </c>
      <c r="H734" s="5" t="s">
        <v>14</v>
      </c>
      <c r="I734" s="4">
        <v>141</v>
      </c>
      <c r="J734" s="4">
        <v>417</v>
      </c>
      <c r="K734" s="5" t="s">
        <v>14</v>
      </c>
      <c r="L734" s="4">
        <v>3858</v>
      </c>
      <c r="M734" s="5" t="s">
        <v>14</v>
      </c>
      <c r="N734" s="5" t="s">
        <v>14</v>
      </c>
      <c r="O734" s="5" t="s">
        <v>14</v>
      </c>
      <c r="P734" s="4">
        <v>3023</v>
      </c>
      <c r="Q734" s="4">
        <v>9779</v>
      </c>
      <c r="R734" s="5" t="s">
        <v>14</v>
      </c>
      <c r="S734" s="4">
        <v>584</v>
      </c>
      <c r="T734" s="4">
        <v>53339</v>
      </c>
    </row>
    <row r="735" spans="1:20" s="12" customFormat="1" ht="34.5">
      <c r="A735" s="15" t="s">
        <v>746</v>
      </c>
      <c r="B735" s="16" t="s">
        <v>488</v>
      </c>
      <c r="C735" s="4">
        <v>684779915</v>
      </c>
      <c r="D735" s="4">
        <v>9168798</v>
      </c>
      <c r="E735" s="4">
        <v>19437801</v>
      </c>
      <c r="F735" s="4">
        <v>19496421</v>
      </c>
      <c r="G735" s="4">
        <v>32327973</v>
      </c>
      <c r="H735" s="4">
        <v>13465263</v>
      </c>
      <c r="I735" s="4">
        <v>14737845</v>
      </c>
      <c r="J735" s="4">
        <v>49056839</v>
      </c>
      <c r="K735" s="4">
        <v>13273697</v>
      </c>
      <c r="L735" s="4">
        <v>10872277</v>
      </c>
      <c r="M735" s="4">
        <v>20576146</v>
      </c>
      <c r="N735" s="4">
        <v>13230477</v>
      </c>
      <c r="O735" s="4">
        <v>11865005</v>
      </c>
      <c r="P735" s="4">
        <v>17531266</v>
      </c>
      <c r="Q735" s="4">
        <v>33914450</v>
      </c>
      <c r="R735" s="4">
        <v>56937022</v>
      </c>
      <c r="S735" s="4">
        <v>322455630</v>
      </c>
      <c r="T735" s="4">
        <v>26433005</v>
      </c>
    </row>
    <row r="736" spans="1:20" s="12" customFormat="1" ht="45.75">
      <c r="A736" s="15" t="s">
        <v>747</v>
      </c>
      <c r="B736" s="16" t="s">
        <v>489</v>
      </c>
      <c r="C736" s="4">
        <v>239241829</v>
      </c>
      <c r="D736" s="4">
        <v>1629148</v>
      </c>
      <c r="E736" s="4">
        <v>4104782</v>
      </c>
      <c r="F736" s="4">
        <v>4963645</v>
      </c>
      <c r="G736" s="4">
        <v>6166800</v>
      </c>
      <c r="H736" s="4">
        <v>2260459</v>
      </c>
      <c r="I736" s="4">
        <v>5291478</v>
      </c>
      <c r="J736" s="4">
        <v>32345695</v>
      </c>
      <c r="K736" s="4">
        <v>3170311</v>
      </c>
      <c r="L736" s="4">
        <v>1973185</v>
      </c>
      <c r="M736" s="4">
        <v>3224302</v>
      </c>
      <c r="N736" s="4">
        <v>4799377</v>
      </c>
      <c r="O736" s="4">
        <v>5159347</v>
      </c>
      <c r="P736" s="4">
        <v>1980810</v>
      </c>
      <c r="Q736" s="4">
        <v>10872324</v>
      </c>
      <c r="R736" s="4">
        <v>21989950</v>
      </c>
      <c r="S736" s="4">
        <v>124191440</v>
      </c>
      <c r="T736" s="4">
        <v>5118778</v>
      </c>
    </row>
    <row r="737" spans="1:20" s="12" customFormat="1" ht="34.5">
      <c r="A737" s="15" t="s">
        <v>748</v>
      </c>
      <c r="B737" s="16" t="s">
        <v>178</v>
      </c>
      <c r="C737" s="4">
        <v>115727259</v>
      </c>
      <c r="D737" s="4">
        <v>883977</v>
      </c>
      <c r="E737" s="4">
        <v>2075195</v>
      </c>
      <c r="F737" s="4">
        <v>2650444</v>
      </c>
      <c r="G737" s="4">
        <v>3535572</v>
      </c>
      <c r="H737" s="4">
        <v>1371047</v>
      </c>
      <c r="I737" s="4">
        <v>3541532</v>
      </c>
      <c r="J737" s="4">
        <v>26403957</v>
      </c>
      <c r="K737" s="4">
        <v>1476430</v>
      </c>
      <c r="L737" s="4">
        <v>1073900</v>
      </c>
      <c r="M737" s="4">
        <v>1761701</v>
      </c>
      <c r="N737" s="4">
        <v>3819036</v>
      </c>
      <c r="O737" s="4">
        <v>1697740</v>
      </c>
      <c r="P737" s="4">
        <v>1719112</v>
      </c>
      <c r="Q737" s="4">
        <v>7173970</v>
      </c>
      <c r="R737" s="4">
        <v>13867504</v>
      </c>
      <c r="S737" s="4">
        <v>39322576</v>
      </c>
      <c r="T737" s="4">
        <v>3353565</v>
      </c>
    </row>
    <row r="738" spans="1:20" s="12" customFormat="1" ht="23.25">
      <c r="A738" s="15" t="s">
        <v>749</v>
      </c>
      <c r="B738" s="16" t="s">
        <v>179</v>
      </c>
      <c r="C738" s="4">
        <v>40490350</v>
      </c>
      <c r="D738" s="4">
        <v>171917</v>
      </c>
      <c r="E738" s="4">
        <v>153186</v>
      </c>
      <c r="F738" s="4">
        <v>689818</v>
      </c>
      <c r="G738" s="4">
        <v>1273744</v>
      </c>
      <c r="H738" s="4">
        <v>156313</v>
      </c>
      <c r="I738" s="4">
        <v>2663761</v>
      </c>
      <c r="J738" s="4">
        <v>19438757</v>
      </c>
      <c r="K738" s="4">
        <v>251468</v>
      </c>
      <c r="L738" s="4">
        <v>126657</v>
      </c>
      <c r="M738" s="4">
        <v>299098</v>
      </c>
      <c r="N738" s="4">
        <v>176190</v>
      </c>
      <c r="O738" s="4">
        <v>292120</v>
      </c>
      <c r="P738" s="4">
        <v>617916</v>
      </c>
      <c r="Q738" s="4">
        <v>2304188</v>
      </c>
      <c r="R738" s="4">
        <v>8743305</v>
      </c>
      <c r="S738" s="4">
        <v>2815263</v>
      </c>
      <c r="T738" s="4">
        <v>316649</v>
      </c>
    </row>
    <row r="739" spans="1:20" s="12" customFormat="1" ht="45.75">
      <c r="A739" s="15" t="s">
        <v>750</v>
      </c>
      <c r="B739" s="16" t="s">
        <v>180</v>
      </c>
      <c r="C739" s="4">
        <v>75236908</v>
      </c>
      <c r="D739" s="4">
        <v>712060</v>
      </c>
      <c r="E739" s="4">
        <v>1922009</v>
      </c>
      <c r="F739" s="4">
        <v>1960626</v>
      </c>
      <c r="G739" s="4">
        <v>2261828</v>
      </c>
      <c r="H739" s="4">
        <v>1214734</v>
      </c>
      <c r="I739" s="4">
        <v>877771</v>
      </c>
      <c r="J739" s="4">
        <v>6965200</v>
      </c>
      <c r="K739" s="4">
        <v>1224963</v>
      </c>
      <c r="L739" s="4">
        <v>947242</v>
      </c>
      <c r="M739" s="4">
        <v>1462603</v>
      </c>
      <c r="N739" s="4">
        <v>3642846</v>
      </c>
      <c r="O739" s="4">
        <v>1405620</v>
      </c>
      <c r="P739" s="4">
        <v>1101196</v>
      </c>
      <c r="Q739" s="4">
        <v>4869783</v>
      </c>
      <c r="R739" s="4">
        <v>5124200</v>
      </c>
      <c r="S739" s="4">
        <v>36507312</v>
      </c>
      <c r="T739" s="4">
        <v>3036915</v>
      </c>
    </row>
    <row r="740" spans="1:20" s="12" customFormat="1" ht="57">
      <c r="A740" s="15" t="s">
        <v>751</v>
      </c>
      <c r="B740" s="16" t="s">
        <v>181</v>
      </c>
      <c r="C740" s="4">
        <v>119654586</v>
      </c>
      <c r="D740" s="4">
        <v>679304</v>
      </c>
      <c r="E740" s="4">
        <v>1990496</v>
      </c>
      <c r="F740" s="4">
        <v>2244200</v>
      </c>
      <c r="G740" s="4">
        <v>2612933</v>
      </c>
      <c r="H740" s="4">
        <v>848616</v>
      </c>
      <c r="I740" s="4">
        <v>1708063</v>
      </c>
      <c r="J740" s="4">
        <v>5893367</v>
      </c>
      <c r="K740" s="4">
        <v>1657315</v>
      </c>
      <c r="L740" s="4">
        <v>853034</v>
      </c>
      <c r="M740" s="4">
        <v>1391889</v>
      </c>
      <c r="N740" s="4">
        <v>875786</v>
      </c>
      <c r="O740" s="4">
        <v>3438277</v>
      </c>
      <c r="P740" s="4">
        <v>260901</v>
      </c>
      <c r="Q740" s="4">
        <v>3566400</v>
      </c>
      <c r="R740" s="4">
        <v>7850233</v>
      </c>
      <c r="S740" s="4">
        <v>82040738</v>
      </c>
      <c r="T740" s="4">
        <v>1743035</v>
      </c>
    </row>
    <row r="741" spans="1:20" s="12" customFormat="1" ht="23.25">
      <c r="A741" s="15" t="s">
        <v>752</v>
      </c>
      <c r="B741" s="16" t="s">
        <v>182</v>
      </c>
      <c r="C741" s="4">
        <v>2874113</v>
      </c>
      <c r="D741" s="4">
        <v>42087</v>
      </c>
      <c r="E741" s="4">
        <v>69336</v>
      </c>
      <c r="F741" s="4">
        <v>323452</v>
      </c>
      <c r="G741" s="4">
        <v>79582</v>
      </c>
      <c r="H741" s="4">
        <v>55194</v>
      </c>
      <c r="I741" s="4">
        <v>25986</v>
      </c>
      <c r="J741" s="4">
        <v>451970</v>
      </c>
      <c r="K741" s="4">
        <v>64730</v>
      </c>
      <c r="L741" s="4">
        <v>47989</v>
      </c>
      <c r="M741" s="4">
        <v>128424</v>
      </c>
      <c r="N741" s="4">
        <v>81189</v>
      </c>
      <c r="O741" s="4">
        <v>365081</v>
      </c>
      <c r="P741" s="4">
        <v>2597</v>
      </c>
      <c r="Q741" s="4">
        <v>147268</v>
      </c>
      <c r="R741" s="4">
        <v>285160</v>
      </c>
      <c r="S741" s="4">
        <v>574841</v>
      </c>
      <c r="T741" s="4">
        <v>129225</v>
      </c>
    </row>
    <row r="742" spans="1:20" s="12" customFormat="1" ht="45.75">
      <c r="A742" s="15" t="s">
        <v>753</v>
      </c>
      <c r="B742" s="16" t="s">
        <v>183</v>
      </c>
      <c r="C742" s="4">
        <v>25927828</v>
      </c>
      <c r="D742" s="4">
        <v>105338</v>
      </c>
      <c r="E742" s="4">
        <v>681173</v>
      </c>
      <c r="F742" s="4">
        <v>641681</v>
      </c>
      <c r="G742" s="4">
        <v>223432</v>
      </c>
      <c r="H742" s="4">
        <v>393590</v>
      </c>
      <c r="I742" s="4">
        <v>1122495</v>
      </c>
      <c r="J742" s="4">
        <v>4229293</v>
      </c>
      <c r="K742" s="4">
        <v>1128872</v>
      </c>
      <c r="L742" s="4">
        <v>165565</v>
      </c>
      <c r="M742" s="4">
        <v>359868</v>
      </c>
      <c r="N742" s="4">
        <v>303476</v>
      </c>
      <c r="O742" s="4">
        <v>2259966</v>
      </c>
      <c r="P742" s="4">
        <v>7842</v>
      </c>
      <c r="Q742" s="4">
        <v>1668714</v>
      </c>
      <c r="R742" s="4">
        <v>2959803</v>
      </c>
      <c r="S742" s="4">
        <v>9107853</v>
      </c>
      <c r="T742" s="4">
        <v>568867</v>
      </c>
    </row>
    <row r="743" spans="1:20" s="12" customFormat="1" ht="34.5">
      <c r="A743" s="15" t="s">
        <v>754</v>
      </c>
      <c r="B743" s="16" t="s">
        <v>184</v>
      </c>
      <c r="C743" s="4">
        <v>90852645</v>
      </c>
      <c r="D743" s="4">
        <v>531879</v>
      </c>
      <c r="E743" s="4">
        <v>1239987</v>
      </c>
      <c r="F743" s="4">
        <v>1279066</v>
      </c>
      <c r="G743" s="4">
        <v>2309918</v>
      </c>
      <c r="H743" s="4">
        <v>399832</v>
      </c>
      <c r="I743" s="4">
        <v>559582</v>
      </c>
      <c r="J743" s="4">
        <v>1212103</v>
      </c>
      <c r="K743" s="4">
        <v>463713</v>
      </c>
      <c r="L743" s="4">
        <v>639479</v>
      </c>
      <c r="M743" s="4">
        <v>903597</v>
      </c>
      <c r="N743" s="4">
        <v>491121</v>
      </c>
      <c r="O743" s="4">
        <v>813230</v>
      </c>
      <c r="P743" s="4">
        <v>250462</v>
      </c>
      <c r="Q743" s="4">
        <v>1750418</v>
      </c>
      <c r="R743" s="4">
        <v>4605269</v>
      </c>
      <c r="S743" s="4">
        <v>72358044</v>
      </c>
      <c r="T743" s="4">
        <v>1044943</v>
      </c>
    </row>
    <row r="744" spans="1:20" s="12" customFormat="1" ht="23.25">
      <c r="A744" s="15" t="s">
        <v>755</v>
      </c>
      <c r="B744" s="16" t="s">
        <v>185</v>
      </c>
      <c r="C744" s="4">
        <v>3859985</v>
      </c>
      <c r="D744" s="4">
        <v>65867</v>
      </c>
      <c r="E744" s="4">
        <v>39091</v>
      </c>
      <c r="F744" s="4">
        <v>69001</v>
      </c>
      <c r="G744" s="4">
        <v>18295</v>
      </c>
      <c r="H744" s="4">
        <v>40796</v>
      </c>
      <c r="I744" s="4">
        <v>41883</v>
      </c>
      <c r="J744" s="4">
        <v>48371</v>
      </c>
      <c r="K744" s="4">
        <v>36566</v>
      </c>
      <c r="L744" s="4">
        <v>46251</v>
      </c>
      <c r="M744" s="4">
        <v>70712</v>
      </c>
      <c r="N744" s="4">
        <v>104555</v>
      </c>
      <c r="O744" s="4">
        <v>23330</v>
      </c>
      <c r="P744" s="4">
        <v>797</v>
      </c>
      <c r="Q744" s="4">
        <v>131954</v>
      </c>
      <c r="R744" s="4">
        <v>272213</v>
      </c>
      <c r="S744" s="4">
        <v>2828127</v>
      </c>
      <c r="T744" s="4">
        <v>22178</v>
      </c>
    </row>
    <row r="745" spans="1:20" s="12" customFormat="1" ht="23.25">
      <c r="A745" s="15" t="s">
        <v>756</v>
      </c>
      <c r="B745" s="16" t="s">
        <v>490</v>
      </c>
      <c r="C745" s="4">
        <v>270805192</v>
      </c>
      <c r="D745" s="4">
        <v>5434410</v>
      </c>
      <c r="E745" s="4">
        <v>11647287</v>
      </c>
      <c r="F745" s="4">
        <v>10780635</v>
      </c>
      <c r="G745" s="4">
        <v>23102236</v>
      </c>
      <c r="H745" s="4">
        <v>8881319</v>
      </c>
      <c r="I745" s="4">
        <v>5391126</v>
      </c>
      <c r="J745" s="4">
        <v>12180891</v>
      </c>
      <c r="K745" s="4">
        <v>7244261</v>
      </c>
      <c r="L745" s="4">
        <v>6899632</v>
      </c>
      <c r="M745" s="4">
        <v>14097436</v>
      </c>
      <c r="N745" s="4">
        <v>4890760</v>
      </c>
      <c r="O745" s="4">
        <v>4482132</v>
      </c>
      <c r="P745" s="4">
        <v>12029348</v>
      </c>
      <c r="Q745" s="4">
        <v>13927892</v>
      </c>
      <c r="R745" s="4">
        <v>24392386</v>
      </c>
      <c r="S745" s="4">
        <v>89160180</v>
      </c>
      <c r="T745" s="4">
        <v>16263260</v>
      </c>
    </row>
    <row r="746" spans="1:20" s="12" customFormat="1" ht="23.25">
      <c r="A746" s="15" t="s">
        <v>757</v>
      </c>
      <c r="B746" s="16" t="s">
        <v>186</v>
      </c>
      <c r="C746" s="4">
        <v>7837955</v>
      </c>
      <c r="D746" s="4">
        <v>894</v>
      </c>
      <c r="E746" s="4">
        <v>18652</v>
      </c>
      <c r="F746" s="4">
        <v>40832</v>
      </c>
      <c r="G746" s="5" t="s">
        <v>14</v>
      </c>
      <c r="H746" s="4">
        <v>456</v>
      </c>
      <c r="I746" s="5" t="s">
        <v>14</v>
      </c>
      <c r="J746" s="4">
        <v>215620</v>
      </c>
      <c r="K746" s="5" t="s">
        <v>14</v>
      </c>
      <c r="L746" s="4">
        <v>245596</v>
      </c>
      <c r="M746" s="5" t="s">
        <v>14</v>
      </c>
      <c r="N746" s="4">
        <v>39001</v>
      </c>
      <c r="O746" s="5" t="s">
        <v>14</v>
      </c>
      <c r="P746" s="4">
        <v>20061</v>
      </c>
      <c r="Q746" s="5" t="s">
        <v>14</v>
      </c>
      <c r="R746" s="4">
        <v>315341</v>
      </c>
      <c r="S746" s="4">
        <v>6941503</v>
      </c>
      <c r="T746" s="5" t="s">
        <v>14</v>
      </c>
    </row>
    <row r="747" spans="1:20" s="12" customFormat="1" ht="34.5">
      <c r="A747" s="15" t="s">
        <v>758</v>
      </c>
      <c r="B747" s="16" t="s">
        <v>187</v>
      </c>
      <c r="C747" s="4">
        <v>250173354</v>
      </c>
      <c r="D747" s="4">
        <v>5300452</v>
      </c>
      <c r="E747" s="4">
        <v>11518276</v>
      </c>
      <c r="F747" s="4">
        <v>9820540</v>
      </c>
      <c r="G747" s="4">
        <v>20909342</v>
      </c>
      <c r="H747" s="4">
        <v>8855089</v>
      </c>
      <c r="I747" s="4">
        <v>5390484</v>
      </c>
      <c r="J747" s="4">
        <v>11541679</v>
      </c>
      <c r="K747" s="4">
        <v>7222229</v>
      </c>
      <c r="L747" s="4">
        <v>6639403</v>
      </c>
      <c r="M747" s="4">
        <v>11951598</v>
      </c>
      <c r="N747" s="4">
        <v>4850233</v>
      </c>
      <c r="O747" s="4">
        <v>4465850</v>
      </c>
      <c r="P747" s="4">
        <v>11923142</v>
      </c>
      <c r="Q747" s="4">
        <v>13747333</v>
      </c>
      <c r="R747" s="4">
        <v>22337240</v>
      </c>
      <c r="S747" s="4">
        <v>77551254</v>
      </c>
      <c r="T747" s="4">
        <v>16149212</v>
      </c>
    </row>
    <row r="748" spans="1:20" s="12" customFormat="1" ht="34.5">
      <c r="A748" s="15" t="s">
        <v>759</v>
      </c>
      <c r="B748" s="16" t="s">
        <v>188</v>
      </c>
      <c r="C748" s="4">
        <v>4568233</v>
      </c>
      <c r="D748" s="4">
        <v>132980</v>
      </c>
      <c r="E748" s="4">
        <v>110359</v>
      </c>
      <c r="F748" s="4">
        <v>891623</v>
      </c>
      <c r="G748" s="4">
        <v>2042</v>
      </c>
      <c r="H748" s="4">
        <v>2518</v>
      </c>
      <c r="I748" s="4">
        <v>642</v>
      </c>
      <c r="J748" s="4">
        <v>105355</v>
      </c>
      <c r="K748" s="4">
        <v>6369</v>
      </c>
      <c r="L748" s="4">
        <v>11251</v>
      </c>
      <c r="M748" s="4">
        <v>7605</v>
      </c>
      <c r="N748" s="4">
        <v>1526</v>
      </c>
      <c r="O748" s="4">
        <v>8517</v>
      </c>
      <c r="P748" s="4">
        <v>46930</v>
      </c>
      <c r="Q748" s="4">
        <v>132086</v>
      </c>
      <c r="R748" s="4">
        <v>110221</v>
      </c>
      <c r="S748" s="4">
        <v>2994191</v>
      </c>
      <c r="T748" s="4">
        <v>4019</v>
      </c>
    </row>
    <row r="749" spans="1:20" s="12" customFormat="1" ht="23.25">
      <c r="A749" s="15" t="s">
        <v>760</v>
      </c>
      <c r="B749" s="16" t="s">
        <v>189</v>
      </c>
      <c r="C749" s="4">
        <v>239336</v>
      </c>
      <c r="D749" s="5" t="s">
        <v>14</v>
      </c>
      <c r="E749" s="5" t="s">
        <v>14</v>
      </c>
      <c r="F749" s="5" t="s">
        <v>14</v>
      </c>
      <c r="G749" s="5" t="s">
        <v>14</v>
      </c>
      <c r="H749" s="4">
        <v>15673</v>
      </c>
      <c r="I749" s="5" t="s">
        <v>14</v>
      </c>
      <c r="J749" s="4">
        <v>1044</v>
      </c>
      <c r="K749" s="5" t="s">
        <v>14</v>
      </c>
      <c r="L749" s="4">
        <v>3383</v>
      </c>
      <c r="M749" s="5" t="s">
        <v>14</v>
      </c>
      <c r="N749" s="5" t="s">
        <v>14</v>
      </c>
      <c r="O749" s="5" t="s">
        <v>14</v>
      </c>
      <c r="P749" s="5" t="s">
        <v>14</v>
      </c>
      <c r="Q749" s="5" t="s">
        <v>14</v>
      </c>
      <c r="R749" s="4">
        <v>7904</v>
      </c>
      <c r="S749" s="4">
        <v>211333</v>
      </c>
      <c r="T749" s="5" t="s">
        <v>14</v>
      </c>
    </row>
    <row r="750" spans="1:20" s="12" customFormat="1" ht="34.5">
      <c r="A750" s="15" t="s">
        <v>761</v>
      </c>
      <c r="B750" s="16" t="s">
        <v>190</v>
      </c>
      <c r="C750" s="4">
        <v>7986314</v>
      </c>
      <c r="D750" s="4">
        <v>84</v>
      </c>
      <c r="E750" s="5" t="s">
        <v>14</v>
      </c>
      <c r="F750" s="4">
        <v>27640</v>
      </c>
      <c r="G750" s="4">
        <v>2190852</v>
      </c>
      <c r="H750" s="4">
        <v>7584</v>
      </c>
      <c r="I750" s="5" t="s">
        <v>14</v>
      </c>
      <c r="J750" s="4">
        <v>317193</v>
      </c>
      <c r="K750" s="4">
        <v>15664</v>
      </c>
      <c r="L750" s="5" t="s">
        <v>14</v>
      </c>
      <c r="M750" s="4">
        <v>2138233</v>
      </c>
      <c r="N750" s="5" t="s">
        <v>14</v>
      </c>
      <c r="O750" s="4">
        <v>7765</v>
      </c>
      <c r="P750" s="4">
        <v>39216</v>
      </c>
      <c r="Q750" s="4">
        <v>48474</v>
      </c>
      <c r="R750" s="4">
        <v>1621680</v>
      </c>
      <c r="S750" s="4">
        <v>1461899</v>
      </c>
      <c r="T750" s="4">
        <v>110029</v>
      </c>
    </row>
    <row r="751" spans="1:20" s="12" customFormat="1" ht="23.25">
      <c r="A751" s="15" t="s">
        <v>762</v>
      </c>
      <c r="B751" s="16" t="s">
        <v>491</v>
      </c>
      <c r="C751" s="4">
        <v>174732893</v>
      </c>
      <c r="D751" s="4">
        <v>2105240</v>
      </c>
      <c r="E751" s="4">
        <v>3685733</v>
      </c>
      <c r="F751" s="4">
        <v>3752142</v>
      </c>
      <c r="G751" s="4">
        <v>3058937</v>
      </c>
      <c r="H751" s="4">
        <v>2323485</v>
      </c>
      <c r="I751" s="4">
        <v>4055241</v>
      </c>
      <c r="J751" s="4">
        <v>4530253</v>
      </c>
      <c r="K751" s="4">
        <v>2859124</v>
      </c>
      <c r="L751" s="4">
        <v>1999460</v>
      </c>
      <c r="M751" s="4">
        <v>3254408</v>
      </c>
      <c r="N751" s="4">
        <v>3540341</v>
      </c>
      <c r="O751" s="4">
        <v>2223526</v>
      </c>
      <c r="P751" s="4">
        <v>3521108</v>
      </c>
      <c r="Q751" s="4">
        <v>9114234</v>
      </c>
      <c r="R751" s="4">
        <v>10554685</v>
      </c>
      <c r="S751" s="4">
        <v>109104010</v>
      </c>
      <c r="T751" s="4">
        <v>5050967</v>
      </c>
    </row>
    <row r="752" spans="1:20" s="12" customFormat="1" ht="23.25">
      <c r="A752" s="15" t="s">
        <v>763</v>
      </c>
      <c r="B752" s="16" t="s">
        <v>191</v>
      </c>
      <c r="C752" s="4">
        <v>6410931</v>
      </c>
      <c r="D752" s="4">
        <v>124306</v>
      </c>
      <c r="E752" s="4">
        <v>297658</v>
      </c>
      <c r="F752" s="4">
        <v>298173</v>
      </c>
      <c r="G752" s="4">
        <v>284911</v>
      </c>
      <c r="H752" s="4">
        <v>267906</v>
      </c>
      <c r="I752" s="4">
        <v>94680</v>
      </c>
      <c r="J752" s="4">
        <v>308540</v>
      </c>
      <c r="K752" s="4">
        <v>153750</v>
      </c>
      <c r="L752" s="4">
        <v>56226</v>
      </c>
      <c r="M752" s="4">
        <v>162826</v>
      </c>
      <c r="N752" s="4">
        <v>196792</v>
      </c>
      <c r="O752" s="4">
        <v>167582</v>
      </c>
      <c r="P752" s="4">
        <v>17918</v>
      </c>
      <c r="Q752" s="4">
        <v>301029</v>
      </c>
      <c r="R752" s="4">
        <v>1740802</v>
      </c>
      <c r="S752" s="4">
        <v>1648887</v>
      </c>
      <c r="T752" s="4">
        <v>288944</v>
      </c>
    </row>
    <row r="753" spans="1:20" s="12" customFormat="1" ht="23.25">
      <c r="A753" s="15" t="s">
        <v>764</v>
      </c>
      <c r="B753" s="16" t="s">
        <v>192</v>
      </c>
      <c r="C753" s="4">
        <v>422538</v>
      </c>
      <c r="D753" s="4">
        <v>62</v>
      </c>
      <c r="E753" s="4">
        <v>101</v>
      </c>
      <c r="F753" s="4">
        <v>135717</v>
      </c>
      <c r="G753" s="4">
        <v>126</v>
      </c>
      <c r="H753" s="4">
        <v>99</v>
      </c>
      <c r="I753" s="4">
        <v>95</v>
      </c>
      <c r="J753" s="4">
        <v>6780</v>
      </c>
      <c r="K753" s="4">
        <v>280</v>
      </c>
      <c r="L753" s="4">
        <v>16441</v>
      </c>
      <c r="M753" s="4">
        <v>258</v>
      </c>
      <c r="N753" s="4">
        <v>59101</v>
      </c>
      <c r="O753" s="4">
        <v>35111</v>
      </c>
      <c r="P753" s="4">
        <v>29</v>
      </c>
      <c r="Q753" s="4">
        <v>33234</v>
      </c>
      <c r="R753" s="4">
        <v>57004</v>
      </c>
      <c r="S753" s="4">
        <v>77640</v>
      </c>
      <c r="T753" s="4">
        <v>460</v>
      </c>
    </row>
    <row r="754" spans="1:20" s="12" customFormat="1" ht="23.25">
      <c r="A754" s="15" t="s">
        <v>765</v>
      </c>
      <c r="B754" s="16" t="s">
        <v>193</v>
      </c>
      <c r="C754" s="4">
        <v>5988394</v>
      </c>
      <c r="D754" s="4">
        <v>124244</v>
      </c>
      <c r="E754" s="4">
        <v>297557</v>
      </c>
      <c r="F754" s="4">
        <v>162456</v>
      </c>
      <c r="G754" s="4">
        <v>284785</v>
      </c>
      <c r="H754" s="4">
        <v>267807</v>
      </c>
      <c r="I754" s="4">
        <v>94585</v>
      </c>
      <c r="J754" s="4">
        <v>301760</v>
      </c>
      <c r="K754" s="4">
        <v>153470</v>
      </c>
      <c r="L754" s="4">
        <v>39785</v>
      </c>
      <c r="M754" s="4">
        <v>162568</v>
      </c>
      <c r="N754" s="4">
        <v>137691</v>
      </c>
      <c r="O754" s="4">
        <v>132471</v>
      </c>
      <c r="P754" s="4">
        <v>17889</v>
      </c>
      <c r="Q754" s="4">
        <v>267795</v>
      </c>
      <c r="R754" s="4">
        <v>1683798</v>
      </c>
      <c r="S754" s="4">
        <v>1571247</v>
      </c>
      <c r="T754" s="4">
        <v>288484</v>
      </c>
    </row>
    <row r="755" spans="1:20" s="12" customFormat="1" ht="23.25">
      <c r="A755" s="15" t="s">
        <v>766</v>
      </c>
      <c r="B755" s="16" t="s">
        <v>194</v>
      </c>
      <c r="C755" s="4">
        <v>131663236</v>
      </c>
      <c r="D755" s="4">
        <v>1962148</v>
      </c>
      <c r="E755" s="4">
        <v>2465351</v>
      </c>
      <c r="F755" s="4">
        <v>3234356</v>
      </c>
      <c r="G755" s="4">
        <v>2639544</v>
      </c>
      <c r="H755" s="4">
        <v>2035265</v>
      </c>
      <c r="I755" s="4">
        <v>2784312</v>
      </c>
      <c r="J755" s="4">
        <v>3793029</v>
      </c>
      <c r="K755" s="4">
        <v>2603218</v>
      </c>
      <c r="L755" s="4">
        <v>1395128</v>
      </c>
      <c r="M755" s="4">
        <v>2998811</v>
      </c>
      <c r="N755" s="4">
        <v>2986090</v>
      </c>
      <c r="O755" s="4">
        <v>2031120</v>
      </c>
      <c r="P755" s="4">
        <v>3339255</v>
      </c>
      <c r="Q755" s="4">
        <v>7598112</v>
      </c>
      <c r="R755" s="4">
        <v>7670912</v>
      </c>
      <c r="S755" s="4">
        <v>77621664</v>
      </c>
      <c r="T755" s="4">
        <v>4504922</v>
      </c>
    </row>
    <row r="756" spans="1:20" s="12" customFormat="1" ht="34.5">
      <c r="A756" s="15" t="s">
        <v>767</v>
      </c>
      <c r="B756" s="16" t="s">
        <v>195</v>
      </c>
      <c r="C756" s="4">
        <v>1595503</v>
      </c>
      <c r="D756" s="4">
        <v>115</v>
      </c>
      <c r="E756" s="4">
        <v>352</v>
      </c>
      <c r="F756" s="4">
        <v>947</v>
      </c>
      <c r="G756" s="4">
        <v>287</v>
      </c>
      <c r="H756" s="4">
        <v>90</v>
      </c>
      <c r="I756" s="4">
        <v>40629</v>
      </c>
      <c r="J756" s="4">
        <v>22928</v>
      </c>
      <c r="K756" s="4">
        <v>363</v>
      </c>
      <c r="L756" s="4">
        <v>22075</v>
      </c>
      <c r="M756" s="4">
        <v>168</v>
      </c>
      <c r="N756" s="4">
        <v>3445</v>
      </c>
      <c r="O756" s="4">
        <v>149</v>
      </c>
      <c r="P756" s="4">
        <v>144175</v>
      </c>
      <c r="Q756" s="4">
        <v>11754</v>
      </c>
      <c r="R756" s="4">
        <v>523642</v>
      </c>
      <c r="S756" s="4">
        <v>601225</v>
      </c>
      <c r="T756" s="4">
        <v>223159</v>
      </c>
    </row>
    <row r="757" spans="1:20" s="12" customFormat="1" ht="23.25">
      <c r="A757" s="15" t="s">
        <v>768</v>
      </c>
      <c r="B757" s="16" t="s">
        <v>196</v>
      </c>
      <c r="C757" s="4">
        <v>3241428</v>
      </c>
      <c r="D757" s="4">
        <v>11834</v>
      </c>
      <c r="E757" s="4">
        <v>54636</v>
      </c>
      <c r="F757" s="4">
        <v>135772</v>
      </c>
      <c r="G757" s="4">
        <v>113410</v>
      </c>
      <c r="H757" s="4">
        <v>17888</v>
      </c>
      <c r="I757" s="4">
        <v>92918</v>
      </c>
      <c r="J757" s="4">
        <v>137124</v>
      </c>
      <c r="K757" s="4">
        <v>82395</v>
      </c>
      <c r="L757" s="4">
        <v>17830</v>
      </c>
      <c r="M757" s="4">
        <v>23901</v>
      </c>
      <c r="N757" s="4">
        <v>316205</v>
      </c>
      <c r="O757" s="4">
        <v>16948</v>
      </c>
      <c r="P757" s="4">
        <v>2105</v>
      </c>
      <c r="Q757" s="4">
        <v>827762</v>
      </c>
      <c r="R757" s="4">
        <v>248068</v>
      </c>
      <c r="S757" s="4">
        <v>1112412</v>
      </c>
      <c r="T757" s="4">
        <v>30219</v>
      </c>
    </row>
    <row r="758" spans="1:20" s="12" customFormat="1" ht="23.25">
      <c r="A758" s="15" t="s">
        <v>769</v>
      </c>
      <c r="B758" s="16" t="s">
        <v>197</v>
      </c>
      <c r="C758" s="4">
        <v>639520</v>
      </c>
      <c r="D758" s="4">
        <v>314</v>
      </c>
      <c r="E758" s="4">
        <v>1159</v>
      </c>
      <c r="F758" s="4">
        <v>43791</v>
      </c>
      <c r="G758" s="4">
        <v>2738</v>
      </c>
      <c r="H758" s="4">
        <v>1018</v>
      </c>
      <c r="I758" s="4">
        <v>12455</v>
      </c>
      <c r="J758" s="4">
        <v>29886</v>
      </c>
      <c r="K758" s="4">
        <v>954</v>
      </c>
      <c r="L758" s="4">
        <v>501195</v>
      </c>
      <c r="M758" s="4">
        <v>1137</v>
      </c>
      <c r="N758" s="4">
        <v>1329</v>
      </c>
      <c r="O758" s="4">
        <v>3703</v>
      </c>
      <c r="P758" s="4">
        <v>110</v>
      </c>
      <c r="Q758" s="4">
        <v>1850</v>
      </c>
      <c r="R758" s="4">
        <v>3292</v>
      </c>
      <c r="S758" s="4">
        <v>33526</v>
      </c>
      <c r="T758" s="4">
        <v>1063</v>
      </c>
    </row>
    <row r="759" spans="1:20" s="12" customFormat="1" ht="34.5">
      <c r="A759" s="15" t="s">
        <v>770</v>
      </c>
      <c r="B759" s="16" t="s">
        <v>198</v>
      </c>
      <c r="C759" s="4">
        <v>747551</v>
      </c>
      <c r="D759" s="4">
        <v>183</v>
      </c>
      <c r="E759" s="5" t="s">
        <v>14</v>
      </c>
      <c r="F759" s="4">
        <v>4325</v>
      </c>
      <c r="G759" s="5" t="s">
        <v>14</v>
      </c>
      <c r="H759" s="5" t="s">
        <v>14</v>
      </c>
      <c r="I759" s="5" t="s">
        <v>14</v>
      </c>
      <c r="J759" s="4">
        <v>156496</v>
      </c>
      <c r="K759" s="5" t="s">
        <v>14</v>
      </c>
      <c r="L759" s="5" t="s">
        <v>14</v>
      </c>
      <c r="M759" s="4">
        <v>56675</v>
      </c>
      <c r="N759" s="4">
        <v>1366</v>
      </c>
      <c r="O759" s="5" t="s">
        <v>14</v>
      </c>
      <c r="P759" s="5" t="s">
        <v>14</v>
      </c>
      <c r="Q759" s="4">
        <v>301740</v>
      </c>
      <c r="R759" s="5" t="s">
        <v>14</v>
      </c>
      <c r="S759" s="4">
        <v>226768</v>
      </c>
      <c r="T759" s="5" t="s">
        <v>14</v>
      </c>
    </row>
    <row r="760" spans="1:20" s="12" customFormat="1" ht="34.5">
      <c r="A760" s="15" t="s">
        <v>771</v>
      </c>
      <c r="B760" s="16" t="s">
        <v>199</v>
      </c>
      <c r="C760" s="4">
        <v>30434723</v>
      </c>
      <c r="D760" s="4">
        <v>6341</v>
      </c>
      <c r="E760" s="4">
        <v>866576</v>
      </c>
      <c r="F760" s="4">
        <v>34778</v>
      </c>
      <c r="G760" s="4">
        <v>18047</v>
      </c>
      <c r="H760" s="4">
        <v>1318</v>
      </c>
      <c r="I760" s="4">
        <v>1030246</v>
      </c>
      <c r="J760" s="4">
        <v>82251</v>
      </c>
      <c r="K760" s="4">
        <v>18444</v>
      </c>
      <c r="L760" s="4">
        <v>7005</v>
      </c>
      <c r="M760" s="4">
        <v>10891</v>
      </c>
      <c r="N760" s="4">
        <v>35114</v>
      </c>
      <c r="O760" s="4">
        <v>4023</v>
      </c>
      <c r="P760" s="4">
        <v>17545</v>
      </c>
      <c r="Q760" s="4">
        <v>71987</v>
      </c>
      <c r="R760" s="4">
        <v>367970</v>
      </c>
      <c r="S760" s="4">
        <v>27859528</v>
      </c>
      <c r="T760" s="4">
        <v>2660</v>
      </c>
    </row>
    <row r="761" spans="1:20" s="12" customFormat="1" ht="34.5">
      <c r="A761" s="15" t="s">
        <v>772</v>
      </c>
      <c r="B761" s="16" t="s">
        <v>492</v>
      </c>
      <c r="C761" s="4">
        <v>767901095</v>
      </c>
      <c r="D761" s="4">
        <v>10326950</v>
      </c>
      <c r="E761" s="4">
        <v>34836675</v>
      </c>
      <c r="F761" s="4">
        <v>46825771</v>
      </c>
      <c r="G761" s="4">
        <v>21731119</v>
      </c>
      <c r="H761" s="4">
        <v>26074179</v>
      </c>
      <c r="I761" s="4">
        <v>24781315</v>
      </c>
      <c r="J761" s="4">
        <v>40941492</v>
      </c>
      <c r="K761" s="4">
        <v>14142050</v>
      </c>
      <c r="L761" s="4">
        <v>12379197</v>
      </c>
      <c r="M761" s="4">
        <v>8827178</v>
      </c>
      <c r="N761" s="4">
        <v>23100931</v>
      </c>
      <c r="O761" s="4">
        <v>10421726</v>
      </c>
      <c r="P761" s="4">
        <v>3678114</v>
      </c>
      <c r="Q761" s="4">
        <v>126356133</v>
      </c>
      <c r="R761" s="4">
        <v>79868529</v>
      </c>
      <c r="S761" s="4">
        <v>260875625</v>
      </c>
      <c r="T761" s="4">
        <v>22734111</v>
      </c>
    </row>
    <row r="762" spans="1:20" s="12" customFormat="1" ht="23.25">
      <c r="A762" s="15" t="s">
        <v>773</v>
      </c>
      <c r="B762" s="16" t="s">
        <v>493</v>
      </c>
      <c r="C762" s="4">
        <v>57287521</v>
      </c>
      <c r="D762" s="4">
        <v>246365</v>
      </c>
      <c r="E762" s="4">
        <v>1177727</v>
      </c>
      <c r="F762" s="4">
        <v>3617619</v>
      </c>
      <c r="G762" s="4">
        <v>807705</v>
      </c>
      <c r="H762" s="4">
        <v>1598418</v>
      </c>
      <c r="I762" s="4">
        <v>1582415</v>
      </c>
      <c r="J762" s="4">
        <v>2101158</v>
      </c>
      <c r="K762" s="4">
        <v>870803</v>
      </c>
      <c r="L762" s="4">
        <v>1916769</v>
      </c>
      <c r="M762" s="4">
        <v>497957</v>
      </c>
      <c r="N762" s="4">
        <v>800372</v>
      </c>
      <c r="O762" s="4">
        <v>128030</v>
      </c>
      <c r="P762" s="4">
        <v>165450</v>
      </c>
      <c r="Q762" s="4">
        <v>2271021</v>
      </c>
      <c r="R762" s="4">
        <v>4341184</v>
      </c>
      <c r="S762" s="4">
        <v>34038990</v>
      </c>
      <c r="T762" s="4">
        <v>1125537</v>
      </c>
    </row>
    <row r="763" spans="1:20" s="12" customFormat="1" ht="34.5">
      <c r="A763" s="15" t="s">
        <v>774</v>
      </c>
      <c r="B763" s="16" t="s">
        <v>200</v>
      </c>
      <c r="C763" s="4">
        <v>41614612</v>
      </c>
      <c r="D763" s="4">
        <v>29858</v>
      </c>
      <c r="E763" s="4">
        <v>271360</v>
      </c>
      <c r="F763" s="4">
        <v>2810187</v>
      </c>
      <c r="G763" s="4">
        <v>403165</v>
      </c>
      <c r="H763" s="4">
        <v>1332767</v>
      </c>
      <c r="I763" s="4">
        <v>266106</v>
      </c>
      <c r="J763" s="4">
        <v>366103</v>
      </c>
      <c r="K763" s="4">
        <v>384883</v>
      </c>
      <c r="L763" s="4">
        <v>102175</v>
      </c>
      <c r="M763" s="4">
        <v>379003</v>
      </c>
      <c r="N763" s="4">
        <v>384083</v>
      </c>
      <c r="O763" s="4">
        <v>69731</v>
      </c>
      <c r="P763" s="4">
        <v>23975</v>
      </c>
      <c r="Q763" s="4">
        <v>242524</v>
      </c>
      <c r="R763" s="4">
        <v>2687417</v>
      </c>
      <c r="S763" s="4">
        <v>30800722</v>
      </c>
      <c r="T763" s="4">
        <v>1060552</v>
      </c>
    </row>
    <row r="764" spans="1:20" s="12" customFormat="1" ht="34.5">
      <c r="A764" s="15" t="s">
        <v>775</v>
      </c>
      <c r="B764" s="16" t="s">
        <v>201</v>
      </c>
      <c r="C764" s="4">
        <v>4124434</v>
      </c>
      <c r="D764" s="4">
        <v>108222</v>
      </c>
      <c r="E764" s="4">
        <v>221898</v>
      </c>
      <c r="F764" s="4">
        <v>418033</v>
      </c>
      <c r="G764" s="4">
        <v>2742</v>
      </c>
      <c r="H764" s="4">
        <v>17513</v>
      </c>
      <c r="I764" s="4">
        <v>68283</v>
      </c>
      <c r="J764" s="4">
        <v>13477</v>
      </c>
      <c r="K764" s="4">
        <v>110710</v>
      </c>
      <c r="L764" s="4">
        <v>12000</v>
      </c>
      <c r="M764" s="4">
        <v>4500</v>
      </c>
      <c r="N764" s="4">
        <v>334589</v>
      </c>
      <c r="O764" s="4">
        <v>3232</v>
      </c>
      <c r="P764" s="4">
        <v>67969</v>
      </c>
      <c r="Q764" s="4">
        <v>1455156</v>
      </c>
      <c r="R764" s="4">
        <v>21520</v>
      </c>
      <c r="S764" s="4">
        <v>1264448</v>
      </c>
      <c r="T764" s="4">
        <v>142</v>
      </c>
    </row>
    <row r="765" spans="1:20" s="12" customFormat="1" ht="45.75">
      <c r="A765" s="15" t="s">
        <v>776</v>
      </c>
      <c r="B765" s="16" t="s">
        <v>202</v>
      </c>
      <c r="C765" s="4">
        <v>11548475</v>
      </c>
      <c r="D765" s="4">
        <v>108285</v>
      </c>
      <c r="E765" s="4">
        <v>684470</v>
      </c>
      <c r="F765" s="4">
        <v>389399</v>
      </c>
      <c r="G765" s="4">
        <v>401798</v>
      </c>
      <c r="H765" s="4">
        <v>248138</v>
      </c>
      <c r="I765" s="4">
        <v>1248026</v>
      </c>
      <c r="J765" s="4">
        <v>1721577</v>
      </c>
      <c r="K765" s="4">
        <v>375210</v>
      </c>
      <c r="L765" s="4">
        <v>1802594</v>
      </c>
      <c r="M765" s="4">
        <v>114454</v>
      </c>
      <c r="N765" s="4">
        <v>81700</v>
      </c>
      <c r="O765" s="4">
        <v>55067</v>
      </c>
      <c r="P765" s="4">
        <v>73506</v>
      </c>
      <c r="Q765" s="4">
        <v>573340</v>
      </c>
      <c r="R765" s="4">
        <v>1632247</v>
      </c>
      <c r="S765" s="4">
        <v>1973819</v>
      </c>
      <c r="T765" s="4">
        <v>64844</v>
      </c>
    </row>
    <row r="766" spans="1:20" s="12" customFormat="1" ht="23.25">
      <c r="A766" s="15" t="s">
        <v>777</v>
      </c>
      <c r="B766" s="16" t="s">
        <v>494</v>
      </c>
      <c r="C766" s="4">
        <v>67753616</v>
      </c>
      <c r="D766" s="4">
        <v>237707</v>
      </c>
      <c r="E766" s="4">
        <v>2316468</v>
      </c>
      <c r="F766" s="4">
        <v>6656632</v>
      </c>
      <c r="G766" s="4">
        <v>1671836</v>
      </c>
      <c r="H766" s="4">
        <v>2375621</v>
      </c>
      <c r="I766" s="4">
        <v>1410873</v>
      </c>
      <c r="J766" s="4">
        <v>3929389</v>
      </c>
      <c r="K766" s="4">
        <v>614200</v>
      </c>
      <c r="L766" s="4">
        <v>1150165</v>
      </c>
      <c r="M766" s="4">
        <v>1377204</v>
      </c>
      <c r="N766" s="4">
        <v>9592028</v>
      </c>
      <c r="O766" s="4">
        <v>2576508</v>
      </c>
      <c r="P766" s="4">
        <v>400608</v>
      </c>
      <c r="Q766" s="4">
        <v>14339707</v>
      </c>
      <c r="R766" s="4">
        <v>3900861</v>
      </c>
      <c r="S766" s="4">
        <v>13535105</v>
      </c>
      <c r="T766" s="4">
        <v>1668705</v>
      </c>
    </row>
    <row r="767" spans="1:20" s="12" customFormat="1" ht="34.5">
      <c r="A767" s="15" t="s">
        <v>778</v>
      </c>
      <c r="B767" s="16" t="s">
        <v>203</v>
      </c>
      <c r="C767" s="4">
        <v>46447472</v>
      </c>
      <c r="D767" s="4">
        <v>168578</v>
      </c>
      <c r="E767" s="4">
        <v>1484001</v>
      </c>
      <c r="F767" s="4">
        <v>3957903</v>
      </c>
      <c r="G767" s="4">
        <v>1671836</v>
      </c>
      <c r="H767" s="4">
        <v>307161</v>
      </c>
      <c r="I767" s="4">
        <v>910112</v>
      </c>
      <c r="J767" s="4">
        <v>2316416</v>
      </c>
      <c r="K767" s="4">
        <v>578297</v>
      </c>
      <c r="L767" s="4">
        <v>599980</v>
      </c>
      <c r="M767" s="4">
        <v>1256627</v>
      </c>
      <c r="N767" s="4">
        <v>9287505</v>
      </c>
      <c r="O767" s="4">
        <v>2466578</v>
      </c>
      <c r="P767" s="4">
        <v>274273</v>
      </c>
      <c r="Q767" s="4">
        <v>12059889</v>
      </c>
      <c r="R767" s="4">
        <v>2453034</v>
      </c>
      <c r="S767" s="4">
        <v>5168251</v>
      </c>
      <c r="T767" s="4">
        <v>1487030</v>
      </c>
    </row>
    <row r="768" spans="1:20" s="12" customFormat="1" ht="34.5">
      <c r="A768" s="15" t="s">
        <v>779</v>
      </c>
      <c r="B768" s="16" t="s">
        <v>204</v>
      </c>
      <c r="C768" s="4">
        <v>5511351</v>
      </c>
      <c r="D768" s="4">
        <v>31512</v>
      </c>
      <c r="E768" s="4">
        <v>15343</v>
      </c>
      <c r="F768" s="4">
        <v>810351</v>
      </c>
      <c r="G768" s="5" t="s">
        <v>14</v>
      </c>
      <c r="H768" s="4">
        <v>23899</v>
      </c>
      <c r="I768" s="4">
        <v>202856</v>
      </c>
      <c r="J768" s="4">
        <v>1137079</v>
      </c>
      <c r="K768" s="4">
        <v>8043</v>
      </c>
      <c r="L768" s="4">
        <v>33996</v>
      </c>
      <c r="M768" s="4">
        <v>16280</v>
      </c>
      <c r="N768" s="4">
        <v>241726</v>
      </c>
      <c r="O768" s="4">
        <v>3938</v>
      </c>
      <c r="P768" s="4">
        <v>43174</v>
      </c>
      <c r="Q768" s="4">
        <v>2131733</v>
      </c>
      <c r="R768" s="4">
        <v>530170</v>
      </c>
      <c r="S768" s="4">
        <v>228759</v>
      </c>
      <c r="T768" s="4">
        <v>52492</v>
      </c>
    </row>
    <row r="769" spans="1:20" s="12" customFormat="1" ht="34.5">
      <c r="A769" s="15" t="s">
        <v>780</v>
      </c>
      <c r="B769" s="16" t="s">
        <v>205</v>
      </c>
      <c r="C769" s="4">
        <v>15794793</v>
      </c>
      <c r="D769" s="4">
        <v>37617</v>
      </c>
      <c r="E769" s="4">
        <v>817125</v>
      </c>
      <c r="F769" s="4">
        <v>1888377</v>
      </c>
      <c r="G769" s="5" t="s">
        <v>14</v>
      </c>
      <c r="H769" s="4">
        <v>2044561</v>
      </c>
      <c r="I769" s="4">
        <v>297905</v>
      </c>
      <c r="J769" s="4">
        <v>475895</v>
      </c>
      <c r="K769" s="4">
        <v>27859</v>
      </c>
      <c r="L769" s="4">
        <v>516189</v>
      </c>
      <c r="M769" s="4">
        <v>104296</v>
      </c>
      <c r="N769" s="4">
        <v>62797</v>
      </c>
      <c r="O769" s="4">
        <v>105991</v>
      </c>
      <c r="P769" s="4">
        <v>83161</v>
      </c>
      <c r="Q769" s="4">
        <v>148085</v>
      </c>
      <c r="R769" s="4">
        <v>917657</v>
      </c>
      <c r="S769" s="4">
        <v>8138095</v>
      </c>
      <c r="T769" s="4">
        <v>129183</v>
      </c>
    </row>
    <row r="770" spans="1:20" s="12" customFormat="1" ht="23.25">
      <c r="A770" s="15" t="s">
        <v>781</v>
      </c>
      <c r="B770" s="16" t="s">
        <v>495</v>
      </c>
      <c r="C770" s="4">
        <v>4563065</v>
      </c>
      <c r="D770" s="4">
        <v>17492</v>
      </c>
      <c r="E770" s="4">
        <v>188638</v>
      </c>
      <c r="F770" s="4">
        <v>149493</v>
      </c>
      <c r="G770" s="4">
        <v>4165</v>
      </c>
      <c r="H770" s="4">
        <v>7433</v>
      </c>
      <c r="I770" s="4">
        <v>935696</v>
      </c>
      <c r="J770" s="4">
        <v>192872</v>
      </c>
      <c r="K770" s="4">
        <v>138614</v>
      </c>
      <c r="L770" s="4">
        <v>76220</v>
      </c>
      <c r="M770" s="4">
        <v>200689</v>
      </c>
      <c r="N770" s="4">
        <v>41964</v>
      </c>
      <c r="O770" s="4">
        <v>10168</v>
      </c>
      <c r="P770" s="5" t="s">
        <v>14</v>
      </c>
      <c r="Q770" s="4">
        <v>2496352</v>
      </c>
      <c r="R770" s="4">
        <v>9000</v>
      </c>
      <c r="S770" s="4">
        <v>58271</v>
      </c>
      <c r="T770" s="4">
        <v>35998</v>
      </c>
    </row>
    <row r="771" spans="1:20" s="12" customFormat="1" ht="23.25">
      <c r="A771" s="15" t="s">
        <v>782</v>
      </c>
      <c r="B771" s="16" t="s">
        <v>206</v>
      </c>
      <c r="C771" s="4">
        <v>4563065</v>
      </c>
      <c r="D771" s="4">
        <v>17492</v>
      </c>
      <c r="E771" s="4">
        <v>188638</v>
      </c>
      <c r="F771" s="4">
        <v>149493</v>
      </c>
      <c r="G771" s="4">
        <v>4165</v>
      </c>
      <c r="H771" s="4">
        <v>7433</v>
      </c>
      <c r="I771" s="4">
        <v>935696</v>
      </c>
      <c r="J771" s="4">
        <v>192872</v>
      </c>
      <c r="K771" s="4">
        <v>138614</v>
      </c>
      <c r="L771" s="4">
        <v>76220</v>
      </c>
      <c r="M771" s="4">
        <v>200689</v>
      </c>
      <c r="N771" s="4">
        <v>41964</v>
      </c>
      <c r="O771" s="4">
        <v>10168</v>
      </c>
      <c r="P771" s="5" t="s">
        <v>14</v>
      </c>
      <c r="Q771" s="4">
        <v>2496352</v>
      </c>
      <c r="R771" s="4">
        <v>9000</v>
      </c>
      <c r="S771" s="4">
        <v>58271</v>
      </c>
      <c r="T771" s="4">
        <v>35998</v>
      </c>
    </row>
    <row r="772" spans="1:20" s="12" customFormat="1" ht="34.5">
      <c r="A772" s="15" t="s">
        <v>783</v>
      </c>
      <c r="B772" s="16" t="s">
        <v>496</v>
      </c>
      <c r="C772" s="4">
        <v>4519001</v>
      </c>
      <c r="D772" s="4">
        <v>6107</v>
      </c>
      <c r="E772" s="4">
        <v>191164</v>
      </c>
      <c r="F772" s="4">
        <v>1377463</v>
      </c>
      <c r="G772" s="4">
        <v>3650</v>
      </c>
      <c r="H772" s="4">
        <v>185</v>
      </c>
      <c r="I772" s="4">
        <v>958155</v>
      </c>
      <c r="J772" s="4">
        <v>30679</v>
      </c>
      <c r="K772" s="4">
        <v>10913</v>
      </c>
      <c r="L772" s="4">
        <v>67191</v>
      </c>
      <c r="M772" s="4">
        <v>400</v>
      </c>
      <c r="N772" s="4">
        <v>60480</v>
      </c>
      <c r="O772" s="4">
        <v>7164</v>
      </c>
      <c r="P772" s="4">
        <v>125</v>
      </c>
      <c r="Q772" s="4">
        <v>702330</v>
      </c>
      <c r="R772" s="4">
        <v>484549</v>
      </c>
      <c r="S772" s="4">
        <v>613618</v>
      </c>
      <c r="T772" s="4">
        <v>4829</v>
      </c>
    </row>
    <row r="773" spans="1:20" s="12" customFormat="1" ht="34.5">
      <c r="A773" s="15" t="s">
        <v>784</v>
      </c>
      <c r="B773" s="16" t="s">
        <v>207</v>
      </c>
      <c r="C773" s="4">
        <v>4519001</v>
      </c>
      <c r="D773" s="4">
        <v>6107</v>
      </c>
      <c r="E773" s="4">
        <v>191164</v>
      </c>
      <c r="F773" s="4">
        <v>1377463</v>
      </c>
      <c r="G773" s="4">
        <v>3650</v>
      </c>
      <c r="H773" s="4">
        <v>185</v>
      </c>
      <c r="I773" s="4">
        <v>958155</v>
      </c>
      <c r="J773" s="4">
        <v>30679</v>
      </c>
      <c r="K773" s="4">
        <v>10913</v>
      </c>
      <c r="L773" s="4">
        <v>67191</v>
      </c>
      <c r="M773" s="4">
        <v>400</v>
      </c>
      <c r="N773" s="4">
        <v>60480</v>
      </c>
      <c r="O773" s="4">
        <v>7164</v>
      </c>
      <c r="P773" s="4">
        <v>125</v>
      </c>
      <c r="Q773" s="4">
        <v>702330</v>
      </c>
      <c r="R773" s="4">
        <v>484549</v>
      </c>
      <c r="S773" s="4">
        <v>613618</v>
      </c>
      <c r="T773" s="4">
        <v>4829</v>
      </c>
    </row>
    <row r="774" spans="1:20" s="12" customFormat="1" ht="57">
      <c r="A774" s="15" t="s">
        <v>785</v>
      </c>
      <c r="B774" s="16" t="s">
        <v>497</v>
      </c>
      <c r="C774" s="4">
        <v>151642316</v>
      </c>
      <c r="D774" s="4">
        <v>673601</v>
      </c>
      <c r="E774" s="4">
        <v>6999520</v>
      </c>
      <c r="F774" s="4">
        <v>5873400</v>
      </c>
      <c r="G774" s="4">
        <v>5823837</v>
      </c>
      <c r="H774" s="4">
        <v>2757754</v>
      </c>
      <c r="I774" s="4">
        <v>813325</v>
      </c>
      <c r="J774" s="4">
        <v>4314674</v>
      </c>
      <c r="K774" s="4">
        <v>2552600</v>
      </c>
      <c r="L774" s="4">
        <v>3000252</v>
      </c>
      <c r="M774" s="4">
        <v>389401</v>
      </c>
      <c r="N774" s="4">
        <v>1877852</v>
      </c>
      <c r="O774" s="4">
        <v>1151821</v>
      </c>
      <c r="P774" s="4">
        <v>632269</v>
      </c>
      <c r="Q774" s="4">
        <v>15331181</v>
      </c>
      <c r="R774" s="4">
        <v>11110730</v>
      </c>
      <c r="S774" s="4">
        <v>86221180</v>
      </c>
      <c r="T774" s="4">
        <v>2118919</v>
      </c>
    </row>
    <row r="775" spans="1:20" s="12" customFormat="1" ht="34.5">
      <c r="A775" s="15" t="s">
        <v>786</v>
      </c>
      <c r="B775" s="16" t="s">
        <v>208</v>
      </c>
      <c r="C775" s="4">
        <v>86683024</v>
      </c>
      <c r="D775" s="4">
        <v>276508</v>
      </c>
      <c r="E775" s="4">
        <v>2067557</v>
      </c>
      <c r="F775" s="4">
        <v>1320396</v>
      </c>
      <c r="G775" s="4">
        <v>21</v>
      </c>
      <c r="H775" s="4">
        <v>235284</v>
      </c>
      <c r="I775" s="4">
        <v>194800</v>
      </c>
      <c r="J775" s="4">
        <v>482825</v>
      </c>
      <c r="K775" s="4">
        <v>224315</v>
      </c>
      <c r="L775" s="4">
        <v>552894</v>
      </c>
      <c r="M775" s="4">
        <v>164425</v>
      </c>
      <c r="N775" s="4">
        <v>148624</v>
      </c>
      <c r="O775" s="4">
        <v>78863</v>
      </c>
      <c r="P775" s="4">
        <v>385876</v>
      </c>
      <c r="Q775" s="4">
        <v>1328635</v>
      </c>
      <c r="R775" s="4">
        <v>849216</v>
      </c>
      <c r="S775" s="4">
        <v>77406872</v>
      </c>
      <c r="T775" s="4">
        <v>965914</v>
      </c>
    </row>
    <row r="776" spans="1:20" s="12" customFormat="1" ht="34.5">
      <c r="A776" s="15" t="s">
        <v>787</v>
      </c>
      <c r="B776" s="16" t="s">
        <v>209</v>
      </c>
      <c r="C776" s="4">
        <v>24463766</v>
      </c>
      <c r="D776" s="4">
        <v>171556</v>
      </c>
      <c r="E776" s="4">
        <v>3631213</v>
      </c>
      <c r="F776" s="4">
        <v>1703693</v>
      </c>
      <c r="G776" s="4">
        <v>657164</v>
      </c>
      <c r="H776" s="4">
        <v>2356370</v>
      </c>
      <c r="I776" s="4">
        <v>152781</v>
      </c>
      <c r="J776" s="4">
        <v>2586994</v>
      </c>
      <c r="K776" s="4">
        <v>1180108</v>
      </c>
      <c r="L776" s="4">
        <v>2306095</v>
      </c>
      <c r="M776" s="4">
        <v>141628</v>
      </c>
      <c r="N776" s="4">
        <v>204917</v>
      </c>
      <c r="O776" s="4">
        <v>36669</v>
      </c>
      <c r="P776" s="4">
        <v>97931</v>
      </c>
      <c r="Q776" s="4">
        <v>3520182</v>
      </c>
      <c r="R776" s="4">
        <v>1311240</v>
      </c>
      <c r="S776" s="4">
        <v>3551723</v>
      </c>
      <c r="T776" s="4">
        <v>853504</v>
      </c>
    </row>
    <row r="777" spans="1:20" s="12" customFormat="1" ht="23.25">
      <c r="A777" s="15" t="s">
        <v>788</v>
      </c>
      <c r="B777" s="16" t="s">
        <v>210</v>
      </c>
      <c r="C777" s="4">
        <v>27094580</v>
      </c>
      <c r="D777" s="4">
        <v>171678</v>
      </c>
      <c r="E777" s="4">
        <v>1218509</v>
      </c>
      <c r="F777" s="4">
        <v>2805251</v>
      </c>
      <c r="G777" s="4">
        <v>5042906</v>
      </c>
      <c r="H777" s="4">
        <v>87339</v>
      </c>
      <c r="I777" s="4">
        <v>385184</v>
      </c>
      <c r="J777" s="4">
        <v>1234402</v>
      </c>
      <c r="K777" s="4">
        <v>1138942</v>
      </c>
      <c r="L777" s="4">
        <v>50910</v>
      </c>
      <c r="M777" s="4">
        <v>10000</v>
      </c>
      <c r="N777" s="4">
        <v>1488705</v>
      </c>
      <c r="O777" s="4">
        <v>74104</v>
      </c>
      <c r="P777" s="4">
        <v>14500</v>
      </c>
      <c r="Q777" s="4">
        <v>3713005</v>
      </c>
      <c r="R777" s="4">
        <v>5573361</v>
      </c>
      <c r="S777" s="4">
        <v>3984030</v>
      </c>
      <c r="T777" s="4">
        <v>101756</v>
      </c>
    </row>
    <row r="778" spans="1:20" s="12" customFormat="1" ht="45.75">
      <c r="A778" s="15" t="s">
        <v>789</v>
      </c>
      <c r="B778" s="16" t="s">
        <v>211</v>
      </c>
      <c r="C778" s="4">
        <v>13400946</v>
      </c>
      <c r="D778" s="4">
        <v>53860</v>
      </c>
      <c r="E778" s="4">
        <v>82241</v>
      </c>
      <c r="F778" s="4">
        <v>44060</v>
      </c>
      <c r="G778" s="4">
        <v>123747</v>
      </c>
      <c r="H778" s="4">
        <v>78761</v>
      </c>
      <c r="I778" s="4">
        <v>80561</v>
      </c>
      <c r="J778" s="4">
        <v>10454</v>
      </c>
      <c r="K778" s="4">
        <v>9235</v>
      </c>
      <c r="L778" s="4">
        <v>90352</v>
      </c>
      <c r="M778" s="4">
        <v>73348</v>
      </c>
      <c r="N778" s="4">
        <v>35607</v>
      </c>
      <c r="O778" s="4">
        <v>962185</v>
      </c>
      <c r="P778" s="4">
        <v>133963</v>
      </c>
      <c r="Q778" s="4">
        <v>6769359</v>
      </c>
      <c r="R778" s="4">
        <v>3376914</v>
      </c>
      <c r="S778" s="4">
        <v>1278555</v>
      </c>
      <c r="T778" s="4">
        <v>197745</v>
      </c>
    </row>
    <row r="779" spans="1:20" s="12" customFormat="1" ht="34.5">
      <c r="A779" s="15" t="s">
        <v>790</v>
      </c>
      <c r="B779" s="16" t="s">
        <v>498</v>
      </c>
      <c r="C779" s="4">
        <v>40636954</v>
      </c>
      <c r="D779" s="4">
        <v>1910837</v>
      </c>
      <c r="E779" s="4">
        <v>1573457</v>
      </c>
      <c r="F779" s="4">
        <v>4374654</v>
      </c>
      <c r="G779" s="4">
        <v>1125103</v>
      </c>
      <c r="H779" s="4">
        <v>569652</v>
      </c>
      <c r="I779" s="4">
        <v>1190205</v>
      </c>
      <c r="J779" s="4">
        <v>4512292</v>
      </c>
      <c r="K779" s="4">
        <v>1808285</v>
      </c>
      <c r="L779" s="4">
        <v>1146291</v>
      </c>
      <c r="M779" s="4">
        <v>574671</v>
      </c>
      <c r="N779" s="4">
        <v>1488367</v>
      </c>
      <c r="O779" s="4">
        <v>1561630</v>
      </c>
      <c r="P779" s="4">
        <v>104360</v>
      </c>
      <c r="Q779" s="4">
        <v>5720352</v>
      </c>
      <c r="R779" s="4">
        <v>7565060</v>
      </c>
      <c r="S779" s="4">
        <v>3867420</v>
      </c>
      <c r="T779" s="4">
        <v>1544319</v>
      </c>
    </row>
    <row r="780" spans="1:20" s="12" customFormat="1" ht="79.5">
      <c r="A780" s="15" t="s">
        <v>791</v>
      </c>
      <c r="B780" s="16" t="s">
        <v>212</v>
      </c>
      <c r="C780" s="4">
        <v>11153761</v>
      </c>
      <c r="D780" s="4">
        <v>62647</v>
      </c>
      <c r="E780" s="4">
        <v>953830</v>
      </c>
      <c r="F780" s="4">
        <v>1756395</v>
      </c>
      <c r="G780" s="4">
        <v>630000</v>
      </c>
      <c r="H780" s="4">
        <v>255978</v>
      </c>
      <c r="I780" s="4">
        <v>79022</v>
      </c>
      <c r="J780" s="4">
        <v>1980394</v>
      </c>
      <c r="K780" s="4">
        <v>29361</v>
      </c>
      <c r="L780" s="4">
        <v>570101</v>
      </c>
      <c r="M780" s="4">
        <v>253712</v>
      </c>
      <c r="N780" s="4">
        <v>189207</v>
      </c>
      <c r="O780" s="4">
        <v>237298</v>
      </c>
      <c r="P780" s="4">
        <v>41855</v>
      </c>
      <c r="Q780" s="4">
        <v>1611091</v>
      </c>
      <c r="R780" s="4">
        <v>1501958</v>
      </c>
      <c r="S780" s="4">
        <v>929100</v>
      </c>
      <c r="T780" s="4">
        <v>71812</v>
      </c>
    </row>
    <row r="781" spans="1:20" s="12" customFormat="1" ht="34.5">
      <c r="A781" s="15" t="s">
        <v>792</v>
      </c>
      <c r="B781" s="16" t="s">
        <v>213</v>
      </c>
      <c r="C781" s="4">
        <v>11815438</v>
      </c>
      <c r="D781" s="4">
        <v>52331</v>
      </c>
      <c r="E781" s="4">
        <v>363608</v>
      </c>
      <c r="F781" s="4">
        <v>20695</v>
      </c>
      <c r="G781" s="4">
        <v>29571</v>
      </c>
      <c r="H781" s="4">
        <v>101373</v>
      </c>
      <c r="I781" s="4">
        <v>6656</v>
      </c>
      <c r="J781" s="4">
        <v>1566644</v>
      </c>
      <c r="K781" s="4">
        <v>1608977</v>
      </c>
      <c r="L781" s="4">
        <v>2703</v>
      </c>
      <c r="M781" s="4">
        <v>68914</v>
      </c>
      <c r="N781" s="4">
        <v>369648</v>
      </c>
      <c r="O781" s="4">
        <v>11312</v>
      </c>
      <c r="P781" s="4">
        <v>15955</v>
      </c>
      <c r="Q781" s="4">
        <v>2484552</v>
      </c>
      <c r="R781" s="4">
        <v>3687030</v>
      </c>
      <c r="S781" s="4">
        <v>363655</v>
      </c>
      <c r="T781" s="4">
        <v>1061815</v>
      </c>
    </row>
    <row r="782" spans="1:20" s="12" customFormat="1" ht="68.25">
      <c r="A782" s="15" t="s">
        <v>793</v>
      </c>
      <c r="B782" s="16" t="s">
        <v>214</v>
      </c>
      <c r="C782" s="4">
        <v>10236940</v>
      </c>
      <c r="D782" s="4">
        <v>1749429</v>
      </c>
      <c r="E782" s="4">
        <v>6389</v>
      </c>
      <c r="F782" s="4">
        <v>696249</v>
      </c>
      <c r="G782" s="4">
        <v>464200</v>
      </c>
      <c r="H782" s="4">
        <v>134928</v>
      </c>
      <c r="I782" s="5" t="s">
        <v>14</v>
      </c>
      <c r="J782" s="4">
        <v>611433</v>
      </c>
      <c r="K782" s="4">
        <v>31003</v>
      </c>
      <c r="L782" s="4">
        <v>572292</v>
      </c>
      <c r="M782" s="4">
        <v>230812</v>
      </c>
      <c r="N782" s="4">
        <v>590904</v>
      </c>
      <c r="O782" s="4">
        <v>1313019</v>
      </c>
      <c r="P782" s="4">
        <v>19338</v>
      </c>
      <c r="Q782" s="4">
        <v>1194788</v>
      </c>
      <c r="R782" s="4">
        <v>1779060</v>
      </c>
      <c r="S782" s="4">
        <v>770934</v>
      </c>
      <c r="T782" s="4">
        <v>72161</v>
      </c>
    </row>
    <row r="783" spans="1:20" s="12" customFormat="1" ht="34.5">
      <c r="A783" s="15" t="s">
        <v>794</v>
      </c>
      <c r="B783" s="16" t="s">
        <v>215</v>
      </c>
      <c r="C783" s="4">
        <v>7430816</v>
      </c>
      <c r="D783" s="4">
        <v>46432</v>
      </c>
      <c r="E783" s="4">
        <v>249630</v>
      </c>
      <c r="F783" s="4">
        <v>1901316</v>
      </c>
      <c r="G783" s="4">
        <v>1332</v>
      </c>
      <c r="H783" s="4">
        <v>77373</v>
      </c>
      <c r="I783" s="4">
        <v>1104527</v>
      </c>
      <c r="J783" s="4">
        <v>353820</v>
      </c>
      <c r="K783" s="4">
        <v>138944</v>
      </c>
      <c r="L783" s="4">
        <v>1195</v>
      </c>
      <c r="M783" s="4">
        <v>21233</v>
      </c>
      <c r="N783" s="4">
        <v>338608</v>
      </c>
      <c r="O783" s="5" t="s">
        <v>14</v>
      </c>
      <c r="P783" s="4">
        <v>27211</v>
      </c>
      <c r="Q783" s="4">
        <v>429920</v>
      </c>
      <c r="R783" s="4">
        <v>597013</v>
      </c>
      <c r="S783" s="4">
        <v>1803731</v>
      </c>
      <c r="T783" s="4">
        <v>338531</v>
      </c>
    </row>
    <row r="784" spans="1:20" s="12" customFormat="1" ht="23.25">
      <c r="A784" s="15" t="s">
        <v>795</v>
      </c>
      <c r="B784" s="16" t="s">
        <v>499</v>
      </c>
      <c r="C784" s="4">
        <v>27536416</v>
      </c>
      <c r="D784" s="4">
        <v>1681517</v>
      </c>
      <c r="E784" s="4">
        <v>694965</v>
      </c>
      <c r="F784" s="4">
        <v>2181252</v>
      </c>
      <c r="G784" s="4">
        <v>1431452</v>
      </c>
      <c r="H784" s="4">
        <v>383038</v>
      </c>
      <c r="I784" s="4">
        <v>99601</v>
      </c>
      <c r="J784" s="4">
        <v>5613380</v>
      </c>
      <c r="K784" s="4">
        <v>353335</v>
      </c>
      <c r="L784" s="4">
        <v>1220204</v>
      </c>
      <c r="M784" s="4">
        <v>284425</v>
      </c>
      <c r="N784" s="4">
        <v>727455</v>
      </c>
      <c r="O784" s="4">
        <v>2174372</v>
      </c>
      <c r="P784" s="4">
        <v>40402</v>
      </c>
      <c r="Q784" s="4">
        <v>4718090</v>
      </c>
      <c r="R784" s="4">
        <v>2836117</v>
      </c>
      <c r="S784" s="4">
        <v>2662794</v>
      </c>
      <c r="T784" s="4">
        <v>434018</v>
      </c>
    </row>
    <row r="785" spans="1:20" s="12" customFormat="1" ht="23.25">
      <c r="A785" s="15" t="s">
        <v>796</v>
      </c>
      <c r="B785" s="16" t="s">
        <v>216</v>
      </c>
      <c r="C785" s="4">
        <v>27536416</v>
      </c>
      <c r="D785" s="4">
        <v>1681517</v>
      </c>
      <c r="E785" s="4">
        <v>694965</v>
      </c>
      <c r="F785" s="4">
        <v>2181252</v>
      </c>
      <c r="G785" s="4">
        <v>1431452</v>
      </c>
      <c r="H785" s="4">
        <v>383038</v>
      </c>
      <c r="I785" s="4">
        <v>99601</v>
      </c>
      <c r="J785" s="4">
        <v>5613380</v>
      </c>
      <c r="K785" s="4">
        <v>353335</v>
      </c>
      <c r="L785" s="4">
        <v>1220204</v>
      </c>
      <c r="M785" s="4">
        <v>284425</v>
      </c>
      <c r="N785" s="4">
        <v>727455</v>
      </c>
      <c r="O785" s="4">
        <v>2174372</v>
      </c>
      <c r="P785" s="4">
        <v>40402</v>
      </c>
      <c r="Q785" s="4">
        <v>4718090</v>
      </c>
      <c r="R785" s="4">
        <v>2836117</v>
      </c>
      <c r="S785" s="4">
        <v>2662794</v>
      </c>
      <c r="T785" s="4">
        <v>434018</v>
      </c>
    </row>
    <row r="786" spans="1:20" s="12" customFormat="1" ht="45.75">
      <c r="A786" s="15" t="s">
        <v>797</v>
      </c>
      <c r="B786" s="16" t="s">
        <v>500</v>
      </c>
      <c r="C786" s="4">
        <v>413962204</v>
      </c>
      <c r="D786" s="4">
        <v>5553323</v>
      </c>
      <c r="E786" s="4">
        <v>21694735</v>
      </c>
      <c r="F786" s="4">
        <v>22595258</v>
      </c>
      <c r="G786" s="4">
        <v>10863371</v>
      </c>
      <c r="H786" s="4">
        <v>18382078</v>
      </c>
      <c r="I786" s="4">
        <v>17791045</v>
      </c>
      <c r="J786" s="4">
        <v>20247048</v>
      </c>
      <c r="K786" s="4">
        <v>7793301</v>
      </c>
      <c r="L786" s="4">
        <v>3802105</v>
      </c>
      <c r="M786" s="4">
        <v>5502432</v>
      </c>
      <c r="N786" s="4">
        <v>8512412</v>
      </c>
      <c r="O786" s="4">
        <v>2812034</v>
      </c>
      <c r="P786" s="4">
        <v>2334900</v>
      </c>
      <c r="Q786" s="4">
        <v>80777102</v>
      </c>
      <c r="R786" s="4">
        <v>49621028</v>
      </c>
      <c r="S786" s="4">
        <v>119878248</v>
      </c>
      <c r="T786" s="4">
        <v>15801785</v>
      </c>
    </row>
    <row r="787" spans="1:20" s="12" customFormat="1" ht="79.5">
      <c r="A787" s="15" t="s">
        <v>798</v>
      </c>
      <c r="B787" s="16" t="s">
        <v>217</v>
      </c>
      <c r="C787" s="4">
        <v>97136029</v>
      </c>
      <c r="D787" s="4">
        <v>955729</v>
      </c>
      <c r="E787" s="4">
        <v>7530428</v>
      </c>
      <c r="F787" s="4">
        <v>10392270</v>
      </c>
      <c r="G787" s="4">
        <v>2330699</v>
      </c>
      <c r="H787" s="4">
        <v>5677737</v>
      </c>
      <c r="I787" s="4">
        <v>1334735</v>
      </c>
      <c r="J787" s="4">
        <v>1792374</v>
      </c>
      <c r="K787" s="4">
        <v>1952747</v>
      </c>
      <c r="L787" s="4">
        <v>815047</v>
      </c>
      <c r="M787" s="4">
        <v>734036</v>
      </c>
      <c r="N787" s="4">
        <v>1658254</v>
      </c>
      <c r="O787" s="4">
        <v>802849</v>
      </c>
      <c r="P787" s="4">
        <v>246482</v>
      </c>
      <c r="Q787" s="4">
        <v>21944260</v>
      </c>
      <c r="R787" s="4">
        <v>6840221</v>
      </c>
      <c r="S787" s="4">
        <v>30541716</v>
      </c>
      <c r="T787" s="4">
        <v>1586444</v>
      </c>
    </row>
    <row r="788" spans="1:20" s="12" customFormat="1" ht="23.25">
      <c r="A788" s="15" t="s">
        <v>799</v>
      </c>
      <c r="B788" s="16" t="s">
        <v>218</v>
      </c>
      <c r="C788" s="4">
        <v>10972914</v>
      </c>
      <c r="D788" s="4">
        <v>216</v>
      </c>
      <c r="E788" s="5" t="s">
        <v>14</v>
      </c>
      <c r="F788" s="4">
        <v>594189</v>
      </c>
      <c r="G788" s="5" t="s">
        <v>14</v>
      </c>
      <c r="H788" s="5" t="s">
        <v>14</v>
      </c>
      <c r="I788" s="5" t="s">
        <v>14</v>
      </c>
      <c r="J788" s="4">
        <v>6948</v>
      </c>
      <c r="K788" s="4">
        <v>67453</v>
      </c>
      <c r="L788" s="4">
        <v>139200</v>
      </c>
      <c r="M788" s="5" t="s">
        <v>14</v>
      </c>
      <c r="N788" s="4">
        <v>9370</v>
      </c>
      <c r="O788" s="5" t="s">
        <v>14</v>
      </c>
      <c r="P788" s="4">
        <v>26634</v>
      </c>
      <c r="Q788" s="4">
        <v>9982823</v>
      </c>
      <c r="R788" s="5" t="s">
        <v>14</v>
      </c>
      <c r="S788" s="5" t="s">
        <v>14</v>
      </c>
      <c r="T788" s="4">
        <v>146081</v>
      </c>
    </row>
    <row r="789" spans="1:20" s="12" customFormat="1" ht="23.25">
      <c r="A789" s="15" t="s">
        <v>800</v>
      </c>
      <c r="B789" s="16" t="s">
        <v>219</v>
      </c>
      <c r="C789" s="4">
        <v>6249125</v>
      </c>
      <c r="D789" s="4">
        <v>122494</v>
      </c>
      <c r="E789" s="4">
        <v>633192</v>
      </c>
      <c r="F789" s="4">
        <v>888427</v>
      </c>
      <c r="G789" s="5" t="s">
        <v>14</v>
      </c>
      <c r="H789" s="4">
        <v>51593</v>
      </c>
      <c r="I789" s="4">
        <v>40351</v>
      </c>
      <c r="J789" s="4">
        <v>1407</v>
      </c>
      <c r="K789" s="4">
        <v>1391190</v>
      </c>
      <c r="L789" s="4">
        <v>80143</v>
      </c>
      <c r="M789" s="4">
        <v>1500</v>
      </c>
      <c r="N789" s="4">
        <v>27108</v>
      </c>
      <c r="O789" s="4">
        <v>144002</v>
      </c>
      <c r="P789" s="4">
        <v>31618</v>
      </c>
      <c r="Q789" s="4">
        <v>2424471</v>
      </c>
      <c r="R789" s="4">
        <v>15148</v>
      </c>
      <c r="S789" s="4">
        <v>366973</v>
      </c>
      <c r="T789" s="4">
        <v>29506</v>
      </c>
    </row>
    <row r="790" spans="1:20" s="12" customFormat="1" ht="23.25">
      <c r="A790" s="15" t="s">
        <v>801</v>
      </c>
      <c r="B790" s="16" t="s">
        <v>220</v>
      </c>
      <c r="C790" s="4">
        <v>6876038</v>
      </c>
      <c r="D790" s="5" t="s">
        <v>14</v>
      </c>
      <c r="E790" s="4">
        <v>371500</v>
      </c>
      <c r="F790" s="4">
        <v>278846</v>
      </c>
      <c r="G790" s="4">
        <v>452000</v>
      </c>
      <c r="H790" s="5" t="s">
        <v>14</v>
      </c>
      <c r="I790" s="4">
        <v>126036</v>
      </c>
      <c r="J790" s="4">
        <v>302223</v>
      </c>
      <c r="K790" s="4">
        <v>74637</v>
      </c>
      <c r="L790" s="4">
        <v>22574</v>
      </c>
      <c r="M790" s="4">
        <v>7600</v>
      </c>
      <c r="N790" s="4">
        <v>59857</v>
      </c>
      <c r="O790" s="5" t="s">
        <v>14</v>
      </c>
      <c r="P790" s="4">
        <v>34000</v>
      </c>
      <c r="Q790" s="4">
        <v>11775</v>
      </c>
      <c r="R790" s="4">
        <v>1048414</v>
      </c>
      <c r="S790" s="4">
        <v>4029848</v>
      </c>
      <c r="T790" s="4">
        <v>56728</v>
      </c>
    </row>
    <row r="791" spans="1:20" s="12" customFormat="1" ht="57">
      <c r="A791" s="15" t="s">
        <v>802</v>
      </c>
      <c r="B791" s="16" t="s">
        <v>221</v>
      </c>
      <c r="C791" s="4">
        <v>3833738</v>
      </c>
      <c r="D791" s="5" t="s">
        <v>14</v>
      </c>
      <c r="E791" s="4">
        <v>677778</v>
      </c>
      <c r="F791" s="4">
        <v>2238345</v>
      </c>
      <c r="G791" s="4">
        <v>44131</v>
      </c>
      <c r="H791" s="4">
        <v>23613</v>
      </c>
      <c r="I791" s="5" t="s">
        <v>14</v>
      </c>
      <c r="J791" s="4">
        <v>16910</v>
      </c>
      <c r="K791" s="5" t="s">
        <v>14</v>
      </c>
      <c r="L791" s="4">
        <v>91098</v>
      </c>
      <c r="M791" s="4">
        <v>2000</v>
      </c>
      <c r="N791" s="5" t="s">
        <v>14</v>
      </c>
      <c r="O791" s="4">
        <v>6863</v>
      </c>
      <c r="P791" s="4">
        <v>13228</v>
      </c>
      <c r="Q791" s="4">
        <v>553663</v>
      </c>
      <c r="R791" s="4">
        <v>462</v>
      </c>
      <c r="S791" s="4">
        <v>122725</v>
      </c>
      <c r="T791" s="4">
        <v>42922</v>
      </c>
    </row>
    <row r="792" spans="1:20" s="12" customFormat="1" ht="57">
      <c r="A792" s="15" t="s">
        <v>803</v>
      </c>
      <c r="B792" s="16" t="s">
        <v>222</v>
      </c>
      <c r="C792" s="4">
        <v>38672037</v>
      </c>
      <c r="D792" s="4">
        <v>597729</v>
      </c>
      <c r="E792" s="4">
        <v>1936054</v>
      </c>
      <c r="F792" s="4">
        <v>757455</v>
      </c>
      <c r="G792" s="4">
        <v>1201658</v>
      </c>
      <c r="H792" s="4">
        <v>4763396</v>
      </c>
      <c r="I792" s="4">
        <v>1092103</v>
      </c>
      <c r="J792" s="4">
        <v>783444</v>
      </c>
      <c r="K792" s="4">
        <v>375327</v>
      </c>
      <c r="L792" s="4">
        <v>335192</v>
      </c>
      <c r="M792" s="4">
        <v>137838</v>
      </c>
      <c r="N792" s="4">
        <v>1221288</v>
      </c>
      <c r="O792" s="4">
        <v>154274</v>
      </c>
      <c r="P792" s="4">
        <v>101425</v>
      </c>
      <c r="Q792" s="4">
        <v>3606215</v>
      </c>
      <c r="R792" s="4">
        <v>4613765</v>
      </c>
      <c r="S792" s="4">
        <v>16802013</v>
      </c>
      <c r="T792" s="4">
        <v>192863</v>
      </c>
    </row>
    <row r="793" spans="1:20" s="12" customFormat="1" ht="45.75">
      <c r="A793" s="15" t="s">
        <v>804</v>
      </c>
      <c r="B793" s="16" t="s">
        <v>223</v>
      </c>
      <c r="C793" s="4">
        <v>15288329</v>
      </c>
      <c r="D793" s="4">
        <v>138117</v>
      </c>
      <c r="E793" s="4">
        <v>936637</v>
      </c>
      <c r="F793" s="4">
        <v>4314016</v>
      </c>
      <c r="G793" s="4">
        <v>155801</v>
      </c>
      <c r="H793" s="4">
        <v>172501</v>
      </c>
      <c r="I793" s="4">
        <v>2856</v>
      </c>
      <c r="J793" s="4">
        <v>327278</v>
      </c>
      <c r="K793" s="4">
        <v>34943</v>
      </c>
      <c r="L793" s="4">
        <v>46282</v>
      </c>
      <c r="M793" s="4">
        <v>120247</v>
      </c>
      <c r="N793" s="4">
        <v>335995</v>
      </c>
      <c r="O793" s="4">
        <v>402511</v>
      </c>
      <c r="P793" s="5" t="s">
        <v>14</v>
      </c>
      <c r="Q793" s="4">
        <v>4542988</v>
      </c>
      <c r="R793" s="4">
        <v>174778</v>
      </c>
      <c r="S793" s="4">
        <v>2481145</v>
      </c>
      <c r="T793" s="4">
        <v>1102235</v>
      </c>
    </row>
    <row r="794" spans="1:20" s="12" customFormat="1" ht="45.75">
      <c r="A794" s="15" t="s">
        <v>805</v>
      </c>
      <c r="B794" s="16" t="s">
        <v>224</v>
      </c>
      <c r="C794" s="4">
        <v>245652</v>
      </c>
      <c r="D794" s="5" t="s">
        <v>14</v>
      </c>
      <c r="E794" s="5" t="s">
        <v>14</v>
      </c>
      <c r="F794" s="5" t="s">
        <v>14</v>
      </c>
      <c r="G794" s="4">
        <v>226200</v>
      </c>
      <c r="H794" s="5" t="s">
        <v>14</v>
      </c>
      <c r="I794" s="5" t="s">
        <v>14</v>
      </c>
      <c r="J794" s="5" t="s">
        <v>14</v>
      </c>
      <c r="K794" s="5" t="s">
        <v>14</v>
      </c>
      <c r="L794" s="4">
        <v>19452</v>
      </c>
      <c r="M794" s="5" t="s">
        <v>14</v>
      </c>
      <c r="N794" s="5" t="s">
        <v>14</v>
      </c>
      <c r="O794" s="5" t="s">
        <v>14</v>
      </c>
      <c r="P794" s="5" t="s">
        <v>14</v>
      </c>
      <c r="Q794" s="5" t="s">
        <v>14</v>
      </c>
      <c r="R794" s="5" t="s">
        <v>14</v>
      </c>
      <c r="S794" s="5" t="s">
        <v>14</v>
      </c>
      <c r="T794" s="5" t="s">
        <v>14</v>
      </c>
    </row>
    <row r="795" spans="1:20" s="12" customFormat="1" ht="34.5">
      <c r="A795" s="15" t="s">
        <v>806</v>
      </c>
      <c r="B795" s="16" t="s">
        <v>225</v>
      </c>
      <c r="C795" s="4">
        <v>1873</v>
      </c>
      <c r="D795" s="5" t="s">
        <v>14</v>
      </c>
      <c r="E795" s="4">
        <v>754</v>
      </c>
      <c r="F795" s="5" t="s">
        <v>14</v>
      </c>
      <c r="G795" s="5" t="s">
        <v>14</v>
      </c>
      <c r="H795" s="5" t="s">
        <v>14</v>
      </c>
      <c r="I795" s="5" t="s">
        <v>14</v>
      </c>
      <c r="J795" s="5" t="s">
        <v>14</v>
      </c>
      <c r="K795" s="5" t="s">
        <v>14</v>
      </c>
      <c r="L795" s="5" t="s">
        <v>14</v>
      </c>
      <c r="M795" s="4">
        <v>1040</v>
      </c>
      <c r="N795" s="5" t="s">
        <v>14</v>
      </c>
      <c r="O795" s="5" t="s">
        <v>14</v>
      </c>
      <c r="P795" s="5" t="s">
        <v>14</v>
      </c>
      <c r="Q795" s="4">
        <v>79</v>
      </c>
      <c r="R795" s="5" t="s">
        <v>14</v>
      </c>
      <c r="S795" s="5" t="s">
        <v>14</v>
      </c>
      <c r="T795" s="5" t="s">
        <v>14</v>
      </c>
    </row>
    <row r="796" spans="1:20" s="12" customFormat="1" ht="79.5">
      <c r="A796" s="15" t="s">
        <v>807</v>
      </c>
      <c r="B796" s="16" t="s">
        <v>226</v>
      </c>
      <c r="C796" s="4">
        <v>14996323</v>
      </c>
      <c r="D796" s="4">
        <v>97172</v>
      </c>
      <c r="E796" s="4">
        <v>2974513</v>
      </c>
      <c r="F796" s="4">
        <v>1320992</v>
      </c>
      <c r="G796" s="4">
        <v>250909</v>
      </c>
      <c r="H796" s="4">
        <v>666635</v>
      </c>
      <c r="I796" s="4">
        <v>73389</v>
      </c>
      <c r="J796" s="4">
        <v>354164</v>
      </c>
      <c r="K796" s="4">
        <v>9197</v>
      </c>
      <c r="L796" s="4">
        <v>81108</v>
      </c>
      <c r="M796" s="4">
        <v>463811</v>
      </c>
      <c r="N796" s="4">
        <v>4635</v>
      </c>
      <c r="O796" s="4">
        <v>95200</v>
      </c>
      <c r="P796" s="4">
        <v>39576</v>
      </c>
      <c r="Q796" s="4">
        <v>822245</v>
      </c>
      <c r="R796" s="4">
        <v>987654</v>
      </c>
      <c r="S796" s="4">
        <v>6739013</v>
      </c>
      <c r="T796" s="4">
        <v>16109</v>
      </c>
    </row>
    <row r="797" spans="1:20" s="12" customFormat="1" ht="23.25">
      <c r="A797" s="15" t="s">
        <v>808</v>
      </c>
      <c r="B797" s="16" t="s">
        <v>227</v>
      </c>
      <c r="C797" s="4">
        <v>27697459</v>
      </c>
      <c r="D797" s="4">
        <v>764333</v>
      </c>
      <c r="E797" s="4">
        <v>4607239</v>
      </c>
      <c r="F797" s="4">
        <v>1833673</v>
      </c>
      <c r="G797" s="4">
        <v>35900</v>
      </c>
      <c r="H797" s="4">
        <v>490587</v>
      </c>
      <c r="I797" s="4">
        <v>2273466</v>
      </c>
      <c r="J797" s="4">
        <v>681222</v>
      </c>
      <c r="K797" s="4">
        <v>173014</v>
      </c>
      <c r="L797" s="4">
        <v>200607</v>
      </c>
      <c r="M797" s="4">
        <v>205899</v>
      </c>
      <c r="N797" s="4">
        <v>176776</v>
      </c>
      <c r="O797" s="4">
        <v>256075</v>
      </c>
      <c r="P797" s="4">
        <v>240057</v>
      </c>
      <c r="Q797" s="4">
        <v>7467137</v>
      </c>
      <c r="R797" s="4">
        <v>863454</v>
      </c>
      <c r="S797" s="4">
        <v>7352799</v>
      </c>
      <c r="T797" s="4">
        <v>75219</v>
      </c>
    </row>
    <row r="798" spans="1:20" s="12" customFormat="1" ht="23.25">
      <c r="A798" s="15" t="s">
        <v>809</v>
      </c>
      <c r="B798" s="16" t="s">
        <v>228</v>
      </c>
      <c r="C798" s="4">
        <v>23994220</v>
      </c>
      <c r="D798" s="4">
        <v>455326</v>
      </c>
      <c r="E798" s="4">
        <v>4606021</v>
      </c>
      <c r="F798" s="4">
        <v>1319079</v>
      </c>
      <c r="G798" s="4">
        <v>13000</v>
      </c>
      <c r="H798" s="4">
        <v>488858</v>
      </c>
      <c r="I798" s="4">
        <v>1104096</v>
      </c>
      <c r="J798" s="4">
        <v>121525</v>
      </c>
      <c r="K798" s="4">
        <v>94864</v>
      </c>
      <c r="L798" s="4">
        <v>94182</v>
      </c>
      <c r="M798" s="4">
        <v>66760</v>
      </c>
      <c r="N798" s="4">
        <v>128605</v>
      </c>
      <c r="O798" s="4">
        <v>127006</v>
      </c>
      <c r="P798" s="4">
        <v>115373</v>
      </c>
      <c r="Q798" s="4">
        <v>7100763</v>
      </c>
      <c r="R798" s="4">
        <v>841859</v>
      </c>
      <c r="S798" s="4">
        <v>7242611</v>
      </c>
      <c r="T798" s="4">
        <v>74294</v>
      </c>
    </row>
    <row r="799" spans="1:20" s="12" customFormat="1" ht="23.25">
      <c r="A799" s="15" t="s">
        <v>810</v>
      </c>
      <c r="B799" s="16" t="s">
        <v>229</v>
      </c>
      <c r="C799" s="4">
        <v>1458241</v>
      </c>
      <c r="D799" s="4">
        <v>175876</v>
      </c>
      <c r="E799" s="4">
        <v>890</v>
      </c>
      <c r="F799" s="4">
        <v>194197</v>
      </c>
      <c r="G799" s="5" t="s">
        <v>14</v>
      </c>
      <c r="H799" s="4">
        <v>1729</v>
      </c>
      <c r="I799" s="4">
        <v>86653</v>
      </c>
      <c r="J799" s="4">
        <v>523428</v>
      </c>
      <c r="K799" s="4">
        <v>1229</v>
      </c>
      <c r="L799" s="4">
        <v>25338</v>
      </c>
      <c r="M799" s="4">
        <v>66716</v>
      </c>
      <c r="N799" s="4">
        <v>39811</v>
      </c>
      <c r="O799" s="4">
        <v>9448</v>
      </c>
      <c r="P799" s="4">
        <v>12219</v>
      </c>
      <c r="Q799" s="4">
        <v>272812</v>
      </c>
      <c r="R799" s="4">
        <v>12815</v>
      </c>
      <c r="S799" s="4">
        <v>34853</v>
      </c>
      <c r="T799" s="4">
        <v>224</v>
      </c>
    </row>
    <row r="800" spans="1:20" s="12" customFormat="1" ht="23.25">
      <c r="A800" s="15" t="s">
        <v>811</v>
      </c>
      <c r="B800" s="16" t="s">
        <v>230</v>
      </c>
      <c r="C800" s="4">
        <v>2244998</v>
      </c>
      <c r="D800" s="4">
        <v>133131</v>
      </c>
      <c r="E800" s="4">
        <v>328</v>
      </c>
      <c r="F800" s="4">
        <v>320396</v>
      </c>
      <c r="G800" s="4">
        <v>22900</v>
      </c>
      <c r="H800" s="5" t="s">
        <v>14</v>
      </c>
      <c r="I800" s="4">
        <v>1082717</v>
      </c>
      <c r="J800" s="4">
        <v>36270</v>
      </c>
      <c r="K800" s="4">
        <v>76921</v>
      </c>
      <c r="L800" s="4">
        <v>81087</v>
      </c>
      <c r="M800" s="4">
        <v>72423</v>
      </c>
      <c r="N800" s="4">
        <v>8359</v>
      </c>
      <c r="O800" s="4">
        <v>119621</v>
      </c>
      <c r="P800" s="4">
        <v>112465</v>
      </c>
      <c r="Q800" s="4">
        <v>93562</v>
      </c>
      <c r="R800" s="4">
        <v>8780</v>
      </c>
      <c r="S800" s="4">
        <v>75335</v>
      </c>
      <c r="T800" s="4">
        <v>702</v>
      </c>
    </row>
    <row r="801" spans="1:20" s="12" customFormat="1" ht="23.25">
      <c r="A801" s="15" t="s">
        <v>812</v>
      </c>
      <c r="B801" s="16" t="s">
        <v>231</v>
      </c>
      <c r="C801" s="4">
        <v>6576939</v>
      </c>
      <c r="D801" s="5" t="s">
        <v>14</v>
      </c>
      <c r="E801" s="4">
        <v>1000567</v>
      </c>
      <c r="F801" s="4">
        <v>280881</v>
      </c>
      <c r="G801" s="4">
        <v>473080</v>
      </c>
      <c r="H801" s="4">
        <v>171875</v>
      </c>
      <c r="I801" s="4">
        <v>376819</v>
      </c>
      <c r="J801" s="4">
        <v>9897</v>
      </c>
      <c r="K801" s="5" t="s">
        <v>14</v>
      </c>
      <c r="L801" s="4">
        <v>62232</v>
      </c>
      <c r="M801" s="4">
        <v>9530</v>
      </c>
      <c r="N801" s="4">
        <v>33637</v>
      </c>
      <c r="O801" s="5" t="s">
        <v>14</v>
      </c>
      <c r="P801" s="4">
        <v>21000</v>
      </c>
      <c r="Q801" s="4">
        <v>2418538</v>
      </c>
      <c r="R801" s="4">
        <v>900422</v>
      </c>
      <c r="S801" s="4">
        <v>650857</v>
      </c>
      <c r="T801" s="4">
        <v>167605</v>
      </c>
    </row>
    <row r="802" spans="1:20" s="12" customFormat="1" ht="45.75">
      <c r="A802" s="15" t="s">
        <v>813</v>
      </c>
      <c r="B802" s="16" t="s">
        <v>232</v>
      </c>
      <c r="C802" s="4">
        <v>66854726</v>
      </c>
      <c r="D802" s="4">
        <v>575337</v>
      </c>
      <c r="E802" s="4">
        <v>2184619</v>
      </c>
      <c r="F802" s="4">
        <v>2284922</v>
      </c>
      <c r="G802" s="4">
        <v>3237023</v>
      </c>
      <c r="H802" s="4">
        <v>8764597</v>
      </c>
      <c r="I802" s="4">
        <v>547162</v>
      </c>
      <c r="J802" s="4">
        <v>10503892</v>
      </c>
      <c r="K802" s="4">
        <v>3546949</v>
      </c>
      <c r="L802" s="4">
        <v>1835770</v>
      </c>
      <c r="M802" s="4">
        <v>920541</v>
      </c>
      <c r="N802" s="4">
        <v>1620390</v>
      </c>
      <c r="O802" s="4">
        <v>524271</v>
      </c>
      <c r="P802" s="4">
        <v>832529</v>
      </c>
      <c r="Q802" s="4">
        <v>7132620</v>
      </c>
      <c r="R802" s="4">
        <v>6296171</v>
      </c>
      <c r="S802" s="4">
        <v>11672008</v>
      </c>
      <c r="T802" s="4">
        <v>4375924</v>
      </c>
    </row>
    <row r="803" spans="1:20" s="12" customFormat="1" ht="23.25">
      <c r="A803" s="15" t="s">
        <v>814</v>
      </c>
      <c r="B803" s="16" t="s">
        <v>233</v>
      </c>
      <c r="C803" s="4">
        <v>18841895</v>
      </c>
      <c r="D803" s="4">
        <v>78756</v>
      </c>
      <c r="E803" s="4">
        <v>472805</v>
      </c>
      <c r="F803" s="4">
        <v>320214</v>
      </c>
      <c r="G803" s="4">
        <v>193735</v>
      </c>
      <c r="H803" s="4">
        <v>2374426</v>
      </c>
      <c r="I803" s="4">
        <v>21286</v>
      </c>
      <c r="J803" s="4">
        <v>8096921</v>
      </c>
      <c r="K803" s="4">
        <v>3042884</v>
      </c>
      <c r="L803" s="4">
        <v>1399987</v>
      </c>
      <c r="M803" s="4">
        <v>8500</v>
      </c>
      <c r="N803" s="5" t="s">
        <v>14</v>
      </c>
      <c r="O803" s="4">
        <v>123132</v>
      </c>
      <c r="P803" s="4">
        <v>4500</v>
      </c>
      <c r="Q803" s="4">
        <v>1505603</v>
      </c>
      <c r="R803" s="4">
        <v>1182909</v>
      </c>
      <c r="S803" s="4">
        <v>4330</v>
      </c>
      <c r="T803" s="4">
        <v>11907</v>
      </c>
    </row>
    <row r="804" spans="1:20" s="12" customFormat="1" ht="23.25">
      <c r="A804" s="15" t="s">
        <v>815</v>
      </c>
      <c r="B804" s="16" t="s">
        <v>234</v>
      </c>
      <c r="C804" s="4">
        <v>34083134</v>
      </c>
      <c r="D804" s="4">
        <v>185915</v>
      </c>
      <c r="E804" s="4">
        <v>1289988</v>
      </c>
      <c r="F804" s="4">
        <v>1635101</v>
      </c>
      <c r="G804" s="4">
        <v>1991619</v>
      </c>
      <c r="H804" s="4">
        <v>2703540</v>
      </c>
      <c r="I804" s="4">
        <v>236976</v>
      </c>
      <c r="J804" s="4">
        <v>2229192</v>
      </c>
      <c r="K804" s="4">
        <v>435878</v>
      </c>
      <c r="L804" s="4">
        <v>93991</v>
      </c>
      <c r="M804" s="4">
        <v>695358</v>
      </c>
      <c r="N804" s="4">
        <v>1489686</v>
      </c>
      <c r="O804" s="4">
        <v>112019</v>
      </c>
      <c r="P804" s="4">
        <v>156450</v>
      </c>
      <c r="Q804" s="4">
        <v>2500581</v>
      </c>
      <c r="R804" s="4">
        <v>5109432</v>
      </c>
      <c r="S804" s="4">
        <v>9825805</v>
      </c>
      <c r="T804" s="4">
        <v>3391604</v>
      </c>
    </row>
    <row r="805" spans="1:20" s="12" customFormat="1" ht="23.25">
      <c r="A805" s="15" t="s">
        <v>816</v>
      </c>
      <c r="B805" s="16" t="s">
        <v>235</v>
      </c>
      <c r="C805" s="4">
        <v>13929697</v>
      </c>
      <c r="D805" s="4">
        <v>310666</v>
      </c>
      <c r="E805" s="4">
        <v>421827</v>
      </c>
      <c r="F805" s="4">
        <v>329607</v>
      </c>
      <c r="G805" s="4">
        <v>1051669</v>
      </c>
      <c r="H805" s="4">
        <v>3686632</v>
      </c>
      <c r="I805" s="4">
        <v>288900</v>
      </c>
      <c r="J805" s="4">
        <v>177778</v>
      </c>
      <c r="K805" s="4">
        <v>68187</v>
      </c>
      <c r="L805" s="4">
        <v>341792</v>
      </c>
      <c r="M805" s="4">
        <v>216684</v>
      </c>
      <c r="N805" s="4">
        <v>130704</v>
      </c>
      <c r="O805" s="4">
        <v>289121</v>
      </c>
      <c r="P805" s="4">
        <v>671580</v>
      </c>
      <c r="Q805" s="4">
        <v>3126437</v>
      </c>
      <c r="R805" s="4">
        <v>3830</v>
      </c>
      <c r="S805" s="4">
        <v>1841873</v>
      </c>
      <c r="T805" s="4">
        <v>972412</v>
      </c>
    </row>
    <row r="806" spans="1:20" s="12" customFormat="1" ht="45.75">
      <c r="A806" s="15" t="s">
        <v>817</v>
      </c>
      <c r="B806" s="16" t="s">
        <v>236</v>
      </c>
      <c r="C806" s="4">
        <v>73105393</v>
      </c>
      <c r="D806" s="4">
        <v>31971</v>
      </c>
      <c r="E806" s="4">
        <v>1040531</v>
      </c>
      <c r="F806" s="4">
        <v>2776724</v>
      </c>
      <c r="G806" s="4">
        <v>1131197</v>
      </c>
      <c r="H806" s="4">
        <v>1765008</v>
      </c>
      <c r="I806" s="4">
        <v>361521</v>
      </c>
      <c r="J806" s="4">
        <v>5082768</v>
      </c>
      <c r="K806" s="4">
        <v>1138869</v>
      </c>
      <c r="L806" s="4">
        <v>140871</v>
      </c>
      <c r="M806" s="4">
        <v>998871</v>
      </c>
      <c r="N806" s="4">
        <v>339443</v>
      </c>
      <c r="O806" s="4">
        <v>321560</v>
      </c>
      <c r="P806" s="4">
        <v>890821</v>
      </c>
      <c r="Q806" s="4">
        <v>6368484</v>
      </c>
      <c r="R806" s="4">
        <v>7058871</v>
      </c>
      <c r="S806" s="4">
        <v>37136474</v>
      </c>
      <c r="T806" s="4">
        <v>6521409</v>
      </c>
    </row>
    <row r="807" spans="1:20" s="12" customFormat="1" ht="23.25">
      <c r="A807" s="15" t="s">
        <v>818</v>
      </c>
      <c r="B807" s="16" t="s">
        <v>237</v>
      </c>
      <c r="C807" s="4">
        <v>3356520</v>
      </c>
      <c r="D807" s="4">
        <v>541</v>
      </c>
      <c r="E807" s="5" t="s">
        <v>14</v>
      </c>
      <c r="F807" s="4">
        <v>15491</v>
      </c>
      <c r="G807" s="4">
        <v>226194</v>
      </c>
      <c r="H807" s="5" t="s">
        <v>14</v>
      </c>
      <c r="I807" s="4">
        <v>1000</v>
      </c>
      <c r="J807" s="4">
        <v>701588</v>
      </c>
      <c r="K807" s="5" t="s">
        <v>14</v>
      </c>
      <c r="L807" s="5" t="s">
        <v>14</v>
      </c>
      <c r="M807" s="4">
        <v>76800</v>
      </c>
      <c r="N807" s="5" t="s">
        <v>14</v>
      </c>
      <c r="O807" s="4">
        <v>914</v>
      </c>
      <c r="P807" s="5" t="s">
        <v>14</v>
      </c>
      <c r="Q807" s="4">
        <v>2054764</v>
      </c>
      <c r="R807" s="4">
        <v>61590</v>
      </c>
      <c r="S807" s="4">
        <v>179076</v>
      </c>
      <c r="T807" s="4">
        <v>38562</v>
      </c>
    </row>
    <row r="808" spans="1:20" s="12" customFormat="1" ht="57">
      <c r="A808" s="15" t="s">
        <v>819</v>
      </c>
      <c r="B808" s="16" t="s">
        <v>238</v>
      </c>
      <c r="C808" s="4">
        <v>69748872</v>
      </c>
      <c r="D808" s="4">
        <v>31429</v>
      </c>
      <c r="E808" s="4">
        <v>1040531</v>
      </c>
      <c r="F808" s="4">
        <v>2761233</v>
      </c>
      <c r="G808" s="4">
        <v>905003</v>
      </c>
      <c r="H808" s="4">
        <v>1765008</v>
      </c>
      <c r="I808" s="4">
        <v>360521</v>
      </c>
      <c r="J808" s="4">
        <v>4381180</v>
      </c>
      <c r="K808" s="4">
        <v>1138869</v>
      </c>
      <c r="L808" s="4">
        <v>140871</v>
      </c>
      <c r="M808" s="4">
        <v>922071</v>
      </c>
      <c r="N808" s="4">
        <v>339443</v>
      </c>
      <c r="O808" s="4">
        <v>320646</v>
      </c>
      <c r="P808" s="4">
        <v>890821</v>
      </c>
      <c r="Q808" s="4">
        <v>4313721</v>
      </c>
      <c r="R808" s="4">
        <v>6997281</v>
      </c>
      <c r="S808" s="4">
        <v>36957398</v>
      </c>
      <c r="T808" s="4">
        <v>6482847</v>
      </c>
    </row>
    <row r="809" spans="1:20" s="12" customFormat="1" ht="57">
      <c r="A809" s="15" t="s">
        <v>820</v>
      </c>
      <c r="B809" s="16" t="s">
        <v>239</v>
      </c>
      <c r="C809" s="4">
        <v>29620764</v>
      </c>
      <c r="D809" s="4">
        <v>344195</v>
      </c>
      <c r="E809" s="4">
        <v>2207013</v>
      </c>
      <c r="F809" s="4">
        <v>3971211</v>
      </c>
      <c r="G809" s="4">
        <v>193672</v>
      </c>
      <c r="H809" s="4">
        <v>32467</v>
      </c>
      <c r="I809" s="4">
        <v>8226298</v>
      </c>
      <c r="J809" s="4">
        <v>268756</v>
      </c>
      <c r="K809" s="4">
        <v>55972</v>
      </c>
      <c r="L809" s="4">
        <v>195223</v>
      </c>
      <c r="M809" s="4">
        <v>111760</v>
      </c>
      <c r="N809" s="4">
        <v>36484</v>
      </c>
      <c r="O809" s="4">
        <v>104711</v>
      </c>
      <c r="P809" s="4">
        <v>251</v>
      </c>
      <c r="Q809" s="4">
        <v>3054680</v>
      </c>
      <c r="R809" s="4">
        <v>5786913</v>
      </c>
      <c r="S809" s="4">
        <v>4334319</v>
      </c>
      <c r="T809" s="4">
        <v>696839</v>
      </c>
    </row>
    <row r="810" spans="1:20" s="12" customFormat="1" ht="34.5">
      <c r="A810" s="15" t="s">
        <v>821</v>
      </c>
      <c r="B810" s="16" t="s">
        <v>240</v>
      </c>
      <c r="C810" s="4">
        <v>20424869</v>
      </c>
      <c r="D810" s="4">
        <v>388220</v>
      </c>
      <c r="E810" s="4">
        <v>653510</v>
      </c>
      <c r="F810" s="4">
        <v>385175</v>
      </c>
      <c r="G810" s="4">
        <v>194279</v>
      </c>
      <c r="H810" s="4">
        <v>360514</v>
      </c>
      <c r="I810" s="4">
        <v>989073</v>
      </c>
      <c r="J810" s="4">
        <v>413902</v>
      </c>
      <c r="K810" s="4">
        <v>47127</v>
      </c>
      <c r="L810" s="4">
        <v>61960</v>
      </c>
      <c r="M810" s="4">
        <v>1132251</v>
      </c>
      <c r="N810" s="4">
        <v>650317</v>
      </c>
      <c r="O810" s="4">
        <v>51126</v>
      </c>
      <c r="P810" s="4">
        <v>99629</v>
      </c>
      <c r="Q810" s="4">
        <v>8452694</v>
      </c>
      <c r="R810" s="4">
        <v>1844822</v>
      </c>
      <c r="S810" s="4">
        <v>4337421</v>
      </c>
      <c r="T810" s="4">
        <v>362848</v>
      </c>
    </row>
    <row r="811" spans="1:20" s="12" customFormat="1" ht="45.75">
      <c r="A811" s="15" t="s">
        <v>822</v>
      </c>
      <c r="B811" s="16" t="s">
        <v>241</v>
      </c>
      <c r="C811" s="4">
        <v>92546027</v>
      </c>
      <c r="D811" s="4">
        <v>2493539</v>
      </c>
      <c r="E811" s="4">
        <v>2470828</v>
      </c>
      <c r="F811" s="4">
        <v>670402</v>
      </c>
      <c r="G811" s="4">
        <v>3267521</v>
      </c>
      <c r="H811" s="4">
        <v>1119292</v>
      </c>
      <c r="I811" s="4">
        <v>3681972</v>
      </c>
      <c r="J811" s="4">
        <v>1494236</v>
      </c>
      <c r="K811" s="4">
        <v>878622</v>
      </c>
      <c r="L811" s="4">
        <v>490395</v>
      </c>
      <c r="M811" s="4">
        <v>1389544</v>
      </c>
      <c r="N811" s="4">
        <v>3997111</v>
      </c>
      <c r="O811" s="4">
        <v>751442</v>
      </c>
      <c r="P811" s="4">
        <v>4132</v>
      </c>
      <c r="Q811" s="4">
        <v>23938687</v>
      </c>
      <c r="R811" s="4">
        <v>20030154</v>
      </c>
      <c r="S811" s="4">
        <v>23852654</v>
      </c>
      <c r="T811" s="4">
        <v>2015497</v>
      </c>
    </row>
    <row r="812" spans="1:20" s="12" customFormat="1" ht="23.25">
      <c r="A812" s="15" t="s">
        <v>823</v>
      </c>
      <c r="B812" s="16" t="s">
        <v>501</v>
      </c>
      <c r="C812" s="4">
        <v>966309383</v>
      </c>
      <c r="D812" s="4">
        <v>23675558</v>
      </c>
      <c r="E812" s="4">
        <v>33263211</v>
      </c>
      <c r="F812" s="4">
        <v>35298956</v>
      </c>
      <c r="G812" s="4">
        <v>31297333</v>
      </c>
      <c r="H812" s="4">
        <v>25141113</v>
      </c>
      <c r="I812" s="4">
        <v>38462989</v>
      </c>
      <c r="J812" s="4">
        <v>45159935</v>
      </c>
      <c r="K812" s="4">
        <v>20394039</v>
      </c>
      <c r="L812" s="4">
        <v>21289369</v>
      </c>
      <c r="M812" s="4">
        <v>21745863</v>
      </c>
      <c r="N812" s="4">
        <v>31962365</v>
      </c>
      <c r="O812" s="4">
        <v>21016299</v>
      </c>
      <c r="P812" s="4">
        <v>13519528</v>
      </c>
      <c r="Q812" s="4">
        <v>100776141</v>
      </c>
      <c r="R812" s="4">
        <v>116200276</v>
      </c>
      <c r="S812" s="4">
        <v>350268245</v>
      </c>
      <c r="T812" s="4">
        <v>36838163</v>
      </c>
    </row>
    <row r="813" spans="1:20" s="12" customFormat="1" ht="23.25">
      <c r="A813" s="15" t="s">
        <v>824</v>
      </c>
      <c r="B813" s="16" t="s">
        <v>502</v>
      </c>
      <c r="C813" s="4">
        <v>57086328</v>
      </c>
      <c r="D813" s="4">
        <v>322169</v>
      </c>
      <c r="E813" s="4">
        <v>1446703</v>
      </c>
      <c r="F813" s="4">
        <v>1454148</v>
      </c>
      <c r="G813" s="4">
        <v>267217</v>
      </c>
      <c r="H813" s="4">
        <v>361881</v>
      </c>
      <c r="I813" s="4">
        <v>2761883</v>
      </c>
      <c r="J813" s="4">
        <v>3044864</v>
      </c>
      <c r="K813" s="4">
        <v>730404</v>
      </c>
      <c r="L813" s="4">
        <v>882157</v>
      </c>
      <c r="M813" s="4">
        <v>1209460</v>
      </c>
      <c r="N813" s="4">
        <v>8979377</v>
      </c>
      <c r="O813" s="4">
        <v>1528746</v>
      </c>
      <c r="P813" s="4">
        <v>304790</v>
      </c>
      <c r="Q813" s="4">
        <v>11906438</v>
      </c>
      <c r="R813" s="4">
        <v>4627086</v>
      </c>
      <c r="S813" s="4">
        <v>16696909</v>
      </c>
      <c r="T813" s="4">
        <v>562096</v>
      </c>
    </row>
    <row r="814" spans="1:20" s="12" customFormat="1" ht="23.25">
      <c r="A814" s="15" t="s">
        <v>825</v>
      </c>
      <c r="B814" s="16" t="s">
        <v>242</v>
      </c>
      <c r="C814" s="4">
        <v>6566714</v>
      </c>
      <c r="D814" s="4">
        <v>4410</v>
      </c>
      <c r="E814" s="5" t="s">
        <v>14</v>
      </c>
      <c r="F814" s="4">
        <v>105060</v>
      </c>
      <c r="G814" s="5" t="s">
        <v>14</v>
      </c>
      <c r="H814" s="4">
        <v>20824</v>
      </c>
      <c r="I814" s="4">
        <v>2113</v>
      </c>
      <c r="J814" s="4">
        <v>57321</v>
      </c>
      <c r="K814" s="4">
        <v>60458</v>
      </c>
      <c r="L814" s="4">
        <v>4909</v>
      </c>
      <c r="M814" s="5" t="s">
        <v>14</v>
      </c>
      <c r="N814" s="4">
        <v>5340477</v>
      </c>
      <c r="O814" s="4">
        <v>368210</v>
      </c>
      <c r="P814" s="4">
        <v>9078</v>
      </c>
      <c r="Q814" s="4">
        <v>208423</v>
      </c>
      <c r="R814" s="4">
        <v>1381</v>
      </c>
      <c r="S814" s="4">
        <v>177768</v>
      </c>
      <c r="T814" s="4">
        <v>206283</v>
      </c>
    </row>
    <row r="815" spans="1:20" s="12" customFormat="1" ht="23.25">
      <c r="A815" s="15" t="s">
        <v>826</v>
      </c>
      <c r="B815" s="16" t="s">
        <v>243</v>
      </c>
      <c r="C815" s="4">
        <v>14393835</v>
      </c>
      <c r="D815" s="4">
        <v>60101</v>
      </c>
      <c r="E815" s="4">
        <v>177600</v>
      </c>
      <c r="F815" s="4">
        <v>692798</v>
      </c>
      <c r="G815" s="4">
        <v>2084</v>
      </c>
      <c r="H815" s="4">
        <v>21456</v>
      </c>
      <c r="I815" s="4">
        <v>266788</v>
      </c>
      <c r="J815" s="4">
        <v>1051094</v>
      </c>
      <c r="K815" s="4">
        <v>2654</v>
      </c>
      <c r="L815" s="4">
        <v>788365</v>
      </c>
      <c r="M815" s="4">
        <v>277686</v>
      </c>
      <c r="N815" s="4">
        <v>1857808</v>
      </c>
      <c r="O815" s="4">
        <v>231040</v>
      </c>
      <c r="P815" s="4">
        <v>216673</v>
      </c>
      <c r="Q815" s="4">
        <v>4334924</v>
      </c>
      <c r="R815" s="4">
        <v>310395</v>
      </c>
      <c r="S815" s="4">
        <v>3914143</v>
      </c>
      <c r="T815" s="4">
        <v>188225</v>
      </c>
    </row>
    <row r="816" spans="1:20" s="12" customFormat="1" ht="23.25">
      <c r="A816" s="15" t="s">
        <v>827</v>
      </c>
      <c r="B816" s="16" t="s">
        <v>244</v>
      </c>
      <c r="C816" s="4">
        <v>6001763</v>
      </c>
      <c r="D816" s="5" t="s">
        <v>14</v>
      </c>
      <c r="E816" s="4">
        <v>95161</v>
      </c>
      <c r="F816" s="4">
        <v>280122</v>
      </c>
      <c r="G816" s="5" t="s">
        <v>14</v>
      </c>
      <c r="H816" s="4">
        <v>3861</v>
      </c>
      <c r="I816" s="4">
        <v>40548</v>
      </c>
      <c r="J816" s="4">
        <v>714409</v>
      </c>
      <c r="K816" s="4">
        <v>1365</v>
      </c>
      <c r="L816" s="4">
        <v>430190</v>
      </c>
      <c r="M816" s="4">
        <v>175640</v>
      </c>
      <c r="N816" s="4">
        <v>500938</v>
      </c>
      <c r="O816" s="4">
        <v>158130</v>
      </c>
      <c r="P816" s="4">
        <v>40724</v>
      </c>
      <c r="Q816" s="4">
        <v>943369</v>
      </c>
      <c r="R816" s="4">
        <v>105929</v>
      </c>
      <c r="S816" s="4">
        <v>2511376</v>
      </c>
      <c r="T816" s="5" t="s">
        <v>14</v>
      </c>
    </row>
    <row r="817" spans="1:20" s="12" customFormat="1" ht="23.25">
      <c r="A817" s="15" t="s">
        <v>828</v>
      </c>
      <c r="B817" s="16" t="s">
        <v>245</v>
      </c>
      <c r="C817" s="4">
        <v>1028905</v>
      </c>
      <c r="D817" s="5" t="s">
        <v>14</v>
      </c>
      <c r="E817" s="5" t="s">
        <v>14</v>
      </c>
      <c r="F817" s="4">
        <v>154244</v>
      </c>
      <c r="G817" s="5" t="s">
        <v>14</v>
      </c>
      <c r="H817" s="5" t="s">
        <v>14</v>
      </c>
      <c r="I817" s="4">
        <v>131172</v>
      </c>
      <c r="J817" s="4">
        <v>23560</v>
      </c>
      <c r="K817" s="5" t="s">
        <v>14</v>
      </c>
      <c r="L817" s="4">
        <v>38569</v>
      </c>
      <c r="M817" s="4">
        <v>500</v>
      </c>
      <c r="N817" s="4">
        <v>285552</v>
      </c>
      <c r="O817" s="5" t="s">
        <v>14</v>
      </c>
      <c r="P817" s="4">
        <v>78556</v>
      </c>
      <c r="Q817" s="4">
        <v>159318</v>
      </c>
      <c r="R817" s="4">
        <v>14151</v>
      </c>
      <c r="S817" s="4">
        <v>143284</v>
      </c>
      <c r="T817" s="5" t="s">
        <v>14</v>
      </c>
    </row>
    <row r="818" spans="1:20" s="12" customFormat="1" ht="23.25">
      <c r="A818" s="15" t="s">
        <v>829</v>
      </c>
      <c r="B818" s="16" t="s">
        <v>246</v>
      </c>
      <c r="C818" s="4">
        <v>749548</v>
      </c>
      <c r="D818" s="5" t="s">
        <v>14</v>
      </c>
      <c r="E818" s="4">
        <v>3082</v>
      </c>
      <c r="F818" s="4">
        <v>152534</v>
      </c>
      <c r="G818" s="5" t="s">
        <v>14</v>
      </c>
      <c r="H818" s="5" t="s">
        <v>14</v>
      </c>
      <c r="I818" s="4">
        <v>3569</v>
      </c>
      <c r="J818" s="4">
        <v>11702</v>
      </c>
      <c r="K818" s="5" t="s">
        <v>14</v>
      </c>
      <c r="L818" s="5" t="s">
        <v>14</v>
      </c>
      <c r="M818" s="4">
        <v>700</v>
      </c>
      <c r="N818" s="4">
        <v>314570</v>
      </c>
      <c r="O818" s="5" t="s">
        <v>14</v>
      </c>
      <c r="P818" s="4">
        <v>25641</v>
      </c>
      <c r="Q818" s="4">
        <v>106568</v>
      </c>
      <c r="R818" s="5" t="s">
        <v>14</v>
      </c>
      <c r="S818" s="4">
        <v>131181</v>
      </c>
      <c r="T818" s="5" t="s">
        <v>14</v>
      </c>
    </row>
    <row r="819" spans="1:20" s="12" customFormat="1" ht="23.25">
      <c r="A819" s="15" t="s">
        <v>830</v>
      </c>
      <c r="B819" s="16" t="s">
        <v>247</v>
      </c>
      <c r="C819" s="4">
        <v>6613618</v>
      </c>
      <c r="D819" s="4">
        <v>60101</v>
      </c>
      <c r="E819" s="4">
        <v>79357</v>
      </c>
      <c r="F819" s="4">
        <v>105898</v>
      </c>
      <c r="G819" s="4">
        <v>2084</v>
      </c>
      <c r="H819" s="4">
        <v>17596</v>
      </c>
      <c r="I819" s="4">
        <v>91499</v>
      </c>
      <c r="J819" s="4">
        <v>301423</v>
      </c>
      <c r="K819" s="4">
        <v>1289</v>
      </c>
      <c r="L819" s="4">
        <v>319606</v>
      </c>
      <c r="M819" s="4">
        <v>100846</v>
      </c>
      <c r="N819" s="4">
        <v>756748</v>
      </c>
      <c r="O819" s="4">
        <v>72910</v>
      </c>
      <c r="P819" s="4">
        <v>71752</v>
      </c>
      <c r="Q819" s="4">
        <v>3125668</v>
      </c>
      <c r="R819" s="4">
        <v>190315</v>
      </c>
      <c r="S819" s="4">
        <v>1128302</v>
      </c>
      <c r="T819" s="4">
        <v>188225</v>
      </c>
    </row>
    <row r="820" spans="1:20" s="12" customFormat="1" ht="45.75">
      <c r="A820" s="15" t="s">
        <v>831</v>
      </c>
      <c r="B820" s="16" t="s">
        <v>248</v>
      </c>
      <c r="C820" s="4">
        <v>25154229</v>
      </c>
      <c r="D820" s="4">
        <v>193849</v>
      </c>
      <c r="E820" s="4">
        <v>1105599</v>
      </c>
      <c r="F820" s="4">
        <v>445709</v>
      </c>
      <c r="G820" s="4">
        <v>258182</v>
      </c>
      <c r="H820" s="4">
        <v>293823</v>
      </c>
      <c r="I820" s="4">
        <v>1537181</v>
      </c>
      <c r="J820" s="4">
        <v>1838977</v>
      </c>
      <c r="K820" s="4">
        <v>530656</v>
      </c>
      <c r="L820" s="4">
        <v>11992</v>
      </c>
      <c r="M820" s="4">
        <v>316352</v>
      </c>
      <c r="N820" s="4">
        <v>1597500</v>
      </c>
      <c r="O820" s="4">
        <v>929308</v>
      </c>
      <c r="P820" s="4">
        <v>79039</v>
      </c>
      <c r="Q820" s="4">
        <v>5202524</v>
      </c>
      <c r="R820" s="4">
        <v>1153404</v>
      </c>
      <c r="S820" s="4">
        <v>9564126</v>
      </c>
      <c r="T820" s="4">
        <v>96008</v>
      </c>
    </row>
    <row r="821" spans="1:20" s="12" customFormat="1" ht="23.25">
      <c r="A821" s="15" t="s">
        <v>832</v>
      </c>
      <c r="B821" s="16" t="s">
        <v>249</v>
      </c>
      <c r="C821" s="4">
        <v>10971549</v>
      </c>
      <c r="D821" s="4">
        <v>63808</v>
      </c>
      <c r="E821" s="4">
        <v>163503</v>
      </c>
      <c r="F821" s="4">
        <v>210581</v>
      </c>
      <c r="G821" s="4">
        <v>6951</v>
      </c>
      <c r="H821" s="4">
        <v>25777</v>
      </c>
      <c r="I821" s="4">
        <v>955801</v>
      </c>
      <c r="J821" s="4">
        <v>97473</v>
      </c>
      <c r="K821" s="4">
        <v>136636</v>
      </c>
      <c r="L821" s="4">
        <v>76890</v>
      </c>
      <c r="M821" s="4">
        <v>615422</v>
      </c>
      <c r="N821" s="4">
        <v>183592</v>
      </c>
      <c r="O821" s="4">
        <v>187</v>
      </c>
      <c r="P821" s="5" t="s">
        <v>14</v>
      </c>
      <c r="Q821" s="4">
        <v>2160568</v>
      </c>
      <c r="R821" s="4">
        <v>3161907</v>
      </c>
      <c r="S821" s="4">
        <v>3040872</v>
      </c>
      <c r="T821" s="4">
        <v>71580</v>
      </c>
    </row>
    <row r="822" spans="1:20" s="12" customFormat="1" ht="34.5">
      <c r="A822" s="15" t="s">
        <v>833</v>
      </c>
      <c r="B822" s="16" t="s">
        <v>503</v>
      </c>
      <c r="C822" s="4">
        <v>5236387</v>
      </c>
      <c r="D822" s="4">
        <v>24500</v>
      </c>
      <c r="E822" s="5" t="s">
        <v>14</v>
      </c>
      <c r="F822" s="4">
        <v>542015</v>
      </c>
      <c r="G822" s="5" t="s">
        <v>14</v>
      </c>
      <c r="H822" s="4">
        <v>72610</v>
      </c>
      <c r="I822" s="4">
        <v>143040</v>
      </c>
      <c r="J822" s="4">
        <v>149755</v>
      </c>
      <c r="K822" s="4">
        <v>81802</v>
      </c>
      <c r="L822" s="4">
        <v>22155</v>
      </c>
      <c r="M822" s="4">
        <v>41640</v>
      </c>
      <c r="N822" s="4">
        <v>1019182</v>
      </c>
      <c r="O822" s="4">
        <v>634357</v>
      </c>
      <c r="P822" s="4">
        <v>40876</v>
      </c>
      <c r="Q822" s="4">
        <v>1972792</v>
      </c>
      <c r="R822" s="4">
        <v>36061</v>
      </c>
      <c r="S822" s="4">
        <v>400193</v>
      </c>
      <c r="T822" s="4">
        <v>55408</v>
      </c>
    </row>
    <row r="823" spans="1:20" s="12" customFormat="1" ht="34.5">
      <c r="A823" s="15" t="s">
        <v>834</v>
      </c>
      <c r="B823" s="16" t="s">
        <v>250</v>
      </c>
      <c r="C823" s="4">
        <v>5236387</v>
      </c>
      <c r="D823" s="4">
        <v>24500</v>
      </c>
      <c r="E823" s="5" t="s">
        <v>14</v>
      </c>
      <c r="F823" s="4">
        <v>542015</v>
      </c>
      <c r="G823" s="5" t="s">
        <v>14</v>
      </c>
      <c r="H823" s="4">
        <v>72610</v>
      </c>
      <c r="I823" s="4">
        <v>143040</v>
      </c>
      <c r="J823" s="4">
        <v>149755</v>
      </c>
      <c r="K823" s="4">
        <v>81802</v>
      </c>
      <c r="L823" s="4">
        <v>22155</v>
      </c>
      <c r="M823" s="4">
        <v>41640</v>
      </c>
      <c r="N823" s="4">
        <v>1019182</v>
      </c>
      <c r="O823" s="4">
        <v>634357</v>
      </c>
      <c r="P823" s="4">
        <v>40876</v>
      </c>
      <c r="Q823" s="4">
        <v>1972792</v>
      </c>
      <c r="R823" s="4">
        <v>36061</v>
      </c>
      <c r="S823" s="4">
        <v>400193</v>
      </c>
      <c r="T823" s="4">
        <v>55408</v>
      </c>
    </row>
    <row r="824" spans="1:20" s="12" customFormat="1" ht="45.75">
      <c r="A824" s="15" t="s">
        <v>835</v>
      </c>
      <c r="B824" s="16" t="s">
        <v>504</v>
      </c>
      <c r="C824" s="4">
        <v>103608095</v>
      </c>
      <c r="D824" s="4">
        <v>478366</v>
      </c>
      <c r="E824" s="4">
        <v>3047783</v>
      </c>
      <c r="F824" s="4">
        <v>5341626</v>
      </c>
      <c r="G824" s="4">
        <v>2910117</v>
      </c>
      <c r="H824" s="4">
        <v>10580684</v>
      </c>
      <c r="I824" s="4">
        <v>5747017</v>
      </c>
      <c r="J824" s="4">
        <v>5375201</v>
      </c>
      <c r="K824" s="4">
        <v>2855775</v>
      </c>
      <c r="L824" s="4">
        <v>10094992</v>
      </c>
      <c r="M824" s="4">
        <v>1544022</v>
      </c>
      <c r="N824" s="4">
        <v>3092278</v>
      </c>
      <c r="O824" s="4">
        <v>1820858</v>
      </c>
      <c r="P824" s="4">
        <v>796226</v>
      </c>
      <c r="Q824" s="4">
        <v>25305158</v>
      </c>
      <c r="R824" s="4">
        <v>7589767</v>
      </c>
      <c r="S824" s="4">
        <v>11348135</v>
      </c>
      <c r="T824" s="4">
        <v>5680091</v>
      </c>
    </row>
    <row r="825" spans="1:20" s="12" customFormat="1" ht="23.25">
      <c r="A825" s="15" t="s">
        <v>836</v>
      </c>
      <c r="B825" s="16" t="s">
        <v>251</v>
      </c>
      <c r="C825" s="4">
        <v>28359078</v>
      </c>
      <c r="D825" s="4">
        <v>117993</v>
      </c>
      <c r="E825" s="4">
        <v>1823193</v>
      </c>
      <c r="F825" s="4">
        <v>592177</v>
      </c>
      <c r="G825" s="4">
        <v>294647</v>
      </c>
      <c r="H825" s="4">
        <v>766162</v>
      </c>
      <c r="I825" s="4">
        <v>1691577</v>
      </c>
      <c r="J825" s="4">
        <v>2555659</v>
      </c>
      <c r="K825" s="4">
        <v>783751</v>
      </c>
      <c r="L825" s="4">
        <v>780086</v>
      </c>
      <c r="M825" s="4">
        <v>809548</v>
      </c>
      <c r="N825" s="4">
        <v>1587555</v>
      </c>
      <c r="O825" s="4">
        <v>283694</v>
      </c>
      <c r="P825" s="4">
        <v>212118</v>
      </c>
      <c r="Q825" s="4">
        <v>8138156</v>
      </c>
      <c r="R825" s="4">
        <v>3067008</v>
      </c>
      <c r="S825" s="4">
        <v>2337635</v>
      </c>
      <c r="T825" s="4">
        <v>2518119</v>
      </c>
    </row>
    <row r="826" spans="1:20" s="12" customFormat="1" ht="23.25">
      <c r="A826" s="15" t="s">
        <v>837</v>
      </c>
      <c r="B826" s="16" t="s">
        <v>252</v>
      </c>
      <c r="C826" s="4">
        <v>55624293</v>
      </c>
      <c r="D826" s="4">
        <v>272406</v>
      </c>
      <c r="E826" s="4">
        <v>1174241</v>
      </c>
      <c r="F826" s="4">
        <v>3794542</v>
      </c>
      <c r="G826" s="4">
        <v>2615470</v>
      </c>
      <c r="H826" s="4">
        <v>9784522</v>
      </c>
      <c r="I826" s="4">
        <v>2563307</v>
      </c>
      <c r="J826" s="4">
        <v>1473733</v>
      </c>
      <c r="K826" s="4">
        <v>2049328</v>
      </c>
      <c r="L826" s="4">
        <v>5618985</v>
      </c>
      <c r="M826" s="4">
        <v>525422</v>
      </c>
      <c r="N826" s="4">
        <v>1503943</v>
      </c>
      <c r="O826" s="4">
        <v>337558</v>
      </c>
      <c r="P826" s="4">
        <v>274754</v>
      </c>
      <c r="Q826" s="4">
        <v>11480736</v>
      </c>
      <c r="R826" s="4">
        <v>3495732</v>
      </c>
      <c r="S826" s="4">
        <v>6482726</v>
      </c>
      <c r="T826" s="4">
        <v>2176890</v>
      </c>
    </row>
    <row r="827" spans="1:20" s="12" customFormat="1" ht="23.25">
      <c r="A827" s="15" t="s">
        <v>838</v>
      </c>
      <c r="B827" s="16" t="s">
        <v>253</v>
      </c>
      <c r="C827" s="4">
        <v>23058793</v>
      </c>
      <c r="D827" s="4">
        <v>229381</v>
      </c>
      <c r="E827" s="4">
        <v>78788</v>
      </c>
      <c r="F827" s="4">
        <v>886570</v>
      </c>
      <c r="G827" s="4">
        <v>908476</v>
      </c>
      <c r="H827" s="4">
        <v>9357946</v>
      </c>
      <c r="I827" s="4">
        <v>1365959</v>
      </c>
      <c r="J827" s="4">
        <v>1243888</v>
      </c>
      <c r="K827" s="4">
        <v>1035416</v>
      </c>
      <c r="L827" s="4">
        <v>2800216</v>
      </c>
      <c r="M827" s="4">
        <v>338135</v>
      </c>
      <c r="N827" s="4">
        <v>565305</v>
      </c>
      <c r="O827" s="4">
        <v>313832</v>
      </c>
      <c r="P827" s="4">
        <v>99054</v>
      </c>
      <c r="Q827" s="4">
        <v>1829225</v>
      </c>
      <c r="R827" s="4">
        <v>576171</v>
      </c>
      <c r="S827" s="4">
        <v>770055</v>
      </c>
      <c r="T827" s="4">
        <v>660377</v>
      </c>
    </row>
    <row r="828" spans="1:20" s="12" customFormat="1" ht="23.25">
      <c r="A828" s="15" t="s">
        <v>839</v>
      </c>
      <c r="B828" s="16" t="s">
        <v>254</v>
      </c>
      <c r="C828" s="4">
        <v>12200058</v>
      </c>
      <c r="D828" s="4">
        <v>29109</v>
      </c>
      <c r="E828" s="4">
        <v>1012736</v>
      </c>
      <c r="F828" s="4">
        <v>666804</v>
      </c>
      <c r="G828" s="4">
        <v>1316916</v>
      </c>
      <c r="H828" s="4">
        <v>78709</v>
      </c>
      <c r="I828" s="4">
        <v>1197348</v>
      </c>
      <c r="J828" s="4">
        <v>170604</v>
      </c>
      <c r="K828" s="4">
        <v>800179</v>
      </c>
      <c r="L828" s="4">
        <v>249560</v>
      </c>
      <c r="M828" s="4">
        <v>176313</v>
      </c>
      <c r="N828" s="4">
        <v>292567</v>
      </c>
      <c r="O828" s="4">
        <v>23726</v>
      </c>
      <c r="P828" s="4">
        <v>163074</v>
      </c>
      <c r="Q828" s="4">
        <v>143075</v>
      </c>
      <c r="R828" s="4">
        <v>1340327</v>
      </c>
      <c r="S828" s="4">
        <v>3025841</v>
      </c>
      <c r="T828" s="4">
        <v>1513170</v>
      </c>
    </row>
    <row r="829" spans="1:20" s="12" customFormat="1" ht="23.25">
      <c r="A829" s="15" t="s">
        <v>840</v>
      </c>
      <c r="B829" s="16" t="s">
        <v>255</v>
      </c>
      <c r="C829" s="4">
        <v>20365442</v>
      </c>
      <c r="D829" s="4">
        <v>13917</v>
      </c>
      <c r="E829" s="4">
        <v>82717</v>
      </c>
      <c r="F829" s="4">
        <v>2241168</v>
      </c>
      <c r="G829" s="4">
        <v>390078</v>
      </c>
      <c r="H829" s="4">
        <v>347867</v>
      </c>
      <c r="I829" s="5" t="s">
        <v>14</v>
      </c>
      <c r="J829" s="4">
        <v>59241</v>
      </c>
      <c r="K829" s="4">
        <v>213733</v>
      </c>
      <c r="L829" s="4">
        <v>2569209</v>
      </c>
      <c r="M829" s="4">
        <v>10974</v>
      </c>
      <c r="N829" s="4">
        <v>646070</v>
      </c>
      <c r="O829" s="5" t="s">
        <v>14</v>
      </c>
      <c r="P829" s="4">
        <v>12626</v>
      </c>
      <c r="Q829" s="4">
        <v>9508435</v>
      </c>
      <c r="R829" s="4">
        <v>1579234</v>
      </c>
      <c r="S829" s="4">
        <v>2686830</v>
      </c>
      <c r="T829" s="4">
        <v>3342</v>
      </c>
    </row>
    <row r="830" spans="1:20" s="12" customFormat="1" ht="23.25">
      <c r="A830" s="15" t="s">
        <v>841</v>
      </c>
      <c r="B830" s="16" t="s">
        <v>256</v>
      </c>
      <c r="C830" s="4">
        <v>19624724</v>
      </c>
      <c r="D830" s="4">
        <v>87967</v>
      </c>
      <c r="E830" s="4">
        <v>50349</v>
      </c>
      <c r="F830" s="4">
        <v>954907</v>
      </c>
      <c r="G830" s="5" t="s">
        <v>14</v>
      </c>
      <c r="H830" s="4">
        <v>30000</v>
      </c>
      <c r="I830" s="4">
        <v>1492133</v>
      </c>
      <c r="J830" s="4">
        <v>1345810</v>
      </c>
      <c r="K830" s="4">
        <v>22696</v>
      </c>
      <c r="L830" s="4">
        <v>3695921</v>
      </c>
      <c r="M830" s="4">
        <v>209052</v>
      </c>
      <c r="N830" s="4">
        <v>780</v>
      </c>
      <c r="O830" s="4">
        <v>1199606</v>
      </c>
      <c r="P830" s="4">
        <v>309353</v>
      </c>
      <c r="Q830" s="4">
        <v>5686266</v>
      </c>
      <c r="R830" s="4">
        <v>1027027</v>
      </c>
      <c r="S830" s="4">
        <v>2527774</v>
      </c>
      <c r="T830" s="4">
        <v>985082</v>
      </c>
    </row>
    <row r="831" spans="1:20" s="12" customFormat="1" ht="34.5">
      <c r="A831" s="15" t="s">
        <v>842</v>
      </c>
      <c r="B831" s="16" t="s">
        <v>505</v>
      </c>
      <c r="C831" s="4">
        <v>444602818</v>
      </c>
      <c r="D831" s="4">
        <v>7162056</v>
      </c>
      <c r="E831" s="4">
        <v>13102830</v>
      </c>
      <c r="F831" s="4">
        <v>13952743</v>
      </c>
      <c r="G831" s="4">
        <v>13437208</v>
      </c>
      <c r="H831" s="4">
        <v>6827926</v>
      </c>
      <c r="I831" s="4">
        <v>11939342</v>
      </c>
      <c r="J831" s="4">
        <v>19820306</v>
      </c>
      <c r="K831" s="4">
        <v>8158062</v>
      </c>
      <c r="L831" s="4">
        <v>4784349</v>
      </c>
      <c r="M831" s="4">
        <v>13337161</v>
      </c>
      <c r="N831" s="4">
        <v>9888428</v>
      </c>
      <c r="O831" s="4">
        <v>8471297</v>
      </c>
      <c r="P831" s="4">
        <v>9390240</v>
      </c>
      <c r="Q831" s="4">
        <v>27567598</v>
      </c>
      <c r="R831" s="4">
        <v>37692953</v>
      </c>
      <c r="S831" s="4">
        <v>223575995</v>
      </c>
      <c r="T831" s="4">
        <v>15494326</v>
      </c>
    </row>
    <row r="832" spans="1:20" s="12" customFormat="1" ht="34.5">
      <c r="A832" s="15" t="s">
        <v>843</v>
      </c>
      <c r="B832" s="16" t="s">
        <v>257</v>
      </c>
      <c r="C832" s="4">
        <v>88635200</v>
      </c>
      <c r="D832" s="4">
        <v>2052081</v>
      </c>
      <c r="E832" s="4">
        <v>2388405</v>
      </c>
      <c r="F832" s="4">
        <v>5689086</v>
      </c>
      <c r="G832" s="4">
        <v>2343727</v>
      </c>
      <c r="H832" s="4">
        <v>2066141</v>
      </c>
      <c r="I832" s="4">
        <v>1737869</v>
      </c>
      <c r="J832" s="4">
        <v>3304612</v>
      </c>
      <c r="K832" s="4">
        <v>1613346</v>
      </c>
      <c r="L832" s="4">
        <v>927892</v>
      </c>
      <c r="M832" s="4">
        <v>2498213</v>
      </c>
      <c r="N832" s="4">
        <v>2124060</v>
      </c>
      <c r="O832" s="4">
        <v>1652621</v>
      </c>
      <c r="P832" s="4">
        <v>2555314</v>
      </c>
      <c r="Q832" s="4">
        <v>4248463</v>
      </c>
      <c r="R832" s="4">
        <v>6701211</v>
      </c>
      <c r="S832" s="4">
        <v>43391993</v>
      </c>
      <c r="T832" s="4">
        <v>3340165</v>
      </c>
    </row>
    <row r="833" spans="1:20" s="12" customFormat="1" ht="45.75">
      <c r="A833" s="15" t="s">
        <v>844</v>
      </c>
      <c r="B833" s="16" t="s">
        <v>258</v>
      </c>
      <c r="C833" s="4">
        <v>59202763</v>
      </c>
      <c r="D833" s="4">
        <v>1032106</v>
      </c>
      <c r="E833" s="4">
        <v>1567132</v>
      </c>
      <c r="F833" s="4">
        <v>1718383</v>
      </c>
      <c r="G833" s="4">
        <v>1324273</v>
      </c>
      <c r="H833" s="4">
        <v>1202233</v>
      </c>
      <c r="I833" s="4">
        <v>1621300</v>
      </c>
      <c r="J833" s="4">
        <v>2062254</v>
      </c>
      <c r="K833" s="4">
        <v>1238039</v>
      </c>
      <c r="L833" s="4">
        <v>676209</v>
      </c>
      <c r="M833" s="4">
        <v>1484232</v>
      </c>
      <c r="N833" s="4">
        <v>1683938</v>
      </c>
      <c r="O833" s="4">
        <v>1017913</v>
      </c>
      <c r="P833" s="4">
        <v>1702154</v>
      </c>
      <c r="Q833" s="4">
        <v>2733970</v>
      </c>
      <c r="R833" s="4">
        <v>4228549</v>
      </c>
      <c r="S833" s="4">
        <v>31064989</v>
      </c>
      <c r="T833" s="4">
        <v>2845089</v>
      </c>
    </row>
    <row r="834" spans="1:20" s="12" customFormat="1" ht="34.5">
      <c r="A834" s="15" t="s">
        <v>845</v>
      </c>
      <c r="B834" s="16" t="s">
        <v>259</v>
      </c>
      <c r="C834" s="4">
        <v>20324689</v>
      </c>
      <c r="D834" s="4">
        <v>92781</v>
      </c>
      <c r="E834" s="4">
        <v>117365</v>
      </c>
      <c r="F834" s="4">
        <v>136800</v>
      </c>
      <c r="G834" s="4">
        <v>83762</v>
      </c>
      <c r="H834" s="4">
        <v>33414</v>
      </c>
      <c r="I834" s="4">
        <v>41810</v>
      </c>
      <c r="J834" s="4">
        <v>182134</v>
      </c>
      <c r="K834" s="4">
        <v>87270</v>
      </c>
      <c r="L834" s="4">
        <v>18361</v>
      </c>
      <c r="M834" s="4">
        <v>122533</v>
      </c>
      <c r="N834" s="4">
        <v>137159</v>
      </c>
      <c r="O834" s="4">
        <v>71778</v>
      </c>
      <c r="P834" s="4">
        <v>16387</v>
      </c>
      <c r="Q834" s="4">
        <v>363702</v>
      </c>
      <c r="R834" s="4">
        <v>388797</v>
      </c>
      <c r="S834" s="4">
        <v>18281276</v>
      </c>
      <c r="T834" s="4">
        <v>149359</v>
      </c>
    </row>
    <row r="835" spans="1:20" s="12" customFormat="1" ht="23.25">
      <c r="A835" s="15" t="s">
        <v>846</v>
      </c>
      <c r="B835" s="16" t="s">
        <v>260</v>
      </c>
      <c r="C835" s="4">
        <v>5060838</v>
      </c>
      <c r="D835" s="4">
        <v>70562</v>
      </c>
      <c r="E835" s="4">
        <v>48155</v>
      </c>
      <c r="F835" s="4">
        <v>114157</v>
      </c>
      <c r="G835" s="4">
        <v>326953</v>
      </c>
      <c r="H835" s="4">
        <v>48938</v>
      </c>
      <c r="I835" s="4">
        <v>39325</v>
      </c>
      <c r="J835" s="4">
        <v>173510</v>
      </c>
      <c r="K835" s="4">
        <v>107464</v>
      </c>
      <c r="L835" s="4">
        <v>67182</v>
      </c>
      <c r="M835" s="4">
        <v>301052</v>
      </c>
      <c r="N835" s="4">
        <v>104135</v>
      </c>
      <c r="O835" s="4">
        <v>165798</v>
      </c>
      <c r="P835" s="4">
        <v>83906</v>
      </c>
      <c r="Q835" s="4">
        <v>70297</v>
      </c>
      <c r="R835" s="4">
        <v>259100</v>
      </c>
      <c r="S835" s="4">
        <v>2968249</v>
      </c>
      <c r="T835" s="4">
        <v>112056</v>
      </c>
    </row>
    <row r="836" spans="1:20" s="12" customFormat="1" ht="34.5">
      <c r="A836" s="15" t="s">
        <v>847</v>
      </c>
      <c r="B836" s="16" t="s">
        <v>261</v>
      </c>
      <c r="C836" s="4">
        <v>45473739</v>
      </c>
      <c r="D836" s="4">
        <v>658378</v>
      </c>
      <c r="E836" s="4">
        <v>1312797</v>
      </c>
      <c r="F836" s="4">
        <v>1162653</v>
      </c>
      <c r="G836" s="4">
        <v>905073</v>
      </c>
      <c r="H836" s="4">
        <v>838379</v>
      </c>
      <c r="I836" s="4">
        <v>718341</v>
      </c>
      <c r="J836" s="4">
        <v>2543369</v>
      </c>
      <c r="K836" s="4">
        <v>533919</v>
      </c>
      <c r="L836" s="4">
        <v>455058</v>
      </c>
      <c r="M836" s="4">
        <v>1599614</v>
      </c>
      <c r="N836" s="4">
        <v>1425443</v>
      </c>
      <c r="O836" s="4">
        <v>1110014</v>
      </c>
      <c r="P836" s="4">
        <v>1327489</v>
      </c>
      <c r="Q836" s="4">
        <v>2948177</v>
      </c>
      <c r="R836" s="4">
        <v>2769537</v>
      </c>
      <c r="S836" s="4">
        <v>23266570</v>
      </c>
      <c r="T836" s="4">
        <v>1898928</v>
      </c>
    </row>
    <row r="837" spans="1:20" s="12" customFormat="1" ht="23.25">
      <c r="A837" s="15" t="s">
        <v>848</v>
      </c>
      <c r="B837" s="16" t="s">
        <v>262</v>
      </c>
      <c r="C837" s="4">
        <v>5623734</v>
      </c>
      <c r="D837" s="4">
        <v>98645</v>
      </c>
      <c r="E837" s="4">
        <v>119925</v>
      </c>
      <c r="F837" s="4">
        <v>417752</v>
      </c>
      <c r="G837" s="4">
        <v>134887</v>
      </c>
      <c r="H837" s="4">
        <v>79789</v>
      </c>
      <c r="I837" s="4">
        <v>111668</v>
      </c>
      <c r="J837" s="4">
        <v>265271</v>
      </c>
      <c r="K837" s="4">
        <v>129373</v>
      </c>
      <c r="L837" s="4">
        <v>70094</v>
      </c>
      <c r="M837" s="4">
        <v>200126</v>
      </c>
      <c r="N837" s="4">
        <v>206627</v>
      </c>
      <c r="O837" s="4">
        <v>246575</v>
      </c>
      <c r="P837" s="4">
        <v>162131</v>
      </c>
      <c r="Q837" s="4">
        <v>1196635</v>
      </c>
      <c r="R837" s="4">
        <v>497809</v>
      </c>
      <c r="S837" s="4">
        <v>1191370</v>
      </c>
      <c r="T837" s="4">
        <v>495056</v>
      </c>
    </row>
    <row r="838" spans="1:20" s="12" customFormat="1" ht="23.25">
      <c r="A838" s="15" t="s">
        <v>849</v>
      </c>
      <c r="B838" s="16" t="s">
        <v>263</v>
      </c>
      <c r="C838" s="4">
        <v>39850005</v>
      </c>
      <c r="D838" s="4">
        <v>559733</v>
      </c>
      <c r="E838" s="4">
        <v>1192873</v>
      </c>
      <c r="F838" s="4">
        <v>744900</v>
      </c>
      <c r="G838" s="4">
        <v>770186</v>
      </c>
      <c r="H838" s="4">
        <v>758589</v>
      </c>
      <c r="I838" s="4">
        <v>606673</v>
      </c>
      <c r="J838" s="4">
        <v>2278098</v>
      </c>
      <c r="K838" s="4">
        <v>404546</v>
      </c>
      <c r="L838" s="4">
        <v>384964</v>
      </c>
      <c r="M838" s="4">
        <v>1399488</v>
      </c>
      <c r="N838" s="4">
        <v>1218816</v>
      </c>
      <c r="O838" s="4">
        <v>863438</v>
      </c>
      <c r="P838" s="4">
        <v>1165358</v>
      </c>
      <c r="Q838" s="4">
        <v>1751542</v>
      </c>
      <c r="R838" s="4">
        <v>2271728</v>
      </c>
      <c r="S838" s="4">
        <v>22075200</v>
      </c>
      <c r="T838" s="4">
        <v>1403873</v>
      </c>
    </row>
    <row r="839" spans="1:20" s="12" customFormat="1" ht="23.25">
      <c r="A839" s="15" t="s">
        <v>850</v>
      </c>
      <c r="B839" s="16" t="s">
        <v>264</v>
      </c>
      <c r="C839" s="4">
        <v>33286591</v>
      </c>
      <c r="D839" s="4">
        <v>297164</v>
      </c>
      <c r="E839" s="4">
        <v>599906</v>
      </c>
      <c r="F839" s="4">
        <v>774195</v>
      </c>
      <c r="G839" s="4">
        <v>1194354</v>
      </c>
      <c r="H839" s="4">
        <v>388280</v>
      </c>
      <c r="I839" s="4">
        <v>575705</v>
      </c>
      <c r="J839" s="4">
        <v>1093625</v>
      </c>
      <c r="K839" s="4">
        <v>462787</v>
      </c>
      <c r="L839" s="4">
        <v>388730</v>
      </c>
      <c r="M839" s="4">
        <v>1087811</v>
      </c>
      <c r="N839" s="4">
        <v>775540</v>
      </c>
      <c r="O839" s="4">
        <v>439661</v>
      </c>
      <c r="P839" s="4">
        <v>613920</v>
      </c>
      <c r="Q839" s="4">
        <v>1063493</v>
      </c>
      <c r="R839" s="4">
        <v>1707213</v>
      </c>
      <c r="S839" s="4">
        <v>20498403</v>
      </c>
      <c r="T839" s="4">
        <v>1325805</v>
      </c>
    </row>
    <row r="840" spans="1:20" s="12" customFormat="1" ht="57">
      <c r="A840" s="15" t="s">
        <v>851</v>
      </c>
      <c r="B840" s="16" t="s">
        <v>265</v>
      </c>
      <c r="C840" s="4">
        <v>11746490</v>
      </c>
      <c r="D840" s="4">
        <v>104639</v>
      </c>
      <c r="E840" s="4">
        <v>160724</v>
      </c>
      <c r="F840" s="4">
        <v>1457379</v>
      </c>
      <c r="G840" s="4">
        <v>155670</v>
      </c>
      <c r="H840" s="4">
        <v>64549</v>
      </c>
      <c r="I840" s="4">
        <v>97023</v>
      </c>
      <c r="J840" s="4">
        <v>3931045</v>
      </c>
      <c r="K840" s="4">
        <v>85222</v>
      </c>
      <c r="L840" s="4">
        <v>94575</v>
      </c>
      <c r="M840" s="4">
        <v>430198</v>
      </c>
      <c r="N840" s="4">
        <v>1598296</v>
      </c>
      <c r="O840" s="4">
        <v>273155</v>
      </c>
      <c r="P840" s="4">
        <v>165252</v>
      </c>
      <c r="Q840" s="4">
        <v>1906393</v>
      </c>
      <c r="R840" s="4">
        <v>586284</v>
      </c>
      <c r="S840" s="4">
        <v>433644</v>
      </c>
      <c r="T840" s="4">
        <v>202441</v>
      </c>
    </row>
    <row r="841" spans="1:20" s="12" customFormat="1" ht="45.75">
      <c r="A841" s="15" t="s">
        <v>852</v>
      </c>
      <c r="B841" s="16" t="s">
        <v>266</v>
      </c>
      <c r="C841" s="4">
        <v>39714108</v>
      </c>
      <c r="D841" s="4">
        <v>302463</v>
      </c>
      <c r="E841" s="4">
        <v>735854</v>
      </c>
      <c r="F841" s="4">
        <v>977552</v>
      </c>
      <c r="G841" s="4">
        <v>2051713</v>
      </c>
      <c r="H841" s="4">
        <v>358427</v>
      </c>
      <c r="I841" s="4">
        <v>873491</v>
      </c>
      <c r="J841" s="4">
        <v>790980</v>
      </c>
      <c r="K841" s="4">
        <v>220119</v>
      </c>
      <c r="L841" s="4">
        <v>503105</v>
      </c>
      <c r="M841" s="4">
        <v>2421206</v>
      </c>
      <c r="N841" s="4">
        <v>429792</v>
      </c>
      <c r="O841" s="4">
        <v>427723</v>
      </c>
      <c r="P841" s="4">
        <v>1176467</v>
      </c>
      <c r="Q841" s="4">
        <v>1133869</v>
      </c>
      <c r="R841" s="4">
        <v>2443147</v>
      </c>
      <c r="S841" s="4">
        <v>22323769</v>
      </c>
      <c r="T841" s="4">
        <v>2544429</v>
      </c>
    </row>
    <row r="842" spans="1:20" s="12" customFormat="1" ht="34.5">
      <c r="A842" s="15" t="s">
        <v>853</v>
      </c>
      <c r="B842" s="16" t="s">
        <v>267</v>
      </c>
      <c r="C842" s="4">
        <v>2360288</v>
      </c>
      <c r="D842" s="4">
        <v>196846</v>
      </c>
      <c r="E842" s="4">
        <v>40775</v>
      </c>
      <c r="F842" s="4">
        <v>37012</v>
      </c>
      <c r="G842" s="4">
        <v>88129</v>
      </c>
      <c r="H842" s="4">
        <v>25125</v>
      </c>
      <c r="I842" s="4">
        <v>257097</v>
      </c>
      <c r="J842" s="4">
        <v>79728</v>
      </c>
      <c r="K842" s="4">
        <v>17574</v>
      </c>
      <c r="L842" s="4">
        <v>62296</v>
      </c>
      <c r="M842" s="4">
        <v>126637</v>
      </c>
      <c r="N842" s="4">
        <v>90079</v>
      </c>
      <c r="O842" s="4">
        <v>316266</v>
      </c>
      <c r="P842" s="4">
        <v>5466</v>
      </c>
      <c r="Q842" s="4">
        <v>217986</v>
      </c>
      <c r="R842" s="4">
        <v>205326</v>
      </c>
      <c r="S842" s="4">
        <v>549272</v>
      </c>
      <c r="T842" s="4">
        <v>44674</v>
      </c>
    </row>
    <row r="843" spans="1:20" s="12" customFormat="1" ht="45.75">
      <c r="A843" s="15" t="s">
        <v>854</v>
      </c>
      <c r="B843" s="16" t="s">
        <v>268</v>
      </c>
      <c r="C843" s="4">
        <v>37353820</v>
      </c>
      <c r="D843" s="4">
        <v>105617</v>
      </c>
      <c r="E843" s="4">
        <v>695079</v>
      </c>
      <c r="F843" s="4">
        <v>940540</v>
      </c>
      <c r="G843" s="4">
        <v>1963584</v>
      </c>
      <c r="H843" s="4">
        <v>333302</v>
      </c>
      <c r="I843" s="4">
        <v>616394</v>
      </c>
      <c r="J843" s="4">
        <v>711252</v>
      </c>
      <c r="K843" s="4">
        <v>202545</v>
      </c>
      <c r="L843" s="4">
        <v>440810</v>
      </c>
      <c r="M843" s="4">
        <v>2294569</v>
      </c>
      <c r="N843" s="4">
        <v>339713</v>
      </c>
      <c r="O843" s="4">
        <v>111457</v>
      </c>
      <c r="P843" s="4">
        <v>1171001</v>
      </c>
      <c r="Q843" s="4">
        <v>915883</v>
      </c>
      <c r="R843" s="4">
        <v>2237821</v>
      </c>
      <c r="S843" s="4">
        <v>21774497</v>
      </c>
      <c r="T843" s="4">
        <v>2499755</v>
      </c>
    </row>
    <row r="844" spans="1:20" s="12" customFormat="1" ht="45.75">
      <c r="A844" s="15" t="s">
        <v>855</v>
      </c>
      <c r="B844" s="16" t="s">
        <v>269</v>
      </c>
      <c r="C844" s="4">
        <v>141158400</v>
      </c>
      <c r="D844" s="4">
        <v>2551882</v>
      </c>
      <c r="E844" s="4">
        <v>6172492</v>
      </c>
      <c r="F844" s="4">
        <v>1922538</v>
      </c>
      <c r="G844" s="4">
        <v>5051683</v>
      </c>
      <c r="H844" s="4">
        <v>1827565</v>
      </c>
      <c r="I844" s="4">
        <v>6234477</v>
      </c>
      <c r="J844" s="4">
        <v>5738777</v>
      </c>
      <c r="K844" s="4">
        <v>3809896</v>
      </c>
      <c r="L844" s="4">
        <v>1653237</v>
      </c>
      <c r="M844" s="4">
        <v>3392301</v>
      </c>
      <c r="N844" s="4">
        <v>1610065</v>
      </c>
      <c r="O844" s="4">
        <v>3312634</v>
      </c>
      <c r="P844" s="4">
        <v>1749350</v>
      </c>
      <c r="Q844" s="4">
        <v>13099234</v>
      </c>
      <c r="R844" s="4">
        <v>18609115</v>
      </c>
      <c r="S844" s="4">
        <v>61347102</v>
      </c>
      <c r="T844" s="4">
        <v>3076054</v>
      </c>
    </row>
    <row r="845" spans="1:20" s="12" customFormat="1" ht="34.5">
      <c r="A845" s="15" t="s">
        <v>856</v>
      </c>
      <c r="B845" s="16" t="s">
        <v>270</v>
      </c>
      <c r="C845" s="4">
        <v>12728528</v>
      </c>
      <c r="D845" s="4">
        <v>186861</v>
      </c>
      <c r="E845" s="4">
        <v>1375572</v>
      </c>
      <c r="F845" s="4">
        <v>161313</v>
      </c>
      <c r="G845" s="4">
        <v>758838</v>
      </c>
      <c r="H845" s="4">
        <v>148667</v>
      </c>
      <c r="I845" s="4">
        <v>40498</v>
      </c>
      <c r="J845" s="4">
        <v>1503302</v>
      </c>
      <c r="K845" s="4">
        <v>853344</v>
      </c>
      <c r="L845" s="4">
        <v>19285</v>
      </c>
      <c r="M845" s="4">
        <v>1033628</v>
      </c>
      <c r="N845" s="4">
        <v>64102</v>
      </c>
      <c r="O845" s="4">
        <v>1069341</v>
      </c>
      <c r="P845" s="4">
        <v>153</v>
      </c>
      <c r="Q845" s="4">
        <v>331985</v>
      </c>
      <c r="R845" s="4">
        <v>984837</v>
      </c>
      <c r="S845" s="4">
        <v>4118550</v>
      </c>
      <c r="T845" s="4">
        <v>78251</v>
      </c>
    </row>
    <row r="846" spans="1:20" s="12" customFormat="1" ht="57">
      <c r="A846" s="15" t="s">
        <v>857</v>
      </c>
      <c r="B846" s="16" t="s">
        <v>271</v>
      </c>
      <c r="C846" s="4">
        <v>29301539</v>
      </c>
      <c r="D846" s="4">
        <v>914915</v>
      </c>
      <c r="E846" s="4">
        <v>211526</v>
      </c>
      <c r="F846" s="4">
        <v>560437</v>
      </c>
      <c r="G846" s="4">
        <v>1683984</v>
      </c>
      <c r="H846" s="4">
        <v>100624</v>
      </c>
      <c r="I846" s="4">
        <v>3726764</v>
      </c>
      <c r="J846" s="4">
        <v>1709569</v>
      </c>
      <c r="K846" s="4">
        <v>2865</v>
      </c>
      <c r="L846" s="4">
        <v>710193</v>
      </c>
      <c r="M846" s="4">
        <v>207893</v>
      </c>
      <c r="N846" s="4">
        <v>61635</v>
      </c>
      <c r="O846" s="4">
        <v>88419</v>
      </c>
      <c r="P846" s="4">
        <v>88226</v>
      </c>
      <c r="Q846" s="4">
        <v>4012822</v>
      </c>
      <c r="R846" s="4">
        <v>3910828</v>
      </c>
      <c r="S846" s="4">
        <v>11178089</v>
      </c>
      <c r="T846" s="4">
        <v>132751</v>
      </c>
    </row>
    <row r="847" spans="1:20" s="12" customFormat="1" ht="68.25">
      <c r="A847" s="15" t="s">
        <v>858</v>
      </c>
      <c r="B847" s="16" t="s">
        <v>272</v>
      </c>
      <c r="C847" s="4">
        <v>99128333</v>
      </c>
      <c r="D847" s="4">
        <v>1450106</v>
      </c>
      <c r="E847" s="4">
        <v>4585395</v>
      </c>
      <c r="F847" s="4">
        <v>1200787</v>
      </c>
      <c r="G847" s="4">
        <v>2608860</v>
      </c>
      <c r="H847" s="4">
        <v>1578274</v>
      </c>
      <c r="I847" s="4">
        <v>2467215</v>
      </c>
      <c r="J847" s="4">
        <v>2525906</v>
      </c>
      <c r="K847" s="4">
        <v>2953688</v>
      </c>
      <c r="L847" s="4">
        <v>923759</v>
      </c>
      <c r="M847" s="4">
        <v>2150780</v>
      </c>
      <c r="N847" s="4">
        <v>1484328</v>
      </c>
      <c r="O847" s="4">
        <v>2154874</v>
      </c>
      <c r="P847" s="4">
        <v>1660971</v>
      </c>
      <c r="Q847" s="4">
        <v>8754427</v>
      </c>
      <c r="R847" s="4">
        <v>13713450</v>
      </c>
      <c r="S847" s="4">
        <v>46050463</v>
      </c>
      <c r="T847" s="4">
        <v>2865052</v>
      </c>
    </row>
    <row r="848" spans="1:20" s="12" customFormat="1" ht="23.25">
      <c r="A848" s="15" t="s">
        <v>1068</v>
      </c>
      <c r="B848" s="16" t="s">
        <v>544</v>
      </c>
      <c r="C848" s="4">
        <v>209185086</v>
      </c>
      <c r="D848" s="4">
        <v>14121974</v>
      </c>
      <c r="E848" s="4">
        <v>7449587</v>
      </c>
      <c r="F848" s="4">
        <v>6308587</v>
      </c>
      <c r="G848" s="4">
        <v>11819250</v>
      </c>
      <c r="H848" s="4">
        <v>4972387</v>
      </c>
      <c r="I848" s="4">
        <v>14431511</v>
      </c>
      <c r="J848" s="4">
        <v>6845140</v>
      </c>
      <c r="K848" s="4">
        <v>4545847</v>
      </c>
      <c r="L848" s="4">
        <v>1855026</v>
      </c>
      <c r="M848" s="4">
        <v>2201239</v>
      </c>
      <c r="N848" s="4">
        <v>3077316</v>
      </c>
      <c r="O848" s="4">
        <v>3103240</v>
      </c>
      <c r="P848" s="4">
        <v>2096130</v>
      </c>
      <c r="Q848" s="4">
        <v>17740603</v>
      </c>
      <c r="R848" s="4">
        <v>41548741</v>
      </c>
      <c r="S848" s="4">
        <v>59670982</v>
      </c>
      <c r="T848" s="4">
        <v>7397528</v>
      </c>
    </row>
    <row r="849" spans="1:20" s="12" customFormat="1" ht="34.5">
      <c r="A849" s="15" t="s">
        <v>859</v>
      </c>
      <c r="B849" s="16" t="s">
        <v>273</v>
      </c>
      <c r="C849" s="4">
        <v>109854153</v>
      </c>
      <c r="D849" s="4">
        <v>11452097</v>
      </c>
      <c r="E849" s="4">
        <v>1048098</v>
      </c>
      <c r="F849" s="4">
        <v>2835481</v>
      </c>
      <c r="G849" s="4">
        <v>2529397</v>
      </c>
      <c r="H849" s="4">
        <v>2060274</v>
      </c>
      <c r="I849" s="4">
        <v>12377154</v>
      </c>
      <c r="J849" s="4">
        <v>831547</v>
      </c>
      <c r="K849" s="4">
        <v>1590896</v>
      </c>
      <c r="L849" s="4">
        <v>736898</v>
      </c>
      <c r="M849" s="4">
        <v>1385654</v>
      </c>
      <c r="N849" s="4">
        <v>1642667</v>
      </c>
      <c r="O849" s="4">
        <v>1319247</v>
      </c>
      <c r="P849" s="4">
        <v>1564247</v>
      </c>
      <c r="Q849" s="4">
        <v>6414889</v>
      </c>
      <c r="R849" s="4">
        <v>26511556</v>
      </c>
      <c r="S849" s="4">
        <v>31261934</v>
      </c>
      <c r="T849" s="4">
        <v>4292118</v>
      </c>
    </row>
    <row r="850" spans="1:20" s="12" customFormat="1" ht="23.25">
      <c r="A850" s="15" t="s">
        <v>860</v>
      </c>
      <c r="B850" s="16" t="s">
        <v>274</v>
      </c>
      <c r="C850" s="4">
        <v>10647376</v>
      </c>
      <c r="D850" s="4">
        <v>676202</v>
      </c>
      <c r="E850" s="4">
        <v>633692</v>
      </c>
      <c r="F850" s="4">
        <v>2115942</v>
      </c>
      <c r="G850" s="4">
        <v>579865</v>
      </c>
      <c r="H850" s="4">
        <v>314547</v>
      </c>
      <c r="I850" s="4">
        <v>219533</v>
      </c>
      <c r="J850" s="4">
        <v>78983</v>
      </c>
      <c r="K850" s="4">
        <v>233654</v>
      </c>
      <c r="L850" s="4">
        <v>238186</v>
      </c>
      <c r="M850" s="4">
        <v>223555</v>
      </c>
      <c r="N850" s="4">
        <v>181196</v>
      </c>
      <c r="O850" s="4">
        <v>1233285</v>
      </c>
      <c r="P850" s="4">
        <v>121132</v>
      </c>
      <c r="Q850" s="4">
        <v>1434635</v>
      </c>
      <c r="R850" s="4">
        <v>1354482</v>
      </c>
      <c r="S850" s="4">
        <v>1008486</v>
      </c>
      <c r="T850" s="5" t="s">
        <v>14</v>
      </c>
    </row>
    <row r="851" spans="1:20" s="12" customFormat="1" ht="23.25">
      <c r="A851" s="15" t="s">
        <v>861</v>
      </c>
      <c r="B851" s="16" t="s">
        <v>275</v>
      </c>
      <c r="C851" s="4">
        <v>18680807</v>
      </c>
      <c r="D851" s="4">
        <v>1047710</v>
      </c>
      <c r="E851" s="4">
        <v>1360088</v>
      </c>
      <c r="F851" s="4">
        <v>687967</v>
      </c>
      <c r="G851" s="4">
        <v>2998300</v>
      </c>
      <c r="H851" s="4">
        <v>1377367</v>
      </c>
      <c r="I851" s="4">
        <v>1137069</v>
      </c>
      <c r="J851" s="4">
        <v>177065</v>
      </c>
      <c r="K851" s="4">
        <v>239291</v>
      </c>
      <c r="L851" s="4">
        <v>248085</v>
      </c>
      <c r="M851" s="4">
        <v>445829</v>
      </c>
      <c r="N851" s="4">
        <v>840598</v>
      </c>
      <c r="O851" s="4">
        <v>146762</v>
      </c>
      <c r="P851" s="4">
        <v>85134</v>
      </c>
      <c r="Q851" s="4">
        <v>1533389</v>
      </c>
      <c r="R851" s="4">
        <v>4227128</v>
      </c>
      <c r="S851" s="4">
        <v>1346288</v>
      </c>
      <c r="T851" s="4">
        <v>782737</v>
      </c>
    </row>
    <row r="852" spans="1:20" s="12" customFormat="1" ht="23.25">
      <c r="A852" s="15" t="s">
        <v>862</v>
      </c>
      <c r="B852" s="16" t="s">
        <v>276</v>
      </c>
      <c r="C852" s="4">
        <v>16719600</v>
      </c>
      <c r="D852" s="4">
        <v>156549</v>
      </c>
      <c r="E852" s="4">
        <v>665934</v>
      </c>
      <c r="F852" s="4">
        <v>149833</v>
      </c>
      <c r="G852" s="4">
        <v>2452570</v>
      </c>
      <c r="H852" s="4">
        <v>770262</v>
      </c>
      <c r="I852" s="4">
        <v>20916</v>
      </c>
      <c r="J852" s="4">
        <v>1717182</v>
      </c>
      <c r="K852" s="4">
        <v>88549</v>
      </c>
      <c r="L852" s="4">
        <v>90190</v>
      </c>
      <c r="M852" s="4">
        <v>82205</v>
      </c>
      <c r="N852" s="4">
        <v>69779</v>
      </c>
      <c r="O852" s="4">
        <v>15940</v>
      </c>
      <c r="P852" s="4">
        <v>177733</v>
      </c>
      <c r="Q852" s="4">
        <v>341240</v>
      </c>
      <c r="R852" s="4">
        <v>5301213</v>
      </c>
      <c r="S852" s="4">
        <v>3294727</v>
      </c>
      <c r="T852" s="4">
        <v>1324779</v>
      </c>
    </row>
    <row r="853" spans="1:20" s="12" customFormat="1" ht="68.25">
      <c r="A853" s="15" t="s">
        <v>863</v>
      </c>
      <c r="B853" s="16" t="s">
        <v>277</v>
      </c>
      <c r="C853" s="4">
        <v>18725014</v>
      </c>
      <c r="D853" s="4">
        <v>2062</v>
      </c>
      <c r="E853" s="5" t="s">
        <v>14</v>
      </c>
      <c r="F853" s="4">
        <v>178271</v>
      </c>
      <c r="G853" s="4">
        <v>1674243</v>
      </c>
      <c r="H853" s="4">
        <v>90112</v>
      </c>
      <c r="I853" s="5" t="s">
        <v>14</v>
      </c>
      <c r="J853" s="4">
        <v>77270</v>
      </c>
      <c r="K853" s="4">
        <v>5848</v>
      </c>
      <c r="L853" s="4">
        <v>51055</v>
      </c>
      <c r="M853" s="4">
        <v>1000</v>
      </c>
      <c r="N853" s="4">
        <v>62208</v>
      </c>
      <c r="O853" s="4">
        <v>3969</v>
      </c>
      <c r="P853" s="5" t="s">
        <v>14</v>
      </c>
      <c r="Q853" s="4">
        <v>368771</v>
      </c>
      <c r="R853" s="4">
        <v>1159674</v>
      </c>
      <c r="S853" s="4">
        <v>14913130</v>
      </c>
      <c r="T853" s="4">
        <v>137402</v>
      </c>
    </row>
    <row r="854" spans="1:20" s="12" customFormat="1" ht="23.25">
      <c r="A854" s="15" t="s">
        <v>864</v>
      </c>
      <c r="B854" s="16" t="s">
        <v>278</v>
      </c>
      <c r="C854" s="4">
        <v>4172333</v>
      </c>
      <c r="D854" s="4">
        <v>44005</v>
      </c>
      <c r="E854" s="5" t="s">
        <v>14</v>
      </c>
      <c r="F854" s="4">
        <v>10012</v>
      </c>
      <c r="G854" s="4">
        <v>383601</v>
      </c>
      <c r="H854" s="4">
        <v>145796</v>
      </c>
      <c r="I854" s="4">
        <v>52555</v>
      </c>
      <c r="J854" s="4">
        <v>14781</v>
      </c>
      <c r="K854" s="4">
        <v>39150</v>
      </c>
      <c r="L854" s="4">
        <v>299884</v>
      </c>
      <c r="M854" s="4">
        <v>1186</v>
      </c>
      <c r="N854" s="4">
        <v>103633</v>
      </c>
      <c r="O854" s="4">
        <v>37314</v>
      </c>
      <c r="P854" s="4">
        <v>40858</v>
      </c>
      <c r="Q854" s="4">
        <v>630849</v>
      </c>
      <c r="R854" s="4">
        <v>109518</v>
      </c>
      <c r="S854" s="4">
        <v>1945680</v>
      </c>
      <c r="T854" s="4">
        <v>313509</v>
      </c>
    </row>
    <row r="855" spans="1:20" s="12" customFormat="1" ht="23.25">
      <c r="A855" s="15" t="s">
        <v>865</v>
      </c>
      <c r="B855" s="16" t="s">
        <v>279</v>
      </c>
      <c r="C855" s="4">
        <v>3823054</v>
      </c>
      <c r="D855" s="4">
        <v>1911</v>
      </c>
      <c r="E855" s="5" t="s">
        <v>14</v>
      </c>
      <c r="F855" s="4">
        <v>10948</v>
      </c>
      <c r="G855" s="5" t="s">
        <v>14</v>
      </c>
      <c r="H855" s="4">
        <v>15501</v>
      </c>
      <c r="I855" s="5" t="s">
        <v>14</v>
      </c>
      <c r="J855" s="4">
        <v>21191</v>
      </c>
      <c r="K855" s="4">
        <v>1213186</v>
      </c>
      <c r="L855" s="4">
        <v>157900</v>
      </c>
      <c r="M855" s="4">
        <v>32164</v>
      </c>
      <c r="N855" s="4">
        <v>20259</v>
      </c>
      <c r="O855" s="4">
        <v>303057</v>
      </c>
      <c r="P855" s="4">
        <v>30491</v>
      </c>
      <c r="Q855" s="4">
        <v>126372</v>
      </c>
      <c r="R855" s="4">
        <v>188267</v>
      </c>
      <c r="S855" s="4">
        <v>1245904</v>
      </c>
      <c r="T855" s="4">
        <v>455902</v>
      </c>
    </row>
    <row r="856" spans="1:20" s="12" customFormat="1" ht="23.25">
      <c r="A856" s="15" t="s">
        <v>866</v>
      </c>
      <c r="B856" s="16" t="s">
        <v>280</v>
      </c>
      <c r="C856" s="4">
        <v>26562749</v>
      </c>
      <c r="D856" s="4">
        <v>741439</v>
      </c>
      <c r="E856" s="4">
        <v>3741774</v>
      </c>
      <c r="F856" s="4">
        <v>320133</v>
      </c>
      <c r="G856" s="4">
        <v>1201274</v>
      </c>
      <c r="H856" s="4">
        <v>198528</v>
      </c>
      <c r="I856" s="4">
        <v>624284</v>
      </c>
      <c r="J856" s="4">
        <v>3927120</v>
      </c>
      <c r="K856" s="4">
        <v>1135272</v>
      </c>
      <c r="L856" s="4">
        <v>32827</v>
      </c>
      <c r="M856" s="4">
        <v>29646</v>
      </c>
      <c r="N856" s="4">
        <v>156977</v>
      </c>
      <c r="O856" s="4">
        <v>43666</v>
      </c>
      <c r="P856" s="4">
        <v>76534</v>
      </c>
      <c r="Q856" s="4">
        <v>6890458</v>
      </c>
      <c r="R856" s="4">
        <v>2696904</v>
      </c>
      <c r="S856" s="4">
        <v>4654832</v>
      </c>
      <c r="T856" s="4">
        <v>91081</v>
      </c>
    </row>
    <row r="857" spans="1:20" s="12" customFormat="1" ht="23.25">
      <c r="A857" s="15" t="s">
        <v>1069</v>
      </c>
      <c r="B857" s="16" t="s">
        <v>545</v>
      </c>
      <c r="C857" s="4">
        <v>66501699</v>
      </c>
      <c r="D857" s="4">
        <v>449951</v>
      </c>
      <c r="E857" s="4">
        <v>4497127</v>
      </c>
      <c r="F857" s="4">
        <v>3498068</v>
      </c>
      <c r="G857" s="4">
        <v>1754799</v>
      </c>
      <c r="H857" s="4">
        <v>1105659</v>
      </c>
      <c r="I857" s="4">
        <v>1590515</v>
      </c>
      <c r="J857" s="4">
        <v>4232295</v>
      </c>
      <c r="K857" s="4">
        <v>863499</v>
      </c>
      <c r="L857" s="4">
        <v>403671</v>
      </c>
      <c r="M857" s="4">
        <v>1338924</v>
      </c>
      <c r="N857" s="4">
        <v>2039840</v>
      </c>
      <c r="O857" s="4">
        <v>755761</v>
      </c>
      <c r="P857" s="4">
        <v>253258</v>
      </c>
      <c r="Q857" s="4">
        <v>4593427</v>
      </c>
      <c r="R857" s="4">
        <v>16427463</v>
      </c>
      <c r="S857" s="4">
        <v>17322027</v>
      </c>
      <c r="T857" s="4">
        <v>5375415</v>
      </c>
    </row>
    <row r="858" spans="1:20" s="12" customFormat="1" ht="34.5">
      <c r="A858" s="15" t="s">
        <v>867</v>
      </c>
      <c r="B858" s="16" t="s">
        <v>281</v>
      </c>
      <c r="C858" s="4">
        <v>33646403</v>
      </c>
      <c r="D858" s="4">
        <v>86886</v>
      </c>
      <c r="E858" s="4">
        <v>1173683</v>
      </c>
      <c r="F858" s="4">
        <v>2870565</v>
      </c>
      <c r="G858" s="4">
        <v>461066</v>
      </c>
      <c r="H858" s="4">
        <v>262120</v>
      </c>
      <c r="I858" s="4">
        <v>205863</v>
      </c>
      <c r="J858" s="4">
        <v>1248771</v>
      </c>
      <c r="K858" s="4">
        <v>54362</v>
      </c>
      <c r="L858" s="4">
        <v>90616</v>
      </c>
      <c r="M858" s="4">
        <v>690675</v>
      </c>
      <c r="N858" s="4">
        <v>1695201</v>
      </c>
      <c r="O858" s="4">
        <v>395738</v>
      </c>
      <c r="P858" s="4">
        <v>71050</v>
      </c>
      <c r="Q858" s="4">
        <v>2197359</v>
      </c>
      <c r="R858" s="4">
        <v>8479739</v>
      </c>
      <c r="S858" s="4">
        <v>13094579</v>
      </c>
      <c r="T858" s="4">
        <v>568128</v>
      </c>
    </row>
    <row r="859" spans="1:20" s="12" customFormat="1" ht="34.5">
      <c r="A859" s="15" t="s">
        <v>868</v>
      </c>
      <c r="B859" s="16" t="s">
        <v>282</v>
      </c>
      <c r="C859" s="4">
        <v>1500438</v>
      </c>
      <c r="D859" s="4">
        <v>5219</v>
      </c>
      <c r="E859" s="4">
        <v>27187</v>
      </c>
      <c r="F859" s="4">
        <v>249974</v>
      </c>
      <c r="G859" s="4">
        <v>4800</v>
      </c>
      <c r="H859" s="4">
        <v>93935</v>
      </c>
      <c r="I859" s="4">
        <v>444</v>
      </c>
      <c r="J859" s="4">
        <v>63194</v>
      </c>
      <c r="K859" s="4">
        <v>3370</v>
      </c>
      <c r="L859" s="4">
        <v>11267</v>
      </c>
      <c r="M859" s="4">
        <v>32754</v>
      </c>
      <c r="N859" s="4">
        <v>6206</v>
      </c>
      <c r="O859" s="4">
        <v>13462</v>
      </c>
      <c r="P859" s="4">
        <v>13202</v>
      </c>
      <c r="Q859" s="4">
        <v>229621</v>
      </c>
      <c r="R859" s="4">
        <v>59626</v>
      </c>
      <c r="S859" s="4">
        <v>685231</v>
      </c>
      <c r="T859" s="4">
        <v>946</v>
      </c>
    </row>
    <row r="860" spans="1:20" s="12" customFormat="1" ht="34.5">
      <c r="A860" s="15" t="s">
        <v>869</v>
      </c>
      <c r="B860" s="16" t="s">
        <v>283</v>
      </c>
      <c r="C860" s="4">
        <v>6156089</v>
      </c>
      <c r="D860" s="4">
        <v>29255</v>
      </c>
      <c r="E860" s="4">
        <v>35937</v>
      </c>
      <c r="F860" s="4">
        <v>683040</v>
      </c>
      <c r="G860" s="5" t="s">
        <v>14</v>
      </c>
      <c r="H860" s="4">
        <v>7475</v>
      </c>
      <c r="I860" s="4">
        <v>7453</v>
      </c>
      <c r="J860" s="4">
        <v>92768</v>
      </c>
      <c r="K860" s="4">
        <v>1617</v>
      </c>
      <c r="L860" s="4">
        <v>5035</v>
      </c>
      <c r="M860" s="4">
        <v>73121</v>
      </c>
      <c r="N860" s="4">
        <v>268242</v>
      </c>
      <c r="O860" s="4">
        <v>2575</v>
      </c>
      <c r="P860" s="4">
        <v>25653</v>
      </c>
      <c r="Q860" s="4">
        <v>73818</v>
      </c>
      <c r="R860" s="4">
        <v>37795</v>
      </c>
      <c r="S860" s="4">
        <v>4692214</v>
      </c>
      <c r="T860" s="4">
        <v>120093</v>
      </c>
    </row>
    <row r="861" spans="1:20" s="12" customFormat="1" ht="45.75">
      <c r="A861" s="15" t="s">
        <v>870</v>
      </c>
      <c r="B861" s="16" t="s">
        <v>284</v>
      </c>
      <c r="C861" s="4">
        <v>10095331</v>
      </c>
      <c r="D861" s="4">
        <v>25042</v>
      </c>
      <c r="E861" s="4">
        <v>388268</v>
      </c>
      <c r="F861" s="4">
        <v>953613</v>
      </c>
      <c r="G861" s="4">
        <v>134801</v>
      </c>
      <c r="H861" s="4">
        <v>60710</v>
      </c>
      <c r="I861" s="4">
        <v>118529</v>
      </c>
      <c r="J861" s="4">
        <v>1058701</v>
      </c>
      <c r="K861" s="4">
        <v>49278</v>
      </c>
      <c r="L861" s="4">
        <v>5594</v>
      </c>
      <c r="M861" s="4">
        <v>120183</v>
      </c>
      <c r="N861" s="4">
        <v>1204681</v>
      </c>
      <c r="O861" s="4">
        <v>340505</v>
      </c>
      <c r="P861" s="4">
        <v>32195</v>
      </c>
      <c r="Q861" s="4">
        <v>925252</v>
      </c>
      <c r="R861" s="4">
        <v>1452456</v>
      </c>
      <c r="S861" s="4">
        <v>3028496</v>
      </c>
      <c r="T861" s="4">
        <v>197028</v>
      </c>
    </row>
    <row r="862" spans="1:20" s="12" customFormat="1" ht="34.5">
      <c r="A862" s="15" t="s">
        <v>871</v>
      </c>
      <c r="B862" s="16" t="s">
        <v>285</v>
      </c>
      <c r="C862" s="4">
        <v>1949219</v>
      </c>
      <c r="D862" s="4">
        <v>12814</v>
      </c>
      <c r="E862" s="4">
        <v>21290</v>
      </c>
      <c r="F862" s="4">
        <v>39951</v>
      </c>
      <c r="G862" s="4">
        <v>93237</v>
      </c>
      <c r="H862" s="5" t="s">
        <v>14</v>
      </c>
      <c r="I862" s="4">
        <v>12</v>
      </c>
      <c r="J862" s="4">
        <v>5689</v>
      </c>
      <c r="K862" s="5" t="s">
        <v>14</v>
      </c>
      <c r="L862" s="4">
        <v>68158</v>
      </c>
      <c r="M862" s="5" t="s">
        <v>14</v>
      </c>
      <c r="N862" s="4">
        <v>165265</v>
      </c>
      <c r="O862" s="4">
        <v>20996</v>
      </c>
      <c r="P862" s="5" t="s">
        <v>14</v>
      </c>
      <c r="Q862" s="4">
        <v>90412</v>
      </c>
      <c r="R862" s="4">
        <v>17070</v>
      </c>
      <c r="S862" s="4">
        <v>1355044</v>
      </c>
      <c r="T862" s="4">
        <v>59279</v>
      </c>
    </row>
    <row r="863" spans="1:20" s="12" customFormat="1" ht="34.5">
      <c r="A863" s="15" t="s">
        <v>872</v>
      </c>
      <c r="B863" s="16" t="s">
        <v>286</v>
      </c>
      <c r="C863" s="4">
        <v>13945327</v>
      </c>
      <c r="D863" s="4">
        <v>14557</v>
      </c>
      <c r="E863" s="4">
        <v>701000</v>
      </c>
      <c r="F863" s="4">
        <v>943987</v>
      </c>
      <c r="G863" s="4">
        <v>228228</v>
      </c>
      <c r="H863" s="4">
        <v>100000</v>
      </c>
      <c r="I863" s="4">
        <v>79425</v>
      </c>
      <c r="J863" s="4">
        <v>28420</v>
      </c>
      <c r="K863" s="4">
        <v>97</v>
      </c>
      <c r="L863" s="4">
        <v>562</v>
      </c>
      <c r="M863" s="4">
        <v>464617</v>
      </c>
      <c r="N863" s="4">
        <v>50807</v>
      </c>
      <c r="O863" s="4">
        <v>18200</v>
      </c>
      <c r="P863" s="5" t="s">
        <v>14</v>
      </c>
      <c r="Q863" s="4">
        <v>878258</v>
      </c>
      <c r="R863" s="4">
        <v>6912792</v>
      </c>
      <c r="S863" s="4">
        <v>3333594</v>
      </c>
      <c r="T863" s="4">
        <v>190783</v>
      </c>
    </row>
    <row r="864" spans="1:20" s="12" customFormat="1" ht="23.25">
      <c r="A864" s="15" t="s">
        <v>873</v>
      </c>
      <c r="B864" s="16" t="s">
        <v>287</v>
      </c>
      <c r="C864" s="4">
        <v>8920597</v>
      </c>
      <c r="D864" s="4">
        <v>102689</v>
      </c>
      <c r="E864" s="4">
        <v>775162</v>
      </c>
      <c r="F864" s="4">
        <v>354174</v>
      </c>
      <c r="G864" s="4">
        <v>406523</v>
      </c>
      <c r="H864" s="4">
        <v>174896</v>
      </c>
      <c r="I864" s="4">
        <v>1168631</v>
      </c>
      <c r="J864" s="4">
        <v>896284</v>
      </c>
      <c r="K864" s="4">
        <v>109999</v>
      </c>
      <c r="L864" s="4">
        <v>63366</v>
      </c>
      <c r="M864" s="4">
        <v>393661</v>
      </c>
      <c r="N864" s="4">
        <v>102955</v>
      </c>
      <c r="O864" s="4">
        <v>77355</v>
      </c>
      <c r="P864" s="4">
        <v>30196</v>
      </c>
      <c r="Q864" s="4">
        <v>908327</v>
      </c>
      <c r="R864" s="4">
        <v>948646</v>
      </c>
      <c r="S864" s="4">
        <v>1868638</v>
      </c>
      <c r="T864" s="4">
        <v>539094</v>
      </c>
    </row>
    <row r="865" spans="1:20" s="12" customFormat="1" ht="23.25">
      <c r="A865" s="15" t="s">
        <v>874</v>
      </c>
      <c r="B865" s="16" t="s">
        <v>288</v>
      </c>
      <c r="C865" s="4">
        <v>551395</v>
      </c>
      <c r="D865" s="4">
        <v>3373</v>
      </c>
      <c r="E865" s="4">
        <v>5768</v>
      </c>
      <c r="F865" s="4">
        <v>10181</v>
      </c>
      <c r="G865" s="4">
        <v>6484</v>
      </c>
      <c r="H865" s="4">
        <v>50000</v>
      </c>
      <c r="I865" s="4">
        <v>12825</v>
      </c>
      <c r="J865" s="4">
        <v>1779</v>
      </c>
      <c r="K865" s="4">
        <v>3884</v>
      </c>
      <c r="L865" s="4">
        <v>3067</v>
      </c>
      <c r="M865" s="4">
        <v>500</v>
      </c>
      <c r="N865" s="4">
        <v>6032</v>
      </c>
      <c r="O865" s="4">
        <v>585</v>
      </c>
      <c r="P865" s="5" t="s">
        <v>14</v>
      </c>
      <c r="Q865" s="4">
        <v>108808</v>
      </c>
      <c r="R865" s="4">
        <v>7816</v>
      </c>
      <c r="S865" s="4">
        <v>141782</v>
      </c>
      <c r="T865" s="4">
        <v>188512</v>
      </c>
    </row>
    <row r="866" spans="1:20" s="12" customFormat="1" ht="23.25">
      <c r="A866" s="15" t="s">
        <v>875</v>
      </c>
      <c r="B866" s="16" t="s">
        <v>289</v>
      </c>
      <c r="C866" s="4">
        <v>1002815</v>
      </c>
      <c r="D866" s="4">
        <v>29622</v>
      </c>
      <c r="E866" s="4">
        <v>28721</v>
      </c>
      <c r="F866" s="4">
        <v>116406</v>
      </c>
      <c r="G866" s="4">
        <v>4530</v>
      </c>
      <c r="H866" s="4">
        <v>2163</v>
      </c>
      <c r="I866" s="4">
        <v>11624</v>
      </c>
      <c r="J866" s="4">
        <v>165341</v>
      </c>
      <c r="K866" s="4">
        <v>680</v>
      </c>
      <c r="L866" s="4">
        <v>1638</v>
      </c>
      <c r="M866" s="4">
        <v>3788</v>
      </c>
      <c r="N866" s="4">
        <v>429</v>
      </c>
      <c r="O866" s="4">
        <v>7258</v>
      </c>
      <c r="P866" s="5" t="s">
        <v>14</v>
      </c>
      <c r="Q866" s="4">
        <v>5765</v>
      </c>
      <c r="R866" s="4">
        <v>203295</v>
      </c>
      <c r="S866" s="4">
        <v>390996</v>
      </c>
      <c r="T866" s="4">
        <v>30559</v>
      </c>
    </row>
    <row r="867" spans="1:20" s="12" customFormat="1" ht="23.25">
      <c r="A867" s="15" t="s">
        <v>876</v>
      </c>
      <c r="B867" s="16" t="s">
        <v>290</v>
      </c>
      <c r="C867" s="4">
        <v>3249151</v>
      </c>
      <c r="D867" s="4">
        <v>51255</v>
      </c>
      <c r="E867" s="4">
        <v>72134</v>
      </c>
      <c r="F867" s="4">
        <v>178620</v>
      </c>
      <c r="G867" s="4">
        <v>19307</v>
      </c>
      <c r="H867" s="4">
        <v>3179</v>
      </c>
      <c r="I867" s="4">
        <v>1112104</v>
      </c>
      <c r="J867" s="4">
        <v>64530</v>
      </c>
      <c r="K867" s="4">
        <v>103685</v>
      </c>
      <c r="L867" s="4">
        <v>6852</v>
      </c>
      <c r="M867" s="4">
        <v>87229</v>
      </c>
      <c r="N867" s="4">
        <v>68985</v>
      </c>
      <c r="O867" s="4">
        <v>29467</v>
      </c>
      <c r="P867" s="4">
        <v>29050</v>
      </c>
      <c r="Q867" s="4">
        <v>706828</v>
      </c>
      <c r="R867" s="4">
        <v>215618</v>
      </c>
      <c r="S867" s="4">
        <v>336410</v>
      </c>
      <c r="T867" s="4">
        <v>163899</v>
      </c>
    </row>
    <row r="868" spans="1:20" s="12" customFormat="1" ht="34.5">
      <c r="A868" s="15" t="s">
        <v>877</v>
      </c>
      <c r="B868" s="16" t="s">
        <v>291</v>
      </c>
      <c r="C868" s="4">
        <v>4117236</v>
      </c>
      <c r="D868" s="4">
        <v>18439</v>
      </c>
      <c r="E868" s="4">
        <v>668539</v>
      </c>
      <c r="F868" s="4">
        <v>48967</v>
      </c>
      <c r="G868" s="4">
        <v>376202</v>
      </c>
      <c r="H868" s="4">
        <v>119555</v>
      </c>
      <c r="I868" s="4">
        <v>32078</v>
      </c>
      <c r="J868" s="4">
        <v>664634</v>
      </c>
      <c r="K868" s="4">
        <v>1751</v>
      </c>
      <c r="L868" s="4">
        <v>51809</v>
      </c>
      <c r="M868" s="4">
        <v>302144</v>
      </c>
      <c r="N868" s="4">
        <v>27510</v>
      </c>
      <c r="O868" s="4">
        <v>40045</v>
      </c>
      <c r="P868" s="4">
        <v>1146</v>
      </c>
      <c r="Q868" s="4">
        <v>86926</v>
      </c>
      <c r="R868" s="4">
        <v>521918</v>
      </c>
      <c r="S868" s="4">
        <v>999450</v>
      </c>
      <c r="T868" s="4">
        <v>156125</v>
      </c>
    </row>
    <row r="869" spans="1:20" s="12" customFormat="1" ht="45.75">
      <c r="A869" s="15" t="s">
        <v>878</v>
      </c>
      <c r="B869" s="16" t="s">
        <v>292</v>
      </c>
      <c r="C869" s="4">
        <v>14977714</v>
      </c>
      <c r="D869" s="4">
        <v>99416</v>
      </c>
      <c r="E869" s="4">
        <v>1000447</v>
      </c>
      <c r="F869" s="4">
        <v>273233</v>
      </c>
      <c r="G869" s="4">
        <v>811970</v>
      </c>
      <c r="H869" s="4">
        <v>666806</v>
      </c>
      <c r="I869" s="4">
        <v>213648</v>
      </c>
      <c r="J869" s="4">
        <v>305266</v>
      </c>
      <c r="K869" s="4">
        <v>90469</v>
      </c>
      <c r="L869" s="4">
        <v>114091</v>
      </c>
      <c r="M869" s="4">
        <v>76390</v>
      </c>
      <c r="N869" s="4">
        <v>139939</v>
      </c>
      <c r="O869" s="4">
        <v>253478</v>
      </c>
      <c r="P869" s="4">
        <v>128783</v>
      </c>
      <c r="Q869" s="4">
        <v>563108</v>
      </c>
      <c r="R869" s="4">
        <v>4439623</v>
      </c>
      <c r="S869" s="4">
        <v>1553584</v>
      </c>
      <c r="T869" s="4">
        <v>4247462</v>
      </c>
    </row>
    <row r="870" spans="1:20" s="12" customFormat="1" ht="34.5">
      <c r="A870" s="15" t="s">
        <v>879</v>
      </c>
      <c r="B870" s="16" t="s">
        <v>293</v>
      </c>
      <c r="C870" s="4">
        <v>8956985</v>
      </c>
      <c r="D870" s="4">
        <v>160960</v>
      </c>
      <c r="E870" s="4">
        <v>1547836</v>
      </c>
      <c r="F870" s="4">
        <v>96</v>
      </c>
      <c r="G870" s="4">
        <v>75241</v>
      </c>
      <c r="H870" s="4">
        <v>1837</v>
      </c>
      <c r="I870" s="4">
        <v>2374</v>
      </c>
      <c r="J870" s="4">
        <v>1781973</v>
      </c>
      <c r="K870" s="4">
        <v>608669</v>
      </c>
      <c r="L870" s="4">
        <v>135597</v>
      </c>
      <c r="M870" s="4">
        <v>178198</v>
      </c>
      <c r="N870" s="4">
        <v>101744</v>
      </c>
      <c r="O870" s="4">
        <v>29189</v>
      </c>
      <c r="P870" s="4">
        <v>23228</v>
      </c>
      <c r="Q870" s="4">
        <v>924632</v>
      </c>
      <c r="R870" s="4">
        <v>2559454</v>
      </c>
      <c r="S870" s="4">
        <v>805226</v>
      </c>
      <c r="T870" s="4">
        <v>20732</v>
      </c>
    </row>
    <row r="871" spans="1:20" s="12" customFormat="1" ht="34.5">
      <c r="A871" s="15" t="s">
        <v>1070</v>
      </c>
      <c r="B871" s="16" t="s">
        <v>546</v>
      </c>
      <c r="C871" s="4">
        <v>1440230</v>
      </c>
      <c r="D871" s="4">
        <v>170000</v>
      </c>
      <c r="E871" s="4">
        <v>132955</v>
      </c>
      <c r="F871" s="4">
        <v>702815</v>
      </c>
      <c r="G871" s="5" t="s">
        <v>14</v>
      </c>
      <c r="H871" s="4">
        <v>52</v>
      </c>
      <c r="I871" s="4">
        <v>411</v>
      </c>
      <c r="J871" s="4">
        <v>21981</v>
      </c>
      <c r="K871" s="4">
        <v>1246</v>
      </c>
      <c r="L871" s="4">
        <v>1037</v>
      </c>
      <c r="M871" s="5" t="s">
        <v>14</v>
      </c>
      <c r="N871" s="4">
        <v>15413</v>
      </c>
      <c r="O871" s="4">
        <v>140848</v>
      </c>
      <c r="P871" s="5" t="s">
        <v>14</v>
      </c>
      <c r="Q871" s="5" t="s">
        <v>14</v>
      </c>
      <c r="R871" s="4">
        <v>45573</v>
      </c>
      <c r="S871" s="4">
        <v>178714</v>
      </c>
      <c r="T871" s="4">
        <v>29187</v>
      </c>
    </row>
    <row r="872" spans="1:20" s="12" customFormat="1" ht="23.25">
      <c r="A872" s="15" t="s">
        <v>880</v>
      </c>
      <c r="B872" s="16" t="s">
        <v>294</v>
      </c>
      <c r="C872" s="4">
        <v>144114</v>
      </c>
      <c r="D872" s="5" t="s">
        <v>14</v>
      </c>
      <c r="E872" s="4">
        <v>33582</v>
      </c>
      <c r="F872" s="5" t="s">
        <v>14</v>
      </c>
      <c r="G872" s="5" t="s">
        <v>14</v>
      </c>
      <c r="H872" s="5" t="s">
        <v>14</v>
      </c>
      <c r="I872" s="5" t="s">
        <v>14</v>
      </c>
      <c r="J872" s="4">
        <v>1352</v>
      </c>
      <c r="K872" s="4">
        <v>12</v>
      </c>
      <c r="L872" s="4">
        <v>503</v>
      </c>
      <c r="M872" s="5" t="s">
        <v>14</v>
      </c>
      <c r="N872" s="5" t="s">
        <v>14</v>
      </c>
      <c r="O872" s="4">
        <v>57625</v>
      </c>
      <c r="P872" s="5" t="s">
        <v>14</v>
      </c>
      <c r="Q872" s="5" t="s">
        <v>14</v>
      </c>
      <c r="R872" s="4">
        <v>14578</v>
      </c>
      <c r="S872" s="4">
        <v>36463</v>
      </c>
      <c r="T872" s="5" t="s">
        <v>14</v>
      </c>
    </row>
    <row r="873" spans="1:20" s="12" customFormat="1" ht="23.25">
      <c r="A873" s="15" t="s">
        <v>881</v>
      </c>
      <c r="B873" s="16" t="s">
        <v>295</v>
      </c>
      <c r="C873" s="4">
        <v>1081</v>
      </c>
      <c r="D873" s="5" t="s">
        <v>14</v>
      </c>
      <c r="E873" s="5" t="s">
        <v>14</v>
      </c>
      <c r="F873" s="5" t="s">
        <v>14</v>
      </c>
      <c r="G873" s="5" t="s">
        <v>14</v>
      </c>
      <c r="H873" s="5" t="s">
        <v>14</v>
      </c>
      <c r="I873" s="5" t="s">
        <v>14</v>
      </c>
      <c r="J873" s="4">
        <v>475</v>
      </c>
      <c r="K873" s="5" t="s">
        <v>14</v>
      </c>
      <c r="L873" s="5" t="s">
        <v>14</v>
      </c>
      <c r="M873" s="5" t="s">
        <v>14</v>
      </c>
      <c r="N873" s="5" t="s">
        <v>14</v>
      </c>
      <c r="O873" s="4">
        <v>603</v>
      </c>
      <c r="P873" s="5" t="s">
        <v>14</v>
      </c>
      <c r="Q873" s="5" t="s">
        <v>14</v>
      </c>
      <c r="R873" s="5" t="s">
        <v>14</v>
      </c>
      <c r="S873" s="4">
        <v>3</v>
      </c>
      <c r="T873" s="5" t="s">
        <v>14</v>
      </c>
    </row>
    <row r="874" spans="1:20" s="12" customFormat="1" ht="23.25">
      <c r="A874" s="15" t="s">
        <v>1083</v>
      </c>
      <c r="B874" s="16" t="s">
        <v>1084</v>
      </c>
      <c r="C874" s="4">
        <v>4600</v>
      </c>
      <c r="D874" s="5" t="s">
        <v>14</v>
      </c>
      <c r="E874" s="4">
        <v>31</v>
      </c>
      <c r="F874" s="5" t="s">
        <v>14</v>
      </c>
      <c r="G874" s="5" t="s">
        <v>14</v>
      </c>
      <c r="H874" s="5" t="s">
        <v>14</v>
      </c>
      <c r="I874" s="5" t="s">
        <v>14</v>
      </c>
      <c r="J874" s="5" t="s">
        <v>14</v>
      </c>
      <c r="K874" s="5" t="s">
        <v>14</v>
      </c>
      <c r="L874" s="5" t="s">
        <v>14</v>
      </c>
      <c r="M874" s="5" t="s">
        <v>14</v>
      </c>
      <c r="N874" s="5" t="s">
        <v>14</v>
      </c>
      <c r="O874" s="5" t="s">
        <v>14</v>
      </c>
      <c r="P874" s="5" t="s">
        <v>14</v>
      </c>
      <c r="Q874" s="5" t="s">
        <v>14</v>
      </c>
      <c r="R874" s="4">
        <v>4569</v>
      </c>
      <c r="S874" s="5" t="s">
        <v>14</v>
      </c>
      <c r="T874" s="5" t="s">
        <v>14</v>
      </c>
    </row>
    <row r="875" spans="1:20" s="12" customFormat="1" ht="23.25">
      <c r="A875" s="15" t="s">
        <v>882</v>
      </c>
      <c r="B875" s="16" t="s">
        <v>296</v>
      </c>
      <c r="C875" s="4">
        <v>1290436</v>
      </c>
      <c r="D875" s="4">
        <v>170000</v>
      </c>
      <c r="E875" s="4">
        <v>99343</v>
      </c>
      <c r="F875" s="4">
        <v>702815</v>
      </c>
      <c r="G875" s="5" t="s">
        <v>14</v>
      </c>
      <c r="H875" s="4">
        <v>52</v>
      </c>
      <c r="I875" s="4">
        <v>411</v>
      </c>
      <c r="J875" s="4">
        <v>20154</v>
      </c>
      <c r="K875" s="4">
        <v>1234</v>
      </c>
      <c r="L875" s="4">
        <v>534</v>
      </c>
      <c r="M875" s="5" t="s">
        <v>14</v>
      </c>
      <c r="N875" s="4">
        <v>15413</v>
      </c>
      <c r="O875" s="4">
        <v>82620</v>
      </c>
      <c r="P875" s="5" t="s">
        <v>14</v>
      </c>
      <c r="Q875" s="5" t="s">
        <v>14</v>
      </c>
      <c r="R875" s="4">
        <v>26426</v>
      </c>
      <c r="S875" s="4">
        <v>142248</v>
      </c>
      <c r="T875" s="4">
        <v>29187</v>
      </c>
    </row>
    <row r="876" spans="1:20" s="12" customFormat="1" ht="34.5">
      <c r="A876" s="15" t="s">
        <v>1071</v>
      </c>
      <c r="B876" s="16" t="s">
        <v>547</v>
      </c>
      <c r="C876" s="4">
        <v>6134626</v>
      </c>
      <c r="D876" s="4">
        <v>81</v>
      </c>
      <c r="E876" s="4">
        <v>3046</v>
      </c>
      <c r="F876" s="4">
        <v>905698</v>
      </c>
      <c r="G876" s="4">
        <v>239</v>
      </c>
      <c r="H876" s="4">
        <v>12304</v>
      </c>
      <c r="I876" s="4">
        <v>199</v>
      </c>
      <c r="J876" s="4">
        <v>10872</v>
      </c>
      <c r="K876" s="4">
        <v>362</v>
      </c>
      <c r="L876" s="4">
        <v>46871</v>
      </c>
      <c r="M876" s="4">
        <v>128745</v>
      </c>
      <c r="N876" s="4">
        <v>4731</v>
      </c>
      <c r="O876" s="4">
        <v>10339</v>
      </c>
      <c r="P876" s="5" t="s">
        <v>14</v>
      </c>
      <c r="Q876" s="4">
        <v>12669</v>
      </c>
      <c r="R876" s="4">
        <v>1506202</v>
      </c>
      <c r="S876" s="4">
        <v>2709359</v>
      </c>
      <c r="T876" s="4">
        <v>782908</v>
      </c>
    </row>
    <row r="877" spans="1:20" s="12" customFormat="1" ht="23.25">
      <c r="A877" s="15" t="s">
        <v>883</v>
      </c>
      <c r="B877" s="16" t="s">
        <v>297</v>
      </c>
      <c r="C877" s="4">
        <v>6122832</v>
      </c>
      <c r="D877" s="4">
        <v>81</v>
      </c>
      <c r="E877" s="4">
        <v>3046</v>
      </c>
      <c r="F877" s="4">
        <v>905698</v>
      </c>
      <c r="G877" s="4">
        <v>239</v>
      </c>
      <c r="H877" s="4">
        <v>12304</v>
      </c>
      <c r="I877" s="4">
        <v>199</v>
      </c>
      <c r="J877" s="4">
        <v>10872</v>
      </c>
      <c r="K877" s="4">
        <v>362</v>
      </c>
      <c r="L877" s="4">
        <v>46871</v>
      </c>
      <c r="M877" s="4">
        <v>128745</v>
      </c>
      <c r="N877" s="4">
        <v>4731</v>
      </c>
      <c r="O877" s="4">
        <v>10339</v>
      </c>
      <c r="P877" s="5" t="s">
        <v>14</v>
      </c>
      <c r="Q877" s="4">
        <v>875</v>
      </c>
      <c r="R877" s="4">
        <v>1506202</v>
      </c>
      <c r="S877" s="4">
        <v>2709359</v>
      </c>
      <c r="T877" s="4">
        <v>782908</v>
      </c>
    </row>
    <row r="878" spans="1:20" s="12" customFormat="1" ht="23.25">
      <c r="A878" s="15" t="s">
        <v>1085</v>
      </c>
      <c r="B878" s="16" t="s">
        <v>1086</v>
      </c>
      <c r="C878" s="4">
        <v>11794</v>
      </c>
      <c r="D878" s="5" t="s">
        <v>14</v>
      </c>
      <c r="E878" s="5" t="s">
        <v>14</v>
      </c>
      <c r="F878" s="5" t="s">
        <v>14</v>
      </c>
      <c r="G878" s="5" t="s">
        <v>14</v>
      </c>
      <c r="H878" s="5" t="s">
        <v>14</v>
      </c>
      <c r="I878" s="5" t="s">
        <v>14</v>
      </c>
      <c r="J878" s="5" t="s">
        <v>14</v>
      </c>
      <c r="K878" s="5" t="s">
        <v>14</v>
      </c>
      <c r="L878" s="5" t="s">
        <v>14</v>
      </c>
      <c r="M878" s="5" t="s">
        <v>14</v>
      </c>
      <c r="N878" s="5" t="s">
        <v>14</v>
      </c>
      <c r="O878" s="5" t="s">
        <v>14</v>
      </c>
      <c r="P878" s="5" t="s">
        <v>14</v>
      </c>
      <c r="Q878" s="4">
        <v>11794</v>
      </c>
      <c r="R878" s="5" t="s">
        <v>14</v>
      </c>
      <c r="S878" s="5" t="s">
        <v>14</v>
      </c>
      <c r="T878" s="5" t="s">
        <v>14</v>
      </c>
    </row>
    <row r="879" spans="1:20" s="12" customFormat="1" ht="90.75">
      <c r="A879" s="15" t="s">
        <v>884</v>
      </c>
      <c r="B879" s="16" t="s">
        <v>506</v>
      </c>
      <c r="C879" s="4">
        <v>72514115</v>
      </c>
      <c r="D879" s="4">
        <v>946462</v>
      </c>
      <c r="E879" s="4">
        <v>3583181</v>
      </c>
      <c r="F879" s="4">
        <v>2593256</v>
      </c>
      <c r="G879" s="4">
        <v>1108502</v>
      </c>
      <c r="H879" s="4">
        <v>1207610</v>
      </c>
      <c r="I879" s="4">
        <v>1849072</v>
      </c>
      <c r="J879" s="4">
        <v>5659521</v>
      </c>
      <c r="K879" s="4">
        <v>3157042</v>
      </c>
      <c r="L879" s="4">
        <v>3199112</v>
      </c>
      <c r="M879" s="4">
        <v>1944672</v>
      </c>
      <c r="N879" s="4">
        <v>3845801</v>
      </c>
      <c r="O879" s="4">
        <v>4550855</v>
      </c>
      <c r="P879" s="4">
        <v>638008</v>
      </c>
      <c r="Q879" s="4">
        <v>11677456</v>
      </c>
      <c r="R879" s="4">
        <v>6726429</v>
      </c>
      <c r="S879" s="4">
        <v>18365931</v>
      </c>
      <c r="T879" s="4">
        <v>1461204</v>
      </c>
    </row>
    <row r="880" spans="1:20" s="12" customFormat="1" ht="57">
      <c r="A880" s="15" t="s">
        <v>885</v>
      </c>
      <c r="B880" s="16" t="s">
        <v>298</v>
      </c>
      <c r="C880" s="4">
        <v>56936282</v>
      </c>
      <c r="D880" s="4">
        <v>738406</v>
      </c>
      <c r="E880" s="4">
        <v>3501756</v>
      </c>
      <c r="F880" s="4">
        <v>2321288</v>
      </c>
      <c r="G880" s="4">
        <v>1063021</v>
      </c>
      <c r="H880" s="4">
        <v>748138</v>
      </c>
      <c r="I880" s="4">
        <v>1385223</v>
      </c>
      <c r="J880" s="4">
        <v>4629705</v>
      </c>
      <c r="K880" s="4">
        <v>2820108</v>
      </c>
      <c r="L880" s="4">
        <v>2941505</v>
      </c>
      <c r="M880" s="4">
        <v>1900079</v>
      </c>
      <c r="N880" s="4">
        <v>3217716</v>
      </c>
      <c r="O880" s="4">
        <v>4059135</v>
      </c>
      <c r="P880" s="4">
        <v>378278</v>
      </c>
      <c r="Q880" s="4">
        <v>7911547</v>
      </c>
      <c r="R880" s="4">
        <v>5053162</v>
      </c>
      <c r="S880" s="4">
        <v>13383165</v>
      </c>
      <c r="T880" s="4">
        <v>884049</v>
      </c>
    </row>
    <row r="881" spans="1:20" s="12" customFormat="1" ht="34.5">
      <c r="A881" s="15" t="s">
        <v>886</v>
      </c>
      <c r="B881" s="16" t="s">
        <v>299</v>
      </c>
      <c r="C881" s="4">
        <v>11166478</v>
      </c>
      <c r="D881" s="4">
        <v>33869</v>
      </c>
      <c r="E881" s="4">
        <v>2947717</v>
      </c>
      <c r="F881" s="4">
        <v>437064</v>
      </c>
      <c r="G881" s="4">
        <v>254466</v>
      </c>
      <c r="H881" s="4">
        <v>522778</v>
      </c>
      <c r="I881" s="4">
        <v>113685</v>
      </c>
      <c r="J881" s="4">
        <v>562584</v>
      </c>
      <c r="K881" s="4">
        <v>768759</v>
      </c>
      <c r="L881" s="4">
        <v>1201091</v>
      </c>
      <c r="M881" s="4">
        <v>365942</v>
      </c>
      <c r="N881" s="4">
        <v>236204</v>
      </c>
      <c r="O881" s="4">
        <v>378114</v>
      </c>
      <c r="P881" s="4">
        <v>24341</v>
      </c>
      <c r="Q881" s="4">
        <v>162792</v>
      </c>
      <c r="R881" s="4">
        <v>1425539</v>
      </c>
      <c r="S881" s="4">
        <v>1691588</v>
      </c>
      <c r="T881" s="4">
        <v>39945</v>
      </c>
    </row>
    <row r="882" spans="1:20" s="12" customFormat="1" ht="23.25">
      <c r="A882" s="15" t="s">
        <v>887</v>
      </c>
      <c r="B882" s="16" t="s">
        <v>300</v>
      </c>
      <c r="C882" s="4">
        <v>4079229</v>
      </c>
      <c r="D882" s="4">
        <v>24044</v>
      </c>
      <c r="E882" s="4">
        <v>311</v>
      </c>
      <c r="F882" s="4">
        <v>330262</v>
      </c>
      <c r="G882" s="5" t="s">
        <v>14</v>
      </c>
      <c r="H882" s="4">
        <v>4421</v>
      </c>
      <c r="I882" s="4">
        <v>15043</v>
      </c>
      <c r="J882" s="4">
        <v>941011</v>
      </c>
      <c r="K882" s="4">
        <v>72204</v>
      </c>
      <c r="L882" s="4">
        <v>715603</v>
      </c>
      <c r="M882" s="4">
        <v>10682</v>
      </c>
      <c r="N882" s="4">
        <v>122655</v>
      </c>
      <c r="O882" s="4">
        <v>237929</v>
      </c>
      <c r="P882" s="4">
        <v>51287</v>
      </c>
      <c r="Q882" s="4">
        <v>302999</v>
      </c>
      <c r="R882" s="4">
        <v>223243</v>
      </c>
      <c r="S882" s="4">
        <v>715450</v>
      </c>
      <c r="T882" s="4">
        <v>312085</v>
      </c>
    </row>
    <row r="883" spans="1:20" s="12" customFormat="1" ht="23.25">
      <c r="A883" s="15" t="s">
        <v>888</v>
      </c>
      <c r="B883" s="16" t="s">
        <v>301</v>
      </c>
      <c r="C883" s="4">
        <v>7286081</v>
      </c>
      <c r="D883" s="4">
        <v>87967</v>
      </c>
      <c r="E883" s="4">
        <v>80307</v>
      </c>
      <c r="F883" s="4">
        <v>428144</v>
      </c>
      <c r="G883" s="4">
        <v>19961</v>
      </c>
      <c r="H883" s="4">
        <v>30904</v>
      </c>
      <c r="I883" s="4">
        <v>20541</v>
      </c>
      <c r="J883" s="4">
        <v>387905</v>
      </c>
      <c r="K883" s="4">
        <v>169414</v>
      </c>
      <c r="L883" s="4">
        <v>22415</v>
      </c>
      <c r="M883" s="4">
        <v>178770</v>
      </c>
      <c r="N883" s="4">
        <v>318472</v>
      </c>
      <c r="O883" s="4">
        <v>387701</v>
      </c>
      <c r="P883" s="4">
        <v>53643</v>
      </c>
      <c r="Q883" s="4">
        <v>542379</v>
      </c>
      <c r="R883" s="4">
        <v>516093</v>
      </c>
      <c r="S883" s="4">
        <v>3933027</v>
      </c>
      <c r="T883" s="4">
        <v>108438</v>
      </c>
    </row>
    <row r="884" spans="1:20" s="12" customFormat="1" ht="23.25">
      <c r="A884" s="15" t="s">
        <v>889</v>
      </c>
      <c r="B884" s="16" t="s">
        <v>302</v>
      </c>
      <c r="C884" s="4">
        <v>3890197</v>
      </c>
      <c r="D884" s="4">
        <v>34856</v>
      </c>
      <c r="E884" s="4">
        <v>54462</v>
      </c>
      <c r="F884" s="4">
        <v>462096</v>
      </c>
      <c r="G884" s="5" t="s">
        <v>14</v>
      </c>
      <c r="H884" s="4">
        <v>6686</v>
      </c>
      <c r="I884" s="4">
        <v>65413</v>
      </c>
      <c r="J884" s="4">
        <v>293649</v>
      </c>
      <c r="K884" s="4">
        <v>278061</v>
      </c>
      <c r="L884" s="4">
        <v>100198</v>
      </c>
      <c r="M884" s="4">
        <v>85239</v>
      </c>
      <c r="N884" s="4">
        <v>34402</v>
      </c>
      <c r="O884" s="4">
        <v>424041</v>
      </c>
      <c r="P884" s="4">
        <v>18288</v>
      </c>
      <c r="Q884" s="4">
        <v>1137672</v>
      </c>
      <c r="R884" s="4">
        <v>287198</v>
      </c>
      <c r="S884" s="4">
        <v>411053</v>
      </c>
      <c r="T884" s="4">
        <v>196883</v>
      </c>
    </row>
    <row r="885" spans="1:20" s="12" customFormat="1" ht="23.25">
      <c r="A885" s="15" t="s">
        <v>890</v>
      </c>
      <c r="B885" s="16" t="s">
        <v>303</v>
      </c>
      <c r="C885" s="4">
        <v>1872471</v>
      </c>
      <c r="D885" s="4">
        <v>45293</v>
      </c>
      <c r="E885" s="4">
        <v>1566</v>
      </c>
      <c r="F885" s="4">
        <v>320558</v>
      </c>
      <c r="G885" s="4">
        <v>528543</v>
      </c>
      <c r="H885" s="4">
        <v>1588</v>
      </c>
      <c r="I885" s="4">
        <v>98037</v>
      </c>
      <c r="J885" s="4">
        <v>176017</v>
      </c>
      <c r="K885" s="4">
        <v>3185</v>
      </c>
      <c r="L885" s="4">
        <v>90141</v>
      </c>
      <c r="M885" s="4">
        <v>4737</v>
      </c>
      <c r="N885" s="4">
        <v>114365</v>
      </c>
      <c r="O885" s="4">
        <v>30016</v>
      </c>
      <c r="P885" s="4">
        <v>12664</v>
      </c>
      <c r="Q885" s="4">
        <v>251749</v>
      </c>
      <c r="R885" s="4">
        <v>27074</v>
      </c>
      <c r="S885" s="4">
        <v>105178</v>
      </c>
      <c r="T885" s="4">
        <v>61760</v>
      </c>
    </row>
    <row r="886" spans="1:20" s="12" customFormat="1" ht="57">
      <c r="A886" s="15" t="s">
        <v>891</v>
      </c>
      <c r="B886" s="16" t="s">
        <v>304</v>
      </c>
      <c r="C886" s="4">
        <v>28641825</v>
      </c>
      <c r="D886" s="4">
        <v>512377</v>
      </c>
      <c r="E886" s="4">
        <v>417392</v>
      </c>
      <c r="F886" s="4">
        <v>343163</v>
      </c>
      <c r="G886" s="4">
        <v>260051</v>
      </c>
      <c r="H886" s="4">
        <v>181761</v>
      </c>
      <c r="I886" s="4">
        <v>1072504</v>
      </c>
      <c r="J886" s="4">
        <v>2268538</v>
      </c>
      <c r="K886" s="4">
        <v>1528486</v>
      </c>
      <c r="L886" s="4">
        <v>812058</v>
      </c>
      <c r="M886" s="4">
        <v>1254709</v>
      </c>
      <c r="N886" s="4">
        <v>2391616</v>
      </c>
      <c r="O886" s="4">
        <v>2601335</v>
      </c>
      <c r="P886" s="4">
        <v>218055</v>
      </c>
      <c r="Q886" s="4">
        <v>5513956</v>
      </c>
      <c r="R886" s="4">
        <v>2574015</v>
      </c>
      <c r="S886" s="4">
        <v>6526870</v>
      </c>
      <c r="T886" s="4">
        <v>164938</v>
      </c>
    </row>
    <row r="887" spans="1:20" s="12" customFormat="1" ht="57">
      <c r="A887" s="15" t="s">
        <v>892</v>
      </c>
      <c r="B887" s="16" t="s">
        <v>305</v>
      </c>
      <c r="C887" s="4">
        <v>1373008</v>
      </c>
      <c r="D887" s="4">
        <v>11712</v>
      </c>
      <c r="E887" s="4">
        <v>27477</v>
      </c>
      <c r="F887" s="4">
        <v>7936</v>
      </c>
      <c r="G887" s="5" t="s">
        <v>14</v>
      </c>
      <c r="H887" s="4">
        <v>371</v>
      </c>
      <c r="I887" s="4">
        <v>2988</v>
      </c>
      <c r="J887" s="4">
        <v>205493</v>
      </c>
      <c r="K887" s="4">
        <v>38165</v>
      </c>
      <c r="L887" s="4">
        <v>300</v>
      </c>
      <c r="M887" s="5" t="s">
        <v>14</v>
      </c>
      <c r="N887" s="4">
        <v>7445</v>
      </c>
      <c r="O887" s="4">
        <v>237183</v>
      </c>
      <c r="P887" s="4">
        <v>1513</v>
      </c>
      <c r="Q887" s="4">
        <v>75650</v>
      </c>
      <c r="R887" s="4">
        <v>200714</v>
      </c>
      <c r="S887" s="4">
        <v>468158</v>
      </c>
      <c r="T887" s="4">
        <v>87903</v>
      </c>
    </row>
    <row r="888" spans="1:20" s="12" customFormat="1" ht="34.5">
      <c r="A888" s="15" t="s">
        <v>893</v>
      </c>
      <c r="B888" s="16" t="s">
        <v>306</v>
      </c>
      <c r="C888" s="4">
        <v>1911361</v>
      </c>
      <c r="D888" s="4">
        <v>41488</v>
      </c>
      <c r="E888" s="4">
        <v>2727</v>
      </c>
      <c r="F888" s="4">
        <v>24506</v>
      </c>
      <c r="G888" s="5" t="s">
        <v>14</v>
      </c>
      <c r="H888" s="4">
        <v>24749</v>
      </c>
      <c r="I888" s="4">
        <v>49269</v>
      </c>
      <c r="J888" s="4">
        <v>217786</v>
      </c>
      <c r="K888" s="4">
        <v>1564</v>
      </c>
      <c r="L888" s="4">
        <v>48087</v>
      </c>
      <c r="M888" s="5" t="s">
        <v>14</v>
      </c>
      <c r="N888" s="4">
        <v>9461</v>
      </c>
      <c r="O888" s="4">
        <v>76782</v>
      </c>
      <c r="P888" s="4">
        <v>128987</v>
      </c>
      <c r="Q888" s="4">
        <v>147796</v>
      </c>
      <c r="R888" s="4">
        <v>498985</v>
      </c>
      <c r="S888" s="4">
        <v>445145</v>
      </c>
      <c r="T888" s="4">
        <v>194029</v>
      </c>
    </row>
    <row r="889" spans="1:20" s="12" customFormat="1" ht="68.25">
      <c r="A889" s="15" t="s">
        <v>894</v>
      </c>
      <c r="B889" s="16" t="s">
        <v>307</v>
      </c>
      <c r="C889" s="4">
        <v>12293464</v>
      </c>
      <c r="D889" s="4">
        <v>154855</v>
      </c>
      <c r="E889" s="4">
        <v>51221</v>
      </c>
      <c r="F889" s="4">
        <v>239526</v>
      </c>
      <c r="G889" s="4">
        <v>45481</v>
      </c>
      <c r="H889" s="4">
        <v>434352</v>
      </c>
      <c r="I889" s="4">
        <v>411591</v>
      </c>
      <c r="J889" s="4">
        <v>606537</v>
      </c>
      <c r="K889" s="4">
        <v>297205</v>
      </c>
      <c r="L889" s="4">
        <v>209220</v>
      </c>
      <c r="M889" s="4">
        <v>44593</v>
      </c>
      <c r="N889" s="4">
        <v>611179</v>
      </c>
      <c r="O889" s="4">
        <v>177755</v>
      </c>
      <c r="P889" s="4">
        <v>129230</v>
      </c>
      <c r="Q889" s="4">
        <v>3542462</v>
      </c>
      <c r="R889" s="4">
        <v>973570</v>
      </c>
      <c r="S889" s="4">
        <v>4069463</v>
      </c>
      <c r="T889" s="4">
        <v>295224</v>
      </c>
    </row>
    <row r="890" spans="1:20" s="12" customFormat="1" ht="45.75">
      <c r="A890" s="15" t="s">
        <v>895</v>
      </c>
      <c r="B890" s="16" t="s">
        <v>308</v>
      </c>
      <c r="C890" s="4">
        <v>7815274</v>
      </c>
      <c r="D890" s="4">
        <v>39359</v>
      </c>
      <c r="E890" s="4">
        <v>51042</v>
      </c>
      <c r="F890" s="4">
        <v>181284</v>
      </c>
      <c r="G890" s="4">
        <v>3843</v>
      </c>
      <c r="H890" s="4">
        <v>146173</v>
      </c>
      <c r="I890" s="4">
        <v>145700</v>
      </c>
      <c r="J890" s="4">
        <v>510644</v>
      </c>
      <c r="K890" s="4">
        <v>16117</v>
      </c>
      <c r="L890" s="4">
        <v>94997</v>
      </c>
      <c r="M890" s="4">
        <v>15527</v>
      </c>
      <c r="N890" s="4">
        <v>236012</v>
      </c>
      <c r="O890" s="4">
        <v>33425</v>
      </c>
      <c r="P890" s="4">
        <v>100567</v>
      </c>
      <c r="Q890" s="4">
        <v>2914555</v>
      </c>
      <c r="R890" s="4">
        <v>488976</v>
      </c>
      <c r="S890" s="4">
        <v>2715731</v>
      </c>
      <c r="T890" s="4">
        <v>121321</v>
      </c>
    </row>
    <row r="891" spans="1:20" s="12" customFormat="1" ht="45.75">
      <c r="A891" s="15" t="s">
        <v>896</v>
      </c>
      <c r="B891" s="16" t="s">
        <v>309</v>
      </c>
      <c r="C891" s="4">
        <v>2277873</v>
      </c>
      <c r="D891" s="4">
        <v>22882</v>
      </c>
      <c r="E891" s="5" t="s">
        <v>14</v>
      </c>
      <c r="F891" s="5" t="s">
        <v>14</v>
      </c>
      <c r="G891" s="4">
        <v>41638</v>
      </c>
      <c r="H891" s="4">
        <v>282722</v>
      </c>
      <c r="I891" s="4">
        <v>88446</v>
      </c>
      <c r="J891" s="4">
        <v>52857</v>
      </c>
      <c r="K891" s="4">
        <v>115299</v>
      </c>
      <c r="L891" s="4">
        <v>26011</v>
      </c>
      <c r="M891" s="5" t="s">
        <v>14</v>
      </c>
      <c r="N891" s="4">
        <v>26433</v>
      </c>
      <c r="O891" s="4">
        <v>62481</v>
      </c>
      <c r="P891" s="4">
        <v>2304</v>
      </c>
      <c r="Q891" s="4">
        <v>349784</v>
      </c>
      <c r="R891" s="4">
        <v>158680</v>
      </c>
      <c r="S891" s="4">
        <v>1011059</v>
      </c>
      <c r="T891" s="4">
        <v>37278</v>
      </c>
    </row>
    <row r="892" spans="1:20" s="12" customFormat="1" ht="45.75">
      <c r="A892" s="15" t="s">
        <v>897</v>
      </c>
      <c r="B892" s="16" t="s">
        <v>310</v>
      </c>
      <c r="C892" s="4">
        <v>2200316</v>
      </c>
      <c r="D892" s="4">
        <v>92614</v>
      </c>
      <c r="E892" s="4">
        <v>179</v>
      </c>
      <c r="F892" s="4">
        <v>58242</v>
      </c>
      <c r="G892" s="5" t="s">
        <v>14</v>
      </c>
      <c r="H892" s="4">
        <v>5457</v>
      </c>
      <c r="I892" s="4">
        <v>177445</v>
      </c>
      <c r="J892" s="4">
        <v>43036</v>
      </c>
      <c r="K892" s="4">
        <v>165789</v>
      </c>
      <c r="L892" s="4">
        <v>88211</v>
      </c>
      <c r="M892" s="4">
        <v>29066</v>
      </c>
      <c r="N892" s="4">
        <v>348734</v>
      </c>
      <c r="O892" s="4">
        <v>81849</v>
      </c>
      <c r="P892" s="4">
        <v>26359</v>
      </c>
      <c r="Q892" s="4">
        <v>278123</v>
      </c>
      <c r="R892" s="4">
        <v>325914</v>
      </c>
      <c r="S892" s="4">
        <v>342673</v>
      </c>
      <c r="T892" s="4">
        <v>136625</v>
      </c>
    </row>
    <row r="893" spans="1:20" s="12" customFormat="1" ht="34.5">
      <c r="A893" s="15" t="s">
        <v>898</v>
      </c>
      <c r="B893" s="16" t="s">
        <v>507</v>
      </c>
      <c r="C893" s="4">
        <v>336999368</v>
      </c>
      <c r="D893" s="4">
        <v>4088677</v>
      </c>
      <c r="E893" s="4">
        <v>8050681</v>
      </c>
      <c r="F893" s="4">
        <v>10706017</v>
      </c>
      <c r="G893" s="4">
        <v>3820514</v>
      </c>
      <c r="H893" s="4">
        <v>6861393</v>
      </c>
      <c r="I893" s="4">
        <v>8372263</v>
      </c>
      <c r="J893" s="4">
        <v>39693295</v>
      </c>
      <c r="K893" s="4">
        <v>11547714</v>
      </c>
      <c r="L893" s="4">
        <v>10242056</v>
      </c>
      <c r="M893" s="4">
        <v>3707983</v>
      </c>
      <c r="N893" s="4">
        <v>10261269</v>
      </c>
      <c r="O893" s="4">
        <v>11732823</v>
      </c>
      <c r="P893" s="4">
        <v>1855762</v>
      </c>
      <c r="Q893" s="4">
        <v>56591711</v>
      </c>
      <c r="R893" s="4">
        <v>38309551</v>
      </c>
      <c r="S893" s="4">
        <v>101506067</v>
      </c>
      <c r="T893" s="4">
        <v>9651594</v>
      </c>
    </row>
    <row r="894" spans="1:20" s="12" customFormat="1" ht="23.25">
      <c r="A894" s="15" t="s">
        <v>899</v>
      </c>
      <c r="B894" s="16" t="s">
        <v>508</v>
      </c>
      <c r="C894" s="4">
        <v>13017477</v>
      </c>
      <c r="D894" s="4">
        <v>151198</v>
      </c>
      <c r="E894" s="4">
        <v>194786</v>
      </c>
      <c r="F894" s="4">
        <v>674702</v>
      </c>
      <c r="G894" s="4">
        <v>148532</v>
      </c>
      <c r="H894" s="4">
        <v>70725</v>
      </c>
      <c r="I894" s="4">
        <v>149634</v>
      </c>
      <c r="J894" s="4">
        <v>1945535</v>
      </c>
      <c r="K894" s="4">
        <v>152101</v>
      </c>
      <c r="L894" s="4">
        <v>100188</v>
      </c>
      <c r="M894" s="4">
        <v>66742</v>
      </c>
      <c r="N894" s="4">
        <v>136857</v>
      </c>
      <c r="O894" s="4">
        <v>95584</v>
      </c>
      <c r="P894" s="4">
        <v>35164</v>
      </c>
      <c r="Q894" s="4">
        <v>697980</v>
      </c>
      <c r="R894" s="4">
        <v>2391632</v>
      </c>
      <c r="S894" s="4">
        <v>5846836</v>
      </c>
      <c r="T894" s="4">
        <v>159283</v>
      </c>
    </row>
    <row r="895" spans="1:20" s="12" customFormat="1" ht="23.25">
      <c r="A895" s="15" t="s">
        <v>900</v>
      </c>
      <c r="B895" s="16" t="s">
        <v>311</v>
      </c>
      <c r="C895" s="4">
        <v>13017477</v>
      </c>
      <c r="D895" s="4">
        <v>151198</v>
      </c>
      <c r="E895" s="4">
        <v>194786</v>
      </c>
      <c r="F895" s="4">
        <v>674702</v>
      </c>
      <c r="G895" s="4">
        <v>148532</v>
      </c>
      <c r="H895" s="4">
        <v>70725</v>
      </c>
      <c r="I895" s="4">
        <v>149634</v>
      </c>
      <c r="J895" s="4">
        <v>1945535</v>
      </c>
      <c r="K895" s="4">
        <v>152101</v>
      </c>
      <c r="L895" s="4">
        <v>100188</v>
      </c>
      <c r="M895" s="4">
        <v>66742</v>
      </c>
      <c r="N895" s="4">
        <v>136857</v>
      </c>
      <c r="O895" s="4">
        <v>95584</v>
      </c>
      <c r="P895" s="4">
        <v>35164</v>
      </c>
      <c r="Q895" s="4">
        <v>697980</v>
      </c>
      <c r="R895" s="4">
        <v>2391632</v>
      </c>
      <c r="S895" s="4">
        <v>5846836</v>
      </c>
      <c r="T895" s="4">
        <v>159283</v>
      </c>
    </row>
    <row r="896" spans="1:20" s="20" customFormat="1" ht="23.25">
      <c r="A896" s="15" t="s">
        <v>901</v>
      </c>
      <c r="B896" s="16" t="s">
        <v>509</v>
      </c>
      <c r="C896" s="90">
        <v>3946878</v>
      </c>
      <c r="D896" s="90">
        <v>364682</v>
      </c>
      <c r="E896" s="90">
        <v>34420</v>
      </c>
      <c r="F896" s="90">
        <v>1551694</v>
      </c>
      <c r="G896" s="90">
        <v>2430</v>
      </c>
      <c r="H896" s="90">
        <v>19547</v>
      </c>
      <c r="I896" s="91" t="s">
        <v>14</v>
      </c>
      <c r="J896" s="90">
        <v>992680</v>
      </c>
      <c r="K896" s="90">
        <v>38549</v>
      </c>
      <c r="L896" s="90">
        <v>46033</v>
      </c>
      <c r="M896" s="90">
        <v>521</v>
      </c>
      <c r="N896" s="90">
        <v>248733</v>
      </c>
      <c r="O896" s="90">
        <v>127548</v>
      </c>
      <c r="P896" s="90">
        <v>20044</v>
      </c>
      <c r="Q896" s="90">
        <v>203970</v>
      </c>
      <c r="R896" s="90">
        <v>100653</v>
      </c>
      <c r="S896" s="90">
        <v>193391</v>
      </c>
      <c r="T896" s="90">
        <v>1984</v>
      </c>
    </row>
    <row r="897" spans="1:20" s="20" customFormat="1" ht="23.25">
      <c r="A897" s="15" t="s">
        <v>901</v>
      </c>
      <c r="B897" s="16" t="s">
        <v>312</v>
      </c>
      <c r="C897" s="90">
        <v>3946878</v>
      </c>
      <c r="D897" s="90">
        <v>364682</v>
      </c>
      <c r="E897" s="90">
        <v>34420</v>
      </c>
      <c r="F897" s="90">
        <v>1551694</v>
      </c>
      <c r="G897" s="90">
        <v>2430</v>
      </c>
      <c r="H897" s="90">
        <v>19547</v>
      </c>
      <c r="I897" s="91" t="s">
        <v>14</v>
      </c>
      <c r="J897" s="90">
        <v>992680</v>
      </c>
      <c r="K897" s="90">
        <v>38549</v>
      </c>
      <c r="L897" s="90">
        <v>46033</v>
      </c>
      <c r="M897" s="90">
        <v>521</v>
      </c>
      <c r="N897" s="90">
        <v>248733</v>
      </c>
      <c r="O897" s="90">
        <v>127548</v>
      </c>
      <c r="P897" s="90">
        <v>20044</v>
      </c>
      <c r="Q897" s="90">
        <v>203970</v>
      </c>
      <c r="R897" s="90">
        <v>100653</v>
      </c>
      <c r="S897" s="90">
        <v>193391</v>
      </c>
      <c r="T897" s="90">
        <v>1984</v>
      </c>
    </row>
    <row r="898" spans="1:20" s="20" customFormat="1" ht="23.25">
      <c r="A898" s="15" t="s">
        <v>902</v>
      </c>
      <c r="B898" s="16" t="s">
        <v>510</v>
      </c>
      <c r="C898" s="90">
        <v>125480853</v>
      </c>
      <c r="D898" s="90">
        <v>598733</v>
      </c>
      <c r="E898" s="90">
        <v>2293501</v>
      </c>
      <c r="F898" s="90">
        <v>3761848</v>
      </c>
      <c r="G898" s="90">
        <v>2156012</v>
      </c>
      <c r="H898" s="90">
        <v>4214022</v>
      </c>
      <c r="I898" s="90">
        <v>3354030</v>
      </c>
      <c r="J898" s="90">
        <v>16016400</v>
      </c>
      <c r="K898" s="90">
        <v>4826823</v>
      </c>
      <c r="L898" s="90">
        <v>4084130</v>
      </c>
      <c r="M898" s="90">
        <v>1026061</v>
      </c>
      <c r="N898" s="90">
        <v>3082658</v>
      </c>
      <c r="O898" s="90">
        <v>1576703</v>
      </c>
      <c r="P898" s="90">
        <v>828525</v>
      </c>
      <c r="Q898" s="90">
        <v>16559824</v>
      </c>
      <c r="R898" s="90">
        <v>6619416</v>
      </c>
      <c r="S898" s="90">
        <v>52702766</v>
      </c>
      <c r="T898" s="90">
        <v>1779400</v>
      </c>
    </row>
    <row r="899" spans="1:20" s="12" customFormat="1" ht="45.75">
      <c r="A899" s="15" t="s">
        <v>903</v>
      </c>
      <c r="B899" s="16" t="s">
        <v>313</v>
      </c>
      <c r="C899" s="4">
        <v>89848926</v>
      </c>
      <c r="D899" s="4">
        <v>506269</v>
      </c>
      <c r="E899" s="4">
        <v>1408544</v>
      </c>
      <c r="F899" s="4">
        <v>3144585</v>
      </c>
      <c r="G899" s="4">
        <v>1889993</v>
      </c>
      <c r="H899" s="4">
        <v>3976325</v>
      </c>
      <c r="I899" s="4">
        <v>3027750</v>
      </c>
      <c r="J899" s="4">
        <v>15767925</v>
      </c>
      <c r="K899" s="4">
        <v>2064297</v>
      </c>
      <c r="L899" s="4">
        <v>3695152</v>
      </c>
      <c r="M899" s="4">
        <v>1025061</v>
      </c>
      <c r="N899" s="4">
        <v>2875630</v>
      </c>
      <c r="O899" s="4">
        <v>1223041</v>
      </c>
      <c r="P899" s="4">
        <v>815788</v>
      </c>
      <c r="Q899" s="4">
        <v>14122547</v>
      </c>
      <c r="R899" s="4">
        <v>4695191</v>
      </c>
      <c r="S899" s="4">
        <v>27950037</v>
      </c>
      <c r="T899" s="4">
        <v>1660790</v>
      </c>
    </row>
    <row r="900" spans="1:20" s="12" customFormat="1" ht="34.5">
      <c r="A900" s="15" t="s">
        <v>904</v>
      </c>
      <c r="B900" s="16" t="s">
        <v>314</v>
      </c>
      <c r="C900" s="4">
        <v>22933696</v>
      </c>
      <c r="D900" s="4">
        <v>61827</v>
      </c>
      <c r="E900" s="4">
        <v>172447</v>
      </c>
      <c r="F900" s="4">
        <v>1043776</v>
      </c>
      <c r="G900" s="4">
        <v>107330</v>
      </c>
      <c r="H900" s="4">
        <v>27156</v>
      </c>
      <c r="I900" s="4">
        <v>280376</v>
      </c>
      <c r="J900" s="4">
        <v>12544872</v>
      </c>
      <c r="K900" s="4">
        <v>295897</v>
      </c>
      <c r="L900" s="4">
        <v>344814</v>
      </c>
      <c r="M900" s="4">
        <v>1063</v>
      </c>
      <c r="N900" s="4">
        <v>126357</v>
      </c>
      <c r="O900" s="4">
        <v>423234</v>
      </c>
      <c r="P900" s="4">
        <v>107798</v>
      </c>
      <c r="Q900" s="4">
        <v>255301</v>
      </c>
      <c r="R900" s="4">
        <v>638183</v>
      </c>
      <c r="S900" s="4">
        <v>6377756</v>
      </c>
      <c r="T900" s="4">
        <v>125509</v>
      </c>
    </row>
    <row r="901" spans="1:20" s="12" customFormat="1" ht="23.25">
      <c r="A901" s="15" t="s">
        <v>905</v>
      </c>
      <c r="B901" s="16" t="s">
        <v>315</v>
      </c>
      <c r="C901" s="4">
        <v>1590688</v>
      </c>
      <c r="D901" s="4">
        <v>17386</v>
      </c>
      <c r="E901" s="4">
        <v>35270</v>
      </c>
      <c r="F901" s="4">
        <v>137872</v>
      </c>
      <c r="G901" s="5" t="s">
        <v>14</v>
      </c>
      <c r="H901" s="4">
        <v>7871</v>
      </c>
      <c r="I901" s="4">
        <v>81787</v>
      </c>
      <c r="J901" s="4">
        <v>33136</v>
      </c>
      <c r="K901" s="4">
        <v>69307</v>
      </c>
      <c r="L901" s="4">
        <v>560146</v>
      </c>
      <c r="M901" s="4">
        <v>800</v>
      </c>
      <c r="N901" s="4">
        <v>19442</v>
      </c>
      <c r="O901" s="4">
        <v>16963</v>
      </c>
      <c r="P901" s="4">
        <v>68276</v>
      </c>
      <c r="Q901" s="4">
        <v>255011</v>
      </c>
      <c r="R901" s="4">
        <v>219566</v>
      </c>
      <c r="S901" s="4">
        <v>63576</v>
      </c>
      <c r="T901" s="4">
        <v>4279</v>
      </c>
    </row>
    <row r="902" spans="1:20" s="12" customFormat="1" ht="34.5">
      <c r="A902" s="15" t="s">
        <v>906</v>
      </c>
      <c r="B902" s="16" t="s">
        <v>316</v>
      </c>
      <c r="C902" s="4">
        <v>1710955</v>
      </c>
      <c r="D902" s="4">
        <v>10738</v>
      </c>
      <c r="E902" s="4">
        <v>35645</v>
      </c>
      <c r="F902" s="4">
        <v>130346</v>
      </c>
      <c r="G902" s="5" t="s">
        <v>14</v>
      </c>
      <c r="H902" s="4">
        <v>14383</v>
      </c>
      <c r="I902" s="4">
        <v>92070</v>
      </c>
      <c r="J902" s="4">
        <v>108500</v>
      </c>
      <c r="K902" s="4">
        <v>69457</v>
      </c>
      <c r="L902" s="4">
        <v>570124</v>
      </c>
      <c r="M902" s="4">
        <v>29300</v>
      </c>
      <c r="N902" s="4">
        <v>31895</v>
      </c>
      <c r="O902" s="4">
        <v>19575</v>
      </c>
      <c r="P902" s="4">
        <v>8040</v>
      </c>
      <c r="Q902" s="4">
        <v>310475</v>
      </c>
      <c r="R902" s="4">
        <v>179911</v>
      </c>
      <c r="S902" s="4">
        <v>81915</v>
      </c>
      <c r="T902" s="4">
        <v>18581</v>
      </c>
    </row>
    <row r="903" spans="1:20" s="12" customFormat="1" ht="34.5">
      <c r="A903" s="15" t="s">
        <v>907</v>
      </c>
      <c r="B903" s="16" t="s">
        <v>317</v>
      </c>
      <c r="C903" s="4">
        <v>5234621</v>
      </c>
      <c r="D903" s="4">
        <v>32617</v>
      </c>
      <c r="E903" s="4">
        <v>89011</v>
      </c>
      <c r="F903" s="4">
        <v>798987</v>
      </c>
      <c r="G903" s="4">
        <v>138203</v>
      </c>
      <c r="H903" s="4">
        <v>75006</v>
      </c>
      <c r="I903" s="4">
        <v>191321</v>
      </c>
      <c r="J903" s="4">
        <v>318788</v>
      </c>
      <c r="K903" s="4">
        <v>234872</v>
      </c>
      <c r="L903" s="4">
        <v>768882</v>
      </c>
      <c r="M903" s="4">
        <v>11403</v>
      </c>
      <c r="N903" s="4">
        <v>98799</v>
      </c>
      <c r="O903" s="4">
        <v>56885</v>
      </c>
      <c r="P903" s="4">
        <v>104543</v>
      </c>
      <c r="Q903" s="4">
        <v>1653699</v>
      </c>
      <c r="R903" s="4">
        <v>331189</v>
      </c>
      <c r="S903" s="4">
        <v>281340</v>
      </c>
      <c r="T903" s="4">
        <v>49076</v>
      </c>
    </row>
    <row r="904" spans="1:20" s="12" customFormat="1" ht="23.25">
      <c r="A904" s="15" t="s">
        <v>908</v>
      </c>
      <c r="B904" s="16" t="s">
        <v>318</v>
      </c>
      <c r="C904" s="4">
        <v>58378966</v>
      </c>
      <c r="D904" s="4">
        <v>383700</v>
      </c>
      <c r="E904" s="4">
        <v>1076171</v>
      </c>
      <c r="F904" s="4">
        <v>1033605</v>
      </c>
      <c r="G904" s="4">
        <v>1644460</v>
      </c>
      <c r="H904" s="4">
        <v>3851910</v>
      </c>
      <c r="I904" s="4">
        <v>2382196</v>
      </c>
      <c r="J904" s="4">
        <v>2762629</v>
      </c>
      <c r="K904" s="4">
        <v>1394764</v>
      </c>
      <c r="L904" s="4">
        <v>1451186</v>
      </c>
      <c r="M904" s="4">
        <v>982495</v>
      </c>
      <c r="N904" s="4">
        <v>2599137</v>
      </c>
      <c r="O904" s="4">
        <v>706385</v>
      </c>
      <c r="P904" s="4">
        <v>527132</v>
      </c>
      <c r="Q904" s="4">
        <v>11648062</v>
      </c>
      <c r="R904" s="4">
        <v>3326341</v>
      </c>
      <c r="S904" s="4">
        <v>21145450</v>
      </c>
      <c r="T904" s="4">
        <v>1463345</v>
      </c>
    </row>
    <row r="905" spans="1:20" s="12" customFormat="1" ht="23.25">
      <c r="A905" s="15" t="s">
        <v>909</v>
      </c>
      <c r="B905" s="16" t="s">
        <v>319</v>
      </c>
      <c r="C905" s="4">
        <v>35631928</v>
      </c>
      <c r="D905" s="4">
        <v>92464</v>
      </c>
      <c r="E905" s="4">
        <v>884956</v>
      </c>
      <c r="F905" s="4">
        <v>617263</v>
      </c>
      <c r="G905" s="4">
        <v>266019</v>
      </c>
      <c r="H905" s="4">
        <v>237697</v>
      </c>
      <c r="I905" s="4">
        <v>326280</v>
      </c>
      <c r="J905" s="4">
        <v>248475</v>
      </c>
      <c r="K905" s="4">
        <v>2762527</v>
      </c>
      <c r="L905" s="4">
        <v>388978</v>
      </c>
      <c r="M905" s="4">
        <v>1000</v>
      </c>
      <c r="N905" s="4">
        <v>207028</v>
      </c>
      <c r="O905" s="4">
        <v>353662</v>
      </c>
      <c r="P905" s="4">
        <v>12737</v>
      </c>
      <c r="Q905" s="4">
        <v>2437277</v>
      </c>
      <c r="R905" s="4">
        <v>1924225</v>
      </c>
      <c r="S905" s="4">
        <v>24752729</v>
      </c>
      <c r="T905" s="4">
        <v>118610</v>
      </c>
    </row>
    <row r="906" spans="1:20" s="12" customFormat="1" ht="23.25">
      <c r="A906" s="15" t="s">
        <v>910</v>
      </c>
      <c r="B906" s="16" t="s">
        <v>320</v>
      </c>
      <c r="C906" s="4">
        <v>8780294</v>
      </c>
      <c r="D906" s="4">
        <v>81844</v>
      </c>
      <c r="E906" s="4">
        <v>299808</v>
      </c>
      <c r="F906" s="4">
        <v>458948</v>
      </c>
      <c r="G906" s="4">
        <v>266019</v>
      </c>
      <c r="H906" s="4">
        <v>201120</v>
      </c>
      <c r="I906" s="4">
        <v>142537</v>
      </c>
      <c r="J906" s="4">
        <v>231903</v>
      </c>
      <c r="K906" s="4">
        <v>149510</v>
      </c>
      <c r="L906" s="4">
        <v>349984</v>
      </c>
      <c r="M906" s="4">
        <v>500</v>
      </c>
      <c r="N906" s="4">
        <v>77231</v>
      </c>
      <c r="O906" s="4">
        <v>262854</v>
      </c>
      <c r="P906" s="4">
        <v>12737</v>
      </c>
      <c r="Q906" s="4">
        <v>1599561</v>
      </c>
      <c r="R906" s="4">
        <v>1112746</v>
      </c>
      <c r="S906" s="4">
        <v>3469798</v>
      </c>
      <c r="T906" s="4">
        <v>63195</v>
      </c>
    </row>
    <row r="907" spans="1:20" s="12" customFormat="1" ht="23.25">
      <c r="A907" s="15" t="s">
        <v>911</v>
      </c>
      <c r="B907" s="16" t="s">
        <v>321</v>
      </c>
      <c r="C907" s="4">
        <v>26851634</v>
      </c>
      <c r="D907" s="4">
        <v>10620</v>
      </c>
      <c r="E907" s="4">
        <v>585149</v>
      </c>
      <c r="F907" s="4">
        <v>158316</v>
      </c>
      <c r="G907" s="5" t="s">
        <v>14</v>
      </c>
      <c r="H907" s="4">
        <v>36577</v>
      </c>
      <c r="I907" s="4">
        <v>183744</v>
      </c>
      <c r="J907" s="4">
        <v>16571</v>
      </c>
      <c r="K907" s="4">
        <v>2613016</v>
      </c>
      <c r="L907" s="4">
        <v>38994</v>
      </c>
      <c r="M907" s="4">
        <v>500</v>
      </c>
      <c r="N907" s="4">
        <v>129797</v>
      </c>
      <c r="O907" s="4">
        <v>90808</v>
      </c>
      <c r="P907" s="5" t="s">
        <v>14</v>
      </c>
      <c r="Q907" s="4">
        <v>837716</v>
      </c>
      <c r="R907" s="4">
        <v>811480</v>
      </c>
      <c r="S907" s="4">
        <v>21282931</v>
      </c>
      <c r="T907" s="4">
        <v>55415</v>
      </c>
    </row>
    <row r="908" spans="1:20" s="12" customFormat="1" ht="23.25">
      <c r="A908" s="15" t="s">
        <v>912</v>
      </c>
      <c r="B908" s="16" t="s">
        <v>511</v>
      </c>
      <c r="C908" s="4">
        <v>1877753</v>
      </c>
      <c r="D908" s="4">
        <v>952543</v>
      </c>
      <c r="E908" s="4">
        <v>6300</v>
      </c>
      <c r="F908" s="4">
        <v>90383</v>
      </c>
      <c r="G908" s="4">
        <v>617</v>
      </c>
      <c r="H908" s="4">
        <v>295</v>
      </c>
      <c r="I908" s="5" t="s">
        <v>14</v>
      </c>
      <c r="J908" s="4">
        <v>94303</v>
      </c>
      <c r="K908" s="4">
        <v>31548</v>
      </c>
      <c r="L908" s="4">
        <v>31845</v>
      </c>
      <c r="M908" s="5" t="s">
        <v>14</v>
      </c>
      <c r="N908" s="4">
        <v>6330</v>
      </c>
      <c r="O908" s="4">
        <v>425</v>
      </c>
      <c r="P908" s="4">
        <v>34013</v>
      </c>
      <c r="Q908" s="4">
        <v>200207</v>
      </c>
      <c r="R908" s="4">
        <v>210587</v>
      </c>
      <c r="S908" s="4">
        <v>199410</v>
      </c>
      <c r="T908" s="4">
        <v>18948</v>
      </c>
    </row>
    <row r="909" spans="1:20" s="12" customFormat="1" ht="45.75">
      <c r="A909" s="15" t="s">
        <v>913</v>
      </c>
      <c r="B909" s="16" t="s">
        <v>322</v>
      </c>
      <c r="C909" s="4">
        <v>1358840</v>
      </c>
      <c r="D909" s="4">
        <v>951486</v>
      </c>
      <c r="E909" s="5" t="s">
        <v>14</v>
      </c>
      <c r="F909" s="4">
        <v>58202</v>
      </c>
      <c r="G909" s="4">
        <v>617</v>
      </c>
      <c r="H909" s="4">
        <v>295</v>
      </c>
      <c r="I909" s="5" t="s">
        <v>14</v>
      </c>
      <c r="J909" s="4">
        <v>26595</v>
      </c>
      <c r="K909" s="5" t="s">
        <v>14</v>
      </c>
      <c r="L909" s="5" t="s">
        <v>14</v>
      </c>
      <c r="M909" s="5" t="s">
        <v>14</v>
      </c>
      <c r="N909" s="4">
        <v>4503</v>
      </c>
      <c r="O909" s="5" t="s">
        <v>14</v>
      </c>
      <c r="P909" s="4">
        <v>24963</v>
      </c>
      <c r="Q909" s="4">
        <v>185507</v>
      </c>
      <c r="R909" s="4">
        <v>3241</v>
      </c>
      <c r="S909" s="4">
        <v>103431</v>
      </c>
      <c r="T909" s="5" t="s">
        <v>14</v>
      </c>
    </row>
    <row r="910" spans="1:20" s="12" customFormat="1" ht="57">
      <c r="A910" s="15" t="s">
        <v>914</v>
      </c>
      <c r="B910" s="16" t="s">
        <v>323</v>
      </c>
      <c r="C910" s="4">
        <v>60246</v>
      </c>
      <c r="D910" s="4">
        <v>25</v>
      </c>
      <c r="E910" s="5" t="s">
        <v>14</v>
      </c>
      <c r="F910" s="4">
        <v>12806</v>
      </c>
      <c r="G910" s="5" t="s">
        <v>14</v>
      </c>
      <c r="H910" s="5" t="s">
        <v>14</v>
      </c>
      <c r="I910" s="5" t="s">
        <v>14</v>
      </c>
      <c r="J910" s="5" t="s">
        <v>14</v>
      </c>
      <c r="K910" s="5" t="s">
        <v>14</v>
      </c>
      <c r="L910" s="4">
        <v>30586</v>
      </c>
      <c r="M910" s="5" t="s">
        <v>14</v>
      </c>
      <c r="N910" s="4">
        <v>12</v>
      </c>
      <c r="O910" s="5" t="s">
        <v>14</v>
      </c>
      <c r="P910" s="4">
        <v>9050</v>
      </c>
      <c r="Q910" s="4">
        <v>2283</v>
      </c>
      <c r="R910" s="4">
        <v>4963</v>
      </c>
      <c r="S910" s="4">
        <v>521</v>
      </c>
      <c r="T910" s="5" t="s">
        <v>14</v>
      </c>
    </row>
    <row r="911" spans="1:20" s="12" customFormat="1" ht="23.25">
      <c r="A911" s="15" t="s">
        <v>915</v>
      </c>
      <c r="B911" s="16" t="s">
        <v>324</v>
      </c>
      <c r="C911" s="4">
        <v>458667</v>
      </c>
      <c r="D911" s="4">
        <v>1032</v>
      </c>
      <c r="E911" s="4">
        <v>6300</v>
      </c>
      <c r="F911" s="4">
        <v>19375</v>
      </c>
      <c r="G911" s="5" t="s">
        <v>14</v>
      </c>
      <c r="H911" s="5" t="s">
        <v>14</v>
      </c>
      <c r="I911" s="5" t="s">
        <v>14</v>
      </c>
      <c r="J911" s="4">
        <v>67708</v>
      </c>
      <c r="K911" s="4">
        <v>31548</v>
      </c>
      <c r="L911" s="4">
        <v>1259</v>
      </c>
      <c r="M911" s="5" t="s">
        <v>14</v>
      </c>
      <c r="N911" s="4">
        <v>1815</v>
      </c>
      <c r="O911" s="4">
        <v>425</v>
      </c>
      <c r="P911" s="5" t="s">
        <v>14</v>
      </c>
      <c r="Q911" s="4">
        <v>12417</v>
      </c>
      <c r="R911" s="4">
        <v>202383</v>
      </c>
      <c r="S911" s="4">
        <v>95458</v>
      </c>
      <c r="T911" s="4">
        <v>18948</v>
      </c>
    </row>
    <row r="912" spans="1:20" s="12" customFormat="1" ht="34.5">
      <c r="A912" s="15" t="s">
        <v>916</v>
      </c>
      <c r="B912" s="16" t="s">
        <v>512</v>
      </c>
      <c r="C912" s="4">
        <v>88839029</v>
      </c>
      <c r="D912" s="4">
        <v>681708</v>
      </c>
      <c r="E912" s="4">
        <v>2856729</v>
      </c>
      <c r="F912" s="4">
        <v>995684</v>
      </c>
      <c r="G912" s="4">
        <v>139292</v>
      </c>
      <c r="H912" s="4">
        <v>1381243</v>
      </c>
      <c r="I912" s="4">
        <v>1982279</v>
      </c>
      <c r="J912" s="4">
        <v>7618123</v>
      </c>
      <c r="K912" s="4">
        <v>935253</v>
      </c>
      <c r="L912" s="4">
        <v>2123806</v>
      </c>
      <c r="M912" s="4">
        <v>1450068</v>
      </c>
      <c r="N912" s="4">
        <v>1641344</v>
      </c>
      <c r="O912" s="4">
        <v>828848</v>
      </c>
      <c r="P912" s="4">
        <v>141606</v>
      </c>
      <c r="Q912" s="4">
        <v>17447690</v>
      </c>
      <c r="R912" s="4">
        <v>18399719</v>
      </c>
      <c r="S912" s="4">
        <v>24667663</v>
      </c>
      <c r="T912" s="4">
        <v>5547971</v>
      </c>
    </row>
    <row r="913" spans="1:20" s="12" customFormat="1" ht="23.25">
      <c r="A913" s="15" t="s">
        <v>917</v>
      </c>
      <c r="B913" s="16" t="s">
        <v>325</v>
      </c>
      <c r="C913" s="4">
        <v>18936844</v>
      </c>
      <c r="D913" s="4">
        <v>89410</v>
      </c>
      <c r="E913" s="4">
        <v>136525</v>
      </c>
      <c r="F913" s="4">
        <v>326439</v>
      </c>
      <c r="G913" s="4">
        <v>3000</v>
      </c>
      <c r="H913" s="4">
        <v>207202</v>
      </c>
      <c r="I913" s="4">
        <v>538227</v>
      </c>
      <c r="J913" s="4">
        <v>2998812</v>
      </c>
      <c r="K913" s="4">
        <v>105283</v>
      </c>
      <c r="L913" s="4">
        <v>80418</v>
      </c>
      <c r="M913" s="4">
        <v>111079</v>
      </c>
      <c r="N913" s="4">
        <v>284073</v>
      </c>
      <c r="O913" s="4">
        <v>187696</v>
      </c>
      <c r="P913" s="4">
        <v>29909</v>
      </c>
      <c r="Q913" s="4">
        <v>925192</v>
      </c>
      <c r="R913" s="4">
        <v>1529699</v>
      </c>
      <c r="S913" s="4">
        <v>11203436</v>
      </c>
      <c r="T913" s="4">
        <v>180443</v>
      </c>
    </row>
    <row r="914" spans="1:20" s="12" customFormat="1" ht="34.5">
      <c r="A914" s="15" t="s">
        <v>918</v>
      </c>
      <c r="B914" s="16" t="s">
        <v>326</v>
      </c>
      <c r="C914" s="4">
        <v>54411577</v>
      </c>
      <c r="D914" s="4">
        <v>468520</v>
      </c>
      <c r="E914" s="4">
        <v>2539489</v>
      </c>
      <c r="F914" s="4">
        <v>512218</v>
      </c>
      <c r="G914" s="4">
        <v>133292</v>
      </c>
      <c r="H914" s="4">
        <v>1071400</v>
      </c>
      <c r="I914" s="4">
        <v>1421866</v>
      </c>
      <c r="J914" s="4">
        <v>4356940</v>
      </c>
      <c r="K914" s="4">
        <v>694959</v>
      </c>
      <c r="L914" s="4">
        <v>1123578</v>
      </c>
      <c r="M914" s="4">
        <v>942849</v>
      </c>
      <c r="N914" s="4">
        <v>935599</v>
      </c>
      <c r="O914" s="4">
        <v>524046</v>
      </c>
      <c r="P914" s="4">
        <v>111698</v>
      </c>
      <c r="Q914" s="4">
        <v>9500985</v>
      </c>
      <c r="R914" s="4">
        <v>15317039</v>
      </c>
      <c r="S914" s="4">
        <v>9777759</v>
      </c>
      <c r="T914" s="4">
        <v>4979340</v>
      </c>
    </row>
    <row r="915" spans="1:20" s="12" customFormat="1" ht="23.25">
      <c r="A915" s="15" t="s">
        <v>919</v>
      </c>
      <c r="B915" s="16" t="s">
        <v>327</v>
      </c>
      <c r="C915" s="4">
        <v>13849826</v>
      </c>
      <c r="D915" s="4">
        <v>5049</v>
      </c>
      <c r="E915" s="4">
        <v>7160</v>
      </c>
      <c r="F915" s="4">
        <v>316758</v>
      </c>
      <c r="G915" s="5" t="s">
        <v>14</v>
      </c>
      <c r="H915" s="4">
        <v>4034</v>
      </c>
      <c r="I915" s="4">
        <v>671300</v>
      </c>
      <c r="J915" s="4">
        <v>3748334</v>
      </c>
      <c r="K915" s="4">
        <v>5400</v>
      </c>
      <c r="L915" s="4">
        <v>570200</v>
      </c>
      <c r="M915" s="4">
        <v>155382</v>
      </c>
      <c r="N915" s="4">
        <v>8679</v>
      </c>
      <c r="O915" s="4">
        <v>19233</v>
      </c>
      <c r="P915" s="4">
        <v>70869</v>
      </c>
      <c r="Q915" s="4">
        <v>5807532</v>
      </c>
      <c r="R915" s="4">
        <v>2230825</v>
      </c>
      <c r="S915" s="4">
        <v>219573</v>
      </c>
      <c r="T915" s="4">
        <v>9497</v>
      </c>
    </row>
    <row r="916" spans="1:20" s="12" customFormat="1" ht="34.5">
      <c r="A916" s="15" t="s">
        <v>920</v>
      </c>
      <c r="B916" s="16" t="s">
        <v>328</v>
      </c>
      <c r="C916" s="4">
        <v>40561751</v>
      </c>
      <c r="D916" s="4">
        <v>463471</v>
      </c>
      <c r="E916" s="4">
        <v>2532329</v>
      </c>
      <c r="F916" s="4">
        <v>195460</v>
      </c>
      <c r="G916" s="4">
        <v>133292</v>
      </c>
      <c r="H916" s="4">
        <v>1067366</v>
      </c>
      <c r="I916" s="4">
        <v>750566</v>
      </c>
      <c r="J916" s="4">
        <v>608606</v>
      </c>
      <c r="K916" s="4">
        <v>689559</v>
      </c>
      <c r="L916" s="4">
        <v>553378</v>
      </c>
      <c r="M916" s="4">
        <v>787466</v>
      </c>
      <c r="N916" s="4">
        <v>926920</v>
      </c>
      <c r="O916" s="4">
        <v>504813</v>
      </c>
      <c r="P916" s="4">
        <v>40829</v>
      </c>
      <c r="Q916" s="4">
        <v>3693453</v>
      </c>
      <c r="R916" s="4">
        <v>13086214</v>
      </c>
      <c r="S916" s="4">
        <v>9558186</v>
      </c>
      <c r="T916" s="4">
        <v>4969843</v>
      </c>
    </row>
    <row r="917" spans="1:20" s="12" customFormat="1" ht="23.25">
      <c r="A917" s="15" t="s">
        <v>921</v>
      </c>
      <c r="B917" s="16" t="s">
        <v>329</v>
      </c>
      <c r="C917" s="4">
        <v>15490607</v>
      </c>
      <c r="D917" s="4">
        <v>123778</v>
      </c>
      <c r="E917" s="4">
        <v>180715</v>
      </c>
      <c r="F917" s="4">
        <v>157027</v>
      </c>
      <c r="G917" s="4">
        <v>3000</v>
      </c>
      <c r="H917" s="4">
        <v>102642</v>
      </c>
      <c r="I917" s="4">
        <v>22185</v>
      </c>
      <c r="J917" s="4">
        <v>262370</v>
      </c>
      <c r="K917" s="4">
        <v>135011</v>
      </c>
      <c r="L917" s="4">
        <v>919810</v>
      </c>
      <c r="M917" s="4">
        <v>396141</v>
      </c>
      <c r="N917" s="4">
        <v>421672</v>
      </c>
      <c r="O917" s="4">
        <v>117106</v>
      </c>
      <c r="P917" s="5" t="s">
        <v>14</v>
      </c>
      <c r="Q917" s="4">
        <v>7021513</v>
      </c>
      <c r="R917" s="4">
        <v>1552981</v>
      </c>
      <c r="S917" s="4">
        <v>3686468</v>
      </c>
      <c r="T917" s="4">
        <v>388188</v>
      </c>
    </row>
    <row r="918" spans="1:20" s="12" customFormat="1" ht="23.25">
      <c r="A918" s="15" t="s">
        <v>922</v>
      </c>
      <c r="B918" s="16" t="s">
        <v>513</v>
      </c>
      <c r="C918" s="4">
        <v>7382491</v>
      </c>
      <c r="D918" s="4">
        <v>133909</v>
      </c>
      <c r="E918" s="4">
        <v>280683</v>
      </c>
      <c r="F918" s="4">
        <v>119536</v>
      </c>
      <c r="G918" s="4">
        <v>129007</v>
      </c>
      <c r="H918" s="4">
        <v>39459</v>
      </c>
      <c r="I918" s="4">
        <v>13169</v>
      </c>
      <c r="J918" s="4">
        <v>361591</v>
      </c>
      <c r="K918" s="4">
        <v>44613</v>
      </c>
      <c r="L918" s="4">
        <v>385353</v>
      </c>
      <c r="M918" s="4">
        <v>100191</v>
      </c>
      <c r="N918" s="4">
        <v>451821</v>
      </c>
      <c r="O918" s="4">
        <v>1235689</v>
      </c>
      <c r="P918" s="4">
        <v>27969</v>
      </c>
      <c r="Q918" s="4">
        <v>1659449</v>
      </c>
      <c r="R918" s="4">
        <v>842388</v>
      </c>
      <c r="S918" s="4">
        <v>807086</v>
      </c>
      <c r="T918" s="4">
        <v>750577</v>
      </c>
    </row>
    <row r="919" spans="1:20" s="12" customFormat="1" ht="34.5">
      <c r="A919" s="15" t="s">
        <v>923</v>
      </c>
      <c r="B919" s="16" t="s">
        <v>330</v>
      </c>
      <c r="C919" s="4">
        <v>2030206</v>
      </c>
      <c r="D919" s="4">
        <v>30791</v>
      </c>
      <c r="E919" s="4">
        <v>110063</v>
      </c>
      <c r="F919" s="4">
        <v>57576</v>
      </c>
      <c r="G919" s="5" t="s">
        <v>14</v>
      </c>
      <c r="H919" s="4">
        <v>26891</v>
      </c>
      <c r="I919" s="4">
        <v>5224</v>
      </c>
      <c r="J919" s="4">
        <v>101130</v>
      </c>
      <c r="K919" s="4">
        <v>42256</v>
      </c>
      <c r="L919" s="4">
        <v>19163</v>
      </c>
      <c r="M919" s="4">
        <v>33248</v>
      </c>
      <c r="N919" s="4">
        <v>49023</v>
      </c>
      <c r="O919" s="4">
        <v>34450</v>
      </c>
      <c r="P919" s="4">
        <v>11348</v>
      </c>
      <c r="Q919" s="4">
        <v>561086</v>
      </c>
      <c r="R919" s="4">
        <v>367509</v>
      </c>
      <c r="S919" s="4">
        <v>489882</v>
      </c>
      <c r="T919" s="4">
        <v>90568</v>
      </c>
    </row>
    <row r="920" spans="1:20" s="12" customFormat="1" ht="23.25">
      <c r="A920" s="15" t="s">
        <v>924</v>
      </c>
      <c r="B920" s="16" t="s">
        <v>331</v>
      </c>
      <c r="C920" s="4">
        <v>5352285</v>
      </c>
      <c r="D920" s="4">
        <v>103118</v>
      </c>
      <c r="E920" s="4">
        <v>170621</v>
      </c>
      <c r="F920" s="4">
        <v>61959</v>
      </c>
      <c r="G920" s="4">
        <v>129007</v>
      </c>
      <c r="H920" s="4">
        <v>12568</v>
      </c>
      <c r="I920" s="4">
        <v>7945</v>
      </c>
      <c r="J920" s="4">
        <v>260462</v>
      </c>
      <c r="K920" s="4">
        <v>2357</v>
      </c>
      <c r="L920" s="4">
        <v>366190</v>
      </c>
      <c r="M920" s="4">
        <v>66943</v>
      </c>
      <c r="N920" s="4">
        <v>402798</v>
      </c>
      <c r="O920" s="4">
        <v>1201239</v>
      </c>
      <c r="P920" s="4">
        <v>16621</v>
      </c>
      <c r="Q920" s="4">
        <v>1098363</v>
      </c>
      <c r="R920" s="4">
        <v>474880</v>
      </c>
      <c r="S920" s="4">
        <v>317204</v>
      </c>
      <c r="T920" s="4">
        <v>660010</v>
      </c>
    </row>
    <row r="921" spans="1:20" s="12" customFormat="1" ht="34.5">
      <c r="A921" s="15" t="s">
        <v>925</v>
      </c>
      <c r="B921" s="16" t="s">
        <v>332</v>
      </c>
      <c r="C921" s="4">
        <v>4453523</v>
      </c>
      <c r="D921" s="4">
        <v>100997</v>
      </c>
      <c r="E921" s="4">
        <v>164846</v>
      </c>
      <c r="F921" s="4">
        <v>43724</v>
      </c>
      <c r="G921" s="4">
        <v>129007</v>
      </c>
      <c r="H921" s="4">
        <v>12568</v>
      </c>
      <c r="I921" s="4">
        <v>5916</v>
      </c>
      <c r="J921" s="4">
        <v>233926</v>
      </c>
      <c r="K921" s="5" t="s">
        <v>14</v>
      </c>
      <c r="L921" s="4">
        <v>366190</v>
      </c>
      <c r="M921" s="5" t="s">
        <v>14</v>
      </c>
      <c r="N921" s="4">
        <v>396798</v>
      </c>
      <c r="O921" s="4">
        <v>1194080</v>
      </c>
      <c r="P921" s="4">
        <v>16621</v>
      </c>
      <c r="Q921" s="4">
        <v>620079</v>
      </c>
      <c r="R921" s="4">
        <v>293031</v>
      </c>
      <c r="S921" s="4">
        <v>238940</v>
      </c>
      <c r="T921" s="4">
        <v>636801</v>
      </c>
    </row>
    <row r="922" spans="1:20" s="12" customFormat="1" ht="34.5">
      <c r="A922" s="15" t="s">
        <v>926</v>
      </c>
      <c r="B922" s="16" t="s">
        <v>333</v>
      </c>
      <c r="C922" s="4">
        <v>898762</v>
      </c>
      <c r="D922" s="4">
        <v>2121</v>
      </c>
      <c r="E922" s="4">
        <v>5775</v>
      </c>
      <c r="F922" s="4">
        <v>18235</v>
      </c>
      <c r="G922" s="5" t="s">
        <v>14</v>
      </c>
      <c r="H922" s="5" t="s">
        <v>14</v>
      </c>
      <c r="I922" s="4">
        <v>2029</v>
      </c>
      <c r="J922" s="4">
        <v>26536</v>
      </c>
      <c r="K922" s="4">
        <v>2357</v>
      </c>
      <c r="L922" s="5" t="s">
        <v>14</v>
      </c>
      <c r="M922" s="4">
        <v>66943</v>
      </c>
      <c r="N922" s="4">
        <v>6000</v>
      </c>
      <c r="O922" s="4">
        <v>7160</v>
      </c>
      <c r="P922" s="5" t="s">
        <v>14</v>
      </c>
      <c r="Q922" s="4">
        <v>478284</v>
      </c>
      <c r="R922" s="4">
        <v>181849</v>
      </c>
      <c r="S922" s="4">
        <v>78264</v>
      </c>
      <c r="T922" s="4">
        <v>23209</v>
      </c>
    </row>
    <row r="923" spans="1:20" s="12" customFormat="1" ht="23.25">
      <c r="A923" s="15" t="s">
        <v>927</v>
      </c>
      <c r="B923" s="16" t="s">
        <v>514</v>
      </c>
      <c r="C923" s="4">
        <v>75537983</v>
      </c>
      <c r="D923" s="4">
        <v>711750</v>
      </c>
      <c r="E923" s="4">
        <v>1981256</v>
      </c>
      <c r="F923" s="4">
        <v>2249027</v>
      </c>
      <c r="G923" s="4">
        <v>1102516</v>
      </c>
      <c r="H923" s="4">
        <v>978885</v>
      </c>
      <c r="I923" s="4">
        <v>585880</v>
      </c>
      <c r="J923" s="4">
        <v>12164426</v>
      </c>
      <c r="K923" s="4">
        <v>5448060</v>
      </c>
      <c r="L923" s="4">
        <v>1667339</v>
      </c>
      <c r="M923" s="4">
        <v>995647</v>
      </c>
      <c r="N923" s="4">
        <v>4672865</v>
      </c>
      <c r="O923" s="4">
        <v>2716056</v>
      </c>
      <c r="P923" s="4">
        <v>482627</v>
      </c>
      <c r="Q923" s="4">
        <v>16191633</v>
      </c>
      <c r="R923" s="4">
        <v>7816779</v>
      </c>
      <c r="S923" s="4">
        <v>14429069</v>
      </c>
      <c r="T923" s="4">
        <v>1344168</v>
      </c>
    </row>
    <row r="924" spans="1:20" s="12" customFormat="1" ht="34.5">
      <c r="A924" s="15" t="s">
        <v>928</v>
      </c>
      <c r="B924" s="16" t="s">
        <v>334</v>
      </c>
      <c r="C924" s="4">
        <v>75537983</v>
      </c>
      <c r="D924" s="4">
        <v>711750</v>
      </c>
      <c r="E924" s="4">
        <v>1981256</v>
      </c>
      <c r="F924" s="4">
        <v>2249027</v>
      </c>
      <c r="G924" s="4">
        <v>1102516</v>
      </c>
      <c r="H924" s="4">
        <v>978885</v>
      </c>
      <c r="I924" s="4">
        <v>585880</v>
      </c>
      <c r="J924" s="4">
        <v>12164426</v>
      </c>
      <c r="K924" s="4">
        <v>5448060</v>
      </c>
      <c r="L924" s="4">
        <v>1667339</v>
      </c>
      <c r="M924" s="4">
        <v>995647</v>
      </c>
      <c r="N924" s="4">
        <v>4672865</v>
      </c>
      <c r="O924" s="4">
        <v>2716056</v>
      </c>
      <c r="P924" s="4">
        <v>482627</v>
      </c>
      <c r="Q924" s="4">
        <v>16191633</v>
      </c>
      <c r="R924" s="4">
        <v>7816779</v>
      </c>
      <c r="S924" s="4">
        <v>14429069</v>
      </c>
      <c r="T924" s="4">
        <v>1344168</v>
      </c>
    </row>
    <row r="925" spans="1:20" s="12" customFormat="1" ht="23.25">
      <c r="A925" s="15" t="s">
        <v>929</v>
      </c>
      <c r="B925" s="16" t="s">
        <v>515</v>
      </c>
      <c r="C925" s="4">
        <v>15706</v>
      </c>
      <c r="D925" s="5" t="s">
        <v>14</v>
      </c>
      <c r="E925" s="5" t="s">
        <v>14</v>
      </c>
      <c r="F925" s="5" t="s">
        <v>14</v>
      </c>
      <c r="G925" s="5" t="s">
        <v>14</v>
      </c>
      <c r="H925" s="5" t="s">
        <v>14</v>
      </c>
      <c r="I925" s="5" t="s">
        <v>14</v>
      </c>
      <c r="J925" s="5" t="s">
        <v>14</v>
      </c>
      <c r="K925" s="5" t="s">
        <v>14</v>
      </c>
      <c r="L925" s="5" t="s">
        <v>14</v>
      </c>
      <c r="M925" s="4">
        <v>500</v>
      </c>
      <c r="N925" s="5" t="s">
        <v>14</v>
      </c>
      <c r="O925" s="5" t="s">
        <v>14</v>
      </c>
      <c r="P925" s="5" t="s">
        <v>14</v>
      </c>
      <c r="Q925" s="5" t="s">
        <v>14</v>
      </c>
      <c r="R925" s="5" t="s">
        <v>14</v>
      </c>
      <c r="S925" s="4">
        <v>15206</v>
      </c>
      <c r="T925" s="5" t="s">
        <v>14</v>
      </c>
    </row>
    <row r="926" spans="1:20" s="12" customFormat="1" ht="23.25">
      <c r="A926" s="15" t="s">
        <v>930</v>
      </c>
      <c r="B926" s="16" t="s">
        <v>335</v>
      </c>
      <c r="C926" s="4">
        <v>15706</v>
      </c>
      <c r="D926" s="5" t="s">
        <v>14</v>
      </c>
      <c r="E926" s="5" t="s">
        <v>14</v>
      </c>
      <c r="F926" s="5" t="s">
        <v>14</v>
      </c>
      <c r="G926" s="5" t="s">
        <v>14</v>
      </c>
      <c r="H926" s="5" t="s">
        <v>14</v>
      </c>
      <c r="I926" s="5" t="s">
        <v>14</v>
      </c>
      <c r="J926" s="5" t="s">
        <v>14</v>
      </c>
      <c r="K926" s="5" t="s">
        <v>14</v>
      </c>
      <c r="L926" s="5" t="s">
        <v>14</v>
      </c>
      <c r="M926" s="4">
        <v>500</v>
      </c>
      <c r="N926" s="5" t="s">
        <v>14</v>
      </c>
      <c r="O926" s="5" t="s">
        <v>14</v>
      </c>
      <c r="P926" s="5" t="s">
        <v>14</v>
      </c>
      <c r="Q926" s="5" t="s">
        <v>14</v>
      </c>
      <c r="R926" s="5" t="s">
        <v>14</v>
      </c>
      <c r="S926" s="4">
        <v>15206</v>
      </c>
      <c r="T926" s="5" t="s">
        <v>14</v>
      </c>
    </row>
    <row r="927" spans="1:20" s="12" customFormat="1" ht="23.25">
      <c r="A927" s="15" t="s">
        <v>931</v>
      </c>
      <c r="B927" s="16" t="s">
        <v>516</v>
      </c>
      <c r="C927" s="4">
        <v>20901198</v>
      </c>
      <c r="D927" s="4">
        <v>494154</v>
      </c>
      <c r="E927" s="4">
        <v>403005</v>
      </c>
      <c r="F927" s="4">
        <v>1263144</v>
      </c>
      <c r="G927" s="4">
        <v>142108</v>
      </c>
      <c r="H927" s="4">
        <v>157215</v>
      </c>
      <c r="I927" s="4">
        <v>2287271</v>
      </c>
      <c r="J927" s="4">
        <v>500235</v>
      </c>
      <c r="K927" s="4">
        <v>70767</v>
      </c>
      <c r="L927" s="4">
        <v>1803362</v>
      </c>
      <c r="M927" s="4">
        <v>68252</v>
      </c>
      <c r="N927" s="4">
        <v>20661</v>
      </c>
      <c r="O927" s="4">
        <v>5151971</v>
      </c>
      <c r="P927" s="4">
        <v>285814</v>
      </c>
      <c r="Q927" s="4">
        <v>3630958</v>
      </c>
      <c r="R927" s="4">
        <v>1928376</v>
      </c>
      <c r="S927" s="4">
        <v>2644640</v>
      </c>
      <c r="T927" s="4">
        <v>49264</v>
      </c>
    </row>
    <row r="928" spans="1:20" s="12" customFormat="1" ht="23.25">
      <c r="A928" s="15" t="s">
        <v>932</v>
      </c>
      <c r="B928" s="16" t="s">
        <v>336</v>
      </c>
      <c r="C928" s="4">
        <v>18646236</v>
      </c>
      <c r="D928" s="4">
        <v>352160</v>
      </c>
      <c r="E928" s="4">
        <v>403005</v>
      </c>
      <c r="F928" s="4">
        <v>622585</v>
      </c>
      <c r="G928" s="4">
        <v>142108</v>
      </c>
      <c r="H928" s="4">
        <v>148262</v>
      </c>
      <c r="I928" s="4">
        <v>1281645</v>
      </c>
      <c r="J928" s="4">
        <v>412666</v>
      </c>
      <c r="K928" s="4">
        <v>70767</v>
      </c>
      <c r="L928" s="4">
        <v>1581383</v>
      </c>
      <c r="M928" s="4">
        <v>40189</v>
      </c>
      <c r="N928" s="4">
        <v>20661</v>
      </c>
      <c r="O928" s="4">
        <v>5151971</v>
      </c>
      <c r="P928" s="4">
        <v>259774</v>
      </c>
      <c r="Q928" s="4">
        <v>3630055</v>
      </c>
      <c r="R928" s="4">
        <v>1927063</v>
      </c>
      <c r="S928" s="4">
        <v>2552677</v>
      </c>
      <c r="T928" s="4">
        <v>49264</v>
      </c>
    </row>
    <row r="929" spans="1:20" s="12" customFormat="1" ht="23.25">
      <c r="A929" s="15" t="s">
        <v>933</v>
      </c>
      <c r="B929" s="16" t="s">
        <v>337</v>
      </c>
      <c r="C929" s="4">
        <v>2254962</v>
      </c>
      <c r="D929" s="4">
        <v>141994</v>
      </c>
      <c r="E929" s="5" t="s">
        <v>14</v>
      </c>
      <c r="F929" s="4">
        <v>640559</v>
      </c>
      <c r="G929" s="5" t="s">
        <v>14</v>
      </c>
      <c r="H929" s="4">
        <v>8953</v>
      </c>
      <c r="I929" s="4">
        <v>1005626</v>
      </c>
      <c r="J929" s="4">
        <v>87569</v>
      </c>
      <c r="K929" s="5" t="s">
        <v>14</v>
      </c>
      <c r="L929" s="4">
        <v>221978</v>
      </c>
      <c r="M929" s="4">
        <v>28063</v>
      </c>
      <c r="N929" s="5" t="s">
        <v>14</v>
      </c>
      <c r="O929" s="5" t="s">
        <v>14</v>
      </c>
      <c r="P929" s="4">
        <v>26040</v>
      </c>
      <c r="Q929" s="4">
        <v>903</v>
      </c>
      <c r="R929" s="4">
        <v>1313</v>
      </c>
      <c r="S929" s="4">
        <v>91963</v>
      </c>
      <c r="T929" s="5" t="s">
        <v>14</v>
      </c>
    </row>
    <row r="930" spans="1:20" s="12" customFormat="1" ht="79.5">
      <c r="A930" s="15" t="s">
        <v>934</v>
      </c>
      <c r="B930" s="16" t="s">
        <v>517</v>
      </c>
      <c r="C930" s="4">
        <v>1940754094</v>
      </c>
      <c r="D930" s="4">
        <v>38739398</v>
      </c>
      <c r="E930" s="4">
        <v>44940968</v>
      </c>
      <c r="F930" s="4">
        <v>97204466</v>
      </c>
      <c r="G930" s="4">
        <v>26690499</v>
      </c>
      <c r="H930" s="4">
        <v>30040956</v>
      </c>
      <c r="I930" s="4">
        <v>40055684</v>
      </c>
      <c r="J930" s="4">
        <v>227891766</v>
      </c>
      <c r="K930" s="4">
        <v>111141302</v>
      </c>
      <c r="L930" s="4">
        <v>38387305</v>
      </c>
      <c r="M930" s="4">
        <v>18428881</v>
      </c>
      <c r="N930" s="4">
        <v>66085229</v>
      </c>
      <c r="O930" s="4">
        <v>59226515</v>
      </c>
      <c r="P930" s="4">
        <v>13152789</v>
      </c>
      <c r="Q930" s="4">
        <v>199446340</v>
      </c>
      <c r="R930" s="4">
        <v>239640855</v>
      </c>
      <c r="S930" s="4">
        <v>642734131</v>
      </c>
      <c r="T930" s="4">
        <v>46947009</v>
      </c>
    </row>
    <row r="931" spans="1:20" s="12" customFormat="1" ht="23.25">
      <c r="A931" s="15" t="s">
        <v>935</v>
      </c>
      <c r="B931" s="16" t="s">
        <v>518</v>
      </c>
      <c r="C931" s="4">
        <v>977448901</v>
      </c>
      <c r="D931" s="4">
        <v>23638423</v>
      </c>
      <c r="E931" s="4">
        <v>23850321</v>
      </c>
      <c r="F931" s="4">
        <v>41067643</v>
      </c>
      <c r="G931" s="4">
        <v>14863408</v>
      </c>
      <c r="H931" s="4">
        <v>14095673</v>
      </c>
      <c r="I931" s="4">
        <v>10347954</v>
      </c>
      <c r="J931" s="4">
        <v>154283228</v>
      </c>
      <c r="K931" s="4">
        <v>73671261</v>
      </c>
      <c r="L931" s="4">
        <v>20805619</v>
      </c>
      <c r="M931" s="4">
        <v>9169018</v>
      </c>
      <c r="N931" s="4">
        <v>39649205</v>
      </c>
      <c r="O931" s="4">
        <v>23492920</v>
      </c>
      <c r="P931" s="4">
        <v>4550301</v>
      </c>
      <c r="Q931" s="4">
        <v>104744864</v>
      </c>
      <c r="R931" s="4">
        <v>80881288</v>
      </c>
      <c r="S931" s="4">
        <v>328009529</v>
      </c>
      <c r="T931" s="4">
        <v>10328248</v>
      </c>
    </row>
    <row r="932" spans="1:20" s="12" customFormat="1" ht="34.5">
      <c r="A932" s="15" t="s">
        <v>936</v>
      </c>
      <c r="B932" s="16" t="s">
        <v>338</v>
      </c>
      <c r="C932" s="4">
        <v>475361281</v>
      </c>
      <c r="D932" s="4">
        <v>6996067</v>
      </c>
      <c r="E932" s="4">
        <v>9835701</v>
      </c>
      <c r="F932" s="4">
        <v>26993571</v>
      </c>
      <c r="G932" s="4">
        <v>6577210</v>
      </c>
      <c r="H932" s="4">
        <v>2360787</v>
      </c>
      <c r="I932" s="4">
        <v>7624810</v>
      </c>
      <c r="J932" s="4">
        <v>65212921</v>
      </c>
      <c r="K932" s="4">
        <v>65557706</v>
      </c>
      <c r="L932" s="4">
        <v>10767703</v>
      </c>
      <c r="M932" s="4">
        <v>5398936</v>
      </c>
      <c r="N932" s="4">
        <v>25387857</v>
      </c>
      <c r="O932" s="4">
        <v>14090705</v>
      </c>
      <c r="P932" s="4">
        <v>3121697</v>
      </c>
      <c r="Q932" s="4">
        <v>61681001</v>
      </c>
      <c r="R932" s="4">
        <v>38459108</v>
      </c>
      <c r="S932" s="4">
        <v>121009852</v>
      </c>
      <c r="T932" s="4">
        <v>4285647</v>
      </c>
    </row>
    <row r="933" spans="1:20" s="12" customFormat="1" ht="34.5">
      <c r="A933" s="15" t="s">
        <v>937</v>
      </c>
      <c r="B933" s="16" t="s">
        <v>339</v>
      </c>
      <c r="C933" s="4">
        <v>306764721</v>
      </c>
      <c r="D933" s="4">
        <v>2750030</v>
      </c>
      <c r="E933" s="4">
        <v>7529542</v>
      </c>
      <c r="F933" s="4">
        <v>13532456</v>
      </c>
      <c r="G933" s="4">
        <v>4615653</v>
      </c>
      <c r="H933" s="4">
        <v>1170770</v>
      </c>
      <c r="I933" s="4">
        <v>4791963</v>
      </c>
      <c r="J933" s="4">
        <v>45234553</v>
      </c>
      <c r="K933" s="4">
        <v>44547307</v>
      </c>
      <c r="L933" s="4">
        <v>5823121</v>
      </c>
      <c r="M933" s="4">
        <v>3393211</v>
      </c>
      <c r="N933" s="4">
        <v>14787771</v>
      </c>
      <c r="O933" s="4">
        <v>10188720</v>
      </c>
      <c r="P933" s="4">
        <v>1360696</v>
      </c>
      <c r="Q933" s="4">
        <v>32202137</v>
      </c>
      <c r="R933" s="4">
        <v>24241887</v>
      </c>
      <c r="S933" s="4">
        <v>88093569</v>
      </c>
      <c r="T933" s="4">
        <v>2501334</v>
      </c>
    </row>
    <row r="934" spans="1:20" s="12" customFormat="1" ht="23.25">
      <c r="A934" s="15" t="s">
        <v>938</v>
      </c>
      <c r="B934" s="16" t="s">
        <v>340</v>
      </c>
      <c r="C934" s="4">
        <v>92446339</v>
      </c>
      <c r="D934" s="4">
        <v>966345</v>
      </c>
      <c r="E934" s="4">
        <v>1739031</v>
      </c>
      <c r="F934" s="4">
        <v>5617551</v>
      </c>
      <c r="G934" s="4">
        <v>156329</v>
      </c>
      <c r="H934" s="4">
        <v>408686</v>
      </c>
      <c r="I934" s="4">
        <v>1817335</v>
      </c>
      <c r="J934" s="4">
        <v>8346270</v>
      </c>
      <c r="K934" s="4">
        <v>15626081</v>
      </c>
      <c r="L934" s="4">
        <v>3697988</v>
      </c>
      <c r="M934" s="4">
        <v>1979782</v>
      </c>
      <c r="N934" s="4">
        <v>4433063</v>
      </c>
      <c r="O934" s="4">
        <v>3588283</v>
      </c>
      <c r="P934" s="4">
        <v>905766</v>
      </c>
      <c r="Q934" s="4">
        <v>12267526</v>
      </c>
      <c r="R934" s="4">
        <v>10634615</v>
      </c>
      <c r="S934" s="4">
        <v>19673970</v>
      </c>
      <c r="T934" s="4">
        <v>587720</v>
      </c>
    </row>
    <row r="935" spans="1:20" s="12" customFormat="1" ht="23.25">
      <c r="A935" s="15" t="s">
        <v>939</v>
      </c>
      <c r="B935" s="16" t="s">
        <v>341</v>
      </c>
      <c r="C935" s="4">
        <v>13974823</v>
      </c>
      <c r="D935" s="4">
        <v>330545</v>
      </c>
      <c r="E935" s="4">
        <v>395464</v>
      </c>
      <c r="F935" s="4">
        <v>2072719</v>
      </c>
      <c r="G935" s="4">
        <v>288088</v>
      </c>
      <c r="H935" s="4">
        <v>220630</v>
      </c>
      <c r="I935" s="4">
        <v>145831</v>
      </c>
      <c r="J935" s="4">
        <v>495924</v>
      </c>
      <c r="K935" s="4">
        <v>120746</v>
      </c>
      <c r="L935" s="4">
        <v>675182</v>
      </c>
      <c r="M935" s="4">
        <v>91095</v>
      </c>
      <c r="N935" s="4">
        <v>389706</v>
      </c>
      <c r="O935" s="4">
        <v>716119</v>
      </c>
      <c r="P935" s="4">
        <v>244941</v>
      </c>
      <c r="Q935" s="4">
        <v>1190595</v>
      </c>
      <c r="R935" s="4">
        <v>872804</v>
      </c>
      <c r="S935" s="4">
        <v>5559185</v>
      </c>
      <c r="T935" s="4">
        <v>165249</v>
      </c>
    </row>
    <row r="936" spans="1:20" s="12" customFormat="1" ht="23.25">
      <c r="A936" s="15" t="s">
        <v>940</v>
      </c>
      <c r="B936" s="16" t="s">
        <v>342</v>
      </c>
      <c r="C936" s="4">
        <v>200343559</v>
      </c>
      <c r="D936" s="4">
        <v>1453140</v>
      </c>
      <c r="E936" s="4">
        <v>5395046</v>
      </c>
      <c r="F936" s="4">
        <v>5842186</v>
      </c>
      <c r="G936" s="4">
        <v>4171236</v>
      </c>
      <c r="H936" s="4">
        <v>541455</v>
      </c>
      <c r="I936" s="4">
        <v>2828798</v>
      </c>
      <c r="J936" s="4">
        <v>36392359</v>
      </c>
      <c r="K936" s="4">
        <v>28800480</v>
      </c>
      <c r="L936" s="4">
        <v>1449952</v>
      </c>
      <c r="M936" s="4">
        <v>1322335</v>
      </c>
      <c r="N936" s="4">
        <v>9965002</v>
      </c>
      <c r="O936" s="4">
        <v>5884317</v>
      </c>
      <c r="P936" s="4">
        <v>209989</v>
      </c>
      <c r="Q936" s="4">
        <v>18744016</v>
      </c>
      <c r="R936" s="4">
        <v>12734469</v>
      </c>
      <c r="S936" s="4">
        <v>62860415</v>
      </c>
      <c r="T936" s="4">
        <v>1748364</v>
      </c>
    </row>
    <row r="937" spans="1:20" s="12" customFormat="1" ht="34.5">
      <c r="A937" s="15" t="s">
        <v>941</v>
      </c>
      <c r="B937" s="16" t="s">
        <v>343</v>
      </c>
      <c r="C937" s="4">
        <v>96653540</v>
      </c>
      <c r="D937" s="4">
        <v>2212383</v>
      </c>
      <c r="E937" s="4">
        <v>688496</v>
      </c>
      <c r="F937" s="4">
        <v>7466028</v>
      </c>
      <c r="G937" s="4">
        <v>1632368</v>
      </c>
      <c r="H937" s="4">
        <v>624123</v>
      </c>
      <c r="I937" s="4">
        <v>1910802</v>
      </c>
      <c r="J937" s="4">
        <v>13968244</v>
      </c>
      <c r="K937" s="4">
        <v>15551421</v>
      </c>
      <c r="L937" s="4">
        <v>3874791</v>
      </c>
      <c r="M937" s="4">
        <v>831235</v>
      </c>
      <c r="N937" s="4">
        <v>8431157</v>
      </c>
      <c r="O937" s="4">
        <v>2362975</v>
      </c>
      <c r="P937" s="4">
        <v>1078732</v>
      </c>
      <c r="Q937" s="4">
        <v>15541546</v>
      </c>
      <c r="R937" s="4">
        <v>8334744</v>
      </c>
      <c r="S937" s="4">
        <v>11484976</v>
      </c>
      <c r="T937" s="4">
        <v>659517</v>
      </c>
    </row>
    <row r="938" spans="1:20" s="12" customFormat="1" ht="23.25">
      <c r="A938" s="15" t="s">
        <v>942</v>
      </c>
      <c r="B938" s="16" t="s">
        <v>344</v>
      </c>
      <c r="C938" s="4">
        <v>30201211</v>
      </c>
      <c r="D938" s="4">
        <v>671697</v>
      </c>
      <c r="E938" s="4">
        <v>86785</v>
      </c>
      <c r="F938" s="4">
        <v>3381196</v>
      </c>
      <c r="G938" s="4">
        <v>699193</v>
      </c>
      <c r="H938" s="4">
        <v>229022</v>
      </c>
      <c r="I938" s="4">
        <v>367117</v>
      </c>
      <c r="J938" s="4">
        <v>7734898</v>
      </c>
      <c r="K938" s="4">
        <v>4550778</v>
      </c>
      <c r="L938" s="4">
        <v>2810213</v>
      </c>
      <c r="M938" s="4">
        <v>536728</v>
      </c>
      <c r="N938" s="4">
        <v>970097</v>
      </c>
      <c r="O938" s="4">
        <v>727959</v>
      </c>
      <c r="P938" s="4">
        <v>459923</v>
      </c>
      <c r="Q938" s="4">
        <v>5583375</v>
      </c>
      <c r="R938" s="4">
        <v>476351</v>
      </c>
      <c r="S938" s="4">
        <v>747519</v>
      </c>
      <c r="T938" s="4">
        <v>168359</v>
      </c>
    </row>
    <row r="939" spans="1:20" s="12" customFormat="1" ht="23.25">
      <c r="A939" s="15" t="s">
        <v>943</v>
      </c>
      <c r="B939" s="16" t="s">
        <v>345</v>
      </c>
      <c r="C939" s="4">
        <v>13487073</v>
      </c>
      <c r="D939" s="4">
        <v>57464</v>
      </c>
      <c r="E939" s="4">
        <v>42216</v>
      </c>
      <c r="F939" s="4">
        <v>1481622</v>
      </c>
      <c r="G939" s="4">
        <v>14065</v>
      </c>
      <c r="H939" s="4">
        <v>14781</v>
      </c>
      <c r="I939" s="4">
        <v>106697</v>
      </c>
      <c r="J939" s="4">
        <v>643456</v>
      </c>
      <c r="K939" s="4">
        <v>4403214</v>
      </c>
      <c r="L939" s="4">
        <v>263396</v>
      </c>
      <c r="M939" s="4">
        <v>22352</v>
      </c>
      <c r="N939" s="4">
        <v>545855</v>
      </c>
      <c r="O939" s="4">
        <v>61081</v>
      </c>
      <c r="P939" s="4">
        <v>67331</v>
      </c>
      <c r="Q939" s="4">
        <v>1715130</v>
      </c>
      <c r="R939" s="4">
        <v>29066</v>
      </c>
      <c r="S939" s="4">
        <v>3878637</v>
      </c>
      <c r="T939" s="4">
        <v>140709</v>
      </c>
    </row>
    <row r="940" spans="1:20" s="12" customFormat="1" ht="23.25">
      <c r="A940" s="15" t="s">
        <v>944</v>
      </c>
      <c r="B940" s="16" t="s">
        <v>346</v>
      </c>
      <c r="C940" s="4">
        <v>52965255</v>
      </c>
      <c r="D940" s="4">
        <v>1483222</v>
      </c>
      <c r="E940" s="4">
        <v>559495</v>
      </c>
      <c r="F940" s="4">
        <v>2603210</v>
      </c>
      <c r="G940" s="4">
        <v>919110</v>
      </c>
      <c r="H940" s="4">
        <v>380319</v>
      </c>
      <c r="I940" s="4">
        <v>1436988</v>
      </c>
      <c r="J940" s="4">
        <v>5589890</v>
      </c>
      <c r="K940" s="4">
        <v>6597429</v>
      </c>
      <c r="L940" s="4">
        <v>801182</v>
      </c>
      <c r="M940" s="4">
        <v>272154</v>
      </c>
      <c r="N940" s="4">
        <v>6915205</v>
      </c>
      <c r="O940" s="4">
        <v>1573935</v>
      </c>
      <c r="P940" s="4">
        <v>551479</v>
      </c>
      <c r="Q940" s="4">
        <v>8243040</v>
      </c>
      <c r="R940" s="4">
        <v>7829327</v>
      </c>
      <c r="S940" s="4">
        <v>6858820</v>
      </c>
      <c r="T940" s="4">
        <v>350449</v>
      </c>
    </row>
    <row r="941" spans="1:20" s="12" customFormat="1" ht="23.25">
      <c r="A941" s="15" t="s">
        <v>945</v>
      </c>
      <c r="B941" s="16" t="s">
        <v>347</v>
      </c>
      <c r="C941" s="4">
        <v>71943020</v>
      </c>
      <c r="D941" s="4">
        <v>2033654</v>
      </c>
      <c r="E941" s="4">
        <v>1617663</v>
      </c>
      <c r="F941" s="4">
        <v>5995087</v>
      </c>
      <c r="G941" s="4">
        <v>329189</v>
      </c>
      <c r="H941" s="4">
        <v>565894</v>
      </c>
      <c r="I941" s="4">
        <v>922045</v>
      </c>
      <c r="J941" s="4">
        <v>6010125</v>
      </c>
      <c r="K941" s="4">
        <v>5458978</v>
      </c>
      <c r="L941" s="4">
        <v>1069791</v>
      </c>
      <c r="M941" s="4">
        <v>1174490</v>
      </c>
      <c r="N941" s="4">
        <v>2168929</v>
      </c>
      <c r="O941" s="4">
        <v>1539010</v>
      </c>
      <c r="P941" s="4">
        <v>682269</v>
      </c>
      <c r="Q941" s="4">
        <v>13937318</v>
      </c>
      <c r="R941" s="4">
        <v>5882476</v>
      </c>
      <c r="S941" s="4">
        <v>21431307</v>
      </c>
      <c r="T941" s="4">
        <v>1124796</v>
      </c>
    </row>
    <row r="942" spans="1:20" s="12" customFormat="1" ht="23.25">
      <c r="A942" s="15" t="s">
        <v>946</v>
      </c>
      <c r="B942" s="16" t="s">
        <v>348</v>
      </c>
      <c r="C942" s="4">
        <v>23369349</v>
      </c>
      <c r="D942" s="4">
        <v>73949</v>
      </c>
      <c r="E942" s="4">
        <v>63109</v>
      </c>
      <c r="F942" s="4">
        <v>2351453</v>
      </c>
      <c r="G942" s="5" t="s">
        <v>14</v>
      </c>
      <c r="H942" s="4">
        <v>314784</v>
      </c>
      <c r="I942" s="4">
        <v>14783</v>
      </c>
      <c r="J942" s="4">
        <v>5342723</v>
      </c>
      <c r="K942" s="4">
        <v>184676</v>
      </c>
      <c r="L942" s="4">
        <v>3545083</v>
      </c>
      <c r="M942" s="4">
        <v>1300</v>
      </c>
      <c r="N942" s="4">
        <v>1270727</v>
      </c>
      <c r="O942" s="4">
        <v>237568</v>
      </c>
      <c r="P942" s="4">
        <v>2262</v>
      </c>
      <c r="Q942" s="4">
        <v>8195945</v>
      </c>
      <c r="R942" s="4">
        <v>1054552</v>
      </c>
      <c r="S942" s="4">
        <v>716435</v>
      </c>
      <c r="T942" s="5" t="s">
        <v>14</v>
      </c>
    </row>
    <row r="943" spans="1:20" s="12" customFormat="1" ht="23.25">
      <c r="A943" s="15" t="s">
        <v>947</v>
      </c>
      <c r="B943" s="16" t="s">
        <v>349</v>
      </c>
      <c r="C943" s="4">
        <v>9475615</v>
      </c>
      <c r="D943" s="4">
        <v>53897</v>
      </c>
      <c r="E943" s="5" t="s">
        <v>14</v>
      </c>
      <c r="F943" s="4">
        <v>2340396</v>
      </c>
      <c r="G943" s="5" t="s">
        <v>14</v>
      </c>
      <c r="H943" s="4">
        <v>40301</v>
      </c>
      <c r="I943" s="4">
        <v>86772</v>
      </c>
      <c r="J943" s="4">
        <v>566533</v>
      </c>
      <c r="K943" s="5" t="s">
        <v>14</v>
      </c>
      <c r="L943" s="4">
        <v>1990104</v>
      </c>
      <c r="M943" s="4">
        <v>133717</v>
      </c>
      <c r="N943" s="4">
        <v>91737</v>
      </c>
      <c r="O943" s="5" t="s">
        <v>14</v>
      </c>
      <c r="P943" s="4">
        <v>35385</v>
      </c>
      <c r="Q943" s="4">
        <v>1428274</v>
      </c>
      <c r="R943" s="4">
        <v>79378</v>
      </c>
      <c r="S943" s="4">
        <v>2629121</v>
      </c>
      <c r="T943" s="5" t="s">
        <v>14</v>
      </c>
    </row>
    <row r="944" spans="1:20" s="12" customFormat="1" ht="23.25">
      <c r="A944" s="15" t="s">
        <v>948</v>
      </c>
      <c r="B944" s="16" t="s">
        <v>350</v>
      </c>
      <c r="C944" s="4">
        <v>47698893</v>
      </c>
      <c r="D944" s="4">
        <v>14096850</v>
      </c>
      <c r="E944" s="4">
        <v>515005</v>
      </c>
      <c r="F944" s="4">
        <v>3212930</v>
      </c>
      <c r="G944" s="4">
        <v>1167990</v>
      </c>
      <c r="H944" s="4">
        <v>402752</v>
      </c>
      <c r="I944" s="4">
        <v>864202</v>
      </c>
      <c r="J944" s="4">
        <v>1471963</v>
      </c>
      <c r="K944" s="4">
        <v>425645</v>
      </c>
      <c r="L944" s="4">
        <v>1365464</v>
      </c>
      <c r="M944" s="4">
        <v>973615</v>
      </c>
      <c r="N944" s="4">
        <v>973775</v>
      </c>
      <c r="O944" s="4">
        <v>1216472</v>
      </c>
      <c r="P944" s="4">
        <v>497088</v>
      </c>
      <c r="Q944" s="4">
        <v>7290312</v>
      </c>
      <c r="R944" s="4">
        <v>3231177</v>
      </c>
      <c r="S944" s="4">
        <v>8873969</v>
      </c>
      <c r="T944" s="4">
        <v>1119684</v>
      </c>
    </row>
    <row r="945" spans="1:20" s="12" customFormat="1" ht="23.25">
      <c r="A945" s="15" t="s">
        <v>949</v>
      </c>
      <c r="B945" s="16" t="s">
        <v>351</v>
      </c>
      <c r="C945" s="4">
        <v>10709142</v>
      </c>
      <c r="D945" s="4">
        <v>606280</v>
      </c>
      <c r="E945" s="4">
        <v>165424</v>
      </c>
      <c r="F945" s="4">
        <v>1615928</v>
      </c>
      <c r="G945" s="4">
        <v>65698</v>
      </c>
      <c r="H945" s="4">
        <v>118296</v>
      </c>
      <c r="I945" s="4">
        <v>114201</v>
      </c>
      <c r="J945" s="4">
        <v>695524</v>
      </c>
      <c r="K945" s="4">
        <v>278782</v>
      </c>
      <c r="L945" s="4">
        <v>188659</v>
      </c>
      <c r="M945" s="4">
        <v>640731</v>
      </c>
      <c r="N945" s="4">
        <v>181183</v>
      </c>
      <c r="O945" s="4">
        <v>115530</v>
      </c>
      <c r="P945" s="4">
        <v>376527</v>
      </c>
      <c r="Q945" s="4">
        <v>2097853</v>
      </c>
      <c r="R945" s="4">
        <v>1306153</v>
      </c>
      <c r="S945" s="4">
        <v>1936149</v>
      </c>
      <c r="T945" s="4">
        <v>206222</v>
      </c>
    </row>
    <row r="946" spans="1:20" s="12" customFormat="1" ht="23.25">
      <c r="A946" s="15" t="s">
        <v>950</v>
      </c>
      <c r="B946" s="16" t="s">
        <v>352</v>
      </c>
      <c r="C946" s="4">
        <v>36989751</v>
      </c>
      <c r="D946" s="4">
        <v>13490570</v>
      </c>
      <c r="E946" s="4">
        <v>349581</v>
      </c>
      <c r="F946" s="4">
        <v>1597001</v>
      </c>
      <c r="G946" s="4">
        <v>1102292</v>
      </c>
      <c r="H946" s="4">
        <v>284456</v>
      </c>
      <c r="I946" s="4">
        <v>750001</v>
      </c>
      <c r="J946" s="4">
        <v>776439</v>
      </c>
      <c r="K946" s="4">
        <v>146863</v>
      </c>
      <c r="L946" s="4">
        <v>1176806</v>
      </c>
      <c r="M946" s="4">
        <v>332884</v>
      </c>
      <c r="N946" s="4">
        <v>792592</v>
      </c>
      <c r="O946" s="4">
        <v>1100941</v>
      </c>
      <c r="P946" s="4">
        <v>120561</v>
      </c>
      <c r="Q946" s="4">
        <v>5192459</v>
      </c>
      <c r="R946" s="4">
        <v>1925024</v>
      </c>
      <c r="S946" s="4">
        <v>6937820</v>
      </c>
      <c r="T946" s="4">
        <v>913462</v>
      </c>
    </row>
    <row r="947" spans="1:20" s="12" customFormat="1" ht="23.25">
      <c r="A947" s="15" t="s">
        <v>951</v>
      </c>
      <c r="B947" s="16" t="s">
        <v>353</v>
      </c>
      <c r="C947" s="4">
        <v>29602199</v>
      </c>
      <c r="D947" s="4">
        <v>253453</v>
      </c>
      <c r="E947" s="4">
        <v>514197</v>
      </c>
      <c r="F947" s="4">
        <v>1287942</v>
      </c>
      <c r="G947" s="4">
        <v>93091</v>
      </c>
      <c r="H947" s="4">
        <v>165275</v>
      </c>
      <c r="I947" s="4">
        <v>150932</v>
      </c>
      <c r="J947" s="4">
        <v>8563811</v>
      </c>
      <c r="K947" s="4">
        <v>413824</v>
      </c>
      <c r="L947" s="4">
        <v>335945</v>
      </c>
      <c r="M947" s="4">
        <v>100642</v>
      </c>
      <c r="N947" s="4">
        <v>7068443</v>
      </c>
      <c r="O947" s="4">
        <v>979166</v>
      </c>
      <c r="P947" s="4">
        <v>33726</v>
      </c>
      <c r="Q947" s="4">
        <v>2987442</v>
      </c>
      <c r="R947" s="4">
        <v>1277308</v>
      </c>
      <c r="S947" s="4">
        <v>4937979</v>
      </c>
      <c r="T947" s="4">
        <v>439021</v>
      </c>
    </row>
    <row r="948" spans="1:20" s="12" customFormat="1" ht="23.25">
      <c r="A948" s="15" t="s">
        <v>952</v>
      </c>
      <c r="B948" s="16" t="s">
        <v>354</v>
      </c>
      <c r="C948" s="4">
        <v>8909563</v>
      </c>
      <c r="D948" s="4">
        <v>403781</v>
      </c>
      <c r="E948" s="4">
        <v>96907</v>
      </c>
      <c r="F948" s="4">
        <v>867978</v>
      </c>
      <c r="G948" s="4">
        <v>10117</v>
      </c>
      <c r="H948" s="4">
        <v>36940</v>
      </c>
      <c r="I948" s="4">
        <v>128635</v>
      </c>
      <c r="J948" s="4">
        <v>663593</v>
      </c>
      <c r="K948" s="4">
        <v>105631</v>
      </c>
      <c r="L948" s="4">
        <v>849952</v>
      </c>
      <c r="M948" s="4">
        <v>133424</v>
      </c>
      <c r="N948" s="4">
        <v>153615</v>
      </c>
      <c r="O948" s="4">
        <v>120890</v>
      </c>
      <c r="P948" s="4">
        <v>62444</v>
      </c>
      <c r="Q948" s="4">
        <v>4119608</v>
      </c>
      <c r="R948" s="4">
        <v>291919</v>
      </c>
      <c r="S948" s="4">
        <v>596840</v>
      </c>
      <c r="T948" s="4">
        <v>267289</v>
      </c>
    </row>
    <row r="949" spans="1:20" s="12" customFormat="1" ht="23.25">
      <c r="A949" s="15" t="s">
        <v>953</v>
      </c>
      <c r="B949" s="16" t="s">
        <v>355</v>
      </c>
      <c r="C949" s="4">
        <v>5724967</v>
      </c>
      <c r="D949" s="4">
        <v>110412</v>
      </c>
      <c r="E949" s="4">
        <v>232630</v>
      </c>
      <c r="F949" s="4">
        <v>609539</v>
      </c>
      <c r="G949" s="4">
        <v>1509000</v>
      </c>
      <c r="H949" s="4">
        <v>655727</v>
      </c>
      <c r="I949" s="4">
        <v>156696</v>
      </c>
      <c r="J949" s="4">
        <v>165245</v>
      </c>
      <c r="K949" s="4">
        <v>9343</v>
      </c>
      <c r="L949" s="4">
        <v>2683</v>
      </c>
      <c r="M949" s="4">
        <v>130856</v>
      </c>
      <c r="N949" s="4">
        <v>546341</v>
      </c>
      <c r="O949" s="4">
        <v>189674</v>
      </c>
      <c r="P949" s="4">
        <v>7542</v>
      </c>
      <c r="Q949" s="4">
        <v>148346</v>
      </c>
      <c r="R949" s="4">
        <v>156626</v>
      </c>
      <c r="S949" s="4">
        <v>328747</v>
      </c>
      <c r="T949" s="4">
        <v>765562</v>
      </c>
    </row>
    <row r="950" spans="1:20" s="12" customFormat="1" ht="23.25">
      <c r="A950" s="15" t="s">
        <v>954</v>
      </c>
      <c r="B950" s="16" t="s">
        <v>356</v>
      </c>
      <c r="C950" s="4">
        <v>13960373</v>
      </c>
      <c r="D950" s="4">
        <v>44373</v>
      </c>
      <c r="E950" s="4">
        <v>525175</v>
      </c>
      <c r="F950" s="4">
        <v>684555</v>
      </c>
      <c r="G950" s="4">
        <v>81675</v>
      </c>
      <c r="H950" s="4">
        <v>49640</v>
      </c>
      <c r="I950" s="4">
        <v>110490</v>
      </c>
      <c r="J950" s="4">
        <v>466878</v>
      </c>
      <c r="K950" s="4">
        <v>120900</v>
      </c>
      <c r="L950" s="4">
        <v>178588</v>
      </c>
      <c r="M950" s="4">
        <v>51702</v>
      </c>
      <c r="N950" s="4">
        <v>390940</v>
      </c>
      <c r="O950" s="4">
        <v>269952</v>
      </c>
      <c r="P950" s="4">
        <v>30582</v>
      </c>
      <c r="Q950" s="4">
        <v>4734249</v>
      </c>
      <c r="R950" s="4">
        <v>1529465</v>
      </c>
      <c r="S950" s="4">
        <v>4292779</v>
      </c>
      <c r="T950" s="4">
        <v>398430</v>
      </c>
    </row>
    <row r="951" spans="1:20" s="12" customFormat="1" ht="23.25">
      <c r="A951" s="15" t="s">
        <v>955</v>
      </c>
      <c r="B951" s="16" t="s">
        <v>357</v>
      </c>
      <c r="C951" s="4">
        <v>363346662</v>
      </c>
      <c r="D951" s="4">
        <v>1605640</v>
      </c>
      <c r="E951" s="4">
        <v>12067598</v>
      </c>
      <c r="F951" s="4">
        <v>2719280</v>
      </c>
      <c r="G951" s="4">
        <v>5424324</v>
      </c>
      <c r="H951" s="4">
        <v>10069468</v>
      </c>
      <c r="I951" s="4">
        <v>1210633</v>
      </c>
      <c r="J951" s="4">
        <v>71829561</v>
      </c>
      <c r="K951" s="4">
        <v>6853535</v>
      </c>
      <c r="L951" s="4">
        <v>1770097</v>
      </c>
      <c r="M951" s="4">
        <v>2244825</v>
      </c>
      <c r="N951" s="4">
        <v>3765769</v>
      </c>
      <c r="O951" s="4">
        <v>6388494</v>
      </c>
      <c r="P951" s="4">
        <v>759574</v>
      </c>
      <c r="Q951" s="4">
        <v>14159688</v>
      </c>
      <c r="R951" s="4">
        <v>34801757</v>
      </c>
      <c r="S951" s="4">
        <v>184623805</v>
      </c>
      <c r="T951" s="4">
        <v>3052615</v>
      </c>
    </row>
    <row r="952" spans="1:20" s="12" customFormat="1" ht="23.25">
      <c r="A952" s="15" t="s">
        <v>956</v>
      </c>
      <c r="B952" s="16" t="s">
        <v>519</v>
      </c>
      <c r="C952" s="4">
        <v>263090716</v>
      </c>
      <c r="D952" s="4">
        <v>2629455</v>
      </c>
      <c r="E952" s="4">
        <v>4360982</v>
      </c>
      <c r="F952" s="4">
        <v>17369689</v>
      </c>
      <c r="G952" s="4">
        <v>1352045</v>
      </c>
      <c r="H952" s="4">
        <v>7549541</v>
      </c>
      <c r="I952" s="4">
        <v>5396994</v>
      </c>
      <c r="J952" s="4">
        <v>18230047</v>
      </c>
      <c r="K952" s="4">
        <v>12636649</v>
      </c>
      <c r="L952" s="4">
        <v>6385197</v>
      </c>
      <c r="M952" s="4">
        <v>1488947</v>
      </c>
      <c r="N952" s="4">
        <v>5755427</v>
      </c>
      <c r="O952" s="4">
        <v>12848438</v>
      </c>
      <c r="P952" s="4">
        <v>1392623</v>
      </c>
      <c r="Q952" s="4">
        <v>37821476</v>
      </c>
      <c r="R952" s="4">
        <v>56650932</v>
      </c>
      <c r="S952" s="4">
        <v>67783264</v>
      </c>
      <c r="T952" s="4">
        <v>3439012</v>
      </c>
    </row>
    <row r="953" spans="1:20" s="12" customFormat="1" ht="23.25">
      <c r="A953" s="15" t="s">
        <v>957</v>
      </c>
      <c r="B953" s="16" t="s">
        <v>358</v>
      </c>
      <c r="C953" s="4">
        <v>97399928</v>
      </c>
      <c r="D953" s="4">
        <v>955996</v>
      </c>
      <c r="E953" s="4">
        <v>672372</v>
      </c>
      <c r="F953" s="4">
        <v>8921835</v>
      </c>
      <c r="G953" s="4">
        <v>74806</v>
      </c>
      <c r="H953" s="4">
        <v>3411348</v>
      </c>
      <c r="I953" s="4">
        <v>1285215</v>
      </c>
      <c r="J953" s="4">
        <v>1495437</v>
      </c>
      <c r="K953" s="4">
        <v>1444654</v>
      </c>
      <c r="L953" s="4">
        <v>5184528</v>
      </c>
      <c r="M953" s="4">
        <v>419371</v>
      </c>
      <c r="N953" s="4">
        <v>2222322</v>
      </c>
      <c r="O953" s="4">
        <v>1407510</v>
      </c>
      <c r="P953" s="4">
        <v>864641</v>
      </c>
      <c r="Q953" s="4">
        <v>13847761</v>
      </c>
      <c r="R953" s="4">
        <v>44097893</v>
      </c>
      <c r="S953" s="4">
        <v>9437854</v>
      </c>
      <c r="T953" s="4">
        <v>1656383</v>
      </c>
    </row>
    <row r="954" spans="1:20" s="12" customFormat="1" ht="23.25">
      <c r="A954" s="15" t="s">
        <v>958</v>
      </c>
      <c r="B954" s="16" t="s">
        <v>359</v>
      </c>
      <c r="C954" s="4">
        <v>11562690</v>
      </c>
      <c r="D954" s="4">
        <v>35109</v>
      </c>
      <c r="E954" s="4">
        <v>11559</v>
      </c>
      <c r="F954" s="4">
        <v>652633</v>
      </c>
      <c r="G954" s="4">
        <v>16265</v>
      </c>
      <c r="H954" s="4">
        <v>928364</v>
      </c>
      <c r="I954" s="4">
        <v>1121166</v>
      </c>
      <c r="J954" s="4">
        <v>792399</v>
      </c>
      <c r="K954" s="4">
        <v>424099</v>
      </c>
      <c r="L954" s="4">
        <v>8788</v>
      </c>
      <c r="M954" s="4">
        <v>348420</v>
      </c>
      <c r="N954" s="4">
        <v>179264</v>
      </c>
      <c r="O954" s="4">
        <v>5758879</v>
      </c>
      <c r="P954" s="4">
        <v>131072</v>
      </c>
      <c r="Q954" s="4">
        <v>296857</v>
      </c>
      <c r="R954" s="4">
        <v>394700</v>
      </c>
      <c r="S954" s="4">
        <v>443537</v>
      </c>
      <c r="T954" s="4">
        <v>19580</v>
      </c>
    </row>
    <row r="955" spans="1:20" s="12" customFormat="1" ht="34.5">
      <c r="A955" s="15" t="s">
        <v>959</v>
      </c>
      <c r="B955" s="16" t="s">
        <v>360</v>
      </c>
      <c r="C955" s="4">
        <v>10741812</v>
      </c>
      <c r="D955" s="4">
        <v>353297</v>
      </c>
      <c r="E955" s="4">
        <v>508678</v>
      </c>
      <c r="F955" s="4">
        <v>1171322</v>
      </c>
      <c r="G955" s="4">
        <v>1126</v>
      </c>
      <c r="H955" s="4">
        <v>31801</v>
      </c>
      <c r="I955" s="4">
        <v>207902</v>
      </c>
      <c r="J955" s="4">
        <v>620620</v>
      </c>
      <c r="K955" s="4">
        <v>39894</v>
      </c>
      <c r="L955" s="4">
        <v>206994</v>
      </c>
      <c r="M955" s="4">
        <v>18024</v>
      </c>
      <c r="N955" s="4">
        <v>678507</v>
      </c>
      <c r="O955" s="4">
        <v>660499</v>
      </c>
      <c r="P955" s="4">
        <v>79337</v>
      </c>
      <c r="Q955" s="4">
        <v>1081064</v>
      </c>
      <c r="R955" s="4">
        <v>513897</v>
      </c>
      <c r="S955" s="4">
        <v>4474244</v>
      </c>
      <c r="T955" s="4">
        <v>94607</v>
      </c>
    </row>
    <row r="956" spans="1:20" s="12" customFormat="1" ht="23.25">
      <c r="A956" s="15" t="s">
        <v>960</v>
      </c>
      <c r="B956" s="16" t="s">
        <v>361</v>
      </c>
      <c r="C956" s="4">
        <v>1367542</v>
      </c>
      <c r="D956" s="4">
        <v>6832</v>
      </c>
      <c r="E956" s="5" t="s">
        <v>14</v>
      </c>
      <c r="F956" s="4">
        <v>322361</v>
      </c>
      <c r="G956" s="5" t="s">
        <v>14</v>
      </c>
      <c r="H956" s="5" t="s">
        <v>14</v>
      </c>
      <c r="I956" s="5" t="s">
        <v>14</v>
      </c>
      <c r="J956" s="4">
        <v>21324</v>
      </c>
      <c r="K956" s="4">
        <v>8749</v>
      </c>
      <c r="L956" s="4">
        <v>42987</v>
      </c>
      <c r="M956" s="5" t="s">
        <v>14</v>
      </c>
      <c r="N956" s="4">
        <v>273822</v>
      </c>
      <c r="O956" s="4">
        <v>116328</v>
      </c>
      <c r="P956" s="5" t="s">
        <v>14</v>
      </c>
      <c r="Q956" s="4">
        <v>346112</v>
      </c>
      <c r="R956" s="4">
        <v>134</v>
      </c>
      <c r="S956" s="4">
        <v>120990</v>
      </c>
      <c r="T956" s="4">
        <v>107903</v>
      </c>
    </row>
    <row r="957" spans="1:20" s="12" customFormat="1" ht="23.25">
      <c r="A957" s="15" t="s">
        <v>961</v>
      </c>
      <c r="B957" s="16" t="s">
        <v>362</v>
      </c>
      <c r="C957" s="4">
        <v>34746093</v>
      </c>
      <c r="D957" s="4">
        <v>204971</v>
      </c>
      <c r="E957" s="4">
        <v>287201</v>
      </c>
      <c r="F957" s="4">
        <v>4040342</v>
      </c>
      <c r="G957" s="4">
        <v>78226</v>
      </c>
      <c r="H957" s="4">
        <v>1287785</v>
      </c>
      <c r="I957" s="4">
        <v>1344796</v>
      </c>
      <c r="J957" s="4">
        <v>749696</v>
      </c>
      <c r="K957" s="4">
        <v>3853867</v>
      </c>
      <c r="L957" s="4">
        <v>386430</v>
      </c>
      <c r="M957" s="4">
        <v>404269</v>
      </c>
      <c r="N957" s="4">
        <v>724526</v>
      </c>
      <c r="O957" s="4">
        <v>832611</v>
      </c>
      <c r="P957" s="4">
        <v>254337</v>
      </c>
      <c r="Q957" s="4">
        <v>11489346</v>
      </c>
      <c r="R957" s="4">
        <v>1249280</v>
      </c>
      <c r="S957" s="4">
        <v>7218455</v>
      </c>
      <c r="T957" s="4">
        <v>339954</v>
      </c>
    </row>
    <row r="958" spans="1:20" s="12" customFormat="1" ht="23.25">
      <c r="A958" s="15" t="s">
        <v>962</v>
      </c>
      <c r="B958" s="16" t="s">
        <v>363</v>
      </c>
      <c r="C958" s="4">
        <v>107272652</v>
      </c>
      <c r="D958" s="4">
        <v>1073250</v>
      </c>
      <c r="E958" s="4">
        <v>2881171</v>
      </c>
      <c r="F958" s="4">
        <v>2261197</v>
      </c>
      <c r="G958" s="4">
        <v>1181622</v>
      </c>
      <c r="H958" s="4">
        <v>1890241</v>
      </c>
      <c r="I958" s="4">
        <v>1437916</v>
      </c>
      <c r="J958" s="4">
        <v>14550572</v>
      </c>
      <c r="K958" s="4">
        <v>6865386</v>
      </c>
      <c r="L958" s="4">
        <v>555470</v>
      </c>
      <c r="M958" s="4">
        <v>298862</v>
      </c>
      <c r="N958" s="4">
        <v>1676986</v>
      </c>
      <c r="O958" s="4">
        <v>4072611</v>
      </c>
      <c r="P958" s="4">
        <v>63236</v>
      </c>
      <c r="Q958" s="4">
        <v>10760335</v>
      </c>
      <c r="R958" s="4">
        <v>10395028</v>
      </c>
      <c r="S958" s="4">
        <v>46088183</v>
      </c>
      <c r="T958" s="4">
        <v>1220586</v>
      </c>
    </row>
    <row r="959" spans="1:20" s="12" customFormat="1" ht="34.5">
      <c r="A959" s="15" t="s">
        <v>963</v>
      </c>
      <c r="B959" s="16" t="s">
        <v>520</v>
      </c>
      <c r="C959" s="4">
        <v>23277546</v>
      </c>
      <c r="D959" s="4">
        <v>222271</v>
      </c>
      <c r="E959" s="4">
        <v>248418</v>
      </c>
      <c r="F959" s="4">
        <v>3768478</v>
      </c>
      <c r="G959" s="4">
        <v>175701</v>
      </c>
      <c r="H959" s="4">
        <v>461163</v>
      </c>
      <c r="I959" s="4">
        <v>475760</v>
      </c>
      <c r="J959" s="4">
        <v>2282755</v>
      </c>
      <c r="K959" s="4">
        <v>131765</v>
      </c>
      <c r="L959" s="4">
        <v>45317</v>
      </c>
      <c r="M959" s="4">
        <v>14378</v>
      </c>
      <c r="N959" s="4">
        <v>329048</v>
      </c>
      <c r="O959" s="4">
        <v>2104788</v>
      </c>
      <c r="P959" s="4">
        <v>132731</v>
      </c>
      <c r="Q959" s="4">
        <v>2898252</v>
      </c>
      <c r="R959" s="4">
        <v>1397665</v>
      </c>
      <c r="S959" s="4">
        <v>8255639</v>
      </c>
      <c r="T959" s="4">
        <v>333417</v>
      </c>
    </row>
    <row r="960" spans="1:20" s="12" customFormat="1" ht="45.75">
      <c r="A960" s="15" t="s">
        <v>964</v>
      </c>
      <c r="B960" s="16" t="s">
        <v>364</v>
      </c>
      <c r="C960" s="4">
        <v>19262569</v>
      </c>
      <c r="D960" s="4">
        <v>188829</v>
      </c>
      <c r="E960" s="4">
        <v>222322</v>
      </c>
      <c r="F960" s="4">
        <v>2719410</v>
      </c>
      <c r="G960" s="4">
        <v>169195</v>
      </c>
      <c r="H960" s="4">
        <v>461163</v>
      </c>
      <c r="I960" s="4">
        <v>460723</v>
      </c>
      <c r="J960" s="4">
        <v>2279352</v>
      </c>
      <c r="K960" s="4">
        <v>131765</v>
      </c>
      <c r="L960" s="4">
        <v>45317</v>
      </c>
      <c r="M960" s="4">
        <v>10378</v>
      </c>
      <c r="N960" s="4">
        <v>319218</v>
      </c>
      <c r="O960" s="4">
        <v>2096977</v>
      </c>
      <c r="P960" s="4">
        <v>132731</v>
      </c>
      <c r="Q960" s="4">
        <v>2659405</v>
      </c>
      <c r="R960" s="4">
        <v>1299207</v>
      </c>
      <c r="S960" s="4">
        <v>5747100</v>
      </c>
      <c r="T960" s="4">
        <v>319477</v>
      </c>
    </row>
    <row r="961" spans="1:20" s="12" customFormat="1" ht="23.25">
      <c r="A961" s="15" t="s">
        <v>965</v>
      </c>
      <c r="B961" s="16" t="s">
        <v>365</v>
      </c>
      <c r="C961" s="4">
        <v>15511</v>
      </c>
      <c r="D961" s="5" t="s">
        <v>14</v>
      </c>
      <c r="E961" s="5" t="s">
        <v>14</v>
      </c>
      <c r="F961" s="5" t="s">
        <v>14</v>
      </c>
      <c r="G961" s="5" t="s">
        <v>14</v>
      </c>
      <c r="H961" s="5" t="s">
        <v>14</v>
      </c>
      <c r="I961" s="5" t="s">
        <v>14</v>
      </c>
      <c r="J961" s="5" t="s">
        <v>14</v>
      </c>
      <c r="K961" s="5" t="s">
        <v>14</v>
      </c>
      <c r="L961" s="5" t="s">
        <v>14</v>
      </c>
      <c r="M961" s="5" t="s">
        <v>14</v>
      </c>
      <c r="N961" s="5" t="s">
        <v>14</v>
      </c>
      <c r="O961" s="4">
        <v>9</v>
      </c>
      <c r="P961" s="5" t="s">
        <v>14</v>
      </c>
      <c r="Q961" s="5" t="s">
        <v>14</v>
      </c>
      <c r="R961" s="5" t="s">
        <v>14</v>
      </c>
      <c r="S961" s="4">
        <v>15502</v>
      </c>
      <c r="T961" s="5" t="s">
        <v>14</v>
      </c>
    </row>
    <row r="962" spans="1:20" s="12" customFormat="1" ht="34.5">
      <c r="A962" s="15" t="s">
        <v>966</v>
      </c>
      <c r="B962" s="16" t="s">
        <v>366</v>
      </c>
      <c r="C962" s="4">
        <v>3999466</v>
      </c>
      <c r="D962" s="4">
        <v>33442</v>
      </c>
      <c r="E962" s="4">
        <v>26096</v>
      </c>
      <c r="F962" s="4">
        <v>1049069</v>
      </c>
      <c r="G962" s="4">
        <v>6506</v>
      </c>
      <c r="H962" s="5" t="s">
        <v>14</v>
      </c>
      <c r="I962" s="4">
        <v>15037</v>
      </c>
      <c r="J962" s="4">
        <v>3402</v>
      </c>
      <c r="K962" s="5" t="s">
        <v>14</v>
      </c>
      <c r="L962" s="5" t="s">
        <v>14</v>
      </c>
      <c r="M962" s="4">
        <v>4000</v>
      </c>
      <c r="N962" s="4">
        <v>9830</v>
      </c>
      <c r="O962" s="4">
        <v>7802</v>
      </c>
      <c r="P962" s="5" t="s">
        <v>14</v>
      </c>
      <c r="Q962" s="4">
        <v>238848</v>
      </c>
      <c r="R962" s="4">
        <v>98458</v>
      </c>
      <c r="S962" s="4">
        <v>2493037</v>
      </c>
      <c r="T962" s="4">
        <v>13939</v>
      </c>
    </row>
    <row r="963" spans="1:20" s="12" customFormat="1" ht="23.25">
      <c r="A963" s="15" t="s">
        <v>967</v>
      </c>
      <c r="B963" s="16" t="s">
        <v>521</v>
      </c>
      <c r="C963" s="4">
        <v>267615340</v>
      </c>
      <c r="D963" s="4">
        <v>7135788</v>
      </c>
      <c r="E963" s="4">
        <v>8433431</v>
      </c>
      <c r="F963" s="4">
        <v>14130331</v>
      </c>
      <c r="G963" s="4">
        <v>5981456</v>
      </c>
      <c r="H963" s="4">
        <v>3814215</v>
      </c>
      <c r="I963" s="4">
        <v>12151575</v>
      </c>
      <c r="J963" s="4">
        <v>33280254</v>
      </c>
      <c r="K963" s="4">
        <v>16104789</v>
      </c>
      <c r="L963" s="4">
        <v>5821257</v>
      </c>
      <c r="M963" s="4">
        <v>3944959</v>
      </c>
      <c r="N963" s="4">
        <v>7147729</v>
      </c>
      <c r="O963" s="4">
        <v>8834933</v>
      </c>
      <c r="P963" s="4">
        <v>4443907</v>
      </c>
      <c r="Q963" s="4">
        <v>17325710</v>
      </c>
      <c r="R963" s="4">
        <v>36960513</v>
      </c>
      <c r="S963" s="4">
        <v>62107872</v>
      </c>
      <c r="T963" s="4">
        <v>19996624</v>
      </c>
    </row>
    <row r="964" spans="1:20" s="12" customFormat="1" ht="34.5">
      <c r="A964" s="15" t="s">
        <v>968</v>
      </c>
      <c r="B964" s="16" t="s">
        <v>367</v>
      </c>
      <c r="C964" s="4">
        <v>26380939</v>
      </c>
      <c r="D964" s="4">
        <v>245369</v>
      </c>
      <c r="E964" s="4">
        <v>892347</v>
      </c>
      <c r="F964" s="4">
        <v>1879471</v>
      </c>
      <c r="G964" s="4">
        <v>482542</v>
      </c>
      <c r="H964" s="4">
        <v>5850</v>
      </c>
      <c r="I964" s="4">
        <v>1026090</v>
      </c>
      <c r="J964" s="4">
        <v>406767</v>
      </c>
      <c r="K964" s="4">
        <v>42045</v>
      </c>
      <c r="L964" s="4">
        <v>386192</v>
      </c>
      <c r="M964" s="4">
        <v>492970</v>
      </c>
      <c r="N964" s="4">
        <v>86409</v>
      </c>
      <c r="O964" s="4">
        <v>472647</v>
      </c>
      <c r="P964" s="4">
        <v>282044</v>
      </c>
      <c r="Q964" s="4">
        <v>2420858</v>
      </c>
      <c r="R964" s="4">
        <v>3768108</v>
      </c>
      <c r="S964" s="4">
        <v>11872784</v>
      </c>
      <c r="T964" s="4">
        <v>1618446</v>
      </c>
    </row>
    <row r="965" spans="1:20" s="12" customFormat="1" ht="34.5">
      <c r="A965" s="15" t="s">
        <v>969</v>
      </c>
      <c r="B965" s="16" t="s">
        <v>368</v>
      </c>
      <c r="C965" s="4">
        <v>241234401</v>
      </c>
      <c r="D965" s="4">
        <v>6890420</v>
      </c>
      <c r="E965" s="4">
        <v>7541084</v>
      </c>
      <c r="F965" s="4">
        <v>12250859</v>
      </c>
      <c r="G965" s="4">
        <v>5498914</v>
      </c>
      <c r="H965" s="4">
        <v>3808365</v>
      </c>
      <c r="I965" s="4">
        <v>11125485</v>
      </c>
      <c r="J965" s="4">
        <v>32873487</v>
      </c>
      <c r="K965" s="4">
        <v>16062744</v>
      </c>
      <c r="L965" s="4">
        <v>5435065</v>
      </c>
      <c r="M965" s="4">
        <v>3451989</v>
      </c>
      <c r="N965" s="4">
        <v>7061319</v>
      </c>
      <c r="O965" s="4">
        <v>8362286</v>
      </c>
      <c r="P965" s="4">
        <v>4161863</v>
      </c>
      <c r="Q965" s="4">
        <v>14904852</v>
      </c>
      <c r="R965" s="4">
        <v>33192405</v>
      </c>
      <c r="S965" s="4">
        <v>50235088</v>
      </c>
      <c r="T965" s="4">
        <v>18378178</v>
      </c>
    </row>
    <row r="966" spans="1:20" s="12" customFormat="1" ht="34.5">
      <c r="A966" s="15" t="s">
        <v>970</v>
      </c>
      <c r="B966" s="16" t="s">
        <v>522</v>
      </c>
      <c r="C966" s="4">
        <v>130140983</v>
      </c>
      <c r="D966" s="4">
        <v>1585257</v>
      </c>
      <c r="E966" s="4">
        <v>3135349</v>
      </c>
      <c r="F966" s="4">
        <v>6560168</v>
      </c>
      <c r="G966" s="4">
        <v>1230021</v>
      </c>
      <c r="H966" s="4">
        <v>609928</v>
      </c>
      <c r="I966" s="4">
        <v>3384553</v>
      </c>
      <c r="J966" s="4">
        <v>4910008</v>
      </c>
      <c r="K966" s="4">
        <v>2867130</v>
      </c>
      <c r="L966" s="4">
        <v>2354192</v>
      </c>
      <c r="M966" s="4">
        <v>1390945</v>
      </c>
      <c r="N966" s="4">
        <v>2922195</v>
      </c>
      <c r="O966" s="4">
        <v>1899802</v>
      </c>
      <c r="P966" s="4">
        <v>1724858</v>
      </c>
      <c r="Q966" s="4">
        <v>3298006</v>
      </c>
      <c r="R966" s="4">
        <v>28120995</v>
      </c>
      <c r="S966" s="4">
        <v>57866623</v>
      </c>
      <c r="T966" s="4">
        <v>6280952</v>
      </c>
    </row>
    <row r="967" spans="1:20" s="12" customFormat="1" ht="34.5">
      <c r="A967" s="15" t="s">
        <v>971</v>
      </c>
      <c r="B967" s="16" t="s">
        <v>369</v>
      </c>
      <c r="C967" s="4">
        <v>83796094</v>
      </c>
      <c r="D967" s="4">
        <v>879523</v>
      </c>
      <c r="E967" s="4">
        <v>2121141</v>
      </c>
      <c r="F967" s="4">
        <v>5236169</v>
      </c>
      <c r="G967" s="4">
        <v>156136</v>
      </c>
      <c r="H967" s="4">
        <v>485546</v>
      </c>
      <c r="I967" s="4">
        <v>1719786</v>
      </c>
      <c r="J967" s="4">
        <v>1808037</v>
      </c>
      <c r="K967" s="4">
        <v>1405772</v>
      </c>
      <c r="L967" s="4">
        <v>1361496</v>
      </c>
      <c r="M967" s="4">
        <v>778977</v>
      </c>
      <c r="N967" s="4">
        <v>1478692</v>
      </c>
      <c r="O967" s="4">
        <v>860844</v>
      </c>
      <c r="P967" s="4">
        <v>1304695</v>
      </c>
      <c r="Q967" s="4">
        <v>2065167</v>
      </c>
      <c r="R967" s="4">
        <v>15969732</v>
      </c>
      <c r="S967" s="4">
        <v>42690166</v>
      </c>
      <c r="T967" s="4">
        <v>3474216</v>
      </c>
    </row>
    <row r="968" spans="1:20" s="12" customFormat="1" ht="57">
      <c r="A968" s="15" t="s">
        <v>972</v>
      </c>
      <c r="B968" s="16" t="s">
        <v>370</v>
      </c>
      <c r="C968" s="4">
        <v>11442750</v>
      </c>
      <c r="D968" s="4">
        <v>309053</v>
      </c>
      <c r="E968" s="4">
        <v>299758</v>
      </c>
      <c r="F968" s="4">
        <v>896924</v>
      </c>
      <c r="G968" s="4">
        <v>106046</v>
      </c>
      <c r="H968" s="4">
        <v>42045</v>
      </c>
      <c r="I968" s="4">
        <v>1326347</v>
      </c>
      <c r="J968" s="4">
        <v>613968</v>
      </c>
      <c r="K968" s="4">
        <v>600734</v>
      </c>
      <c r="L968" s="4">
        <v>522305</v>
      </c>
      <c r="M968" s="4">
        <v>556698</v>
      </c>
      <c r="N968" s="4">
        <v>387567</v>
      </c>
      <c r="O968" s="4">
        <v>100869</v>
      </c>
      <c r="P968" s="4">
        <v>598102</v>
      </c>
      <c r="Q968" s="4">
        <v>449079</v>
      </c>
      <c r="R968" s="4">
        <v>1062706</v>
      </c>
      <c r="S968" s="4">
        <v>2594715</v>
      </c>
      <c r="T968" s="4">
        <v>975834</v>
      </c>
    </row>
    <row r="969" spans="1:20" s="12" customFormat="1" ht="23.25">
      <c r="A969" s="15" t="s">
        <v>973</v>
      </c>
      <c r="B969" s="16" t="s">
        <v>371</v>
      </c>
      <c r="C969" s="4">
        <v>72353344</v>
      </c>
      <c r="D969" s="4">
        <v>570470</v>
      </c>
      <c r="E969" s="4">
        <v>1821382</v>
      </c>
      <c r="F969" s="4">
        <v>4339244</v>
      </c>
      <c r="G969" s="4">
        <v>50090</v>
      </c>
      <c r="H969" s="4">
        <v>443502</v>
      </c>
      <c r="I969" s="4">
        <v>393439</v>
      </c>
      <c r="J969" s="4">
        <v>1194069</v>
      </c>
      <c r="K969" s="4">
        <v>805038</v>
      </c>
      <c r="L969" s="4">
        <v>839191</v>
      </c>
      <c r="M969" s="4">
        <v>222279</v>
      </c>
      <c r="N969" s="4">
        <v>1091125</v>
      </c>
      <c r="O969" s="4">
        <v>759975</v>
      </c>
      <c r="P969" s="4">
        <v>706593</v>
      </c>
      <c r="Q969" s="4">
        <v>1616088</v>
      </c>
      <c r="R969" s="4">
        <v>14907027</v>
      </c>
      <c r="S969" s="4">
        <v>40095451</v>
      </c>
      <c r="T969" s="4">
        <v>2498382</v>
      </c>
    </row>
    <row r="970" spans="1:20" s="12" customFormat="1" ht="34.5">
      <c r="A970" s="15" t="s">
        <v>974</v>
      </c>
      <c r="B970" s="16" t="s">
        <v>372</v>
      </c>
      <c r="C970" s="4">
        <v>4220819</v>
      </c>
      <c r="D970" s="4">
        <v>37403</v>
      </c>
      <c r="E970" s="4">
        <v>101507</v>
      </c>
      <c r="F970" s="4">
        <v>420164</v>
      </c>
      <c r="G970" s="4">
        <v>79586</v>
      </c>
      <c r="H970" s="4">
        <v>42587</v>
      </c>
      <c r="I970" s="4">
        <v>495896</v>
      </c>
      <c r="J970" s="4">
        <v>183736</v>
      </c>
      <c r="K970" s="4">
        <v>785761</v>
      </c>
      <c r="L970" s="4">
        <v>182040</v>
      </c>
      <c r="M970" s="4">
        <v>262707</v>
      </c>
      <c r="N970" s="4">
        <v>162199</v>
      </c>
      <c r="O970" s="4">
        <v>14792</v>
      </c>
      <c r="P970" s="4">
        <v>103207</v>
      </c>
      <c r="Q970" s="4">
        <v>65373</v>
      </c>
      <c r="R970" s="4">
        <v>502036</v>
      </c>
      <c r="S970" s="4">
        <v>171570</v>
      </c>
      <c r="T970" s="4">
        <v>610256</v>
      </c>
    </row>
    <row r="971" spans="1:20" s="12" customFormat="1" ht="23.25">
      <c r="A971" s="15" t="s">
        <v>975</v>
      </c>
      <c r="B971" s="16" t="s">
        <v>373</v>
      </c>
      <c r="C971" s="4">
        <v>10913118</v>
      </c>
      <c r="D971" s="4">
        <v>302086</v>
      </c>
      <c r="E971" s="4">
        <v>22056</v>
      </c>
      <c r="F971" s="4">
        <v>7320</v>
      </c>
      <c r="G971" s="4">
        <v>16820</v>
      </c>
      <c r="H971" s="4">
        <v>36506</v>
      </c>
      <c r="I971" s="4">
        <v>88873</v>
      </c>
      <c r="J971" s="4">
        <v>215256</v>
      </c>
      <c r="K971" s="4">
        <v>41881</v>
      </c>
      <c r="L971" s="4">
        <v>214395</v>
      </c>
      <c r="M971" s="4">
        <v>164027</v>
      </c>
      <c r="N971" s="4">
        <v>90051</v>
      </c>
      <c r="O971" s="4">
        <v>103409</v>
      </c>
      <c r="P971" s="4">
        <v>66152</v>
      </c>
      <c r="Q971" s="4">
        <v>181519</v>
      </c>
      <c r="R971" s="4">
        <v>5784232</v>
      </c>
      <c r="S971" s="4">
        <v>3273482</v>
      </c>
      <c r="T971" s="4">
        <v>305052</v>
      </c>
    </row>
    <row r="972" spans="1:20" s="12" customFormat="1" ht="23.25">
      <c r="A972" s="15" t="s">
        <v>976</v>
      </c>
      <c r="B972" s="16" t="s">
        <v>374</v>
      </c>
      <c r="C972" s="4">
        <v>2026291</v>
      </c>
      <c r="D972" s="5" t="s">
        <v>14</v>
      </c>
      <c r="E972" s="4">
        <v>7579</v>
      </c>
      <c r="F972" s="5" t="s">
        <v>14</v>
      </c>
      <c r="G972" s="5" t="s">
        <v>14</v>
      </c>
      <c r="H972" s="5" t="s">
        <v>14</v>
      </c>
      <c r="I972" s="5" t="s">
        <v>14</v>
      </c>
      <c r="J972" s="4">
        <v>228</v>
      </c>
      <c r="K972" s="4">
        <v>199694</v>
      </c>
      <c r="L972" s="5" t="s">
        <v>14</v>
      </c>
      <c r="M972" s="4">
        <v>1000</v>
      </c>
      <c r="N972" s="5" t="s">
        <v>14</v>
      </c>
      <c r="O972" s="5" t="s">
        <v>14</v>
      </c>
      <c r="P972" s="4">
        <v>12872</v>
      </c>
      <c r="Q972" s="5" t="s">
        <v>14</v>
      </c>
      <c r="R972" s="4">
        <v>935617</v>
      </c>
      <c r="S972" s="4">
        <v>869302</v>
      </c>
      <c r="T972" s="5" t="s">
        <v>14</v>
      </c>
    </row>
    <row r="973" spans="1:20" s="12" customFormat="1" ht="90.75">
      <c r="A973" s="15" t="s">
        <v>977</v>
      </c>
      <c r="B973" s="16" t="s">
        <v>375</v>
      </c>
      <c r="C973" s="4">
        <v>29184661</v>
      </c>
      <c r="D973" s="4">
        <v>366245</v>
      </c>
      <c r="E973" s="4">
        <v>883067</v>
      </c>
      <c r="F973" s="4">
        <v>896516</v>
      </c>
      <c r="G973" s="4">
        <v>977480</v>
      </c>
      <c r="H973" s="4">
        <v>45289</v>
      </c>
      <c r="I973" s="4">
        <v>1079998</v>
      </c>
      <c r="J973" s="4">
        <v>2702751</v>
      </c>
      <c r="K973" s="4">
        <v>434021</v>
      </c>
      <c r="L973" s="4">
        <v>596261</v>
      </c>
      <c r="M973" s="4">
        <v>184235</v>
      </c>
      <c r="N973" s="4">
        <v>1191254</v>
      </c>
      <c r="O973" s="4">
        <v>920757</v>
      </c>
      <c r="P973" s="4">
        <v>237932</v>
      </c>
      <c r="Q973" s="4">
        <v>985947</v>
      </c>
      <c r="R973" s="4">
        <v>4929377</v>
      </c>
      <c r="S973" s="4">
        <v>10862103</v>
      </c>
      <c r="T973" s="4">
        <v>1891428</v>
      </c>
    </row>
    <row r="974" spans="1:20" s="12" customFormat="1" ht="34.5">
      <c r="A974" s="15" t="s">
        <v>978</v>
      </c>
      <c r="B974" s="16" t="s">
        <v>523</v>
      </c>
      <c r="C974" s="4">
        <v>235379010</v>
      </c>
      <c r="D974" s="4">
        <v>2670206</v>
      </c>
      <c r="E974" s="4">
        <v>4139560</v>
      </c>
      <c r="F974" s="4">
        <v>10956621</v>
      </c>
      <c r="G974" s="4">
        <v>2732875</v>
      </c>
      <c r="H974" s="4">
        <v>1392556</v>
      </c>
      <c r="I974" s="4">
        <v>4501725</v>
      </c>
      <c r="J974" s="4">
        <v>13477653</v>
      </c>
      <c r="K974" s="4">
        <v>5015029</v>
      </c>
      <c r="L974" s="4">
        <v>2733342</v>
      </c>
      <c r="M974" s="4">
        <v>1945692</v>
      </c>
      <c r="N974" s="4">
        <v>7781359</v>
      </c>
      <c r="O974" s="4">
        <v>6937101</v>
      </c>
      <c r="P974" s="4">
        <v>688242</v>
      </c>
      <c r="Q974" s="4">
        <v>24887912</v>
      </c>
      <c r="R974" s="4">
        <v>30365911</v>
      </c>
      <c r="S974" s="4">
        <v>109803005</v>
      </c>
      <c r="T974" s="4">
        <v>5350219</v>
      </c>
    </row>
    <row r="975" spans="1:20" s="12" customFormat="1" ht="34.5">
      <c r="A975" s="15" t="s">
        <v>979</v>
      </c>
      <c r="B975" s="16" t="s">
        <v>376</v>
      </c>
      <c r="C975" s="4">
        <v>93391938</v>
      </c>
      <c r="D975" s="4">
        <v>435455</v>
      </c>
      <c r="E975" s="4">
        <v>510712</v>
      </c>
      <c r="F975" s="4">
        <v>2466329</v>
      </c>
      <c r="G975" s="4">
        <v>970401</v>
      </c>
      <c r="H975" s="4">
        <v>207141</v>
      </c>
      <c r="I975" s="4">
        <v>1336998</v>
      </c>
      <c r="J975" s="4">
        <v>6137776</v>
      </c>
      <c r="K975" s="4">
        <v>2256727</v>
      </c>
      <c r="L975" s="4">
        <v>710100</v>
      </c>
      <c r="M975" s="4">
        <v>249567</v>
      </c>
      <c r="N975" s="4">
        <v>2231818</v>
      </c>
      <c r="O975" s="4">
        <v>3320628</v>
      </c>
      <c r="P975" s="4">
        <v>363590</v>
      </c>
      <c r="Q975" s="4">
        <v>12986407</v>
      </c>
      <c r="R975" s="4">
        <v>12440252</v>
      </c>
      <c r="S975" s="4">
        <v>44719058</v>
      </c>
      <c r="T975" s="4">
        <v>2048981</v>
      </c>
    </row>
    <row r="976" spans="1:20" s="12" customFormat="1" ht="23.25">
      <c r="A976" s="15" t="s">
        <v>980</v>
      </c>
      <c r="B976" s="16" t="s">
        <v>377</v>
      </c>
      <c r="C976" s="4">
        <v>23789255</v>
      </c>
      <c r="D976" s="4">
        <v>509430</v>
      </c>
      <c r="E976" s="4">
        <v>1031933</v>
      </c>
      <c r="F976" s="4">
        <v>2464888</v>
      </c>
      <c r="G976" s="4">
        <v>684669</v>
      </c>
      <c r="H976" s="4">
        <v>514467</v>
      </c>
      <c r="I976" s="4">
        <v>786361</v>
      </c>
      <c r="J976" s="4">
        <v>1599167</v>
      </c>
      <c r="K976" s="4">
        <v>543024</v>
      </c>
      <c r="L976" s="4">
        <v>264413</v>
      </c>
      <c r="M976" s="4">
        <v>741026</v>
      </c>
      <c r="N976" s="4">
        <v>612729</v>
      </c>
      <c r="O976" s="4">
        <v>1143445</v>
      </c>
      <c r="P976" s="4">
        <v>122645</v>
      </c>
      <c r="Q976" s="4">
        <v>3717901</v>
      </c>
      <c r="R976" s="4">
        <v>1221243</v>
      </c>
      <c r="S976" s="4">
        <v>7008082</v>
      </c>
      <c r="T976" s="4">
        <v>823835</v>
      </c>
    </row>
    <row r="977" spans="1:20" s="12" customFormat="1" ht="23.25">
      <c r="A977" s="15" t="s">
        <v>981</v>
      </c>
      <c r="B977" s="16" t="s">
        <v>378</v>
      </c>
      <c r="C977" s="4">
        <v>13998476</v>
      </c>
      <c r="D977" s="4">
        <v>127428</v>
      </c>
      <c r="E977" s="4">
        <v>385963</v>
      </c>
      <c r="F977" s="4">
        <v>1805877</v>
      </c>
      <c r="G977" s="4">
        <v>237514</v>
      </c>
      <c r="H977" s="4">
        <v>78212</v>
      </c>
      <c r="I977" s="4">
        <v>640806</v>
      </c>
      <c r="J977" s="4">
        <v>487010</v>
      </c>
      <c r="K977" s="4">
        <v>687150</v>
      </c>
      <c r="L977" s="4">
        <v>482806</v>
      </c>
      <c r="M977" s="4">
        <v>136281</v>
      </c>
      <c r="N977" s="4">
        <v>999564</v>
      </c>
      <c r="O977" s="4">
        <v>557791</v>
      </c>
      <c r="P977" s="4">
        <v>68621</v>
      </c>
      <c r="Q977" s="4">
        <v>395002</v>
      </c>
      <c r="R977" s="4">
        <v>787817</v>
      </c>
      <c r="S977" s="4">
        <v>5706422</v>
      </c>
      <c r="T977" s="4">
        <v>414211</v>
      </c>
    </row>
    <row r="978" spans="1:20" s="12" customFormat="1" ht="45.75">
      <c r="A978" s="15" t="s">
        <v>982</v>
      </c>
      <c r="B978" s="16" t="s">
        <v>379</v>
      </c>
      <c r="C978" s="4">
        <v>104199342</v>
      </c>
      <c r="D978" s="4">
        <v>1597893</v>
      </c>
      <c r="E978" s="4">
        <v>2210952</v>
      </c>
      <c r="F978" s="4">
        <v>4219528</v>
      </c>
      <c r="G978" s="4">
        <v>840292</v>
      </c>
      <c r="H978" s="4">
        <v>592735</v>
      </c>
      <c r="I978" s="4">
        <v>1737560</v>
      </c>
      <c r="J978" s="4">
        <v>5253700</v>
      </c>
      <c r="K978" s="4">
        <v>1528129</v>
      </c>
      <c r="L978" s="4">
        <v>1276024</v>
      </c>
      <c r="M978" s="4">
        <v>818818</v>
      </c>
      <c r="N978" s="4">
        <v>3937248</v>
      </c>
      <c r="O978" s="4">
        <v>1915238</v>
      </c>
      <c r="P978" s="4">
        <v>133387</v>
      </c>
      <c r="Q978" s="4">
        <v>7788603</v>
      </c>
      <c r="R978" s="4">
        <v>15916599</v>
      </c>
      <c r="S978" s="4">
        <v>52369443</v>
      </c>
      <c r="T978" s="4">
        <v>2063193</v>
      </c>
    </row>
    <row r="979" spans="1:20" s="12" customFormat="1" ht="23.25">
      <c r="A979" s="15" t="s">
        <v>983</v>
      </c>
      <c r="B979" s="16" t="s">
        <v>524</v>
      </c>
      <c r="C979" s="4">
        <v>18764210</v>
      </c>
      <c r="D979" s="4">
        <v>521997</v>
      </c>
      <c r="E979" s="4">
        <v>214220</v>
      </c>
      <c r="F979" s="4">
        <v>1776875</v>
      </c>
      <c r="G979" s="4">
        <v>1545</v>
      </c>
      <c r="H979" s="4">
        <v>1043164</v>
      </c>
      <c r="I979" s="4">
        <v>1000862</v>
      </c>
      <c r="J979" s="4">
        <v>163618</v>
      </c>
      <c r="K979" s="4">
        <v>59974</v>
      </c>
      <c r="L979" s="4">
        <v>71642</v>
      </c>
      <c r="M979" s="4">
        <v>290473</v>
      </c>
      <c r="N979" s="4">
        <v>1411860</v>
      </c>
      <c r="O979" s="4">
        <v>243202</v>
      </c>
      <c r="P979" s="4">
        <v>52246</v>
      </c>
      <c r="Q979" s="4">
        <v>4724468</v>
      </c>
      <c r="R979" s="4">
        <v>3759190</v>
      </c>
      <c r="S979" s="4">
        <v>3046731</v>
      </c>
      <c r="T979" s="4">
        <v>382144</v>
      </c>
    </row>
    <row r="980" spans="1:20" s="12" customFormat="1" ht="34.5">
      <c r="A980" s="15" t="s">
        <v>984</v>
      </c>
      <c r="B980" s="16" t="s">
        <v>380</v>
      </c>
      <c r="C980" s="4">
        <v>16920264</v>
      </c>
      <c r="D980" s="4">
        <v>468547</v>
      </c>
      <c r="E980" s="5" t="s">
        <v>14</v>
      </c>
      <c r="F980" s="4">
        <v>1119605</v>
      </c>
      <c r="G980" s="4">
        <v>1545</v>
      </c>
      <c r="H980" s="4">
        <v>822595</v>
      </c>
      <c r="I980" s="4">
        <v>950136</v>
      </c>
      <c r="J980" s="4">
        <v>157586</v>
      </c>
      <c r="K980" s="4">
        <v>59974</v>
      </c>
      <c r="L980" s="4">
        <v>71642</v>
      </c>
      <c r="M980" s="4">
        <v>290473</v>
      </c>
      <c r="N980" s="4">
        <v>1357404</v>
      </c>
      <c r="O980" s="4">
        <v>34556</v>
      </c>
      <c r="P980" s="4">
        <v>50721</v>
      </c>
      <c r="Q980" s="4">
        <v>4629248</v>
      </c>
      <c r="R980" s="4">
        <v>3753564</v>
      </c>
      <c r="S980" s="4">
        <v>2786500</v>
      </c>
      <c r="T980" s="4">
        <v>366168</v>
      </c>
    </row>
    <row r="981" spans="1:20" s="12" customFormat="1" ht="34.5">
      <c r="A981" s="15" t="s">
        <v>985</v>
      </c>
      <c r="B981" s="16" t="s">
        <v>381</v>
      </c>
      <c r="C981" s="4">
        <v>1171441</v>
      </c>
      <c r="D981" s="4">
        <v>48508</v>
      </c>
      <c r="E981" s="4">
        <v>149492</v>
      </c>
      <c r="F981" s="4">
        <v>317394</v>
      </c>
      <c r="G981" s="5" t="s">
        <v>14</v>
      </c>
      <c r="H981" s="4">
        <v>220569</v>
      </c>
      <c r="I981" s="4">
        <v>50726</v>
      </c>
      <c r="J981" s="4">
        <v>649</v>
      </c>
      <c r="K981" s="5" t="s">
        <v>14</v>
      </c>
      <c r="L981" s="5" t="s">
        <v>14</v>
      </c>
      <c r="M981" s="5" t="s">
        <v>14</v>
      </c>
      <c r="N981" s="5" t="s">
        <v>14</v>
      </c>
      <c r="O981" s="4">
        <v>11725</v>
      </c>
      <c r="P981" s="4">
        <v>1525</v>
      </c>
      <c r="Q981" s="4">
        <v>95220</v>
      </c>
      <c r="R981" s="5" t="s">
        <v>14</v>
      </c>
      <c r="S981" s="4">
        <v>260231</v>
      </c>
      <c r="T981" s="4">
        <v>15404</v>
      </c>
    </row>
    <row r="982" spans="1:20" s="12" customFormat="1" ht="23.25">
      <c r="A982" s="15" t="s">
        <v>986</v>
      </c>
      <c r="B982" s="16" t="s">
        <v>382</v>
      </c>
      <c r="C982" s="4">
        <v>9455</v>
      </c>
      <c r="D982" s="5" t="s">
        <v>14</v>
      </c>
      <c r="E982" s="5" t="s">
        <v>14</v>
      </c>
      <c r="F982" s="4">
        <v>4757</v>
      </c>
      <c r="G982" s="5" t="s">
        <v>14</v>
      </c>
      <c r="H982" s="5" t="s">
        <v>14</v>
      </c>
      <c r="I982" s="5" t="s">
        <v>14</v>
      </c>
      <c r="J982" s="5" t="s">
        <v>14</v>
      </c>
      <c r="K982" s="5" t="s">
        <v>14</v>
      </c>
      <c r="L982" s="5" t="s">
        <v>14</v>
      </c>
      <c r="M982" s="5" t="s">
        <v>14</v>
      </c>
      <c r="N982" s="5" t="s">
        <v>14</v>
      </c>
      <c r="O982" s="5" t="s">
        <v>14</v>
      </c>
      <c r="P982" s="5" t="s">
        <v>14</v>
      </c>
      <c r="Q982" s="5" t="s">
        <v>14</v>
      </c>
      <c r="R982" s="4">
        <v>4698</v>
      </c>
      <c r="S982" s="5" t="s">
        <v>14</v>
      </c>
      <c r="T982" s="5" t="s">
        <v>14</v>
      </c>
    </row>
    <row r="983" spans="1:20" s="12" customFormat="1" ht="45.75">
      <c r="A983" s="15" t="s">
        <v>987</v>
      </c>
      <c r="B983" s="16" t="s">
        <v>383</v>
      </c>
      <c r="C983" s="4">
        <v>582510</v>
      </c>
      <c r="D983" s="4">
        <v>4942</v>
      </c>
      <c r="E983" s="5" t="s">
        <v>14</v>
      </c>
      <c r="F983" s="4">
        <v>324155</v>
      </c>
      <c r="G983" s="5" t="s">
        <v>14</v>
      </c>
      <c r="H983" s="5" t="s">
        <v>14</v>
      </c>
      <c r="I983" s="5" t="s">
        <v>14</v>
      </c>
      <c r="J983" s="4">
        <v>2655</v>
      </c>
      <c r="K983" s="5" t="s">
        <v>14</v>
      </c>
      <c r="L983" s="5" t="s">
        <v>14</v>
      </c>
      <c r="M983" s="5" t="s">
        <v>14</v>
      </c>
      <c r="N983" s="4">
        <v>53837</v>
      </c>
      <c r="O983" s="4">
        <v>196920</v>
      </c>
      <c r="P983" s="5" t="s">
        <v>14</v>
      </c>
      <c r="Q983" s="5" t="s">
        <v>14</v>
      </c>
      <c r="R983" s="5" t="s">
        <v>14</v>
      </c>
      <c r="S983" s="5" t="s">
        <v>14</v>
      </c>
      <c r="T983" s="5" t="s">
        <v>14</v>
      </c>
    </row>
    <row r="984" spans="1:20" s="12" customFormat="1" ht="45.75">
      <c r="A984" s="15" t="s">
        <v>988</v>
      </c>
      <c r="B984" s="16" t="s">
        <v>384</v>
      </c>
      <c r="C984" s="4">
        <v>80539</v>
      </c>
      <c r="D984" s="5" t="s">
        <v>14</v>
      </c>
      <c r="E984" s="4">
        <v>64728</v>
      </c>
      <c r="F984" s="4">
        <v>10964</v>
      </c>
      <c r="G984" s="5" t="s">
        <v>14</v>
      </c>
      <c r="H984" s="5" t="s">
        <v>14</v>
      </c>
      <c r="I984" s="5" t="s">
        <v>14</v>
      </c>
      <c r="J984" s="4">
        <v>2728</v>
      </c>
      <c r="K984" s="5" t="s">
        <v>14</v>
      </c>
      <c r="L984" s="5" t="s">
        <v>14</v>
      </c>
      <c r="M984" s="5" t="s">
        <v>14</v>
      </c>
      <c r="N984" s="4">
        <v>619</v>
      </c>
      <c r="O984" s="5" t="s">
        <v>14</v>
      </c>
      <c r="P984" s="5" t="s">
        <v>14</v>
      </c>
      <c r="Q984" s="5" t="s">
        <v>14</v>
      </c>
      <c r="R984" s="4">
        <v>928</v>
      </c>
      <c r="S984" s="5" t="s">
        <v>14</v>
      </c>
      <c r="T984" s="4">
        <v>572</v>
      </c>
    </row>
    <row r="985" spans="1:20" s="12" customFormat="1" ht="34.5">
      <c r="A985" s="15" t="s">
        <v>989</v>
      </c>
      <c r="B985" s="16" t="s">
        <v>525</v>
      </c>
      <c r="C985" s="4">
        <v>7344120</v>
      </c>
      <c r="D985" s="4">
        <v>86324</v>
      </c>
      <c r="E985" s="4">
        <v>42861</v>
      </c>
      <c r="F985" s="4">
        <v>997735</v>
      </c>
      <c r="G985" s="4">
        <v>76632</v>
      </c>
      <c r="H985" s="4">
        <v>16098</v>
      </c>
      <c r="I985" s="4">
        <v>1794001</v>
      </c>
      <c r="J985" s="4">
        <v>16693</v>
      </c>
      <c r="K985" s="4">
        <v>438177</v>
      </c>
      <c r="L985" s="4">
        <v>112362</v>
      </c>
      <c r="M985" s="4">
        <v>700</v>
      </c>
      <c r="N985" s="4">
        <v>5918</v>
      </c>
      <c r="O985" s="4">
        <v>51593</v>
      </c>
      <c r="P985" s="4">
        <v>7272</v>
      </c>
      <c r="Q985" s="4">
        <v>3022315</v>
      </c>
      <c r="R985" s="4">
        <v>284071</v>
      </c>
      <c r="S985" s="4">
        <v>192753</v>
      </c>
      <c r="T985" s="4">
        <v>198616</v>
      </c>
    </row>
    <row r="986" spans="1:20" s="12" customFormat="1" ht="23.25">
      <c r="A986" s="15" t="s">
        <v>990</v>
      </c>
      <c r="B986" s="16" t="s">
        <v>385</v>
      </c>
      <c r="C986" s="4">
        <v>4162856</v>
      </c>
      <c r="D986" s="4">
        <v>2988</v>
      </c>
      <c r="E986" s="4">
        <v>42656</v>
      </c>
      <c r="F986" s="4">
        <v>454584</v>
      </c>
      <c r="G986" s="4">
        <v>1447</v>
      </c>
      <c r="H986" s="4">
        <v>9919</v>
      </c>
      <c r="I986" s="4">
        <v>742</v>
      </c>
      <c r="J986" s="4">
        <v>9510</v>
      </c>
      <c r="K986" s="4">
        <v>4785</v>
      </c>
      <c r="L986" s="4">
        <v>39199</v>
      </c>
      <c r="M986" s="4">
        <v>200</v>
      </c>
      <c r="N986" s="4">
        <v>4625</v>
      </c>
      <c r="O986" s="4">
        <v>45461</v>
      </c>
      <c r="P986" s="4">
        <v>7272</v>
      </c>
      <c r="Q986" s="4">
        <v>3022315</v>
      </c>
      <c r="R986" s="4">
        <v>258667</v>
      </c>
      <c r="S986" s="4">
        <v>105697</v>
      </c>
      <c r="T986" s="4">
        <v>152790</v>
      </c>
    </row>
    <row r="987" spans="1:20" s="12" customFormat="1" ht="23.25">
      <c r="A987" s="15" t="s">
        <v>991</v>
      </c>
      <c r="B987" s="16" t="s">
        <v>386</v>
      </c>
      <c r="C987" s="4">
        <v>1512348</v>
      </c>
      <c r="D987" s="4">
        <v>2710</v>
      </c>
      <c r="E987" s="4">
        <v>42656</v>
      </c>
      <c r="F987" s="4">
        <v>451989</v>
      </c>
      <c r="G987" s="4">
        <v>1447</v>
      </c>
      <c r="H987" s="4">
        <v>9919</v>
      </c>
      <c r="I987" s="4">
        <v>742</v>
      </c>
      <c r="J987" s="4">
        <v>9376</v>
      </c>
      <c r="K987" s="4">
        <v>3988</v>
      </c>
      <c r="L987" s="4">
        <v>28527</v>
      </c>
      <c r="M987" s="5" t="s">
        <v>14</v>
      </c>
      <c r="N987" s="4">
        <v>3298</v>
      </c>
      <c r="O987" s="4">
        <v>44733</v>
      </c>
      <c r="P987" s="5" t="s">
        <v>14</v>
      </c>
      <c r="Q987" s="4">
        <v>753964</v>
      </c>
      <c r="R987" s="4">
        <v>51684</v>
      </c>
      <c r="S987" s="4">
        <v>105697</v>
      </c>
      <c r="T987" s="4">
        <v>1618</v>
      </c>
    </row>
    <row r="988" spans="1:20" s="12" customFormat="1" ht="23.25">
      <c r="A988" s="15" t="s">
        <v>992</v>
      </c>
      <c r="B988" s="16" t="s">
        <v>387</v>
      </c>
      <c r="C988" s="4">
        <v>2650507</v>
      </c>
      <c r="D988" s="4">
        <v>278</v>
      </c>
      <c r="E988" s="5" t="s">
        <v>14</v>
      </c>
      <c r="F988" s="4">
        <v>2595</v>
      </c>
      <c r="G988" s="5" t="s">
        <v>14</v>
      </c>
      <c r="H988" s="5" t="s">
        <v>14</v>
      </c>
      <c r="I988" s="5" t="s">
        <v>14</v>
      </c>
      <c r="J988" s="4">
        <v>134</v>
      </c>
      <c r="K988" s="4">
        <v>797</v>
      </c>
      <c r="L988" s="4">
        <v>10672</v>
      </c>
      <c r="M988" s="4">
        <v>200</v>
      </c>
      <c r="N988" s="4">
        <v>1327</v>
      </c>
      <c r="O988" s="4">
        <v>728</v>
      </c>
      <c r="P988" s="4">
        <v>7272</v>
      </c>
      <c r="Q988" s="4">
        <v>2268351</v>
      </c>
      <c r="R988" s="4">
        <v>206983</v>
      </c>
      <c r="S988" s="5" t="s">
        <v>14</v>
      </c>
      <c r="T988" s="4">
        <v>151171</v>
      </c>
    </row>
    <row r="989" spans="1:20" s="12" customFormat="1" ht="23.25">
      <c r="A989" s="15" t="s">
        <v>993</v>
      </c>
      <c r="B989" s="16" t="s">
        <v>388</v>
      </c>
      <c r="C989" s="4">
        <v>2872759</v>
      </c>
      <c r="D989" s="5" t="s">
        <v>14</v>
      </c>
      <c r="E989" s="5" t="s">
        <v>14</v>
      </c>
      <c r="F989" s="4">
        <v>519626</v>
      </c>
      <c r="G989" s="4">
        <v>73585</v>
      </c>
      <c r="H989" s="5" t="s">
        <v>14</v>
      </c>
      <c r="I989" s="4">
        <v>1791899</v>
      </c>
      <c r="J989" s="4">
        <v>1625</v>
      </c>
      <c r="K989" s="4">
        <v>431943</v>
      </c>
      <c r="L989" s="4">
        <v>10672</v>
      </c>
      <c r="M989" s="5" t="s">
        <v>14</v>
      </c>
      <c r="N989" s="4">
        <v>1293</v>
      </c>
      <c r="O989" s="4">
        <v>3385</v>
      </c>
      <c r="P989" s="5" t="s">
        <v>14</v>
      </c>
      <c r="Q989" s="5" t="s">
        <v>14</v>
      </c>
      <c r="R989" s="5" t="s">
        <v>14</v>
      </c>
      <c r="S989" s="4">
        <v>30351</v>
      </c>
      <c r="T989" s="4">
        <v>8379</v>
      </c>
    </row>
    <row r="990" spans="1:20" s="12" customFormat="1" ht="23.25">
      <c r="A990" s="15" t="s">
        <v>994</v>
      </c>
      <c r="B990" s="16" t="s">
        <v>389</v>
      </c>
      <c r="C990" s="4">
        <v>308506</v>
      </c>
      <c r="D990" s="4">
        <v>83336</v>
      </c>
      <c r="E990" s="4">
        <v>205</v>
      </c>
      <c r="F990" s="4">
        <v>23525</v>
      </c>
      <c r="G990" s="4">
        <v>1600</v>
      </c>
      <c r="H990" s="4">
        <v>6179</v>
      </c>
      <c r="I990" s="4">
        <v>1360</v>
      </c>
      <c r="J990" s="4">
        <v>5558</v>
      </c>
      <c r="K990" s="4">
        <v>1449</v>
      </c>
      <c r="L990" s="4">
        <v>62490</v>
      </c>
      <c r="M990" s="4">
        <v>500</v>
      </c>
      <c r="N990" s="5" t="s">
        <v>14</v>
      </c>
      <c r="O990" s="4">
        <v>2747</v>
      </c>
      <c r="P990" s="5" t="s">
        <v>14</v>
      </c>
      <c r="Q990" s="5" t="s">
        <v>14</v>
      </c>
      <c r="R990" s="4">
        <v>25404</v>
      </c>
      <c r="S990" s="4">
        <v>56705</v>
      </c>
      <c r="T990" s="4">
        <v>37447</v>
      </c>
    </row>
    <row r="991" spans="1:20" s="12" customFormat="1" ht="34.5">
      <c r="A991" s="15" t="s">
        <v>995</v>
      </c>
      <c r="B991" s="16" t="s">
        <v>526</v>
      </c>
      <c r="C991" s="4">
        <v>17693268</v>
      </c>
      <c r="D991" s="4">
        <v>249678</v>
      </c>
      <c r="E991" s="4">
        <v>515827</v>
      </c>
      <c r="F991" s="4">
        <v>576925</v>
      </c>
      <c r="G991" s="4">
        <v>276815</v>
      </c>
      <c r="H991" s="4">
        <v>1058620</v>
      </c>
      <c r="I991" s="4">
        <v>1002260</v>
      </c>
      <c r="J991" s="4">
        <v>1247511</v>
      </c>
      <c r="K991" s="4">
        <v>216527</v>
      </c>
      <c r="L991" s="4">
        <v>58377</v>
      </c>
      <c r="M991" s="4">
        <v>183769</v>
      </c>
      <c r="N991" s="4">
        <v>1082489</v>
      </c>
      <c r="O991" s="4">
        <v>2813739</v>
      </c>
      <c r="P991" s="4">
        <v>160610</v>
      </c>
      <c r="Q991" s="4">
        <v>723338</v>
      </c>
      <c r="R991" s="4">
        <v>1220291</v>
      </c>
      <c r="S991" s="4">
        <v>5668715</v>
      </c>
      <c r="T991" s="4">
        <v>637777</v>
      </c>
    </row>
    <row r="992" spans="1:20" s="12" customFormat="1" ht="23.25">
      <c r="A992" s="15" t="s">
        <v>996</v>
      </c>
      <c r="B992" s="16" t="s">
        <v>390</v>
      </c>
      <c r="C992" s="4">
        <v>2805825</v>
      </c>
      <c r="D992" s="5" t="s">
        <v>14</v>
      </c>
      <c r="E992" s="4">
        <v>61433</v>
      </c>
      <c r="F992" s="5" t="s">
        <v>14</v>
      </c>
      <c r="G992" s="5" t="s">
        <v>14</v>
      </c>
      <c r="H992" s="4">
        <v>9839</v>
      </c>
      <c r="I992" s="5" t="s">
        <v>14</v>
      </c>
      <c r="J992" s="5" t="s">
        <v>14</v>
      </c>
      <c r="K992" s="5" t="s">
        <v>14</v>
      </c>
      <c r="L992" s="4">
        <v>2322</v>
      </c>
      <c r="M992" s="5" t="s">
        <v>14</v>
      </c>
      <c r="N992" s="5" t="s">
        <v>14</v>
      </c>
      <c r="O992" s="4">
        <v>2625605</v>
      </c>
      <c r="P992" s="5" t="s">
        <v>14</v>
      </c>
      <c r="Q992" s="4">
        <v>18000</v>
      </c>
      <c r="R992" s="5" t="s">
        <v>14</v>
      </c>
      <c r="S992" s="4">
        <v>85620</v>
      </c>
      <c r="T992" s="4">
        <v>3007</v>
      </c>
    </row>
    <row r="993" spans="1:20" s="12" customFormat="1" ht="23.25">
      <c r="A993" s="15" t="s">
        <v>997</v>
      </c>
      <c r="B993" s="16" t="s">
        <v>391</v>
      </c>
      <c r="C993" s="4">
        <v>2964890</v>
      </c>
      <c r="D993" s="4">
        <v>78396</v>
      </c>
      <c r="E993" s="4">
        <v>9764</v>
      </c>
      <c r="F993" s="5" t="s">
        <v>14</v>
      </c>
      <c r="G993" s="5" t="s">
        <v>14</v>
      </c>
      <c r="H993" s="4">
        <v>30624</v>
      </c>
      <c r="I993" s="5" t="s">
        <v>14</v>
      </c>
      <c r="J993" s="4">
        <v>252708</v>
      </c>
      <c r="K993" s="5" t="s">
        <v>14</v>
      </c>
      <c r="L993" s="5" t="s">
        <v>14</v>
      </c>
      <c r="M993" s="4">
        <v>4854</v>
      </c>
      <c r="N993" s="4">
        <v>854619</v>
      </c>
      <c r="O993" s="4">
        <v>8205</v>
      </c>
      <c r="P993" s="5" t="s">
        <v>14</v>
      </c>
      <c r="Q993" s="4">
        <v>269260</v>
      </c>
      <c r="R993" s="4">
        <v>61755</v>
      </c>
      <c r="S993" s="4">
        <v>1378609</v>
      </c>
      <c r="T993" s="4">
        <v>16097</v>
      </c>
    </row>
    <row r="994" spans="1:20" s="12" customFormat="1" ht="23.25">
      <c r="A994" s="15" t="s">
        <v>998</v>
      </c>
      <c r="B994" s="16" t="s">
        <v>392</v>
      </c>
      <c r="C994" s="4">
        <v>9958658</v>
      </c>
      <c r="D994" s="4">
        <v>160444</v>
      </c>
      <c r="E994" s="4">
        <v>438623</v>
      </c>
      <c r="F994" s="4">
        <v>478669</v>
      </c>
      <c r="G994" s="4">
        <v>198770</v>
      </c>
      <c r="H994" s="4">
        <v>779713</v>
      </c>
      <c r="I994" s="4">
        <v>1002260</v>
      </c>
      <c r="J994" s="4">
        <v>923238</v>
      </c>
      <c r="K994" s="4">
        <v>211786</v>
      </c>
      <c r="L994" s="4">
        <v>56055</v>
      </c>
      <c r="M994" s="4">
        <v>107326</v>
      </c>
      <c r="N994" s="4">
        <v>203992</v>
      </c>
      <c r="O994" s="4">
        <v>174150</v>
      </c>
      <c r="P994" s="4">
        <v>160610</v>
      </c>
      <c r="Q994" s="4">
        <v>317103</v>
      </c>
      <c r="R994" s="4">
        <v>630613</v>
      </c>
      <c r="S994" s="4">
        <v>3639182</v>
      </c>
      <c r="T994" s="4">
        <v>476124</v>
      </c>
    </row>
    <row r="995" spans="1:20" s="12" customFormat="1" ht="23.25">
      <c r="A995" s="15" t="s">
        <v>999</v>
      </c>
      <c r="B995" s="16" t="s">
        <v>393</v>
      </c>
      <c r="C995" s="4">
        <v>1808048</v>
      </c>
      <c r="D995" s="4">
        <v>75650</v>
      </c>
      <c r="E995" s="4">
        <v>12287</v>
      </c>
      <c r="F995" s="5" t="s">
        <v>14</v>
      </c>
      <c r="G995" s="5" t="s">
        <v>14</v>
      </c>
      <c r="H995" s="4">
        <v>441835</v>
      </c>
      <c r="I995" s="4">
        <v>973426</v>
      </c>
      <c r="J995" s="5" t="s">
        <v>14</v>
      </c>
      <c r="K995" s="4">
        <v>4046</v>
      </c>
      <c r="L995" s="4">
        <v>29961</v>
      </c>
      <c r="M995" s="4">
        <v>1833</v>
      </c>
      <c r="N995" s="4">
        <v>4672</v>
      </c>
      <c r="O995" s="4">
        <v>3037</v>
      </c>
      <c r="P995" s="4">
        <v>98040</v>
      </c>
      <c r="Q995" s="4">
        <v>34093</v>
      </c>
      <c r="R995" s="4">
        <v>242</v>
      </c>
      <c r="S995" s="5" t="s">
        <v>14</v>
      </c>
      <c r="T995" s="4">
        <v>128927</v>
      </c>
    </row>
    <row r="996" spans="1:20" s="12" customFormat="1" ht="23.25">
      <c r="A996" s="15" t="s">
        <v>1000</v>
      </c>
      <c r="B996" s="16" t="s">
        <v>394</v>
      </c>
      <c r="C996" s="4">
        <v>8150609</v>
      </c>
      <c r="D996" s="4">
        <v>84794</v>
      </c>
      <c r="E996" s="4">
        <v>426336</v>
      </c>
      <c r="F996" s="4">
        <v>478669</v>
      </c>
      <c r="G996" s="4">
        <v>198770</v>
      </c>
      <c r="H996" s="4">
        <v>337878</v>
      </c>
      <c r="I996" s="4">
        <v>28834</v>
      </c>
      <c r="J996" s="4">
        <v>923238</v>
      </c>
      <c r="K996" s="4">
        <v>207740</v>
      </c>
      <c r="L996" s="4">
        <v>26094</v>
      </c>
      <c r="M996" s="4">
        <v>105493</v>
      </c>
      <c r="N996" s="4">
        <v>199320</v>
      </c>
      <c r="O996" s="4">
        <v>171113</v>
      </c>
      <c r="P996" s="4">
        <v>62570</v>
      </c>
      <c r="Q996" s="4">
        <v>283010</v>
      </c>
      <c r="R996" s="4">
        <v>630371</v>
      </c>
      <c r="S996" s="4">
        <v>3639182</v>
      </c>
      <c r="T996" s="4">
        <v>347197</v>
      </c>
    </row>
    <row r="997" spans="1:20" s="12" customFormat="1" ht="45.75">
      <c r="A997" s="15" t="s">
        <v>1001</v>
      </c>
      <c r="B997" s="16" t="s">
        <v>395</v>
      </c>
      <c r="C997" s="4">
        <v>1963895</v>
      </c>
      <c r="D997" s="4">
        <v>10838</v>
      </c>
      <c r="E997" s="4">
        <v>6008</v>
      </c>
      <c r="F997" s="4">
        <v>98256</v>
      </c>
      <c r="G997" s="4">
        <v>78045</v>
      </c>
      <c r="H997" s="4">
        <v>238445</v>
      </c>
      <c r="I997" s="5" t="s">
        <v>14</v>
      </c>
      <c r="J997" s="4">
        <v>71565</v>
      </c>
      <c r="K997" s="4">
        <v>4741</v>
      </c>
      <c r="L997" s="5" t="s">
        <v>14</v>
      </c>
      <c r="M997" s="4">
        <v>71589</v>
      </c>
      <c r="N997" s="4">
        <v>23877</v>
      </c>
      <c r="O997" s="4">
        <v>5780</v>
      </c>
      <c r="P997" s="5" t="s">
        <v>14</v>
      </c>
      <c r="Q997" s="4">
        <v>118975</v>
      </c>
      <c r="R997" s="4">
        <v>527923</v>
      </c>
      <c r="S997" s="4">
        <v>565304</v>
      </c>
      <c r="T997" s="4">
        <v>142549</v>
      </c>
    </row>
    <row r="998" spans="1:20" s="12" customFormat="1" ht="45.75">
      <c r="A998" s="15" t="s">
        <v>1002</v>
      </c>
      <c r="B998" s="16" t="s">
        <v>527</v>
      </c>
      <c r="C998" s="4">
        <v>2009540182</v>
      </c>
      <c r="D998" s="4">
        <v>100349765</v>
      </c>
      <c r="E998" s="4">
        <v>118314440</v>
      </c>
      <c r="F998" s="4">
        <v>159668887</v>
      </c>
      <c r="G998" s="4">
        <v>70754299</v>
      </c>
      <c r="H998" s="4">
        <v>56290424</v>
      </c>
      <c r="I998" s="4">
        <v>91196760</v>
      </c>
      <c r="J998" s="4">
        <v>129225114</v>
      </c>
      <c r="K998" s="4">
        <v>68124806</v>
      </c>
      <c r="L998" s="4">
        <v>52987482</v>
      </c>
      <c r="M998" s="4">
        <v>36488640</v>
      </c>
      <c r="N998" s="4">
        <v>80421855</v>
      </c>
      <c r="O998" s="4">
        <v>50610888</v>
      </c>
      <c r="P998" s="4">
        <v>72407076</v>
      </c>
      <c r="Q998" s="4">
        <v>138071355</v>
      </c>
      <c r="R998" s="4">
        <v>186335169</v>
      </c>
      <c r="S998" s="4">
        <v>523023326</v>
      </c>
      <c r="T998" s="4">
        <v>75269897</v>
      </c>
    </row>
    <row r="999" spans="1:20" s="12" customFormat="1" ht="23.25">
      <c r="A999" s="15" t="s">
        <v>1003</v>
      </c>
      <c r="B999" s="16" t="s">
        <v>528</v>
      </c>
      <c r="C999" s="4">
        <v>1193110757</v>
      </c>
      <c r="D999" s="4">
        <v>44275617</v>
      </c>
      <c r="E999" s="4">
        <v>67847031</v>
      </c>
      <c r="F999" s="4">
        <v>136769247</v>
      </c>
      <c r="G999" s="4">
        <v>51357625</v>
      </c>
      <c r="H999" s="4">
        <v>49173038</v>
      </c>
      <c r="I999" s="4">
        <v>82209130</v>
      </c>
      <c r="J999" s="4">
        <v>83910433</v>
      </c>
      <c r="K999" s="4">
        <v>53193797</v>
      </c>
      <c r="L999" s="4">
        <v>37534177</v>
      </c>
      <c r="M999" s="4">
        <v>33147198</v>
      </c>
      <c r="N999" s="4">
        <v>47632299</v>
      </c>
      <c r="O999" s="4">
        <v>30291720</v>
      </c>
      <c r="P999" s="4">
        <v>71479009</v>
      </c>
      <c r="Q999" s="4">
        <v>67556134</v>
      </c>
      <c r="R999" s="4">
        <v>123012050</v>
      </c>
      <c r="S999" s="4">
        <v>147905017</v>
      </c>
      <c r="T999" s="4">
        <v>65817235</v>
      </c>
    </row>
    <row r="1000" spans="1:20" s="12" customFormat="1" ht="57">
      <c r="A1000" s="15" t="s">
        <v>1004</v>
      </c>
      <c r="B1000" s="16" t="s">
        <v>396</v>
      </c>
      <c r="C1000" s="4">
        <v>1172321188</v>
      </c>
      <c r="D1000" s="4">
        <v>43866923</v>
      </c>
      <c r="E1000" s="4">
        <v>64374638</v>
      </c>
      <c r="F1000" s="4">
        <v>135782110</v>
      </c>
      <c r="G1000" s="4">
        <v>51201716</v>
      </c>
      <c r="H1000" s="4">
        <v>48491335</v>
      </c>
      <c r="I1000" s="4">
        <v>82098141</v>
      </c>
      <c r="J1000" s="4">
        <v>80485142</v>
      </c>
      <c r="K1000" s="4">
        <v>52595325</v>
      </c>
      <c r="L1000" s="4">
        <v>37366972</v>
      </c>
      <c r="M1000" s="4">
        <v>29190547</v>
      </c>
      <c r="N1000" s="4">
        <v>46748101</v>
      </c>
      <c r="O1000" s="4">
        <v>29034935</v>
      </c>
      <c r="P1000" s="4">
        <v>71342162</v>
      </c>
      <c r="Q1000" s="4">
        <v>65809070</v>
      </c>
      <c r="R1000" s="4">
        <v>122711202</v>
      </c>
      <c r="S1000" s="4">
        <v>145708086</v>
      </c>
      <c r="T1000" s="4">
        <v>65514781</v>
      </c>
    </row>
    <row r="1001" spans="1:20" s="12" customFormat="1" ht="23.25">
      <c r="A1001" s="15" t="s">
        <v>1005</v>
      </c>
      <c r="B1001" s="16" t="s">
        <v>397</v>
      </c>
      <c r="C1001" s="4">
        <v>716286493</v>
      </c>
      <c r="D1001" s="4">
        <v>27790436</v>
      </c>
      <c r="E1001" s="4">
        <v>29257714</v>
      </c>
      <c r="F1001" s="4">
        <v>91692305</v>
      </c>
      <c r="G1001" s="4">
        <v>26598818</v>
      </c>
      <c r="H1001" s="4">
        <v>19138825</v>
      </c>
      <c r="I1001" s="4">
        <v>48893520</v>
      </c>
      <c r="J1001" s="4">
        <v>45318879</v>
      </c>
      <c r="K1001" s="4">
        <v>27191596</v>
      </c>
      <c r="L1001" s="4">
        <v>22011063</v>
      </c>
      <c r="M1001" s="4">
        <v>10571687</v>
      </c>
      <c r="N1001" s="4">
        <v>25321731</v>
      </c>
      <c r="O1001" s="4">
        <v>16781119</v>
      </c>
      <c r="P1001" s="4">
        <v>39601824</v>
      </c>
      <c r="Q1001" s="4">
        <v>46823993</v>
      </c>
      <c r="R1001" s="4">
        <v>86862546</v>
      </c>
      <c r="S1001" s="4">
        <v>111811142</v>
      </c>
      <c r="T1001" s="4">
        <v>40619292</v>
      </c>
    </row>
    <row r="1002" spans="1:20" s="12" customFormat="1" ht="34.5">
      <c r="A1002" s="15" t="s">
        <v>1006</v>
      </c>
      <c r="B1002" s="16" t="s">
        <v>398</v>
      </c>
      <c r="C1002" s="4">
        <v>587004</v>
      </c>
      <c r="D1002" s="4">
        <v>34624</v>
      </c>
      <c r="E1002" s="4">
        <v>533</v>
      </c>
      <c r="F1002" s="4">
        <v>85918</v>
      </c>
      <c r="G1002" s="5" t="s">
        <v>14</v>
      </c>
      <c r="H1002" s="4">
        <v>14744</v>
      </c>
      <c r="I1002" s="5" t="s">
        <v>14</v>
      </c>
      <c r="J1002" s="4">
        <v>71097</v>
      </c>
      <c r="K1002" s="4">
        <v>16192</v>
      </c>
      <c r="L1002" s="4">
        <v>25024</v>
      </c>
      <c r="M1002" s="4">
        <v>2181</v>
      </c>
      <c r="N1002" s="4">
        <v>1141</v>
      </c>
      <c r="O1002" s="4">
        <v>37643</v>
      </c>
      <c r="P1002" s="4">
        <v>5239</v>
      </c>
      <c r="Q1002" s="4">
        <v>6740</v>
      </c>
      <c r="R1002" s="4">
        <v>3138</v>
      </c>
      <c r="S1002" s="4">
        <v>282790</v>
      </c>
      <c r="T1002" s="5" t="s">
        <v>14</v>
      </c>
    </row>
    <row r="1003" spans="1:20" s="12" customFormat="1" ht="34.5">
      <c r="A1003" s="15" t="s">
        <v>1007</v>
      </c>
      <c r="B1003" s="16" t="s">
        <v>399</v>
      </c>
      <c r="C1003" s="4">
        <v>612427755</v>
      </c>
      <c r="D1003" s="4">
        <v>24386598</v>
      </c>
      <c r="E1003" s="4">
        <v>24797246</v>
      </c>
      <c r="F1003" s="4">
        <v>80248448</v>
      </c>
      <c r="G1003" s="4">
        <v>21377941</v>
      </c>
      <c r="H1003" s="4">
        <v>16233224</v>
      </c>
      <c r="I1003" s="4">
        <v>45886897</v>
      </c>
      <c r="J1003" s="4">
        <v>37010062</v>
      </c>
      <c r="K1003" s="4">
        <v>23750207</v>
      </c>
      <c r="L1003" s="4">
        <v>20572412</v>
      </c>
      <c r="M1003" s="4">
        <v>7649380</v>
      </c>
      <c r="N1003" s="4">
        <v>22040334</v>
      </c>
      <c r="O1003" s="4">
        <v>15006039</v>
      </c>
      <c r="P1003" s="4">
        <v>37346503</v>
      </c>
      <c r="Q1003" s="4">
        <v>39983999</v>
      </c>
      <c r="R1003" s="4">
        <v>69276285</v>
      </c>
      <c r="S1003" s="4">
        <v>90957510</v>
      </c>
      <c r="T1003" s="4">
        <v>35904669</v>
      </c>
    </row>
    <row r="1004" spans="1:20" s="12" customFormat="1" ht="34.5">
      <c r="A1004" s="15" t="s">
        <v>1008</v>
      </c>
      <c r="B1004" s="16" t="s">
        <v>400</v>
      </c>
      <c r="C1004" s="4">
        <v>98818844</v>
      </c>
      <c r="D1004" s="4">
        <v>3258173</v>
      </c>
      <c r="E1004" s="4">
        <v>4340712</v>
      </c>
      <c r="F1004" s="4">
        <v>11299634</v>
      </c>
      <c r="G1004" s="4">
        <v>5080072</v>
      </c>
      <c r="H1004" s="4">
        <v>2830875</v>
      </c>
      <c r="I1004" s="4">
        <v>2938248</v>
      </c>
      <c r="J1004" s="4">
        <v>8204937</v>
      </c>
      <c r="K1004" s="4">
        <v>3353623</v>
      </c>
      <c r="L1004" s="4">
        <v>1198214</v>
      </c>
      <c r="M1004" s="4">
        <v>2777755</v>
      </c>
      <c r="N1004" s="4">
        <v>3187028</v>
      </c>
      <c r="O1004" s="4">
        <v>1625519</v>
      </c>
      <c r="P1004" s="4">
        <v>2037681</v>
      </c>
      <c r="Q1004" s="4">
        <v>6707520</v>
      </c>
      <c r="R1004" s="4">
        <v>16751425</v>
      </c>
      <c r="S1004" s="4">
        <v>19166339</v>
      </c>
      <c r="T1004" s="4">
        <v>4061088</v>
      </c>
    </row>
    <row r="1005" spans="1:20" s="12" customFormat="1" ht="34.5">
      <c r="A1005" s="15" t="s">
        <v>1009</v>
      </c>
      <c r="B1005" s="16" t="s">
        <v>401</v>
      </c>
      <c r="C1005" s="4">
        <v>1030646</v>
      </c>
      <c r="D1005" s="5" t="s">
        <v>14</v>
      </c>
      <c r="E1005" s="5" t="s">
        <v>14</v>
      </c>
      <c r="F1005" s="5" t="s">
        <v>14</v>
      </c>
      <c r="G1005" s="4">
        <v>15277</v>
      </c>
      <c r="H1005" s="5" t="s">
        <v>14</v>
      </c>
      <c r="I1005" s="5" t="s">
        <v>14</v>
      </c>
      <c r="J1005" s="4">
        <v>198</v>
      </c>
      <c r="K1005" s="5" t="s">
        <v>14</v>
      </c>
      <c r="L1005" s="4">
        <v>215413</v>
      </c>
      <c r="M1005" s="5" t="s">
        <v>14</v>
      </c>
      <c r="N1005" s="5" t="s">
        <v>14</v>
      </c>
      <c r="O1005" s="5" t="s">
        <v>14</v>
      </c>
      <c r="P1005" s="4">
        <v>207152</v>
      </c>
      <c r="Q1005" s="5" t="s">
        <v>14</v>
      </c>
      <c r="R1005" s="5" t="s">
        <v>14</v>
      </c>
      <c r="S1005" s="4">
        <v>62225</v>
      </c>
      <c r="T1005" s="4">
        <v>530382</v>
      </c>
    </row>
    <row r="1006" spans="1:20" s="12" customFormat="1" ht="34.5">
      <c r="A1006" s="15" t="s">
        <v>1010</v>
      </c>
      <c r="B1006" s="16" t="s">
        <v>402</v>
      </c>
      <c r="C1006" s="4">
        <v>3422244</v>
      </c>
      <c r="D1006" s="4">
        <v>111041</v>
      </c>
      <c r="E1006" s="4">
        <v>119224</v>
      </c>
      <c r="F1006" s="4">
        <v>58305</v>
      </c>
      <c r="G1006" s="4">
        <v>125528</v>
      </c>
      <c r="H1006" s="4">
        <v>59982</v>
      </c>
      <c r="I1006" s="4">
        <v>68375</v>
      </c>
      <c r="J1006" s="4">
        <v>32585</v>
      </c>
      <c r="K1006" s="4">
        <v>71574</v>
      </c>
      <c r="L1006" s="5" t="s">
        <v>14</v>
      </c>
      <c r="M1006" s="4">
        <v>142371</v>
      </c>
      <c r="N1006" s="4">
        <v>93228</v>
      </c>
      <c r="O1006" s="4">
        <v>111918</v>
      </c>
      <c r="P1006" s="4">
        <v>5249</v>
      </c>
      <c r="Q1006" s="4">
        <v>125734</v>
      </c>
      <c r="R1006" s="4">
        <v>831699</v>
      </c>
      <c r="S1006" s="4">
        <v>1342277</v>
      </c>
      <c r="T1006" s="4">
        <v>123153</v>
      </c>
    </row>
    <row r="1007" spans="1:20" s="12" customFormat="1" ht="23.25">
      <c r="A1007" s="15" t="s">
        <v>1011</v>
      </c>
      <c r="B1007" s="16" t="s">
        <v>403</v>
      </c>
      <c r="C1007" s="4">
        <v>257417</v>
      </c>
      <c r="D1007" s="5" t="s">
        <v>14</v>
      </c>
      <c r="E1007" s="5" t="s">
        <v>14</v>
      </c>
      <c r="F1007" s="5" t="s">
        <v>14</v>
      </c>
      <c r="G1007" s="5" t="s">
        <v>14</v>
      </c>
      <c r="H1007" s="5" t="s">
        <v>14</v>
      </c>
      <c r="I1007" s="5" t="s">
        <v>14</v>
      </c>
      <c r="J1007" s="5" t="s">
        <v>14</v>
      </c>
      <c r="K1007" s="5" t="s">
        <v>14</v>
      </c>
      <c r="L1007" s="5" t="s">
        <v>14</v>
      </c>
      <c r="M1007" s="5" t="s">
        <v>14</v>
      </c>
      <c r="N1007" s="5" t="s">
        <v>14</v>
      </c>
      <c r="O1007" s="5" t="s">
        <v>14</v>
      </c>
      <c r="P1007" s="5" t="s">
        <v>14</v>
      </c>
      <c r="Q1007" s="5" t="s">
        <v>14</v>
      </c>
      <c r="R1007" s="4">
        <v>257417</v>
      </c>
      <c r="S1007" s="5" t="s">
        <v>14</v>
      </c>
      <c r="T1007" s="5" t="s">
        <v>14</v>
      </c>
    </row>
    <row r="1008" spans="1:20" s="12" customFormat="1" ht="23.25">
      <c r="A1008" s="15" t="s">
        <v>1012</v>
      </c>
      <c r="B1008" s="16" t="s">
        <v>404</v>
      </c>
      <c r="C1008" s="4">
        <v>370587844</v>
      </c>
      <c r="D1008" s="4">
        <v>11336866</v>
      </c>
      <c r="E1008" s="4">
        <v>28715981</v>
      </c>
      <c r="F1008" s="4">
        <v>40583962</v>
      </c>
      <c r="G1008" s="4">
        <v>20855993</v>
      </c>
      <c r="H1008" s="4">
        <v>24637959</v>
      </c>
      <c r="I1008" s="4">
        <v>29990223</v>
      </c>
      <c r="J1008" s="4">
        <v>30634329</v>
      </c>
      <c r="K1008" s="4">
        <v>21585836</v>
      </c>
      <c r="L1008" s="4">
        <v>9584770</v>
      </c>
      <c r="M1008" s="4">
        <v>7880630</v>
      </c>
      <c r="N1008" s="4">
        <v>18231207</v>
      </c>
      <c r="O1008" s="4">
        <v>9124992</v>
      </c>
      <c r="P1008" s="4">
        <v>25286668</v>
      </c>
      <c r="Q1008" s="4">
        <v>18187021</v>
      </c>
      <c r="R1008" s="4">
        <v>29055818</v>
      </c>
      <c r="S1008" s="4">
        <v>26501823</v>
      </c>
      <c r="T1008" s="4">
        <v>18393766</v>
      </c>
    </row>
    <row r="1009" spans="1:20" s="12" customFormat="1" ht="23.25">
      <c r="A1009" s="15" t="s">
        <v>1013</v>
      </c>
      <c r="B1009" s="16" t="s">
        <v>405</v>
      </c>
      <c r="C1009" s="4">
        <v>342507066</v>
      </c>
      <c r="D1009" s="4">
        <v>10943057</v>
      </c>
      <c r="E1009" s="4">
        <v>21282381</v>
      </c>
      <c r="F1009" s="4">
        <v>38654934</v>
      </c>
      <c r="G1009" s="4">
        <v>17295509</v>
      </c>
      <c r="H1009" s="4">
        <v>22928696</v>
      </c>
      <c r="I1009" s="4">
        <v>29241071</v>
      </c>
      <c r="J1009" s="4">
        <v>28789667</v>
      </c>
      <c r="K1009" s="4">
        <v>20640606</v>
      </c>
      <c r="L1009" s="4">
        <v>9236785</v>
      </c>
      <c r="M1009" s="4">
        <v>6966471</v>
      </c>
      <c r="N1009" s="4">
        <v>17757029</v>
      </c>
      <c r="O1009" s="4">
        <v>9023905</v>
      </c>
      <c r="P1009" s="4">
        <v>24771886</v>
      </c>
      <c r="Q1009" s="4">
        <v>17501660</v>
      </c>
      <c r="R1009" s="4">
        <v>25269714</v>
      </c>
      <c r="S1009" s="4">
        <v>24835468</v>
      </c>
      <c r="T1009" s="4">
        <v>17368228</v>
      </c>
    </row>
    <row r="1010" spans="1:20" s="12" customFormat="1" ht="23.25">
      <c r="A1010" s="15" t="s">
        <v>1014</v>
      </c>
      <c r="B1010" s="16" t="s">
        <v>406</v>
      </c>
      <c r="C1010" s="4">
        <v>28080778</v>
      </c>
      <c r="D1010" s="4">
        <v>393809</v>
      </c>
      <c r="E1010" s="4">
        <v>7433599</v>
      </c>
      <c r="F1010" s="4">
        <v>1929027</v>
      </c>
      <c r="G1010" s="4">
        <v>3560484</v>
      </c>
      <c r="H1010" s="4">
        <v>1709263</v>
      </c>
      <c r="I1010" s="4">
        <v>749152</v>
      </c>
      <c r="J1010" s="4">
        <v>1844662</v>
      </c>
      <c r="K1010" s="4">
        <v>945231</v>
      </c>
      <c r="L1010" s="4">
        <v>347985</v>
      </c>
      <c r="M1010" s="4">
        <v>914159</v>
      </c>
      <c r="N1010" s="4">
        <v>474178</v>
      </c>
      <c r="O1010" s="4">
        <v>101087</v>
      </c>
      <c r="P1010" s="4">
        <v>514782</v>
      </c>
      <c r="Q1010" s="4">
        <v>685361</v>
      </c>
      <c r="R1010" s="4">
        <v>3786104</v>
      </c>
      <c r="S1010" s="4">
        <v>1666356</v>
      </c>
      <c r="T1010" s="4">
        <v>1025538</v>
      </c>
    </row>
    <row r="1011" spans="1:20" s="12" customFormat="1" ht="23.25">
      <c r="A1011" s="15" t="s">
        <v>1015</v>
      </c>
      <c r="B1011" s="16" t="s">
        <v>407</v>
      </c>
      <c r="C1011" s="4">
        <v>19605</v>
      </c>
      <c r="D1011" s="5" t="s">
        <v>14</v>
      </c>
      <c r="E1011" s="5" t="s">
        <v>14</v>
      </c>
      <c r="F1011" s="5" t="s">
        <v>14</v>
      </c>
      <c r="G1011" s="5" t="s">
        <v>14</v>
      </c>
      <c r="H1011" s="5" t="s">
        <v>14</v>
      </c>
      <c r="I1011" s="5" t="s">
        <v>14</v>
      </c>
      <c r="J1011" s="4">
        <v>10662</v>
      </c>
      <c r="K1011" s="4">
        <v>8943</v>
      </c>
      <c r="L1011" s="5" t="s">
        <v>14</v>
      </c>
      <c r="M1011" s="5" t="s">
        <v>14</v>
      </c>
      <c r="N1011" s="5" t="s">
        <v>14</v>
      </c>
      <c r="O1011" s="5" t="s">
        <v>14</v>
      </c>
      <c r="P1011" s="5" t="s">
        <v>14</v>
      </c>
      <c r="Q1011" s="5" t="s">
        <v>14</v>
      </c>
      <c r="R1011" s="5" t="s">
        <v>14</v>
      </c>
      <c r="S1011" s="5" t="s">
        <v>14</v>
      </c>
      <c r="T1011" s="5" t="s">
        <v>14</v>
      </c>
    </row>
    <row r="1012" spans="1:20" s="12" customFormat="1" ht="45.75">
      <c r="A1012" s="15" t="s">
        <v>1016</v>
      </c>
      <c r="B1012" s="16" t="s">
        <v>408</v>
      </c>
      <c r="C1012" s="4">
        <v>83035957</v>
      </c>
      <c r="D1012" s="4">
        <v>4734837</v>
      </c>
      <c r="E1012" s="4">
        <v>6270562</v>
      </c>
      <c r="F1012" s="4">
        <v>3500099</v>
      </c>
      <c r="G1012" s="4">
        <v>3693692</v>
      </c>
      <c r="H1012" s="4">
        <v>4714551</v>
      </c>
      <c r="I1012" s="4">
        <v>3214398</v>
      </c>
      <c r="J1012" s="4">
        <v>4471562</v>
      </c>
      <c r="K1012" s="4">
        <v>3808949</v>
      </c>
      <c r="L1012" s="4">
        <v>5763912</v>
      </c>
      <c r="M1012" s="4">
        <v>10651501</v>
      </c>
      <c r="N1012" s="4">
        <v>3193469</v>
      </c>
      <c r="O1012" s="4">
        <v>2923042</v>
      </c>
      <c r="P1012" s="4">
        <v>6453670</v>
      </c>
      <c r="Q1012" s="4">
        <v>798055</v>
      </c>
      <c r="R1012" s="4">
        <v>6475540</v>
      </c>
      <c r="S1012" s="4">
        <v>5866394</v>
      </c>
      <c r="T1012" s="4">
        <v>6501723</v>
      </c>
    </row>
    <row r="1013" spans="1:20" s="12" customFormat="1" ht="34.5">
      <c r="A1013" s="15" t="s">
        <v>1017</v>
      </c>
      <c r="B1013" s="16" t="s">
        <v>409</v>
      </c>
      <c r="C1013" s="4">
        <v>666709</v>
      </c>
      <c r="D1013" s="5" t="s">
        <v>14</v>
      </c>
      <c r="E1013" s="5" t="s">
        <v>14</v>
      </c>
      <c r="F1013" s="5" t="s">
        <v>14</v>
      </c>
      <c r="G1013" s="4">
        <v>5100</v>
      </c>
      <c r="H1013" s="5" t="s">
        <v>14</v>
      </c>
      <c r="I1013" s="5" t="s">
        <v>14</v>
      </c>
      <c r="J1013" s="5" t="s">
        <v>14</v>
      </c>
      <c r="K1013" s="5" t="s">
        <v>14</v>
      </c>
      <c r="L1013" s="5" t="s">
        <v>14</v>
      </c>
      <c r="M1013" s="4">
        <v>86728</v>
      </c>
      <c r="N1013" s="5" t="s">
        <v>14</v>
      </c>
      <c r="O1013" s="5" t="s">
        <v>14</v>
      </c>
      <c r="P1013" s="5" t="s">
        <v>14</v>
      </c>
      <c r="Q1013" s="5" t="s">
        <v>14</v>
      </c>
      <c r="R1013" s="5" t="s">
        <v>14</v>
      </c>
      <c r="S1013" s="4">
        <v>574881</v>
      </c>
      <c r="T1013" s="5" t="s">
        <v>14</v>
      </c>
    </row>
    <row r="1014" spans="1:20" s="12" customFormat="1" ht="23.25">
      <c r="A1014" s="15" t="s">
        <v>1018</v>
      </c>
      <c r="B1014" s="16" t="s">
        <v>410</v>
      </c>
      <c r="C1014" s="4">
        <v>1467162</v>
      </c>
      <c r="D1014" s="4">
        <v>4785</v>
      </c>
      <c r="E1014" s="4">
        <v>130381</v>
      </c>
      <c r="F1014" s="4">
        <v>5743</v>
      </c>
      <c r="G1014" s="4">
        <v>48113</v>
      </c>
      <c r="H1014" s="5" t="s">
        <v>14</v>
      </c>
      <c r="I1014" s="5" t="s">
        <v>14</v>
      </c>
      <c r="J1014" s="4">
        <v>49710</v>
      </c>
      <c r="K1014" s="5" t="s">
        <v>14</v>
      </c>
      <c r="L1014" s="4">
        <v>7226</v>
      </c>
      <c r="M1014" s="5" t="s">
        <v>14</v>
      </c>
      <c r="N1014" s="4">
        <v>1694</v>
      </c>
      <c r="O1014" s="4">
        <v>205782</v>
      </c>
      <c r="P1014" s="5" t="s">
        <v>14</v>
      </c>
      <c r="Q1014" s="5" t="s">
        <v>14</v>
      </c>
      <c r="R1014" s="4">
        <v>59881</v>
      </c>
      <c r="S1014" s="4">
        <v>953846</v>
      </c>
      <c r="T1014" s="5" t="s">
        <v>14</v>
      </c>
    </row>
    <row r="1015" spans="1:20" s="12" customFormat="1" ht="57">
      <c r="A1015" s="15" t="s">
        <v>1019</v>
      </c>
      <c r="B1015" s="16" t="s">
        <v>411</v>
      </c>
      <c r="C1015" s="4">
        <v>20789570</v>
      </c>
      <c r="D1015" s="4">
        <v>408694</v>
      </c>
      <c r="E1015" s="4">
        <v>3472393</v>
      </c>
      <c r="F1015" s="4">
        <v>987137</v>
      </c>
      <c r="G1015" s="4">
        <v>155909</v>
      </c>
      <c r="H1015" s="4">
        <v>681703</v>
      </c>
      <c r="I1015" s="4">
        <v>110989</v>
      </c>
      <c r="J1015" s="4">
        <v>3425291</v>
      </c>
      <c r="K1015" s="4">
        <v>598472</v>
      </c>
      <c r="L1015" s="4">
        <v>167205</v>
      </c>
      <c r="M1015" s="4">
        <v>3956651</v>
      </c>
      <c r="N1015" s="4">
        <v>884197</v>
      </c>
      <c r="O1015" s="4">
        <v>1256784</v>
      </c>
      <c r="P1015" s="4">
        <v>136847</v>
      </c>
      <c r="Q1015" s="4">
        <v>1747064</v>
      </c>
      <c r="R1015" s="4">
        <v>300847</v>
      </c>
      <c r="S1015" s="4">
        <v>2196931</v>
      </c>
      <c r="T1015" s="4">
        <v>302454</v>
      </c>
    </row>
    <row r="1016" spans="1:20" s="12" customFormat="1" ht="23.25">
      <c r="A1016" s="15" t="s">
        <v>1020</v>
      </c>
      <c r="B1016" s="16" t="s">
        <v>529</v>
      </c>
      <c r="C1016" s="4">
        <v>70780658</v>
      </c>
      <c r="D1016" s="4">
        <v>443272</v>
      </c>
      <c r="E1016" s="4">
        <v>2741904</v>
      </c>
      <c r="F1016" s="4">
        <v>1135524</v>
      </c>
      <c r="G1016" s="4">
        <v>271845</v>
      </c>
      <c r="H1016" s="4">
        <v>1644537</v>
      </c>
      <c r="I1016" s="4">
        <v>1495455</v>
      </c>
      <c r="J1016" s="4">
        <v>875916</v>
      </c>
      <c r="K1016" s="4">
        <v>534198</v>
      </c>
      <c r="L1016" s="4">
        <v>1242825</v>
      </c>
      <c r="M1016" s="4">
        <v>254532</v>
      </c>
      <c r="N1016" s="4">
        <v>8461200</v>
      </c>
      <c r="O1016" s="4">
        <v>4573736</v>
      </c>
      <c r="P1016" s="4">
        <v>188153</v>
      </c>
      <c r="Q1016" s="4">
        <v>2572133</v>
      </c>
      <c r="R1016" s="4">
        <v>9597085</v>
      </c>
      <c r="S1016" s="4">
        <v>33464411</v>
      </c>
      <c r="T1016" s="4">
        <v>1283932</v>
      </c>
    </row>
    <row r="1017" spans="1:20" s="12" customFormat="1" ht="23.25">
      <c r="A1017" s="15" t="s">
        <v>1021</v>
      </c>
      <c r="B1017" s="16" t="s">
        <v>412</v>
      </c>
      <c r="C1017" s="4">
        <v>4988310</v>
      </c>
      <c r="D1017" s="4">
        <v>6199</v>
      </c>
      <c r="E1017" s="4">
        <v>7644</v>
      </c>
      <c r="F1017" s="4">
        <v>263130</v>
      </c>
      <c r="G1017" s="4">
        <v>2178</v>
      </c>
      <c r="H1017" s="4">
        <v>1251</v>
      </c>
      <c r="I1017" s="4">
        <v>47926</v>
      </c>
      <c r="J1017" s="4">
        <v>65451</v>
      </c>
      <c r="K1017" s="4">
        <v>76530</v>
      </c>
      <c r="L1017" s="4">
        <v>306074</v>
      </c>
      <c r="M1017" s="4">
        <v>6143</v>
      </c>
      <c r="N1017" s="4">
        <v>100881</v>
      </c>
      <c r="O1017" s="4">
        <v>6927</v>
      </c>
      <c r="P1017" s="4">
        <v>12076</v>
      </c>
      <c r="Q1017" s="4">
        <v>4154</v>
      </c>
      <c r="R1017" s="4">
        <v>283485</v>
      </c>
      <c r="S1017" s="4">
        <v>3474763</v>
      </c>
      <c r="T1017" s="4">
        <v>323499</v>
      </c>
    </row>
    <row r="1018" spans="1:20" s="12" customFormat="1" ht="23.25">
      <c r="A1018" s="15" t="s">
        <v>1022</v>
      </c>
      <c r="B1018" s="16" t="s">
        <v>413</v>
      </c>
      <c r="C1018" s="4">
        <v>65792348</v>
      </c>
      <c r="D1018" s="4">
        <v>437073</v>
      </c>
      <c r="E1018" s="4">
        <v>2734260</v>
      </c>
      <c r="F1018" s="4">
        <v>872394</v>
      </c>
      <c r="G1018" s="4">
        <v>269666</v>
      </c>
      <c r="H1018" s="4">
        <v>1643286</v>
      </c>
      <c r="I1018" s="4">
        <v>1447529</v>
      </c>
      <c r="J1018" s="4">
        <v>810465</v>
      </c>
      <c r="K1018" s="4">
        <v>457668</v>
      </c>
      <c r="L1018" s="4">
        <v>936751</v>
      </c>
      <c r="M1018" s="4">
        <v>248389</v>
      </c>
      <c r="N1018" s="4">
        <v>8360319</v>
      </c>
      <c r="O1018" s="4">
        <v>4566810</v>
      </c>
      <c r="P1018" s="4">
        <v>176077</v>
      </c>
      <c r="Q1018" s="4">
        <v>2567979</v>
      </c>
      <c r="R1018" s="4">
        <v>9313600</v>
      </c>
      <c r="S1018" s="4">
        <v>29989649</v>
      </c>
      <c r="T1018" s="4">
        <v>960433</v>
      </c>
    </row>
    <row r="1019" spans="1:20" s="12" customFormat="1" ht="34.5">
      <c r="A1019" s="15" t="s">
        <v>1023</v>
      </c>
      <c r="B1019" s="16" t="s">
        <v>414</v>
      </c>
      <c r="C1019" s="4">
        <v>48706331</v>
      </c>
      <c r="D1019" s="4">
        <v>305762</v>
      </c>
      <c r="E1019" s="4">
        <v>2499512</v>
      </c>
      <c r="F1019" s="4">
        <v>696303</v>
      </c>
      <c r="G1019" s="4">
        <v>262027</v>
      </c>
      <c r="H1019" s="4">
        <v>1637009</v>
      </c>
      <c r="I1019" s="4">
        <v>1429244</v>
      </c>
      <c r="J1019" s="4">
        <v>516133</v>
      </c>
      <c r="K1019" s="4">
        <v>457668</v>
      </c>
      <c r="L1019" s="4">
        <v>359387</v>
      </c>
      <c r="M1019" s="4">
        <v>246989</v>
      </c>
      <c r="N1019" s="4">
        <v>5979824</v>
      </c>
      <c r="O1019" s="4">
        <v>2316127</v>
      </c>
      <c r="P1019" s="4">
        <v>138298</v>
      </c>
      <c r="Q1019" s="4">
        <v>1694233</v>
      </c>
      <c r="R1019" s="4">
        <v>8383431</v>
      </c>
      <c r="S1019" s="4">
        <v>20991969</v>
      </c>
      <c r="T1019" s="4">
        <v>792414</v>
      </c>
    </row>
    <row r="1020" spans="1:20" s="12" customFormat="1" ht="34.5">
      <c r="A1020" s="15" t="s">
        <v>1024</v>
      </c>
      <c r="B1020" s="16" t="s">
        <v>415</v>
      </c>
      <c r="C1020" s="4">
        <v>17086018</v>
      </c>
      <c r="D1020" s="4">
        <v>131312</v>
      </c>
      <c r="E1020" s="4">
        <v>234748</v>
      </c>
      <c r="F1020" s="4">
        <v>176091</v>
      </c>
      <c r="G1020" s="4">
        <v>7639</v>
      </c>
      <c r="H1020" s="4">
        <v>6277</v>
      </c>
      <c r="I1020" s="4">
        <v>18285</v>
      </c>
      <c r="J1020" s="4">
        <v>294332</v>
      </c>
      <c r="K1020" s="5" t="s">
        <v>14</v>
      </c>
      <c r="L1020" s="4">
        <v>577364</v>
      </c>
      <c r="M1020" s="4">
        <v>1400</v>
      </c>
      <c r="N1020" s="4">
        <v>2380495</v>
      </c>
      <c r="O1020" s="4">
        <v>2250682</v>
      </c>
      <c r="P1020" s="4">
        <v>37779</v>
      </c>
      <c r="Q1020" s="4">
        <v>873746</v>
      </c>
      <c r="R1020" s="4">
        <v>930169</v>
      </c>
      <c r="S1020" s="4">
        <v>8997680</v>
      </c>
      <c r="T1020" s="4">
        <v>168019</v>
      </c>
    </row>
    <row r="1021" spans="1:20" s="12" customFormat="1" ht="57">
      <c r="A1021" s="15" t="s">
        <v>1025</v>
      </c>
      <c r="B1021" s="16" t="s">
        <v>530</v>
      </c>
      <c r="C1021" s="4">
        <v>19341941</v>
      </c>
      <c r="D1021" s="4">
        <v>376759</v>
      </c>
      <c r="E1021" s="4">
        <v>481113</v>
      </c>
      <c r="F1021" s="4">
        <v>122165</v>
      </c>
      <c r="G1021" s="4">
        <v>66467</v>
      </c>
      <c r="H1021" s="4">
        <v>105865</v>
      </c>
      <c r="I1021" s="4">
        <v>298078</v>
      </c>
      <c r="J1021" s="4">
        <v>818521</v>
      </c>
      <c r="K1021" s="4">
        <v>117983</v>
      </c>
      <c r="L1021" s="4">
        <v>189380</v>
      </c>
      <c r="M1021" s="4">
        <v>213228</v>
      </c>
      <c r="N1021" s="4">
        <v>1253436</v>
      </c>
      <c r="O1021" s="4">
        <v>100225</v>
      </c>
      <c r="P1021" s="4">
        <v>29220</v>
      </c>
      <c r="Q1021" s="4">
        <v>1458105</v>
      </c>
      <c r="R1021" s="4">
        <v>4551742</v>
      </c>
      <c r="S1021" s="4">
        <v>8780677</v>
      </c>
      <c r="T1021" s="4">
        <v>378976</v>
      </c>
    </row>
    <row r="1022" spans="1:20" s="12" customFormat="1" ht="34.5">
      <c r="A1022" s="15" t="s">
        <v>1026</v>
      </c>
      <c r="B1022" s="16" t="s">
        <v>416</v>
      </c>
      <c r="C1022" s="4">
        <v>6070125</v>
      </c>
      <c r="D1022" s="4">
        <v>34901</v>
      </c>
      <c r="E1022" s="4">
        <v>76635</v>
      </c>
      <c r="F1022" s="4">
        <v>63607</v>
      </c>
      <c r="G1022" s="4">
        <v>43303</v>
      </c>
      <c r="H1022" s="4">
        <v>43403</v>
      </c>
      <c r="I1022" s="4">
        <v>29026</v>
      </c>
      <c r="J1022" s="4">
        <v>204522</v>
      </c>
      <c r="K1022" s="4">
        <v>57896</v>
      </c>
      <c r="L1022" s="4">
        <v>33399</v>
      </c>
      <c r="M1022" s="4">
        <v>40814</v>
      </c>
      <c r="N1022" s="4">
        <v>134264</v>
      </c>
      <c r="O1022" s="4">
        <v>35826</v>
      </c>
      <c r="P1022" s="4">
        <v>10839</v>
      </c>
      <c r="Q1022" s="4">
        <v>1234651</v>
      </c>
      <c r="R1022" s="4">
        <v>1058347</v>
      </c>
      <c r="S1022" s="4">
        <v>2879460</v>
      </c>
      <c r="T1022" s="4">
        <v>89232</v>
      </c>
    </row>
    <row r="1023" spans="1:20" s="12" customFormat="1" ht="23.25">
      <c r="A1023" s="15" t="s">
        <v>1027</v>
      </c>
      <c r="B1023" s="16" t="s">
        <v>417</v>
      </c>
      <c r="C1023" s="4">
        <v>5578901</v>
      </c>
      <c r="D1023" s="4">
        <v>30074</v>
      </c>
      <c r="E1023" s="4">
        <v>56903</v>
      </c>
      <c r="F1023" s="4">
        <v>57710</v>
      </c>
      <c r="G1023" s="4">
        <v>34128</v>
      </c>
      <c r="H1023" s="4">
        <v>26365</v>
      </c>
      <c r="I1023" s="4">
        <v>24045</v>
      </c>
      <c r="J1023" s="4">
        <v>59788</v>
      </c>
      <c r="K1023" s="4">
        <v>39253</v>
      </c>
      <c r="L1023" s="4">
        <v>30171</v>
      </c>
      <c r="M1023" s="4">
        <v>30840</v>
      </c>
      <c r="N1023" s="4">
        <v>112835</v>
      </c>
      <c r="O1023" s="4">
        <v>27916</v>
      </c>
      <c r="P1023" s="4">
        <v>10037</v>
      </c>
      <c r="Q1023" s="4">
        <v>1216853</v>
      </c>
      <c r="R1023" s="4">
        <v>992637</v>
      </c>
      <c r="S1023" s="4">
        <v>2755703</v>
      </c>
      <c r="T1023" s="4">
        <v>73643</v>
      </c>
    </row>
    <row r="1024" spans="1:20" s="12" customFormat="1" ht="23.25">
      <c r="A1024" s="15" t="s">
        <v>1028</v>
      </c>
      <c r="B1024" s="16" t="s">
        <v>418</v>
      </c>
      <c r="C1024" s="4">
        <v>491224</v>
      </c>
      <c r="D1024" s="4">
        <v>4827</v>
      </c>
      <c r="E1024" s="4">
        <v>19732</v>
      </c>
      <c r="F1024" s="4">
        <v>5897</v>
      </c>
      <c r="G1024" s="4">
        <v>9175</v>
      </c>
      <c r="H1024" s="4">
        <v>17038</v>
      </c>
      <c r="I1024" s="4">
        <v>4981</v>
      </c>
      <c r="J1024" s="4">
        <v>144733</v>
      </c>
      <c r="K1024" s="4">
        <v>18644</v>
      </c>
      <c r="L1024" s="4">
        <v>3228</v>
      </c>
      <c r="M1024" s="4">
        <v>9974</v>
      </c>
      <c r="N1024" s="4">
        <v>21429</v>
      </c>
      <c r="O1024" s="4">
        <v>7910</v>
      </c>
      <c r="P1024" s="4">
        <v>802</v>
      </c>
      <c r="Q1024" s="4">
        <v>17798</v>
      </c>
      <c r="R1024" s="4">
        <v>65710</v>
      </c>
      <c r="S1024" s="4">
        <v>123757</v>
      </c>
      <c r="T1024" s="4">
        <v>15589</v>
      </c>
    </row>
    <row r="1025" spans="1:20" s="12" customFormat="1" ht="23.25">
      <c r="A1025" s="15" t="s">
        <v>1030</v>
      </c>
      <c r="B1025" s="16" t="s">
        <v>420</v>
      </c>
      <c r="C1025" s="4">
        <v>488634</v>
      </c>
      <c r="D1025" s="4">
        <v>51898</v>
      </c>
      <c r="E1025" s="4">
        <v>112783</v>
      </c>
      <c r="F1025" s="5" t="s">
        <v>14</v>
      </c>
      <c r="G1025" s="5" t="s">
        <v>14</v>
      </c>
      <c r="H1025" s="5" t="s">
        <v>14</v>
      </c>
      <c r="I1025" s="4">
        <v>1887</v>
      </c>
      <c r="J1025" s="4">
        <v>67416</v>
      </c>
      <c r="K1025" s="4">
        <v>12168</v>
      </c>
      <c r="L1025" s="4">
        <v>30679</v>
      </c>
      <c r="M1025" s="5" t="s">
        <v>14</v>
      </c>
      <c r="N1025" s="5" t="s">
        <v>14</v>
      </c>
      <c r="O1025" s="5" t="s">
        <v>14</v>
      </c>
      <c r="P1025" s="4">
        <v>2000</v>
      </c>
      <c r="Q1025" s="4">
        <v>4</v>
      </c>
      <c r="R1025" s="4">
        <v>95074</v>
      </c>
      <c r="S1025" s="4">
        <v>112700</v>
      </c>
      <c r="T1025" s="4">
        <v>2023</v>
      </c>
    </row>
    <row r="1026" spans="1:20" s="12" customFormat="1" ht="34.5">
      <c r="A1026" s="15" t="s">
        <v>1031</v>
      </c>
      <c r="B1026" s="16" t="s">
        <v>421</v>
      </c>
      <c r="C1026" s="4">
        <v>12216364</v>
      </c>
      <c r="D1026" s="4">
        <v>289959</v>
      </c>
      <c r="E1026" s="4">
        <v>99345</v>
      </c>
      <c r="F1026" s="4">
        <v>58558</v>
      </c>
      <c r="G1026" s="4">
        <v>23163</v>
      </c>
      <c r="H1026" s="4">
        <v>62462</v>
      </c>
      <c r="I1026" s="4">
        <v>267164</v>
      </c>
      <c r="J1026" s="4">
        <v>514813</v>
      </c>
      <c r="K1026" s="4">
        <v>46581</v>
      </c>
      <c r="L1026" s="4">
        <v>125302</v>
      </c>
      <c r="M1026" s="4">
        <v>172414</v>
      </c>
      <c r="N1026" s="4">
        <v>1118429</v>
      </c>
      <c r="O1026" s="4">
        <v>64399</v>
      </c>
      <c r="P1026" s="4">
        <v>11842</v>
      </c>
      <c r="Q1026" s="4">
        <v>215795</v>
      </c>
      <c r="R1026" s="4">
        <v>3095769</v>
      </c>
      <c r="S1026" s="4">
        <v>5762647</v>
      </c>
      <c r="T1026" s="4">
        <v>287721</v>
      </c>
    </row>
    <row r="1027" spans="1:20" s="12" customFormat="1" ht="23.25">
      <c r="A1027" s="15" t="s">
        <v>1032</v>
      </c>
      <c r="B1027" s="16" t="s">
        <v>422</v>
      </c>
      <c r="C1027" s="4">
        <v>10505706</v>
      </c>
      <c r="D1027" s="4">
        <v>83768</v>
      </c>
      <c r="E1027" s="4">
        <v>56961</v>
      </c>
      <c r="F1027" s="4">
        <v>55966</v>
      </c>
      <c r="G1027" s="4">
        <v>23163</v>
      </c>
      <c r="H1027" s="4">
        <v>23606</v>
      </c>
      <c r="I1027" s="4">
        <v>248149</v>
      </c>
      <c r="J1027" s="4">
        <v>247144</v>
      </c>
      <c r="K1027" s="4">
        <v>41532</v>
      </c>
      <c r="L1027" s="4">
        <v>83820</v>
      </c>
      <c r="M1027" s="4">
        <v>141078</v>
      </c>
      <c r="N1027" s="4">
        <v>796141</v>
      </c>
      <c r="O1027" s="4">
        <v>36886</v>
      </c>
      <c r="P1027" s="4">
        <v>8272</v>
      </c>
      <c r="Q1027" s="4">
        <v>103610</v>
      </c>
      <c r="R1027" s="4">
        <v>2622407</v>
      </c>
      <c r="S1027" s="4">
        <v>5673988</v>
      </c>
      <c r="T1027" s="4">
        <v>259216</v>
      </c>
    </row>
    <row r="1028" spans="1:20" s="12" customFormat="1" ht="34.5">
      <c r="A1028" s="15" t="s">
        <v>1033</v>
      </c>
      <c r="B1028" s="16" t="s">
        <v>423</v>
      </c>
      <c r="C1028" s="4">
        <v>1710657</v>
      </c>
      <c r="D1028" s="4">
        <v>206191</v>
      </c>
      <c r="E1028" s="4">
        <v>42384</v>
      </c>
      <c r="F1028" s="4">
        <v>2592</v>
      </c>
      <c r="G1028" s="5" t="s">
        <v>14</v>
      </c>
      <c r="H1028" s="4">
        <v>38856</v>
      </c>
      <c r="I1028" s="4">
        <v>19015</v>
      </c>
      <c r="J1028" s="4">
        <v>267669</v>
      </c>
      <c r="K1028" s="4">
        <v>5049</v>
      </c>
      <c r="L1028" s="4">
        <v>41482</v>
      </c>
      <c r="M1028" s="4">
        <v>31336</v>
      </c>
      <c r="N1028" s="4">
        <v>322288</v>
      </c>
      <c r="O1028" s="4">
        <v>27513</v>
      </c>
      <c r="P1028" s="4">
        <v>3570</v>
      </c>
      <c r="Q1028" s="4">
        <v>112186</v>
      </c>
      <c r="R1028" s="4">
        <v>473361</v>
      </c>
      <c r="S1028" s="4">
        <v>88659</v>
      </c>
      <c r="T1028" s="4">
        <v>28505</v>
      </c>
    </row>
    <row r="1029" spans="1:20" s="12" customFormat="1" ht="23.25">
      <c r="A1029" s="15" t="s">
        <v>1034</v>
      </c>
      <c r="B1029" s="16" t="s">
        <v>424</v>
      </c>
      <c r="C1029" s="4">
        <v>566818</v>
      </c>
      <c r="D1029" s="5" t="s">
        <v>14</v>
      </c>
      <c r="E1029" s="4">
        <v>192349</v>
      </c>
      <c r="F1029" s="5" t="s">
        <v>14</v>
      </c>
      <c r="G1029" s="5" t="s">
        <v>14</v>
      </c>
      <c r="H1029" s="5" t="s">
        <v>14</v>
      </c>
      <c r="I1029" s="5" t="s">
        <v>14</v>
      </c>
      <c r="J1029" s="4">
        <v>31771</v>
      </c>
      <c r="K1029" s="4">
        <v>1338</v>
      </c>
      <c r="L1029" s="5" t="s">
        <v>14</v>
      </c>
      <c r="M1029" s="5" t="s">
        <v>14</v>
      </c>
      <c r="N1029" s="4">
        <v>743</v>
      </c>
      <c r="O1029" s="5" t="s">
        <v>14</v>
      </c>
      <c r="P1029" s="4">
        <v>4539</v>
      </c>
      <c r="Q1029" s="4">
        <v>7655</v>
      </c>
      <c r="R1029" s="4">
        <v>302552</v>
      </c>
      <c r="S1029" s="4">
        <v>25871</v>
      </c>
      <c r="T1029" s="5" t="s">
        <v>14</v>
      </c>
    </row>
    <row r="1030" spans="1:20" s="12" customFormat="1" ht="23.25">
      <c r="A1030" s="15" t="s">
        <v>1035</v>
      </c>
      <c r="B1030" s="16" t="s">
        <v>531</v>
      </c>
      <c r="C1030" s="4">
        <v>144783083</v>
      </c>
      <c r="D1030" s="4">
        <v>2297295</v>
      </c>
      <c r="E1030" s="4">
        <v>26710863</v>
      </c>
      <c r="F1030" s="4">
        <v>7601647</v>
      </c>
      <c r="G1030" s="4">
        <v>2513312</v>
      </c>
      <c r="H1030" s="4">
        <v>3463425</v>
      </c>
      <c r="I1030" s="4">
        <v>3787659</v>
      </c>
      <c r="J1030" s="4">
        <v>18898953</v>
      </c>
      <c r="K1030" s="4">
        <v>7921086</v>
      </c>
      <c r="L1030" s="4">
        <v>10704534</v>
      </c>
      <c r="M1030" s="4">
        <v>1428757</v>
      </c>
      <c r="N1030" s="4">
        <v>12955281</v>
      </c>
      <c r="O1030" s="4">
        <v>4166932</v>
      </c>
      <c r="P1030" s="4">
        <v>249643</v>
      </c>
      <c r="Q1030" s="4">
        <v>7483541</v>
      </c>
      <c r="R1030" s="4">
        <v>7712643</v>
      </c>
      <c r="S1030" s="4">
        <v>24494819</v>
      </c>
      <c r="T1030" s="4">
        <v>2392692</v>
      </c>
    </row>
    <row r="1031" spans="1:20" s="12" customFormat="1" ht="34.5">
      <c r="A1031" s="15" t="s">
        <v>1036</v>
      </c>
      <c r="B1031" s="16" t="s">
        <v>425</v>
      </c>
      <c r="C1031" s="4">
        <v>122500182</v>
      </c>
      <c r="D1031" s="4">
        <v>1957271</v>
      </c>
      <c r="E1031" s="4">
        <v>25309827</v>
      </c>
      <c r="F1031" s="4">
        <v>6377444</v>
      </c>
      <c r="G1031" s="4">
        <v>2154826</v>
      </c>
      <c r="H1031" s="4">
        <v>3348287</v>
      </c>
      <c r="I1031" s="4">
        <v>3272051</v>
      </c>
      <c r="J1031" s="4">
        <v>18210739</v>
      </c>
      <c r="K1031" s="4">
        <v>6512373</v>
      </c>
      <c r="L1031" s="4">
        <v>6946754</v>
      </c>
      <c r="M1031" s="4">
        <v>1375023</v>
      </c>
      <c r="N1031" s="4">
        <v>6322047</v>
      </c>
      <c r="O1031" s="4">
        <v>3351166</v>
      </c>
      <c r="P1031" s="4">
        <v>147365</v>
      </c>
      <c r="Q1031" s="4">
        <v>7206635</v>
      </c>
      <c r="R1031" s="4">
        <v>6439085</v>
      </c>
      <c r="S1031" s="4">
        <v>21760222</v>
      </c>
      <c r="T1031" s="4">
        <v>1809067</v>
      </c>
    </row>
    <row r="1032" spans="1:20" s="12" customFormat="1" ht="23.25">
      <c r="A1032" s="15" t="s">
        <v>1037</v>
      </c>
      <c r="B1032" s="16" t="s">
        <v>426</v>
      </c>
      <c r="C1032" s="4">
        <v>49637774</v>
      </c>
      <c r="D1032" s="4">
        <v>815097</v>
      </c>
      <c r="E1032" s="4">
        <v>11937234</v>
      </c>
      <c r="F1032" s="4">
        <v>2290461</v>
      </c>
      <c r="G1032" s="4">
        <v>554855</v>
      </c>
      <c r="H1032" s="4">
        <v>289524</v>
      </c>
      <c r="I1032" s="4">
        <v>1169448</v>
      </c>
      <c r="J1032" s="4">
        <v>11069697</v>
      </c>
      <c r="K1032" s="4">
        <v>1782888</v>
      </c>
      <c r="L1032" s="4">
        <v>1199993</v>
      </c>
      <c r="M1032" s="4">
        <v>502525</v>
      </c>
      <c r="N1032" s="4">
        <v>3448710</v>
      </c>
      <c r="O1032" s="4">
        <v>1774219</v>
      </c>
      <c r="P1032" s="4">
        <v>71753</v>
      </c>
      <c r="Q1032" s="4">
        <v>1065851</v>
      </c>
      <c r="R1032" s="4">
        <v>3310121</v>
      </c>
      <c r="S1032" s="4">
        <v>7230202</v>
      </c>
      <c r="T1032" s="4">
        <v>1125196</v>
      </c>
    </row>
    <row r="1033" spans="1:20" s="12" customFormat="1" ht="23.25">
      <c r="A1033" s="15" t="s">
        <v>1038</v>
      </c>
      <c r="B1033" s="16" t="s">
        <v>427</v>
      </c>
      <c r="C1033" s="4">
        <v>16856818</v>
      </c>
      <c r="D1033" s="4">
        <v>233265</v>
      </c>
      <c r="E1033" s="4">
        <v>1699551</v>
      </c>
      <c r="F1033" s="4">
        <v>1027752</v>
      </c>
      <c r="G1033" s="4">
        <v>83367</v>
      </c>
      <c r="H1033" s="4">
        <v>188470</v>
      </c>
      <c r="I1033" s="4">
        <v>368997</v>
      </c>
      <c r="J1033" s="4">
        <v>353781</v>
      </c>
      <c r="K1033" s="4">
        <v>3245902</v>
      </c>
      <c r="L1033" s="4">
        <v>3148025</v>
      </c>
      <c r="M1033" s="4">
        <v>278803</v>
      </c>
      <c r="N1033" s="4">
        <v>1141818</v>
      </c>
      <c r="O1033" s="4">
        <v>707367</v>
      </c>
      <c r="P1033" s="4">
        <v>47753</v>
      </c>
      <c r="Q1033" s="4">
        <v>191570</v>
      </c>
      <c r="R1033" s="4">
        <v>861245</v>
      </c>
      <c r="S1033" s="4">
        <v>3019396</v>
      </c>
      <c r="T1033" s="4">
        <v>259755</v>
      </c>
    </row>
    <row r="1034" spans="1:20" s="12" customFormat="1" ht="34.5">
      <c r="A1034" s="15" t="s">
        <v>1039</v>
      </c>
      <c r="B1034" s="16" t="s">
        <v>428</v>
      </c>
      <c r="C1034" s="4">
        <v>56005590</v>
      </c>
      <c r="D1034" s="4">
        <v>908909</v>
      </c>
      <c r="E1034" s="4">
        <v>11673041</v>
      </c>
      <c r="F1034" s="4">
        <v>3059231</v>
      </c>
      <c r="G1034" s="4">
        <v>1516604</v>
      </c>
      <c r="H1034" s="4">
        <v>2870294</v>
      </c>
      <c r="I1034" s="4">
        <v>1733606</v>
      </c>
      <c r="J1034" s="4">
        <v>6787261</v>
      </c>
      <c r="K1034" s="4">
        <v>1483583</v>
      </c>
      <c r="L1034" s="4">
        <v>2598736</v>
      </c>
      <c r="M1034" s="4">
        <v>593696</v>
      </c>
      <c r="N1034" s="4">
        <v>1731519</v>
      </c>
      <c r="O1034" s="4">
        <v>869579</v>
      </c>
      <c r="P1034" s="4">
        <v>27858</v>
      </c>
      <c r="Q1034" s="4">
        <v>5949214</v>
      </c>
      <c r="R1034" s="4">
        <v>2267719</v>
      </c>
      <c r="S1034" s="4">
        <v>11510625</v>
      </c>
      <c r="T1034" s="4">
        <v>424117</v>
      </c>
    </row>
    <row r="1035" spans="1:20" s="12" customFormat="1" ht="34.5">
      <c r="A1035" s="15" t="s">
        <v>1040</v>
      </c>
      <c r="B1035" s="16" t="s">
        <v>429</v>
      </c>
      <c r="C1035" s="4">
        <v>15231727</v>
      </c>
      <c r="D1035" s="4">
        <v>228052</v>
      </c>
      <c r="E1035" s="4">
        <v>1288997</v>
      </c>
      <c r="F1035" s="4">
        <v>521656</v>
      </c>
      <c r="G1035" s="4">
        <v>112171</v>
      </c>
      <c r="H1035" s="4">
        <v>19465</v>
      </c>
      <c r="I1035" s="4">
        <v>394802</v>
      </c>
      <c r="J1035" s="4">
        <v>489003</v>
      </c>
      <c r="K1035" s="4">
        <v>459876</v>
      </c>
      <c r="L1035" s="4">
        <v>2300897</v>
      </c>
      <c r="M1035" s="4">
        <v>1500</v>
      </c>
      <c r="N1035" s="4">
        <v>6071124</v>
      </c>
      <c r="O1035" s="4">
        <v>466589</v>
      </c>
      <c r="P1035" s="4">
        <v>38914</v>
      </c>
      <c r="Q1035" s="4">
        <v>160791</v>
      </c>
      <c r="R1035" s="4">
        <v>716486</v>
      </c>
      <c r="S1035" s="4">
        <v>1583651</v>
      </c>
      <c r="T1035" s="4">
        <v>377755</v>
      </c>
    </row>
    <row r="1036" spans="1:20" s="12" customFormat="1" ht="23.25">
      <c r="A1036" s="15" t="s">
        <v>1041</v>
      </c>
      <c r="B1036" s="16" t="s">
        <v>430</v>
      </c>
      <c r="C1036" s="4">
        <v>7051174</v>
      </c>
      <c r="D1036" s="4">
        <v>111973</v>
      </c>
      <c r="E1036" s="4">
        <v>112039</v>
      </c>
      <c r="F1036" s="4">
        <v>702548</v>
      </c>
      <c r="G1036" s="4">
        <v>246315</v>
      </c>
      <c r="H1036" s="4">
        <v>95674</v>
      </c>
      <c r="I1036" s="4">
        <v>120806</v>
      </c>
      <c r="J1036" s="4">
        <v>199212</v>
      </c>
      <c r="K1036" s="4">
        <v>948837</v>
      </c>
      <c r="L1036" s="4">
        <v>1456883</v>
      </c>
      <c r="M1036" s="4">
        <v>52234</v>
      </c>
      <c r="N1036" s="4">
        <v>562110</v>
      </c>
      <c r="O1036" s="4">
        <v>349177</v>
      </c>
      <c r="P1036" s="4">
        <v>63364</v>
      </c>
      <c r="Q1036" s="4">
        <v>116116</v>
      </c>
      <c r="R1036" s="4">
        <v>557071</v>
      </c>
      <c r="S1036" s="4">
        <v>1150946</v>
      </c>
      <c r="T1036" s="4">
        <v>205870</v>
      </c>
    </row>
    <row r="1037" spans="1:20" s="12" customFormat="1" ht="45.75">
      <c r="A1037" s="15" t="s">
        <v>1042</v>
      </c>
      <c r="B1037" s="16" t="s">
        <v>532</v>
      </c>
      <c r="C1037" s="4">
        <v>53538818</v>
      </c>
      <c r="D1037" s="4">
        <v>3160300</v>
      </c>
      <c r="E1037" s="4">
        <v>40848</v>
      </c>
      <c r="F1037" s="4">
        <v>10071158</v>
      </c>
      <c r="G1037" s="4">
        <v>49149</v>
      </c>
      <c r="H1037" s="4">
        <v>52638</v>
      </c>
      <c r="I1037" s="4">
        <v>1783847</v>
      </c>
      <c r="J1037" s="4">
        <v>10651465</v>
      </c>
      <c r="K1037" s="4">
        <v>2039811</v>
      </c>
      <c r="L1037" s="4">
        <v>745477</v>
      </c>
      <c r="M1037" s="4">
        <v>41257</v>
      </c>
      <c r="N1037" s="4">
        <v>7289551</v>
      </c>
      <c r="O1037" s="4">
        <v>5841837</v>
      </c>
      <c r="P1037" s="4">
        <v>86351</v>
      </c>
      <c r="Q1037" s="4">
        <v>6729519</v>
      </c>
      <c r="R1037" s="4">
        <v>1949348</v>
      </c>
      <c r="S1037" s="4">
        <v>2995311</v>
      </c>
      <c r="T1037" s="4">
        <v>10952</v>
      </c>
    </row>
    <row r="1038" spans="1:20" s="12" customFormat="1" ht="23.25">
      <c r="A1038" s="15" t="s">
        <v>1043</v>
      </c>
      <c r="B1038" s="16" t="s">
        <v>431</v>
      </c>
      <c r="C1038" s="4">
        <v>935916</v>
      </c>
      <c r="D1038" s="5" t="s">
        <v>14</v>
      </c>
      <c r="E1038" s="5" t="s">
        <v>14</v>
      </c>
      <c r="F1038" s="5" t="s">
        <v>14</v>
      </c>
      <c r="G1038" s="5" t="s">
        <v>14</v>
      </c>
      <c r="H1038" s="5" t="s">
        <v>14</v>
      </c>
      <c r="I1038" s="5" t="s">
        <v>14</v>
      </c>
      <c r="J1038" s="5" t="s">
        <v>14</v>
      </c>
      <c r="K1038" s="5" t="s">
        <v>14</v>
      </c>
      <c r="L1038" s="5" t="s">
        <v>14</v>
      </c>
      <c r="M1038" s="5" t="s">
        <v>14</v>
      </c>
      <c r="N1038" s="4">
        <v>158522</v>
      </c>
      <c r="O1038" s="4">
        <v>679924</v>
      </c>
      <c r="P1038" s="5" t="s">
        <v>14</v>
      </c>
      <c r="Q1038" s="5" t="s">
        <v>14</v>
      </c>
      <c r="R1038" s="5" t="s">
        <v>14</v>
      </c>
      <c r="S1038" s="4">
        <v>97470</v>
      </c>
      <c r="T1038" s="5" t="s">
        <v>14</v>
      </c>
    </row>
    <row r="1039" spans="1:20" s="12" customFormat="1" ht="23.25">
      <c r="A1039" s="15" t="s">
        <v>1044</v>
      </c>
      <c r="B1039" s="16" t="s">
        <v>432</v>
      </c>
      <c r="C1039" s="4">
        <v>10603131</v>
      </c>
      <c r="D1039" s="4">
        <v>1216598</v>
      </c>
      <c r="E1039" s="4">
        <v>38170</v>
      </c>
      <c r="F1039" s="4">
        <v>2032598</v>
      </c>
      <c r="G1039" s="4">
        <v>840</v>
      </c>
      <c r="H1039" s="4">
        <v>12409</v>
      </c>
      <c r="I1039" s="4">
        <v>150</v>
      </c>
      <c r="J1039" s="4">
        <v>42562</v>
      </c>
      <c r="K1039" s="4">
        <v>623991</v>
      </c>
      <c r="L1039" s="4">
        <v>330280</v>
      </c>
      <c r="M1039" s="5" t="s">
        <v>14</v>
      </c>
      <c r="N1039" s="4">
        <v>3203920</v>
      </c>
      <c r="O1039" s="4">
        <v>500505</v>
      </c>
      <c r="P1039" s="4">
        <v>42636</v>
      </c>
      <c r="Q1039" s="4">
        <v>1781058</v>
      </c>
      <c r="R1039" s="4">
        <v>51841</v>
      </c>
      <c r="S1039" s="4">
        <v>725570</v>
      </c>
      <c r="T1039" s="4">
        <v>4</v>
      </c>
    </row>
    <row r="1040" spans="1:20" s="12" customFormat="1" ht="23.25">
      <c r="A1040" s="15" t="s">
        <v>1045</v>
      </c>
      <c r="B1040" s="16" t="s">
        <v>433</v>
      </c>
      <c r="C1040" s="4">
        <v>40871525</v>
      </c>
      <c r="D1040" s="4">
        <v>1925517</v>
      </c>
      <c r="E1040" s="5" t="s">
        <v>14</v>
      </c>
      <c r="F1040" s="4">
        <v>7910611</v>
      </c>
      <c r="G1040" s="4">
        <v>48309</v>
      </c>
      <c r="H1040" s="4">
        <v>40229</v>
      </c>
      <c r="I1040" s="4">
        <v>1783697</v>
      </c>
      <c r="J1040" s="4">
        <v>10356713</v>
      </c>
      <c r="K1040" s="4">
        <v>1410095</v>
      </c>
      <c r="L1040" s="4">
        <v>368998</v>
      </c>
      <c r="M1040" s="4">
        <v>41257</v>
      </c>
      <c r="N1040" s="4">
        <v>3923296</v>
      </c>
      <c r="O1040" s="4">
        <v>4406548</v>
      </c>
      <c r="P1040" s="4">
        <v>43715</v>
      </c>
      <c r="Q1040" s="4">
        <v>4917657</v>
      </c>
      <c r="R1040" s="4">
        <v>1897507</v>
      </c>
      <c r="S1040" s="4">
        <v>1786428</v>
      </c>
      <c r="T1040" s="4">
        <v>10948</v>
      </c>
    </row>
    <row r="1041" spans="1:20" s="12" customFormat="1" ht="23.25">
      <c r="A1041" s="15" t="s">
        <v>1046</v>
      </c>
      <c r="B1041" s="16" t="s">
        <v>434</v>
      </c>
      <c r="C1041" s="4">
        <v>814663</v>
      </c>
      <c r="D1041" s="4">
        <v>803</v>
      </c>
      <c r="E1041" s="4">
        <v>2678</v>
      </c>
      <c r="F1041" s="4">
        <v>127949</v>
      </c>
      <c r="G1041" s="5" t="s">
        <v>14</v>
      </c>
      <c r="H1041" s="5" t="s">
        <v>14</v>
      </c>
      <c r="I1041" s="5" t="s">
        <v>14</v>
      </c>
      <c r="J1041" s="4">
        <v>163618</v>
      </c>
      <c r="K1041" s="4">
        <v>5726</v>
      </c>
      <c r="L1041" s="4">
        <v>46200</v>
      </c>
      <c r="M1041" s="5" t="s">
        <v>14</v>
      </c>
      <c r="N1041" s="4">
        <v>3813</v>
      </c>
      <c r="O1041" s="4">
        <v>254860</v>
      </c>
      <c r="P1041" s="5" t="s">
        <v>14</v>
      </c>
      <c r="Q1041" s="4">
        <v>18004</v>
      </c>
      <c r="R1041" s="5" t="s">
        <v>14</v>
      </c>
      <c r="S1041" s="4">
        <v>191013</v>
      </c>
      <c r="T1041" s="5" t="s">
        <v>14</v>
      </c>
    </row>
    <row r="1042" spans="1:20" s="12" customFormat="1" ht="23.25">
      <c r="A1042" s="15" t="s">
        <v>1047</v>
      </c>
      <c r="B1042" s="16" t="s">
        <v>435</v>
      </c>
      <c r="C1042" s="4">
        <v>313584</v>
      </c>
      <c r="D1042" s="4">
        <v>17381</v>
      </c>
      <c r="E1042" s="5" t="s">
        <v>14</v>
      </c>
      <c r="F1042" s="5" t="s">
        <v>14</v>
      </c>
      <c r="G1042" s="5" t="s">
        <v>14</v>
      </c>
      <c r="H1042" s="5" t="s">
        <v>14</v>
      </c>
      <c r="I1042" s="5" t="s">
        <v>14</v>
      </c>
      <c r="J1042" s="4">
        <v>88573</v>
      </c>
      <c r="K1042" s="5" t="s">
        <v>14</v>
      </c>
      <c r="L1042" s="5" t="s">
        <v>14</v>
      </c>
      <c r="M1042" s="5" t="s">
        <v>14</v>
      </c>
      <c r="N1042" s="5" t="s">
        <v>14</v>
      </c>
      <c r="O1042" s="5" t="s">
        <v>14</v>
      </c>
      <c r="P1042" s="5" t="s">
        <v>14</v>
      </c>
      <c r="Q1042" s="4">
        <v>12800</v>
      </c>
      <c r="R1042" s="5" t="s">
        <v>14</v>
      </c>
      <c r="S1042" s="4">
        <v>194830</v>
      </c>
      <c r="T1042" s="5" t="s">
        <v>14</v>
      </c>
    </row>
    <row r="1043" spans="1:20" s="12" customFormat="1" ht="57">
      <c r="A1043" s="15" t="s">
        <v>1048</v>
      </c>
      <c r="B1043" s="16" t="s">
        <v>533</v>
      </c>
      <c r="C1043" s="4">
        <v>141438351</v>
      </c>
      <c r="D1043" s="4">
        <v>853169</v>
      </c>
      <c r="E1043" s="4">
        <v>17383024</v>
      </c>
      <c r="F1043" s="4">
        <v>3664473</v>
      </c>
      <c r="G1043" s="4">
        <v>12626737</v>
      </c>
      <c r="H1043" s="4">
        <v>1835282</v>
      </c>
      <c r="I1043" s="4">
        <v>1478386</v>
      </c>
      <c r="J1043" s="4">
        <v>11650742</v>
      </c>
      <c r="K1043" s="4">
        <v>2320811</v>
      </c>
      <c r="L1043" s="4">
        <v>1788244</v>
      </c>
      <c r="M1043" s="4">
        <v>1020335</v>
      </c>
      <c r="N1043" s="4">
        <v>1784481</v>
      </c>
      <c r="O1043" s="4">
        <v>4639028</v>
      </c>
      <c r="P1043" s="4">
        <v>329060</v>
      </c>
      <c r="Q1043" s="4">
        <v>29471172</v>
      </c>
      <c r="R1043" s="4">
        <v>19977340</v>
      </c>
      <c r="S1043" s="4">
        <v>26334209</v>
      </c>
      <c r="T1043" s="4">
        <v>4281859</v>
      </c>
    </row>
    <row r="1044" spans="1:20" s="12" customFormat="1" ht="23.25">
      <c r="A1044" s="15" t="s">
        <v>1049</v>
      </c>
      <c r="B1044" s="16" t="s">
        <v>436</v>
      </c>
      <c r="C1044" s="4">
        <v>2556040</v>
      </c>
      <c r="D1044" s="4">
        <v>867</v>
      </c>
      <c r="E1044" s="4">
        <v>42086</v>
      </c>
      <c r="F1044" s="4">
        <v>161121</v>
      </c>
      <c r="G1044" s="5" t="s">
        <v>14</v>
      </c>
      <c r="H1044" s="5" t="s">
        <v>14</v>
      </c>
      <c r="I1044" s="5" t="s">
        <v>14</v>
      </c>
      <c r="J1044" s="4">
        <v>224881</v>
      </c>
      <c r="K1044" s="5" t="s">
        <v>14</v>
      </c>
      <c r="L1044" s="5" t="s">
        <v>14</v>
      </c>
      <c r="M1044" s="5" t="s">
        <v>14</v>
      </c>
      <c r="N1044" s="4">
        <v>11105</v>
      </c>
      <c r="O1044" s="4">
        <v>3038</v>
      </c>
      <c r="P1044" s="5" t="s">
        <v>14</v>
      </c>
      <c r="Q1044" s="5" t="s">
        <v>14</v>
      </c>
      <c r="R1044" s="4">
        <v>1540532</v>
      </c>
      <c r="S1044" s="4">
        <v>572410</v>
      </c>
      <c r="T1044" s="5" t="s">
        <v>14</v>
      </c>
    </row>
    <row r="1045" spans="1:20" s="12" customFormat="1" ht="23.25">
      <c r="A1045" s="15" t="s">
        <v>1050</v>
      </c>
      <c r="B1045" s="16" t="s">
        <v>437</v>
      </c>
      <c r="C1045" s="4">
        <v>2668066</v>
      </c>
      <c r="D1045" s="4">
        <v>90927</v>
      </c>
      <c r="E1045" s="4">
        <v>380959</v>
      </c>
      <c r="F1045" s="4">
        <v>286982</v>
      </c>
      <c r="G1045" s="4">
        <v>814</v>
      </c>
      <c r="H1045" s="4">
        <v>3289</v>
      </c>
      <c r="I1045" s="4">
        <v>2772</v>
      </c>
      <c r="J1045" s="4">
        <v>418123</v>
      </c>
      <c r="K1045" s="4">
        <v>39160</v>
      </c>
      <c r="L1045" s="4">
        <v>699995</v>
      </c>
      <c r="M1045" s="4">
        <v>37533</v>
      </c>
      <c r="N1045" s="4">
        <v>16836</v>
      </c>
      <c r="O1045" s="4">
        <v>90193</v>
      </c>
      <c r="P1045" s="4">
        <v>13153</v>
      </c>
      <c r="Q1045" s="4">
        <v>63676</v>
      </c>
      <c r="R1045" s="4">
        <v>296822</v>
      </c>
      <c r="S1045" s="4">
        <v>24301</v>
      </c>
      <c r="T1045" s="4">
        <v>202532</v>
      </c>
    </row>
    <row r="1046" spans="1:20" s="12" customFormat="1" ht="45.75">
      <c r="A1046" s="15" t="s">
        <v>1051</v>
      </c>
      <c r="B1046" s="16" t="s">
        <v>438</v>
      </c>
      <c r="C1046" s="4">
        <v>4840908</v>
      </c>
      <c r="D1046" s="4">
        <v>19563</v>
      </c>
      <c r="E1046" s="4">
        <v>42873</v>
      </c>
      <c r="F1046" s="4">
        <v>511396</v>
      </c>
      <c r="G1046" s="4">
        <v>70937</v>
      </c>
      <c r="H1046" s="4">
        <v>258200</v>
      </c>
      <c r="I1046" s="4">
        <v>28495</v>
      </c>
      <c r="J1046" s="4">
        <v>163102</v>
      </c>
      <c r="K1046" s="4">
        <v>130271</v>
      </c>
      <c r="L1046" s="4">
        <v>151380</v>
      </c>
      <c r="M1046" s="4">
        <v>38130</v>
      </c>
      <c r="N1046" s="4">
        <v>32545</v>
      </c>
      <c r="O1046" s="4">
        <v>166773</v>
      </c>
      <c r="P1046" s="4">
        <v>70297</v>
      </c>
      <c r="Q1046" s="4">
        <v>1984775</v>
      </c>
      <c r="R1046" s="4">
        <v>741745</v>
      </c>
      <c r="S1046" s="4">
        <v>382677</v>
      </c>
      <c r="T1046" s="4">
        <v>47747</v>
      </c>
    </row>
    <row r="1047" spans="1:20" s="12" customFormat="1" ht="34.5">
      <c r="A1047" s="15" t="s">
        <v>1052</v>
      </c>
      <c r="B1047" s="16" t="s">
        <v>439</v>
      </c>
      <c r="C1047" s="4">
        <v>3266309</v>
      </c>
      <c r="D1047" s="4">
        <v>21230</v>
      </c>
      <c r="E1047" s="4">
        <v>434644</v>
      </c>
      <c r="F1047" s="4">
        <v>242086</v>
      </c>
      <c r="G1047" s="4">
        <v>793110</v>
      </c>
      <c r="H1047" s="4">
        <v>4140</v>
      </c>
      <c r="I1047" s="5" t="s">
        <v>14</v>
      </c>
      <c r="J1047" s="4">
        <v>151379</v>
      </c>
      <c r="K1047" s="4">
        <v>106228</v>
      </c>
      <c r="L1047" s="4">
        <v>52813</v>
      </c>
      <c r="M1047" s="5" t="s">
        <v>14</v>
      </c>
      <c r="N1047" s="4">
        <v>104641</v>
      </c>
      <c r="O1047" s="4">
        <v>81404</v>
      </c>
      <c r="P1047" s="5" t="s">
        <v>14</v>
      </c>
      <c r="Q1047" s="4">
        <v>65882</v>
      </c>
      <c r="R1047" s="4">
        <v>159116</v>
      </c>
      <c r="S1047" s="4">
        <v>1021332</v>
      </c>
      <c r="T1047" s="4">
        <v>28302</v>
      </c>
    </row>
    <row r="1048" spans="1:20" s="12" customFormat="1" ht="57">
      <c r="A1048" s="15" t="s">
        <v>1053</v>
      </c>
      <c r="B1048" s="16" t="s">
        <v>440</v>
      </c>
      <c r="C1048" s="4">
        <v>119599903</v>
      </c>
      <c r="D1048" s="4">
        <v>632067</v>
      </c>
      <c r="E1048" s="4">
        <v>16412417</v>
      </c>
      <c r="F1048" s="4">
        <v>2306050</v>
      </c>
      <c r="G1048" s="4">
        <v>11610969</v>
      </c>
      <c r="H1048" s="4">
        <v>369501</v>
      </c>
      <c r="I1048" s="4">
        <v>1338963</v>
      </c>
      <c r="J1048" s="4">
        <v>10111246</v>
      </c>
      <c r="K1048" s="4">
        <v>1801238</v>
      </c>
      <c r="L1048" s="4">
        <v>773350</v>
      </c>
      <c r="M1048" s="4">
        <v>931712</v>
      </c>
      <c r="N1048" s="4">
        <v>1174950</v>
      </c>
      <c r="O1048" s="4">
        <v>4196890</v>
      </c>
      <c r="P1048" s="4">
        <v>245610</v>
      </c>
      <c r="Q1048" s="4">
        <v>27176852</v>
      </c>
      <c r="R1048" s="4">
        <v>15398015</v>
      </c>
      <c r="S1048" s="4">
        <v>21193828</v>
      </c>
      <c r="T1048" s="4">
        <v>3926247</v>
      </c>
    </row>
    <row r="1049" spans="1:20" s="12" customFormat="1" ht="23.25">
      <c r="A1049" s="15" t="s">
        <v>1054</v>
      </c>
      <c r="B1049" s="16" t="s">
        <v>441</v>
      </c>
      <c r="C1049" s="4">
        <v>6842037</v>
      </c>
      <c r="D1049" s="4">
        <v>6518</v>
      </c>
      <c r="E1049" s="4">
        <v>51355</v>
      </c>
      <c r="F1049" s="4">
        <v>117580</v>
      </c>
      <c r="G1049" s="4">
        <v>861679</v>
      </c>
      <c r="H1049" s="4">
        <v>53797</v>
      </c>
      <c r="I1049" s="5" t="s">
        <v>14</v>
      </c>
      <c r="J1049" s="4">
        <v>4205295</v>
      </c>
      <c r="K1049" s="4">
        <v>15506</v>
      </c>
      <c r="L1049" s="4">
        <v>43313</v>
      </c>
      <c r="M1049" s="4">
        <v>4420</v>
      </c>
      <c r="N1049" s="4">
        <v>140086</v>
      </c>
      <c r="O1049" s="4">
        <v>22975</v>
      </c>
      <c r="P1049" s="5" t="s">
        <v>14</v>
      </c>
      <c r="Q1049" s="4">
        <v>211484</v>
      </c>
      <c r="R1049" s="4">
        <v>19162</v>
      </c>
      <c r="S1049" s="4">
        <v>1088693</v>
      </c>
      <c r="T1049" s="4">
        <v>173</v>
      </c>
    </row>
    <row r="1050" spans="1:20" s="12" customFormat="1" ht="34.5">
      <c r="A1050" s="15" t="s">
        <v>1055</v>
      </c>
      <c r="B1050" s="16" t="s">
        <v>442</v>
      </c>
      <c r="C1050" s="4">
        <v>112757866</v>
      </c>
      <c r="D1050" s="4">
        <v>625549</v>
      </c>
      <c r="E1050" s="4">
        <v>16361062</v>
      </c>
      <c r="F1050" s="4">
        <v>2188470</v>
      </c>
      <c r="G1050" s="4">
        <v>10749290</v>
      </c>
      <c r="H1050" s="4">
        <v>315703</v>
      </c>
      <c r="I1050" s="4">
        <v>1338963</v>
      </c>
      <c r="J1050" s="4">
        <v>5905951</v>
      </c>
      <c r="K1050" s="4">
        <v>1785732</v>
      </c>
      <c r="L1050" s="4">
        <v>730037</v>
      </c>
      <c r="M1050" s="4">
        <v>927292</v>
      </c>
      <c r="N1050" s="4">
        <v>1034864</v>
      </c>
      <c r="O1050" s="4">
        <v>4173915</v>
      </c>
      <c r="P1050" s="4">
        <v>245610</v>
      </c>
      <c r="Q1050" s="4">
        <v>26965368</v>
      </c>
      <c r="R1050" s="4">
        <v>15378852</v>
      </c>
      <c r="S1050" s="4">
        <v>20105135</v>
      </c>
      <c r="T1050" s="4">
        <v>3926074</v>
      </c>
    </row>
    <row r="1051" spans="1:20" s="12" customFormat="1" ht="34.5">
      <c r="A1051" s="15" t="s">
        <v>1072</v>
      </c>
      <c r="B1051" s="16" t="s">
        <v>548</v>
      </c>
      <c r="C1051" s="4">
        <v>4525638</v>
      </c>
      <c r="D1051" s="4">
        <v>3624552</v>
      </c>
      <c r="E1051" s="5" t="s">
        <v>14</v>
      </c>
      <c r="F1051" s="4">
        <v>4539</v>
      </c>
      <c r="G1051" s="5" t="s">
        <v>14</v>
      </c>
      <c r="H1051" s="5" t="s">
        <v>14</v>
      </c>
      <c r="I1051" s="5" t="s">
        <v>14</v>
      </c>
      <c r="J1051" s="4">
        <v>9801</v>
      </c>
      <c r="K1051" s="4">
        <v>200980</v>
      </c>
      <c r="L1051" s="5" t="s">
        <v>14</v>
      </c>
      <c r="M1051" s="5" t="s">
        <v>14</v>
      </c>
      <c r="N1051" s="5" t="s">
        <v>14</v>
      </c>
      <c r="O1051" s="4">
        <v>302939</v>
      </c>
      <c r="P1051" s="5" t="s">
        <v>14</v>
      </c>
      <c r="Q1051" s="4">
        <v>100000</v>
      </c>
      <c r="R1051" s="4">
        <v>24263</v>
      </c>
      <c r="S1051" s="4">
        <v>258387</v>
      </c>
      <c r="T1051" s="4">
        <v>177</v>
      </c>
    </row>
    <row r="1052" spans="1:20" s="12" customFormat="1" ht="23.25">
      <c r="A1052" s="15" t="s">
        <v>1095</v>
      </c>
      <c r="B1052" s="16" t="s">
        <v>1096</v>
      </c>
      <c r="C1052" s="4">
        <v>228895</v>
      </c>
      <c r="D1052" s="5" t="s">
        <v>14</v>
      </c>
      <c r="E1052" s="5" t="s">
        <v>14</v>
      </c>
      <c r="F1052" s="5" t="s">
        <v>14</v>
      </c>
      <c r="G1052" s="5" t="s">
        <v>14</v>
      </c>
      <c r="H1052" s="5" t="s">
        <v>14</v>
      </c>
      <c r="I1052" s="5" t="s">
        <v>14</v>
      </c>
      <c r="J1052" s="5" t="s">
        <v>14</v>
      </c>
      <c r="K1052" s="4">
        <v>200980</v>
      </c>
      <c r="L1052" s="5" t="s">
        <v>14</v>
      </c>
      <c r="M1052" s="5" t="s">
        <v>14</v>
      </c>
      <c r="N1052" s="5" t="s">
        <v>14</v>
      </c>
      <c r="O1052" s="5" t="s">
        <v>14</v>
      </c>
      <c r="P1052" s="5" t="s">
        <v>14</v>
      </c>
      <c r="Q1052" s="5" t="s">
        <v>14</v>
      </c>
      <c r="R1052" s="4">
        <v>24263</v>
      </c>
      <c r="S1052" s="4">
        <v>3652</v>
      </c>
      <c r="T1052" s="5" t="s">
        <v>14</v>
      </c>
    </row>
    <row r="1053" spans="1:20" s="12" customFormat="1" ht="23.25">
      <c r="A1053" s="15" t="s">
        <v>1091</v>
      </c>
      <c r="B1053" s="16" t="s">
        <v>1092</v>
      </c>
      <c r="C1053" s="4">
        <v>1009</v>
      </c>
      <c r="D1053" s="5" t="s">
        <v>14</v>
      </c>
      <c r="E1053" s="5" t="s">
        <v>14</v>
      </c>
      <c r="F1053" s="5" t="s">
        <v>14</v>
      </c>
      <c r="G1053" s="5" t="s">
        <v>14</v>
      </c>
      <c r="H1053" s="5" t="s">
        <v>14</v>
      </c>
      <c r="I1053" s="5" t="s">
        <v>14</v>
      </c>
      <c r="J1053" s="4">
        <v>1009</v>
      </c>
      <c r="K1053" s="5" t="s">
        <v>14</v>
      </c>
      <c r="L1053" s="5" t="s">
        <v>14</v>
      </c>
      <c r="M1053" s="5" t="s">
        <v>14</v>
      </c>
      <c r="N1053" s="5" t="s">
        <v>14</v>
      </c>
      <c r="O1053" s="5" t="s">
        <v>14</v>
      </c>
      <c r="P1053" s="5" t="s">
        <v>14</v>
      </c>
      <c r="Q1053" s="5" t="s">
        <v>14</v>
      </c>
      <c r="R1053" s="5" t="s">
        <v>14</v>
      </c>
      <c r="S1053" s="5" t="s">
        <v>14</v>
      </c>
      <c r="T1053" s="5" t="s">
        <v>14</v>
      </c>
    </row>
    <row r="1054" spans="1:20" s="12" customFormat="1" ht="45.75">
      <c r="A1054" s="15" t="s">
        <v>1056</v>
      </c>
      <c r="B1054" s="16" t="s">
        <v>443</v>
      </c>
      <c r="C1054" s="4">
        <v>4295734</v>
      </c>
      <c r="D1054" s="4">
        <v>3624552</v>
      </c>
      <c r="E1054" s="5" t="s">
        <v>14</v>
      </c>
      <c r="F1054" s="4">
        <v>4539</v>
      </c>
      <c r="G1054" s="5" t="s">
        <v>14</v>
      </c>
      <c r="H1054" s="5" t="s">
        <v>14</v>
      </c>
      <c r="I1054" s="5" t="s">
        <v>14</v>
      </c>
      <c r="J1054" s="4">
        <v>8791</v>
      </c>
      <c r="K1054" s="5" t="s">
        <v>14</v>
      </c>
      <c r="L1054" s="5" t="s">
        <v>14</v>
      </c>
      <c r="M1054" s="5" t="s">
        <v>14</v>
      </c>
      <c r="N1054" s="5" t="s">
        <v>14</v>
      </c>
      <c r="O1054" s="4">
        <v>302939</v>
      </c>
      <c r="P1054" s="5" t="s">
        <v>14</v>
      </c>
      <c r="Q1054" s="4">
        <v>100000</v>
      </c>
      <c r="R1054" s="5" t="s">
        <v>14</v>
      </c>
      <c r="S1054" s="4">
        <v>254735</v>
      </c>
      <c r="T1054" s="4">
        <v>177</v>
      </c>
    </row>
    <row r="1055" spans="1:20" s="12" customFormat="1" ht="45.75">
      <c r="A1055" s="15" t="s">
        <v>1073</v>
      </c>
      <c r="B1055" s="16" t="s">
        <v>549</v>
      </c>
      <c r="C1055" s="4">
        <v>76830686</v>
      </c>
      <c r="D1055" s="4">
        <v>484462</v>
      </c>
      <c r="E1055" s="4">
        <v>1111694</v>
      </c>
      <c r="F1055" s="4">
        <v>289577</v>
      </c>
      <c r="G1055" s="4">
        <v>1982256</v>
      </c>
      <c r="H1055" s="5" t="s">
        <v>14</v>
      </c>
      <c r="I1055" s="4">
        <v>91339</v>
      </c>
      <c r="J1055" s="4">
        <v>1142017</v>
      </c>
      <c r="K1055" s="4">
        <v>99985</v>
      </c>
      <c r="L1055" s="4">
        <v>144985</v>
      </c>
      <c r="M1055" s="4">
        <v>29755</v>
      </c>
      <c r="N1055" s="4">
        <v>233760</v>
      </c>
      <c r="O1055" s="4">
        <v>16617</v>
      </c>
      <c r="P1055" s="4">
        <v>6300</v>
      </c>
      <c r="Q1055" s="4">
        <v>525748</v>
      </c>
      <c r="R1055" s="4">
        <v>9281659</v>
      </c>
      <c r="S1055" s="4">
        <v>61283883</v>
      </c>
      <c r="T1055" s="4">
        <v>106648</v>
      </c>
    </row>
    <row r="1056" spans="1:20" s="12" customFormat="1" ht="45.75">
      <c r="A1056" s="15" t="s">
        <v>1057</v>
      </c>
      <c r="B1056" s="16" t="s">
        <v>444</v>
      </c>
      <c r="C1056" s="4">
        <v>76830686</v>
      </c>
      <c r="D1056" s="4">
        <v>484462</v>
      </c>
      <c r="E1056" s="4">
        <v>1111694</v>
      </c>
      <c r="F1056" s="4">
        <v>289577</v>
      </c>
      <c r="G1056" s="4">
        <v>1982256</v>
      </c>
      <c r="H1056" s="5" t="s">
        <v>14</v>
      </c>
      <c r="I1056" s="4">
        <v>91339</v>
      </c>
      <c r="J1056" s="4">
        <v>1142017</v>
      </c>
      <c r="K1056" s="4">
        <v>99985</v>
      </c>
      <c r="L1056" s="4">
        <v>144985</v>
      </c>
      <c r="M1056" s="4">
        <v>29755</v>
      </c>
      <c r="N1056" s="4">
        <v>233760</v>
      </c>
      <c r="O1056" s="4">
        <v>16617</v>
      </c>
      <c r="P1056" s="4">
        <v>6300</v>
      </c>
      <c r="Q1056" s="4">
        <v>525748</v>
      </c>
      <c r="R1056" s="4">
        <v>9281659</v>
      </c>
      <c r="S1056" s="4">
        <v>61283883</v>
      </c>
      <c r="T1056" s="4">
        <v>106648</v>
      </c>
    </row>
    <row r="1057" spans="1:20" s="12" customFormat="1" ht="57">
      <c r="A1057" s="15" t="s">
        <v>1058</v>
      </c>
      <c r="B1057" s="16" t="s">
        <v>535</v>
      </c>
      <c r="C1057" s="4">
        <v>305190250</v>
      </c>
      <c r="D1057" s="4">
        <v>44834340</v>
      </c>
      <c r="E1057" s="4">
        <v>1997963</v>
      </c>
      <c r="F1057" s="4">
        <v>10556</v>
      </c>
      <c r="G1057" s="4">
        <v>1886908</v>
      </c>
      <c r="H1057" s="4">
        <v>15639</v>
      </c>
      <c r="I1057" s="4">
        <v>52867</v>
      </c>
      <c r="J1057" s="4">
        <v>1267264</v>
      </c>
      <c r="K1057" s="4">
        <v>1696155</v>
      </c>
      <c r="L1057" s="4">
        <v>637859</v>
      </c>
      <c r="M1057" s="4">
        <v>353578</v>
      </c>
      <c r="N1057" s="4">
        <v>811847</v>
      </c>
      <c r="O1057" s="4">
        <v>677854</v>
      </c>
      <c r="P1057" s="4">
        <v>39340</v>
      </c>
      <c r="Q1057" s="4">
        <v>22175002</v>
      </c>
      <c r="R1057" s="4">
        <v>10229042</v>
      </c>
      <c r="S1057" s="4">
        <v>217506610</v>
      </c>
      <c r="T1057" s="4">
        <v>997425</v>
      </c>
    </row>
    <row r="1058" spans="1:20" s="12" customFormat="1" ht="57">
      <c r="A1058" s="15" t="s">
        <v>1058</v>
      </c>
      <c r="B1058" s="16" t="s">
        <v>445</v>
      </c>
      <c r="C1058" s="4">
        <v>305190250</v>
      </c>
      <c r="D1058" s="4">
        <v>44834340</v>
      </c>
      <c r="E1058" s="4">
        <v>1997963</v>
      </c>
      <c r="F1058" s="4">
        <v>10556</v>
      </c>
      <c r="G1058" s="4">
        <v>1886908</v>
      </c>
      <c r="H1058" s="4">
        <v>15639</v>
      </c>
      <c r="I1058" s="4">
        <v>52867</v>
      </c>
      <c r="J1058" s="4">
        <v>1267264</v>
      </c>
      <c r="K1058" s="4">
        <v>1696155</v>
      </c>
      <c r="L1058" s="4">
        <v>637859</v>
      </c>
      <c r="M1058" s="4">
        <v>353578</v>
      </c>
      <c r="N1058" s="4">
        <v>811847</v>
      </c>
      <c r="O1058" s="4">
        <v>677854</v>
      </c>
      <c r="P1058" s="4">
        <v>39340</v>
      </c>
      <c r="Q1058" s="4">
        <v>22175002</v>
      </c>
      <c r="R1058" s="4">
        <v>10229042</v>
      </c>
      <c r="S1058" s="4">
        <v>217506610</v>
      </c>
      <c r="T1058" s="4">
        <v>997425</v>
      </c>
    </row>
    <row r="1059" spans="1:20" s="12" customFormat="1" ht="23.25">
      <c r="A1059" s="15" t="s">
        <v>1059</v>
      </c>
      <c r="B1059" s="16" t="s">
        <v>536</v>
      </c>
      <c r="C1059" s="4">
        <v>25660861</v>
      </c>
      <c r="D1059" s="4">
        <v>8602895</v>
      </c>
      <c r="E1059" s="5" t="s">
        <v>14</v>
      </c>
      <c r="F1059" s="4">
        <v>161915</v>
      </c>
      <c r="G1059" s="5" t="s">
        <v>14</v>
      </c>
      <c r="H1059" s="4">
        <v>83712</v>
      </c>
      <c r="I1059" s="4">
        <v>69493</v>
      </c>
      <c r="J1059" s="4">
        <v>522804</v>
      </c>
      <c r="K1059" s="5" t="s">
        <v>14</v>
      </c>
      <c r="L1059" s="4">
        <v>20806</v>
      </c>
      <c r="M1059" s="5" t="s">
        <v>14</v>
      </c>
      <c r="N1059" s="4">
        <v>11355</v>
      </c>
      <c r="O1059" s="4">
        <v>47318</v>
      </c>
      <c r="P1059" s="4">
        <v>124134</v>
      </c>
      <c r="Q1059" s="4">
        <v>12562599</v>
      </c>
      <c r="R1059" s="5" t="s">
        <v>14</v>
      </c>
      <c r="S1059" s="4">
        <v>3409467</v>
      </c>
      <c r="T1059" s="4">
        <v>44362</v>
      </c>
    </row>
    <row r="1060" spans="1:20" s="12" customFormat="1" ht="23.25">
      <c r="A1060" s="15" t="s">
        <v>1060</v>
      </c>
      <c r="B1060" s="16" t="s">
        <v>537</v>
      </c>
      <c r="C1060" s="4">
        <v>8537860</v>
      </c>
      <c r="D1060" s="4">
        <v>8500000</v>
      </c>
      <c r="E1060" s="5" t="s">
        <v>14</v>
      </c>
      <c r="F1060" s="4">
        <v>4100</v>
      </c>
      <c r="G1060" s="5" t="s">
        <v>14</v>
      </c>
      <c r="H1060" s="5" t="s">
        <v>14</v>
      </c>
      <c r="I1060" s="5" t="s">
        <v>14</v>
      </c>
      <c r="J1060" s="5" t="s">
        <v>14</v>
      </c>
      <c r="K1060" s="5" t="s">
        <v>14</v>
      </c>
      <c r="L1060" s="5" t="s">
        <v>14</v>
      </c>
      <c r="M1060" s="5" t="s">
        <v>14</v>
      </c>
      <c r="N1060" s="5" t="s">
        <v>14</v>
      </c>
      <c r="O1060" s="5" t="s">
        <v>14</v>
      </c>
      <c r="P1060" s="4">
        <v>18100</v>
      </c>
      <c r="Q1060" s="5" t="s">
        <v>14</v>
      </c>
      <c r="R1060" s="5" t="s">
        <v>14</v>
      </c>
      <c r="S1060" s="4">
        <v>15660</v>
      </c>
      <c r="T1060" s="5" t="s">
        <v>14</v>
      </c>
    </row>
    <row r="1061" spans="1:20" s="12" customFormat="1" ht="23.25">
      <c r="A1061" s="15" t="s">
        <v>1061</v>
      </c>
      <c r="B1061" s="16" t="s">
        <v>446</v>
      </c>
      <c r="C1061" s="4">
        <v>8537860</v>
      </c>
      <c r="D1061" s="4">
        <v>8500000</v>
      </c>
      <c r="E1061" s="5" t="s">
        <v>14</v>
      </c>
      <c r="F1061" s="4">
        <v>4100</v>
      </c>
      <c r="G1061" s="5" t="s">
        <v>14</v>
      </c>
      <c r="H1061" s="5" t="s">
        <v>14</v>
      </c>
      <c r="I1061" s="5" t="s">
        <v>14</v>
      </c>
      <c r="J1061" s="5" t="s">
        <v>14</v>
      </c>
      <c r="K1061" s="5" t="s">
        <v>14</v>
      </c>
      <c r="L1061" s="5" t="s">
        <v>14</v>
      </c>
      <c r="M1061" s="5" t="s">
        <v>14</v>
      </c>
      <c r="N1061" s="5" t="s">
        <v>14</v>
      </c>
      <c r="O1061" s="5" t="s">
        <v>14</v>
      </c>
      <c r="P1061" s="4">
        <v>18100</v>
      </c>
      <c r="Q1061" s="5" t="s">
        <v>14</v>
      </c>
      <c r="R1061" s="5" t="s">
        <v>14</v>
      </c>
      <c r="S1061" s="4">
        <v>15660</v>
      </c>
      <c r="T1061" s="5" t="s">
        <v>14</v>
      </c>
    </row>
    <row r="1062" spans="1:20" s="12" customFormat="1" ht="23.25">
      <c r="A1062" s="15" t="s">
        <v>1062</v>
      </c>
      <c r="B1062" s="16" t="s">
        <v>538</v>
      </c>
      <c r="C1062" s="4">
        <v>361269</v>
      </c>
      <c r="D1062" s="5" t="s">
        <v>14</v>
      </c>
      <c r="E1062" s="5" t="s">
        <v>14</v>
      </c>
      <c r="F1062" s="5" t="s">
        <v>14</v>
      </c>
      <c r="G1062" s="5" t="s">
        <v>14</v>
      </c>
      <c r="H1062" s="5" t="s">
        <v>14</v>
      </c>
      <c r="I1062" s="4">
        <v>69493</v>
      </c>
      <c r="J1062" s="4">
        <v>1023</v>
      </c>
      <c r="K1062" s="5" t="s">
        <v>14</v>
      </c>
      <c r="L1062" s="5" t="s">
        <v>14</v>
      </c>
      <c r="M1062" s="5" t="s">
        <v>14</v>
      </c>
      <c r="N1062" s="4">
        <v>11355</v>
      </c>
      <c r="O1062" s="5" t="s">
        <v>14</v>
      </c>
      <c r="P1062" s="5" t="s">
        <v>14</v>
      </c>
      <c r="Q1062" s="4">
        <v>271713</v>
      </c>
      <c r="R1062" s="5" t="s">
        <v>14</v>
      </c>
      <c r="S1062" s="5" t="s">
        <v>14</v>
      </c>
      <c r="T1062" s="4">
        <v>7684</v>
      </c>
    </row>
    <row r="1063" spans="1:20" s="12" customFormat="1" ht="23.25">
      <c r="A1063" s="15" t="s">
        <v>1062</v>
      </c>
      <c r="B1063" s="16" t="s">
        <v>447</v>
      </c>
      <c r="C1063" s="4">
        <v>361269</v>
      </c>
      <c r="D1063" s="5" t="s">
        <v>14</v>
      </c>
      <c r="E1063" s="5" t="s">
        <v>14</v>
      </c>
      <c r="F1063" s="5" t="s">
        <v>14</v>
      </c>
      <c r="G1063" s="5" t="s">
        <v>14</v>
      </c>
      <c r="H1063" s="5" t="s">
        <v>14</v>
      </c>
      <c r="I1063" s="4">
        <v>69493</v>
      </c>
      <c r="J1063" s="4">
        <v>1023</v>
      </c>
      <c r="K1063" s="5" t="s">
        <v>14</v>
      </c>
      <c r="L1063" s="5" t="s">
        <v>14</v>
      </c>
      <c r="M1063" s="5" t="s">
        <v>14</v>
      </c>
      <c r="N1063" s="4">
        <v>11355</v>
      </c>
      <c r="O1063" s="5" t="s">
        <v>14</v>
      </c>
      <c r="P1063" s="5" t="s">
        <v>14</v>
      </c>
      <c r="Q1063" s="4">
        <v>271713</v>
      </c>
      <c r="R1063" s="5" t="s">
        <v>14</v>
      </c>
      <c r="S1063" s="5" t="s">
        <v>14</v>
      </c>
      <c r="T1063" s="4">
        <v>7684</v>
      </c>
    </row>
    <row r="1064" spans="1:20" s="12" customFormat="1" ht="34.5">
      <c r="A1064" s="15" t="s">
        <v>1063</v>
      </c>
      <c r="B1064" s="16" t="s">
        <v>539</v>
      </c>
      <c r="C1064" s="4">
        <v>16761732</v>
      </c>
      <c r="D1064" s="4">
        <v>102895</v>
      </c>
      <c r="E1064" s="5" t="s">
        <v>14</v>
      </c>
      <c r="F1064" s="4">
        <v>157815</v>
      </c>
      <c r="G1064" s="5" t="s">
        <v>14</v>
      </c>
      <c r="H1064" s="4">
        <v>83712</v>
      </c>
      <c r="I1064" s="5" t="s">
        <v>14</v>
      </c>
      <c r="J1064" s="4">
        <v>521782</v>
      </c>
      <c r="K1064" s="5" t="s">
        <v>14</v>
      </c>
      <c r="L1064" s="4">
        <v>20806</v>
      </c>
      <c r="M1064" s="5" t="s">
        <v>14</v>
      </c>
      <c r="N1064" s="5" t="s">
        <v>14</v>
      </c>
      <c r="O1064" s="4">
        <v>47318</v>
      </c>
      <c r="P1064" s="4">
        <v>106034</v>
      </c>
      <c r="Q1064" s="4">
        <v>12290885</v>
      </c>
      <c r="R1064" s="5" t="s">
        <v>14</v>
      </c>
      <c r="S1064" s="4">
        <v>3393807</v>
      </c>
      <c r="T1064" s="4">
        <v>36678</v>
      </c>
    </row>
    <row r="1065" spans="1:20" s="12" customFormat="1" ht="34.5">
      <c r="A1065" s="15" t="s">
        <v>1063</v>
      </c>
      <c r="B1065" s="16" t="s">
        <v>448</v>
      </c>
      <c r="C1065" s="4">
        <v>16761732</v>
      </c>
      <c r="D1065" s="4">
        <v>102895</v>
      </c>
      <c r="E1065" s="5" t="s">
        <v>14</v>
      </c>
      <c r="F1065" s="4">
        <v>157815</v>
      </c>
      <c r="G1065" s="5" t="s">
        <v>14</v>
      </c>
      <c r="H1065" s="4">
        <v>83712</v>
      </c>
      <c r="I1065" s="5" t="s">
        <v>14</v>
      </c>
      <c r="J1065" s="4">
        <v>521782</v>
      </c>
      <c r="K1065" s="5" t="s">
        <v>14</v>
      </c>
      <c r="L1065" s="4">
        <v>20806</v>
      </c>
      <c r="M1065" s="5" t="s">
        <v>14</v>
      </c>
      <c r="N1065" s="5" t="s">
        <v>14</v>
      </c>
      <c r="O1065" s="4">
        <v>47318</v>
      </c>
      <c r="P1065" s="4">
        <v>106034</v>
      </c>
      <c r="Q1065" s="4">
        <v>12290885</v>
      </c>
      <c r="R1065" s="5" t="s">
        <v>14</v>
      </c>
      <c r="S1065" s="4">
        <v>3393807</v>
      </c>
      <c r="T1065" s="4">
        <v>36678</v>
      </c>
    </row>
    <row r="1066" spans="1:20" ht="2.4500000000000002" customHeight="1">
      <c r="A1066" s="17"/>
      <c r="B1066" s="17"/>
      <c r="C1066" s="6"/>
      <c r="D1066" s="6"/>
      <c r="E1066" s="6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</row>
    <row r="1068" spans="1:20">
      <c r="A1068" s="108" t="s">
        <v>1899</v>
      </c>
    </row>
  </sheetData>
  <mergeCells count="2">
    <mergeCell ref="A1:T1"/>
    <mergeCell ref="A2:T2"/>
  </mergeCells>
  <pageMargins left="0.78739999999999999" right="0.39369999999999999" top="0.39369999999999999" bottom="0.39369999999999999" header="0.3" footer="0.3"/>
  <pageSetup paperSize="9" orientation="landscape" r:id="rId1"/>
  <headerFooter differentFirst="1"/>
</worksheet>
</file>

<file path=xl/worksheets/sheet8.xml><?xml version="1.0" encoding="utf-8"?>
<worksheet xmlns="http://schemas.openxmlformats.org/spreadsheetml/2006/main" xmlns:r="http://schemas.openxmlformats.org/officeDocument/2006/relationships">
  <dimension ref="A1:T1084"/>
  <sheetViews>
    <sheetView workbookViewId="0">
      <selection activeCell="A5" sqref="A5"/>
    </sheetView>
  </sheetViews>
  <sheetFormatPr defaultRowHeight="15"/>
  <cols>
    <col min="1" max="1" width="25" customWidth="1"/>
    <col min="2" max="2" width="25" style="19" customWidth="1"/>
    <col min="3" max="20" width="15" style="7" customWidth="1"/>
  </cols>
  <sheetData>
    <row r="1" spans="1:20" s="12" customFormat="1">
      <c r="A1" s="192"/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</row>
    <row r="2" spans="1:20" s="12" customFormat="1" ht="18.75">
      <c r="A2" s="193" t="s">
        <v>1904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</row>
    <row r="3" spans="1:20">
      <c r="T3" s="92" t="s">
        <v>1892</v>
      </c>
    </row>
    <row r="4" spans="1:20" s="12" customFormat="1" ht="36">
      <c r="A4" s="13"/>
      <c r="B4" s="14" t="s">
        <v>17</v>
      </c>
      <c r="C4" s="71" t="s">
        <v>1097</v>
      </c>
      <c r="D4" s="71" t="s">
        <v>0</v>
      </c>
      <c r="E4" s="71" t="s">
        <v>1</v>
      </c>
      <c r="F4" s="71" t="s">
        <v>2</v>
      </c>
      <c r="G4" s="72" t="s">
        <v>3</v>
      </c>
      <c r="H4" s="49" t="s">
        <v>4</v>
      </c>
      <c r="I4" s="71" t="s">
        <v>5</v>
      </c>
      <c r="J4" s="71" t="s">
        <v>6</v>
      </c>
      <c r="K4" s="71" t="s">
        <v>7</v>
      </c>
      <c r="L4" s="73" t="s">
        <v>8</v>
      </c>
      <c r="M4" s="73" t="s">
        <v>9</v>
      </c>
      <c r="N4" s="71" t="s">
        <v>10</v>
      </c>
      <c r="O4" s="49" t="s">
        <v>11</v>
      </c>
      <c r="P4" s="49" t="s">
        <v>1906</v>
      </c>
      <c r="Q4" s="95" t="s">
        <v>12</v>
      </c>
      <c r="R4" s="99" t="s">
        <v>1098</v>
      </c>
      <c r="S4" s="74" t="s">
        <v>1099</v>
      </c>
      <c r="T4" s="71" t="s">
        <v>1896</v>
      </c>
    </row>
    <row r="5" spans="1:20" s="12" customFormat="1">
      <c r="A5" s="133" t="s">
        <v>13</v>
      </c>
      <c r="B5" s="16"/>
      <c r="C5" s="4">
        <v>11729949741</v>
      </c>
      <c r="D5" s="4">
        <v>271455632</v>
      </c>
      <c r="E5" s="4">
        <v>615305848</v>
      </c>
      <c r="F5" s="4">
        <v>516273862</v>
      </c>
      <c r="G5" s="4">
        <v>349332235</v>
      </c>
      <c r="H5" s="4">
        <v>312456638</v>
      </c>
      <c r="I5" s="4">
        <v>332075915</v>
      </c>
      <c r="J5" s="4">
        <v>1060009831</v>
      </c>
      <c r="K5" s="4">
        <v>435936362</v>
      </c>
      <c r="L5" s="4">
        <v>311934195</v>
      </c>
      <c r="M5" s="4">
        <v>266956276</v>
      </c>
      <c r="N5" s="4">
        <v>434934488</v>
      </c>
      <c r="O5" s="4">
        <v>242068884</v>
      </c>
      <c r="P5" s="4">
        <v>202339028</v>
      </c>
      <c r="Q5" s="4">
        <v>1081804182</v>
      </c>
      <c r="R5" s="4">
        <v>1369472863</v>
      </c>
      <c r="S5" s="4">
        <v>3431679087</v>
      </c>
      <c r="T5" s="4">
        <v>495914417</v>
      </c>
    </row>
    <row r="6" spans="1:20" s="12" customFormat="1" ht="79.5">
      <c r="A6" s="15" t="s">
        <v>550</v>
      </c>
      <c r="B6" s="16" t="s">
        <v>450</v>
      </c>
      <c r="C6" s="4">
        <v>689303971</v>
      </c>
      <c r="D6" s="4">
        <v>4019299</v>
      </c>
      <c r="E6" s="4">
        <v>17879092</v>
      </c>
      <c r="F6" s="4">
        <v>2771452</v>
      </c>
      <c r="G6" s="4">
        <v>12951694</v>
      </c>
      <c r="H6" s="4">
        <v>25007677</v>
      </c>
      <c r="I6" s="4">
        <v>1471638</v>
      </c>
      <c r="J6" s="4">
        <v>23105653</v>
      </c>
      <c r="K6" s="4">
        <v>40305627</v>
      </c>
      <c r="L6" s="4">
        <v>9184214</v>
      </c>
      <c r="M6" s="4">
        <v>22125913</v>
      </c>
      <c r="N6" s="4">
        <v>25139454</v>
      </c>
      <c r="O6" s="4">
        <v>4469051</v>
      </c>
      <c r="P6" s="5" t="s">
        <v>14</v>
      </c>
      <c r="Q6" s="4">
        <v>23968603</v>
      </c>
      <c r="R6" s="4">
        <v>172343960</v>
      </c>
      <c r="S6" s="4">
        <v>261684598</v>
      </c>
      <c r="T6" s="4">
        <v>42876047</v>
      </c>
    </row>
    <row r="7" spans="1:20" s="12" customFormat="1" ht="79.5">
      <c r="A7" s="15" t="s">
        <v>551</v>
      </c>
      <c r="B7" s="16" t="s">
        <v>451</v>
      </c>
      <c r="C7" s="4">
        <v>634175834</v>
      </c>
      <c r="D7" s="4">
        <v>4011460</v>
      </c>
      <c r="E7" s="4">
        <v>17765719</v>
      </c>
      <c r="F7" s="4">
        <v>2771452</v>
      </c>
      <c r="G7" s="4">
        <v>11841254</v>
      </c>
      <c r="H7" s="4">
        <v>24610363</v>
      </c>
      <c r="I7" s="4">
        <v>1395623</v>
      </c>
      <c r="J7" s="4">
        <v>19572409</v>
      </c>
      <c r="K7" s="4">
        <v>35760018</v>
      </c>
      <c r="L7" s="4">
        <v>9074994</v>
      </c>
      <c r="M7" s="4">
        <v>22125913</v>
      </c>
      <c r="N7" s="4">
        <v>24293915</v>
      </c>
      <c r="O7" s="4">
        <v>4469051</v>
      </c>
      <c r="P7" s="5" t="s">
        <v>14</v>
      </c>
      <c r="Q7" s="4">
        <v>23734529</v>
      </c>
      <c r="R7" s="4">
        <v>162058498</v>
      </c>
      <c r="S7" s="4">
        <v>228747589</v>
      </c>
      <c r="T7" s="4">
        <v>41943047</v>
      </c>
    </row>
    <row r="8" spans="1:20" s="12" customFormat="1" ht="45.75">
      <c r="A8" s="15" t="s">
        <v>552</v>
      </c>
      <c r="B8" s="16" t="s">
        <v>18</v>
      </c>
      <c r="C8" s="4">
        <v>634175834</v>
      </c>
      <c r="D8" s="4">
        <v>4011460</v>
      </c>
      <c r="E8" s="4">
        <v>17765719</v>
      </c>
      <c r="F8" s="4">
        <v>2771452</v>
      </c>
      <c r="G8" s="4">
        <v>11841254</v>
      </c>
      <c r="H8" s="4">
        <v>24610363</v>
      </c>
      <c r="I8" s="4">
        <v>1395623</v>
      </c>
      <c r="J8" s="4">
        <v>19572409</v>
      </c>
      <c r="K8" s="4">
        <v>35760018</v>
      </c>
      <c r="L8" s="4">
        <v>9074994</v>
      </c>
      <c r="M8" s="4">
        <v>22125913</v>
      </c>
      <c r="N8" s="4">
        <v>24293915</v>
      </c>
      <c r="O8" s="4">
        <v>4469051</v>
      </c>
      <c r="P8" s="5" t="s">
        <v>14</v>
      </c>
      <c r="Q8" s="4">
        <v>23734529</v>
      </c>
      <c r="R8" s="4">
        <v>162058498</v>
      </c>
      <c r="S8" s="4">
        <v>228747589</v>
      </c>
      <c r="T8" s="4">
        <v>41943047</v>
      </c>
    </row>
    <row r="9" spans="1:20" s="12" customFormat="1" ht="79.5">
      <c r="A9" s="15" t="s">
        <v>553</v>
      </c>
      <c r="B9" s="16" t="s">
        <v>452</v>
      </c>
      <c r="C9" s="4">
        <v>40417365</v>
      </c>
      <c r="D9" s="5" t="s">
        <v>14</v>
      </c>
      <c r="E9" s="5" t="s">
        <v>14</v>
      </c>
      <c r="F9" s="5" t="s">
        <v>14</v>
      </c>
      <c r="G9" s="4">
        <v>1110440</v>
      </c>
      <c r="H9" s="4">
        <v>397314</v>
      </c>
      <c r="I9" s="5" t="s">
        <v>14</v>
      </c>
      <c r="J9" s="4">
        <v>3510209</v>
      </c>
      <c r="K9" s="4">
        <v>4545609</v>
      </c>
      <c r="L9" s="4">
        <v>109220</v>
      </c>
      <c r="M9" s="5" t="s">
        <v>14</v>
      </c>
      <c r="N9" s="4">
        <v>720538</v>
      </c>
      <c r="O9" s="5" t="s">
        <v>14</v>
      </c>
      <c r="P9" s="5" t="s">
        <v>14</v>
      </c>
      <c r="Q9" s="4">
        <v>234074</v>
      </c>
      <c r="R9" s="4">
        <v>6447204</v>
      </c>
      <c r="S9" s="4">
        <v>22409756</v>
      </c>
      <c r="T9" s="4">
        <v>933000</v>
      </c>
    </row>
    <row r="10" spans="1:20" s="12" customFormat="1" ht="45.75">
      <c r="A10" s="15" t="s">
        <v>554</v>
      </c>
      <c r="B10" s="16" t="s">
        <v>19</v>
      </c>
      <c r="C10" s="4">
        <v>40417365</v>
      </c>
      <c r="D10" s="5" t="s">
        <v>14</v>
      </c>
      <c r="E10" s="5" t="s">
        <v>14</v>
      </c>
      <c r="F10" s="5" t="s">
        <v>14</v>
      </c>
      <c r="G10" s="4">
        <v>1110440</v>
      </c>
      <c r="H10" s="4">
        <v>397314</v>
      </c>
      <c r="I10" s="5" t="s">
        <v>14</v>
      </c>
      <c r="J10" s="4">
        <v>3510209</v>
      </c>
      <c r="K10" s="4">
        <v>4545609</v>
      </c>
      <c r="L10" s="4">
        <v>109220</v>
      </c>
      <c r="M10" s="5" t="s">
        <v>14</v>
      </c>
      <c r="N10" s="4">
        <v>720538</v>
      </c>
      <c r="O10" s="5" t="s">
        <v>14</v>
      </c>
      <c r="P10" s="5" t="s">
        <v>14</v>
      </c>
      <c r="Q10" s="4">
        <v>234074</v>
      </c>
      <c r="R10" s="4">
        <v>6447204</v>
      </c>
      <c r="S10" s="4">
        <v>22409756</v>
      </c>
      <c r="T10" s="4">
        <v>933000</v>
      </c>
    </row>
    <row r="11" spans="1:20" s="12" customFormat="1" ht="124.5">
      <c r="A11" s="15" t="s">
        <v>555</v>
      </c>
      <c r="B11" s="16" t="s">
        <v>453</v>
      </c>
      <c r="C11" s="4">
        <v>14190403</v>
      </c>
      <c r="D11" s="4">
        <v>7839</v>
      </c>
      <c r="E11" s="4">
        <v>113373</v>
      </c>
      <c r="F11" s="5" t="s">
        <v>14</v>
      </c>
      <c r="G11" s="5" t="s">
        <v>14</v>
      </c>
      <c r="H11" s="5" t="s">
        <v>14</v>
      </c>
      <c r="I11" s="4">
        <v>76015</v>
      </c>
      <c r="J11" s="4">
        <v>23035</v>
      </c>
      <c r="K11" s="5" t="s">
        <v>14</v>
      </c>
      <c r="L11" s="5" t="s">
        <v>14</v>
      </c>
      <c r="M11" s="5" t="s">
        <v>14</v>
      </c>
      <c r="N11" s="5" t="s">
        <v>14</v>
      </c>
      <c r="O11" s="5" t="s">
        <v>14</v>
      </c>
      <c r="P11" s="5" t="s">
        <v>14</v>
      </c>
      <c r="Q11" s="5" t="s">
        <v>14</v>
      </c>
      <c r="R11" s="4">
        <v>3783400</v>
      </c>
      <c r="S11" s="4">
        <v>10186742</v>
      </c>
      <c r="T11" s="5" t="s">
        <v>14</v>
      </c>
    </row>
    <row r="12" spans="1:20" s="12" customFormat="1" ht="68.25">
      <c r="A12" s="15" t="s">
        <v>556</v>
      </c>
      <c r="B12" s="16" t="s">
        <v>20</v>
      </c>
      <c r="C12" s="4">
        <v>9439797</v>
      </c>
      <c r="D12" s="4">
        <v>7839</v>
      </c>
      <c r="E12" s="4">
        <v>113373</v>
      </c>
      <c r="F12" s="5" t="s">
        <v>14</v>
      </c>
      <c r="G12" s="5" t="s">
        <v>14</v>
      </c>
      <c r="H12" s="5" t="s">
        <v>14</v>
      </c>
      <c r="I12" s="5" t="s">
        <v>14</v>
      </c>
      <c r="J12" s="5" t="s">
        <v>14</v>
      </c>
      <c r="K12" s="5" t="s">
        <v>14</v>
      </c>
      <c r="L12" s="5" t="s">
        <v>14</v>
      </c>
      <c r="M12" s="5" t="s">
        <v>14</v>
      </c>
      <c r="N12" s="5" t="s">
        <v>14</v>
      </c>
      <c r="O12" s="5" t="s">
        <v>14</v>
      </c>
      <c r="P12" s="5" t="s">
        <v>14</v>
      </c>
      <c r="Q12" s="5" t="s">
        <v>14</v>
      </c>
      <c r="R12" s="4">
        <v>3605740</v>
      </c>
      <c r="S12" s="4">
        <v>5712846</v>
      </c>
      <c r="T12" s="5" t="s">
        <v>14</v>
      </c>
    </row>
    <row r="13" spans="1:20" s="12" customFormat="1" ht="68.25">
      <c r="A13" s="15" t="s">
        <v>557</v>
      </c>
      <c r="B13" s="16" t="s">
        <v>21</v>
      </c>
      <c r="C13" s="4">
        <v>4750606</v>
      </c>
      <c r="D13" s="5" t="s">
        <v>14</v>
      </c>
      <c r="E13" s="5" t="s">
        <v>14</v>
      </c>
      <c r="F13" s="5" t="s">
        <v>14</v>
      </c>
      <c r="G13" s="5" t="s">
        <v>14</v>
      </c>
      <c r="H13" s="5" t="s">
        <v>14</v>
      </c>
      <c r="I13" s="4">
        <v>76015</v>
      </c>
      <c r="J13" s="4">
        <v>23035</v>
      </c>
      <c r="K13" s="5" t="s">
        <v>14</v>
      </c>
      <c r="L13" s="5" t="s">
        <v>14</v>
      </c>
      <c r="M13" s="5" t="s">
        <v>14</v>
      </c>
      <c r="N13" s="5" t="s">
        <v>14</v>
      </c>
      <c r="O13" s="5" t="s">
        <v>14</v>
      </c>
      <c r="P13" s="5" t="s">
        <v>14</v>
      </c>
      <c r="Q13" s="5" t="s">
        <v>14</v>
      </c>
      <c r="R13" s="4">
        <v>177660</v>
      </c>
      <c r="S13" s="4">
        <v>4473897</v>
      </c>
      <c r="T13" s="5" t="s">
        <v>14</v>
      </c>
    </row>
    <row r="14" spans="1:20" s="12" customFormat="1" ht="124.5">
      <c r="A14" s="15" t="s">
        <v>558</v>
      </c>
      <c r="B14" s="16" t="s">
        <v>454</v>
      </c>
      <c r="C14" s="4">
        <v>520369</v>
      </c>
      <c r="D14" s="5" t="s">
        <v>14</v>
      </c>
      <c r="E14" s="5" t="s">
        <v>14</v>
      </c>
      <c r="F14" s="5" t="s">
        <v>14</v>
      </c>
      <c r="G14" s="5" t="s">
        <v>14</v>
      </c>
      <c r="H14" s="5" t="s">
        <v>14</v>
      </c>
      <c r="I14" s="5" t="s">
        <v>14</v>
      </c>
      <c r="J14" s="5" t="s">
        <v>14</v>
      </c>
      <c r="K14" s="5" t="s">
        <v>14</v>
      </c>
      <c r="L14" s="5" t="s">
        <v>14</v>
      </c>
      <c r="M14" s="5" t="s">
        <v>14</v>
      </c>
      <c r="N14" s="4">
        <v>125000</v>
      </c>
      <c r="O14" s="5" t="s">
        <v>14</v>
      </c>
      <c r="P14" s="5" t="s">
        <v>14</v>
      </c>
      <c r="Q14" s="5" t="s">
        <v>14</v>
      </c>
      <c r="R14" s="4">
        <v>54858</v>
      </c>
      <c r="S14" s="4">
        <v>340511</v>
      </c>
      <c r="T14" s="5" t="s">
        <v>14</v>
      </c>
    </row>
    <row r="15" spans="1:20" s="12" customFormat="1" ht="68.25">
      <c r="A15" s="15" t="s">
        <v>559</v>
      </c>
      <c r="B15" s="16" t="s">
        <v>22</v>
      </c>
      <c r="C15" s="4">
        <v>417261</v>
      </c>
      <c r="D15" s="5" t="s">
        <v>14</v>
      </c>
      <c r="E15" s="5" t="s">
        <v>14</v>
      </c>
      <c r="F15" s="5" t="s">
        <v>14</v>
      </c>
      <c r="G15" s="5" t="s">
        <v>14</v>
      </c>
      <c r="H15" s="5" t="s">
        <v>14</v>
      </c>
      <c r="I15" s="5" t="s">
        <v>14</v>
      </c>
      <c r="J15" s="5" t="s">
        <v>14</v>
      </c>
      <c r="K15" s="5" t="s">
        <v>14</v>
      </c>
      <c r="L15" s="5" t="s">
        <v>14</v>
      </c>
      <c r="M15" s="5" t="s">
        <v>14</v>
      </c>
      <c r="N15" s="4">
        <v>125000</v>
      </c>
      <c r="O15" s="5" t="s">
        <v>14</v>
      </c>
      <c r="P15" s="5" t="s">
        <v>14</v>
      </c>
      <c r="Q15" s="5" t="s">
        <v>14</v>
      </c>
      <c r="R15" s="5" t="s">
        <v>14</v>
      </c>
      <c r="S15" s="4">
        <v>292261</v>
      </c>
      <c r="T15" s="5" t="s">
        <v>14</v>
      </c>
    </row>
    <row r="16" spans="1:20" s="12" customFormat="1" ht="79.5">
      <c r="A16" s="15" t="s">
        <v>560</v>
      </c>
      <c r="B16" s="16" t="s">
        <v>23</v>
      </c>
      <c r="C16" s="4">
        <v>103108</v>
      </c>
      <c r="D16" s="5" t="s">
        <v>14</v>
      </c>
      <c r="E16" s="5" t="s">
        <v>14</v>
      </c>
      <c r="F16" s="5" t="s">
        <v>14</v>
      </c>
      <c r="G16" s="5" t="s">
        <v>14</v>
      </c>
      <c r="H16" s="5" t="s">
        <v>14</v>
      </c>
      <c r="I16" s="5" t="s">
        <v>14</v>
      </c>
      <c r="J16" s="5" t="s">
        <v>14</v>
      </c>
      <c r="K16" s="5" t="s">
        <v>14</v>
      </c>
      <c r="L16" s="5" t="s">
        <v>14</v>
      </c>
      <c r="M16" s="5" t="s">
        <v>14</v>
      </c>
      <c r="N16" s="5" t="s">
        <v>14</v>
      </c>
      <c r="O16" s="5" t="s">
        <v>14</v>
      </c>
      <c r="P16" s="5" t="s">
        <v>14</v>
      </c>
      <c r="Q16" s="5" t="s">
        <v>14</v>
      </c>
      <c r="R16" s="4">
        <v>54858</v>
      </c>
      <c r="S16" s="4">
        <v>48250</v>
      </c>
      <c r="T16" s="5" t="s">
        <v>14</v>
      </c>
    </row>
    <row r="17" spans="1:20" s="12" customFormat="1" ht="68.25">
      <c r="A17" s="15" t="s">
        <v>561</v>
      </c>
      <c r="B17" s="16" t="s">
        <v>455</v>
      </c>
      <c r="C17" s="4">
        <v>9423340</v>
      </c>
      <c r="D17" s="5" t="s">
        <v>14</v>
      </c>
      <c r="E17" s="4">
        <v>172057</v>
      </c>
      <c r="F17" s="4">
        <v>172000</v>
      </c>
      <c r="G17" s="4">
        <v>11694</v>
      </c>
      <c r="H17" s="5" t="s">
        <v>14</v>
      </c>
      <c r="I17" s="5" t="s">
        <v>14</v>
      </c>
      <c r="J17" s="4">
        <v>95456</v>
      </c>
      <c r="K17" s="4">
        <v>256110</v>
      </c>
      <c r="L17" s="5" t="s">
        <v>14</v>
      </c>
      <c r="M17" s="5" t="s">
        <v>14</v>
      </c>
      <c r="N17" s="4">
        <v>271424</v>
      </c>
      <c r="O17" s="4">
        <v>394501</v>
      </c>
      <c r="P17" s="5" t="s">
        <v>14</v>
      </c>
      <c r="Q17" s="4">
        <v>10001</v>
      </c>
      <c r="R17" s="4">
        <v>1567292</v>
      </c>
      <c r="S17" s="4">
        <v>6472805</v>
      </c>
      <c r="T17" s="5" t="s">
        <v>14</v>
      </c>
    </row>
    <row r="18" spans="1:20" s="12" customFormat="1" ht="79.5">
      <c r="A18" s="15" t="s">
        <v>562</v>
      </c>
      <c r="B18" s="16" t="s">
        <v>456</v>
      </c>
      <c r="C18" s="4">
        <v>3638044</v>
      </c>
      <c r="D18" s="5" t="s">
        <v>14</v>
      </c>
      <c r="E18" s="5" t="s">
        <v>14</v>
      </c>
      <c r="F18" s="5" t="s">
        <v>14</v>
      </c>
      <c r="G18" s="5" t="s">
        <v>14</v>
      </c>
      <c r="H18" s="5" t="s">
        <v>14</v>
      </c>
      <c r="I18" s="5" t="s">
        <v>14</v>
      </c>
      <c r="J18" s="4">
        <v>95456</v>
      </c>
      <c r="K18" s="5" t="s">
        <v>14</v>
      </c>
      <c r="L18" s="5" t="s">
        <v>14</v>
      </c>
      <c r="M18" s="5" t="s">
        <v>14</v>
      </c>
      <c r="N18" s="4">
        <v>181488</v>
      </c>
      <c r="O18" s="4">
        <v>394501</v>
      </c>
      <c r="P18" s="5" t="s">
        <v>14</v>
      </c>
      <c r="Q18" s="5" t="s">
        <v>14</v>
      </c>
      <c r="R18" s="4">
        <v>648425</v>
      </c>
      <c r="S18" s="4">
        <v>2318174</v>
      </c>
      <c r="T18" s="5" t="s">
        <v>14</v>
      </c>
    </row>
    <row r="19" spans="1:20" s="12" customFormat="1" ht="45.75">
      <c r="A19" s="15" t="s">
        <v>563</v>
      </c>
      <c r="B19" s="16" t="s">
        <v>24</v>
      </c>
      <c r="C19" s="4">
        <v>569419</v>
      </c>
      <c r="D19" s="5" t="s">
        <v>14</v>
      </c>
      <c r="E19" s="5" t="s">
        <v>14</v>
      </c>
      <c r="F19" s="5" t="s">
        <v>14</v>
      </c>
      <c r="G19" s="5" t="s">
        <v>14</v>
      </c>
      <c r="H19" s="5" t="s">
        <v>14</v>
      </c>
      <c r="I19" s="5" t="s">
        <v>14</v>
      </c>
      <c r="J19" s="5" t="s">
        <v>14</v>
      </c>
      <c r="K19" s="5" t="s">
        <v>14</v>
      </c>
      <c r="L19" s="5" t="s">
        <v>14</v>
      </c>
      <c r="M19" s="5" t="s">
        <v>14</v>
      </c>
      <c r="N19" s="4">
        <v>181488</v>
      </c>
      <c r="O19" s="5" t="s">
        <v>14</v>
      </c>
      <c r="P19" s="5" t="s">
        <v>14</v>
      </c>
      <c r="Q19" s="5" t="s">
        <v>14</v>
      </c>
      <c r="R19" s="5" t="s">
        <v>14</v>
      </c>
      <c r="S19" s="4">
        <v>387931</v>
      </c>
      <c r="T19" s="5" t="s">
        <v>14</v>
      </c>
    </row>
    <row r="20" spans="1:20" s="12" customFormat="1" ht="45.75">
      <c r="A20" s="15" t="s">
        <v>564</v>
      </c>
      <c r="B20" s="16" t="s">
        <v>25</v>
      </c>
      <c r="C20" s="4">
        <v>208555</v>
      </c>
      <c r="D20" s="5" t="s">
        <v>14</v>
      </c>
      <c r="E20" s="5" t="s">
        <v>14</v>
      </c>
      <c r="F20" s="5" t="s">
        <v>14</v>
      </c>
      <c r="G20" s="5" t="s">
        <v>14</v>
      </c>
      <c r="H20" s="5" t="s">
        <v>14</v>
      </c>
      <c r="I20" s="5" t="s">
        <v>14</v>
      </c>
      <c r="J20" s="4">
        <v>95456</v>
      </c>
      <c r="K20" s="5" t="s">
        <v>14</v>
      </c>
      <c r="L20" s="5" t="s">
        <v>14</v>
      </c>
      <c r="M20" s="5" t="s">
        <v>14</v>
      </c>
      <c r="N20" s="5" t="s">
        <v>14</v>
      </c>
      <c r="O20" s="5" t="s">
        <v>14</v>
      </c>
      <c r="P20" s="5" t="s">
        <v>14</v>
      </c>
      <c r="Q20" s="5" t="s">
        <v>14</v>
      </c>
      <c r="R20" s="5" t="s">
        <v>14</v>
      </c>
      <c r="S20" s="4">
        <v>113099</v>
      </c>
      <c r="T20" s="5" t="s">
        <v>14</v>
      </c>
    </row>
    <row r="21" spans="1:20" s="12" customFormat="1" ht="57">
      <c r="A21" s="15" t="s">
        <v>565</v>
      </c>
      <c r="B21" s="16" t="s">
        <v>26</v>
      </c>
      <c r="C21" s="4">
        <v>886864</v>
      </c>
      <c r="D21" s="5" t="s">
        <v>14</v>
      </c>
      <c r="E21" s="5" t="s">
        <v>14</v>
      </c>
      <c r="F21" s="5" t="s">
        <v>14</v>
      </c>
      <c r="G21" s="5" t="s">
        <v>14</v>
      </c>
      <c r="H21" s="5" t="s">
        <v>14</v>
      </c>
      <c r="I21" s="5" t="s">
        <v>14</v>
      </c>
      <c r="J21" s="5" t="s">
        <v>14</v>
      </c>
      <c r="K21" s="5" t="s">
        <v>14</v>
      </c>
      <c r="L21" s="5" t="s">
        <v>14</v>
      </c>
      <c r="M21" s="5" t="s">
        <v>14</v>
      </c>
      <c r="N21" s="5" t="s">
        <v>14</v>
      </c>
      <c r="O21" s="5" t="s">
        <v>14</v>
      </c>
      <c r="P21" s="5" t="s">
        <v>14</v>
      </c>
      <c r="Q21" s="5" t="s">
        <v>14</v>
      </c>
      <c r="R21" s="5" t="s">
        <v>14</v>
      </c>
      <c r="S21" s="4">
        <v>886864</v>
      </c>
      <c r="T21" s="5" t="s">
        <v>14</v>
      </c>
    </row>
    <row r="22" spans="1:20" s="12" customFormat="1" ht="68.25">
      <c r="A22" s="15" t="s">
        <v>566</v>
      </c>
      <c r="B22" s="16" t="s">
        <v>27</v>
      </c>
      <c r="C22" s="4">
        <v>1042926</v>
      </c>
      <c r="D22" s="5" t="s">
        <v>14</v>
      </c>
      <c r="E22" s="5" t="s">
        <v>14</v>
      </c>
      <c r="F22" s="5" t="s">
        <v>14</v>
      </c>
      <c r="G22" s="5" t="s">
        <v>14</v>
      </c>
      <c r="H22" s="5" t="s">
        <v>14</v>
      </c>
      <c r="I22" s="5" t="s">
        <v>14</v>
      </c>
      <c r="J22" s="5" t="s">
        <v>14</v>
      </c>
      <c r="K22" s="5" t="s">
        <v>14</v>
      </c>
      <c r="L22" s="5" t="s">
        <v>14</v>
      </c>
      <c r="M22" s="5" t="s">
        <v>14</v>
      </c>
      <c r="N22" s="5" t="s">
        <v>14</v>
      </c>
      <c r="O22" s="4">
        <v>394501</v>
      </c>
      <c r="P22" s="5" t="s">
        <v>14</v>
      </c>
      <c r="Q22" s="5" t="s">
        <v>14</v>
      </c>
      <c r="R22" s="4">
        <v>648425</v>
      </c>
      <c r="S22" s="5" t="s">
        <v>14</v>
      </c>
      <c r="T22" s="5" t="s">
        <v>14</v>
      </c>
    </row>
    <row r="23" spans="1:20" s="12" customFormat="1" ht="57">
      <c r="A23" s="15" t="s">
        <v>1075</v>
      </c>
      <c r="B23" s="16" t="s">
        <v>1076</v>
      </c>
      <c r="C23" s="4">
        <v>930280</v>
      </c>
      <c r="D23" s="5" t="s">
        <v>14</v>
      </c>
      <c r="E23" s="5" t="s">
        <v>14</v>
      </c>
      <c r="F23" s="5" t="s">
        <v>14</v>
      </c>
      <c r="G23" s="5" t="s">
        <v>14</v>
      </c>
      <c r="H23" s="5" t="s">
        <v>14</v>
      </c>
      <c r="I23" s="5" t="s">
        <v>14</v>
      </c>
      <c r="J23" s="5" t="s">
        <v>14</v>
      </c>
      <c r="K23" s="5" t="s">
        <v>14</v>
      </c>
      <c r="L23" s="5" t="s">
        <v>14</v>
      </c>
      <c r="M23" s="5" t="s">
        <v>14</v>
      </c>
      <c r="N23" s="5" t="s">
        <v>14</v>
      </c>
      <c r="O23" s="5" t="s">
        <v>14</v>
      </c>
      <c r="P23" s="5" t="s">
        <v>14</v>
      </c>
      <c r="Q23" s="5" t="s">
        <v>14</v>
      </c>
      <c r="R23" s="5" t="s">
        <v>14</v>
      </c>
      <c r="S23" s="4">
        <v>930280</v>
      </c>
      <c r="T23" s="5" t="s">
        <v>14</v>
      </c>
    </row>
    <row r="24" spans="1:20" s="12" customFormat="1" ht="90.75">
      <c r="A24" s="15" t="s">
        <v>567</v>
      </c>
      <c r="B24" s="16" t="s">
        <v>457</v>
      </c>
      <c r="C24" s="4">
        <v>5785296</v>
      </c>
      <c r="D24" s="5" t="s">
        <v>14</v>
      </c>
      <c r="E24" s="4">
        <v>172057</v>
      </c>
      <c r="F24" s="4">
        <v>172000</v>
      </c>
      <c r="G24" s="4">
        <v>11694</v>
      </c>
      <c r="H24" s="5" t="s">
        <v>14</v>
      </c>
      <c r="I24" s="5" t="s">
        <v>14</v>
      </c>
      <c r="J24" s="5" t="s">
        <v>14</v>
      </c>
      <c r="K24" s="4">
        <v>256110</v>
      </c>
      <c r="L24" s="5" t="s">
        <v>14</v>
      </c>
      <c r="M24" s="5" t="s">
        <v>14</v>
      </c>
      <c r="N24" s="4">
        <v>89936</v>
      </c>
      <c r="O24" s="5" t="s">
        <v>14</v>
      </c>
      <c r="P24" s="5" t="s">
        <v>14</v>
      </c>
      <c r="Q24" s="4">
        <v>10001</v>
      </c>
      <c r="R24" s="4">
        <v>918867</v>
      </c>
      <c r="S24" s="4">
        <v>4154631</v>
      </c>
      <c r="T24" s="5" t="s">
        <v>14</v>
      </c>
    </row>
    <row r="25" spans="1:20" s="12" customFormat="1" ht="45.75">
      <c r="A25" s="15" t="s">
        <v>568</v>
      </c>
      <c r="B25" s="16" t="s">
        <v>28</v>
      </c>
      <c r="C25" s="4">
        <v>1182589</v>
      </c>
      <c r="D25" s="5" t="s">
        <v>14</v>
      </c>
      <c r="E25" s="4">
        <v>158890</v>
      </c>
      <c r="F25" s="4">
        <v>172000</v>
      </c>
      <c r="G25" s="5" t="s">
        <v>14</v>
      </c>
      <c r="H25" s="5" t="s">
        <v>14</v>
      </c>
      <c r="I25" s="5" t="s">
        <v>14</v>
      </c>
      <c r="J25" s="5" t="s">
        <v>14</v>
      </c>
      <c r="K25" s="5" t="s">
        <v>14</v>
      </c>
      <c r="L25" s="5" t="s">
        <v>14</v>
      </c>
      <c r="M25" s="5" t="s">
        <v>14</v>
      </c>
      <c r="N25" s="5" t="s">
        <v>14</v>
      </c>
      <c r="O25" s="5" t="s">
        <v>14</v>
      </c>
      <c r="P25" s="5" t="s">
        <v>14</v>
      </c>
      <c r="Q25" s="5" t="s">
        <v>14</v>
      </c>
      <c r="R25" s="4">
        <v>851699</v>
      </c>
      <c r="S25" s="5" t="s">
        <v>14</v>
      </c>
      <c r="T25" s="5" t="s">
        <v>14</v>
      </c>
    </row>
    <row r="26" spans="1:20" s="12" customFormat="1" ht="45.75">
      <c r="A26" s="15" t="s">
        <v>569</v>
      </c>
      <c r="B26" s="16" t="s">
        <v>29</v>
      </c>
      <c r="C26" s="4">
        <v>1375829</v>
      </c>
      <c r="D26" s="5" t="s">
        <v>14</v>
      </c>
      <c r="E26" s="5" t="s">
        <v>14</v>
      </c>
      <c r="F26" s="5" t="s">
        <v>14</v>
      </c>
      <c r="G26" s="4">
        <v>11694</v>
      </c>
      <c r="H26" s="5" t="s">
        <v>14</v>
      </c>
      <c r="I26" s="5" t="s">
        <v>14</v>
      </c>
      <c r="J26" s="5" t="s">
        <v>14</v>
      </c>
      <c r="K26" s="4">
        <v>100913</v>
      </c>
      <c r="L26" s="5" t="s">
        <v>14</v>
      </c>
      <c r="M26" s="5" t="s">
        <v>14</v>
      </c>
      <c r="N26" s="5" t="s">
        <v>14</v>
      </c>
      <c r="O26" s="5" t="s">
        <v>14</v>
      </c>
      <c r="P26" s="5" t="s">
        <v>14</v>
      </c>
      <c r="Q26" s="5" t="s">
        <v>14</v>
      </c>
      <c r="R26" s="4">
        <v>27240</v>
      </c>
      <c r="S26" s="4">
        <v>1235981</v>
      </c>
      <c r="T26" s="5" t="s">
        <v>14</v>
      </c>
    </row>
    <row r="27" spans="1:20" s="12" customFormat="1" ht="68.25">
      <c r="A27" s="15" t="s">
        <v>1077</v>
      </c>
      <c r="B27" s="16" t="s">
        <v>1078</v>
      </c>
      <c r="C27" s="4">
        <v>21661</v>
      </c>
      <c r="D27" s="5" t="s">
        <v>14</v>
      </c>
      <c r="E27" s="5" t="s">
        <v>14</v>
      </c>
      <c r="F27" s="5" t="s">
        <v>14</v>
      </c>
      <c r="G27" s="5" t="s">
        <v>14</v>
      </c>
      <c r="H27" s="5" t="s">
        <v>14</v>
      </c>
      <c r="I27" s="5" t="s">
        <v>14</v>
      </c>
      <c r="J27" s="5" t="s">
        <v>14</v>
      </c>
      <c r="K27" s="5" t="s">
        <v>14</v>
      </c>
      <c r="L27" s="5" t="s">
        <v>14</v>
      </c>
      <c r="M27" s="5" t="s">
        <v>14</v>
      </c>
      <c r="N27" s="5" t="s">
        <v>14</v>
      </c>
      <c r="O27" s="5" t="s">
        <v>14</v>
      </c>
      <c r="P27" s="5" t="s">
        <v>14</v>
      </c>
      <c r="Q27" s="5" t="s">
        <v>14</v>
      </c>
      <c r="R27" s="5" t="s">
        <v>14</v>
      </c>
      <c r="S27" s="4">
        <v>21661</v>
      </c>
      <c r="T27" s="5" t="s">
        <v>14</v>
      </c>
    </row>
    <row r="28" spans="1:20" s="12" customFormat="1" ht="79.5">
      <c r="A28" s="15" t="s">
        <v>571</v>
      </c>
      <c r="B28" s="16" t="s">
        <v>31</v>
      </c>
      <c r="C28" s="4">
        <v>39928</v>
      </c>
      <c r="D28" s="5" t="s">
        <v>14</v>
      </c>
      <c r="E28" s="5" t="s">
        <v>14</v>
      </c>
      <c r="F28" s="5" t="s">
        <v>14</v>
      </c>
      <c r="G28" s="5" t="s">
        <v>14</v>
      </c>
      <c r="H28" s="5" t="s">
        <v>14</v>
      </c>
      <c r="I28" s="5" t="s">
        <v>14</v>
      </c>
      <c r="J28" s="5" t="s">
        <v>14</v>
      </c>
      <c r="K28" s="5" t="s">
        <v>14</v>
      </c>
      <c r="L28" s="5" t="s">
        <v>14</v>
      </c>
      <c r="M28" s="5" t="s">
        <v>14</v>
      </c>
      <c r="N28" s="5" t="s">
        <v>14</v>
      </c>
      <c r="O28" s="5" t="s">
        <v>14</v>
      </c>
      <c r="P28" s="5" t="s">
        <v>14</v>
      </c>
      <c r="Q28" s="5" t="s">
        <v>14</v>
      </c>
      <c r="R28" s="4">
        <v>39928</v>
      </c>
      <c r="S28" s="5" t="s">
        <v>14</v>
      </c>
      <c r="T28" s="5" t="s">
        <v>14</v>
      </c>
    </row>
    <row r="29" spans="1:20" s="12" customFormat="1" ht="57">
      <c r="A29" s="15" t="s">
        <v>572</v>
      </c>
      <c r="B29" s="16" t="s">
        <v>32</v>
      </c>
      <c r="C29" s="4">
        <v>3165290</v>
      </c>
      <c r="D29" s="5" t="s">
        <v>14</v>
      </c>
      <c r="E29" s="4">
        <v>13167</v>
      </c>
      <c r="F29" s="5" t="s">
        <v>14</v>
      </c>
      <c r="G29" s="5" t="s">
        <v>14</v>
      </c>
      <c r="H29" s="5" t="s">
        <v>14</v>
      </c>
      <c r="I29" s="5" t="s">
        <v>14</v>
      </c>
      <c r="J29" s="5" t="s">
        <v>14</v>
      </c>
      <c r="K29" s="4">
        <v>155197</v>
      </c>
      <c r="L29" s="5" t="s">
        <v>14</v>
      </c>
      <c r="M29" s="5" t="s">
        <v>14</v>
      </c>
      <c r="N29" s="4">
        <v>89936</v>
      </c>
      <c r="O29" s="5" t="s">
        <v>14</v>
      </c>
      <c r="P29" s="5" t="s">
        <v>14</v>
      </c>
      <c r="Q29" s="4">
        <v>10001</v>
      </c>
      <c r="R29" s="5" t="s">
        <v>14</v>
      </c>
      <c r="S29" s="4">
        <v>2896989</v>
      </c>
      <c r="T29" s="5" t="s">
        <v>14</v>
      </c>
    </row>
    <row r="30" spans="1:20" s="12" customFormat="1" ht="68.25">
      <c r="A30" s="15" t="s">
        <v>573</v>
      </c>
      <c r="B30" s="16" t="s">
        <v>458</v>
      </c>
      <c r="C30" s="4">
        <v>18658209</v>
      </c>
      <c r="D30" s="4">
        <v>100464</v>
      </c>
      <c r="E30" s="4">
        <v>2184</v>
      </c>
      <c r="F30" s="4">
        <v>286293</v>
      </c>
      <c r="G30" s="4">
        <v>1089926</v>
      </c>
      <c r="H30" s="4">
        <v>291194</v>
      </c>
      <c r="I30" s="5" t="s">
        <v>14</v>
      </c>
      <c r="J30" s="4">
        <v>11124</v>
      </c>
      <c r="K30" s="5" t="s">
        <v>14</v>
      </c>
      <c r="L30" s="4">
        <v>8681</v>
      </c>
      <c r="M30" s="4">
        <v>9768</v>
      </c>
      <c r="N30" s="4">
        <v>21841</v>
      </c>
      <c r="O30" s="4">
        <v>92800</v>
      </c>
      <c r="P30" s="5" t="s">
        <v>14</v>
      </c>
      <c r="Q30" s="4">
        <v>57184</v>
      </c>
      <c r="R30" s="4">
        <v>4853048</v>
      </c>
      <c r="S30" s="4">
        <v>11118201</v>
      </c>
      <c r="T30" s="4">
        <v>715500</v>
      </c>
    </row>
    <row r="31" spans="1:20" s="12" customFormat="1" ht="79.5">
      <c r="A31" s="15" t="s">
        <v>574</v>
      </c>
      <c r="B31" s="16" t="s">
        <v>459</v>
      </c>
      <c r="C31" s="4">
        <v>17977134</v>
      </c>
      <c r="D31" s="4">
        <v>100464</v>
      </c>
      <c r="E31" s="4">
        <v>2184</v>
      </c>
      <c r="F31" s="4">
        <v>286293</v>
      </c>
      <c r="G31" s="4">
        <v>1089926</v>
      </c>
      <c r="H31" s="4">
        <v>291194</v>
      </c>
      <c r="I31" s="5" t="s">
        <v>14</v>
      </c>
      <c r="J31" s="4">
        <v>11124</v>
      </c>
      <c r="K31" s="5" t="s">
        <v>14</v>
      </c>
      <c r="L31" s="4">
        <v>8681</v>
      </c>
      <c r="M31" s="4">
        <v>9768</v>
      </c>
      <c r="N31" s="4">
        <v>21841</v>
      </c>
      <c r="O31" s="4">
        <v>92800</v>
      </c>
      <c r="P31" s="5" t="s">
        <v>14</v>
      </c>
      <c r="Q31" s="4">
        <v>57184</v>
      </c>
      <c r="R31" s="4">
        <v>4853048</v>
      </c>
      <c r="S31" s="4">
        <v>11118201</v>
      </c>
      <c r="T31" s="4">
        <v>34425</v>
      </c>
    </row>
    <row r="32" spans="1:20" s="12" customFormat="1" ht="45.75">
      <c r="A32" s="15" t="s">
        <v>575</v>
      </c>
      <c r="B32" s="16" t="s">
        <v>33</v>
      </c>
      <c r="C32" s="4">
        <v>948737</v>
      </c>
      <c r="D32" s="5" t="s">
        <v>14</v>
      </c>
      <c r="E32" s="5" t="s">
        <v>14</v>
      </c>
      <c r="F32" s="5" t="s">
        <v>14</v>
      </c>
      <c r="G32" s="5" t="s">
        <v>14</v>
      </c>
      <c r="H32" s="5" t="s">
        <v>14</v>
      </c>
      <c r="I32" s="5" t="s">
        <v>14</v>
      </c>
      <c r="J32" s="5" t="s">
        <v>14</v>
      </c>
      <c r="K32" s="5" t="s">
        <v>14</v>
      </c>
      <c r="L32" s="5" t="s">
        <v>14</v>
      </c>
      <c r="M32" s="5" t="s">
        <v>14</v>
      </c>
      <c r="N32" s="4">
        <v>6595</v>
      </c>
      <c r="O32" s="5" t="s">
        <v>14</v>
      </c>
      <c r="P32" s="5" t="s">
        <v>14</v>
      </c>
      <c r="Q32" s="5" t="s">
        <v>14</v>
      </c>
      <c r="R32" s="5" t="s">
        <v>14</v>
      </c>
      <c r="S32" s="4">
        <v>942142</v>
      </c>
      <c r="T32" s="5" t="s">
        <v>14</v>
      </c>
    </row>
    <row r="33" spans="1:20" s="12" customFormat="1" ht="34.5">
      <c r="A33" s="15" t="s">
        <v>576</v>
      </c>
      <c r="B33" s="16" t="s">
        <v>34</v>
      </c>
      <c r="C33" s="4">
        <v>6889249</v>
      </c>
      <c r="D33" s="4">
        <v>98953</v>
      </c>
      <c r="E33" s="5" t="s">
        <v>14</v>
      </c>
      <c r="F33" s="4">
        <v>286293</v>
      </c>
      <c r="G33" s="4">
        <v>1033534</v>
      </c>
      <c r="H33" s="4">
        <v>201492</v>
      </c>
      <c r="I33" s="5" t="s">
        <v>14</v>
      </c>
      <c r="J33" s="4">
        <v>6917</v>
      </c>
      <c r="K33" s="5" t="s">
        <v>14</v>
      </c>
      <c r="L33" s="4">
        <v>5580</v>
      </c>
      <c r="M33" s="5" t="s">
        <v>14</v>
      </c>
      <c r="N33" s="4">
        <v>8101</v>
      </c>
      <c r="O33" s="4">
        <v>38508</v>
      </c>
      <c r="P33" s="5" t="s">
        <v>14</v>
      </c>
      <c r="Q33" s="5" t="s">
        <v>14</v>
      </c>
      <c r="R33" s="4">
        <v>3567413</v>
      </c>
      <c r="S33" s="4">
        <v>1612533</v>
      </c>
      <c r="T33" s="4">
        <v>29925</v>
      </c>
    </row>
    <row r="34" spans="1:20" s="12" customFormat="1" ht="45.75">
      <c r="A34" s="15" t="s">
        <v>577</v>
      </c>
      <c r="B34" s="16" t="s">
        <v>35</v>
      </c>
      <c r="C34" s="4">
        <v>9902283</v>
      </c>
      <c r="D34" s="5" t="s">
        <v>14</v>
      </c>
      <c r="E34" s="5" t="s">
        <v>14</v>
      </c>
      <c r="F34" s="5" t="s">
        <v>14</v>
      </c>
      <c r="G34" s="5" t="s">
        <v>14</v>
      </c>
      <c r="H34" s="4">
        <v>28611</v>
      </c>
      <c r="I34" s="5" t="s">
        <v>14</v>
      </c>
      <c r="J34" s="4">
        <v>899</v>
      </c>
      <c r="K34" s="5" t="s">
        <v>14</v>
      </c>
      <c r="L34" s="4">
        <v>1339</v>
      </c>
      <c r="M34" s="4">
        <v>8445</v>
      </c>
      <c r="N34" s="4">
        <v>4446</v>
      </c>
      <c r="O34" s="4">
        <v>9118</v>
      </c>
      <c r="P34" s="5" t="s">
        <v>14</v>
      </c>
      <c r="Q34" s="5" t="s">
        <v>14</v>
      </c>
      <c r="R34" s="4">
        <v>1285167</v>
      </c>
      <c r="S34" s="4">
        <v>8559759</v>
      </c>
      <c r="T34" s="4">
        <v>4500</v>
      </c>
    </row>
    <row r="35" spans="1:20" s="12" customFormat="1" ht="34.5">
      <c r="A35" s="15" t="s">
        <v>578</v>
      </c>
      <c r="B35" s="16" t="s">
        <v>36</v>
      </c>
      <c r="C35" s="4">
        <v>236865</v>
      </c>
      <c r="D35" s="4">
        <v>1511</v>
      </c>
      <c r="E35" s="4">
        <v>2184</v>
      </c>
      <c r="F35" s="5" t="s">
        <v>14</v>
      </c>
      <c r="G35" s="4">
        <v>56392</v>
      </c>
      <c r="H35" s="4">
        <v>61092</v>
      </c>
      <c r="I35" s="5" t="s">
        <v>14</v>
      </c>
      <c r="J35" s="4">
        <v>3308</v>
      </c>
      <c r="K35" s="5" t="s">
        <v>14</v>
      </c>
      <c r="L35" s="4">
        <v>1762</v>
      </c>
      <c r="M35" s="4">
        <v>1323</v>
      </c>
      <c r="N35" s="4">
        <v>2699</v>
      </c>
      <c r="O35" s="4">
        <v>45175</v>
      </c>
      <c r="P35" s="5" t="s">
        <v>14</v>
      </c>
      <c r="Q35" s="4">
        <v>57184</v>
      </c>
      <c r="R35" s="4">
        <v>468</v>
      </c>
      <c r="S35" s="4">
        <v>3767</v>
      </c>
      <c r="T35" s="5" t="s">
        <v>14</v>
      </c>
    </row>
    <row r="36" spans="1:20" s="12" customFormat="1" ht="79.5">
      <c r="A36" s="15" t="s">
        <v>579</v>
      </c>
      <c r="B36" s="16" t="s">
        <v>460</v>
      </c>
      <c r="C36" s="4">
        <v>681075</v>
      </c>
      <c r="D36" s="5" t="s">
        <v>14</v>
      </c>
      <c r="E36" s="5" t="s">
        <v>14</v>
      </c>
      <c r="F36" s="5" t="s">
        <v>14</v>
      </c>
      <c r="G36" s="5" t="s">
        <v>14</v>
      </c>
      <c r="H36" s="5" t="s">
        <v>14</v>
      </c>
      <c r="I36" s="5" t="s">
        <v>14</v>
      </c>
      <c r="J36" s="5" t="s">
        <v>14</v>
      </c>
      <c r="K36" s="5" t="s">
        <v>14</v>
      </c>
      <c r="L36" s="5" t="s">
        <v>14</v>
      </c>
      <c r="M36" s="5" t="s">
        <v>14</v>
      </c>
      <c r="N36" s="5" t="s">
        <v>14</v>
      </c>
      <c r="O36" s="5" t="s">
        <v>14</v>
      </c>
      <c r="P36" s="5" t="s">
        <v>14</v>
      </c>
      <c r="Q36" s="5" t="s">
        <v>14</v>
      </c>
      <c r="R36" s="5" t="s">
        <v>14</v>
      </c>
      <c r="S36" s="5" t="s">
        <v>14</v>
      </c>
      <c r="T36" s="4">
        <v>681075</v>
      </c>
    </row>
    <row r="37" spans="1:20" s="12" customFormat="1" ht="45.75">
      <c r="A37" s="15" t="s">
        <v>580</v>
      </c>
      <c r="B37" s="16" t="s">
        <v>37</v>
      </c>
      <c r="C37" s="4">
        <v>681075</v>
      </c>
      <c r="D37" s="5" t="s">
        <v>14</v>
      </c>
      <c r="E37" s="5" t="s">
        <v>14</v>
      </c>
      <c r="F37" s="5" t="s">
        <v>14</v>
      </c>
      <c r="G37" s="5" t="s">
        <v>14</v>
      </c>
      <c r="H37" s="5" t="s">
        <v>14</v>
      </c>
      <c r="I37" s="5" t="s">
        <v>14</v>
      </c>
      <c r="J37" s="5" t="s">
        <v>14</v>
      </c>
      <c r="K37" s="5" t="s">
        <v>14</v>
      </c>
      <c r="L37" s="5" t="s">
        <v>14</v>
      </c>
      <c r="M37" s="5" t="s">
        <v>14</v>
      </c>
      <c r="N37" s="5" t="s">
        <v>14</v>
      </c>
      <c r="O37" s="5" t="s">
        <v>14</v>
      </c>
      <c r="P37" s="5" t="s">
        <v>14</v>
      </c>
      <c r="Q37" s="5" t="s">
        <v>14</v>
      </c>
      <c r="R37" s="5" t="s">
        <v>14</v>
      </c>
      <c r="S37" s="5" t="s">
        <v>14</v>
      </c>
      <c r="T37" s="4">
        <v>681075</v>
      </c>
    </row>
    <row r="38" spans="1:20" s="12" customFormat="1" ht="57">
      <c r="A38" s="15" t="s">
        <v>581</v>
      </c>
      <c r="B38" s="16" t="s">
        <v>461</v>
      </c>
      <c r="C38" s="4">
        <v>9424856</v>
      </c>
      <c r="D38" s="4">
        <v>233168</v>
      </c>
      <c r="E38" s="4">
        <v>2026094</v>
      </c>
      <c r="F38" s="4">
        <v>1349672</v>
      </c>
      <c r="G38" s="4">
        <v>90000</v>
      </c>
      <c r="H38" s="5" t="s">
        <v>14</v>
      </c>
      <c r="I38" s="5" t="s">
        <v>14</v>
      </c>
      <c r="J38" s="4">
        <v>364091</v>
      </c>
      <c r="K38" s="4">
        <v>35560</v>
      </c>
      <c r="L38" s="5" t="s">
        <v>14</v>
      </c>
      <c r="M38" s="5" t="s">
        <v>14</v>
      </c>
      <c r="N38" s="4">
        <v>441680</v>
      </c>
      <c r="O38" s="5" t="s">
        <v>14</v>
      </c>
      <c r="P38" s="5" t="s">
        <v>14</v>
      </c>
      <c r="Q38" s="5" t="s">
        <v>14</v>
      </c>
      <c r="R38" s="4">
        <v>595746</v>
      </c>
      <c r="S38" s="4">
        <v>4044665</v>
      </c>
      <c r="T38" s="4">
        <v>244180</v>
      </c>
    </row>
    <row r="39" spans="1:20" s="12" customFormat="1" ht="68.25">
      <c r="A39" s="15" t="s">
        <v>582</v>
      </c>
      <c r="B39" s="16" t="s">
        <v>462</v>
      </c>
      <c r="C39" s="4">
        <v>251676</v>
      </c>
      <c r="D39" s="5" t="s">
        <v>14</v>
      </c>
      <c r="E39" s="4">
        <v>96667</v>
      </c>
      <c r="F39" s="5" t="s">
        <v>14</v>
      </c>
      <c r="G39" s="5" t="s">
        <v>14</v>
      </c>
      <c r="H39" s="5" t="s">
        <v>14</v>
      </c>
      <c r="I39" s="5" t="s">
        <v>14</v>
      </c>
      <c r="J39" s="5" t="s">
        <v>14</v>
      </c>
      <c r="K39" s="5" t="s">
        <v>14</v>
      </c>
      <c r="L39" s="5" t="s">
        <v>14</v>
      </c>
      <c r="M39" s="5" t="s">
        <v>14</v>
      </c>
      <c r="N39" s="5" t="s">
        <v>14</v>
      </c>
      <c r="O39" s="5" t="s">
        <v>14</v>
      </c>
      <c r="P39" s="5" t="s">
        <v>14</v>
      </c>
      <c r="Q39" s="5" t="s">
        <v>14</v>
      </c>
      <c r="R39" s="5" t="s">
        <v>14</v>
      </c>
      <c r="S39" s="4">
        <v>155009</v>
      </c>
      <c r="T39" s="5" t="s">
        <v>14</v>
      </c>
    </row>
    <row r="40" spans="1:20" s="12" customFormat="1" ht="34.5">
      <c r="A40" s="15" t="s">
        <v>1079</v>
      </c>
      <c r="B40" s="16" t="s">
        <v>1080</v>
      </c>
      <c r="C40" s="4">
        <v>251002</v>
      </c>
      <c r="D40" s="5" t="s">
        <v>14</v>
      </c>
      <c r="E40" s="4">
        <v>96667</v>
      </c>
      <c r="F40" s="5" t="s">
        <v>14</v>
      </c>
      <c r="G40" s="5" t="s">
        <v>14</v>
      </c>
      <c r="H40" s="5" t="s">
        <v>14</v>
      </c>
      <c r="I40" s="5" t="s">
        <v>14</v>
      </c>
      <c r="J40" s="5" t="s">
        <v>14</v>
      </c>
      <c r="K40" s="5" t="s">
        <v>14</v>
      </c>
      <c r="L40" s="5" t="s">
        <v>14</v>
      </c>
      <c r="M40" s="5" t="s">
        <v>14</v>
      </c>
      <c r="N40" s="5" t="s">
        <v>14</v>
      </c>
      <c r="O40" s="5" t="s">
        <v>14</v>
      </c>
      <c r="P40" s="5" t="s">
        <v>14</v>
      </c>
      <c r="Q40" s="5" t="s">
        <v>14</v>
      </c>
      <c r="R40" s="5" t="s">
        <v>14</v>
      </c>
      <c r="S40" s="4">
        <v>154336</v>
      </c>
      <c r="T40" s="5" t="s">
        <v>14</v>
      </c>
    </row>
    <row r="41" spans="1:20" s="12" customFormat="1" ht="45.75">
      <c r="A41" s="15" t="s">
        <v>583</v>
      </c>
      <c r="B41" s="16" t="s">
        <v>38</v>
      </c>
      <c r="C41" s="4">
        <v>673</v>
      </c>
      <c r="D41" s="5" t="s">
        <v>14</v>
      </c>
      <c r="E41" s="5" t="s">
        <v>14</v>
      </c>
      <c r="F41" s="5" t="s">
        <v>14</v>
      </c>
      <c r="G41" s="5" t="s">
        <v>14</v>
      </c>
      <c r="H41" s="5" t="s">
        <v>14</v>
      </c>
      <c r="I41" s="5" t="s">
        <v>14</v>
      </c>
      <c r="J41" s="5" t="s">
        <v>14</v>
      </c>
      <c r="K41" s="5" t="s">
        <v>14</v>
      </c>
      <c r="L41" s="5" t="s">
        <v>14</v>
      </c>
      <c r="M41" s="5" t="s">
        <v>14</v>
      </c>
      <c r="N41" s="5" t="s">
        <v>14</v>
      </c>
      <c r="O41" s="5" t="s">
        <v>14</v>
      </c>
      <c r="P41" s="5" t="s">
        <v>14</v>
      </c>
      <c r="Q41" s="5" t="s">
        <v>14</v>
      </c>
      <c r="R41" s="5" t="s">
        <v>14</v>
      </c>
      <c r="S41" s="4">
        <v>673</v>
      </c>
      <c r="T41" s="5" t="s">
        <v>14</v>
      </c>
    </row>
    <row r="42" spans="1:20" s="12" customFormat="1" ht="68.25">
      <c r="A42" s="15" t="s">
        <v>584</v>
      </c>
      <c r="B42" s="16" t="s">
        <v>463</v>
      </c>
      <c r="C42" s="4">
        <v>9173180</v>
      </c>
      <c r="D42" s="4">
        <v>233168</v>
      </c>
      <c r="E42" s="4">
        <v>1929428</v>
      </c>
      <c r="F42" s="4">
        <v>1349672</v>
      </c>
      <c r="G42" s="4">
        <v>90000</v>
      </c>
      <c r="H42" s="5" t="s">
        <v>14</v>
      </c>
      <c r="I42" s="5" t="s">
        <v>14</v>
      </c>
      <c r="J42" s="4">
        <v>364091</v>
      </c>
      <c r="K42" s="4">
        <v>35560</v>
      </c>
      <c r="L42" s="5" t="s">
        <v>14</v>
      </c>
      <c r="M42" s="5" t="s">
        <v>14</v>
      </c>
      <c r="N42" s="4">
        <v>441680</v>
      </c>
      <c r="O42" s="5" t="s">
        <v>14</v>
      </c>
      <c r="P42" s="5" t="s">
        <v>14</v>
      </c>
      <c r="Q42" s="5" t="s">
        <v>14</v>
      </c>
      <c r="R42" s="4">
        <v>595746</v>
      </c>
      <c r="S42" s="4">
        <v>3889656</v>
      </c>
      <c r="T42" s="4">
        <v>244180</v>
      </c>
    </row>
    <row r="43" spans="1:20" s="12" customFormat="1" ht="23.25">
      <c r="A43" s="15" t="s">
        <v>585</v>
      </c>
      <c r="B43" s="16" t="s">
        <v>39</v>
      </c>
      <c r="C43" s="4">
        <v>2689458</v>
      </c>
      <c r="D43" s="5" t="s">
        <v>14</v>
      </c>
      <c r="E43" s="4">
        <v>1534120</v>
      </c>
      <c r="F43" s="5" t="s">
        <v>14</v>
      </c>
      <c r="G43" s="5" t="s">
        <v>14</v>
      </c>
      <c r="H43" s="5" t="s">
        <v>14</v>
      </c>
      <c r="I43" s="5" t="s">
        <v>14</v>
      </c>
      <c r="J43" s="5" t="s">
        <v>14</v>
      </c>
      <c r="K43" s="5" t="s">
        <v>14</v>
      </c>
      <c r="L43" s="5" t="s">
        <v>14</v>
      </c>
      <c r="M43" s="5" t="s">
        <v>14</v>
      </c>
      <c r="N43" s="4">
        <v>95208</v>
      </c>
      <c r="O43" s="5" t="s">
        <v>14</v>
      </c>
      <c r="P43" s="5" t="s">
        <v>14</v>
      </c>
      <c r="Q43" s="5" t="s">
        <v>14</v>
      </c>
      <c r="R43" s="5" t="s">
        <v>14</v>
      </c>
      <c r="S43" s="4">
        <v>1021129</v>
      </c>
      <c r="T43" s="4">
        <v>39000</v>
      </c>
    </row>
    <row r="44" spans="1:20" s="12" customFormat="1" ht="45.75">
      <c r="A44" s="15" t="s">
        <v>586</v>
      </c>
      <c r="B44" s="16" t="s">
        <v>40</v>
      </c>
      <c r="C44" s="4">
        <v>3652940</v>
      </c>
      <c r="D44" s="5" t="s">
        <v>14</v>
      </c>
      <c r="E44" s="4">
        <v>395308</v>
      </c>
      <c r="F44" s="5" t="s">
        <v>14</v>
      </c>
      <c r="G44" s="5" t="s">
        <v>14</v>
      </c>
      <c r="H44" s="5" t="s">
        <v>14</v>
      </c>
      <c r="I44" s="5" t="s">
        <v>14</v>
      </c>
      <c r="J44" s="4">
        <v>272007</v>
      </c>
      <c r="K44" s="4">
        <v>35560</v>
      </c>
      <c r="L44" s="5" t="s">
        <v>14</v>
      </c>
      <c r="M44" s="5" t="s">
        <v>14</v>
      </c>
      <c r="N44" s="4">
        <v>42385</v>
      </c>
      <c r="O44" s="5" t="s">
        <v>14</v>
      </c>
      <c r="P44" s="5" t="s">
        <v>14</v>
      </c>
      <c r="Q44" s="5" t="s">
        <v>14</v>
      </c>
      <c r="R44" s="5" t="s">
        <v>14</v>
      </c>
      <c r="S44" s="4">
        <v>2702500</v>
      </c>
      <c r="T44" s="4">
        <v>205180</v>
      </c>
    </row>
    <row r="45" spans="1:20" s="12" customFormat="1" ht="34.5">
      <c r="A45" s="15" t="s">
        <v>587</v>
      </c>
      <c r="B45" s="16" t="s">
        <v>41</v>
      </c>
      <c r="C45" s="4">
        <v>2545426</v>
      </c>
      <c r="D45" s="5" t="s">
        <v>14</v>
      </c>
      <c r="E45" s="5" t="s">
        <v>14</v>
      </c>
      <c r="F45" s="4">
        <v>1349672</v>
      </c>
      <c r="G45" s="4">
        <v>90000</v>
      </c>
      <c r="H45" s="5" t="s">
        <v>14</v>
      </c>
      <c r="I45" s="5" t="s">
        <v>14</v>
      </c>
      <c r="J45" s="4">
        <v>92084</v>
      </c>
      <c r="K45" s="5" t="s">
        <v>14</v>
      </c>
      <c r="L45" s="5" t="s">
        <v>14</v>
      </c>
      <c r="M45" s="5" t="s">
        <v>14</v>
      </c>
      <c r="N45" s="4">
        <v>304086</v>
      </c>
      <c r="O45" s="5" t="s">
        <v>14</v>
      </c>
      <c r="P45" s="5" t="s">
        <v>14</v>
      </c>
      <c r="Q45" s="5" t="s">
        <v>14</v>
      </c>
      <c r="R45" s="4">
        <v>595746</v>
      </c>
      <c r="S45" s="4">
        <v>113838</v>
      </c>
      <c r="T45" s="5" t="s">
        <v>14</v>
      </c>
    </row>
    <row r="46" spans="1:20" s="12" customFormat="1" ht="45.75">
      <c r="A46" s="15" t="s">
        <v>588</v>
      </c>
      <c r="B46" s="16" t="s">
        <v>42</v>
      </c>
      <c r="C46" s="4">
        <v>285357</v>
      </c>
      <c r="D46" s="4">
        <v>233168</v>
      </c>
      <c r="E46" s="5" t="s">
        <v>14</v>
      </c>
      <c r="F46" s="5" t="s">
        <v>14</v>
      </c>
      <c r="G46" s="5" t="s">
        <v>14</v>
      </c>
      <c r="H46" s="5" t="s">
        <v>14</v>
      </c>
      <c r="I46" s="5" t="s">
        <v>14</v>
      </c>
      <c r="J46" s="5" t="s">
        <v>14</v>
      </c>
      <c r="K46" s="5" t="s">
        <v>14</v>
      </c>
      <c r="L46" s="5" t="s">
        <v>14</v>
      </c>
      <c r="M46" s="5" t="s">
        <v>14</v>
      </c>
      <c r="N46" s="5" t="s">
        <v>14</v>
      </c>
      <c r="O46" s="5" t="s">
        <v>14</v>
      </c>
      <c r="P46" s="5" t="s">
        <v>14</v>
      </c>
      <c r="Q46" s="5" t="s">
        <v>14</v>
      </c>
      <c r="R46" s="5" t="s">
        <v>14</v>
      </c>
      <c r="S46" s="4">
        <v>52189</v>
      </c>
      <c r="T46" s="5" t="s">
        <v>14</v>
      </c>
    </row>
    <row r="47" spans="1:20" s="12" customFormat="1" ht="79.5">
      <c r="A47" s="15" t="s">
        <v>589</v>
      </c>
      <c r="B47" s="16" t="s">
        <v>464</v>
      </c>
      <c r="C47" s="4">
        <v>289864413</v>
      </c>
      <c r="D47" s="4">
        <v>4721655</v>
      </c>
      <c r="E47" s="4">
        <v>10935946</v>
      </c>
      <c r="F47" s="4">
        <v>7575207</v>
      </c>
      <c r="G47" s="4">
        <v>5997763</v>
      </c>
      <c r="H47" s="4">
        <v>30904425</v>
      </c>
      <c r="I47" s="4">
        <v>3761552</v>
      </c>
      <c r="J47" s="4">
        <v>10733270</v>
      </c>
      <c r="K47" s="4">
        <v>18744335</v>
      </c>
      <c r="L47" s="4">
        <v>2504590</v>
      </c>
      <c r="M47" s="4">
        <v>7127370</v>
      </c>
      <c r="N47" s="4">
        <v>13719519</v>
      </c>
      <c r="O47" s="4">
        <v>12368392</v>
      </c>
      <c r="P47" s="4">
        <v>2760826</v>
      </c>
      <c r="Q47" s="4">
        <v>34174712</v>
      </c>
      <c r="R47" s="4">
        <v>37944222</v>
      </c>
      <c r="S47" s="4">
        <v>72113075</v>
      </c>
      <c r="T47" s="4">
        <v>13777553</v>
      </c>
    </row>
    <row r="48" spans="1:20" s="12" customFormat="1" ht="57">
      <c r="A48" s="15" t="s">
        <v>590</v>
      </c>
      <c r="B48" s="16" t="s">
        <v>465</v>
      </c>
      <c r="C48" s="4">
        <v>68335732</v>
      </c>
      <c r="D48" s="4">
        <v>978611</v>
      </c>
      <c r="E48" s="4">
        <v>4310638</v>
      </c>
      <c r="F48" s="4">
        <v>965381</v>
      </c>
      <c r="G48" s="4">
        <v>748049</v>
      </c>
      <c r="H48" s="4">
        <v>824106</v>
      </c>
      <c r="I48" s="4">
        <v>2490488</v>
      </c>
      <c r="J48" s="4">
        <v>2753562</v>
      </c>
      <c r="K48" s="4">
        <v>2236523</v>
      </c>
      <c r="L48" s="4">
        <v>304116</v>
      </c>
      <c r="M48" s="4">
        <v>1061570</v>
      </c>
      <c r="N48" s="4">
        <v>2034135</v>
      </c>
      <c r="O48" s="4">
        <v>3163929</v>
      </c>
      <c r="P48" s="4">
        <v>590347</v>
      </c>
      <c r="Q48" s="4">
        <v>13681951</v>
      </c>
      <c r="R48" s="4">
        <v>7660261</v>
      </c>
      <c r="S48" s="4">
        <v>17033623</v>
      </c>
      <c r="T48" s="4">
        <v>7498441</v>
      </c>
    </row>
    <row r="49" spans="1:20" s="12" customFormat="1" ht="45.75">
      <c r="A49" s="15" t="s">
        <v>591</v>
      </c>
      <c r="B49" s="16" t="s">
        <v>43</v>
      </c>
      <c r="C49" s="4">
        <v>34069507</v>
      </c>
      <c r="D49" s="4">
        <v>98137</v>
      </c>
      <c r="E49" s="4">
        <v>3256499</v>
      </c>
      <c r="F49" s="4">
        <v>570697</v>
      </c>
      <c r="G49" s="4">
        <v>206751</v>
      </c>
      <c r="H49" s="4">
        <v>157935</v>
      </c>
      <c r="I49" s="4">
        <v>888196</v>
      </c>
      <c r="J49" s="4">
        <v>1220587</v>
      </c>
      <c r="K49" s="4">
        <v>1304827</v>
      </c>
      <c r="L49" s="4">
        <v>155085</v>
      </c>
      <c r="M49" s="4">
        <v>810797</v>
      </c>
      <c r="N49" s="4">
        <v>605348</v>
      </c>
      <c r="O49" s="4">
        <v>2526887</v>
      </c>
      <c r="P49" s="4">
        <v>151967</v>
      </c>
      <c r="Q49" s="4">
        <v>3310168</v>
      </c>
      <c r="R49" s="4">
        <v>5484675</v>
      </c>
      <c r="S49" s="4">
        <v>9230961</v>
      </c>
      <c r="T49" s="4">
        <v>4089990</v>
      </c>
    </row>
    <row r="50" spans="1:20" s="12" customFormat="1" ht="45.75">
      <c r="A50" s="15" t="s">
        <v>592</v>
      </c>
      <c r="B50" s="16" t="s">
        <v>44</v>
      </c>
      <c r="C50" s="4">
        <v>19961787</v>
      </c>
      <c r="D50" s="4">
        <v>101315</v>
      </c>
      <c r="E50" s="4">
        <v>153749</v>
      </c>
      <c r="F50" s="4">
        <v>383660</v>
      </c>
      <c r="G50" s="4">
        <v>19265</v>
      </c>
      <c r="H50" s="4">
        <v>665788</v>
      </c>
      <c r="I50" s="4">
        <v>1577022</v>
      </c>
      <c r="J50" s="4">
        <v>841021</v>
      </c>
      <c r="K50" s="4">
        <v>511675</v>
      </c>
      <c r="L50" s="4">
        <v>123274</v>
      </c>
      <c r="M50" s="4">
        <v>250773</v>
      </c>
      <c r="N50" s="4">
        <v>332696</v>
      </c>
      <c r="O50" s="4">
        <v>613481</v>
      </c>
      <c r="P50" s="4">
        <v>399823</v>
      </c>
      <c r="Q50" s="4">
        <v>3605187</v>
      </c>
      <c r="R50" s="4">
        <v>558245</v>
      </c>
      <c r="S50" s="4">
        <v>6565796</v>
      </c>
      <c r="T50" s="4">
        <v>3259017</v>
      </c>
    </row>
    <row r="51" spans="1:20" s="12" customFormat="1" ht="34.5">
      <c r="A51" s="15" t="s">
        <v>593</v>
      </c>
      <c r="B51" s="16" t="s">
        <v>45</v>
      </c>
      <c r="C51" s="4">
        <v>14304438</v>
      </c>
      <c r="D51" s="4">
        <v>779159</v>
      </c>
      <c r="E51" s="4">
        <v>900390</v>
      </c>
      <c r="F51" s="4">
        <v>11025</v>
      </c>
      <c r="G51" s="4">
        <v>522033</v>
      </c>
      <c r="H51" s="4">
        <v>383</v>
      </c>
      <c r="I51" s="4">
        <v>25270</v>
      </c>
      <c r="J51" s="4">
        <v>691954</v>
      </c>
      <c r="K51" s="4">
        <v>420022</v>
      </c>
      <c r="L51" s="4">
        <v>25757</v>
      </c>
      <c r="M51" s="5" t="s">
        <v>14</v>
      </c>
      <c r="N51" s="4">
        <v>1096091</v>
      </c>
      <c r="O51" s="4">
        <v>23560</v>
      </c>
      <c r="P51" s="4">
        <v>38558</v>
      </c>
      <c r="Q51" s="4">
        <v>6766596</v>
      </c>
      <c r="R51" s="4">
        <v>1617340</v>
      </c>
      <c r="S51" s="4">
        <v>1236866</v>
      </c>
      <c r="T51" s="4">
        <v>149434</v>
      </c>
    </row>
    <row r="52" spans="1:20" s="12" customFormat="1" ht="79.5">
      <c r="A52" s="15" t="s">
        <v>594</v>
      </c>
      <c r="B52" s="16" t="s">
        <v>466</v>
      </c>
      <c r="C52" s="4">
        <v>221528681</v>
      </c>
      <c r="D52" s="4">
        <v>3743044</v>
      </c>
      <c r="E52" s="4">
        <v>6625307</v>
      </c>
      <c r="F52" s="4">
        <v>6609826</v>
      </c>
      <c r="G52" s="4">
        <v>5249714</v>
      </c>
      <c r="H52" s="4">
        <v>30080319</v>
      </c>
      <c r="I52" s="4">
        <v>1271064</v>
      </c>
      <c r="J52" s="4">
        <v>7979708</v>
      </c>
      <c r="K52" s="4">
        <v>16507812</v>
      </c>
      <c r="L52" s="4">
        <v>2200474</v>
      </c>
      <c r="M52" s="4">
        <v>6065799</v>
      </c>
      <c r="N52" s="4">
        <v>11685384</v>
      </c>
      <c r="O52" s="4">
        <v>9204463</v>
      </c>
      <c r="P52" s="4">
        <v>2170479</v>
      </c>
      <c r="Q52" s="4">
        <v>20492761</v>
      </c>
      <c r="R52" s="4">
        <v>30283961</v>
      </c>
      <c r="S52" s="4">
        <v>55079452</v>
      </c>
      <c r="T52" s="4">
        <v>6279112</v>
      </c>
    </row>
    <row r="53" spans="1:20" s="12" customFormat="1" ht="45.75">
      <c r="A53" s="15" t="s">
        <v>595</v>
      </c>
      <c r="B53" s="16" t="s">
        <v>46</v>
      </c>
      <c r="C53" s="4">
        <v>221528681</v>
      </c>
      <c r="D53" s="4">
        <v>3743044</v>
      </c>
      <c r="E53" s="4">
        <v>6625307</v>
      </c>
      <c r="F53" s="4">
        <v>6609826</v>
      </c>
      <c r="G53" s="4">
        <v>5249714</v>
      </c>
      <c r="H53" s="4">
        <v>30080319</v>
      </c>
      <c r="I53" s="4">
        <v>1271064</v>
      </c>
      <c r="J53" s="4">
        <v>7979708</v>
      </c>
      <c r="K53" s="4">
        <v>16507812</v>
      </c>
      <c r="L53" s="4">
        <v>2200474</v>
      </c>
      <c r="M53" s="4">
        <v>6065799</v>
      </c>
      <c r="N53" s="4">
        <v>11685384</v>
      </c>
      <c r="O53" s="4">
        <v>9204463</v>
      </c>
      <c r="P53" s="4">
        <v>2170479</v>
      </c>
      <c r="Q53" s="4">
        <v>20492761</v>
      </c>
      <c r="R53" s="4">
        <v>30283961</v>
      </c>
      <c r="S53" s="4">
        <v>55079452</v>
      </c>
      <c r="T53" s="4">
        <v>6279112</v>
      </c>
    </row>
    <row r="54" spans="1:20" s="12" customFormat="1" ht="68.25">
      <c r="A54" s="15" t="s">
        <v>596</v>
      </c>
      <c r="B54" s="16" t="s">
        <v>467</v>
      </c>
      <c r="C54" s="4">
        <v>79718410</v>
      </c>
      <c r="D54" s="4">
        <v>1777913</v>
      </c>
      <c r="E54" s="4">
        <v>3758626</v>
      </c>
      <c r="F54" s="4">
        <v>1145402</v>
      </c>
      <c r="G54" s="4">
        <v>564900</v>
      </c>
      <c r="H54" s="4">
        <v>1977123</v>
      </c>
      <c r="I54" s="4">
        <v>1312903</v>
      </c>
      <c r="J54" s="4">
        <v>2791492</v>
      </c>
      <c r="K54" s="4">
        <v>4359490</v>
      </c>
      <c r="L54" s="4">
        <v>990816</v>
      </c>
      <c r="M54" s="4">
        <v>118075</v>
      </c>
      <c r="N54" s="4">
        <v>2653233</v>
      </c>
      <c r="O54" s="4">
        <v>852161</v>
      </c>
      <c r="P54" s="4">
        <v>501140</v>
      </c>
      <c r="Q54" s="4">
        <v>8287070</v>
      </c>
      <c r="R54" s="4">
        <v>12873068</v>
      </c>
      <c r="S54" s="4">
        <v>31695485</v>
      </c>
      <c r="T54" s="4">
        <v>4059514</v>
      </c>
    </row>
    <row r="55" spans="1:20" s="12" customFormat="1" ht="68.25">
      <c r="A55" s="15" t="s">
        <v>597</v>
      </c>
      <c r="B55" s="16" t="s">
        <v>468</v>
      </c>
      <c r="C55" s="4">
        <v>6889135</v>
      </c>
      <c r="D55" s="4">
        <v>633859</v>
      </c>
      <c r="E55" s="5" t="s">
        <v>14</v>
      </c>
      <c r="F55" s="4">
        <v>396273</v>
      </c>
      <c r="G55" s="4">
        <v>38824</v>
      </c>
      <c r="H55" s="5" t="s">
        <v>14</v>
      </c>
      <c r="I55" s="5" t="s">
        <v>14</v>
      </c>
      <c r="J55" s="4">
        <v>240931</v>
      </c>
      <c r="K55" s="4">
        <v>484062</v>
      </c>
      <c r="L55" s="4">
        <v>29344</v>
      </c>
      <c r="M55" s="4">
        <v>774</v>
      </c>
      <c r="N55" s="4">
        <v>1133757</v>
      </c>
      <c r="O55" s="4">
        <v>109015</v>
      </c>
      <c r="P55" s="4">
        <v>15000</v>
      </c>
      <c r="Q55" s="4">
        <v>1050888</v>
      </c>
      <c r="R55" s="4">
        <v>1217960</v>
      </c>
      <c r="S55" s="4">
        <v>1306170</v>
      </c>
      <c r="T55" s="4">
        <v>232278</v>
      </c>
    </row>
    <row r="56" spans="1:20" s="12" customFormat="1" ht="34.5">
      <c r="A56" s="15" t="s">
        <v>598</v>
      </c>
      <c r="B56" s="16" t="s">
        <v>47</v>
      </c>
      <c r="C56" s="4">
        <v>6889135</v>
      </c>
      <c r="D56" s="4">
        <v>633859</v>
      </c>
      <c r="E56" s="5" t="s">
        <v>14</v>
      </c>
      <c r="F56" s="4">
        <v>396273</v>
      </c>
      <c r="G56" s="4">
        <v>38824</v>
      </c>
      <c r="H56" s="5" t="s">
        <v>14</v>
      </c>
      <c r="I56" s="5" t="s">
        <v>14</v>
      </c>
      <c r="J56" s="4">
        <v>240931</v>
      </c>
      <c r="K56" s="4">
        <v>484062</v>
      </c>
      <c r="L56" s="4">
        <v>29344</v>
      </c>
      <c r="M56" s="4">
        <v>774</v>
      </c>
      <c r="N56" s="4">
        <v>1133757</v>
      </c>
      <c r="O56" s="4">
        <v>109015</v>
      </c>
      <c r="P56" s="4">
        <v>15000</v>
      </c>
      <c r="Q56" s="4">
        <v>1050888</v>
      </c>
      <c r="R56" s="4">
        <v>1217960</v>
      </c>
      <c r="S56" s="4">
        <v>1306170</v>
      </c>
      <c r="T56" s="4">
        <v>232278</v>
      </c>
    </row>
    <row r="57" spans="1:20" s="12" customFormat="1" ht="79.5">
      <c r="A57" s="15" t="s">
        <v>599</v>
      </c>
      <c r="B57" s="16" t="s">
        <v>469</v>
      </c>
      <c r="C57" s="4">
        <v>15644</v>
      </c>
      <c r="D57" s="5" t="s">
        <v>14</v>
      </c>
      <c r="E57" s="5" t="s">
        <v>14</v>
      </c>
      <c r="F57" s="5" t="s">
        <v>14</v>
      </c>
      <c r="G57" s="5" t="s">
        <v>14</v>
      </c>
      <c r="H57" s="5" t="s">
        <v>14</v>
      </c>
      <c r="I57" s="5" t="s">
        <v>14</v>
      </c>
      <c r="J57" s="4">
        <v>8744</v>
      </c>
      <c r="K57" s="5" t="s">
        <v>14</v>
      </c>
      <c r="L57" s="5" t="s">
        <v>14</v>
      </c>
      <c r="M57" s="5" t="s">
        <v>14</v>
      </c>
      <c r="N57" s="5" t="s">
        <v>14</v>
      </c>
      <c r="O57" s="5" t="s">
        <v>14</v>
      </c>
      <c r="P57" s="5" t="s">
        <v>14</v>
      </c>
      <c r="Q57" s="5" t="s">
        <v>14</v>
      </c>
      <c r="R57" s="5" t="s">
        <v>14</v>
      </c>
      <c r="S57" s="4">
        <v>6900</v>
      </c>
      <c r="T57" s="5" t="s">
        <v>14</v>
      </c>
    </row>
    <row r="58" spans="1:20" s="12" customFormat="1" ht="45.75">
      <c r="A58" s="15" t="s">
        <v>600</v>
      </c>
      <c r="B58" s="16" t="s">
        <v>48</v>
      </c>
      <c r="C58" s="4">
        <v>15644</v>
      </c>
      <c r="D58" s="5" t="s">
        <v>14</v>
      </c>
      <c r="E58" s="5" t="s">
        <v>14</v>
      </c>
      <c r="F58" s="5" t="s">
        <v>14</v>
      </c>
      <c r="G58" s="5" t="s">
        <v>14</v>
      </c>
      <c r="H58" s="5" t="s">
        <v>14</v>
      </c>
      <c r="I58" s="5" t="s">
        <v>14</v>
      </c>
      <c r="J58" s="4">
        <v>8744</v>
      </c>
      <c r="K58" s="5" t="s">
        <v>14</v>
      </c>
      <c r="L58" s="5" t="s">
        <v>14</v>
      </c>
      <c r="M58" s="5" t="s">
        <v>14</v>
      </c>
      <c r="N58" s="5" t="s">
        <v>14</v>
      </c>
      <c r="O58" s="5" t="s">
        <v>14</v>
      </c>
      <c r="P58" s="5" t="s">
        <v>14</v>
      </c>
      <c r="Q58" s="5" t="s">
        <v>14</v>
      </c>
      <c r="R58" s="5" t="s">
        <v>14</v>
      </c>
      <c r="S58" s="4">
        <v>6900</v>
      </c>
      <c r="T58" s="5" t="s">
        <v>14</v>
      </c>
    </row>
    <row r="59" spans="1:20" s="12" customFormat="1" ht="79.5">
      <c r="A59" s="15" t="s">
        <v>601</v>
      </c>
      <c r="B59" s="16" t="s">
        <v>470</v>
      </c>
      <c r="C59" s="4">
        <v>72813632</v>
      </c>
      <c r="D59" s="4">
        <v>1144054</v>
      </c>
      <c r="E59" s="4">
        <v>3758626</v>
      </c>
      <c r="F59" s="4">
        <v>749129</v>
      </c>
      <c r="G59" s="4">
        <v>526076</v>
      </c>
      <c r="H59" s="4">
        <v>1977123</v>
      </c>
      <c r="I59" s="4">
        <v>1312903</v>
      </c>
      <c r="J59" s="4">
        <v>2541817</v>
      </c>
      <c r="K59" s="4">
        <v>3875428</v>
      </c>
      <c r="L59" s="4">
        <v>961472</v>
      </c>
      <c r="M59" s="4">
        <v>117301</v>
      </c>
      <c r="N59" s="4">
        <v>1519475</v>
      </c>
      <c r="O59" s="4">
        <v>743146</v>
      </c>
      <c r="P59" s="4">
        <v>486140</v>
      </c>
      <c r="Q59" s="4">
        <v>7236182</v>
      </c>
      <c r="R59" s="4">
        <v>11655108</v>
      </c>
      <c r="S59" s="4">
        <v>30382415</v>
      </c>
      <c r="T59" s="4">
        <v>3827236</v>
      </c>
    </row>
    <row r="60" spans="1:20" s="12" customFormat="1" ht="57">
      <c r="A60" s="15" t="s">
        <v>602</v>
      </c>
      <c r="B60" s="16" t="s">
        <v>49</v>
      </c>
      <c r="C60" s="4">
        <v>68826952</v>
      </c>
      <c r="D60" s="4">
        <v>1144054</v>
      </c>
      <c r="E60" s="4">
        <v>3728332</v>
      </c>
      <c r="F60" s="4">
        <v>709447</v>
      </c>
      <c r="G60" s="4">
        <v>521438</v>
      </c>
      <c r="H60" s="4">
        <v>1977123</v>
      </c>
      <c r="I60" s="4">
        <v>1312903</v>
      </c>
      <c r="J60" s="4">
        <v>2541817</v>
      </c>
      <c r="K60" s="4">
        <v>3851574</v>
      </c>
      <c r="L60" s="4">
        <v>935306</v>
      </c>
      <c r="M60" s="4">
        <v>56391</v>
      </c>
      <c r="N60" s="4">
        <v>1518875</v>
      </c>
      <c r="O60" s="4">
        <v>743146</v>
      </c>
      <c r="P60" s="4">
        <v>486140</v>
      </c>
      <c r="Q60" s="4">
        <v>7232823</v>
      </c>
      <c r="R60" s="4">
        <v>11655108</v>
      </c>
      <c r="S60" s="4">
        <v>26585237</v>
      </c>
      <c r="T60" s="4">
        <v>3827236</v>
      </c>
    </row>
    <row r="61" spans="1:20" s="12" customFormat="1" ht="23.25">
      <c r="A61" s="15" t="s">
        <v>603</v>
      </c>
      <c r="B61" s="16" t="s">
        <v>50</v>
      </c>
      <c r="C61" s="4">
        <v>15606819</v>
      </c>
      <c r="D61" s="4">
        <v>252025</v>
      </c>
      <c r="E61" s="4">
        <v>226554</v>
      </c>
      <c r="F61" s="4">
        <v>70852</v>
      </c>
      <c r="G61" s="4">
        <v>155303</v>
      </c>
      <c r="H61" s="4">
        <v>45598</v>
      </c>
      <c r="I61" s="4">
        <v>4235</v>
      </c>
      <c r="J61" s="4">
        <v>765078</v>
      </c>
      <c r="K61" s="4">
        <v>783765</v>
      </c>
      <c r="L61" s="4">
        <v>653196</v>
      </c>
      <c r="M61" s="4">
        <v>31745</v>
      </c>
      <c r="N61" s="4">
        <v>134895</v>
      </c>
      <c r="O61" s="4">
        <v>389147</v>
      </c>
      <c r="P61" s="4">
        <v>102749</v>
      </c>
      <c r="Q61" s="4">
        <v>4021579</v>
      </c>
      <c r="R61" s="4">
        <v>2595462</v>
      </c>
      <c r="S61" s="4">
        <v>5132687</v>
      </c>
      <c r="T61" s="4">
        <v>241949</v>
      </c>
    </row>
    <row r="62" spans="1:20" s="12" customFormat="1" ht="45.75">
      <c r="A62" s="15" t="s">
        <v>604</v>
      </c>
      <c r="B62" s="16" t="s">
        <v>51</v>
      </c>
      <c r="C62" s="4">
        <v>53220133</v>
      </c>
      <c r="D62" s="4">
        <v>892029</v>
      </c>
      <c r="E62" s="4">
        <v>3501778</v>
      </c>
      <c r="F62" s="4">
        <v>638595</v>
      </c>
      <c r="G62" s="4">
        <v>366135</v>
      </c>
      <c r="H62" s="4">
        <v>1931525</v>
      </c>
      <c r="I62" s="4">
        <v>1308668</v>
      </c>
      <c r="J62" s="4">
        <v>1776739</v>
      </c>
      <c r="K62" s="4">
        <v>3067810</v>
      </c>
      <c r="L62" s="4">
        <v>282110</v>
      </c>
      <c r="M62" s="4">
        <v>24646</v>
      </c>
      <c r="N62" s="4">
        <v>1383981</v>
      </c>
      <c r="O62" s="4">
        <v>353999</v>
      </c>
      <c r="P62" s="4">
        <v>383391</v>
      </c>
      <c r="Q62" s="4">
        <v>3211245</v>
      </c>
      <c r="R62" s="4">
        <v>9059645</v>
      </c>
      <c r="S62" s="4">
        <v>21452551</v>
      </c>
      <c r="T62" s="4">
        <v>3585287</v>
      </c>
    </row>
    <row r="63" spans="1:20" s="12" customFormat="1" ht="34.5">
      <c r="A63" s="15" t="s">
        <v>605</v>
      </c>
      <c r="B63" s="16" t="s">
        <v>52</v>
      </c>
      <c r="C63" s="4">
        <v>3986680</v>
      </c>
      <c r="D63" s="5" t="s">
        <v>14</v>
      </c>
      <c r="E63" s="4">
        <v>30294</v>
      </c>
      <c r="F63" s="4">
        <v>39682</v>
      </c>
      <c r="G63" s="4">
        <v>4638</v>
      </c>
      <c r="H63" s="5" t="s">
        <v>14</v>
      </c>
      <c r="I63" s="5" t="s">
        <v>14</v>
      </c>
      <c r="J63" s="5" t="s">
        <v>14</v>
      </c>
      <c r="K63" s="4">
        <v>23854</v>
      </c>
      <c r="L63" s="4">
        <v>26166</v>
      </c>
      <c r="M63" s="4">
        <v>60910</v>
      </c>
      <c r="N63" s="4">
        <v>600</v>
      </c>
      <c r="O63" s="5" t="s">
        <v>14</v>
      </c>
      <c r="P63" s="5" t="s">
        <v>14</v>
      </c>
      <c r="Q63" s="4">
        <v>3359</v>
      </c>
      <c r="R63" s="5" t="s">
        <v>14</v>
      </c>
      <c r="S63" s="4">
        <v>3797177</v>
      </c>
      <c r="T63" s="5" t="s">
        <v>14</v>
      </c>
    </row>
    <row r="64" spans="1:20" s="12" customFormat="1" ht="79.5">
      <c r="A64" s="15" t="s">
        <v>606</v>
      </c>
      <c r="B64" s="16" t="s">
        <v>471</v>
      </c>
      <c r="C64" s="4">
        <v>2706380</v>
      </c>
      <c r="D64" s="4">
        <v>38969</v>
      </c>
      <c r="E64" s="4">
        <v>37017</v>
      </c>
      <c r="F64" s="4">
        <v>7040</v>
      </c>
      <c r="G64" s="4">
        <v>332</v>
      </c>
      <c r="H64" s="5" t="s">
        <v>14</v>
      </c>
      <c r="I64" s="5" t="s">
        <v>14</v>
      </c>
      <c r="J64" s="4">
        <v>44087</v>
      </c>
      <c r="K64" s="4">
        <v>1778</v>
      </c>
      <c r="L64" s="5" t="s">
        <v>14</v>
      </c>
      <c r="M64" s="5" t="s">
        <v>14</v>
      </c>
      <c r="N64" s="4">
        <v>125726</v>
      </c>
      <c r="O64" s="4">
        <v>27983</v>
      </c>
      <c r="P64" s="4">
        <v>343</v>
      </c>
      <c r="Q64" s="4">
        <v>284544</v>
      </c>
      <c r="R64" s="4">
        <v>913783</v>
      </c>
      <c r="S64" s="4">
        <v>1137755</v>
      </c>
      <c r="T64" s="4">
        <v>87024</v>
      </c>
    </row>
    <row r="65" spans="1:20" s="12" customFormat="1" ht="79.5">
      <c r="A65" s="15" t="s">
        <v>606</v>
      </c>
      <c r="B65" s="16" t="s">
        <v>472</v>
      </c>
      <c r="C65" s="4">
        <v>2706380</v>
      </c>
      <c r="D65" s="4">
        <v>38969</v>
      </c>
      <c r="E65" s="4">
        <v>37017</v>
      </c>
      <c r="F65" s="4">
        <v>7040</v>
      </c>
      <c r="G65" s="4">
        <v>332</v>
      </c>
      <c r="H65" s="5" t="s">
        <v>14</v>
      </c>
      <c r="I65" s="5" t="s">
        <v>14</v>
      </c>
      <c r="J65" s="4">
        <v>44087</v>
      </c>
      <c r="K65" s="4">
        <v>1778</v>
      </c>
      <c r="L65" s="5" t="s">
        <v>14</v>
      </c>
      <c r="M65" s="5" t="s">
        <v>14</v>
      </c>
      <c r="N65" s="4">
        <v>125726</v>
      </c>
      <c r="O65" s="4">
        <v>27983</v>
      </c>
      <c r="P65" s="4">
        <v>343</v>
      </c>
      <c r="Q65" s="4">
        <v>284544</v>
      </c>
      <c r="R65" s="4">
        <v>913783</v>
      </c>
      <c r="S65" s="4">
        <v>1137755</v>
      </c>
      <c r="T65" s="4">
        <v>87024</v>
      </c>
    </row>
    <row r="66" spans="1:20" s="12" customFormat="1" ht="34.5">
      <c r="A66" s="15" t="s">
        <v>607</v>
      </c>
      <c r="B66" s="16" t="s">
        <v>53</v>
      </c>
      <c r="C66" s="4">
        <v>2524042</v>
      </c>
      <c r="D66" s="4">
        <v>1204</v>
      </c>
      <c r="E66" s="4">
        <v>34547</v>
      </c>
      <c r="F66" s="5" t="s">
        <v>14</v>
      </c>
      <c r="G66" s="4">
        <v>332</v>
      </c>
      <c r="H66" s="5" t="s">
        <v>14</v>
      </c>
      <c r="I66" s="5" t="s">
        <v>14</v>
      </c>
      <c r="J66" s="4">
        <v>29744</v>
      </c>
      <c r="K66" s="4">
        <v>1778</v>
      </c>
      <c r="L66" s="5" t="s">
        <v>14</v>
      </c>
      <c r="M66" s="5" t="s">
        <v>14</v>
      </c>
      <c r="N66" s="4">
        <v>120550</v>
      </c>
      <c r="O66" s="4">
        <v>16281</v>
      </c>
      <c r="P66" s="5" t="s">
        <v>14</v>
      </c>
      <c r="Q66" s="4">
        <v>284140</v>
      </c>
      <c r="R66" s="4">
        <v>897711</v>
      </c>
      <c r="S66" s="4">
        <v>1137755</v>
      </c>
      <c r="T66" s="5" t="s">
        <v>14</v>
      </c>
    </row>
    <row r="67" spans="1:20" s="12" customFormat="1" ht="45.75">
      <c r="A67" s="15" t="s">
        <v>608</v>
      </c>
      <c r="B67" s="16" t="s">
        <v>54</v>
      </c>
      <c r="C67" s="4">
        <v>182338</v>
      </c>
      <c r="D67" s="4">
        <v>37766</v>
      </c>
      <c r="E67" s="4">
        <v>2470</v>
      </c>
      <c r="F67" s="4">
        <v>7040</v>
      </c>
      <c r="G67" s="5" t="s">
        <v>14</v>
      </c>
      <c r="H67" s="5" t="s">
        <v>14</v>
      </c>
      <c r="I67" s="5" t="s">
        <v>14</v>
      </c>
      <c r="J67" s="4">
        <v>14342</v>
      </c>
      <c r="K67" s="5" t="s">
        <v>14</v>
      </c>
      <c r="L67" s="5" t="s">
        <v>14</v>
      </c>
      <c r="M67" s="5" t="s">
        <v>14</v>
      </c>
      <c r="N67" s="4">
        <v>5176</v>
      </c>
      <c r="O67" s="4">
        <v>11703</v>
      </c>
      <c r="P67" s="4">
        <v>343</v>
      </c>
      <c r="Q67" s="4">
        <v>403</v>
      </c>
      <c r="R67" s="4">
        <v>16072</v>
      </c>
      <c r="S67" s="5" t="s">
        <v>14</v>
      </c>
      <c r="T67" s="4">
        <v>87024</v>
      </c>
    </row>
    <row r="68" spans="1:20" s="12" customFormat="1" ht="68.25">
      <c r="A68" s="15" t="s">
        <v>609</v>
      </c>
      <c r="B68" s="16" t="s">
        <v>473</v>
      </c>
      <c r="C68" s="4">
        <v>841557</v>
      </c>
      <c r="D68" s="5" t="s">
        <v>14</v>
      </c>
      <c r="E68" s="4">
        <v>78808</v>
      </c>
      <c r="F68" s="5" t="s">
        <v>14</v>
      </c>
      <c r="G68" s="5" t="s">
        <v>14</v>
      </c>
      <c r="H68" s="5" t="s">
        <v>14</v>
      </c>
      <c r="I68" s="5" t="s">
        <v>14</v>
      </c>
      <c r="J68" s="4">
        <v>43525</v>
      </c>
      <c r="K68" s="4">
        <v>390821</v>
      </c>
      <c r="L68" s="4">
        <v>18355</v>
      </c>
      <c r="M68" s="4">
        <v>8938</v>
      </c>
      <c r="N68" s="5" t="s">
        <v>14</v>
      </c>
      <c r="O68" s="4">
        <v>12924</v>
      </c>
      <c r="P68" s="4">
        <v>1879</v>
      </c>
      <c r="Q68" s="4">
        <v>240740</v>
      </c>
      <c r="R68" s="5" t="s">
        <v>14</v>
      </c>
      <c r="S68" s="4">
        <v>499</v>
      </c>
      <c r="T68" s="4">
        <v>45068</v>
      </c>
    </row>
    <row r="69" spans="1:20" s="12" customFormat="1" ht="68.25">
      <c r="A69" s="15" t="s">
        <v>609</v>
      </c>
      <c r="B69" s="16" t="s">
        <v>474</v>
      </c>
      <c r="C69" s="4">
        <v>841557</v>
      </c>
      <c r="D69" s="5" t="s">
        <v>14</v>
      </c>
      <c r="E69" s="4">
        <v>78808</v>
      </c>
      <c r="F69" s="5" t="s">
        <v>14</v>
      </c>
      <c r="G69" s="5" t="s">
        <v>14</v>
      </c>
      <c r="H69" s="5" t="s">
        <v>14</v>
      </c>
      <c r="I69" s="5" t="s">
        <v>14</v>
      </c>
      <c r="J69" s="4">
        <v>43525</v>
      </c>
      <c r="K69" s="4">
        <v>390821</v>
      </c>
      <c r="L69" s="4">
        <v>18355</v>
      </c>
      <c r="M69" s="4">
        <v>8938</v>
      </c>
      <c r="N69" s="5" t="s">
        <v>14</v>
      </c>
      <c r="O69" s="4">
        <v>12924</v>
      </c>
      <c r="P69" s="4">
        <v>1879</v>
      </c>
      <c r="Q69" s="4">
        <v>240740</v>
      </c>
      <c r="R69" s="5" t="s">
        <v>14</v>
      </c>
      <c r="S69" s="4">
        <v>499</v>
      </c>
      <c r="T69" s="4">
        <v>45068</v>
      </c>
    </row>
    <row r="70" spans="1:20" s="12" customFormat="1" ht="23.25">
      <c r="A70" s="15" t="s">
        <v>610</v>
      </c>
      <c r="B70" s="16" t="s">
        <v>55</v>
      </c>
      <c r="C70" s="4">
        <v>753025</v>
      </c>
      <c r="D70" s="5" t="s">
        <v>14</v>
      </c>
      <c r="E70" s="4">
        <v>78808</v>
      </c>
      <c r="F70" s="5" t="s">
        <v>14</v>
      </c>
      <c r="G70" s="5" t="s">
        <v>14</v>
      </c>
      <c r="H70" s="5" t="s">
        <v>14</v>
      </c>
      <c r="I70" s="5" t="s">
        <v>14</v>
      </c>
      <c r="J70" s="4">
        <v>43525</v>
      </c>
      <c r="K70" s="4">
        <v>390821</v>
      </c>
      <c r="L70" s="5" t="s">
        <v>14</v>
      </c>
      <c r="M70" s="4">
        <v>8938</v>
      </c>
      <c r="N70" s="5" t="s">
        <v>14</v>
      </c>
      <c r="O70" s="4">
        <v>12924</v>
      </c>
      <c r="P70" s="5" t="s">
        <v>14</v>
      </c>
      <c r="Q70" s="4">
        <v>217510</v>
      </c>
      <c r="R70" s="5" t="s">
        <v>14</v>
      </c>
      <c r="S70" s="4">
        <v>499</v>
      </c>
      <c r="T70" s="5" t="s">
        <v>14</v>
      </c>
    </row>
    <row r="71" spans="1:20" s="12" customFormat="1" ht="45.75">
      <c r="A71" s="15" t="s">
        <v>611</v>
      </c>
      <c r="B71" s="16" t="s">
        <v>56</v>
      </c>
      <c r="C71" s="4">
        <v>88532</v>
      </c>
      <c r="D71" s="5" t="s">
        <v>14</v>
      </c>
      <c r="E71" s="5" t="s">
        <v>14</v>
      </c>
      <c r="F71" s="5" t="s">
        <v>14</v>
      </c>
      <c r="G71" s="5" t="s">
        <v>14</v>
      </c>
      <c r="H71" s="5" t="s">
        <v>14</v>
      </c>
      <c r="I71" s="5" t="s">
        <v>14</v>
      </c>
      <c r="J71" s="5" t="s">
        <v>14</v>
      </c>
      <c r="K71" s="5" t="s">
        <v>14</v>
      </c>
      <c r="L71" s="4">
        <v>18355</v>
      </c>
      <c r="M71" s="5" t="s">
        <v>14</v>
      </c>
      <c r="N71" s="5" t="s">
        <v>14</v>
      </c>
      <c r="O71" s="5" t="s">
        <v>14</v>
      </c>
      <c r="P71" s="4">
        <v>1879</v>
      </c>
      <c r="Q71" s="4">
        <v>23230</v>
      </c>
      <c r="R71" s="5" t="s">
        <v>14</v>
      </c>
      <c r="S71" s="5" t="s">
        <v>14</v>
      </c>
      <c r="T71" s="4">
        <v>45068</v>
      </c>
    </row>
    <row r="72" spans="1:20" s="12" customFormat="1" ht="57">
      <c r="A72" s="15" t="s">
        <v>612</v>
      </c>
      <c r="B72" s="16" t="s">
        <v>475</v>
      </c>
      <c r="C72" s="4">
        <v>2189242171</v>
      </c>
      <c r="D72" s="4">
        <v>37779941</v>
      </c>
      <c r="E72" s="4">
        <v>188352848</v>
      </c>
      <c r="F72" s="4">
        <v>122731319</v>
      </c>
      <c r="G72" s="4">
        <v>32812275</v>
      </c>
      <c r="H72" s="4">
        <v>52322583</v>
      </c>
      <c r="I72" s="4">
        <v>70170982</v>
      </c>
      <c r="J72" s="4">
        <v>294350796</v>
      </c>
      <c r="K72" s="4">
        <v>73487671</v>
      </c>
      <c r="L72" s="4">
        <v>78438942</v>
      </c>
      <c r="M72" s="4">
        <v>63183123</v>
      </c>
      <c r="N72" s="4">
        <v>102889610</v>
      </c>
      <c r="O72" s="4">
        <v>55588223</v>
      </c>
      <c r="P72" s="4">
        <v>39287324</v>
      </c>
      <c r="Q72" s="4">
        <v>179902882</v>
      </c>
      <c r="R72" s="4">
        <v>238476187</v>
      </c>
      <c r="S72" s="4">
        <v>476811929</v>
      </c>
      <c r="T72" s="4">
        <v>82655536</v>
      </c>
    </row>
    <row r="73" spans="1:20" s="12" customFormat="1" ht="23.25">
      <c r="A73" s="15" t="s">
        <v>613</v>
      </c>
      <c r="B73" s="16" t="s">
        <v>476</v>
      </c>
      <c r="C73" s="4">
        <v>360074453</v>
      </c>
      <c r="D73" s="4">
        <v>3059283</v>
      </c>
      <c r="E73" s="4">
        <v>42082885</v>
      </c>
      <c r="F73" s="4">
        <v>16988924</v>
      </c>
      <c r="G73" s="4">
        <v>9053533</v>
      </c>
      <c r="H73" s="4">
        <v>14448069</v>
      </c>
      <c r="I73" s="4">
        <v>16268946</v>
      </c>
      <c r="J73" s="4">
        <v>59889173</v>
      </c>
      <c r="K73" s="4">
        <v>15145989</v>
      </c>
      <c r="L73" s="4">
        <v>17329597</v>
      </c>
      <c r="M73" s="4">
        <v>15245926</v>
      </c>
      <c r="N73" s="4">
        <v>13723856</v>
      </c>
      <c r="O73" s="4">
        <v>14141371</v>
      </c>
      <c r="P73" s="4">
        <v>11072118</v>
      </c>
      <c r="Q73" s="4">
        <v>32459593</v>
      </c>
      <c r="R73" s="4">
        <v>29988996</v>
      </c>
      <c r="S73" s="4">
        <v>35476541</v>
      </c>
      <c r="T73" s="4">
        <v>13699653</v>
      </c>
    </row>
    <row r="74" spans="1:20" s="12" customFormat="1" ht="23.25">
      <c r="A74" s="15" t="s">
        <v>614</v>
      </c>
      <c r="B74" s="16" t="s">
        <v>57</v>
      </c>
      <c r="C74" s="4">
        <v>116880412</v>
      </c>
      <c r="D74" s="4">
        <v>1332048</v>
      </c>
      <c r="E74" s="4">
        <v>11501650</v>
      </c>
      <c r="F74" s="4">
        <v>4556189</v>
      </c>
      <c r="G74" s="4">
        <v>2028486</v>
      </c>
      <c r="H74" s="4">
        <v>3789095</v>
      </c>
      <c r="I74" s="4">
        <v>2740102</v>
      </c>
      <c r="J74" s="4">
        <v>39006097</v>
      </c>
      <c r="K74" s="4">
        <v>2978362</v>
      </c>
      <c r="L74" s="4">
        <v>3937151</v>
      </c>
      <c r="M74" s="4">
        <v>3449881</v>
      </c>
      <c r="N74" s="4">
        <v>3585328</v>
      </c>
      <c r="O74" s="4">
        <v>6508146</v>
      </c>
      <c r="P74" s="4">
        <v>3522951</v>
      </c>
      <c r="Q74" s="4">
        <v>8132462</v>
      </c>
      <c r="R74" s="4">
        <v>10030111</v>
      </c>
      <c r="S74" s="4">
        <v>7595884</v>
      </c>
      <c r="T74" s="4">
        <v>2186469</v>
      </c>
    </row>
    <row r="75" spans="1:20" s="12" customFormat="1" ht="23.25">
      <c r="A75" s="15" t="s">
        <v>615</v>
      </c>
      <c r="B75" s="16" t="s">
        <v>58</v>
      </c>
      <c r="C75" s="4">
        <v>38518501</v>
      </c>
      <c r="D75" s="4">
        <v>366201</v>
      </c>
      <c r="E75" s="4">
        <v>6990944</v>
      </c>
      <c r="F75" s="4">
        <v>2290733</v>
      </c>
      <c r="G75" s="4">
        <v>943917</v>
      </c>
      <c r="H75" s="4">
        <v>1861774</v>
      </c>
      <c r="I75" s="4">
        <v>1186516</v>
      </c>
      <c r="J75" s="4">
        <v>5928605</v>
      </c>
      <c r="K75" s="4">
        <v>1209818</v>
      </c>
      <c r="L75" s="4">
        <v>1914562</v>
      </c>
      <c r="M75" s="4">
        <v>1935466</v>
      </c>
      <c r="N75" s="4">
        <v>1162459</v>
      </c>
      <c r="O75" s="4">
        <v>1614199</v>
      </c>
      <c r="P75" s="4">
        <v>1368663</v>
      </c>
      <c r="Q75" s="4">
        <v>3061616</v>
      </c>
      <c r="R75" s="4">
        <v>3804751</v>
      </c>
      <c r="S75" s="4">
        <v>1821329</v>
      </c>
      <c r="T75" s="4">
        <v>1056949</v>
      </c>
    </row>
    <row r="76" spans="1:20" s="12" customFormat="1" ht="23.25">
      <c r="A76" s="15" t="s">
        <v>616</v>
      </c>
      <c r="B76" s="16" t="s">
        <v>59</v>
      </c>
      <c r="C76" s="4">
        <v>78361911</v>
      </c>
      <c r="D76" s="4">
        <v>965847</v>
      </c>
      <c r="E76" s="4">
        <v>4510706</v>
      </c>
      <c r="F76" s="4">
        <v>2265456</v>
      </c>
      <c r="G76" s="4">
        <v>1084569</v>
      </c>
      <c r="H76" s="4">
        <v>1927321</v>
      </c>
      <c r="I76" s="4">
        <v>1553586</v>
      </c>
      <c r="J76" s="4">
        <v>33077492</v>
      </c>
      <c r="K76" s="4">
        <v>1768545</v>
      </c>
      <c r="L76" s="4">
        <v>2022589</v>
      </c>
      <c r="M76" s="4">
        <v>1514415</v>
      </c>
      <c r="N76" s="4">
        <v>2422869</v>
      </c>
      <c r="O76" s="4">
        <v>4893947</v>
      </c>
      <c r="P76" s="4">
        <v>2154288</v>
      </c>
      <c r="Q76" s="4">
        <v>5070846</v>
      </c>
      <c r="R76" s="4">
        <v>6225360</v>
      </c>
      <c r="S76" s="4">
        <v>5774554</v>
      </c>
      <c r="T76" s="4">
        <v>1129520</v>
      </c>
    </row>
    <row r="77" spans="1:20" s="12" customFormat="1" ht="23.25">
      <c r="A77" s="15" t="s">
        <v>617</v>
      </c>
      <c r="B77" s="16" t="s">
        <v>60</v>
      </c>
      <c r="C77" s="4">
        <v>11539327</v>
      </c>
      <c r="D77" s="4">
        <v>60831</v>
      </c>
      <c r="E77" s="4">
        <v>3721405</v>
      </c>
      <c r="F77" s="4">
        <v>340743</v>
      </c>
      <c r="G77" s="4">
        <v>358598</v>
      </c>
      <c r="H77" s="4">
        <v>154674</v>
      </c>
      <c r="I77" s="4">
        <v>233762</v>
      </c>
      <c r="J77" s="4">
        <v>1014527</v>
      </c>
      <c r="K77" s="4">
        <v>36778</v>
      </c>
      <c r="L77" s="4">
        <v>69652</v>
      </c>
      <c r="M77" s="4">
        <v>360357</v>
      </c>
      <c r="N77" s="4">
        <v>61132</v>
      </c>
      <c r="O77" s="4">
        <v>471066</v>
      </c>
      <c r="P77" s="4">
        <v>787382</v>
      </c>
      <c r="Q77" s="4">
        <v>319267</v>
      </c>
      <c r="R77" s="4">
        <v>2106955</v>
      </c>
      <c r="S77" s="4">
        <v>845088</v>
      </c>
      <c r="T77" s="4">
        <v>597110</v>
      </c>
    </row>
    <row r="78" spans="1:20" s="12" customFormat="1" ht="23.25">
      <c r="A78" s="15" t="s">
        <v>618</v>
      </c>
      <c r="B78" s="16" t="s">
        <v>61</v>
      </c>
      <c r="C78" s="4">
        <v>51264478</v>
      </c>
      <c r="D78" s="4">
        <v>297509</v>
      </c>
      <c r="E78" s="4">
        <v>4077253</v>
      </c>
      <c r="F78" s="4">
        <v>3942845</v>
      </c>
      <c r="G78" s="4">
        <v>1169566</v>
      </c>
      <c r="H78" s="4">
        <v>6072110</v>
      </c>
      <c r="I78" s="4">
        <v>1211367</v>
      </c>
      <c r="J78" s="4">
        <v>4053830</v>
      </c>
      <c r="K78" s="4">
        <v>2671101</v>
      </c>
      <c r="L78" s="4">
        <v>5850043</v>
      </c>
      <c r="M78" s="4">
        <v>2638526</v>
      </c>
      <c r="N78" s="4">
        <v>821615</v>
      </c>
      <c r="O78" s="4">
        <v>1004542</v>
      </c>
      <c r="P78" s="4">
        <v>2387707</v>
      </c>
      <c r="Q78" s="4">
        <v>5709888</v>
      </c>
      <c r="R78" s="4">
        <v>4250104</v>
      </c>
      <c r="S78" s="4">
        <v>3079266</v>
      </c>
      <c r="T78" s="4">
        <v>2027206</v>
      </c>
    </row>
    <row r="79" spans="1:20" s="12" customFormat="1" ht="34.5">
      <c r="A79" s="15" t="s">
        <v>619</v>
      </c>
      <c r="B79" s="16" t="s">
        <v>62</v>
      </c>
      <c r="C79" s="4">
        <v>133606188</v>
      </c>
      <c r="D79" s="4">
        <v>1221398</v>
      </c>
      <c r="E79" s="4">
        <v>21386103</v>
      </c>
      <c r="F79" s="4">
        <v>6002273</v>
      </c>
      <c r="G79" s="4">
        <v>2871062</v>
      </c>
      <c r="H79" s="4">
        <v>2969440</v>
      </c>
      <c r="I79" s="4">
        <v>6785084</v>
      </c>
      <c r="J79" s="4">
        <v>13383651</v>
      </c>
      <c r="K79" s="4">
        <v>9209220</v>
      </c>
      <c r="L79" s="4">
        <v>6345602</v>
      </c>
      <c r="M79" s="4">
        <v>6739656</v>
      </c>
      <c r="N79" s="4">
        <v>7481185</v>
      </c>
      <c r="O79" s="4">
        <v>5793976</v>
      </c>
      <c r="P79" s="4">
        <v>3626473</v>
      </c>
      <c r="Q79" s="4">
        <v>11744547</v>
      </c>
      <c r="R79" s="4">
        <v>10436980</v>
      </c>
      <c r="S79" s="4">
        <v>11106365</v>
      </c>
      <c r="T79" s="4">
        <v>6503173</v>
      </c>
    </row>
    <row r="80" spans="1:20" s="12" customFormat="1" ht="23.25">
      <c r="A80" s="15" t="s">
        <v>620</v>
      </c>
      <c r="B80" s="16" t="s">
        <v>63</v>
      </c>
      <c r="C80" s="4">
        <v>18196679</v>
      </c>
      <c r="D80" s="4">
        <v>229794</v>
      </c>
      <c r="E80" s="4">
        <v>359630</v>
      </c>
      <c r="F80" s="4">
        <v>1216817</v>
      </c>
      <c r="G80" s="4">
        <v>91558</v>
      </c>
      <c r="H80" s="4">
        <v>471972</v>
      </c>
      <c r="I80" s="4">
        <v>1005083</v>
      </c>
      <c r="J80" s="4">
        <v>3385584</v>
      </c>
      <c r="K80" s="4">
        <v>967084</v>
      </c>
      <c r="L80" s="4">
        <v>1061863</v>
      </c>
      <c r="M80" s="4">
        <v>1162811</v>
      </c>
      <c r="N80" s="4">
        <v>394265</v>
      </c>
      <c r="O80" s="4">
        <v>1048380</v>
      </c>
      <c r="P80" s="4">
        <v>432665</v>
      </c>
      <c r="Q80" s="4">
        <v>1591557</v>
      </c>
      <c r="R80" s="4">
        <v>1400177</v>
      </c>
      <c r="S80" s="4">
        <v>2289477</v>
      </c>
      <c r="T80" s="4">
        <v>1087961</v>
      </c>
    </row>
    <row r="81" spans="1:20" s="12" customFormat="1" ht="23.25">
      <c r="A81" s="15" t="s">
        <v>621</v>
      </c>
      <c r="B81" s="16" t="s">
        <v>64</v>
      </c>
      <c r="C81" s="4">
        <v>15563232</v>
      </c>
      <c r="D81" s="4">
        <v>209723</v>
      </c>
      <c r="E81" s="4">
        <v>1023947</v>
      </c>
      <c r="F81" s="4">
        <v>1075434</v>
      </c>
      <c r="G81" s="4">
        <v>344679</v>
      </c>
      <c r="H81" s="4">
        <v>346942</v>
      </c>
      <c r="I81" s="4">
        <v>830018</v>
      </c>
      <c r="J81" s="4">
        <v>1157427</v>
      </c>
      <c r="K81" s="4">
        <v>987654</v>
      </c>
      <c r="L81" s="4">
        <v>1316203</v>
      </c>
      <c r="M81" s="4">
        <v>1184730</v>
      </c>
      <c r="N81" s="4">
        <v>305820</v>
      </c>
      <c r="O81" s="4">
        <v>1117629</v>
      </c>
      <c r="P81" s="4">
        <v>391538</v>
      </c>
      <c r="Q81" s="4">
        <v>1486193</v>
      </c>
      <c r="R81" s="4">
        <v>1025814</v>
      </c>
      <c r="S81" s="4">
        <v>1918079</v>
      </c>
      <c r="T81" s="4">
        <v>841403</v>
      </c>
    </row>
    <row r="82" spans="1:20" s="12" customFormat="1" ht="23.25">
      <c r="A82" s="15" t="s">
        <v>622</v>
      </c>
      <c r="B82" s="16" t="s">
        <v>65</v>
      </c>
      <c r="C82" s="4">
        <v>20831304</v>
      </c>
      <c r="D82" s="4">
        <v>165027</v>
      </c>
      <c r="E82" s="4">
        <v>4449701</v>
      </c>
      <c r="F82" s="4">
        <v>1264318</v>
      </c>
      <c r="G82" s="4">
        <v>158359</v>
      </c>
      <c r="H82" s="4">
        <v>366799</v>
      </c>
      <c r="I82" s="4">
        <v>923814</v>
      </c>
      <c r="J82" s="4">
        <v>815355</v>
      </c>
      <c r="K82" s="4">
        <v>1686954</v>
      </c>
      <c r="L82" s="4">
        <v>1397905</v>
      </c>
      <c r="M82" s="4">
        <v>1378671</v>
      </c>
      <c r="N82" s="4">
        <v>542987</v>
      </c>
      <c r="O82" s="4">
        <v>1195046</v>
      </c>
      <c r="P82" s="4">
        <v>998189</v>
      </c>
      <c r="Q82" s="4">
        <v>2314706</v>
      </c>
      <c r="R82" s="4">
        <v>638311</v>
      </c>
      <c r="S82" s="4">
        <v>1105563</v>
      </c>
      <c r="T82" s="4">
        <v>1429601</v>
      </c>
    </row>
    <row r="83" spans="1:20" s="12" customFormat="1" ht="23.25">
      <c r="A83" s="15" t="s">
        <v>623</v>
      </c>
      <c r="B83" s="16" t="s">
        <v>66</v>
      </c>
      <c r="C83" s="4">
        <v>19167547</v>
      </c>
      <c r="D83" s="4">
        <v>200175</v>
      </c>
      <c r="E83" s="4">
        <v>3537744</v>
      </c>
      <c r="F83" s="4">
        <v>968443</v>
      </c>
      <c r="G83" s="4">
        <v>407456</v>
      </c>
      <c r="H83" s="4">
        <v>518276</v>
      </c>
      <c r="I83" s="4">
        <v>953318</v>
      </c>
      <c r="J83" s="4">
        <v>2507021</v>
      </c>
      <c r="K83" s="4">
        <v>1236535</v>
      </c>
      <c r="L83" s="4">
        <v>874619</v>
      </c>
      <c r="M83" s="4">
        <v>1214126</v>
      </c>
      <c r="N83" s="4">
        <v>259561</v>
      </c>
      <c r="O83" s="4">
        <v>731510</v>
      </c>
      <c r="P83" s="4">
        <v>902123</v>
      </c>
      <c r="Q83" s="4">
        <v>1667136</v>
      </c>
      <c r="R83" s="4">
        <v>696943</v>
      </c>
      <c r="S83" s="4">
        <v>1163292</v>
      </c>
      <c r="T83" s="4">
        <v>1329270</v>
      </c>
    </row>
    <row r="84" spans="1:20" s="12" customFormat="1" ht="23.25">
      <c r="A84" s="15" t="s">
        <v>624</v>
      </c>
      <c r="B84" s="16" t="s">
        <v>67</v>
      </c>
      <c r="C84" s="4">
        <v>27430042</v>
      </c>
      <c r="D84" s="4">
        <v>189764</v>
      </c>
      <c r="E84" s="4">
        <v>10705794</v>
      </c>
      <c r="F84" s="4">
        <v>931247</v>
      </c>
      <c r="G84" s="4">
        <v>210170</v>
      </c>
      <c r="H84" s="4">
        <v>1076706</v>
      </c>
      <c r="I84" s="4">
        <v>907232</v>
      </c>
      <c r="J84" s="4">
        <v>1765230</v>
      </c>
      <c r="K84" s="4">
        <v>1653159</v>
      </c>
      <c r="L84" s="4">
        <v>1370107</v>
      </c>
      <c r="M84" s="4">
        <v>725238</v>
      </c>
      <c r="N84" s="4">
        <v>473563</v>
      </c>
      <c r="O84" s="4">
        <v>707911</v>
      </c>
      <c r="P84" s="4">
        <v>705922</v>
      </c>
      <c r="Q84" s="4">
        <v>2651880</v>
      </c>
      <c r="R84" s="4">
        <v>868785</v>
      </c>
      <c r="S84" s="4">
        <v>1451699</v>
      </c>
      <c r="T84" s="4">
        <v>1035635</v>
      </c>
    </row>
    <row r="85" spans="1:20" s="12" customFormat="1" ht="34.5">
      <c r="A85" s="15" t="s">
        <v>625</v>
      </c>
      <c r="B85" s="16" t="s">
        <v>68</v>
      </c>
      <c r="C85" s="4">
        <v>32417383</v>
      </c>
      <c r="D85" s="4">
        <v>226915</v>
      </c>
      <c r="E85" s="4">
        <v>1309288</v>
      </c>
      <c r="F85" s="4">
        <v>546014</v>
      </c>
      <c r="G85" s="4">
        <v>1658839</v>
      </c>
      <c r="H85" s="4">
        <v>188746</v>
      </c>
      <c r="I85" s="4">
        <v>2165620</v>
      </c>
      <c r="J85" s="4">
        <v>3753034</v>
      </c>
      <c r="K85" s="4">
        <v>2677834</v>
      </c>
      <c r="L85" s="4">
        <v>324905</v>
      </c>
      <c r="M85" s="4">
        <v>1074080</v>
      </c>
      <c r="N85" s="4">
        <v>5504989</v>
      </c>
      <c r="O85" s="4">
        <v>993499</v>
      </c>
      <c r="P85" s="4">
        <v>196037</v>
      </c>
      <c r="Q85" s="4">
        <v>2033074</v>
      </c>
      <c r="R85" s="4">
        <v>5806951</v>
      </c>
      <c r="S85" s="4">
        <v>3178256</v>
      </c>
      <c r="T85" s="4">
        <v>779303</v>
      </c>
    </row>
    <row r="86" spans="1:20" s="12" customFormat="1" ht="23.25">
      <c r="A86" s="15" t="s">
        <v>626</v>
      </c>
      <c r="B86" s="16" t="s">
        <v>69</v>
      </c>
      <c r="C86" s="4">
        <v>1796170</v>
      </c>
      <c r="D86" s="4">
        <v>2870</v>
      </c>
      <c r="E86" s="4">
        <v>15250</v>
      </c>
      <c r="F86" s="4">
        <v>183027</v>
      </c>
      <c r="G86" s="4">
        <v>1257</v>
      </c>
      <c r="H86" s="4">
        <v>3449</v>
      </c>
      <c r="I86" s="4">
        <v>264724</v>
      </c>
      <c r="J86" s="4">
        <v>147559</v>
      </c>
      <c r="K86" s="4">
        <v>2412</v>
      </c>
      <c r="L86" s="4">
        <v>417</v>
      </c>
      <c r="M86" s="4">
        <v>19258</v>
      </c>
      <c r="N86" s="4">
        <v>12329</v>
      </c>
      <c r="O86" s="4">
        <v>7558</v>
      </c>
      <c r="P86" s="4">
        <v>21366</v>
      </c>
      <c r="Q86" s="4">
        <v>21465</v>
      </c>
      <c r="R86" s="4">
        <v>293458</v>
      </c>
      <c r="S86" s="4">
        <v>375391</v>
      </c>
      <c r="T86" s="4">
        <v>424382</v>
      </c>
    </row>
    <row r="87" spans="1:20" s="12" customFormat="1" ht="34.5">
      <c r="A87" s="15" t="s">
        <v>627</v>
      </c>
      <c r="B87" s="16" t="s">
        <v>70</v>
      </c>
      <c r="C87" s="4">
        <v>44987877</v>
      </c>
      <c r="D87" s="4">
        <v>144626</v>
      </c>
      <c r="E87" s="4">
        <v>1381224</v>
      </c>
      <c r="F87" s="4">
        <v>1963847</v>
      </c>
      <c r="G87" s="4">
        <v>2624565</v>
      </c>
      <c r="H87" s="4">
        <v>1459302</v>
      </c>
      <c r="I87" s="4">
        <v>5033907</v>
      </c>
      <c r="J87" s="4">
        <v>2283510</v>
      </c>
      <c r="K87" s="4">
        <v>248116</v>
      </c>
      <c r="L87" s="4">
        <v>1126732</v>
      </c>
      <c r="M87" s="4">
        <v>2038248</v>
      </c>
      <c r="N87" s="4">
        <v>1762267</v>
      </c>
      <c r="O87" s="4">
        <v>356083</v>
      </c>
      <c r="P87" s="4">
        <v>726239</v>
      </c>
      <c r="Q87" s="4">
        <v>6531965</v>
      </c>
      <c r="R87" s="4">
        <v>2871389</v>
      </c>
      <c r="S87" s="4">
        <v>12474546</v>
      </c>
      <c r="T87" s="4">
        <v>1961312</v>
      </c>
    </row>
    <row r="88" spans="1:20" s="12" customFormat="1" ht="34.5">
      <c r="A88" s="15" t="s">
        <v>628</v>
      </c>
      <c r="B88" s="16" t="s">
        <v>477</v>
      </c>
      <c r="C88" s="4">
        <v>116823689</v>
      </c>
      <c r="D88" s="4">
        <v>810092</v>
      </c>
      <c r="E88" s="4">
        <v>14391849</v>
      </c>
      <c r="F88" s="4">
        <v>6546382</v>
      </c>
      <c r="G88" s="4">
        <v>1786292</v>
      </c>
      <c r="H88" s="4">
        <v>1016190</v>
      </c>
      <c r="I88" s="4">
        <v>1695365</v>
      </c>
      <c r="J88" s="4">
        <v>8564209</v>
      </c>
      <c r="K88" s="4">
        <v>1985884</v>
      </c>
      <c r="L88" s="4">
        <v>1271372</v>
      </c>
      <c r="M88" s="4">
        <v>2002873</v>
      </c>
      <c r="N88" s="4">
        <v>3561687</v>
      </c>
      <c r="O88" s="4">
        <v>1602826</v>
      </c>
      <c r="P88" s="4">
        <v>1003395</v>
      </c>
      <c r="Q88" s="4">
        <v>2458687</v>
      </c>
      <c r="R88" s="4">
        <v>13689850</v>
      </c>
      <c r="S88" s="4">
        <v>50529607</v>
      </c>
      <c r="T88" s="4">
        <v>3907131</v>
      </c>
    </row>
    <row r="89" spans="1:20" s="12" customFormat="1" ht="23.25">
      <c r="A89" s="15" t="s">
        <v>629</v>
      </c>
      <c r="B89" s="16" t="s">
        <v>71</v>
      </c>
      <c r="C89" s="4">
        <v>1243302</v>
      </c>
      <c r="D89" s="4">
        <v>1627</v>
      </c>
      <c r="E89" s="4">
        <v>33</v>
      </c>
      <c r="F89" s="4">
        <v>15143</v>
      </c>
      <c r="G89" s="5" t="s">
        <v>14</v>
      </c>
      <c r="H89" s="4">
        <v>1002</v>
      </c>
      <c r="I89" s="5" t="s">
        <v>14</v>
      </c>
      <c r="J89" s="4">
        <v>57888</v>
      </c>
      <c r="K89" s="4">
        <v>98391</v>
      </c>
      <c r="L89" s="4">
        <v>48908</v>
      </c>
      <c r="M89" s="4">
        <v>235951</v>
      </c>
      <c r="N89" s="4">
        <v>25815</v>
      </c>
      <c r="O89" s="4">
        <v>13168</v>
      </c>
      <c r="P89" s="4">
        <v>37290</v>
      </c>
      <c r="Q89" s="4">
        <v>52342</v>
      </c>
      <c r="R89" s="4">
        <v>449663</v>
      </c>
      <c r="S89" s="4">
        <v>176038</v>
      </c>
      <c r="T89" s="4">
        <v>30045</v>
      </c>
    </row>
    <row r="90" spans="1:20" s="12" customFormat="1" ht="34.5">
      <c r="A90" s="15" t="s">
        <v>630</v>
      </c>
      <c r="B90" s="16" t="s">
        <v>72</v>
      </c>
      <c r="C90" s="4">
        <v>1559926</v>
      </c>
      <c r="D90" s="4">
        <v>20923</v>
      </c>
      <c r="E90" s="5" t="s">
        <v>14</v>
      </c>
      <c r="F90" s="4">
        <v>10148</v>
      </c>
      <c r="G90" s="5" t="s">
        <v>14</v>
      </c>
      <c r="H90" s="4">
        <v>26300</v>
      </c>
      <c r="I90" s="4">
        <v>123187</v>
      </c>
      <c r="J90" s="4">
        <v>222736</v>
      </c>
      <c r="K90" s="4">
        <v>126320</v>
      </c>
      <c r="L90" s="4">
        <v>221381</v>
      </c>
      <c r="M90" s="4">
        <v>141582</v>
      </c>
      <c r="N90" s="4">
        <v>173497</v>
      </c>
      <c r="O90" s="4">
        <v>42372</v>
      </c>
      <c r="P90" s="4">
        <v>2819</v>
      </c>
      <c r="Q90" s="4">
        <v>45858</v>
      </c>
      <c r="R90" s="4">
        <v>330243</v>
      </c>
      <c r="S90" s="4">
        <v>1215</v>
      </c>
      <c r="T90" s="4">
        <v>71343</v>
      </c>
    </row>
    <row r="91" spans="1:20" s="12" customFormat="1" ht="45.75">
      <c r="A91" s="15" t="s">
        <v>631</v>
      </c>
      <c r="B91" s="16" t="s">
        <v>73</v>
      </c>
      <c r="C91" s="4">
        <v>59682821</v>
      </c>
      <c r="D91" s="4">
        <v>211120</v>
      </c>
      <c r="E91" s="4">
        <v>12005310</v>
      </c>
      <c r="F91" s="4">
        <v>3037761</v>
      </c>
      <c r="G91" s="4">
        <v>240045</v>
      </c>
      <c r="H91" s="4">
        <v>97723</v>
      </c>
      <c r="I91" s="4">
        <v>138945</v>
      </c>
      <c r="J91" s="4">
        <v>5383796</v>
      </c>
      <c r="K91" s="4">
        <v>556300</v>
      </c>
      <c r="L91" s="4">
        <v>306806</v>
      </c>
      <c r="M91" s="4">
        <v>186645</v>
      </c>
      <c r="N91" s="4">
        <v>225924</v>
      </c>
      <c r="O91" s="4">
        <v>194863</v>
      </c>
      <c r="P91" s="4">
        <v>385893</v>
      </c>
      <c r="Q91" s="4">
        <v>683120</v>
      </c>
      <c r="R91" s="4">
        <v>935780</v>
      </c>
      <c r="S91" s="4">
        <v>34482465</v>
      </c>
      <c r="T91" s="4">
        <v>610325</v>
      </c>
    </row>
    <row r="92" spans="1:20" s="12" customFormat="1" ht="23.25">
      <c r="A92" s="15" t="s">
        <v>632</v>
      </c>
      <c r="B92" s="16" t="s">
        <v>74</v>
      </c>
      <c r="C92" s="4">
        <v>5022477</v>
      </c>
      <c r="D92" s="4">
        <v>6895</v>
      </c>
      <c r="E92" s="4">
        <v>4</v>
      </c>
      <c r="F92" s="4">
        <v>22414</v>
      </c>
      <c r="G92" s="4">
        <v>12483</v>
      </c>
      <c r="H92" s="4">
        <v>39414</v>
      </c>
      <c r="I92" s="4">
        <v>106314</v>
      </c>
      <c r="J92" s="4">
        <v>212988</v>
      </c>
      <c r="K92" s="4">
        <v>14925</v>
      </c>
      <c r="L92" s="4">
        <v>12975</v>
      </c>
      <c r="M92" s="4">
        <v>222174</v>
      </c>
      <c r="N92" s="4">
        <v>50397</v>
      </c>
      <c r="O92" s="4">
        <v>89669</v>
      </c>
      <c r="P92" s="4">
        <v>40725</v>
      </c>
      <c r="Q92" s="4">
        <v>24392</v>
      </c>
      <c r="R92" s="4">
        <v>4040485</v>
      </c>
      <c r="S92" s="4">
        <v>101984</v>
      </c>
      <c r="T92" s="4">
        <v>24238</v>
      </c>
    </row>
    <row r="93" spans="1:20" s="12" customFormat="1" ht="23.25">
      <c r="A93" s="15" t="s">
        <v>633</v>
      </c>
      <c r="B93" s="16" t="s">
        <v>75</v>
      </c>
      <c r="C93" s="4">
        <v>10035714</v>
      </c>
      <c r="D93" s="4">
        <v>133716</v>
      </c>
      <c r="E93" s="4">
        <v>121136</v>
      </c>
      <c r="F93" s="4">
        <v>381300</v>
      </c>
      <c r="G93" s="4">
        <v>300783</v>
      </c>
      <c r="H93" s="4">
        <v>35821</v>
      </c>
      <c r="I93" s="4">
        <v>129240</v>
      </c>
      <c r="J93" s="4">
        <v>489142</v>
      </c>
      <c r="K93" s="4">
        <v>171653</v>
      </c>
      <c r="L93" s="4">
        <v>89278</v>
      </c>
      <c r="M93" s="4">
        <v>214217</v>
      </c>
      <c r="N93" s="4">
        <v>148549</v>
      </c>
      <c r="O93" s="4">
        <v>88817</v>
      </c>
      <c r="P93" s="4">
        <v>160</v>
      </c>
      <c r="Q93" s="4">
        <v>477833</v>
      </c>
      <c r="R93" s="4">
        <v>2458541</v>
      </c>
      <c r="S93" s="4">
        <v>4209248</v>
      </c>
      <c r="T93" s="4">
        <v>586279</v>
      </c>
    </row>
    <row r="94" spans="1:20" s="12" customFormat="1" ht="45.75">
      <c r="A94" s="15" t="s">
        <v>634</v>
      </c>
      <c r="B94" s="16" t="s">
        <v>76</v>
      </c>
      <c r="C94" s="4">
        <v>18741399</v>
      </c>
      <c r="D94" s="4">
        <v>235558</v>
      </c>
      <c r="E94" s="4">
        <v>2194860</v>
      </c>
      <c r="F94" s="4">
        <v>1835261</v>
      </c>
      <c r="G94" s="4">
        <v>650683</v>
      </c>
      <c r="H94" s="4">
        <v>593295</v>
      </c>
      <c r="I94" s="4">
        <v>941828</v>
      </c>
      <c r="J94" s="4">
        <v>1618930</v>
      </c>
      <c r="K94" s="4">
        <v>641086</v>
      </c>
      <c r="L94" s="4">
        <v>431566</v>
      </c>
      <c r="M94" s="4">
        <v>372954</v>
      </c>
      <c r="N94" s="4">
        <v>1023365</v>
      </c>
      <c r="O94" s="4">
        <v>1102822</v>
      </c>
      <c r="P94" s="4">
        <v>417977</v>
      </c>
      <c r="Q94" s="4">
        <v>791453</v>
      </c>
      <c r="R94" s="4">
        <v>2743375</v>
      </c>
      <c r="S94" s="4">
        <v>1977692</v>
      </c>
      <c r="T94" s="4">
        <v>1168693</v>
      </c>
    </row>
    <row r="95" spans="1:20" s="12" customFormat="1" ht="34.5">
      <c r="A95" s="15" t="s">
        <v>635</v>
      </c>
      <c r="B95" s="16" t="s">
        <v>77</v>
      </c>
      <c r="C95" s="4">
        <v>8701870</v>
      </c>
      <c r="D95" s="4">
        <v>53599</v>
      </c>
      <c r="E95" s="4">
        <v>837614</v>
      </c>
      <c r="F95" s="4">
        <v>870998</v>
      </c>
      <c r="G95" s="4">
        <v>22294</v>
      </c>
      <c r="H95" s="4">
        <v>313936</v>
      </c>
      <c r="I95" s="4">
        <v>545398</v>
      </c>
      <c r="J95" s="4">
        <v>1326429</v>
      </c>
      <c r="K95" s="4">
        <v>547813</v>
      </c>
      <c r="L95" s="4">
        <v>135793</v>
      </c>
      <c r="M95" s="4">
        <v>208998</v>
      </c>
      <c r="N95" s="4">
        <v>68021</v>
      </c>
      <c r="O95" s="4">
        <v>462002</v>
      </c>
      <c r="P95" s="4">
        <v>150595</v>
      </c>
      <c r="Q95" s="4">
        <v>326772</v>
      </c>
      <c r="R95" s="4">
        <v>698646</v>
      </c>
      <c r="S95" s="4">
        <v>1681918</v>
      </c>
      <c r="T95" s="4">
        <v>451045</v>
      </c>
    </row>
    <row r="96" spans="1:20" s="12" customFormat="1" ht="45.75">
      <c r="A96" s="15" t="s">
        <v>636</v>
      </c>
      <c r="B96" s="16" t="s">
        <v>78</v>
      </c>
      <c r="C96" s="4">
        <v>5244316</v>
      </c>
      <c r="D96" s="4">
        <v>66732</v>
      </c>
      <c r="E96" s="4">
        <v>419664</v>
      </c>
      <c r="F96" s="4">
        <v>822989</v>
      </c>
      <c r="G96" s="4">
        <v>622914</v>
      </c>
      <c r="H96" s="4">
        <v>256354</v>
      </c>
      <c r="I96" s="4">
        <v>284157</v>
      </c>
      <c r="J96" s="4">
        <v>219445</v>
      </c>
      <c r="K96" s="4">
        <v>5144</v>
      </c>
      <c r="L96" s="4">
        <v>120303</v>
      </c>
      <c r="M96" s="4">
        <v>66604</v>
      </c>
      <c r="N96" s="4">
        <v>684691</v>
      </c>
      <c r="O96" s="4">
        <v>539217</v>
      </c>
      <c r="P96" s="4">
        <v>182723</v>
      </c>
      <c r="Q96" s="4">
        <v>151790</v>
      </c>
      <c r="R96" s="4">
        <v>266794</v>
      </c>
      <c r="S96" s="4">
        <v>267685</v>
      </c>
      <c r="T96" s="4">
        <v>267110</v>
      </c>
    </row>
    <row r="97" spans="1:20" s="12" customFormat="1" ht="45.75">
      <c r="A97" s="15" t="s">
        <v>637</v>
      </c>
      <c r="B97" s="16" t="s">
        <v>79</v>
      </c>
      <c r="C97" s="4">
        <v>4795213</v>
      </c>
      <c r="D97" s="4">
        <v>115227</v>
      </c>
      <c r="E97" s="4">
        <v>937582</v>
      </c>
      <c r="F97" s="4">
        <v>141275</v>
      </c>
      <c r="G97" s="4">
        <v>5475</v>
      </c>
      <c r="H97" s="4">
        <v>23005</v>
      </c>
      <c r="I97" s="4">
        <v>112273</v>
      </c>
      <c r="J97" s="4">
        <v>73056</v>
      </c>
      <c r="K97" s="4">
        <v>88129</v>
      </c>
      <c r="L97" s="4">
        <v>175470</v>
      </c>
      <c r="M97" s="4">
        <v>97352</v>
      </c>
      <c r="N97" s="4">
        <v>270654</v>
      </c>
      <c r="O97" s="4">
        <v>101602</v>
      </c>
      <c r="P97" s="4">
        <v>84660</v>
      </c>
      <c r="Q97" s="4">
        <v>312891</v>
      </c>
      <c r="R97" s="4">
        <v>1777935</v>
      </c>
      <c r="S97" s="4">
        <v>28088</v>
      </c>
      <c r="T97" s="4">
        <v>450539</v>
      </c>
    </row>
    <row r="98" spans="1:20" s="12" customFormat="1" ht="23.25">
      <c r="A98" s="15" t="s">
        <v>638</v>
      </c>
      <c r="B98" s="16" t="s">
        <v>80</v>
      </c>
      <c r="C98" s="4">
        <v>938921</v>
      </c>
      <c r="D98" s="4">
        <v>35885</v>
      </c>
      <c r="E98" s="5" t="s">
        <v>14</v>
      </c>
      <c r="F98" s="4">
        <v>133104</v>
      </c>
      <c r="G98" s="5" t="s">
        <v>14</v>
      </c>
      <c r="H98" s="4">
        <v>1961</v>
      </c>
      <c r="I98" s="4">
        <v>4792</v>
      </c>
      <c r="J98" s="4">
        <v>69761</v>
      </c>
      <c r="K98" s="4">
        <v>3746</v>
      </c>
      <c r="L98" s="4">
        <v>8460</v>
      </c>
      <c r="M98" s="4">
        <v>5154</v>
      </c>
      <c r="N98" s="4">
        <v>25685</v>
      </c>
      <c r="O98" s="4">
        <v>19961</v>
      </c>
      <c r="P98" s="4">
        <v>7276</v>
      </c>
      <c r="Q98" s="4">
        <v>21684</v>
      </c>
      <c r="R98" s="4">
        <v>222353</v>
      </c>
      <c r="S98" s="4">
        <v>250650</v>
      </c>
      <c r="T98" s="4">
        <v>128451</v>
      </c>
    </row>
    <row r="99" spans="1:20" s="12" customFormat="1" ht="34.5">
      <c r="A99" s="15" t="s">
        <v>639</v>
      </c>
      <c r="B99" s="16" t="s">
        <v>81</v>
      </c>
      <c r="C99" s="4">
        <v>19599130</v>
      </c>
      <c r="D99" s="4">
        <v>164368</v>
      </c>
      <c r="E99" s="4">
        <v>70505</v>
      </c>
      <c r="F99" s="4">
        <v>1111250</v>
      </c>
      <c r="G99" s="4">
        <v>582297</v>
      </c>
      <c r="H99" s="4">
        <v>220673</v>
      </c>
      <c r="I99" s="4">
        <v>251059</v>
      </c>
      <c r="J99" s="4">
        <v>508969</v>
      </c>
      <c r="K99" s="4">
        <v>373462</v>
      </c>
      <c r="L99" s="4">
        <v>151998</v>
      </c>
      <c r="M99" s="4">
        <v>624195</v>
      </c>
      <c r="N99" s="4">
        <v>1888454</v>
      </c>
      <c r="O99" s="4">
        <v>51155</v>
      </c>
      <c r="P99" s="4">
        <v>111256</v>
      </c>
      <c r="Q99" s="4">
        <v>362007</v>
      </c>
      <c r="R99" s="4">
        <v>2509412</v>
      </c>
      <c r="S99" s="4">
        <v>9330315</v>
      </c>
      <c r="T99" s="4">
        <v>1287757</v>
      </c>
    </row>
    <row r="100" spans="1:20" s="12" customFormat="1" ht="23.25">
      <c r="A100" s="15" t="s">
        <v>1081</v>
      </c>
      <c r="B100" s="16" t="s">
        <v>1082</v>
      </c>
      <c r="C100" s="4">
        <v>410071201</v>
      </c>
      <c r="D100" s="4">
        <v>6438326</v>
      </c>
      <c r="E100" s="4">
        <v>45115701</v>
      </c>
      <c r="F100" s="4">
        <v>15679736</v>
      </c>
      <c r="G100" s="4">
        <v>2952144</v>
      </c>
      <c r="H100" s="4">
        <v>13318360</v>
      </c>
      <c r="I100" s="4">
        <v>20017727</v>
      </c>
      <c r="J100" s="4">
        <v>80664634</v>
      </c>
      <c r="K100" s="4">
        <v>11012098</v>
      </c>
      <c r="L100" s="4">
        <v>17106616</v>
      </c>
      <c r="M100" s="4">
        <v>9866526</v>
      </c>
      <c r="N100" s="4">
        <v>14951364</v>
      </c>
      <c r="O100" s="4">
        <v>10866234</v>
      </c>
      <c r="P100" s="4">
        <v>10673853</v>
      </c>
      <c r="Q100" s="4">
        <v>43441629</v>
      </c>
      <c r="R100" s="4">
        <v>60247478</v>
      </c>
      <c r="S100" s="4">
        <v>41298934</v>
      </c>
      <c r="T100" s="4">
        <v>6419841</v>
      </c>
    </row>
    <row r="101" spans="1:20" s="12" customFormat="1" ht="34.5">
      <c r="A101" s="15" t="s">
        <v>640</v>
      </c>
      <c r="B101" s="16" t="s">
        <v>82</v>
      </c>
      <c r="C101" s="4">
        <v>296726359</v>
      </c>
      <c r="D101" s="4">
        <v>1745854</v>
      </c>
      <c r="E101" s="4">
        <v>31949619</v>
      </c>
      <c r="F101" s="4">
        <v>10232830</v>
      </c>
      <c r="G101" s="4">
        <v>2437258</v>
      </c>
      <c r="H101" s="4">
        <v>12012578</v>
      </c>
      <c r="I101" s="4">
        <v>15731203</v>
      </c>
      <c r="J101" s="4">
        <v>71707582</v>
      </c>
      <c r="K101" s="4">
        <v>8804234</v>
      </c>
      <c r="L101" s="4">
        <v>7367598</v>
      </c>
      <c r="M101" s="4">
        <v>6996752</v>
      </c>
      <c r="N101" s="4">
        <v>4543597</v>
      </c>
      <c r="O101" s="4">
        <v>8972189</v>
      </c>
      <c r="P101" s="4">
        <v>9824656</v>
      </c>
      <c r="Q101" s="4">
        <v>30322178</v>
      </c>
      <c r="R101" s="4">
        <v>52917124</v>
      </c>
      <c r="S101" s="4">
        <v>18860957</v>
      </c>
      <c r="T101" s="4">
        <v>2300152</v>
      </c>
    </row>
    <row r="102" spans="1:20" s="12" customFormat="1" ht="23.25">
      <c r="A102" s="15" t="s">
        <v>641</v>
      </c>
      <c r="B102" s="16" t="s">
        <v>83</v>
      </c>
      <c r="C102" s="4">
        <v>173738246</v>
      </c>
      <c r="D102" s="4">
        <v>1486601</v>
      </c>
      <c r="E102" s="4">
        <v>7410362</v>
      </c>
      <c r="F102" s="4">
        <v>4534387</v>
      </c>
      <c r="G102" s="4">
        <v>1760399</v>
      </c>
      <c r="H102" s="4">
        <v>8253071</v>
      </c>
      <c r="I102" s="4">
        <v>3172368</v>
      </c>
      <c r="J102" s="4">
        <v>58821832</v>
      </c>
      <c r="K102" s="4">
        <v>3113691</v>
      </c>
      <c r="L102" s="4">
        <v>5600000</v>
      </c>
      <c r="M102" s="4">
        <v>4805439</v>
      </c>
      <c r="N102" s="4">
        <v>3272034</v>
      </c>
      <c r="O102" s="4">
        <v>2256144</v>
      </c>
      <c r="P102" s="4">
        <v>6433425</v>
      </c>
      <c r="Q102" s="4">
        <v>17030008</v>
      </c>
      <c r="R102" s="4">
        <v>32396676</v>
      </c>
      <c r="S102" s="4">
        <v>12227526</v>
      </c>
      <c r="T102" s="4">
        <v>1164284</v>
      </c>
    </row>
    <row r="103" spans="1:20" s="12" customFormat="1" ht="34.5">
      <c r="A103" s="15" t="s">
        <v>642</v>
      </c>
      <c r="B103" s="16" t="s">
        <v>84</v>
      </c>
      <c r="C103" s="4">
        <v>52202965</v>
      </c>
      <c r="D103" s="4">
        <v>28237</v>
      </c>
      <c r="E103" s="4">
        <v>11160902</v>
      </c>
      <c r="F103" s="4">
        <v>2419287</v>
      </c>
      <c r="G103" s="4">
        <v>317985</v>
      </c>
      <c r="H103" s="4">
        <v>2385553</v>
      </c>
      <c r="I103" s="4">
        <v>7409361</v>
      </c>
      <c r="J103" s="4">
        <v>4383155</v>
      </c>
      <c r="K103" s="4">
        <v>112353</v>
      </c>
      <c r="L103" s="4">
        <v>743997</v>
      </c>
      <c r="M103" s="4">
        <v>241408</v>
      </c>
      <c r="N103" s="4">
        <v>819175</v>
      </c>
      <c r="O103" s="4">
        <v>2238695</v>
      </c>
      <c r="P103" s="4">
        <v>2004022</v>
      </c>
      <c r="Q103" s="4">
        <v>2100198</v>
      </c>
      <c r="R103" s="4">
        <v>13230101</v>
      </c>
      <c r="S103" s="4">
        <v>2340686</v>
      </c>
      <c r="T103" s="4">
        <v>267849</v>
      </c>
    </row>
    <row r="104" spans="1:20" s="12" customFormat="1" ht="23.25">
      <c r="A104" s="15" t="s">
        <v>643</v>
      </c>
      <c r="B104" s="16" t="s">
        <v>85</v>
      </c>
      <c r="C104" s="4">
        <v>30136534</v>
      </c>
      <c r="D104" s="4">
        <v>24</v>
      </c>
      <c r="E104" s="4">
        <v>8073569</v>
      </c>
      <c r="F104" s="4">
        <v>1837734</v>
      </c>
      <c r="G104" s="4">
        <v>20156</v>
      </c>
      <c r="H104" s="4">
        <v>538074</v>
      </c>
      <c r="I104" s="4">
        <v>1311810</v>
      </c>
      <c r="J104" s="4">
        <v>1469149</v>
      </c>
      <c r="K104" s="5" t="s">
        <v>14</v>
      </c>
      <c r="L104" s="4">
        <v>783202</v>
      </c>
      <c r="M104" s="4">
        <v>840727</v>
      </c>
      <c r="N104" s="4">
        <v>6273</v>
      </c>
      <c r="O104" s="4">
        <v>2597315</v>
      </c>
      <c r="P104" s="4">
        <v>1305617</v>
      </c>
      <c r="Q104" s="4">
        <v>5578292</v>
      </c>
      <c r="R104" s="4">
        <v>4316607</v>
      </c>
      <c r="S104" s="4">
        <v>984681</v>
      </c>
      <c r="T104" s="4">
        <v>473304</v>
      </c>
    </row>
    <row r="105" spans="1:20" s="12" customFormat="1" ht="23.25">
      <c r="A105" s="15" t="s">
        <v>644</v>
      </c>
      <c r="B105" s="16" t="s">
        <v>86</v>
      </c>
      <c r="C105" s="4">
        <v>23026560</v>
      </c>
      <c r="D105" s="4">
        <v>173848</v>
      </c>
      <c r="E105" s="4">
        <v>3845006</v>
      </c>
      <c r="F105" s="4">
        <v>290758</v>
      </c>
      <c r="G105" s="4">
        <v>39699</v>
      </c>
      <c r="H105" s="4">
        <v>835881</v>
      </c>
      <c r="I105" s="4">
        <v>272902</v>
      </c>
      <c r="J105" s="4">
        <v>6682169</v>
      </c>
      <c r="K105" s="4">
        <v>2455849</v>
      </c>
      <c r="L105" s="5" t="s">
        <v>14</v>
      </c>
      <c r="M105" s="4">
        <v>20332</v>
      </c>
      <c r="N105" s="4">
        <v>414915</v>
      </c>
      <c r="O105" s="4">
        <v>1777513</v>
      </c>
      <c r="P105" s="4">
        <v>41539</v>
      </c>
      <c r="Q105" s="4">
        <v>4501431</v>
      </c>
      <c r="R105" s="4">
        <v>1245725</v>
      </c>
      <c r="S105" s="4">
        <v>288686</v>
      </c>
      <c r="T105" s="4">
        <v>140308</v>
      </c>
    </row>
    <row r="106" spans="1:20" s="12" customFormat="1" ht="23.25">
      <c r="A106" s="15" t="s">
        <v>645</v>
      </c>
      <c r="B106" s="16" t="s">
        <v>87</v>
      </c>
      <c r="C106" s="4">
        <v>17622054</v>
      </c>
      <c r="D106" s="4">
        <v>57144</v>
      </c>
      <c r="E106" s="4">
        <v>1459780</v>
      </c>
      <c r="F106" s="4">
        <v>1150665</v>
      </c>
      <c r="G106" s="4">
        <v>299020</v>
      </c>
      <c r="H106" s="5" t="s">
        <v>14</v>
      </c>
      <c r="I106" s="4">
        <v>3564761</v>
      </c>
      <c r="J106" s="4">
        <v>351277</v>
      </c>
      <c r="K106" s="4">
        <v>3122341</v>
      </c>
      <c r="L106" s="4">
        <v>240399</v>
      </c>
      <c r="M106" s="4">
        <v>1088846</v>
      </c>
      <c r="N106" s="4">
        <v>31200</v>
      </c>
      <c r="O106" s="4">
        <v>102522</v>
      </c>
      <c r="P106" s="4">
        <v>40052</v>
      </c>
      <c r="Q106" s="4">
        <v>1112249</v>
      </c>
      <c r="R106" s="4">
        <v>1728014</v>
      </c>
      <c r="S106" s="4">
        <v>3019378</v>
      </c>
      <c r="T106" s="4">
        <v>254408</v>
      </c>
    </row>
    <row r="107" spans="1:20" s="12" customFormat="1" ht="34.5">
      <c r="A107" s="15" t="s">
        <v>646</v>
      </c>
      <c r="B107" s="16" t="s">
        <v>88</v>
      </c>
      <c r="C107" s="4">
        <v>5519061</v>
      </c>
      <c r="D107" s="4">
        <v>5062</v>
      </c>
      <c r="E107" s="4">
        <v>632140</v>
      </c>
      <c r="F107" s="4">
        <v>397286</v>
      </c>
      <c r="G107" s="4">
        <v>12257</v>
      </c>
      <c r="H107" s="4">
        <v>7708</v>
      </c>
      <c r="I107" s="4">
        <v>137860</v>
      </c>
      <c r="J107" s="4">
        <v>176416</v>
      </c>
      <c r="K107" s="4">
        <v>163193</v>
      </c>
      <c r="L107" s="4">
        <v>82006</v>
      </c>
      <c r="M107" s="4">
        <v>365093</v>
      </c>
      <c r="N107" s="4">
        <v>372345</v>
      </c>
      <c r="O107" s="4">
        <v>123372</v>
      </c>
      <c r="P107" s="4">
        <v>43356</v>
      </c>
      <c r="Q107" s="4">
        <v>2361824</v>
      </c>
      <c r="R107" s="4">
        <v>143370</v>
      </c>
      <c r="S107" s="4">
        <v>263789</v>
      </c>
      <c r="T107" s="4">
        <v>231982</v>
      </c>
    </row>
    <row r="108" spans="1:20" s="12" customFormat="1" ht="23.25">
      <c r="A108" s="15" t="s">
        <v>647</v>
      </c>
      <c r="B108" s="16" t="s">
        <v>89</v>
      </c>
      <c r="C108" s="4">
        <v>87834755</v>
      </c>
      <c r="D108" s="4">
        <v>4610805</v>
      </c>
      <c r="E108" s="4">
        <v>6355032</v>
      </c>
      <c r="F108" s="4">
        <v>3263115</v>
      </c>
      <c r="G108" s="4">
        <v>491507</v>
      </c>
      <c r="H108" s="4">
        <v>981650</v>
      </c>
      <c r="I108" s="4">
        <v>3940771</v>
      </c>
      <c r="J108" s="4">
        <v>8167546</v>
      </c>
      <c r="K108" s="4">
        <v>1930080</v>
      </c>
      <c r="L108" s="4">
        <v>9603620</v>
      </c>
      <c r="M108" s="4">
        <v>2054711</v>
      </c>
      <c r="N108" s="4">
        <v>6489495</v>
      </c>
      <c r="O108" s="4">
        <v>1652541</v>
      </c>
      <c r="P108" s="4">
        <v>683599</v>
      </c>
      <c r="Q108" s="4">
        <v>10014858</v>
      </c>
      <c r="R108" s="4">
        <v>6521077</v>
      </c>
      <c r="S108" s="4">
        <v>18522614</v>
      </c>
      <c r="T108" s="4">
        <v>2551734</v>
      </c>
    </row>
    <row r="109" spans="1:20" s="12" customFormat="1" ht="23.25">
      <c r="A109" s="15" t="s">
        <v>648</v>
      </c>
      <c r="B109" s="16" t="s">
        <v>90</v>
      </c>
      <c r="C109" s="4">
        <v>19991025</v>
      </c>
      <c r="D109" s="4">
        <v>76605</v>
      </c>
      <c r="E109" s="4">
        <v>6178909</v>
      </c>
      <c r="F109" s="4">
        <v>1786505</v>
      </c>
      <c r="G109" s="4">
        <v>11122</v>
      </c>
      <c r="H109" s="4">
        <v>316424</v>
      </c>
      <c r="I109" s="4">
        <v>207893</v>
      </c>
      <c r="J109" s="4">
        <v>613090</v>
      </c>
      <c r="K109" s="4">
        <v>114591</v>
      </c>
      <c r="L109" s="4">
        <v>53391</v>
      </c>
      <c r="M109" s="4">
        <v>449970</v>
      </c>
      <c r="N109" s="4">
        <v>3545927</v>
      </c>
      <c r="O109" s="4">
        <v>118132</v>
      </c>
      <c r="P109" s="4">
        <v>122241</v>
      </c>
      <c r="Q109" s="4">
        <v>742770</v>
      </c>
      <c r="R109" s="4">
        <v>665907</v>
      </c>
      <c r="S109" s="4">
        <v>3651574</v>
      </c>
      <c r="T109" s="4">
        <v>1335973</v>
      </c>
    </row>
    <row r="110" spans="1:20" s="12" customFormat="1" ht="23.25">
      <c r="A110" s="15" t="s">
        <v>649</v>
      </c>
      <c r="B110" s="16" t="s">
        <v>478</v>
      </c>
      <c r="C110" s="4">
        <v>214629552</v>
      </c>
      <c r="D110" s="4">
        <v>3913946</v>
      </c>
      <c r="E110" s="4">
        <v>10460389</v>
      </c>
      <c r="F110" s="4">
        <v>11857353</v>
      </c>
      <c r="G110" s="4">
        <v>4891241</v>
      </c>
      <c r="H110" s="4">
        <v>6177390</v>
      </c>
      <c r="I110" s="4">
        <v>4808614</v>
      </c>
      <c r="J110" s="4">
        <v>28661791</v>
      </c>
      <c r="K110" s="4">
        <v>11174039</v>
      </c>
      <c r="L110" s="4">
        <v>6046097</v>
      </c>
      <c r="M110" s="4">
        <v>7215595</v>
      </c>
      <c r="N110" s="4">
        <v>31201702</v>
      </c>
      <c r="O110" s="4">
        <v>7588347</v>
      </c>
      <c r="P110" s="4">
        <v>577446</v>
      </c>
      <c r="Q110" s="4">
        <v>16443249</v>
      </c>
      <c r="R110" s="4">
        <v>26126977</v>
      </c>
      <c r="S110" s="4">
        <v>28936068</v>
      </c>
      <c r="T110" s="4">
        <v>8549307</v>
      </c>
    </row>
    <row r="111" spans="1:20" s="12" customFormat="1" ht="57">
      <c r="A111" s="15" t="s">
        <v>650</v>
      </c>
      <c r="B111" s="16" t="s">
        <v>91</v>
      </c>
      <c r="C111" s="4">
        <v>129010079</v>
      </c>
      <c r="D111" s="4">
        <v>2653638</v>
      </c>
      <c r="E111" s="4">
        <v>8931841</v>
      </c>
      <c r="F111" s="4">
        <v>8732024</v>
      </c>
      <c r="G111" s="4">
        <v>1258306</v>
      </c>
      <c r="H111" s="4">
        <v>3730626</v>
      </c>
      <c r="I111" s="4">
        <v>2529460</v>
      </c>
      <c r="J111" s="4">
        <v>23750128</v>
      </c>
      <c r="K111" s="4">
        <v>6919180</v>
      </c>
      <c r="L111" s="4">
        <v>4139339</v>
      </c>
      <c r="M111" s="4">
        <v>4052755</v>
      </c>
      <c r="N111" s="4">
        <v>11610901</v>
      </c>
      <c r="O111" s="4">
        <v>3921362</v>
      </c>
      <c r="P111" s="4">
        <v>367051</v>
      </c>
      <c r="Q111" s="4">
        <v>12515158</v>
      </c>
      <c r="R111" s="4">
        <v>9022321</v>
      </c>
      <c r="S111" s="4">
        <v>19013116</v>
      </c>
      <c r="T111" s="4">
        <v>5862872</v>
      </c>
    </row>
    <row r="112" spans="1:20" s="12" customFormat="1" ht="57">
      <c r="A112" s="15" t="s">
        <v>651</v>
      </c>
      <c r="B112" s="16" t="s">
        <v>92</v>
      </c>
      <c r="C112" s="4">
        <v>61875350</v>
      </c>
      <c r="D112" s="4">
        <v>827974</v>
      </c>
      <c r="E112" s="4">
        <v>1365142</v>
      </c>
      <c r="F112" s="4">
        <v>1695655</v>
      </c>
      <c r="G112" s="4">
        <v>2532404</v>
      </c>
      <c r="H112" s="4">
        <v>951783</v>
      </c>
      <c r="I112" s="4">
        <v>1743384</v>
      </c>
      <c r="J112" s="4">
        <v>3805882</v>
      </c>
      <c r="K112" s="4">
        <v>2645914</v>
      </c>
      <c r="L112" s="4">
        <v>1484765</v>
      </c>
      <c r="M112" s="4">
        <v>1776626</v>
      </c>
      <c r="N112" s="4">
        <v>12702390</v>
      </c>
      <c r="O112" s="4">
        <v>2541142</v>
      </c>
      <c r="P112" s="4">
        <v>150750</v>
      </c>
      <c r="Q112" s="4">
        <v>3098604</v>
      </c>
      <c r="R112" s="4">
        <v>14651131</v>
      </c>
      <c r="S112" s="4">
        <v>7896743</v>
      </c>
      <c r="T112" s="4">
        <v>2005062</v>
      </c>
    </row>
    <row r="113" spans="1:20" s="12" customFormat="1" ht="23.25">
      <c r="A113" s="15" t="s">
        <v>652</v>
      </c>
      <c r="B113" s="16" t="s">
        <v>93</v>
      </c>
      <c r="C113" s="4">
        <v>19774122</v>
      </c>
      <c r="D113" s="4">
        <v>228470</v>
      </c>
      <c r="E113" s="4">
        <v>1203657</v>
      </c>
      <c r="F113" s="4">
        <v>393643</v>
      </c>
      <c r="G113" s="4">
        <v>1196517</v>
      </c>
      <c r="H113" s="4">
        <v>552117</v>
      </c>
      <c r="I113" s="4">
        <v>1415788</v>
      </c>
      <c r="J113" s="4">
        <v>490584</v>
      </c>
      <c r="K113" s="4">
        <v>2297819</v>
      </c>
      <c r="L113" s="4">
        <v>982700</v>
      </c>
      <c r="M113" s="4">
        <v>1626937</v>
      </c>
      <c r="N113" s="4">
        <v>3934215</v>
      </c>
      <c r="O113" s="4">
        <v>940122</v>
      </c>
      <c r="P113" s="4">
        <v>73071</v>
      </c>
      <c r="Q113" s="4">
        <v>1589359</v>
      </c>
      <c r="R113" s="4">
        <v>1015022</v>
      </c>
      <c r="S113" s="4">
        <v>638986</v>
      </c>
      <c r="T113" s="4">
        <v>1195114</v>
      </c>
    </row>
    <row r="114" spans="1:20" s="12" customFormat="1" ht="23.25">
      <c r="A114" s="15" t="s">
        <v>653</v>
      </c>
      <c r="B114" s="16" t="s">
        <v>94</v>
      </c>
      <c r="C114" s="4">
        <v>42101228</v>
      </c>
      <c r="D114" s="4">
        <v>599505</v>
      </c>
      <c r="E114" s="4">
        <v>161485</v>
      </c>
      <c r="F114" s="4">
        <v>1302012</v>
      </c>
      <c r="G114" s="4">
        <v>1335887</v>
      </c>
      <c r="H114" s="4">
        <v>399665</v>
      </c>
      <c r="I114" s="4">
        <v>327596</v>
      </c>
      <c r="J114" s="4">
        <v>3315297</v>
      </c>
      <c r="K114" s="4">
        <v>348095</v>
      </c>
      <c r="L114" s="4">
        <v>502065</v>
      </c>
      <c r="M114" s="4">
        <v>149688</v>
      </c>
      <c r="N114" s="4">
        <v>8768174</v>
      </c>
      <c r="O114" s="4">
        <v>1601019</v>
      </c>
      <c r="P114" s="4">
        <v>77679</v>
      </c>
      <c r="Q114" s="4">
        <v>1509245</v>
      </c>
      <c r="R114" s="4">
        <v>13636109</v>
      </c>
      <c r="S114" s="4">
        <v>7257757</v>
      </c>
      <c r="T114" s="4">
        <v>809948</v>
      </c>
    </row>
    <row r="115" spans="1:20" s="12" customFormat="1" ht="45.75">
      <c r="A115" s="15" t="s">
        <v>654</v>
      </c>
      <c r="B115" s="16" t="s">
        <v>95</v>
      </c>
      <c r="C115" s="4">
        <v>23744122</v>
      </c>
      <c r="D115" s="4">
        <v>432334</v>
      </c>
      <c r="E115" s="4">
        <v>163406</v>
      </c>
      <c r="F115" s="4">
        <v>1429675</v>
      </c>
      <c r="G115" s="4">
        <v>1100531</v>
      </c>
      <c r="H115" s="4">
        <v>1494982</v>
      </c>
      <c r="I115" s="4">
        <v>535770</v>
      </c>
      <c r="J115" s="4">
        <v>1105781</v>
      </c>
      <c r="K115" s="4">
        <v>1608944</v>
      </c>
      <c r="L115" s="4">
        <v>421994</v>
      </c>
      <c r="M115" s="4">
        <v>1386214</v>
      </c>
      <c r="N115" s="4">
        <v>6888411</v>
      </c>
      <c r="O115" s="4">
        <v>1125843</v>
      </c>
      <c r="P115" s="4">
        <v>59645</v>
      </c>
      <c r="Q115" s="4">
        <v>829487</v>
      </c>
      <c r="R115" s="4">
        <v>2453524</v>
      </c>
      <c r="S115" s="4">
        <v>2026209</v>
      </c>
      <c r="T115" s="4">
        <v>681373</v>
      </c>
    </row>
    <row r="116" spans="1:20" s="12" customFormat="1" ht="34.5">
      <c r="A116" s="15" t="s">
        <v>655</v>
      </c>
      <c r="B116" s="16" t="s">
        <v>479</v>
      </c>
      <c r="C116" s="4">
        <v>171036317</v>
      </c>
      <c r="D116" s="4">
        <v>2480757</v>
      </c>
      <c r="E116" s="4">
        <v>14554084</v>
      </c>
      <c r="F116" s="4">
        <v>2217937</v>
      </c>
      <c r="G116" s="4">
        <v>698981</v>
      </c>
      <c r="H116" s="4">
        <v>1887210</v>
      </c>
      <c r="I116" s="4">
        <v>4806251</v>
      </c>
      <c r="J116" s="4">
        <v>51264316</v>
      </c>
      <c r="K116" s="4">
        <v>4351650</v>
      </c>
      <c r="L116" s="4">
        <v>3090384</v>
      </c>
      <c r="M116" s="4">
        <v>5652173</v>
      </c>
      <c r="N116" s="4">
        <v>4596615</v>
      </c>
      <c r="O116" s="4">
        <v>1760806</v>
      </c>
      <c r="P116" s="4">
        <v>1201170</v>
      </c>
      <c r="Q116" s="4">
        <v>8636783</v>
      </c>
      <c r="R116" s="4">
        <v>16229669</v>
      </c>
      <c r="S116" s="4">
        <v>43235540</v>
      </c>
      <c r="T116" s="4">
        <v>4371990</v>
      </c>
    </row>
    <row r="117" spans="1:20" s="12" customFormat="1" ht="23.25">
      <c r="A117" s="15" t="s">
        <v>656</v>
      </c>
      <c r="B117" s="16" t="s">
        <v>96</v>
      </c>
      <c r="C117" s="4">
        <v>120297752</v>
      </c>
      <c r="D117" s="4">
        <v>1583261</v>
      </c>
      <c r="E117" s="4">
        <v>9681000</v>
      </c>
      <c r="F117" s="4">
        <v>995711</v>
      </c>
      <c r="G117" s="4">
        <v>413621</v>
      </c>
      <c r="H117" s="4">
        <v>892141</v>
      </c>
      <c r="I117" s="4">
        <v>2158102</v>
      </c>
      <c r="J117" s="4">
        <v>48214132</v>
      </c>
      <c r="K117" s="4">
        <v>1413586</v>
      </c>
      <c r="L117" s="4">
        <v>1373626</v>
      </c>
      <c r="M117" s="4">
        <v>4372942</v>
      </c>
      <c r="N117" s="4">
        <v>3021909</v>
      </c>
      <c r="O117" s="4">
        <v>317986</v>
      </c>
      <c r="P117" s="4">
        <v>1090817</v>
      </c>
      <c r="Q117" s="4">
        <v>4914281</v>
      </c>
      <c r="R117" s="4">
        <v>4087868</v>
      </c>
      <c r="S117" s="4">
        <v>35257183</v>
      </c>
      <c r="T117" s="4">
        <v>509586</v>
      </c>
    </row>
    <row r="118" spans="1:20" s="12" customFormat="1" ht="34.5">
      <c r="A118" s="15" t="s">
        <v>657</v>
      </c>
      <c r="B118" s="16" t="s">
        <v>97</v>
      </c>
      <c r="C118" s="4">
        <v>98948692</v>
      </c>
      <c r="D118" s="4">
        <v>72010</v>
      </c>
      <c r="E118" s="4">
        <v>9355653</v>
      </c>
      <c r="F118" s="4">
        <v>756417</v>
      </c>
      <c r="G118" s="4">
        <v>411986</v>
      </c>
      <c r="H118" s="4">
        <v>123545</v>
      </c>
      <c r="I118" s="4">
        <v>858061</v>
      </c>
      <c r="J118" s="4">
        <v>38709954</v>
      </c>
      <c r="K118" s="4">
        <v>763073</v>
      </c>
      <c r="L118" s="4">
        <v>728434</v>
      </c>
      <c r="M118" s="4">
        <v>3951305</v>
      </c>
      <c r="N118" s="4">
        <v>710000</v>
      </c>
      <c r="O118" s="4">
        <v>93318</v>
      </c>
      <c r="P118" s="4">
        <v>1026249</v>
      </c>
      <c r="Q118" s="4">
        <v>3393587</v>
      </c>
      <c r="R118" s="4">
        <v>2974888</v>
      </c>
      <c r="S118" s="4">
        <v>34592124</v>
      </c>
      <c r="T118" s="4">
        <v>428088</v>
      </c>
    </row>
    <row r="119" spans="1:20" s="12" customFormat="1" ht="23.25">
      <c r="A119" s="15" t="s">
        <v>658</v>
      </c>
      <c r="B119" s="16" t="s">
        <v>98</v>
      </c>
      <c r="C119" s="4">
        <v>21349059</v>
      </c>
      <c r="D119" s="4">
        <v>1511251</v>
      </c>
      <c r="E119" s="4">
        <v>325347</v>
      </c>
      <c r="F119" s="4">
        <v>239294</v>
      </c>
      <c r="G119" s="4">
        <v>1635</v>
      </c>
      <c r="H119" s="4">
        <v>768596</v>
      </c>
      <c r="I119" s="4">
        <v>1300040</v>
      </c>
      <c r="J119" s="4">
        <v>9504178</v>
      </c>
      <c r="K119" s="4">
        <v>650512</v>
      </c>
      <c r="L119" s="4">
        <v>645192</v>
      </c>
      <c r="M119" s="4">
        <v>421637</v>
      </c>
      <c r="N119" s="4">
        <v>2311909</v>
      </c>
      <c r="O119" s="4">
        <v>224669</v>
      </c>
      <c r="P119" s="4">
        <v>64568</v>
      </c>
      <c r="Q119" s="4">
        <v>1520694</v>
      </c>
      <c r="R119" s="4">
        <v>1112981</v>
      </c>
      <c r="S119" s="4">
        <v>665059</v>
      </c>
      <c r="T119" s="4">
        <v>81498</v>
      </c>
    </row>
    <row r="120" spans="1:20" s="12" customFormat="1" ht="45.75">
      <c r="A120" s="15" t="s">
        <v>659</v>
      </c>
      <c r="B120" s="16" t="s">
        <v>99</v>
      </c>
      <c r="C120" s="4">
        <v>2177287</v>
      </c>
      <c r="D120" s="4">
        <v>643</v>
      </c>
      <c r="E120" s="5" t="s">
        <v>14</v>
      </c>
      <c r="F120" s="4">
        <v>33777</v>
      </c>
      <c r="G120" s="4">
        <v>520</v>
      </c>
      <c r="H120" s="4">
        <v>179131</v>
      </c>
      <c r="I120" s="4">
        <v>130613</v>
      </c>
      <c r="J120" s="4">
        <v>150621</v>
      </c>
      <c r="K120" s="4">
        <v>119516</v>
      </c>
      <c r="L120" s="4">
        <v>54203</v>
      </c>
      <c r="M120" s="4">
        <v>105228</v>
      </c>
      <c r="N120" s="4">
        <v>51900</v>
      </c>
      <c r="O120" s="4">
        <v>30275</v>
      </c>
      <c r="P120" s="5" t="s">
        <v>14</v>
      </c>
      <c r="Q120" s="4">
        <v>257017</v>
      </c>
      <c r="R120" s="4">
        <v>138898</v>
      </c>
      <c r="S120" s="4">
        <v>680535</v>
      </c>
      <c r="T120" s="4">
        <v>244409</v>
      </c>
    </row>
    <row r="121" spans="1:20" s="12" customFormat="1" ht="45.75">
      <c r="A121" s="15" t="s">
        <v>660</v>
      </c>
      <c r="B121" s="16" t="s">
        <v>100</v>
      </c>
      <c r="C121" s="4">
        <v>48561278</v>
      </c>
      <c r="D121" s="4">
        <v>896853</v>
      </c>
      <c r="E121" s="4">
        <v>4873084</v>
      </c>
      <c r="F121" s="4">
        <v>1188449</v>
      </c>
      <c r="G121" s="4">
        <v>284840</v>
      </c>
      <c r="H121" s="4">
        <v>815938</v>
      </c>
      <c r="I121" s="4">
        <v>2517536</v>
      </c>
      <c r="J121" s="4">
        <v>2899563</v>
      </c>
      <c r="K121" s="4">
        <v>2818548</v>
      </c>
      <c r="L121" s="4">
        <v>1662555</v>
      </c>
      <c r="M121" s="4">
        <v>1174003</v>
      </c>
      <c r="N121" s="4">
        <v>1522806</v>
      </c>
      <c r="O121" s="4">
        <v>1412544</v>
      </c>
      <c r="P121" s="4">
        <v>110354</v>
      </c>
      <c r="Q121" s="4">
        <v>3465485</v>
      </c>
      <c r="R121" s="4">
        <v>12002903</v>
      </c>
      <c r="S121" s="4">
        <v>7297822</v>
      </c>
      <c r="T121" s="4">
        <v>3617995</v>
      </c>
    </row>
    <row r="122" spans="1:20" s="12" customFormat="1" ht="34.5">
      <c r="A122" s="15" t="s">
        <v>661</v>
      </c>
      <c r="B122" s="16" t="s">
        <v>101</v>
      </c>
      <c r="C122" s="4">
        <v>23828074</v>
      </c>
      <c r="D122" s="4">
        <v>271873</v>
      </c>
      <c r="E122" s="4">
        <v>3347612</v>
      </c>
      <c r="F122" s="4">
        <v>233714</v>
      </c>
      <c r="G122" s="4">
        <v>136384</v>
      </c>
      <c r="H122" s="4">
        <v>261301</v>
      </c>
      <c r="I122" s="4">
        <v>1088078</v>
      </c>
      <c r="J122" s="4">
        <v>1354874</v>
      </c>
      <c r="K122" s="4">
        <v>1093566</v>
      </c>
      <c r="L122" s="4">
        <v>1114552</v>
      </c>
      <c r="M122" s="4">
        <v>1133217</v>
      </c>
      <c r="N122" s="4">
        <v>181617</v>
      </c>
      <c r="O122" s="4">
        <v>508284</v>
      </c>
      <c r="P122" s="4">
        <v>70617</v>
      </c>
      <c r="Q122" s="4">
        <v>2185912</v>
      </c>
      <c r="R122" s="4">
        <v>5434359</v>
      </c>
      <c r="S122" s="4">
        <v>3976824</v>
      </c>
      <c r="T122" s="4">
        <v>1435290</v>
      </c>
    </row>
    <row r="123" spans="1:20" s="12" customFormat="1" ht="34.5">
      <c r="A123" s="15" t="s">
        <v>662</v>
      </c>
      <c r="B123" s="16" t="s">
        <v>102</v>
      </c>
      <c r="C123" s="4">
        <v>8694033</v>
      </c>
      <c r="D123" s="4">
        <v>511588</v>
      </c>
      <c r="E123" s="4">
        <v>696992</v>
      </c>
      <c r="F123" s="4">
        <v>239960</v>
      </c>
      <c r="G123" s="4">
        <v>80834</v>
      </c>
      <c r="H123" s="4">
        <v>371555</v>
      </c>
      <c r="I123" s="4">
        <v>441689</v>
      </c>
      <c r="J123" s="4">
        <v>456514</v>
      </c>
      <c r="K123" s="4">
        <v>1052090</v>
      </c>
      <c r="L123" s="4">
        <v>22019</v>
      </c>
      <c r="M123" s="4">
        <v>1368</v>
      </c>
      <c r="N123" s="4">
        <v>1046201</v>
      </c>
      <c r="O123" s="4">
        <v>446088</v>
      </c>
      <c r="P123" s="4">
        <v>19195</v>
      </c>
      <c r="Q123" s="4">
        <v>448168</v>
      </c>
      <c r="R123" s="4">
        <v>1076273</v>
      </c>
      <c r="S123" s="4">
        <v>583056</v>
      </c>
      <c r="T123" s="4">
        <v>1200440</v>
      </c>
    </row>
    <row r="124" spans="1:20" s="12" customFormat="1" ht="23.25">
      <c r="A124" s="15" t="s">
        <v>663</v>
      </c>
      <c r="B124" s="16" t="s">
        <v>103</v>
      </c>
      <c r="C124" s="4">
        <v>4369029</v>
      </c>
      <c r="D124" s="4">
        <v>39147</v>
      </c>
      <c r="E124" s="4">
        <v>14</v>
      </c>
      <c r="F124" s="4">
        <v>136682</v>
      </c>
      <c r="G124" s="5" t="s">
        <v>14</v>
      </c>
      <c r="H124" s="4">
        <v>15114</v>
      </c>
      <c r="I124" s="4">
        <v>198556</v>
      </c>
      <c r="J124" s="4">
        <v>911528</v>
      </c>
      <c r="K124" s="4">
        <v>47585</v>
      </c>
      <c r="L124" s="4">
        <v>359982</v>
      </c>
      <c r="M124" s="4">
        <v>14706</v>
      </c>
      <c r="N124" s="4">
        <v>70595</v>
      </c>
      <c r="O124" s="4">
        <v>75010</v>
      </c>
      <c r="P124" s="4">
        <v>202</v>
      </c>
      <c r="Q124" s="4">
        <v>295985</v>
      </c>
      <c r="R124" s="4">
        <v>897980</v>
      </c>
      <c r="S124" s="4">
        <v>930267</v>
      </c>
      <c r="T124" s="4">
        <v>375675</v>
      </c>
    </row>
    <row r="125" spans="1:20" s="12" customFormat="1" ht="45.75">
      <c r="A125" s="15" t="s">
        <v>664</v>
      </c>
      <c r="B125" s="16" t="s">
        <v>104</v>
      </c>
      <c r="C125" s="4">
        <v>11670144</v>
      </c>
      <c r="D125" s="4">
        <v>74246</v>
      </c>
      <c r="E125" s="4">
        <v>828466</v>
      </c>
      <c r="F125" s="4">
        <v>578092</v>
      </c>
      <c r="G125" s="4">
        <v>67622</v>
      </c>
      <c r="H125" s="4">
        <v>167968</v>
      </c>
      <c r="I125" s="4">
        <v>789214</v>
      </c>
      <c r="J125" s="4">
        <v>176646</v>
      </c>
      <c r="K125" s="4">
        <v>625308</v>
      </c>
      <c r="L125" s="4">
        <v>166002</v>
      </c>
      <c r="M125" s="4">
        <v>24712</v>
      </c>
      <c r="N125" s="4">
        <v>224393</v>
      </c>
      <c r="O125" s="4">
        <v>383163</v>
      </c>
      <c r="P125" s="4">
        <v>20339</v>
      </c>
      <c r="Q125" s="4">
        <v>535419</v>
      </c>
      <c r="R125" s="4">
        <v>4594291</v>
      </c>
      <c r="S125" s="4">
        <v>1807675</v>
      </c>
      <c r="T125" s="4">
        <v>606589</v>
      </c>
    </row>
    <row r="126" spans="1:20" s="12" customFormat="1" ht="23.25">
      <c r="A126" s="15" t="s">
        <v>1064</v>
      </c>
      <c r="B126" s="16" t="s">
        <v>540</v>
      </c>
      <c r="C126" s="4">
        <v>243992420</v>
      </c>
      <c r="D126" s="4">
        <v>5958278</v>
      </c>
      <c r="E126" s="4">
        <v>25326487</v>
      </c>
      <c r="F126" s="4">
        <v>19265591</v>
      </c>
      <c r="G126" s="4">
        <v>3393558</v>
      </c>
      <c r="H126" s="4">
        <v>4237671</v>
      </c>
      <c r="I126" s="4">
        <v>4233283</v>
      </c>
      <c r="J126" s="4">
        <v>22146159</v>
      </c>
      <c r="K126" s="4">
        <v>5160757</v>
      </c>
      <c r="L126" s="4">
        <v>9324756</v>
      </c>
      <c r="M126" s="4">
        <v>4815942</v>
      </c>
      <c r="N126" s="4">
        <v>14734228</v>
      </c>
      <c r="O126" s="4">
        <v>7231746</v>
      </c>
      <c r="P126" s="4">
        <v>4258427</v>
      </c>
      <c r="Q126" s="4">
        <v>21865235</v>
      </c>
      <c r="R126" s="4">
        <v>20160889</v>
      </c>
      <c r="S126" s="4">
        <v>58838198</v>
      </c>
      <c r="T126" s="4">
        <v>13041213</v>
      </c>
    </row>
    <row r="127" spans="1:20" s="12" customFormat="1" ht="34.5">
      <c r="A127" s="15" t="s">
        <v>665</v>
      </c>
      <c r="B127" s="16" t="s">
        <v>105</v>
      </c>
      <c r="C127" s="4">
        <v>164292822</v>
      </c>
      <c r="D127" s="4">
        <v>4539230</v>
      </c>
      <c r="E127" s="4">
        <v>11681968</v>
      </c>
      <c r="F127" s="4">
        <v>13662312</v>
      </c>
      <c r="G127" s="4">
        <v>2000379</v>
      </c>
      <c r="H127" s="4">
        <v>2643842</v>
      </c>
      <c r="I127" s="4">
        <v>2527851</v>
      </c>
      <c r="J127" s="4">
        <v>16108175</v>
      </c>
      <c r="K127" s="4">
        <v>2324567</v>
      </c>
      <c r="L127" s="4">
        <v>6479339</v>
      </c>
      <c r="M127" s="4">
        <v>2684729</v>
      </c>
      <c r="N127" s="4">
        <v>9523418</v>
      </c>
      <c r="O127" s="4">
        <v>3485610</v>
      </c>
      <c r="P127" s="4">
        <v>2999773</v>
      </c>
      <c r="Q127" s="4">
        <v>14790728</v>
      </c>
      <c r="R127" s="4">
        <v>11420875</v>
      </c>
      <c r="S127" s="4">
        <v>47504682</v>
      </c>
      <c r="T127" s="4">
        <v>9915345</v>
      </c>
    </row>
    <row r="128" spans="1:20" s="12" customFormat="1" ht="23.25">
      <c r="A128" s="15" t="s">
        <v>666</v>
      </c>
      <c r="B128" s="16" t="s">
        <v>106</v>
      </c>
      <c r="C128" s="4">
        <v>124713766</v>
      </c>
      <c r="D128" s="4">
        <v>2232758</v>
      </c>
      <c r="E128" s="4">
        <v>11130610</v>
      </c>
      <c r="F128" s="4">
        <v>7985702</v>
      </c>
      <c r="G128" s="4">
        <v>1428221</v>
      </c>
      <c r="H128" s="4">
        <v>2558840</v>
      </c>
      <c r="I128" s="4">
        <v>2050524</v>
      </c>
      <c r="J128" s="4">
        <v>13626671</v>
      </c>
      <c r="K128" s="4">
        <v>1603445</v>
      </c>
      <c r="L128" s="4">
        <v>4999994</v>
      </c>
      <c r="M128" s="4">
        <v>1341228</v>
      </c>
      <c r="N128" s="4">
        <v>7333563</v>
      </c>
      <c r="O128" s="4">
        <v>2858468</v>
      </c>
      <c r="P128" s="4">
        <v>2251146</v>
      </c>
      <c r="Q128" s="4">
        <v>9955715</v>
      </c>
      <c r="R128" s="4">
        <v>6263361</v>
      </c>
      <c r="S128" s="4">
        <v>40149676</v>
      </c>
      <c r="T128" s="4">
        <v>6943843</v>
      </c>
    </row>
    <row r="129" spans="1:20" s="12" customFormat="1" ht="57">
      <c r="A129" s="15" t="s">
        <v>667</v>
      </c>
      <c r="B129" s="16" t="s">
        <v>107</v>
      </c>
      <c r="C129" s="4">
        <v>31192551</v>
      </c>
      <c r="D129" s="4">
        <v>848750</v>
      </c>
      <c r="E129" s="4">
        <v>254867</v>
      </c>
      <c r="F129" s="4">
        <v>5605006</v>
      </c>
      <c r="G129" s="4">
        <v>111352</v>
      </c>
      <c r="H129" s="4">
        <v>75715</v>
      </c>
      <c r="I129" s="4">
        <v>440640</v>
      </c>
      <c r="J129" s="4">
        <v>2199715</v>
      </c>
      <c r="K129" s="4">
        <v>452997</v>
      </c>
      <c r="L129" s="4">
        <v>884287</v>
      </c>
      <c r="M129" s="4">
        <v>1003178</v>
      </c>
      <c r="N129" s="4">
        <v>2065131</v>
      </c>
      <c r="O129" s="4">
        <v>511006</v>
      </c>
      <c r="P129" s="4">
        <v>505182</v>
      </c>
      <c r="Q129" s="4">
        <v>3866842</v>
      </c>
      <c r="R129" s="4">
        <v>4490312</v>
      </c>
      <c r="S129" s="4">
        <v>6321834</v>
      </c>
      <c r="T129" s="4">
        <v>1555736</v>
      </c>
    </row>
    <row r="130" spans="1:20" s="12" customFormat="1" ht="57">
      <c r="A130" s="15" t="s">
        <v>668</v>
      </c>
      <c r="B130" s="16" t="s">
        <v>108</v>
      </c>
      <c r="C130" s="4">
        <v>8386505</v>
      </c>
      <c r="D130" s="4">
        <v>1457722</v>
      </c>
      <c r="E130" s="4">
        <v>296490</v>
      </c>
      <c r="F130" s="4">
        <v>71603</v>
      </c>
      <c r="G130" s="4">
        <v>460807</v>
      </c>
      <c r="H130" s="4">
        <v>9286</v>
      </c>
      <c r="I130" s="4">
        <v>36687</v>
      </c>
      <c r="J130" s="4">
        <v>281789</v>
      </c>
      <c r="K130" s="4">
        <v>268124</v>
      </c>
      <c r="L130" s="4">
        <v>595058</v>
      </c>
      <c r="M130" s="4">
        <v>340323</v>
      </c>
      <c r="N130" s="4">
        <v>124724</v>
      </c>
      <c r="O130" s="4">
        <v>116136</v>
      </c>
      <c r="P130" s="4">
        <v>243445</v>
      </c>
      <c r="Q130" s="4">
        <v>968171</v>
      </c>
      <c r="R130" s="4">
        <v>667202</v>
      </c>
      <c r="S130" s="4">
        <v>1033172</v>
      </c>
      <c r="T130" s="4">
        <v>1415765</v>
      </c>
    </row>
    <row r="131" spans="1:20" s="12" customFormat="1" ht="34.5">
      <c r="A131" s="15" t="s">
        <v>669</v>
      </c>
      <c r="B131" s="16" t="s">
        <v>109</v>
      </c>
      <c r="C131" s="4">
        <v>79699598</v>
      </c>
      <c r="D131" s="4">
        <v>1419048</v>
      </c>
      <c r="E131" s="4">
        <v>13644520</v>
      </c>
      <c r="F131" s="4">
        <v>5603279</v>
      </c>
      <c r="G131" s="4">
        <v>1393179</v>
      </c>
      <c r="H131" s="4">
        <v>1593829</v>
      </c>
      <c r="I131" s="4">
        <v>1705432</v>
      </c>
      <c r="J131" s="4">
        <v>6037984</v>
      </c>
      <c r="K131" s="4">
        <v>2836190</v>
      </c>
      <c r="L131" s="4">
        <v>2845417</v>
      </c>
      <c r="M131" s="4">
        <v>2131213</v>
      </c>
      <c r="N131" s="4">
        <v>5210809</v>
      </c>
      <c r="O131" s="4">
        <v>3746137</v>
      </c>
      <c r="P131" s="4">
        <v>1258654</v>
      </c>
      <c r="Q131" s="4">
        <v>7074506</v>
      </c>
      <c r="R131" s="4">
        <v>8740014</v>
      </c>
      <c r="S131" s="4">
        <v>11333516</v>
      </c>
      <c r="T131" s="4">
        <v>3125869</v>
      </c>
    </row>
    <row r="132" spans="1:20" s="12" customFormat="1" ht="34.5">
      <c r="A132" s="15" t="s">
        <v>1065</v>
      </c>
      <c r="B132" s="16" t="s">
        <v>541</v>
      </c>
      <c r="C132" s="4">
        <v>176957794</v>
      </c>
      <c r="D132" s="4">
        <v>4369265</v>
      </c>
      <c r="E132" s="4">
        <v>10685850</v>
      </c>
      <c r="F132" s="4">
        <v>17954711</v>
      </c>
      <c r="G132" s="4">
        <v>3578020</v>
      </c>
      <c r="H132" s="4">
        <v>2953495</v>
      </c>
      <c r="I132" s="4">
        <v>4374841</v>
      </c>
      <c r="J132" s="4">
        <v>15300260</v>
      </c>
      <c r="K132" s="4">
        <v>6385954</v>
      </c>
      <c r="L132" s="4">
        <v>4376869</v>
      </c>
      <c r="M132" s="4">
        <v>1830220</v>
      </c>
      <c r="N132" s="4">
        <v>7131194</v>
      </c>
      <c r="O132" s="4">
        <v>3474080</v>
      </c>
      <c r="P132" s="4">
        <v>2286317</v>
      </c>
      <c r="Q132" s="4">
        <v>15410907</v>
      </c>
      <c r="R132" s="4">
        <v>20583143</v>
      </c>
      <c r="S132" s="4">
        <v>40047956</v>
      </c>
      <c r="T132" s="4">
        <v>16214714</v>
      </c>
    </row>
    <row r="133" spans="1:20" s="12" customFormat="1" ht="45.75">
      <c r="A133" s="15" t="s">
        <v>670</v>
      </c>
      <c r="B133" s="16" t="s">
        <v>110</v>
      </c>
      <c r="C133" s="4">
        <v>78127009</v>
      </c>
      <c r="D133" s="4">
        <v>1249531</v>
      </c>
      <c r="E133" s="4">
        <v>4576846</v>
      </c>
      <c r="F133" s="4">
        <v>7760109</v>
      </c>
      <c r="G133" s="4">
        <v>264715</v>
      </c>
      <c r="H133" s="4">
        <v>318707</v>
      </c>
      <c r="I133" s="4">
        <v>2234973</v>
      </c>
      <c r="J133" s="4">
        <v>3660352</v>
      </c>
      <c r="K133" s="4">
        <v>1762473</v>
      </c>
      <c r="L133" s="4">
        <v>1412946</v>
      </c>
      <c r="M133" s="4">
        <v>352346</v>
      </c>
      <c r="N133" s="4">
        <v>2654131</v>
      </c>
      <c r="O133" s="4">
        <v>2229076</v>
      </c>
      <c r="P133" s="4">
        <v>607500</v>
      </c>
      <c r="Q133" s="4">
        <v>11318236</v>
      </c>
      <c r="R133" s="4">
        <v>10654443</v>
      </c>
      <c r="S133" s="4">
        <v>15400090</v>
      </c>
      <c r="T133" s="4">
        <v>11670536</v>
      </c>
    </row>
    <row r="134" spans="1:20" s="12" customFormat="1" ht="45.75">
      <c r="A134" s="15" t="s">
        <v>671</v>
      </c>
      <c r="B134" s="16" t="s">
        <v>111</v>
      </c>
      <c r="C134" s="4">
        <v>84393961</v>
      </c>
      <c r="D134" s="4">
        <v>2894047</v>
      </c>
      <c r="E134" s="4">
        <v>5417599</v>
      </c>
      <c r="F134" s="4">
        <v>9070831</v>
      </c>
      <c r="G134" s="4">
        <v>2619298</v>
      </c>
      <c r="H134" s="4">
        <v>2521959</v>
      </c>
      <c r="I134" s="4">
        <v>1579256</v>
      </c>
      <c r="J134" s="4">
        <v>4128565</v>
      </c>
      <c r="K134" s="4">
        <v>4570106</v>
      </c>
      <c r="L134" s="4">
        <v>2915994</v>
      </c>
      <c r="M134" s="4">
        <v>1335001</v>
      </c>
      <c r="N134" s="4">
        <v>4335785</v>
      </c>
      <c r="O134" s="4">
        <v>1016343</v>
      </c>
      <c r="P134" s="4">
        <v>481413</v>
      </c>
      <c r="Q134" s="4">
        <v>3667509</v>
      </c>
      <c r="R134" s="4">
        <v>9794017</v>
      </c>
      <c r="S134" s="4">
        <v>24295895</v>
      </c>
      <c r="T134" s="4">
        <v>3750344</v>
      </c>
    </row>
    <row r="135" spans="1:20" s="12" customFormat="1" ht="45.75">
      <c r="A135" s="15" t="s">
        <v>672</v>
      </c>
      <c r="B135" s="16" t="s">
        <v>112</v>
      </c>
      <c r="C135" s="4">
        <v>14436825</v>
      </c>
      <c r="D135" s="4">
        <v>225687</v>
      </c>
      <c r="E135" s="4">
        <v>691405</v>
      </c>
      <c r="F135" s="4">
        <v>1123771</v>
      </c>
      <c r="G135" s="4">
        <v>694007</v>
      </c>
      <c r="H135" s="4">
        <v>112828</v>
      </c>
      <c r="I135" s="4">
        <v>560612</v>
      </c>
      <c r="J135" s="4">
        <v>7511344</v>
      </c>
      <c r="K135" s="4">
        <v>53376</v>
      </c>
      <c r="L135" s="4">
        <v>47929</v>
      </c>
      <c r="M135" s="4">
        <v>142873</v>
      </c>
      <c r="N135" s="4">
        <v>141278</v>
      </c>
      <c r="O135" s="4">
        <v>228661</v>
      </c>
      <c r="P135" s="4">
        <v>1197404</v>
      </c>
      <c r="Q135" s="4">
        <v>425162</v>
      </c>
      <c r="R135" s="4">
        <v>134684</v>
      </c>
      <c r="S135" s="4">
        <v>351971</v>
      </c>
      <c r="T135" s="4">
        <v>793834</v>
      </c>
    </row>
    <row r="136" spans="1:20" s="12" customFormat="1" ht="23.25">
      <c r="A136" s="15" t="s">
        <v>1066</v>
      </c>
      <c r="B136" s="16" t="s">
        <v>542</v>
      </c>
      <c r="C136" s="4">
        <v>416796556</v>
      </c>
      <c r="D136" s="4">
        <v>9458671</v>
      </c>
      <c r="E136" s="4">
        <v>23098970</v>
      </c>
      <c r="F136" s="4">
        <v>28429803</v>
      </c>
      <c r="G136" s="4">
        <v>5239385</v>
      </c>
      <c r="H136" s="4">
        <v>7280276</v>
      </c>
      <c r="I136" s="4">
        <v>12520909</v>
      </c>
      <c r="J136" s="4">
        <v>25990027</v>
      </c>
      <c r="K136" s="4">
        <v>15629961</v>
      </c>
      <c r="L136" s="4">
        <v>17187686</v>
      </c>
      <c r="M136" s="4">
        <v>13826486</v>
      </c>
      <c r="N136" s="4">
        <v>11996785</v>
      </c>
      <c r="O136" s="4">
        <v>8018221</v>
      </c>
      <c r="P136" s="4">
        <v>6071316</v>
      </c>
      <c r="Q136" s="4">
        <v>32692578</v>
      </c>
      <c r="R136" s="4">
        <v>46873811</v>
      </c>
      <c r="S136" s="4">
        <v>139012406</v>
      </c>
      <c r="T136" s="4">
        <v>13469265</v>
      </c>
    </row>
    <row r="137" spans="1:20" s="12" customFormat="1" ht="23.25">
      <c r="A137" s="15" t="s">
        <v>673</v>
      </c>
      <c r="B137" s="16" t="s">
        <v>113</v>
      </c>
      <c r="C137" s="4">
        <v>102737638</v>
      </c>
      <c r="D137" s="4">
        <v>3691972</v>
      </c>
      <c r="E137" s="4">
        <v>3987845</v>
      </c>
      <c r="F137" s="4">
        <v>8235904</v>
      </c>
      <c r="G137" s="4">
        <v>1738821</v>
      </c>
      <c r="H137" s="4">
        <v>4028510</v>
      </c>
      <c r="I137" s="4">
        <v>2242915</v>
      </c>
      <c r="J137" s="4">
        <v>5691796</v>
      </c>
      <c r="K137" s="4">
        <v>3612440</v>
      </c>
      <c r="L137" s="4">
        <v>7534701</v>
      </c>
      <c r="M137" s="4">
        <v>2893240</v>
      </c>
      <c r="N137" s="4">
        <v>4509425</v>
      </c>
      <c r="O137" s="4">
        <v>3101201</v>
      </c>
      <c r="P137" s="4">
        <v>1044348</v>
      </c>
      <c r="Q137" s="4">
        <v>10169492</v>
      </c>
      <c r="R137" s="4">
        <v>16993132</v>
      </c>
      <c r="S137" s="4">
        <v>21338225</v>
      </c>
      <c r="T137" s="4">
        <v>1923671</v>
      </c>
    </row>
    <row r="138" spans="1:20" s="12" customFormat="1" ht="23.25">
      <c r="A138" s="15" t="s">
        <v>674</v>
      </c>
      <c r="B138" s="16" t="s">
        <v>114</v>
      </c>
      <c r="C138" s="4">
        <v>73145270</v>
      </c>
      <c r="D138" s="4">
        <v>1109860</v>
      </c>
      <c r="E138" s="4">
        <v>2481076</v>
      </c>
      <c r="F138" s="4">
        <v>5194526</v>
      </c>
      <c r="G138" s="4">
        <v>470848</v>
      </c>
      <c r="H138" s="4">
        <v>739034</v>
      </c>
      <c r="I138" s="4">
        <v>1601076</v>
      </c>
      <c r="J138" s="4">
        <v>1553595</v>
      </c>
      <c r="K138" s="4">
        <v>1316703</v>
      </c>
      <c r="L138" s="4">
        <v>2801463</v>
      </c>
      <c r="M138" s="4">
        <v>2109193</v>
      </c>
      <c r="N138" s="4">
        <v>1156316</v>
      </c>
      <c r="O138" s="4">
        <v>1486153</v>
      </c>
      <c r="P138" s="4">
        <v>1499034</v>
      </c>
      <c r="Q138" s="4">
        <v>5182988</v>
      </c>
      <c r="R138" s="4">
        <v>5975591</v>
      </c>
      <c r="S138" s="4">
        <v>36766903</v>
      </c>
      <c r="T138" s="4">
        <v>1700911</v>
      </c>
    </row>
    <row r="139" spans="1:20" s="12" customFormat="1" ht="23.25">
      <c r="A139" s="15" t="s">
        <v>675</v>
      </c>
      <c r="B139" s="16" t="s">
        <v>115</v>
      </c>
      <c r="C139" s="4">
        <v>76094303</v>
      </c>
      <c r="D139" s="4">
        <v>1458998</v>
      </c>
      <c r="E139" s="4">
        <v>8522385</v>
      </c>
      <c r="F139" s="4">
        <v>6712023</v>
      </c>
      <c r="G139" s="4">
        <v>1121043</v>
      </c>
      <c r="H139" s="4">
        <v>978858</v>
      </c>
      <c r="I139" s="4">
        <v>1008991</v>
      </c>
      <c r="J139" s="4">
        <v>7479678</v>
      </c>
      <c r="K139" s="4">
        <v>3046607</v>
      </c>
      <c r="L139" s="4">
        <v>2430155</v>
      </c>
      <c r="M139" s="4">
        <v>3331382</v>
      </c>
      <c r="N139" s="4">
        <v>1965935</v>
      </c>
      <c r="O139" s="4">
        <v>1709656</v>
      </c>
      <c r="P139" s="4">
        <v>934252</v>
      </c>
      <c r="Q139" s="4">
        <v>8305380</v>
      </c>
      <c r="R139" s="4">
        <v>9649187</v>
      </c>
      <c r="S139" s="4">
        <v>13714931</v>
      </c>
      <c r="T139" s="4">
        <v>3724842</v>
      </c>
    </row>
    <row r="140" spans="1:20" s="12" customFormat="1" ht="23.25">
      <c r="A140" s="15" t="s">
        <v>676</v>
      </c>
      <c r="B140" s="16" t="s">
        <v>116</v>
      </c>
      <c r="C140" s="4">
        <v>49069184</v>
      </c>
      <c r="D140" s="4">
        <v>1121240</v>
      </c>
      <c r="E140" s="4">
        <v>3387149</v>
      </c>
      <c r="F140" s="4">
        <v>4962350</v>
      </c>
      <c r="G140" s="4">
        <v>834267</v>
      </c>
      <c r="H140" s="4">
        <v>773205</v>
      </c>
      <c r="I140" s="4">
        <v>615845</v>
      </c>
      <c r="J140" s="4">
        <v>4257591</v>
      </c>
      <c r="K140" s="4">
        <v>2178164</v>
      </c>
      <c r="L140" s="4">
        <v>1401972</v>
      </c>
      <c r="M140" s="4">
        <v>1643976</v>
      </c>
      <c r="N140" s="4">
        <v>1686084</v>
      </c>
      <c r="O140" s="4">
        <v>1461608</v>
      </c>
      <c r="P140" s="4">
        <v>363098</v>
      </c>
      <c r="Q140" s="4">
        <v>6919856</v>
      </c>
      <c r="R140" s="4">
        <v>5345847</v>
      </c>
      <c r="S140" s="4">
        <v>9804422</v>
      </c>
      <c r="T140" s="4">
        <v>2312509</v>
      </c>
    </row>
    <row r="141" spans="1:20" s="12" customFormat="1" ht="34.5">
      <c r="A141" s="15" t="s">
        <v>677</v>
      </c>
      <c r="B141" s="16" t="s">
        <v>117</v>
      </c>
      <c r="C141" s="4">
        <v>27025119</v>
      </c>
      <c r="D141" s="4">
        <v>337758</v>
      </c>
      <c r="E141" s="4">
        <v>5135236</v>
      </c>
      <c r="F141" s="4">
        <v>1749673</v>
      </c>
      <c r="G141" s="4">
        <v>286776</v>
      </c>
      <c r="H141" s="4">
        <v>205653</v>
      </c>
      <c r="I141" s="4">
        <v>393146</v>
      </c>
      <c r="J141" s="4">
        <v>3222087</v>
      </c>
      <c r="K141" s="4">
        <v>868443</v>
      </c>
      <c r="L141" s="4">
        <v>1028183</v>
      </c>
      <c r="M141" s="4">
        <v>1687407</v>
      </c>
      <c r="N141" s="4">
        <v>279851</v>
      </c>
      <c r="O141" s="4">
        <v>248048</v>
      </c>
      <c r="P141" s="4">
        <v>571154</v>
      </c>
      <c r="Q141" s="4">
        <v>1385524</v>
      </c>
      <c r="R141" s="4">
        <v>4303340</v>
      </c>
      <c r="S141" s="4">
        <v>3910509</v>
      </c>
      <c r="T141" s="4">
        <v>1412333</v>
      </c>
    </row>
    <row r="142" spans="1:20" s="12" customFormat="1" ht="57">
      <c r="A142" s="15" t="s">
        <v>678</v>
      </c>
      <c r="B142" s="16" t="s">
        <v>118</v>
      </c>
      <c r="C142" s="4">
        <v>87211835</v>
      </c>
      <c r="D142" s="4">
        <v>1464963</v>
      </c>
      <c r="E142" s="4">
        <v>2081573</v>
      </c>
      <c r="F142" s="4">
        <v>2859364</v>
      </c>
      <c r="G142" s="4">
        <v>685317</v>
      </c>
      <c r="H142" s="4">
        <v>404526</v>
      </c>
      <c r="I142" s="4">
        <v>1960166</v>
      </c>
      <c r="J142" s="4">
        <v>5506958</v>
      </c>
      <c r="K142" s="4">
        <v>3349293</v>
      </c>
      <c r="L142" s="4">
        <v>2704258</v>
      </c>
      <c r="M142" s="4">
        <v>2958306</v>
      </c>
      <c r="N142" s="4">
        <v>1774647</v>
      </c>
      <c r="O142" s="4">
        <v>700085</v>
      </c>
      <c r="P142" s="4">
        <v>1080958</v>
      </c>
      <c r="Q142" s="4">
        <v>5330949</v>
      </c>
      <c r="R142" s="4">
        <v>7077773</v>
      </c>
      <c r="S142" s="4">
        <v>43742126</v>
      </c>
      <c r="T142" s="4">
        <v>3530572</v>
      </c>
    </row>
    <row r="143" spans="1:20" s="12" customFormat="1" ht="23.25">
      <c r="A143" s="15" t="s">
        <v>679</v>
      </c>
      <c r="B143" s="16" t="s">
        <v>119</v>
      </c>
      <c r="C143" s="4">
        <v>21047202</v>
      </c>
      <c r="D143" s="4">
        <v>664693</v>
      </c>
      <c r="E143" s="4">
        <v>1853944</v>
      </c>
      <c r="F143" s="4">
        <v>788896</v>
      </c>
      <c r="G143" s="4">
        <v>482512</v>
      </c>
      <c r="H143" s="4">
        <v>147252</v>
      </c>
      <c r="I143" s="4">
        <v>605166</v>
      </c>
      <c r="J143" s="4">
        <v>1609367</v>
      </c>
      <c r="K143" s="4">
        <v>1158923</v>
      </c>
      <c r="L143" s="4">
        <v>540194</v>
      </c>
      <c r="M143" s="4">
        <v>936328</v>
      </c>
      <c r="N143" s="4">
        <v>1298057</v>
      </c>
      <c r="O143" s="4">
        <v>346486</v>
      </c>
      <c r="P143" s="4">
        <v>302527</v>
      </c>
      <c r="Q143" s="4">
        <v>586151</v>
      </c>
      <c r="R143" s="4">
        <v>2882870</v>
      </c>
      <c r="S143" s="4">
        <v>5339131</v>
      </c>
      <c r="T143" s="4">
        <v>1504706</v>
      </c>
    </row>
    <row r="144" spans="1:20" s="12" customFormat="1" ht="23.25">
      <c r="A144" s="15" t="s">
        <v>680</v>
      </c>
      <c r="B144" s="16" t="s">
        <v>120</v>
      </c>
      <c r="C144" s="4">
        <v>51692139</v>
      </c>
      <c r="D144" s="4">
        <v>501052</v>
      </c>
      <c r="E144" s="4">
        <v>41897</v>
      </c>
      <c r="F144" s="4">
        <v>1867804</v>
      </c>
      <c r="G144" s="4">
        <v>178910</v>
      </c>
      <c r="H144" s="4">
        <v>13805</v>
      </c>
      <c r="I144" s="4">
        <v>1117049</v>
      </c>
      <c r="J144" s="4">
        <v>1065092</v>
      </c>
      <c r="K144" s="4">
        <v>1096111</v>
      </c>
      <c r="L144" s="4">
        <v>472709</v>
      </c>
      <c r="M144" s="4">
        <v>1750798</v>
      </c>
      <c r="N144" s="4">
        <v>382150</v>
      </c>
      <c r="O144" s="4">
        <v>182041</v>
      </c>
      <c r="P144" s="4">
        <v>352426</v>
      </c>
      <c r="Q144" s="4">
        <v>2779010</v>
      </c>
      <c r="R144" s="4">
        <v>2954475</v>
      </c>
      <c r="S144" s="4">
        <v>36005931</v>
      </c>
      <c r="T144" s="4">
        <v>930878</v>
      </c>
    </row>
    <row r="145" spans="1:20" s="12" customFormat="1" ht="45.75">
      <c r="A145" s="15" t="s">
        <v>681</v>
      </c>
      <c r="B145" s="16" t="s">
        <v>121</v>
      </c>
      <c r="C145" s="4">
        <v>14472495</v>
      </c>
      <c r="D145" s="4">
        <v>299218</v>
      </c>
      <c r="E145" s="4">
        <v>185733</v>
      </c>
      <c r="F145" s="4">
        <v>202664</v>
      </c>
      <c r="G145" s="4">
        <v>23896</v>
      </c>
      <c r="H145" s="4">
        <v>243469</v>
      </c>
      <c r="I145" s="4">
        <v>237951</v>
      </c>
      <c r="J145" s="4">
        <v>2832499</v>
      </c>
      <c r="K145" s="4">
        <v>1094259</v>
      </c>
      <c r="L145" s="4">
        <v>1691355</v>
      </c>
      <c r="M145" s="4">
        <v>271180</v>
      </c>
      <c r="N145" s="4">
        <v>94441</v>
      </c>
      <c r="O145" s="4">
        <v>171558</v>
      </c>
      <c r="P145" s="4">
        <v>426005</v>
      </c>
      <c r="Q145" s="4">
        <v>1965788</v>
      </c>
      <c r="R145" s="4">
        <v>1240427</v>
      </c>
      <c r="S145" s="4">
        <v>2397064</v>
      </c>
      <c r="T145" s="4">
        <v>1094987</v>
      </c>
    </row>
    <row r="146" spans="1:20" s="12" customFormat="1" ht="23.25">
      <c r="A146" s="15" t="s">
        <v>682</v>
      </c>
      <c r="B146" s="16" t="s">
        <v>122</v>
      </c>
      <c r="C146" s="4">
        <v>23489963</v>
      </c>
      <c r="D146" s="4">
        <v>858736</v>
      </c>
      <c r="E146" s="4">
        <v>1600371</v>
      </c>
      <c r="F146" s="4">
        <v>2140398</v>
      </c>
      <c r="G146" s="4">
        <v>462107</v>
      </c>
      <c r="H146" s="4">
        <v>193132</v>
      </c>
      <c r="I146" s="4">
        <v>998615</v>
      </c>
      <c r="J146" s="4">
        <v>1970133</v>
      </c>
      <c r="K146" s="4">
        <v>2261306</v>
      </c>
      <c r="L146" s="4">
        <v>1010188</v>
      </c>
      <c r="M146" s="4">
        <v>909033</v>
      </c>
      <c r="N146" s="4">
        <v>1308032</v>
      </c>
      <c r="O146" s="4">
        <v>470159</v>
      </c>
      <c r="P146" s="4">
        <v>395788</v>
      </c>
      <c r="Q146" s="4">
        <v>2170201</v>
      </c>
      <c r="R146" s="4">
        <v>2790745</v>
      </c>
      <c r="S146" s="4">
        <v>2750526</v>
      </c>
      <c r="T146" s="4">
        <v>1200494</v>
      </c>
    </row>
    <row r="147" spans="1:20" s="12" customFormat="1" ht="45.75">
      <c r="A147" s="15" t="s">
        <v>683</v>
      </c>
      <c r="B147" s="16" t="s">
        <v>123</v>
      </c>
      <c r="C147" s="4">
        <v>54117546</v>
      </c>
      <c r="D147" s="4">
        <v>874141</v>
      </c>
      <c r="E147" s="4">
        <v>4425720</v>
      </c>
      <c r="F147" s="4">
        <v>3287588</v>
      </c>
      <c r="G147" s="4">
        <v>761247</v>
      </c>
      <c r="H147" s="4">
        <v>936216</v>
      </c>
      <c r="I147" s="4">
        <v>4709147</v>
      </c>
      <c r="J147" s="4">
        <v>3787868</v>
      </c>
      <c r="K147" s="4">
        <v>2043612</v>
      </c>
      <c r="L147" s="4">
        <v>706920</v>
      </c>
      <c r="M147" s="4">
        <v>1625332</v>
      </c>
      <c r="N147" s="4">
        <v>1282431</v>
      </c>
      <c r="O147" s="4">
        <v>550968</v>
      </c>
      <c r="P147" s="4">
        <v>1116935</v>
      </c>
      <c r="Q147" s="4">
        <v>1533568</v>
      </c>
      <c r="R147" s="4">
        <v>4387383</v>
      </c>
      <c r="S147" s="4">
        <v>20699696</v>
      </c>
      <c r="T147" s="4">
        <v>1388774</v>
      </c>
    </row>
    <row r="148" spans="1:20" s="12" customFormat="1" ht="23.25">
      <c r="A148" s="15" t="s">
        <v>1067</v>
      </c>
      <c r="B148" s="16" t="s">
        <v>543</v>
      </c>
      <c r="C148" s="4">
        <v>78860187</v>
      </c>
      <c r="D148" s="4">
        <v>1291323</v>
      </c>
      <c r="E148" s="4">
        <v>2636632</v>
      </c>
      <c r="F148" s="4">
        <v>3790881</v>
      </c>
      <c r="G148" s="4">
        <v>1219122</v>
      </c>
      <c r="H148" s="4">
        <v>1003922</v>
      </c>
      <c r="I148" s="4">
        <v>1445046</v>
      </c>
      <c r="J148" s="4">
        <v>1870225</v>
      </c>
      <c r="K148" s="4">
        <v>2641340</v>
      </c>
      <c r="L148" s="4">
        <v>2705566</v>
      </c>
      <c r="M148" s="4">
        <v>2727382</v>
      </c>
      <c r="N148" s="4">
        <v>992179</v>
      </c>
      <c r="O148" s="4">
        <v>904591</v>
      </c>
      <c r="P148" s="4">
        <v>2143283</v>
      </c>
      <c r="Q148" s="4">
        <v>6494220</v>
      </c>
      <c r="R148" s="4">
        <v>4575373</v>
      </c>
      <c r="S148" s="4">
        <v>39436680</v>
      </c>
      <c r="T148" s="4">
        <v>2982422</v>
      </c>
    </row>
    <row r="149" spans="1:20" s="12" customFormat="1" ht="23.25">
      <c r="A149" s="15" t="s">
        <v>684</v>
      </c>
      <c r="B149" s="16" t="s">
        <v>124</v>
      </c>
      <c r="C149" s="4">
        <v>78860187</v>
      </c>
      <c r="D149" s="4">
        <v>1291323</v>
      </c>
      <c r="E149" s="4">
        <v>2636632</v>
      </c>
      <c r="F149" s="4">
        <v>3790881</v>
      </c>
      <c r="G149" s="4">
        <v>1219122</v>
      </c>
      <c r="H149" s="4">
        <v>1003922</v>
      </c>
      <c r="I149" s="4">
        <v>1445046</v>
      </c>
      <c r="J149" s="4">
        <v>1870225</v>
      </c>
      <c r="K149" s="4">
        <v>2641340</v>
      </c>
      <c r="L149" s="4">
        <v>2705566</v>
      </c>
      <c r="M149" s="4">
        <v>2727382</v>
      </c>
      <c r="N149" s="4">
        <v>992179</v>
      </c>
      <c r="O149" s="4">
        <v>904591</v>
      </c>
      <c r="P149" s="4">
        <v>2143283</v>
      </c>
      <c r="Q149" s="4">
        <v>6494220</v>
      </c>
      <c r="R149" s="4">
        <v>4575373</v>
      </c>
      <c r="S149" s="4">
        <v>39436680</v>
      </c>
      <c r="T149" s="4">
        <v>2982422</v>
      </c>
    </row>
    <row r="150" spans="1:20" s="12" customFormat="1" ht="34.5">
      <c r="A150" s="15" t="s">
        <v>685</v>
      </c>
      <c r="B150" s="16" t="s">
        <v>480</v>
      </c>
      <c r="C150" s="4">
        <v>1912897572</v>
      </c>
      <c r="D150" s="4">
        <v>55314826</v>
      </c>
      <c r="E150" s="4">
        <v>125846681</v>
      </c>
      <c r="F150" s="4">
        <v>97677164</v>
      </c>
      <c r="G150" s="4">
        <v>65130202</v>
      </c>
      <c r="H150" s="4">
        <v>37652201</v>
      </c>
      <c r="I150" s="4">
        <v>56077110</v>
      </c>
      <c r="J150" s="4">
        <v>189477917</v>
      </c>
      <c r="K150" s="4">
        <v>76995303</v>
      </c>
      <c r="L150" s="4">
        <v>71350227</v>
      </c>
      <c r="M150" s="4">
        <v>45610612</v>
      </c>
      <c r="N150" s="4">
        <v>41527188</v>
      </c>
      <c r="O150" s="4">
        <v>42302884</v>
      </c>
      <c r="P150" s="4">
        <v>28546063</v>
      </c>
      <c r="Q150" s="4">
        <v>144350490</v>
      </c>
      <c r="R150" s="4">
        <v>182627187</v>
      </c>
      <c r="S150" s="4">
        <v>566099979</v>
      </c>
      <c r="T150" s="4">
        <v>86311538</v>
      </c>
    </row>
    <row r="151" spans="1:20" s="12" customFormat="1" ht="23.25">
      <c r="A151" s="15" t="s">
        <v>686</v>
      </c>
      <c r="B151" s="16" t="s">
        <v>481</v>
      </c>
      <c r="C151" s="4">
        <v>146772270</v>
      </c>
      <c r="D151" s="4">
        <v>2299768</v>
      </c>
      <c r="E151" s="4">
        <v>8541640</v>
      </c>
      <c r="F151" s="4">
        <v>8483178</v>
      </c>
      <c r="G151" s="4">
        <v>2207161</v>
      </c>
      <c r="H151" s="4">
        <v>1131218</v>
      </c>
      <c r="I151" s="4">
        <v>2959061</v>
      </c>
      <c r="J151" s="4">
        <v>8916308</v>
      </c>
      <c r="K151" s="4">
        <v>4721236</v>
      </c>
      <c r="L151" s="4">
        <v>3948819</v>
      </c>
      <c r="M151" s="4">
        <v>3389384</v>
      </c>
      <c r="N151" s="4">
        <v>3760256</v>
      </c>
      <c r="O151" s="4">
        <v>3373164</v>
      </c>
      <c r="P151" s="4">
        <v>3063352</v>
      </c>
      <c r="Q151" s="4">
        <v>10609376</v>
      </c>
      <c r="R151" s="4">
        <v>9643563</v>
      </c>
      <c r="S151" s="4">
        <v>64424805</v>
      </c>
      <c r="T151" s="4">
        <v>5299981</v>
      </c>
    </row>
    <row r="152" spans="1:20" s="12" customFormat="1" ht="23.25">
      <c r="A152" s="15" t="s">
        <v>687</v>
      </c>
      <c r="B152" s="16" t="s">
        <v>125</v>
      </c>
      <c r="C152" s="4">
        <v>39092899</v>
      </c>
      <c r="D152" s="4">
        <v>651214</v>
      </c>
      <c r="E152" s="4">
        <v>2070898</v>
      </c>
      <c r="F152" s="4">
        <v>2143026</v>
      </c>
      <c r="G152" s="4">
        <v>422003</v>
      </c>
      <c r="H152" s="4">
        <v>95696</v>
      </c>
      <c r="I152" s="4">
        <v>526195</v>
      </c>
      <c r="J152" s="4">
        <v>2019705</v>
      </c>
      <c r="K152" s="4">
        <v>2043693</v>
      </c>
      <c r="L152" s="4">
        <v>279990</v>
      </c>
      <c r="M152" s="4">
        <v>816334</v>
      </c>
      <c r="N152" s="4">
        <v>1067077</v>
      </c>
      <c r="O152" s="4">
        <v>1029053</v>
      </c>
      <c r="P152" s="4">
        <v>453289</v>
      </c>
      <c r="Q152" s="4">
        <v>4256479</v>
      </c>
      <c r="R152" s="4">
        <v>4617464</v>
      </c>
      <c r="S152" s="4">
        <v>15386503</v>
      </c>
      <c r="T152" s="4">
        <v>1214280</v>
      </c>
    </row>
    <row r="153" spans="1:20" s="12" customFormat="1" ht="23.25">
      <c r="A153" s="15" t="s">
        <v>688</v>
      </c>
      <c r="B153" s="16" t="s">
        <v>126</v>
      </c>
      <c r="C153" s="4">
        <v>97477049</v>
      </c>
      <c r="D153" s="4">
        <v>1325710</v>
      </c>
      <c r="E153" s="4">
        <v>6081410</v>
      </c>
      <c r="F153" s="4">
        <v>5652503</v>
      </c>
      <c r="G153" s="4">
        <v>1286508</v>
      </c>
      <c r="H153" s="4">
        <v>911751</v>
      </c>
      <c r="I153" s="4">
        <v>1784484</v>
      </c>
      <c r="J153" s="4">
        <v>5617521</v>
      </c>
      <c r="K153" s="4">
        <v>2544913</v>
      </c>
      <c r="L153" s="4">
        <v>3472661</v>
      </c>
      <c r="M153" s="4">
        <v>2317321</v>
      </c>
      <c r="N153" s="4">
        <v>2292735</v>
      </c>
      <c r="O153" s="4">
        <v>2051232</v>
      </c>
      <c r="P153" s="4">
        <v>1756378</v>
      </c>
      <c r="Q153" s="4">
        <v>5331590</v>
      </c>
      <c r="R153" s="4">
        <v>4393234</v>
      </c>
      <c r="S153" s="4">
        <v>48091723</v>
      </c>
      <c r="T153" s="4">
        <v>2565378</v>
      </c>
    </row>
    <row r="154" spans="1:20" s="12" customFormat="1" ht="23.25">
      <c r="A154" s="15" t="s">
        <v>689</v>
      </c>
      <c r="B154" s="16" t="s">
        <v>127</v>
      </c>
      <c r="C154" s="4">
        <v>2247019</v>
      </c>
      <c r="D154" s="4">
        <v>91537</v>
      </c>
      <c r="E154" s="4">
        <v>30456</v>
      </c>
      <c r="F154" s="4">
        <v>106940</v>
      </c>
      <c r="G154" s="4">
        <v>123038</v>
      </c>
      <c r="H154" s="4">
        <v>7796</v>
      </c>
      <c r="I154" s="4">
        <v>262366</v>
      </c>
      <c r="J154" s="4">
        <v>101767</v>
      </c>
      <c r="K154" s="4">
        <v>36519</v>
      </c>
      <c r="L154" s="4">
        <v>24979</v>
      </c>
      <c r="M154" s="4">
        <v>2583</v>
      </c>
      <c r="N154" s="4">
        <v>27662</v>
      </c>
      <c r="O154" s="4">
        <v>101814</v>
      </c>
      <c r="P154" s="4">
        <v>52800</v>
      </c>
      <c r="Q154" s="4">
        <v>228925</v>
      </c>
      <c r="R154" s="4">
        <v>109520</v>
      </c>
      <c r="S154" s="4">
        <v>296720</v>
      </c>
      <c r="T154" s="4">
        <v>641600</v>
      </c>
    </row>
    <row r="155" spans="1:20" s="12" customFormat="1" ht="34.5">
      <c r="A155" s="15" t="s">
        <v>690</v>
      </c>
      <c r="B155" s="16" t="s">
        <v>128</v>
      </c>
      <c r="C155" s="4">
        <v>7955303</v>
      </c>
      <c r="D155" s="4">
        <v>231307</v>
      </c>
      <c r="E155" s="4">
        <v>358877</v>
      </c>
      <c r="F155" s="4">
        <v>580709</v>
      </c>
      <c r="G155" s="4">
        <v>375613</v>
      </c>
      <c r="H155" s="4">
        <v>115976</v>
      </c>
      <c r="I155" s="4">
        <v>386017</v>
      </c>
      <c r="J155" s="4">
        <v>1177316</v>
      </c>
      <c r="K155" s="4">
        <v>96110</v>
      </c>
      <c r="L155" s="4">
        <v>171190</v>
      </c>
      <c r="M155" s="4">
        <v>253146</v>
      </c>
      <c r="N155" s="4">
        <v>372782</v>
      </c>
      <c r="O155" s="4">
        <v>191065</v>
      </c>
      <c r="P155" s="4">
        <v>800886</v>
      </c>
      <c r="Q155" s="4">
        <v>792383</v>
      </c>
      <c r="R155" s="4">
        <v>523344</v>
      </c>
      <c r="S155" s="4">
        <v>649858</v>
      </c>
      <c r="T155" s="4">
        <v>878723</v>
      </c>
    </row>
    <row r="156" spans="1:20" s="12" customFormat="1" ht="23.25">
      <c r="A156" s="15" t="s">
        <v>691</v>
      </c>
      <c r="B156" s="16" t="s">
        <v>482</v>
      </c>
      <c r="C156" s="4">
        <v>184424422</v>
      </c>
      <c r="D156" s="4">
        <v>2118629</v>
      </c>
      <c r="E156" s="4">
        <v>16773963</v>
      </c>
      <c r="F156" s="4">
        <v>5802012</v>
      </c>
      <c r="G156" s="4">
        <v>2725068</v>
      </c>
      <c r="H156" s="4">
        <v>2671450</v>
      </c>
      <c r="I156" s="4">
        <v>6256829</v>
      </c>
      <c r="J156" s="4">
        <v>21962097</v>
      </c>
      <c r="K156" s="4">
        <v>4822833</v>
      </c>
      <c r="L156" s="4">
        <v>8846710</v>
      </c>
      <c r="M156" s="4">
        <v>4348124</v>
      </c>
      <c r="N156" s="4">
        <v>2358442</v>
      </c>
      <c r="O156" s="4">
        <v>3876840</v>
      </c>
      <c r="P156" s="4">
        <v>3333942</v>
      </c>
      <c r="Q156" s="4">
        <v>8497476</v>
      </c>
      <c r="R156" s="4">
        <v>4973164</v>
      </c>
      <c r="S156" s="4">
        <v>75126024</v>
      </c>
      <c r="T156" s="4">
        <v>9930818</v>
      </c>
    </row>
    <row r="157" spans="1:20" s="12" customFormat="1" ht="23.25">
      <c r="A157" s="15" t="s">
        <v>692</v>
      </c>
      <c r="B157" s="16" t="s">
        <v>129</v>
      </c>
      <c r="C157" s="4">
        <v>3210668</v>
      </c>
      <c r="D157" s="4">
        <v>1924</v>
      </c>
      <c r="E157" s="5" t="s">
        <v>14</v>
      </c>
      <c r="F157" s="4">
        <v>236788</v>
      </c>
      <c r="G157" s="5" t="s">
        <v>14</v>
      </c>
      <c r="H157" s="4">
        <v>120</v>
      </c>
      <c r="I157" s="4">
        <v>273031</v>
      </c>
      <c r="J157" s="4">
        <v>1660050</v>
      </c>
      <c r="K157" s="4">
        <v>26584</v>
      </c>
      <c r="L157" s="4">
        <v>19474</v>
      </c>
      <c r="M157" s="4">
        <v>2783</v>
      </c>
      <c r="N157" s="4">
        <v>35240</v>
      </c>
      <c r="O157" s="4">
        <v>227136</v>
      </c>
      <c r="P157" s="4">
        <v>6149</v>
      </c>
      <c r="Q157" s="4">
        <v>316098</v>
      </c>
      <c r="R157" s="4">
        <v>55718</v>
      </c>
      <c r="S157" s="4">
        <v>103782</v>
      </c>
      <c r="T157" s="4">
        <v>245791</v>
      </c>
    </row>
    <row r="158" spans="1:20" s="12" customFormat="1" ht="23.25">
      <c r="A158" s="15" t="s">
        <v>693</v>
      </c>
      <c r="B158" s="16" t="s">
        <v>130</v>
      </c>
      <c r="C158" s="4">
        <v>166368683</v>
      </c>
      <c r="D158" s="4">
        <v>1849227</v>
      </c>
      <c r="E158" s="4">
        <v>15377568</v>
      </c>
      <c r="F158" s="4">
        <v>5262308</v>
      </c>
      <c r="G158" s="4">
        <v>2709294</v>
      </c>
      <c r="H158" s="4">
        <v>2581861</v>
      </c>
      <c r="I158" s="4">
        <v>4727879</v>
      </c>
      <c r="J158" s="4">
        <v>17884145</v>
      </c>
      <c r="K158" s="4">
        <v>4027099</v>
      </c>
      <c r="L158" s="4">
        <v>8592287</v>
      </c>
      <c r="M158" s="4">
        <v>3928192</v>
      </c>
      <c r="N158" s="4">
        <v>2160908</v>
      </c>
      <c r="O158" s="4">
        <v>2902056</v>
      </c>
      <c r="P158" s="4">
        <v>3229944</v>
      </c>
      <c r="Q158" s="4">
        <v>5377604</v>
      </c>
      <c r="R158" s="4">
        <v>4246411</v>
      </c>
      <c r="S158" s="4">
        <v>74637707</v>
      </c>
      <c r="T158" s="4">
        <v>6874192</v>
      </c>
    </row>
    <row r="159" spans="1:20" s="12" customFormat="1" ht="23.25">
      <c r="A159" s="15" t="s">
        <v>694</v>
      </c>
      <c r="B159" s="16" t="s">
        <v>131</v>
      </c>
      <c r="C159" s="4">
        <v>108732595</v>
      </c>
      <c r="D159" s="4">
        <v>1260281</v>
      </c>
      <c r="E159" s="4">
        <v>14102010</v>
      </c>
      <c r="F159" s="4">
        <v>4117272</v>
      </c>
      <c r="G159" s="4">
        <v>1465494</v>
      </c>
      <c r="H159" s="4">
        <v>1922395</v>
      </c>
      <c r="I159" s="4">
        <v>3450512</v>
      </c>
      <c r="J159" s="4">
        <v>13067339</v>
      </c>
      <c r="K159" s="4">
        <v>3231323</v>
      </c>
      <c r="L159" s="4">
        <v>7091565</v>
      </c>
      <c r="M159" s="4">
        <v>3172865</v>
      </c>
      <c r="N159" s="4">
        <v>1424260</v>
      </c>
      <c r="O159" s="4">
        <v>2277653</v>
      </c>
      <c r="P159" s="4">
        <v>2437535</v>
      </c>
      <c r="Q159" s="4">
        <v>4680359</v>
      </c>
      <c r="R159" s="4">
        <v>2468837</v>
      </c>
      <c r="S159" s="4">
        <v>38675736</v>
      </c>
      <c r="T159" s="4">
        <v>3887159</v>
      </c>
    </row>
    <row r="160" spans="1:20" s="12" customFormat="1" ht="23.25">
      <c r="A160" s="15" t="s">
        <v>695</v>
      </c>
      <c r="B160" s="16" t="s">
        <v>132</v>
      </c>
      <c r="C160" s="4">
        <v>5856941</v>
      </c>
      <c r="D160" s="4">
        <v>340780</v>
      </c>
      <c r="E160" s="4">
        <v>14870</v>
      </c>
      <c r="F160" s="4">
        <v>397343</v>
      </c>
      <c r="G160" s="4">
        <v>112676</v>
      </c>
      <c r="H160" s="4">
        <v>7389</v>
      </c>
      <c r="I160" s="4">
        <v>690932</v>
      </c>
      <c r="J160" s="4">
        <v>772730</v>
      </c>
      <c r="K160" s="4">
        <v>15059</v>
      </c>
      <c r="L160" s="4">
        <v>119074</v>
      </c>
      <c r="M160" s="4">
        <v>4668</v>
      </c>
      <c r="N160" s="4">
        <v>522034</v>
      </c>
      <c r="O160" s="4">
        <v>13295</v>
      </c>
      <c r="P160" s="4">
        <v>73249</v>
      </c>
      <c r="Q160" s="4">
        <v>102437</v>
      </c>
      <c r="R160" s="4">
        <v>1108791</v>
      </c>
      <c r="S160" s="4">
        <v>1065175</v>
      </c>
      <c r="T160" s="4">
        <v>496440</v>
      </c>
    </row>
    <row r="161" spans="1:20" s="12" customFormat="1" ht="23.25">
      <c r="A161" s="15" t="s">
        <v>696</v>
      </c>
      <c r="B161" s="16" t="s">
        <v>133</v>
      </c>
      <c r="C161" s="4">
        <v>2284610</v>
      </c>
      <c r="D161" s="5" t="s">
        <v>14</v>
      </c>
      <c r="E161" s="5" t="s">
        <v>14</v>
      </c>
      <c r="F161" s="5" t="s">
        <v>14</v>
      </c>
      <c r="G161" s="4">
        <v>12230</v>
      </c>
      <c r="H161" s="5" t="s">
        <v>14</v>
      </c>
      <c r="I161" s="4">
        <v>555592</v>
      </c>
      <c r="J161" s="4">
        <v>130</v>
      </c>
      <c r="K161" s="5" t="s">
        <v>14</v>
      </c>
      <c r="L161" s="5" t="s">
        <v>14</v>
      </c>
      <c r="M161" s="5" t="s">
        <v>14</v>
      </c>
      <c r="N161" s="5" t="s">
        <v>14</v>
      </c>
      <c r="O161" s="5" t="s">
        <v>14</v>
      </c>
      <c r="P161" s="4">
        <v>467947</v>
      </c>
      <c r="Q161" s="5" t="s">
        <v>14</v>
      </c>
      <c r="R161" s="4">
        <v>2720</v>
      </c>
      <c r="S161" s="5" t="s">
        <v>14</v>
      </c>
      <c r="T161" s="4">
        <v>1245991</v>
      </c>
    </row>
    <row r="162" spans="1:20" s="12" customFormat="1" ht="23.25">
      <c r="A162" s="15" t="s">
        <v>697</v>
      </c>
      <c r="B162" s="16" t="s">
        <v>134</v>
      </c>
      <c r="C162" s="4">
        <v>109900</v>
      </c>
      <c r="D162" s="4">
        <v>305</v>
      </c>
      <c r="E162" s="5" t="s">
        <v>14</v>
      </c>
      <c r="F162" s="4">
        <v>8760</v>
      </c>
      <c r="G162" s="5" t="s">
        <v>14</v>
      </c>
      <c r="H162" s="5" t="s">
        <v>14</v>
      </c>
      <c r="I162" s="4">
        <v>643</v>
      </c>
      <c r="J162" s="4">
        <v>10514</v>
      </c>
      <c r="K162" s="5" t="s">
        <v>14</v>
      </c>
      <c r="L162" s="4">
        <v>481</v>
      </c>
      <c r="M162" s="5" t="s">
        <v>14</v>
      </c>
      <c r="N162" s="4">
        <v>87</v>
      </c>
      <c r="O162" s="4">
        <v>494</v>
      </c>
      <c r="P162" s="5" t="s">
        <v>14</v>
      </c>
      <c r="Q162" s="4">
        <v>1287</v>
      </c>
      <c r="R162" s="4">
        <v>26940</v>
      </c>
      <c r="S162" s="4">
        <v>40641</v>
      </c>
      <c r="T162" s="4">
        <v>19748</v>
      </c>
    </row>
    <row r="163" spans="1:20" s="12" customFormat="1" ht="23.25">
      <c r="A163" s="15" t="s">
        <v>698</v>
      </c>
      <c r="B163" s="16" t="s">
        <v>135</v>
      </c>
      <c r="C163" s="4">
        <v>140185</v>
      </c>
      <c r="D163" s="5" t="s">
        <v>14</v>
      </c>
      <c r="E163" s="5" t="s">
        <v>14</v>
      </c>
      <c r="F163" s="5" t="s">
        <v>14</v>
      </c>
      <c r="G163" s="5" t="s">
        <v>14</v>
      </c>
      <c r="H163" s="5" t="s">
        <v>14</v>
      </c>
      <c r="I163" s="5" t="s">
        <v>14</v>
      </c>
      <c r="J163" s="5" t="s">
        <v>14</v>
      </c>
      <c r="K163" s="5" t="s">
        <v>14</v>
      </c>
      <c r="L163" s="5" t="s">
        <v>14</v>
      </c>
      <c r="M163" s="5" t="s">
        <v>14</v>
      </c>
      <c r="N163" s="5" t="s">
        <v>14</v>
      </c>
      <c r="O163" s="5" t="s">
        <v>14</v>
      </c>
      <c r="P163" s="4">
        <v>7204</v>
      </c>
      <c r="Q163" s="5" t="s">
        <v>14</v>
      </c>
      <c r="R163" s="5" t="s">
        <v>14</v>
      </c>
      <c r="S163" s="4">
        <v>36</v>
      </c>
      <c r="T163" s="4">
        <v>132945</v>
      </c>
    </row>
    <row r="164" spans="1:20" s="12" customFormat="1" ht="23.25">
      <c r="A164" s="15" t="s">
        <v>699</v>
      </c>
      <c r="B164" s="16" t="s">
        <v>136</v>
      </c>
      <c r="C164" s="4">
        <v>98659</v>
      </c>
      <c r="D164" s="5" t="s">
        <v>14</v>
      </c>
      <c r="E164" s="5" t="s">
        <v>14</v>
      </c>
      <c r="F164" s="5" t="s">
        <v>14</v>
      </c>
      <c r="G164" s="5" t="s">
        <v>14</v>
      </c>
      <c r="H164" s="5" t="s">
        <v>14</v>
      </c>
      <c r="I164" s="5" t="s">
        <v>14</v>
      </c>
      <c r="J164" s="5" t="s">
        <v>14</v>
      </c>
      <c r="K164" s="5" t="s">
        <v>14</v>
      </c>
      <c r="L164" s="5" t="s">
        <v>14</v>
      </c>
      <c r="M164" s="5" t="s">
        <v>14</v>
      </c>
      <c r="N164" s="5" t="s">
        <v>14</v>
      </c>
      <c r="O164" s="5" t="s">
        <v>14</v>
      </c>
      <c r="P164" s="5" t="s">
        <v>14</v>
      </c>
      <c r="Q164" s="4">
        <v>2626</v>
      </c>
      <c r="R164" s="5" t="s">
        <v>14</v>
      </c>
      <c r="S164" s="5" t="s">
        <v>14</v>
      </c>
      <c r="T164" s="4">
        <v>96033</v>
      </c>
    </row>
    <row r="165" spans="1:20" s="12" customFormat="1" ht="23.25">
      <c r="A165" s="15" t="s">
        <v>700</v>
      </c>
      <c r="B165" s="16" t="s">
        <v>137</v>
      </c>
      <c r="C165" s="4">
        <v>49145794</v>
      </c>
      <c r="D165" s="4">
        <v>247860</v>
      </c>
      <c r="E165" s="4">
        <v>1260687</v>
      </c>
      <c r="F165" s="4">
        <v>738934</v>
      </c>
      <c r="G165" s="4">
        <v>1118894</v>
      </c>
      <c r="H165" s="4">
        <v>652077</v>
      </c>
      <c r="I165" s="4">
        <v>30200</v>
      </c>
      <c r="J165" s="4">
        <v>4033432</v>
      </c>
      <c r="K165" s="4">
        <v>780718</v>
      </c>
      <c r="L165" s="4">
        <v>1381168</v>
      </c>
      <c r="M165" s="4">
        <v>750659</v>
      </c>
      <c r="N165" s="4">
        <v>214527</v>
      </c>
      <c r="O165" s="4">
        <v>610615</v>
      </c>
      <c r="P165" s="4">
        <v>244009</v>
      </c>
      <c r="Q165" s="4">
        <v>590895</v>
      </c>
      <c r="R165" s="4">
        <v>639124</v>
      </c>
      <c r="S165" s="4">
        <v>34856118</v>
      </c>
      <c r="T165" s="4">
        <v>995877</v>
      </c>
    </row>
    <row r="166" spans="1:20" s="12" customFormat="1" ht="34.5">
      <c r="A166" s="15" t="s">
        <v>701</v>
      </c>
      <c r="B166" s="16" t="s">
        <v>138</v>
      </c>
      <c r="C166" s="4">
        <v>14845071</v>
      </c>
      <c r="D166" s="4">
        <v>267478</v>
      </c>
      <c r="E166" s="4">
        <v>1396395</v>
      </c>
      <c r="F166" s="4">
        <v>302917</v>
      </c>
      <c r="G166" s="4">
        <v>15774</v>
      </c>
      <c r="H166" s="4">
        <v>89469</v>
      </c>
      <c r="I166" s="4">
        <v>1255919</v>
      </c>
      <c r="J166" s="4">
        <v>2417902</v>
      </c>
      <c r="K166" s="4">
        <v>769150</v>
      </c>
      <c r="L166" s="4">
        <v>234949</v>
      </c>
      <c r="M166" s="4">
        <v>417149</v>
      </c>
      <c r="N166" s="4">
        <v>162294</v>
      </c>
      <c r="O166" s="4">
        <v>747648</v>
      </c>
      <c r="P166" s="4">
        <v>97849</v>
      </c>
      <c r="Q166" s="4">
        <v>2803774</v>
      </c>
      <c r="R166" s="4">
        <v>671035</v>
      </c>
      <c r="S166" s="4">
        <v>384535</v>
      </c>
      <c r="T166" s="4">
        <v>2810835</v>
      </c>
    </row>
    <row r="167" spans="1:20" s="12" customFormat="1" ht="34.5">
      <c r="A167" s="15" t="s">
        <v>702</v>
      </c>
      <c r="B167" s="16" t="s">
        <v>139</v>
      </c>
      <c r="C167" s="4">
        <v>9916325</v>
      </c>
      <c r="D167" s="4">
        <v>221029</v>
      </c>
      <c r="E167" s="4">
        <v>218491</v>
      </c>
      <c r="F167" s="4">
        <v>285542</v>
      </c>
      <c r="G167" s="4">
        <v>12879</v>
      </c>
      <c r="H167" s="4">
        <v>89469</v>
      </c>
      <c r="I167" s="4">
        <v>859927</v>
      </c>
      <c r="J167" s="4">
        <v>1221926</v>
      </c>
      <c r="K167" s="4">
        <v>598879</v>
      </c>
      <c r="L167" s="4">
        <v>139976</v>
      </c>
      <c r="M167" s="4">
        <v>14368</v>
      </c>
      <c r="N167" s="4">
        <v>152701</v>
      </c>
      <c r="O167" s="4">
        <v>344180</v>
      </c>
      <c r="P167" s="4">
        <v>68514</v>
      </c>
      <c r="Q167" s="4">
        <v>2802957</v>
      </c>
      <c r="R167" s="4">
        <v>581873</v>
      </c>
      <c r="S167" s="4">
        <v>240161</v>
      </c>
      <c r="T167" s="4">
        <v>2063453</v>
      </c>
    </row>
    <row r="168" spans="1:20" s="12" customFormat="1" ht="34.5">
      <c r="A168" s="15" t="s">
        <v>703</v>
      </c>
      <c r="B168" s="16" t="s">
        <v>140</v>
      </c>
      <c r="C168" s="4">
        <v>4928746</v>
      </c>
      <c r="D168" s="4">
        <v>46449</v>
      </c>
      <c r="E168" s="4">
        <v>1177904</v>
      </c>
      <c r="F168" s="4">
        <v>17375</v>
      </c>
      <c r="G168" s="4">
        <v>2895</v>
      </c>
      <c r="H168" s="5" t="s">
        <v>14</v>
      </c>
      <c r="I168" s="4">
        <v>395992</v>
      </c>
      <c r="J168" s="4">
        <v>1195975</v>
      </c>
      <c r="K168" s="4">
        <v>170271</v>
      </c>
      <c r="L168" s="4">
        <v>94972</v>
      </c>
      <c r="M168" s="4">
        <v>402780</v>
      </c>
      <c r="N168" s="4">
        <v>9593</v>
      </c>
      <c r="O168" s="4">
        <v>403468</v>
      </c>
      <c r="P168" s="4">
        <v>29335</v>
      </c>
      <c r="Q168" s="4">
        <v>817</v>
      </c>
      <c r="R168" s="4">
        <v>89162</v>
      </c>
      <c r="S168" s="4">
        <v>144374</v>
      </c>
      <c r="T168" s="4">
        <v>747382</v>
      </c>
    </row>
    <row r="169" spans="1:20" s="12" customFormat="1" ht="45.75">
      <c r="A169" s="15" t="s">
        <v>704</v>
      </c>
      <c r="B169" s="16" t="s">
        <v>483</v>
      </c>
      <c r="C169" s="4">
        <v>26968037</v>
      </c>
      <c r="D169" s="4">
        <v>459604</v>
      </c>
      <c r="E169" s="4">
        <v>1400563</v>
      </c>
      <c r="F169" s="4">
        <v>2032263</v>
      </c>
      <c r="G169" s="4">
        <v>423474</v>
      </c>
      <c r="H169" s="4">
        <v>260008</v>
      </c>
      <c r="I169" s="4">
        <v>1416543</v>
      </c>
      <c r="J169" s="4">
        <v>2322116</v>
      </c>
      <c r="K169" s="4">
        <v>679717</v>
      </c>
      <c r="L169" s="4">
        <v>480044</v>
      </c>
      <c r="M169" s="4">
        <v>1207085</v>
      </c>
      <c r="N169" s="4">
        <v>1373557</v>
      </c>
      <c r="O169" s="4">
        <v>503029</v>
      </c>
      <c r="P169" s="4">
        <v>126771</v>
      </c>
      <c r="Q169" s="4">
        <v>583195</v>
      </c>
      <c r="R169" s="4">
        <v>3953626</v>
      </c>
      <c r="S169" s="4">
        <v>8212549</v>
      </c>
      <c r="T169" s="4">
        <v>1533894</v>
      </c>
    </row>
    <row r="170" spans="1:20" s="12" customFormat="1" ht="23.25">
      <c r="A170" s="15" t="s">
        <v>705</v>
      </c>
      <c r="B170" s="16" t="s">
        <v>141</v>
      </c>
      <c r="C170" s="4">
        <v>20080541</v>
      </c>
      <c r="D170" s="4">
        <v>408901</v>
      </c>
      <c r="E170" s="4">
        <v>1076498</v>
      </c>
      <c r="F170" s="4">
        <v>1447793</v>
      </c>
      <c r="G170" s="4">
        <v>414979</v>
      </c>
      <c r="H170" s="4">
        <v>249534</v>
      </c>
      <c r="I170" s="4">
        <v>851820</v>
      </c>
      <c r="J170" s="4">
        <v>1836210</v>
      </c>
      <c r="K170" s="4">
        <v>406657</v>
      </c>
      <c r="L170" s="4">
        <v>268551</v>
      </c>
      <c r="M170" s="4">
        <v>622965</v>
      </c>
      <c r="N170" s="4">
        <v>1274978</v>
      </c>
      <c r="O170" s="4">
        <v>400067</v>
      </c>
      <c r="P170" s="4">
        <v>44081</v>
      </c>
      <c r="Q170" s="4">
        <v>451712</v>
      </c>
      <c r="R170" s="4">
        <v>3116283</v>
      </c>
      <c r="S170" s="4">
        <v>6183661</v>
      </c>
      <c r="T170" s="4">
        <v>1025852</v>
      </c>
    </row>
    <row r="171" spans="1:20" s="12" customFormat="1" ht="23.25">
      <c r="A171" s="15" t="s">
        <v>706</v>
      </c>
      <c r="B171" s="16" t="s">
        <v>142</v>
      </c>
      <c r="C171" s="4">
        <v>3664290</v>
      </c>
      <c r="D171" s="4">
        <v>32007</v>
      </c>
      <c r="E171" s="4">
        <v>317492</v>
      </c>
      <c r="F171" s="4">
        <v>380982</v>
      </c>
      <c r="G171" s="4">
        <v>8495</v>
      </c>
      <c r="H171" s="4">
        <v>10474</v>
      </c>
      <c r="I171" s="4">
        <v>256506</v>
      </c>
      <c r="J171" s="4">
        <v>480979</v>
      </c>
      <c r="K171" s="4">
        <v>271781</v>
      </c>
      <c r="L171" s="4">
        <v>51505</v>
      </c>
      <c r="M171" s="4">
        <v>151300</v>
      </c>
      <c r="N171" s="4">
        <v>49512</v>
      </c>
      <c r="O171" s="4">
        <v>98132</v>
      </c>
      <c r="P171" s="4">
        <v>32524</v>
      </c>
      <c r="Q171" s="4">
        <v>49331</v>
      </c>
      <c r="R171" s="4">
        <v>635336</v>
      </c>
      <c r="S171" s="4">
        <v>517757</v>
      </c>
      <c r="T171" s="4">
        <v>320178</v>
      </c>
    </row>
    <row r="172" spans="1:20" s="12" customFormat="1" ht="34.5">
      <c r="A172" s="15" t="s">
        <v>707</v>
      </c>
      <c r="B172" s="16" t="s">
        <v>143</v>
      </c>
      <c r="C172" s="4">
        <v>3223205</v>
      </c>
      <c r="D172" s="4">
        <v>18696</v>
      </c>
      <c r="E172" s="4">
        <v>6573</v>
      </c>
      <c r="F172" s="4">
        <v>203487</v>
      </c>
      <c r="G172" s="5" t="s">
        <v>14</v>
      </c>
      <c r="H172" s="5" t="s">
        <v>14</v>
      </c>
      <c r="I172" s="4">
        <v>308216</v>
      </c>
      <c r="J172" s="4">
        <v>4927</v>
      </c>
      <c r="K172" s="4">
        <v>1279</v>
      </c>
      <c r="L172" s="4">
        <v>159989</v>
      </c>
      <c r="M172" s="4">
        <v>432820</v>
      </c>
      <c r="N172" s="4">
        <v>49066</v>
      </c>
      <c r="O172" s="4">
        <v>4831</v>
      </c>
      <c r="P172" s="4">
        <v>50167</v>
      </c>
      <c r="Q172" s="4">
        <v>82152</v>
      </c>
      <c r="R172" s="4">
        <v>202007</v>
      </c>
      <c r="S172" s="4">
        <v>1511131</v>
      </c>
      <c r="T172" s="4">
        <v>187864</v>
      </c>
    </row>
    <row r="173" spans="1:20" s="12" customFormat="1" ht="45.75">
      <c r="A173" s="15" t="s">
        <v>708</v>
      </c>
      <c r="B173" s="16" t="s">
        <v>484</v>
      </c>
      <c r="C173" s="4">
        <v>739994870</v>
      </c>
      <c r="D173" s="4">
        <v>11676663</v>
      </c>
      <c r="E173" s="4">
        <v>69895036</v>
      </c>
      <c r="F173" s="4">
        <v>25475218</v>
      </c>
      <c r="G173" s="4">
        <v>37895824</v>
      </c>
      <c r="H173" s="4">
        <v>15016266</v>
      </c>
      <c r="I173" s="4">
        <v>24027375</v>
      </c>
      <c r="J173" s="4">
        <v>64534593</v>
      </c>
      <c r="K173" s="4">
        <v>27572325</v>
      </c>
      <c r="L173" s="4">
        <v>35652970</v>
      </c>
      <c r="M173" s="4">
        <v>17099430</v>
      </c>
      <c r="N173" s="4">
        <v>15866275</v>
      </c>
      <c r="O173" s="4">
        <v>12479326</v>
      </c>
      <c r="P173" s="4">
        <v>9844401</v>
      </c>
      <c r="Q173" s="4">
        <v>53161938</v>
      </c>
      <c r="R173" s="4">
        <v>61300828</v>
      </c>
      <c r="S173" s="4">
        <v>226641529</v>
      </c>
      <c r="T173" s="4">
        <v>31854873</v>
      </c>
    </row>
    <row r="174" spans="1:20" s="12" customFormat="1" ht="23.25">
      <c r="A174" s="15" t="s">
        <v>709</v>
      </c>
      <c r="B174" s="16" t="s">
        <v>144</v>
      </c>
      <c r="C174" s="4">
        <v>4829939</v>
      </c>
      <c r="D174" s="4">
        <v>286602</v>
      </c>
      <c r="E174" s="4">
        <v>25262</v>
      </c>
      <c r="F174" s="4">
        <v>428720</v>
      </c>
      <c r="G174" s="4">
        <v>47809</v>
      </c>
      <c r="H174" s="4">
        <v>70031</v>
      </c>
      <c r="I174" s="4">
        <v>502401</v>
      </c>
      <c r="J174" s="4">
        <v>349516</v>
      </c>
      <c r="K174" s="4">
        <v>3804</v>
      </c>
      <c r="L174" s="4">
        <v>281205</v>
      </c>
      <c r="M174" s="4">
        <v>332165</v>
      </c>
      <c r="N174" s="4">
        <v>158701</v>
      </c>
      <c r="O174" s="4">
        <v>332380</v>
      </c>
      <c r="P174" s="4">
        <v>81356</v>
      </c>
      <c r="Q174" s="4">
        <v>654281</v>
      </c>
      <c r="R174" s="4">
        <v>155071</v>
      </c>
      <c r="S174" s="4">
        <v>255001</v>
      </c>
      <c r="T174" s="4">
        <v>865633</v>
      </c>
    </row>
    <row r="175" spans="1:20" s="12" customFormat="1" ht="23.25">
      <c r="A175" s="15" t="s">
        <v>710</v>
      </c>
      <c r="B175" s="16" t="s">
        <v>145</v>
      </c>
      <c r="C175" s="4">
        <v>148708552</v>
      </c>
      <c r="D175" s="4">
        <v>2802784</v>
      </c>
      <c r="E175" s="4">
        <v>17858313</v>
      </c>
      <c r="F175" s="4">
        <v>5497192</v>
      </c>
      <c r="G175" s="4">
        <v>1220584</v>
      </c>
      <c r="H175" s="4">
        <v>5966517</v>
      </c>
      <c r="I175" s="4">
        <v>7195279</v>
      </c>
      <c r="J175" s="4">
        <v>7536242</v>
      </c>
      <c r="K175" s="4">
        <v>4523453</v>
      </c>
      <c r="L175" s="4">
        <v>12005180</v>
      </c>
      <c r="M175" s="4">
        <v>4806946</v>
      </c>
      <c r="N175" s="4">
        <v>2195016</v>
      </c>
      <c r="O175" s="4">
        <v>3070182</v>
      </c>
      <c r="P175" s="4">
        <v>2980750</v>
      </c>
      <c r="Q175" s="4">
        <v>9496372</v>
      </c>
      <c r="R175" s="4">
        <v>7249352</v>
      </c>
      <c r="S175" s="4">
        <v>42756270</v>
      </c>
      <c r="T175" s="4">
        <v>11548120</v>
      </c>
    </row>
    <row r="176" spans="1:20" s="12" customFormat="1" ht="23.25">
      <c r="A176" s="15" t="s">
        <v>711</v>
      </c>
      <c r="B176" s="16" t="s">
        <v>146</v>
      </c>
      <c r="C176" s="4">
        <v>47061469</v>
      </c>
      <c r="D176" s="4">
        <v>1126953</v>
      </c>
      <c r="E176" s="4">
        <v>10039176</v>
      </c>
      <c r="F176" s="4">
        <v>2514777</v>
      </c>
      <c r="G176" s="4">
        <v>381691</v>
      </c>
      <c r="H176" s="4">
        <v>1241626</v>
      </c>
      <c r="I176" s="4">
        <v>2874653</v>
      </c>
      <c r="J176" s="4">
        <v>1959300</v>
      </c>
      <c r="K176" s="4">
        <v>1121051</v>
      </c>
      <c r="L176" s="4">
        <v>9609860</v>
      </c>
      <c r="M176" s="4">
        <v>955516</v>
      </c>
      <c r="N176" s="4">
        <v>643599</v>
      </c>
      <c r="O176" s="4">
        <v>1307128</v>
      </c>
      <c r="P176" s="4">
        <v>1999958</v>
      </c>
      <c r="Q176" s="4">
        <v>3092334</v>
      </c>
      <c r="R176" s="4">
        <v>2069033</v>
      </c>
      <c r="S176" s="4">
        <v>1626398</v>
      </c>
      <c r="T176" s="4">
        <v>4498416</v>
      </c>
    </row>
    <row r="177" spans="1:20" s="12" customFormat="1" ht="23.25">
      <c r="A177" s="15" t="s">
        <v>712</v>
      </c>
      <c r="B177" s="16" t="s">
        <v>147</v>
      </c>
      <c r="C177" s="4">
        <v>21826264</v>
      </c>
      <c r="D177" s="4">
        <v>663443</v>
      </c>
      <c r="E177" s="4">
        <v>1588089</v>
      </c>
      <c r="F177" s="4">
        <v>963095</v>
      </c>
      <c r="G177" s="4">
        <v>196175</v>
      </c>
      <c r="H177" s="4">
        <v>182922</v>
      </c>
      <c r="I177" s="4">
        <v>2679110</v>
      </c>
      <c r="J177" s="4">
        <v>1460216</v>
      </c>
      <c r="K177" s="4">
        <v>883832</v>
      </c>
      <c r="L177" s="4">
        <v>2002892</v>
      </c>
      <c r="M177" s="4">
        <v>477668</v>
      </c>
      <c r="N177" s="4">
        <v>747759</v>
      </c>
      <c r="O177" s="4">
        <v>667892</v>
      </c>
      <c r="P177" s="4">
        <v>823966</v>
      </c>
      <c r="Q177" s="4">
        <v>2608700</v>
      </c>
      <c r="R177" s="4">
        <v>945597</v>
      </c>
      <c r="S177" s="4">
        <v>1699382</v>
      </c>
      <c r="T177" s="4">
        <v>3235524</v>
      </c>
    </row>
    <row r="178" spans="1:20" s="12" customFormat="1" ht="23.25">
      <c r="A178" s="15" t="s">
        <v>713</v>
      </c>
      <c r="B178" s="16" t="s">
        <v>148</v>
      </c>
      <c r="C178" s="4">
        <v>6589668</v>
      </c>
      <c r="D178" s="4">
        <v>245379</v>
      </c>
      <c r="E178" s="4">
        <v>840972</v>
      </c>
      <c r="F178" s="4">
        <v>70191</v>
      </c>
      <c r="G178" s="4">
        <v>108220</v>
      </c>
      <c r="H178" s="4">
        <v>156907</v>
      </c>
      <c r="I178" s="4">
        <v>316296</v>
      </c>
      <c r="J178" s="4">
        <v>1156899</v>
      </c>
      <c r="K178" s="4">
        <v>13279</v>
      </c>
      <c r="L178" s="4">
        <v>27502</v>
      </c>
      <c r="M178" s="4">
        <v>366668</v>
      </c>
      <c r="N178" s="4">
        <v>100473</v>
      </c>
      <c r="O178" s="4">
        <v>118062</v>
      </c>
      <c r="P178" s="4">
        <v>37064</v>
      </c>
      <c r="Q178" s="4">
        <v>262724</v>
      </c>
      <c r="R178" s="4">
        <v>149137</v>
      </c>
      <c r="S178" s="4">
        <v>1011543</v>
      </c>
      <c r="T178" s="4">
        <v>1608352</v>
      </c>
    </row>
    <row r="179" spans="1:20" s="12" customFormat="1" ht="23.25">
      <c r="A179" s="15" t="s">
        <v>714</v>
      </c>
      <c r="B179" s="16" t="s">
        <v>149</v>
      </c>
      <c r="C179" s="4">
        <v>37473036</v>
      </c>
      <c r="D179" s="4">
        <v>175684</v>
      </c>
      <c r="E179" s="4">
        <v>403866</v>
      </c>
      <c r="F179" s="4">
        <v>8509</v>
      </c>
      <c r="G179" s="4">
        <v>175791</v>
      </c>
      <c r="H179" s="4">
        <v>148404</v>
      </c>
      <c r="I179" s="4">
        <v>152052</v>
      </c>
      <c r="J179" s="4">
        <v>1027296</v>
      </c>
      <c r="K179" s="4">
        <v>9576</v>
      </c>
      <c r="L179" s="4">
        <v>18554</v>
      </c>
      <c r="M179" s="4">
        <v>19946</v>
      </c>
      <c r="N179" s="4">
        <v>2981</v>
      </c>
      <c r="O179" s="4">
        <v>47626</v>
      </c>
      <c r="P179" s="4">
        <v>8405</v>
      </c>
      <c r="Q179" s="4">
        <v>266033</v>
      </c>
      <c r="R179" s="4">
        <v>47751</v>
      </c>
      <c r="S179" s="4">
        <v>33813147</v>
      </c>
      <c r="T179" s="4">
        <v>1147416</v>
      </c>
    </row>
    <row r="180" spans="1:20" s="12" customFormat="1" ht="23.25">
      <c r="A180" s="15" t="s">
        <v>715</v>
      </c>
      <c r="B180" s="16" t="s">
        <v>150</v>
      </c>
      <c r="C180" s="4">
        <v>35758115</v>
      </c>
      <c r="D180" s="4">
        <v>591326</v>
      </c>
      <c r="E180" s="4">
        <v>4986209</v>
      </c>
      <c r="F180" s="4">
        <v>1940620</v>
      </c>
      <c r="G180" s="4">
        <v>358707</v>
      </c>
      <c r="H180" s="4">
        <v>4236658</v>
      </c>
      <c r="I180" s="4">
        <v>1173168</v>
      </c>
      <c r="J180" s="4">
        <v>1932530</v>
      </c>
      <c r="K180" s="4">
        <v>2495716</v>
      </c>
      <c r="L180" s="4">
        <v>346372</v>
      </c>
      <c r="M180" s="4">
        <v>2987149</v>
      </c>
      <c r="N180" s="4">
        <v>700204</v>
      </c>
      <c r="O180" s="4">
        <v>929473</v>
      </c>
      <c r="P180" s="4">
        <v>111357</v>
      </c>
      <c r="Q180" s="4">
        <v>3266581</v>
      </c>
      <c r="R180" s="4">
        <v>4037834</v>
      </c>
      <c r="S180" s="4">
        <v>4605799</v>
      </c>
      <c r="T180" s="4">
        <v>1058411</v>
      </c>
    </row>
    <row r="181" spans="1:20" s="12" customFormat="1" ht="34.5">
      <c r="A181" s="15" t="s">
        <v>716</v>
      </c>
      <c r="B181" s="16" t="s">
        <v>151</v>
      </c>
      <c r="C181" s="4">
        <v>652946</v>
      </c>
      <c r="D181" s="4">
        <v>14454</v>
      </c>
      <c r="E181" s="5" t="s">
        <v>14</v>
      </c>
      <c r="F181" s="4">
        <v>292</v>
      </c>
      <c r="G181" s="5" t="s">
        <v>14</v>
      </c>
      <c r="H181" s="5" t="s">
        <v>14</v>
      </c>
      <c r="I181" s="4">
        <v>128312</v>
      </c>
      <c r="J181" s="4">
        <v>41024</v>
      </c>
      <c r="K181" s="4">
        <v>76</v>
      </c>
      <c r="L181" s="4">
        <v>971</v>
      </c>
      <c r="M181" s="4">
        <v>500</v>
      </c>
      <c r="N181" s="4">
        <v>2083</v>
      </c>
      <c r="O181" s="4">
        <v>3527</v>
      </c>
      <c r="P181" s="5" t="s">
        <v>14</v>
      </c>
      <c r="Q181" s="4">
        <v>3969</v>
      </c>
      <c r="R181" s="4">
        <v>2401</v>
      </c>
      <c r="S181" s="4">
        <v>100</v>
      </c>
      <c r="T181" s="4">
        <v>455237</v>
      </c>
    </row>
    <row r="182" spans="1:20" s="12" customFormat="1" ht="23.25">
      <c r="A182" s="15" t="s">
        <v>717</v>
      </c>
      <c r="B182" s="16" t="s">
        <v>152</v>
      </c>
      <c r="C182" s="4">
        <v>134567911</v>
      </c>
      <c r="D182" s="4">
        <v>1738535</v>
      </c>
      <c r="E182" s="4">
        <v>17061658</v>
      </c>
      <c r="F182" s="4">
        <v>4233244</v>
      </c>
      <c r="G182" s="4">
        <v>1682833</v>
      </c>
      <c r="H182" s="4">
        <v>1961847</v>
      </c>
      <c r="I182" s="4">
        <v>3312377</v>
      </c>
      <c r="J182" s="4">
        <v>20052812</v>
      </c>
      <c r="K182" s="4">
        <v>4130013</v>
      </c>
      <c r="L182" s="4">
        <v>6480898</v>
      </c>
      <c r="M182" s="4">
        <v>3372325</v>
      </c>
      <c r="N182" s="4">
        <v>3105964</v>
      </c>
      <c r="O182" s="4">
        <v>2760829</v>
      </c>
      <c r="P182" s="4">
        <v>2418486</v>
      </c>
      <c r="Q182" s="4">
        <v>16933141</v>
      </c>
      <c r="R182" s="4">
        <v>2665325</v>
      </c>
      <c r="S182" s="4">
        <v>37077917</v>
      </c>
      <c r="T182" s="4">
        <v>5579708</v>
      </c>
    </row>
    <row r="183" spans="1:20" s="12" customFormat="1" ht="23.25">
      <c r="A183" s="15" t="s">
        <v>718</v>
      </c>
      <c r="B183" s="16" t="s">
        <v>153</v>
      </c>
      <c r="C183" s="4">
        <v>133493030</v>
      </c>
      <c r="D183" s="4">
        <v>1737434</v>
      </c>
      <c r="E183" s="4">
        <v>17060786</v>
      </c>
      <c r="F183" s="4">
        <v>4220638</v>
      </c>
      <c r="G183" s="4">
        <v>1682606</v>
      </c>
      <c r="H183" s="4">
        <v>1961802</v>
      </c>
      <c r="I183" s="4">
        <v>3178299</v>
      </c>
      <c r="J183" s="4">
        <v>20035436</v>
      </c>
      <c r="K183" s="4">
        <v>4126389</v>
      </c>
      <c r="L183" s="4">
        <v>6200904</v>
      </c>
      <c r="M183" s="4">
        <v>3371825</v>
      </c>
      <c r="N183" s="4">
        <v>3105964</v>
      </c>
      <c r="O183" s="4">
        <v>2752724</v>
      </c>
      <c r="P183" s="4">
        <v>2402877</v>
      </c>
      <c r="Q183" s="4">
        <v>16931837</v>
      </c>
      <c r="R183" s="4">
        <v>2647815</v>
      </c>
      <c r="S183" s="4">
        <v>37028199</v>
      </c>
      <c r="T183" s="4">
        <v>5047497</v>
      </c>
    </row>
    <row r="184" spans="1:20" s="12" customFormat="1" ht="23.25">
      <c r="A184" s="15" t="s">
        <v>719</v>
      </c>
      <c r="B184" s="16" t="s">
        <v>154</v>
      </c>
      <c r="C184" s="4">
        <v>1074881</v>
      </c>
      <c r="D184" s="4">
        <v>1101</v>
      </c>
      <c r="E184" s="4">
        <v>872</v>
      </c>
      <c r="F184" s="4">
        <v>12606</v>
      </c>
      <c r="G184" s="4">
        <v>228</v>
      </c>
      <c r="H184" s="4">
        <v>44</v>
      </c>
      <c r="I184" s="4">
        <v>134078</v>
      </c>
      <c r="J184" s="4">
        <v>17376</v>
      </c>
      <c r="K184" s="4">
        <v>3624</v>
      </c>
      <c r="L184" s="4">
        <v>279994</v>
      </c>
      <c r="M184" s="4">
        <v>500</v>
      </c>
      <c r="N184" s="5" t="s">
        <v>14</v>
      </c>
      <c r="O184" s="4">
        <v>8105</v>
      </c>
      <c r="P184" s="4">
        <v>15610</v>
      </c>
      <c r="Q184" s="4">
        <v>1304</v>
      </c>
      <c r="R184" s="4">
        <v>17510</v>
      </c>
      <c r="S184" s="4">
        <v>49718</v>
      </c>
      <c r="T184" s="4">
        <v>532211</v>
      </c>
    </row>
    <row r="185" spans="1:20" s="12" customFormat="1" ht="23.25">
      <c r="A185" s="15" t="s">
        <v>720</v>
      </c>
      <c r="B185" s="16" t="s">
        <v>155</v>
      </c>
      <c r="C185" s="4">
        <v>1465312</v>
      </c>
      <c r="D185" s="4">
        <v>48292</v>
      </c>
      <c r="E185" s="4">
        <v>4619</v>
      </c>
      <c r="F185" s="4">
        <v>36606</v>
      </c>
      <c r="G185" s="5" t="s">
        <v>14</v>
      </c>
      <c r="H185" s="4">
        <v>4273</v>
      </c>
      <c r="I185" s="4">
        <v>283508</v>
      </c>
      <c r="J185" s="4">
        <v>79624</v>
      </c>
      <c r="K185" s="4">
        <v>11830</v>
      </c>
      <c r="L185" s="4">
        <v>14789</v>
      </c>
      <c r="M185" s="4">
        <v>200</v>
      </c>
      <c r="N185" s="4">
        <v>4796</v>
      </c>
      <c r="O185" s="4">
        <v>81785</v>
      </c>
      <c r="P185" s="4">
        <v>4676</v>
      </c>
      <c r="Q185" s="4">
        <v>32368</v>
      </c>
      <c r="R185" s="4">
        <v>40577</v>
      </c>
      <c r="S185" s="4">
        <v>71508</v>
      </c>
      <c r="T185" s="4">
        <v>745861</v>
      </c>
    </row>
    <row r="186" spans="1:20" s="12" customFormat="1" ht="23.25">
      <c r="A186" s="15" t="s">
        <v>721</v>
      </c>
      <c r="B186" s="16" t="s">
        <v>156</v>
      </c>
      <c r="C186" s="4">
        <v>8636198</v>
      </c>
      <c r="D186" s="4">
        <v>192663</v>
      </c>
      <c r="E186" s="4">
        <v>1031515</v>
      </c>
      <c r="F186" s="4">
        <v>512962</v>
      </c>
      <c r="G186" s="4">
        <v>131213</v>
      </c>
      <c r="H186" s="4">
        <v>94217</v>
      </c>
      <c r="I186" s="4">
        <v>784657</v>
      </c>
      <c r="J186" s="4">
        <v>148359</v>
      </c>
      <c r="K186" s="4">
        <v>1342197</v>
      </c>
      <c r="L186" s="4">
        <v>627937</v>
      </c>
      <c r="M186" s="4">
        <v>41231</v>
      </c>
      <c r="N186" s="4">
        <v>54046</v>
      </c>
      <c r="O186" s="4">
        <v>264827</v>
      </c>
      <c r="P186" s="4">
        <v>359311</v>
      </c>
      <c r="Q186" s="4">
        <v>1547073</v>
      </c>
      <c r="R186" s="4">
        <v>152434</v>
      </c>
      <c r="S186" s="4">
        <v>217458</v>
      </c>
      <c r="T186" s="4">
        <v>1134100</v>
      </c>
    </row>
    <row r="187" spans="1:20" s="12" customFormat="1" ht="23.25">
      <c r="A187" s="15" t="s">
        <v>722</v>
      </c>
      <c r="B187" s="16" t="s">
        <v>157</v>
      </c>
      <c r="C187" s="4">
        <v>117543076</v>
      </c>
      <c r="D187" s="4">
        <v>2511223</v>
      </c>
      <c r="E187" s="4">
        <v>19991504</v>
      </c>
      <c r="F187" s="4">
        <v>6371745</v>
      </c>
      <c r="G187" s="4">
        <v>1730004</v>
      </c>
      <c r="H187" s="4">
        <v>3379186</v>
      </c>
      <c r="I187" s="4">
        <v>3260044</v>
      </c>
      <c r="J187" s="4">
        <v>10305272</v>
      </c>
      <c r="K187" s="4">
        <v>1956060</v>
      </c>
      <c r="L187" s="4">
        <v>9790974</v>
      </c>
      <c r="M187" s="4">
        <v>3431680</v>
      </c>
      <c r="N187" s="4">
        <v>2711533</v>
      </c>
      <c r="O187" s="4">
        <v>1954262</v>
      </c>
      <c r="P187" s="4">
        <v>2092817</v>
      </c>
      <c r="Q187" s="4">
        <v>5078326</v>
      </c>
      <c r="R187" s="4">
        <v>2463820</v>
      </c>
      <c r="S187" s="4">
        <v>36803357</v>
      </c>
      <c r="T187" s="4">
        <v>3711269</v>
      </c>
    </row>
    <row r="188" spans="1:20" s="12" customFormat="1" ht="23.25">
      <c r="A188" s="15" t="s">
        <v>723</v>
      </c>
      <c r="B188" s="16" t="s">
        <v>158</v>
      </c>
      <c r="C188" s="4">
        <v>69932322</v>
      </c>
      <c r="D188" s="4">
        <v>2438450</v>
      </c>
      <c r="E188" s="4">
        <v>13146177</v>
      </c>
      <c r="F188" s="4">
        <v>6354761</v>
      </c>
      <c r="G188" s="4">
        <v>1722617</v>
      </c>
      <c r="H188" s="4">
        <v>3172258</v>
      </c>
      <c r="I188" s="4">
        <v>2964097</v>
      </c>
      <c r="J188" s="4">
        <v>10186907</v>
      </c>
      <c r="K188" s="4">
        <v>1817679</v>
      </c>
      <c r="L188" s="4">
        <v>5052180</v>
      </c>
      <c r="M188" s="4">
        <v>3280427</v>
      </c>
      <c r="N188" s="4">
        <v>2711500</v>
      </c>
      <c r="O188" s="4">
        <v>1629928</v>
      </c>
      <c r="P188" s="4">
        <v>2043502</v>
      </c>
      <c r="Q188" s="4">
        <v>5050125</v>
      </c>
      <c r="R188" s="4">
        <v>2432011</v>
      </c>
      <c r="S188" s="4">
        <v>2841763</v>
      </c>
      <c r="T188" s="4">
        <v>3087939</v>
      </c>
    </row>
    <row r="189" spans="1:20" s="12" customFormat="1" ht="23.25">
      <c r="A189" s="15" t="s">
        <v>724</v>
      </c>
      <c r="B189" s="16" t="s">
        <v>159</v>
      </c>
      <c r="C189" s="4">
        <v>47610753</v>
      </c>
      <c r="D189" s="4">
        <v>72773</v>
      </c>
      <c r="E189" s="4">
        <v>6845327</v>
      </c>
      <c r="F189" s="4">
        <v>16984</v>
      </c>
      <c r="G189" s="4">
        <v>7387</v>
      </c>
      <c r="H189" s="4">
        <v>206928</v>
      </c>
      <c r="I189" s="4">
        <v>295947</v>
      </c>
      <c r="J189" s="4">
        <v>118364</v>
      </c>
      <c r="K189" s="4">
        <v>138381</v>
      </c>
      <c r="L189" s="4">
        <v>4738794</v>
      </c>
      <c r="M189" s="4">
        <v>151253</v>
      </c>
      <c r="N189" s="4">
        <v>34</v>
      </c>
      <c r="O189" s="4">
        <v>324334</v>
      </c>
      <c r="P189" s="4">
        <v>49315</v>
      </c>
      <c r="Q189" s="4">
        <v>28201</v>
      </c>
      <c r="R189" s="4">
        <v>31808</v>
      </c>
      <c r="S189" s="4">
        <v>33961593</v>
      </c>
      <c r="T189" s="4">
        <v>623330</v>
      </c>
    </row>
    <row r="190" spans="1:20" s="12" customFormat="1" ht="23.25">
      <c r="A190" s="15" t="s">
        <v>725</v>
      </c>
      <c r="B190" s="16" t="s">
        <v>160</v>
      </c>
      <c r="C190" s="4">
        <v>92092512</v>
      </c>
      <c r="D190" s="4">
        <v>1286607</v>
      </c>
      <c r="E190" s="4">
        <v>3542350</v>
      </c>
      <c r="F190" s="4">
        <v>3446616</v>
      </c>
      <c r="G190" s="4">
        <v>860942</v>
      </c>
      <c r="H190" s="4">
        <v>1789149</v>
      </c>
      <c r="I190" s="4">
        <v>1699016</v>
      </c>
      <c r="J190" s="4">
        <v>6010036</v>
      </c>
      <c r="K190" s="4">
        <v>3285870</v>
      </c>
      <c r="L190" s="4">
        <v>3997734</v>
      </c>
      <c r="M190" s="4">
        <v>3137106</v>
      </c>
      <c r="N190" s="4">
        <v>3023920</v>
      </c>
      <c r="O190" s="4">
        <v>2241411</v>
      </c>
      <c r="P190" s="4">
        <v>1742807</v>
      </c>
      <c r="Q190" s="4">
        <v>5546177</v>
      </c>
      <c r="R190" s="4">
        <v>8127768</v>
      </c>
      <c r="S190" s="4">
        <v>38214641</v>
      </c>
      <c r="T190" s="4">
        <v>4140360</v>
      </c>
    </row>
    <row r="191" spans="1:20" s="12" customFormat="1" ht="45.75">
      <c r="A191" s="15" t="s">
        <v>726</v>
      </c>
      <c r="B191" s="16" t="s">
        <v>161</v>
      </c>
      <c r="C191" s="4">
        <v>231498426</v>
      </c>
      <c r="D191" s="4">
        <v>2795503</v>
      </c>
      <c r="E191" s="4">
        <v>10379815</v>
      </c>
      <c r="F191" s="4">
        <v>4947840</v>
      </c>
      <c r="G191" s="4">
        <v>32222439</v>
      </c>
      <c r="H191" s="4">
        <v>1751046</v>
      </c>
      <c r="I191" s="4">
        <v>6861783</v>
      </c>
      <c r="J191" s="4">
        <v>20011708</v>
      </c>
      <c r="K191" s="4">
        <v>12319021</v>
      </c>
      <c r="L191" s="4">
        <v>2453281</v>
      </c>
      <c r="M191" s="4">
        <v>1977277</v>
      </c>
      <c r="N191" s="4">
        <v>4610216</v>
      </c>
      <c r="O191" s="4">
        <v>1770123</v>
      </c>
      <c r="P191" s="4">
        <v>164199</v>
      </c>
      <c r="Q191" s="4">
        <v>13870231</v>
      </c>
      <c r="R191" s="4">
        <v>40444080</v>
      </c>
      <c r="S191" s="4">
        <v>71245278</v>
      </c>
      <c r="T191" s="4">
        <v>3674586</v>
      </c>
    </row>
    <row r="192" spans="1:20" s="12" customFormat="1" ht="45.75">
      <c r="A192" s="15" t="s">
        <v>727</v>
      </c>
      <c r="B192" s="16" t="s">
        <v>162</v>
      </c>
      <c r="C192" s="4">
        <v>24762007</v>
      </c>
      <c r="D192" s="4">
        <v>932265</v>
      </c>
      <c r="E192" s="4">
        <v>60424</v>
      </c>
      <c r="F192" s="4">
        <v>542846</v>
      </c>
      <c r="G192" s="4">
        <v>131800</v>
      </c>
      <c r="H192" s="4">
        <v>136053</v>
      </c>
      <c r="I192" s="4">
        <v>389318</v>
      </c>
      <c r="J192" s="4">
        <v>13632834</v>
      </c>
      <c r="K192" s="4">
        <v>584240</v>
      </c>
      <c r="L192" s="4">
        <v>402098</v>
      </c>
      <c r="M192" s="4">
        <v>206851</v>
      </c>
      <c r="N192" s="4">
        <v>836089</v>
      </c>
      <c r="O192" s="4">
        <v>419509</v>
      </c>
      <c r="P192" s="4">
        <v>81699</v>
      </c>
      <c r="Q192" s="4">
        <v>564016</v>
      </c>
      <c r="R192" s="4">
        <v>2113423</v>
      </c>
      <c r="S192" s="4">
        <v>3288170</v>
      </c>
      <c r="T192" s="4">
        <v>440372</v>
      </c>
    </row>
    <row r="193" spans="1:20" s="12" customFormat="1" ht="45.75">
      <c r="A193" s="15" t="s">
        <v>728</v>
      </c>
      <c r="B193" s="16" t="s">
        <v>163</v>
      </c>
      <c r="C193" s="4">
        <v>7642284</v>
      </c>
      <c r="D193" s="4">
        <v>52542</v>
      </c>
      <c r="E193" s="4">
        <v>58504</v>
      </c>
      <c r="F193" s="4">
        <v>205072</v>
      </c>
      <c r="G193" s="4">
        <v>33184</v>
      </c>
      <c r="H193" s="4">
        <v>772013</v>
      </c>
      <c r="I193" s="4">
        <v>78357</v>
      </c>
      <c r="J193" s="4">
        <v>490634</v>
      </c>
      <c r="K193" s="4">
        <v>151714</v>
      </c>
      <c r="L193" s="4">
        <v>549998</v>
      </c>
      <c r="M193" s="4">
        <v>26339</v>
      </c>
      <c r="N193" s="4">
        <v>1465338</v>
      </c>
      <c r="O193" s="4">
        <v>163486</v>
      </c>
      <c r="P193" s="4">
        <v>14571</v>
      </c>
      <c r="Q193" s="4">
        <v>1545534</v>
      </c>
      <c r="R193" s="4">
        <v>1328120</v>
      </c>
      <c r="S193" s="4">
        <v>75586</v>
      </c>
      <c r="T193" s="4">
        <v>631289</v>
      </c>
    </row>
    <row r="194" spans="1:20" s="12" customFormat="1" ht="23.25">
      <c r="A194" s="15" t="s">
        <v>729</v>
      </c>
      <c r="B194" s="16" t="s">
        <v>164</v>
      </c>
      <c r="C194" s="4">
        <v>199094135</v>
      </c>
      <c r="D194" s="4">
        <v>1810696</v>
      </c>
      <c r="E194" s="4">
        <v>10260887</v>
      </c>
      <c r="F194" s="4">
        <v>4199921</v>
      </c>
      <c r="G194" s="4">
        <v>32057455</v>
      </c>
      <c r="H194" s="4">
        <v>842980</v>
      </c>
      <c r="I194" s="4">
        <v>6394108</v>
      </c>
      <c r="J194" s="4">
        <v>5888239</v>
      </c>
      <c r="K194" s="4">
        <v>11583067</v>
      </c>
      <c r="L194" s="4">
        <v>1501185</v>
      </c>
      <c r="M194" s="4">
        <v>1744087</v>
      </c>
      <c r="N194" s="4">
        <v>2308789</v>
      </c>
      <c r="O194" s="4">
        <v>1187129</v>
      </c>
      <c r="P194" s="4">
        <v>67929</v>
      </c>
      <c r="Q194" s="4">
        <v>11760680</v>
      </c>
      <c r="R194" s="4">
        <v>37002537</v>
      </c>
      <c r="S194" s="4">
        <v>67881522</v>
      </c>
      <c r="T194" s="4">
        <v>2602924</v>
      </c>
    </row>
    <row r="195" spans="1:20" s="12" customFormat="1" ht="23.25">
      <c r="A195" s="15" t="s">
        <v>730</v>
      </c>
      <c r="B195" s="16" t="s">
        <v>485</v>
      </c>
      <c r="C195" s="4">
        <v>442052212</v>
      </c>
      <c r="D195" s="4">
        <v>23966735</v>
      </c>
      <c r="E195" s="4">
        <v>16889293</v>
      </c>
      <c r="F195" s="4">
        <v>27260123</v>
      </c>
      <c r="G195" s="4">
        <v>15599377</v>
      </c>
      <c r="H195" s="4">
        <v>12115941</v>
      </c>
      <c r="I195" s="4">
        <v>11044430</v>
      </c>
      <c r="J195" s="4">
        <v>54656393</v>
      </c>
      <c r="K195" s="4">
        <v>25973272</v>
      </c>
      <c r="L195" s="4">
        <v>9085211</v>
      </c>
      <c r="M195" s="4">
        <v>8065137</v>
      </c>
      <c r="N195" s="4">
        <v>9667140</v>
      </c>
      <c r="O195" s="4">
        <v>13552428</v>
      </c>
      <c r="P195" s="4">
        <v>6312958</v>
      </c>
      <c r="Q195" s="4">
        <v>30577024</v>
      </c>
      <c r="R195" s="4">
        <v>36693692</v>
      </c>
      <c r="S195" s="4">
        <v>116736550</v>
      </c>
      <c r="T195" s="4">
        <v>23856509</v>
      </c>
    </row>
    <row r="196" spans="1:20" s="12" customFormat="1" ht="23.25">
      <c r="A196" s="15" t="s">
        <v>731</v>
      </c>
      <c r="B196" s="16" t="s">
        <v>165</v>
      </c>
      <c r="C196" s="4">
        <v>107051888</v>
      </c>
      <c r="D196" s="4">
        <v>3336357</v>
      </c>
      <c r="E196" s="4">
        <v>5844582</v>
      </c>
      <c r="F196" s="4">
        <v>3475922</v>
      </c>
      <c r="G196" s="4">
        <v>1631964</v>
      </c>
      <c r="H196" s="4">
        <v>886040</v>
      </c>
      <c r="I196" s="4">
        <v>2085842</v>
      </c>
      <c r="J196" s="4">
        <v>20366560</v>
      </c>
      <c r="K196" s="4">
        <v>3647711</v>
      </c>
      <c r="L196" s="4">
        <v>441958</v>
      </c>
      <c r="M196" s="4">
        <v>896866</v>
      </c>
      <c r="N196" s="4">
        <v>1714614</v>
      </c>
      <c r="O196" s="4">
        <v>2363882</v>
      </c>
      <c r="P196" s="4">
        <v>468521</v>
      </c>
      <c r="Q196" s="4">
        <v>5844092</v>
      </c>
      <c r="R196" s="4">
        <v>3870340</v>
      </c>
      <c r="S196" s="4">
        <v>47320073</v>
      </c>
      <c r="T196" s="4">
        <v>2856564</v>
      </c>
    </row>
    <row r="197" spans="1:20" s="12" customFormat="1" ht="23.25">
      <c r="A197" s="15" t="s">
        <v>732</v>
      </c>
      <c r="B197" s="16" t="s">
        <v>166</v>
      </c>
      <c r="C197" s="4">
        <v>50330354</v>
      </c>
      <c r="D197" s="4">
        <v>2484865</v>
      </c>
      <c r="E197" s="4">
        <v>4353220</v>
      </c>
      <c r="F197" s="4">
        <v>2231814</v>
      </c>
      <c r="G197" s="4">
        <v>580893</v>
      </c>
      <c r="H197" s="4">
        <v>445985</v>
      </c>
      <c r="I197" s="4">
        <v>1482869</v>
      </c>
      <c r="J197" s="4">
        <v>15967734</v>
      </c>
      <c r="K197" s="4">
        <v>2668420</v>
      </c>
      <c r="L197" s="4">
        <v>295987</v>
      </c>
      <c r="M197" s="4">
        <v>424263</v>
      </c>
      <c r="N197" s="4">
        <v>1178375</v>
      </c>
      <c r="O197" s="4">
        <v>1065004</v>
      </c>
      <c r="P197" s="4">
        <v>441316</v>
      </c>
      <c r="Q197" s="4">
        <v>2793481</v>
      </c>
      <c r="R197" s="4">
        <v>2901429</v>
      </c>
      <c r="S197" s="4">
        <v>8806368</v>
      </c>
      <c r="T197" s="4">
        <v>2208330</v>
      </c>
    </row>
    <row r="198" spans="1:20" s="12" customFormat="1" ht="23.25">
      <c r="A198" s="15" t="s">
        <v>733</v>
      </c>
      <c r="B198" s="16" t="s">
        <v>167</v>
      </c>
      <c r="C198" s="4">
        <v>4836475</v>
      </c>
      <c r="D198" s="4">
        <v>308375</v>
      </c>
      <c r="E198" s="4">
        <v>2147</v>
      </c>
      <c r="F198" s="4">
        <v>687770</v>
      </c>
      <c r="G198" s="5" t="s">
        <v>14</v>
      </c>
      <c r="H198" s="4">
        <v>3768</v>
      </c>
      <c r="I198" s="4">
        <v>180131</v>
      </c>
      <c r="J198" s="4">
        <v>774444</v>
      </c>
      <c r="K198" s="4">
        <v>38055</v>
      </c>
      <c r="L198" s="4">
        <v>20998</v>
      </c>
      <c r="M198" s="4">
        <v>3921</v>
      </c>
      <c r="N198" s="4">
        <v>94606</v>
      </c>
      <c r="O198" s="4">
        <v>699621</v>
      </c>
      <c r="P198" s="4">
        <v>8586</v>
      </c>
      <c r="Q198" s="4">
        <v>1107304</v>
      </c>
      <c r="R198" s="4">
        <v>41332</v>
      </c>
      <c r="S198" s="4">
        <v>545090</v>
      </c>
      <c r="T198" s="4">
        <v>320329</v>
      </c>
    </row>
    <row r="199" spans="1:20" s="12" customFormat="1" ht="34.5">
      <c r="A199" s="15" t="s">
        <v>734</v>
      </c>
      <c r="B199" s="16" t="s">
        <v>168</v>
      </c>
      <c r="C199" s="4">
        <v>51885059</v>
      </c>
      <c r="D199" s="4">
        <v>543117</v>
      </c>
      <c r="E199" s="4">
        <v>1489216</v>
      </c>
      <c r="F199" s="4">
        <v>556339</v>
      </c>
      <c r="G199" s="4">
        <v>1051071</v>
      </c>
      <c r="H199" s="4">
        <v>436287</v>
      </c>
      <c r="I199" s="4">
        <v>422842</v>
      </c>
      <c r="J199" s="4">
        <v>3624382</v>
      </c>
      <c r="K199" s="4">
        <v>941237</v>
      </c>
      <c r="L199" s="4">
        <v>124974</v>
      </c>
      <c r="M199" s="4">
        <v>468681</v>
      </c>
      <c r="N199" s="4">
        <v>441632</v>
      </c>
      <c r="O199" s="4">
        <v>599257</v>
      </c>
      <c r="P199" s="4">
        <v>18619</v>
      </c>
      <c r="Q199" s="4">
        <v>1943306</v>
      </c>
      <c r="R199" s="4">
        <v>927579</v>
      </c>
      <c r="S199" s="4">
        <v>37968615</v>
      </c>
      <c r="T199" s="4">
        <v>327906</v>
      </c>
    </row>
    <row r="200" spans="1:20" s="12" customFormat="1" ht="23.25">
      <c r="A200" s="15" t="s">
        <v>735</v>
      </c>
      <c r="B200" s="16" t="s">
        <v>169</v>
      </c>
      <c r="C200" s="4">
        <v>80886146</v>
      </c>
      <c r="D200" s="4">
        <v>5469912</v>
      </c>
      <c r="E200" s="4">
        <v>3298159</v>
      </c>
      <c r="F200" s="4">
        <v>8195036</v>
      </c>
      <c r="G200" s="4">
        <v>2187625</v>
      </c>
      <c r="H200" s="4">
        <v>3750438</v>
      </c>
      <c r="I200" s="4">
        <v>1805292</v>
      </c>
      <c r="J200" s="4">
        <v>11785653</v>
      </c>
      <c r="K200" s="4">
        <v>4998129</v>
      </c>
      <c r="L200" s="4">
        <v>1229971</v>
      </c>
      <c r="M200" s="4">
        <v>2523301</v>
      </c>
      <c r="N200" s="4">
        <v>3103655</v>
      </c>
      <c r="O200" s="4">
        <v>3144722</v>
      </c>
      <c r="P200" s="4">
        <v>1099195</v>
      </c>
      <c r="Q200" s="4">
        <v>12120086</v>
      </c>
      <c r="R200" s="4">
        <v>4281311</v>
      </c>
      <c r="S200" s="4">
        <v>9984625</v>
      </c>
      <c r="T200" s="4">
        <v>1909036</v>
      </c>
    </row>
    <row r="201" spans="1:20" s="12" customFormat="1" ht="23.25">
      <c r="A201" s="15" t="s">
        <v>736</v>
      </c>
      <c r="B201" s="16" t="s">
        <v>170</v>
      </c>
      <c r="C201" s="4">
        <v>36180146</v>
      </c>
      <c r="D201" s="4">
        <v>2186987</v>
      </c>
      <c r="E201" s="4">
        <v>2277848</v>
      </c>
      <c r="F201" s="4">
        <v>3507512</v>
      </c>
      <c r="G201" s="4">
        <v>1520304</v>
      </c>
      <c r="H201" s="4">
        <v>1837166</v>
      </c>
      <c r="I201" s="4">
        <v>953906</v>
      </c>
      <c r="J201" s="4">
        <v>8651279</v>
      </c>
      <c r="K201" s="4">
        <v>2318027</v>
      </c>
      <c r="L201" s="4">
        <v>337337</v>
      </c>
      <c r="M201" s="4">
        <v>269964</v>
      </c>
      <c r="N201" s="4">
        <v>513973</v>
      </c>
      <c r="O201" s="4">
        <v>1701707</v>
      </c>
      <c r="P201" s="4">
        <v>249434</v>
      </c>
      <c r="Q201" s="4">
        <v>2344631</v>
      </c>
      <c r="R201" s="4">
        <v>894526</v>
      </c>
      <c r="S201" s="4">
        <v>5337765</v>
      </c>
      <c r="T201" s="4">
        <v>1277780</v>
      </c>
    </row>
    <row r="202" spans="1:20" s="12" customFormat="1" ht="23.25">
      <c r="A202" s="15" t="s">
        <v>737</v>
      </c>
      <c r="B202" s="16" t="s">
        <v>171</v>
      </c>
      <c r="C202" s="4">
        <v>97688034</v>
      </c>
      <c r="D202" s="4">
        <v>10396420</v>
      </c>
      <c r="E202" s="4">
        <v>3530707</v>
      </c>
      <c r="F202" s="4">
        <v>8080007</v>
      </c>
      <c r="G202" s="4">
        <v>1927346</v>
      </c>
      <c r="H202" s="4">
        <v>4988795</v>
      </c>
      <c r="I202" s="4">
        <v>3512091</v>
      </c>
      <c r="J202" s="4">
        <v>9976820</v>
      </c>
      <c r="K202" s="4">
        <v>8252266</v>
      </c>
      <c r="L202" s="4">
        <v>2499990</v>
      </c>
      <c r="M202" s="4">
        <v>2138053</v>
      </c>
      <c r="N202" s="4">
        <v>1919904</v>
      </c>
      <c r="O202" s="4">
        <v>5408908</v>
      </c>
      <c r="P202" s="4">
        <v>933350</v>
      </c>
      <c r="Q202" s="4">
        <v>7220115</v>
      </c>
      <c r="R202" s="4">
        <v>16856358</v>
      </c>
      <c r="S202" s="4">
        <v>7291371</v>
      </c>
      <c r="T202" s="4">
        <v>2755533</v>
      </c>
    </row>
    <row r="203" spans="1:20" s="12" customFormat="1" ht="34.5">
      <c r="A203" s="15" t="s">
        <v>738</v>
      </c>
      <c r="B203" s="16" t="s">
        <v>172</v>
      </c>
      <c r="C203" s="4">
        <v>46214425</v>
      </c>
      <c r="D203" s="4">
        <v>390504</v>
      </c>
      <c r="E203" s="4">
        <v>127363</v>
      </c>
      <c r="F203" s="4">
        <v>1441880</v>
      </c>
      <c r="G203" s="4">
        <v>162674</v>
      </c>
      <c r="H203" s="4">
        <v>29236</v>
      </c>
      <c r="I203" s="4">
        <v>794461</v>
      </c>
      <c r="J203" s="4">
        <v>696265</v>
      </c>
      <c r="K203" s="4">
        <v>3881638</v>
      </c>
      <c r="L203" s="4">
        <v>55975</v>
      </c>
      <c r="M203" s="4">
        <v>20142</v>
      </c>
      <c r="N203" s="4">
        <v>339031</v>
      </c>
      <c r="O203" s="4">
        <v>231514</v>
      </c>
      <c r="P203" s="4">
        <v>123239</v>
      </c>
      <c r="Q203" s="4">
        <v>810123</v>
      </c>
      <c r="R203" s="4">
        <v>655065</v>
      </c>
      <c r="S203" s="4">
        <v>35697557</v>
      </c>
      <c r="T203" s="4">
        <v>757758</v>
      </c>
    </row>
    <row r="204" spans="1:20" s="12" customFormat="1" ht="34.5">
      <c r="A204" s="15" t="s">
        <v>739</v>
      </c>
      <c r="B204" s="16" t="s">
        <v>173</v>
      </c>
      <c r="C204" s="4">
        <v>74031573</v>
      </c>
      <c r="D204" s="4">
        <v>2186555</v>
      </c>
      <c r="E204" s="4">
        <v>1810633</v>
      </c>
      <c r="F204" s="4">
        <v>2559765</v>
      </c>
      <c r="G204" s="4">
        <v>8169463</v>
      </c>
      <c r="H204" s="4">
        <v>624265</v>
      </c>
      <c r="I204" s="4">
        <v>1892838</v>
      </c>
      <c r="J204" s="4">
        <v>3179816</v>
      </c>
      <c r="K204" s="4">
        <v>2875501</v>
      </c>
      <c r="L204" s="4">
        <v>4519980</v>
      </c>
      <c r="M204" s="4">
        <v>2216811</v>
      </c>
      <c r="N204" s="4">
        <v>2075963</v>
      </c>
      <c r="O204" s="4">
        <v>701695</v>
      </c>
      <c r="P204" s="4">
        <v>3439219</v>
      </c>
      <c r="Q204" s="4">
        <v>2237977</v>
      </c>
      <c r="R204" s="4">
        <v>10136092</v>
      </c>
      <c r="S204" s="4">
        <v>11105160</v>
      </c>
      <c r="T204" s="4">
        <v>14299840</v>
      </c>
    </row>
    <row r="205" spans="1:20" s="12" customFormat="1" ht="23.25">
      <c r="A205" s="15" t="s">
        <v>740</v>
      </c>
      <c r="B205" s="16" t="s">
        <v>486</v>
      </c>
      <c r="C205" s="4">
        <v>239890939</v>
      </c>
      <c r="D205" s="4">
        <v>9229663</v>
      </c>
      <c r="E205" s="4">
        <v>8202061</v>
      </c>
      <c r="F205" s="4">
        <v>22877290</v>
      </c>
      <c r="G205" s="4">
        <v>4665119</v>
      </c>
      <c r="H205" s="4">
        <v>4807820</v>
      </c>
      <c r="I205" s="4">
        <v>7864957</v>
      </c>
      <c r="J205" s="4">
        <v>21444153</v>
      </c>
      <c r="K205" s="4">
        <v>7569356</v>
      </c>
      <c r="L205" s="4">
        <v>9590072</v>
      </c>
      <c r="M205" s="4">
        <v>7098937</v>
      </c>
      <c r="N205" s="4">
        <v>5703936</v>
      </c>
      <c r="O205" s="4">
        <v>4068860</v>
      </c>
      <c r="P205" s="4">
        <v>4920162</v>
      </c>
      <c r="Q205" s="4">
        <v>26735616</v>
      </c>
      <c r="R205" s="4">
        <v>31859346</v>
      </c>
      <c r="S205" s="4">
        <v>52535971</v>
      </c>
      <c r="T205" s="4">
        <v>10717620</v>
      </c>
    </row>
    <row r="206" spans="1:20" s="12" customFormat="1" ht="23.25">
      <c r="A206" s="15" t="s">
        <v>741</v>
      </c>
      <c r="B206" s="16" t="s">
        <v>174</v>
      </c>
      <c r="C206" s="4">
        <v>34083632</v>
      </c>
      <c r="D206" s="4">
        <v>1566979</v>
      </c>
      <c r="E206" s="4">
        <v>1569020</v>
      </c>
      <c r="F206" s="4">
        <v>4822076</v>
      </c>
      <c r="G206" s="4">
        <v>1021582</v>
      </c>
      <c r="H206" s="4">
        <v>1291635</v>
      </c>
      <c r="I206" s="4">
        <v>1144693</v>
      </c>
      <c r="J206" s="4">
        <v>2261470</v>
      </c>
      <c r="K206" s="4">
        <v>1635547</v>
      </c>
      <c r="L206" s="4">
        <v>1520196</v>
      </c>
      <c r="M206" s="4">
        <v>2065807</v>
      </c>
      <c r="N206" s="4">
        <v>952442</v>
      </c>
      <c r="O206" s="4">
        <v>1559365</v>
      </c>
      <c r="P206" s="4">
        <v>597936</v>
      </c>
      <c r="Q206" s="4">
        <v>3063764</v>
      </c>
      <c r="R206" s="4">
        <v>3319937</v>
      </c>
      <c r="S206" s="4">
        <v>4178922</v>
      </c>
      <c r="T206" s="4">
        <v>1512262</v>
      </c>
    </row>
    <row r="207" spans="1:20" s="12" customFormat="1" ht="23.25">
      <c r="A207" s="15" t="s">
        <v>742</v>
      </c>
      <c r="B207" s="16" t="s">
        <v>175</v>
      </c>
      <c r="C207" s="4">
        <v>50943666</v>
      </c>
      <c r="D207" s="4">
        <v>2572507</v>
      </c>
      <c r="E207" s="4">
        <v>2058092</v>
      </c>
      <c r="F207" s="4">
        <v>5950178</v>
      </c>
      <c r="G207" s="4">
        <v>1299819</v>
      </c>
      <c r="H207" s="4">
        <v>594654</v>
      </c>
      <c r="I207" s="4">
        <v>1155439</v>
      </c>
      <c r="J207" s="4">
        <v>7403350</v>
      </c>
      <c r="K207" s="4">
        <v>367486</v>
      </c>
      <c r="L207" s="4">
        <v>2562788</v>
      </c>
      <c r="M207" s="4">
        <v>1289649</v>
      </c>
      <c r="N207" s="4">
        <v>683554</v>
      </c>
      <c r="O207" s="4">
        <v>773539</v>
      </c>
      <c r="P207" s="4">
        <v>760944</v>
      </c>
      <c r="Q207" s="4">
        <v>12185589</v>
      </c>
      <c r="R207" s="4">
        <v>2425085</v>
      </c>
      <c r="S207" s="4">
        <v>5641201</v>
      </c>
      <c r="T207" s="4">
        <v>3219793</v>
      </c>
    </row>
    <row r="208" spans="1:20" s="12" customFormat="1" ht="34.5">
      <c r="A208" s="15" t="s">
        <v>743</v>
      </c>
      <c r="B208" s="16" t="s">
        <v>176</v>
      </c>
      <c r="C208" s="4">
        <v>154863641</v>
      </c>
      <c r="D208" s="4">
        <v>5090177</v>
      </c>
      <c r="E208" s="4">
        <v>4574950</v>
      </c>
      <c r="F208" s="4">
        <v>12105037</v>
      </c>
      <c r="G208" s="4">
        <v>2343718</v>
      </c>
      <c r="H208" s="4">
        <v>2921531</v>
      </c>
      <c r="I208" s="4">
        <v>5564824</v>
      </c>
      <c r="J208" s="4">
        <v>11779333</v>
      </c>
      <c r="K208" s="4">
        <v>5566323</v>
      </c>
      <c r="L208" s="4">
        <v>5507089</v>
      </c>
      <c r="M208" s="4">
        <v>3743481</v>
      </c>
      <c r="N208" s="4">
        <v>4067940</v>
      </c>
      <c r="O208" s="4">
        <v>1735956</v>
      </c>
      <c r="P208" s="4">
        <v>3561282</v>
      </c>
      <c r="Q208" s="4">
        <v>11486263</v>
      </c>
      <c r="R208" s="4">
        <v>26114324</v>
      </c>
      <c r="S208" s="4">
        <v>42715848</v>
      </c>
      <c r="T208" s="4">
        <v>5985565</v>
      </c>
    </row>
    <row r="209" spans="1:20" s="12" customFormat="1" ht="23.25">
      <c r="A209" s="15" t="s">
        <v>744</v>
      </c>
      <c r="B209" s="16" t="s">
        <v>487</v>
      </c>
      <c r="C209" s="4">
        <v>132794821</v>
      </c>
      <c r="D209" s="4">
        <v>5563764</v>
      </c>
      <c r="E209" s="4">
        <v>4144125</v>
      </c>
      <c r="F209" s="4">
        <v>5747081</v>
      </c>
      <c r="G209" s="4">
        <v>1614180</v>
      </c>
      <c r="H209" s="4">
        <v>1649499</v>
      </c>
      <c r="I209" s="4">
        <v>2507916</v>
      </c>
      <c r="J209" s="4">
        <v>15642257</v>
      </c>
      <c r="K209" s="4">
        <v>5656564</v>
      </c>
      <c r="L209" s="4">
        <v>3746400</v>
      </c>
      <c r="M209" s="4">
        <v>4402514</v>
      </c>
      <c r="N209" s="4">
        <v>2797583</v>
      </c>
      <c r="O209" s="4">
        <v>4449236</v>
      </c>
      <c r="P209" s="4">
        <v>944476</v>
      </c>
      <c r="Q209" s="4">
        <v>14185864</v>
      </c>
      <c r="R209" s="4">
        <v>34202968</v>
      </c>
      <c r="S209" s="4">
        <v>22422551</v>
      </c>
      <c r="T209" s="4">
        <v>3117842</v>
      </c>
    </row>
    <row r="210" spans="1:20" s="12" customFormat="1" ht="23.25">
      <c r="A210" s="15" t="s">
        <v>745</v>
      </c>
      <c r="B210" s="16" t="s">
        <v>177</v>
      </c>
      <c r="C210" s="4">
        <v>132794821</v>
      </c>
      <c r="D210" s="4">
        <v>5563764</v>
      </c>
      <c r="E210" s="4">
        <v>4144125</v>
      </c>
      <c r="F210" s="4">
        <v>5747081</v>
      </c>
      <c r="G210" s="4">
        <v>1614180</v>
      </c>
      <c r="H210" s="4">
        <v>1649499</v>
      </c>
      <c r="I210" s="4">
        <v>2507916</v>
      </c>
      <c r="J210" s="4">
        <v>15642257</v>
      </c>
      <c r="K210" s="4">
        <v>5656564</v>
      </c>
      <c r="L210" s="4">
        <v>3746400</v>
      </c>
      <c r="M210" s="4">
        <v>4402514</v>
      </c>
      <c r="N210" s="4">
        <v>2797583</v>
      </c>
      <c r="O210" s="4">
        <v>4449236</v>
      </c>
      <c r="P210" s="4">
        <v>944476</v>
      </c>
      <c r="Q210" s="4">
        <v>14185864</v>
      </c>
      <c r="R210" s="4">
        <v>34202968</v>
      </c>
      <c r="S210" s="4">
        <v>22422551</v>
      </c>
      <c r="T210" s="4">
        <v>3117842</v>
      </c>
    </row>
    <row r="211" spans="1:20" s="12" customFormat="1" ht="34.5">
      <c r="A211" s="15" t="s">
        <v>746</v>
      </c>
      <c r="B211" s="16" t="s">
        <v>488</v>
      </c>
      <c r="C211" s="4">
        <v>734232954</v>
      </c>
      <c r="D211" s="4">
        <v>12115971</v>
      </c>
      <c r="E211" s="4">
        <v>18773743</v>
      </c>
      <c r="F211" s="4">
        <v>16286146</v>
      </c>
      <c r="G211" s="4">
        <v>18398310</v>
      </c>
      <c r="H211" s="4">
        <v>14675317</v>
      </c>
      <c r="I211" s="4">
        <v>12151556</v>
      </c>
      <c r="J211" s="4">
        <v>115349455</v>
      </c>
      <c r="K211" s="4">
        <v>18176643</v>
      </c>
      <c r="L211" s="4">
        <v>12844574</v>
      </c>
      <c r="M211" s="4">
        <v>21983497</v>
      </c>
      <c r="N211" s="4">
        <v>14553640</v>
      </c>
      <c r="O211" s="4">
        <v>9219683</v>
      </c>
      <c r="P211" s="4">
        <v>21336424</v>
      </c>
      <c r="Q211" s="4">
        <v>30540472</v>
      </c>
      <c r="R211" s="4">
        <v>71825632</v>
      </c>
      <c r="S211" s="4">
        <v>297692202</v>
      </c>
      <c r="T211" s="4">
        <v>28309689</v>
      </c>
    </row>
    <row r="212" spans="1:20" s="12" customFormat="1" ht="45.75">
      <c r="A212" s="15" t="s">
        <v>747</v>
      </c>
      <c r="B212" s="16" t="s">
        <v>489</v>
      </c>
      <c r="C212" s="4">
        <v>324866839</v>
      </c>
      <c r="D212" s="4">
        <v>3958498</v>
      </c>
      <c r="E212" s="4">
        <v>4854920</v>
      </c>
      <c r="F212" s="4">
        <v>4540338</v>
      </c>
      <c r="G212" s="4">
        <v>6773841</v>
      </c>
      <c r="H212" s="4">
        <v>3630787</v>
      </c>
      <c r="I212" s="4">
        <v>4264485</v>
      </c>
      <c r="J212" s="4">
        <v>95512905</v>
      </c>
      <c r="K212" s="4">
        <v>4830735</v>
      </c>
      <c r="L212" s="4">
        <v>2682616</v>
      </c>
      <c r="M212" s="4">
        <v>4189900</v>
      </c>
      <c r="N212" s="4">
        <v>6720833</v>
      </c>
      <c r="O212" s="4">
        <v>2937921</v>
      </c>
      <c r="P212" s="4">
        <v>3729023</v>
      </c>
      <c r="Q212" s="4">
        <v>8773817</v>
      </c>
      <c r="R212" s="4">
        <v>32810478</v>
      </c>
      <c r="S212" s="4">
        <v>127500124</v>
      </c>
      <c r="T212" s="4">
        <v>7155619</v>
      </c>
    </row>
    <row r="213" spans="1:20" s="12" customFormat="1" ht="34.5">
      <c r="A213" s="15" t="s">
        <v>748</v>
      </c>
      <c r="B213" s="16" t="s">
        <v>178</v>
      </c>
      <c r="C213" s="4">
        <v>236413011</v>
      </c>
      <c r="D213" s="4">
        <v>3023751</v>
      </c>
      <c r="E213" s="4">
        <v>3260264</v>
      </c>
      <c r="F213" s="4">
        <v>3168968</v>
      </c>
      <c r="G213" s="4">
        <v>4758149</v>
      </c>
      <c r="H213" s="4">
        <v>2276885</v>
      </c>
      <c r="I213" s="4">
        <v>2465100</v>
      </c>
      <c r="J213" s="4">
        <v>90115100</v>
      </c>
      <c r="K213" s="4">
        <v>2672990</v>
      </c>
      <c r="L213" s="4">
        <v>1753184</v>
      </c>
      <c r="M213" s="4">
        <v>3031051</v>
      </c>
      <c r="N213" s="4">
        <v>5789067</v>
      </c>
      <c r="O213" s="4">
        <v>2009027</v>
      </c>
      <c r="P213" s="4">
        <v>2919570</v>
      </c>
      <c r="Q213" s="4">
        <v>5794075</v>
      </c>
      <c r="R213" s="4">
        <v>24581118</v>
      </c>
      <c r="S213" s="4">
        <v>73619588</v>
      </c>
      <c r="T213" s="4">
        <v>5175125</v>
      </c>
    </row>
    <row r="214" spans="1:20" s="12" customFormat="1" ht="23.25">
      <c r="A214" s="15" t="s">
        <v>749</v>
      </c>
      <c r="B214" s="16" t="s">
        <v>179</v>
      </c>
      <c r="C214" s="4">
        <v>103839950</v>
      </c>
      <c r="D214" s="4">
        <v>187963</v>
      </c>
      <c r="E214" s="4">
        <v>213433</v>
      </c>
      <c r="F214" s="4">
        <v>745263</v>
      </c>
      <c r="G214" s="4">
        <v>998371</v>
      </c>
      <c r="H214" s="4">
        <v>149551</v>
      </c>
      <c r="I214" s="4">
        <v>297075</v>
      </c>
      <c r="J214" s="4">
        <v>83526416</v>
      </c>
      <c r="K214" s="4">
        <v>406428</v>
      </c>
      <c r="L214" s="4">
        <v>144480</v>
      </c>
      <c r="M214" s="4">
        <v>244455</v>
      </c>
      <c r="N214" s="4">
        <v>84000</v>
      </c>
      <c r="O214" s="4">
        <v>295906</v>
      </c>
      <c r="P214" s="4">
        <v>279484</v>
      </c>
      <c r="Q214" s="4">
        <v>1162652</v>
      </c>
      <c r="R214" s="4">
        <v>10916631</v>
      </c>
      <c r="S214" s="4">
        <v>3058717</v>
      </c>
      <c r="T214" s="4">
        <v>1129126</v>
      </c>
    </row>
    <row r="215" spans="1:20" s="12" customFormat="1" ht="45.75">
      <c r="A215" s="15" t="s">
        <v>750</v>
      </c>
      <c r="B215" s="16" t="s">
        <v>180</v>
      </c>
      <c r="C215" s="4">
        <v>132573060</v>
      </c>
      <c r="D215" s="4">
        <v>2835788</v>
      </c>
      <c r="E215" s="4">
        <v>3046831</v>
      </c>
      <c r="F215" s="4">
        <v>2423705</v>
      </c>
      <c r="G215" s="4">
        <v>3759778</v>
      </c>
      <c r="H215" s="4">
        <v>2127333</v>
      </c>
      <c r="I215" s="4">
        <v>2168025</v>
      </c>
      <c r="J215" s="4">
        <v>6588685</v>
      </c>
      <c r="K215" s="4">
        <v>2266562</v>
      </c>
      <c r="L215" s="4">
        <v>1608704</v>
      </c>
      <c r="M215" s="4">
        <v>2786596</v>
      </c>
      <c r="N215" s="4">
        <v>5705067</v>
      </c>
      <c r="O215" s="4">
        <v>1713121</v>
      </c>
      <c r="P215" s="4">
        <v>2640086</v>
      </c>
      <c r="Q215" s="4">
        <v>4631423</v>
      </c>
      <c r="R215" s="4">
        <v>13664487</v>
      </c>
      <c r="S215" s="4">
        <v>70560871</v>
      </c>
      <c r="T215" s="4">
        <v>4045999</v>
      </c>
    </row>
    <row r="216" spans="1:20" s="12" customFormat="1" ht="57">
      <c r="A216" s="15" t="s">
        <v>751</v>
      </c>
      <c r="B216" s="16" t="s">
        <v>181</v>
      </c>
      <c r="C216" s="4">
        <v>79471073</v>
      </c>
      <c r="D216" s="4">
        <v>880189</v>
      </c>
      <c r="E216" s="4">
        <v>1575437</v>
      </c>
      <c r="F216" s="4">
        <v>1257001</v>
      </c>
      <c r="G216" s="4">
        <v>1979674</v>
      </c>
      <c r="H216" s="4">
        <v>1348871</v>
      </c>
      <c r="I216" s="4">
        <v>1777853</v>
      </c>
      <c r="J216" s="4">
        <v>5284448</v>
      </c>
      <c r="K216" s="4">
        <v>2131569</v>
      </c>
      <c r="L216" s="4">
        <v>879447</v>
      </c>
      <c r="M216" s="4">
        <v>1108747</v>
      </c>
      <c r="N216" s="4">
        <v>866082</v>
      </c>
      <c r="O216" s="4">
        <v>916006</v>
      </c>
      <c r="P216" s="4">
        <v>800777</v>
      </c>
      <c r="Q216" s="4">
        <v>2857573</v>
      </c>
      <c r="R216" s="4">
        <v>5107303</v>
      </c>
      <c r="S216" s="4">
        <v>48742227</v>
      </c>
      <c r="T216" s="4">
        <v>1957866</v>
      </c>
    </row>
    <row r="217" spans="1:20" s="12" customFormat="1" ht="23.25">
      <c r="A217" s="15" t="s">
        <v>752</v>
      </c>
      <c r="B217" s="16" t="s">
        <v>182</v>
      </c>
      <c r="C217" s="4">
        <v>2432098</v>
      </c>
      <c r="D217" s="4">
        <v>44250</v>
      </c>
      <c r="E217" s="4">
        <v>69486</v>
      </c>
      <c r="F217" s="4">
        <v>205567</v>
      </c>
      <c r="G217" s="4">
        <v>155920</v>
      </c>
      <c r="H217" s="4">
        <v>59440</v>
      </c>
      <c r="I217" s="4">
        <v>18905</v>
      </c>
      <c r="J217" s="4">
        <v>239343</v>
      </c>
      <c r="K217" s="4">
        <v>96485</v>
      </c>
      <c r="L217" s="4">
        <v>54994</v>
      </c>
      <c r="M217" s="4">
        <v>109107</v>
      </c>
      <c r="N217" s="4">
        <v>74622</v>
      </c>
      <c r="O217" s="4">
        <v>84806</v>
      </c>
      <c r="P217" s="4">
        <v>3098</v>
      </c>
      <c r="Q217" s="4">
        <v>175091</v>
      </c>
      <c r="R217" s="4">
        <v>286444</v>
      </c>
      <c r="S217" s="4">
        <v>624920</v>
      </c>
      <c r="T217" s="4">
        <v>129620</v>
      </c>
    </row>
    <row r="218" spans="1:20" s="12" customFormat="1" ht="45.75">
      <c r="A218" s="15" t="s">
        <v>753</v>
      </c>
      <c r="B218" s="16" t="s">
        <v>183</v>
      </c>
      <c r="C218" s="4">
        <v>31046272</v>
      </c>
      <c r="D218" s="4">
        <v>106821</v>
      </c>
      <c r="E218" s="4">
        <v>390947</v>
      </c>
      <c r="F218" s="4">
        <v>429424</v>
      </c>
      <c r="G218" s="4">
        <v>317735</v>
      </c>
      <c r="H218" s="4">
        <v>896538</v>
      </c>
      <c r="I218" s="4">
        <v>1194334</v>
      </c>
      <c r="J218" s="4">
        <v>3905641</v>
      </c>
      <c r="K218" s="4">
        <v>1452791</v>
      </c>
      <c r="L218" s="4">
        <v>169995</v>
      </c>
      <c r="M218" s="4">
        <v>375509</v>
      </c>
      <c r="N218" s="4">
        <v>344786</v>
      </c>
      <c r="O218" s="4">
        <v>415930</v>
      </c>
      <c r="P218" s="4">
        <v>255137</v>
      </c>
      <c r="Q218" s="4">
        <v>1211809</v>
      </c>
      <c r="R218" s="4">
        <v>2899094</v>
      </c>
      <c r="S218" s="4">
        <v>16045859</v>
      </c>
      <c r="T218" s="4">
        <v>633921</v>
      </c>
    </row>
    <row r="219" spans="1:20" s="12" customFormat="1" ht="34.5">
      <c r="A219" s="15" t="s">
        <v>754</v>
      </c>
      <c r="B219" s="16" t="s">
        <v>184</v>
      </c>
      <c r="C219" s="4">
        <v>45992704</v>
      </c>
      <c r="D219" s="4">
        <v>729117</v>
      </c>
      <c r="E219" s="4">
        <v>1115004</v>
      </c>
      <c r="F219" s="4">
        <v>622010</v>
      </c>
      <c r="G219" s="4">
        <v>1506020</v>
      </c>
      <c r="H219" s="4">
        <v>392893</v>
      </c>
      <c r="I219" s="4">
        <v>564615</v>
      </c>
      <c r="J219" s="4">
        <v>1139465</v>
      </c>
      <c r="K219" s="4">
        <v>582293</v>
      </c>
      <c r="L219" s="4">
        <v>654459</v>
      </c>
      <c r="M219" s="4">
        <v>624132</v>
      </c>
      <c r="N219" s="4">
        <v>446674</v>
      </c>
      <c r="O219" s="4">
        <v>415270</v>
      </c>
      <c r="P219" s="4">
        <v>542542</v>
      </c>
      <c r="Q219" s="4">
        <v>1470673</v>
      </c>
      <c r="R219" s="4">
        <v>1921765</v>
      </c>
      <c r="S219" s="4">
        <v>32071447</v>
      </c>
      <c r="T219" s="4">
        <v>1194326</v>
      </c>
    </row>
    <row r="220" spans="1:20" s="12" customFormat="1" ht="23.25">
      <c r="A220" s="15" t="s">
        <v>755</v>
      </c>
      <c r="B220" s="16" t="s">
        <v>185</v>
      </c>
      <c r="C220" s="4">
        <v>8982755</v>
      </c>
      <c r="D220" s="4">
        <v>54558</v>
      </c>
      <c r="E220" s="4">
        <v>19219</v>
      </c>
      <c r="F220" s="4">
        <v>114370</v>
      </c>
      <c r="G220" s="4">
        <v>36017</v>
      </c>
      <c r="H220" s="4">
        <v>5032</v>
      </c>
      <c r="I220" s="4">
        <v>21531</v>
      </c>
      <c r="J220" s="4">
        <v>113356</v>
      </c>
      <c r="K220" s="4">
        <v>26176</v>
      </c>
      <c r="L220" s="4">
        <v>49985</v>
      </c>
      <c r="M220" s="4">
        <v>50102</v>
      </c>
      <c r="N220" s="4">
        <v>65684</v>
      </c>
      <c r="O220" s="4">
        <v>12888</v>
      </c>
      <c r="P220" s="4">
        <v>8676</v>
      </c>
      <c r="Q220" s="4">
        <v>122168</v>
      </c>
      <c r="R220" s="4">
        <v>3122057</v>
      </c>
      <c r="S220" s="4">
        <v>5138309</v>
      </c>
      <c r="T220" s="4">
        <v>22628</v>
      </c>
    </row>
    <row r="221" spans="1:20" s="12" customFormat="1" ht="23.25">
      <c r="A221" s="15" t="s">
        <v>756</v>
      </c>
      <c r="B221" s="16" t="s">
        <v>490</v>
      </c>
      <c r="C221" s="4">
        <v>299529485</v>
      </c>
      <c r="D221" s="4">
        <v>5432100</v>
      </c>
      <c r="E221" s="4">
        <v>10006381</v>
      </c>
      <c r="F221" s="4">
        <v>8983815</v>
      </c>
      <c r="G221" s="4">
        <v>9122926</v>
      </c>
      <c r="H221" s="4">
        <v>8918420</v>
      </c>
      <c r="I221" s="4">
        <v>5523106</v>
      </c>
      <c r="J221" s="4">
        <v>13411273</v>
      </c>
      <c r="K221" s="4">
        <v>10430201</v>
      </c>
      <c r="L221" s="4">
        <v>7952544</v>
      </c>
      <c r="M221" s="4">
        <v>14629406</v>
      </c>
      <c r="N221" s="4">
        <v>3322078</v>
      </c>
      <c r="O221" s="4">
        <v>4093275</v>
      </c>
      <c r="P221" s="4">
        <v>13554654</v>
      </c>
      <c r="Q221" s="4">
        <v>13466905</v>
      </c>
      <c r="R221" s="4">
        <v>26949040</v>
      </c>
      <c r="S221" s="4">
        <v>127752650</v>
      </c>
      <c r="T221" s="4">
        <v>15980711</v>
      </c>
    </row>
    <row r="222" spans="1:20" s="12" customFormat="1" ht="23.25">
      <c r="A222" s="15" t="s">
        <v>757</v>
      </c>
      <c r="B222" s="16" t="s">
        <v>186</v>
      </c>
      <c r="C222" s="4">
        <v>9138231</v>
      </c>
      <c r="D222" s="4">
        <v>533</v>
      </c>
      <c r="E222" s="4">
        <v>1507</v>
      </c>
      <c r="F222" s="4">
        <v>38740</v>
      </c>
      <c r="G222" s="4">
        <v>3748</v>
      </c>
      <c r="H222" s="5" t="s">
        <v>14</v>
      </c>
      <c r="I222" s="4">
        <v>26732</v>
      </c>
      <c r="J222" s="4">
        <v>611</v>
      </c>
      <c r="K222" s="5" t="s">
        <v>14</v>
      </c>
      <c r="L222" s="4">
        <v>250000</v>
      </c>
      <c r="M222" s="4">
        <v>2316</v>
      </c>
      <c r="N222" s="4">
        <v>70635</v>
      </c>
      <c r="O222" s="5" t="s">
        <v>14</v>
      </c>
      <c r="P222" s="5" t="s">
        <v>14</v>
      </c>
      <c r="Q222" s="4">
        <v>94</v>
      </c>
      <c r="R222" s="4">
        <v>619699</v>
      </c>
      <c r="S222" s="4">
        <v>7840233</v>
      </c>
      <c r="T222" s="4">
        <v>283383</v>
      </c>
    </row>
    <row r="223" spans="1:20" s="12" customFormat="1" ht="34.5">
      <c r="A223" s="15" t="s">
        <v>758</v>
      </c>
      <c r="B223" s="16" t="s">
        <v>187</v>
      </c>
      <c r="C223" s="4">
        <v>284802930</v>
      </c>
      <c r="D223" s="4">
        <v>5287181</v>
      </c>
      <c r="E223" s="4">
        <v>9946959</v>
      </c>
      <c r="F223" s="4">
        <v>8716176</v>
      </c>
      <c r="G223" s="4">
        <v>8894194</v>
      </c>
      <c r="H223" s="4">
        <v>8863120</v>
      </c>
      <c r="I223" s="4">
        <v>5468170</v>
      </c>
      <c r="J223" s="4">
        <v>13259717</v>
      </c>
      <c r="K223" s="4">
        <v>10342633</v>
      </c>
      <c r="L223" s="4">
        <v>7689548</v>
      </c>
      <c r="M223" s="4">
        <v>11827854</v>
      </c>
      <c r="N223" s="4">
        <v>3186757</v>
      </c>
      <c r="O223" s="4">
        <v>4083003</v>
      </c>
      <c r="P223" s="4">
        <v>13552288</v>
      </c>
      <c r="Q223" s="4">
        <v>13348661</v>
      </c>
      <c r="R223" s="4">
        <v>26005768</v>
      </c>
      <c r="S223" s="4">
        <v>118881096</v>
      </c>
      <c r="T223" s="4">
        <v>15449805</v>
      </c>
    </row>
    <row r="224" spans="1:20" s="12" customFormat="1" ht="34.5">
      <c r="A224" s="15" t="s">
        <v>759</v>
      </c>
      <c r="B224" s="16" t="s">
        <v>188</v>
      </c>
      <c r="C224" s="4">
        <v>667258</v>
      </c>
      <c r="D224" s="4">
        <v>144367</v>
      </c>
      <c r="E224" s="4">
        <v>25702</v>
      </c>
      <c r="F224" s="4">
        <v>117064</v>
      </c>
      <c r="G224" s="4">
        <v>5788</v>
      </c>
      <c r="H224" s="4">
        <v>11943</v>
      </c>
      <c r="I224" s="4">
        <v>1473</v>
      </c>
      <c r="J224" s="4">
        <v>30154</v>
      </c>
      <c r="K224" s="4">
        <v>6007</v>
      </c>
      <c r="L224" s="4">
        <v>12996</v>
      </c>
      <c r="M224" s="4">
        <v>85997</v>
      </c>
      <c r="N224" s="4">
        <v>6442</v>
      </c>
      <c r="O224" s="4">
        <v>7416</v>
      </c>
      <c r="P224" s="4">
        <v>2366</v>
      </c>
      <c r="Q224" s="4">
        <v>86127</v>
      </c>
      <c r="R224" s="4">
        <v>76125</v>
      </c>
      <c r="S224" s="4">
        <v>30386</v>
      </c>
      <c r="T224" s="4">
        <v>16904</v>
      </c>
    </row>
    <row r="225" spans="1:20" s="12" customFormat="1" ht="23.25">
      <c r="A225" s="15" t="s">
        <v>760</v>
      </c>
      <c r="B225" s="16" t="s">
        <v>189</v>
      </c>
      <c r="C225" s="4">
        <v>56031</v>
      </c>
      <c r="D225" s="5" t="s">
        <v>14</v>
      </c>
      <c r="E225" s="5" t="s">
        <v>14</v>
      </c>
      <c r="F225" s="4">
        <v>47570</v>
      </c>
      <c r="G225" s="5" t="s">
        <v>14</v>
      </c>
      <c r="H225" s="4">
        <v>158</v>
      </c>
      <c r="I225" s="5" t="s">
        <v>14</v>
      </c>
      <c r="J225" s="4">
        <v>540</v>
      </c>
      <c r="K225" s="5" t="s">
        <v>14</v>
      </c>
      <c r="L225" s="5" t="s">
        <v>14</v>
      </c>
      <c r="M225" s="5" t="s">
        <v>14</v>
      </c>
      <c r="N225" s="5" t="s">
        <v>14</v>
      </c>
      <c r="O225" s="5" t="s">
        <v>14</v>
      </c>
      <c r="P225" s="5" t="s">
        <v>14</v>
      </c>
      <c r="Q225" s="4">
        <v>505</v>
      </c>
      <c r="R225" s="4">
        <v>7207</v>
      </c>
      <c r="S225" s="4">
        <v>51</v>
      </c>
      <c r="T225" s="5" t="s">
        <v>14</v>
      </c>
    </row>
    <row r="226" spans="1:20" s="12" customFormat="1" ht="34.5">
      <c r="A226" s="15" t="s">
        <v>761</v>
      </c>
      <c r="B226" s="16" t="s">
        <v>190</v>
      </c>
      <c r="C226" s="4">
        <v>4865035</v>
      </c>
      <c r="D226" s="4">
        <v>19</v>
      </c>
      <c r="E226" s="4">
        <v>32212</v>
      </c>
      <c r="F226" s="4">
        <v>64265</v>
      </c>
      <c r="G226" s="4">
        <v>219196</v>
      </c>
      <c r="H226" s="4">
        <v>43199</v>
      </c>
      <c r="I226" s="4">
        <v>26732</v>
      </c>
      <c r="J226" s="4">
        <v>120251</v>
      </c>
      <c r="K226" s="4">
        <v>81561</v>
      </c>
      <c r="L226" s="5" t="s">
        <v>14</v>
      </c>
      <c r="M226" s="4">
        <v>2713240</v>
      </c>
      <c r="N226" s="4">
        <v>58243</v>
      </c>
      <c r="O226" s="4">
        <v>2856</v>
      </c>
      <c r="P226" s="5" t="s">
        <v>14</v>
      </c>
      <c r="Q226" s="4">
        <v>31518</v>
      </c>
      <c r="R226" s="4">
        <v>240241</v>
      </c>
      <c r="S226" s="4">
        <v>1000885</v>
      </c>
      <c r="T226" s="4">
        <v>230619</v>
      </c>
    </row>
    <row r="227" spans="1:20" s="12" customFormat="1" ht="23.25">
      <c r="A227" s="15" t="s">
        <v>762</v>
      </c>
      <c r="B227" s="16" t="s">
        <v>491</v>
      </c>
      <c r="C227" s="4">
        <v>109836630</v>
      </c>
      <c r="D227" s="4">
        <v>2725373</v>
      </c>
      <c r="E227" s="4">
        <v>3912443</v>
      </c>
      <c r="F227" s="4">
        <v>2761992</v>
      </c>
      <c r="G227" s="4">
        <v>2501544</v>
      </c>
      <c r="H227" s="4">
        <v>2126109</v>
      </c>
      <c r="I227" s="4">
        <v>2363965</v>
      </c>
      <c r="J227" s="4">
        <v>6425276</v>
      </c>
      <c r="K227" s="4">
        <v>2915707</v>
      </c>
      <c r="L227" s="4">
        <v>2209414</v>
      </c>
      <c r="M227" s="4">
        <v>3164191</v>
      </c>
      <c r="N227" s="4">
        <v>4510730</v>
      </c>
      <c r="O227" s="4">
        <v>2188487</v>
      </c>
      <c r="P227" s="4">
        <v>4052747</v>
      </c>
      <c r="Q227" s="4">
        <v>8299750</v>
      </c>
      <c r="R227" s="4">
        <v>12066115</v>
      </c>
      <c r="S227" s="4">
        <v>42439427</v>
      </c>
      <c r="T227" s="4">
        <v>5173360</v>
      </c>
    </row>
    <row r="228" spans="1:20" s="12" customFormat="1" ht="23.25">
      <c r="A228" s="15" t="s">
        <v>763</v>
      </c>
      <c r="B228" s="16" t="s">
        <v>191</v>
      </c>
      <c r="C228" s="4">
        <v>5163936</v>
      </c>
      <c r="D228" s="4">
        <v>128481</v>
      </c>
      <c r="E228" s="4">
        <v>365542</v>
      </c>
      <c r="F228" s="4">
        <v>157768</v>
      </c>
      <c r="G228" s="4">
        <v>202907</v>
      </c>
      <c r="H228" s="4">
        <v>78592</v>
      </c>
      <c r="I228" s="4">
        <v>61102</v>
      </c>
      <c r="J228" s="4">
        <v>303944</v>
      </c>
      <c r="K228" s="4">
        <v>120550</v>
      </c>
      <c r="L228" s="4">
        <v>58026</v>
      </c>
      <c r="M228" s="4">
        <v>139103</v>
      </c>
      <c r="N228" s="4">
        <v>197302</v>
      </c>
      <c r="O228" s="4">
        <v>135985</v>
      </c>
      <c r="P228" s="4">
        <v>13215</v>
      </c>
      <c r="Q228" s="4">
        <v>298594</v>
      </c>
      <c r="R228" s="4">
        <v>865998</v>
      </c>
      <c r="S228" s="4">
        <v>1728690</v>
      </c>
      <c r="T228" s="4">
        <v>308137</v>
      </c>
    </row>
    <row r="229" spans="1:20" s="12" customFormat="1" ht="23.25">
      <c r="A229" s="15" t="s">
        <v>764</v>
      </c>
      <c r="B229" s="16" t="s">
        <v>192</v>
      </c>
      <c r="C229" s="4">
        <v>242895</v>
      </c>
      <c r="D229" s="5" t="s">
        <v>14</v>
      </c>
      <c r="E229" s="5" t="s">
        <v>14</v>
      </c>
      <c r="F229" s="4">
        <v>13875</v>
      </c>
      <c r="G229" s="5" t="s">
        <v>14</v>
      </c>
      <c r="H229" s="5" t="s">
        <v>14</v>
      </c>
      <c r="I229" s="5" t="s">
        <v>14</v>
      </c>
      <c r="J229" s="4">
        <v>3390</v>
      </c>
      <c r="K229" s="4">
        <v>34</v>
      </c>
      <c r="L229" s="4">
        <v>16997</v>
      </c>
      <c r="M229" s="4">
        <v>21</v>
      </c>
      <c r="N229" s="4">
        <v>81377</v>
      </c>
      <c r="O229" s="5" t="s">
        <v>14</v>
      </c>
      <c r="P229" s="5" t="s">
        <v>14</v>
      </c>
      <c r="Q229" s="4">
        <v>98</v>
      </c>
      <c r="R229" s="5" t="s">
        <v>14</v>
      </c>
      <c r="S229" s="4">
        <v>125830</v>
      </c>
      <c r="T229" s="4">
        <v>1274</v>
      </c>
    </row>
    <row r="230" spans="1:20" s="12" customFormat="1" ht="23.25">
      <c r="A230" s="15" t="s">
        <v>765</v>
      </c>
      <c r="B230" s="16" t="s">
        <v>193</v>
      </c>
      <c r="C230" s="4">
        <v>4921042</v>
      </c>
      <c r="D230" s="4">
        <v>128481</v>
      </c>
      <c r="E230" s="4">
        <v>365542</v>
      </c>
      <c r="F230" s="4">
        <v>143894</v>
      </c>
      <c r="G230" s="4">
        <v>202907</v>
      </c>
      <c r="H230" s="4">
        <v>78592</v>
      </c>
      <c r="I230" s="4">
        <v>61102</v>
      </c>
      <c r="J230" s="4">
        <v>300554</v>
      </c>
      <c r="K230" s="4">
        <v>120516</v>
      </c>
      <c r="L230" s="4">
        <v>41029</v>
      </c>
      <c r="M230" s="4">
        <v>139082</v>
      </c>
      <c r="N230" s="4">
        <v>115925</v>
      </c>
      <c r="O230" s="4">
        <v>135985</v>
      </c>
      <c r="P230" s="4">
        <v>13215</v>
      </c>
      <c r="Q230" s="4">
        <v>298496</v>
      </c>
      <c r="R230" s="4">
        <v>865998</v>
      </c>
      <c r="S230" s="4">
        <v>1602860</v>
      </c>
      <c r="T230" s="4">
        <v>306863</v>
      </c>
    </row>
    <row r="231" spans="1:20" s="12" customFormat="1" ht="23.25">
      <c r="A231" s="15" t="s">
        <v>766</v>
      </c>
      <c r="B231" s="16" t="s">
        <v>194</v>
      </c>
      <c r="C231" s="4">
        <v>97714887</v>
      </c>
      <c r="D231" s="4">
        <v>2577683</v>
      </c>
      <c r="E231" s="4">
        <v>2975819</v>
      </c>
      <c r="F231" s="4">
        <v>2294786</v>
      </c>
      <c r="G231" s="4">
        <v>2209130</v>
      </c>
      <c r="H231" s="4">
        <v>2026380</v>
      </c>
      <c r="I231" s="4">
        <v>2235981</v>
      </c>
      <c r="J231" s="4">
        <v>5839816</v>
      </c>
      <c r="K231" s="4">
        <v>2701045</v>
      </c>
      <c r="L231" s="4">
        <v>1877915</v>
      </c>
      <c r="M231" s="4">
        <v>2949706</v>
      </c>
      <c r="N231" s="4">
        <v>4230885</v>
      </c>
      <c r="O231" s="4">
        <v>1986745</v>
      </c>
      <c r="P231" s="4">
        <v>3929048</v>
      </c>
      <c r="Q231" s="4">
        <v>7564798</v>
      </c>
      <c r="R231" s="4">
        <v>10226217</v>
      </c>
      <c r="S231" s="4">
        <v>37572051</v>
      </c>
      <c r="T231" s="4">
        <v>4516882</v>
      </c>
    </row>
    <row r="232" spans="1:20" s="12" customFormat="1" ht="34.5">
      <c r="A232" s="15" t="s">
        <v>767</v>
      </c>
      <c r="B232" s="16" t="s">
        <v>195</v>
      </c>
      <c r="C232" s="4">
        <v>558987</v>
      </c>
      <c r="D232" s="5" t="s">
        <v>14</v>
      </c>
      <c r="E232" s="4">
        <v>911</v>
      </c>
      <c r="F232" s="4">
        <v>9716</v>
      </c>
      <c r="G232" s="4">
        <v>17</v>
      </c>
      <c r="H232" s="4">
        <v>9919</v>
      </c>
      <c r="I232" s="4">
        <v>19655</v>
      </c>
      <c r="J232" s="4">
        <v>14182</v>
      </c>
      <c r="K232" s="4">
        <v>9</v>
      </c>
      <c r="L232" s="4">
        <v>22991</v>
      </c>
      <c r="M232" s="4">
        <v>42</v>
      </c>
      <c r="N232" s="4">
        <v>5046</v>
      </c>
      <c r="O232" s="5" t="s">
        <v>14</v>
      </c>
      <c r="P232" s="4">
        <v>56385</v>
      </c>
      <c r="Q232" s="4">
        <v>177</v>
      </c>
      <c r="R232" s="4">
        <v>93361</v>
      </c>
      <c r="S232" s="4">
        <v>102885</v>
      </c>
      <c r="T232" s="4">
        <v>223690</v>
      </c>
    </row>
    <row r="233" spans="1:20" s="12" customFormat="1" ht="23.25">
      <c r="A233" s="15" t="s">
        <v>768</v>
      </c>
      <c r="B233" s="16" t="s">
        <v>196</v>
      </c>
      <c r="C233" s="4">
        <v>3191833</v>
      </c>
      <c r="D233" s="4">
        <v>12906</v>
      </c>
      <c r="E233" s="4">
        <v>56446</v>
      </c>
      <c r="F233" s="4">
        <v>139949</v>
      </c>
      <c r="G233" s="4">
        <v>76170</v>
      </c>
      <c r="H233" s="4">
        <v>10341</v>
      </c>
      <c r="I233" s="4">
        <v>13950</v>
      </c>
      <c r="J233" s="4">
        <v>131688</v>
      </c>
      <c r="K233" s="4">
        <v>63633</v>
      </c>
      <c r="L233" s="4">
        <v>17984</v>
      </c>
      <c r="M233" s="4">
        <v>16189</v>
      </c>
      <c r="N233" s="4">
        <v>44047</v>
      </c>
      <c r="O233" s="4">
        <v>14181</v>
      </c>
      <c r="P233" s="4">
        <v>1524</v>
      </c>
      <c r="Q233" s="4">
        <v>51501</v>
      </c>
      <c r="R233" s="4">
        <v>631352</v>
      </c>
      <c r="S233" s="4">
        <v>1812757</v>
      </c>
      <c r="T233" s="4">
        <v>97214</v>
      </c>
    </row>
    <row r="234" spans="1:20" s="12" customFormat="1" ht="23.25">
      <c r="A234" s="15" t="s">
        <v>769</v>
      </c>
      <c r="B234" s="16" t="s">
        <v>197</v>
      </c>
      <c r="C234" s="4">
        <v>267239</v>
      </c>
      <c r="D234" s="4">
        <v>16</v>
      </c>
      <c r="E234" s="4">
        <v>45</v>
      </c>
      <c r="F234" s="4">
        <v>21902</v>
      </c>
      <c r="G234" s="4">
        <v>165</v>
      </c>
      <c r="H234" s="4">
        <v>46</v>
      </c>
      <c r="I234" s="4">
        <v>221</v>
      </c>
      <c r="J234" s="4">
        <v>1877</v>
      </c>
      <c r="K234" s="4">
        <v>136</v>
      </c>
      <c r="L234" s="4">
        <v>225015</v>
      </c>
      <c r="M234" s="4">
        <v>34</v>
      </c>
      <c r="N234" s="4">
        <v>16055</v>
      </c>
      <c r="O234" s="4">
        <v>64</v>
      </c>
      <c r="P234" s="4">
        <v>88</v>
      </c>
      <c r="Q234" s="4">
        <v>176</v>
      </c>
      <c r="R234" s="4">
        <v>112</v>
      </c>
      <c r="S234" s="4">
        <v>358</v>
      </c>
      <c r="T234" s="4">
        <v>929</v>
      </c>
    </row>
    <row r="235" spans="1:20" s="12" customFormat="1" ht="34.5">
      <c r="A235" s="15" t="s">
        <v>770</v>
      </c>
      <c r="B235" s="16" t="s">
        <v>198</v>
      </c>
      <c r="C235" s="4">
        <v>1006741</v>
      </c>
      <c r="D235" s="5" t="s">
        <v>14</v>
      </c>
      <c r="E235" s="5" t="s">
        <v>14</v>
      </c>
      <c r="F235" s="4">
        <v>59462</v>
      </c>
      <c r="G235" s="5" t="s">
        <v>14</v>
      </c>
      <c r="H235" s="5" t="s">
        <v>14</v>
      </c>
      <c r="I235" s="4">
        <v>26732</v>
      </c>
      <c r="J235" s="4">
        <v>93657</v>
      </c>
      <c r="K235" s="5" t="s">
        <v>14</v>
      </c>
      <c r="L235" s="5" t="s">
        <v>14</v>
      </c>
      <c r="M235" s="5" t="s">
        <v>14</v>
      </c>
      <c r="N235" s="4">
        <v>14210</v>
      </c>
      <c r="O235" s="5" t="s">
        <v>14</v>
      </c>
      <c r="P235" s="5" t="s">
        <v>14</v>
      </c>
      <c r="Q235" s="4">
        <v>342566</v>
      </c>
      <c r="R235" s="4">
        <v>27427</v>
      </c>
      <c r="S235" s="4">
        <v>442688</v>
      </c>
      <c r="T235" s="5" t="s">
        <v>14</v>
      </c>
    </row>
    <row r="236" spans="1:20" s="12" customFormat="1" ht="34.5">
      <c r="A236" s="15" t="s">
        <v>771</v>
      </c>
      <c r="B236" s="16" t="s">
        <v>199</v>
      </c>
      <c r="C236" s="4">
        <v>1933007</v>
      </c>
      <c r="D236" s="4">
        <v>6287</v>
      </c>
      <c r="E236" s="4">
        <v>513679</v>
      </c>
      <c r="F236" s="4">
        <v>78409</v>
      </c>
      <c r="G236" s="4">
        <v>13155</v>
      </c>
      <c r="H236" s="4">
        <v>831</v>
      </c>
      <c r="I236" s="4">
        <v>6324</v>
      </c>
      <c r="J236" s="4">
        <v>40113</v>
      </c>
      <c r="K236" s="4">
        <v>30334</v>
      </c>
      <c r="L236" s="4">
        <v>7483</v>
      </c>
      <c r="M236" s="4">
        <v>59117</v>
      </c>
      <c r="N236" s="4">
        <v>3185</v>
      </c>
      <c r="O236" s="4">
        <v>51513</v>
      </c>
      <c r="P236" s="4">
        <v>52486</v>
      </c>
      <c r="Q236" s="4">
        <v>41938</v>
      </c>
      <c r="R236" s="4">
        <v>221648</v>
      </c>
      <c r="S236" s="4">
        <v>779999</v>
      </c>
      <c r="T236" s="4">
        <v>26507</v>
      </c>
    </row>
    <row r="237" spans="1:20" s="12" customFormat="1" ht="34.5">
      <c r="A237" s="15" t="s">
        <v>772</v>
      </c>
      <c r="B237" s="16" t="s">
        <v>492</v>
      </c>
      <c r="C237" s="4">
        <v>702031899</v>
      </c>
      <c r="D237" s="4">
        <v>10194611</v>
      </c>
      <c r="E237" s="4">
        <v>35295488</v>
      </c>
      <c r="F237" s="4">
        <v>26809260</v>
      </c>
      <c r="G237" s="4">
        <v>17170331</v>
      </c>
      <c r="H237" s="4">
        <v>26181013</v>
      </c>
      <c r="I237" s="4">
        <v>29815655</v>
      </c>
      <c r="J237" s="4">
        <v>33951610</v>
      </c>
      <c r="K237" s="4">
        <v>14907829</v>
      </c>
      <c r="L237" s="4">
        <v>13998547</v>
      </c>
      <c r="M237" s="4">
        <v>11585102</v>
      </c>
      <c r="N237" s="4">
        <v>18917376</v>
      </c>
      <c r="O237" s="4">
        <v>7814228</v>
      </c>
      <c r="P237" s="4">
        <v>4090478</v>
      </c>
      <c r="Q237" s="4">
        <v>122879608</v>
      </c>
      <c r="R237" s="4">
        <v>81895728</v>
      </c>
      <c r="S237" s="4">
        <v>214982523</v>
      </c>
      <c r="T237" s="4">
        <v>31542513</v>
      </c>
    </row>
    <row r="238" spans="1:20" s="12" customFormat="1" ht="23.25">
      <c r="A238" s="15" t="s">
        <v>773</v>
      </c>
      <c r="B238" s="16" t="s">
        <v>493</v>
      </c>
      <c r="C238" s="4">
        <v>30656694</v>
      </c>
      <c r="D238" s="4">
        <v>447104</v>
      </c>
      <c r="E238" s="4">
        <v>1681897</v>
      </c>
      <c r="F238" s="4">
        <v>1225361</v>
      </c>
      <c r="G238" s="4">
        <v>1072164</v>
      </c>
      <c r="H238" s="4">
        <v>3674847</v>
      </c>
      <c r="I238" s="4">
        <v>1194492</v>
      </c>
      <c r="J238" s="4">
        <v>2091892</v>
      </c>
      <c r="K238" s="4">
        <v>271221</v>
      </c>
      <c r="L238" s="4">
        <v>1995630</v>
      </c>
      <c r="M238" s="4">
        <v>531303</v>
      </c>
      <c r="N238" s="4">
        <v>491761</v>
      </c>
      <c r="O238" s="4">
        <v>583272</v>
      </c>
      <c r="P238" s="4">
        <v>112997</v>
      </c>
      <c r="Q238" s="4">
        <v>1738190</v>
      </c>
      <c r="R238" s="4">
        <v>2741692</v>
      </c>
      <c r="S238" s="4">
        <v>9926566</v>
      </c>
      <c r="T238" s="4">
        <v>876306</v>
      </c>
    </row>
    <row r="239" spans="1:20" s="12" customFormat="1" ht="34.5">
      <c r="A239" s="15" t="s">
        <v>774</v>
      </c>
      <c r="B239" s="16" t="s">
        <v>200</v>
      </c>
      <c r="C239" s="4">
        <v>11474084</v>
      </c>
      <c r="D239" s="4">
        <v>3289</v>
      </c>
      <c r="E239" s="4">
        <v>28054</v>
      </c>
      <c r="F239" s="4">
        <v>973000</v>
      </c>
      <c r="G239" s="4">
        <v>578863</v>
      </c>
      <c r="H239" s="4">
        <v>1310296</v>
      </c>
      <c r="I239" s="4">
        <v>268437</v>
      </c>
      <c r="J239" s="4">
        <v>845380</v>
      </c>
      <c r="K239" s="4">
        <v>28074</v>
      </c>
      <c r="L239" s="4">
        <v>177857</v>
      </c>
      <c r="M239" s="4">
        <v>378106</v>
      </c>
      <c r="N239" s="4">
        <v>391377</v>
      </c>
      <c r="O239" s="4">
        <v>517193</v>
      </c>
      <c r="P239" s="4">
        <v>59071</v>
      </c>
      <c r="Q239" s="4">
        <v>304354</v>
      </c>
      <c r="R239" s="4">
        <v>1107527</v>
      </c>
      <c r="S239" s="4">
        <v>3716055</v>
      </c>
      <c r="T239" s="4">
        <v>787150</v>
      </c>
    </row>
    <row r="240" spans="1:20" s="12" customFormat="1" ht="34.5">
      <c r="A240" s="15" t="s">
        <v>775</v>
      </c>
      <c r="B240" s="16" t="s">
        <v>201</v>
      </c>
      <c r="C240" s="4">
        <v>2665536</v>
      </c>
      <c r="D240" s="4">
        <v>160855</v>
      </c>
      <c r="E240" s="4">
        <v>162011</v>
      </c>
      <c r="F240" s="4">
        <v>103332</v>
      </c>
      <c r="G240" s="4">
        <v>79439</v>
      </c>
      <c r="H240" s="4">
        <v>47581</v>
      </c>
      <c r="I240" s="4">
        <v>20705</v>
      </c>
      <c r="J240" s="4">
        <v>12495</v>
      </c>
      <c r="K240" s="4">
        <v>35861</v>
      </c>
      <c r="L240" s="4">
        <v>12786</v>
      </c>
      <c r="M240" s="4">
        <v>3754</v>
      </c>
      <c r="N240" s="4">
        <v>33178</v>
      </c>
      <c r="O240" s="4">
        <v>9810</v>
      </c>
      <c r="P240" s="4">
        <v>15244</v>
      </c>
      <c r="Q240" s="4">
        <v>1151044</v>
      </c>
      <c r="R240" s="4">
        <v>146554</v>
      </c>
      <c r="S240" s="4">
        <v>670537</v>
      </c>
      <c r="T240" s="4">
        <v>349</v>
      </c>
    </row>
    <row r="241" spans="1:20" s="12" customFormat="1" ht="45.75">
      <c r="A241" s="15" t="s">
        <v>776</v>
      </c>
      <c r="B241" s="16" t="s">
        <v>202</v>
      </c>
      <c r="C241" s="4">
        <v>16517075</v>
      </c>
      <c r="D241" s="4">
        <v>282960</v>
      </c>
      <c r="E241" s="4">
        <v>1491832</v>
      </c>
      <c r="F241" s="4">
        <v>149028</v>
      </c>
      <c r="G241" s="4">
        <v>413862</v>
      </c>
      <c r="H241" s="4">
        <v>2316971</v>
      </c>
      <c r="I241" s="4">
        <v>905349</v>
      </c>
      <c r="J241" s="4">
        <v>1234017</v>
      </c>
      <c r="K241" s="4">
        <v>207286</v>
      </c>
      <c r="L241" s="4">
        <v>1804987</v>
      </c>
      <c r="M241" s="4">
        <v>149443</v>
      </c>
      <c r="N241" s="4">
        <v>67206</v>
      </c>
      <c r="O241" s="4">
        <v>56268</v>
      </c>
      <c r="P241" s="4">
        <v>38682</v>
      </c>
      <c r="Q241" s="4">
        <v>282792</v>
      </c>
      <c r="R241" s="4">
        <v>1487611</v>
      </c>
      <c r="S241" s="4">
        <v>5539974</v>
      </c>
      <c r="T241" s="4">
        <v>88807</v>
      </c>
    </row>
    <row r="242" spans="1:20" s="12" customFormat="1" ht="23.25">
      <c r="A242" s="15" t="s">
        <v>777</v>
      </c>
      <c r="B242" s="16" t="s">
        <v>494</v>
      </c>
      <c r="C242" s="4">
        <v>76337862</v>
      </c>
      <c r="D242" s="4">
        <v>306444</v>
      </c>
      <c r="E242" s="4">
        <v>2164029</v>
      </c>
      <c r="F242" s="4">
        <v>2996452</v>
      </c>
      <c r="G242" s="4">
        <v>939195</v>
      </c>
      <c r="H242" s="4">
        <v>6498793</v>
      </c>
      <c r="I242" s="4">
        <v>1148190</v>
      </c>
      <c r="J242" s="4">
        <v>3454908</v>
      </c>
      <c r="K242" s="4">
        <v>1293277</v>
      </c>
      <c r="L242" s="4">
        <v>1583859</v>
      </c>
      <c r="M242" s="4">
        <v>1738504</v>
      </c>
      <c r="N242" s="4">
        <v>925275</v>
      </c>
      <c r="O242" s="4">
        <v>823415</v>
      </c>
      <c r="P242" s="4">
        <v>282087</v>
      </c>
      <c r="Q242" s="4">
        <v>13819081</v>
      </c>
      <c r="R242" s="4">
        <v>2496540</v>
      </c>
      <c r="S242" s="4">
        <v>34593964</v>
      </c>
      <c r="T242" s="4">
        <v>1273850</v>
      </c>
    </row>
    <row r="243" spans="1:20" s="12" customFormat="1" ht="34.5">
      <c r="A243" s="15" t="s">
        <v>778</v>
      </c>
      <c r="B243" s="16" t="s">
        <v>203</v>
      </c>
      <c r="C243" s="4">
        <v>65949803</v>
      </c>
      <c r="D243" s="4">
        <v>216773</v>
      </c>
      <c r="E243" s="4">
        <v>1664663</v>
      </c>
      <c r="F243" s="4">
        <v>1369206</v>
      </c>
      <c r="G243" s="4">
        <v>939195</v>
      </c>
      <c r="H243" s="4">
        <v>6276593</v>
      </c>
      <c r="I243" s="4">
        <v>932723</v>
      </c>
      <c r="J243" s="4">
        <v>1796563</v>
      </c>
      <c r="K243" s="4">
        <v>1276963</v>
      </c>
      <c r="L243" s="4">
        <v>1020723</v>
      </c>
      <c r="M243" s="4">
        <v>1715345</v>
      </c>
      <c r="N243" s="4">
        <v>709253</v>
      </c>
      <c r="O243" s="4">
        <v>724294</v>
      </c>
      <c r="P243" s="4">
        <v>168596</v>
      </c>
      <c r="Q243" s="4">
        <v>11828222</v>
      </c>
      <c r="R243" s="4">
        <v>2052746</v>
      </c>
      <c r="S243" s="4">
        <v>32246746</v>
      </c>
      <c r="T243" s="4">
        <v>1011199</v>
      </c>
    </row>
    <row r="244" spans="1:20" s="12" customFormat="1" ht="34.5">
      <c r="A244" s="15" t="s">
        <v>779</v>
      </c>
      <c r="B244" s="16" t="s">
        <v>204</v>
      </c>
      <c r="C244" s="4">
        <v>4905854</v>
      </c>
      <c r="D244" s="4">
        <v>51382</v>
      </c>
      <c r="E244" s="4">
        <v>293</v>
      </c>
      <c r="F244" s="4">
        <v>356691</v>
      </c>
      <c r="G244" s="5" t="s">
        <v>14</v>
      </c>
      <c r="H244" s="4">
        <v>101092</v>
      </c>
      <c r="I244" s="4">
        <v>215466</v>
      </c>
      <c r="J244" s="4">
        <v>1253635</v>
      </c>
      <c r="K244" s="4">
        <v>575</v>
      </c>
      <c r="L244" s="4">
        <v>41134</v>
      </c>
      <c r="M244" s="4">
        <v>9525</v>
      </c>
      <c r="N244" s="4">
        <v>201161</v>
      </c>
      <c r="O244" s="4">
        <v>63179</v>
      </c>
      <c r="P244" s="4">
        <v>68313</v>
      </c>
      <c r="Q244" s="4">
        <v>1887719</v>
      </c>
      <c r="R244" s="4">
        <v>23844</v>
      </c>
      <c r="S244" s="4">
        <v>521386</v>
      </c>
      <c r="T244" s="4">
        <v>110457</v>
      </c>
    </row>
    <row r="245" spans="1:20" s="12" customFormat="1" ht="34.5">
      <c r="A245" s="15" t="s">
        <v>780</v>
      </c>
      <c r="B245" s="16" t="s">
        <v>205</v>
      </c>
      <c r="C245" s="4">
        <v>5482204</v>
      </c>
      <c r="D245" s="4">
        <v>38289</v>
      </c>
      <c r="E245" s="4">
        <v>499073</v>
      </c>
      <c r="F245" s="4">
        <v>1270556</v>
      </c>
      <c r="G245" s="5" t="s">
        <v>14</v>
      </c>
      <c r="H245" s="4">
        <v>121108</v>
      </c>
      <c r="I245" s="5" t="s">
        <v>14</v>
      </c>
      <c r="J245" s="4">
        <v>404709</v>
      </c>
      <c r="K245" s="4">
        <v>15739</v>
      </c>
      <c r="L245" s="4">
        <v>522002</v>
      </c>
      <c r="M245" s="4">
        <v>13634</v>
      </c>
      <c r="N245" s="4">
        <v>14861</v>
      </c>
      <c r="O245" s="4">
        <v>35942</v>
      </c>
      <c r="P245" s="4">
        <v>45178</v>
      </c>
      <c r="Q245" s="4">
        <v>103139</v>
      </c>
      <c r="R245" s="4">
        <v>419949</v>
      </c>
      <c r="S245" s="4">
        <v>1825832</v>
      </c>
      <c r="T245" s="4">
        <v>152193</v>
      </c>
    </row>
    <row r="246" spans="1:20" s="12" customFormat="1" ht="23.25">
      <c r="A246" s="15" t="s">
        <v>781</v>
      </c>
      <c r="B246" s="16" t="s">
        <v>495</v>
      </c>
      <c r="C246" s="4">
        <v>4027701</v>
      </c>
      <c r="D246" s="4">
        <v>29632</v>
      </c>
      <c r="E246" s="4">
        <v>371614</v>
      </c>
      <c r="F246" s="4">
        <v>62673</v>
      </c>
      <c r="G246" s="4">
        <v>269412</v>
      </c>
      <c r="H246" s="4">
        <v>276</v>
      </c>
      <c r="I246" s="4">
        <v>1265987</v>
      </c>
      <c r="J246" s="5" t="s">
        <v>14</v>
      </c>
      <c r="K246" s="5" t="s">
        <v>14</v>
      </c>
      <c r="L246" s="4">
        <v>78005</v>
      </c>
      <c r="M246" s="4">
        <v>1000</v>
      </c>
      <c r="N246" s="4">
        <v>37593</v>
      </c>
      <c r="O246" s="4">
        <v>52348</v>
      </c>
      <c r="P246" s="4">
        <v>51413</v>
      </c>
      <c r="Q246" s="4">
        <v>1224550</v>
      </c>
      <c r="R246" s="4">
        <v>395291</v>
      </c>
      <c r="S246" s="4">
        <v>53156</v>
      </c>
      <c r="T246" s="4">
        <v>134751</v>
      </c>
    </row>
    <row r="247" spans="1:20" s="12" customFormat="1" ht="23.25">
      <c r="A247" s="15" t="s">
        <v>782</v>
      </c>
      <c r="B247" s="16" t="s">
        <v>206</v>
      </c>
      <c r="C247" s="4">
        <v>4027701</v>
      </c>
      <c r="D247" s="4">
        <v>29632</v>
      </c>
      <c r="E247" s="4">
        <v>371614</v>
      </c>
      <c r="F247" s="4">
        <v>62673</v>
      </c>
      <c r="G247" s="4">
        <v>269412</v>
      </c>
      <c r="H247" s="4">
        <v>276</v>
      </c>
      <c r="I247" s="4">
        <v>1265987</v>
      </c>
      <c r="J247" s="5" t="s">
        <v>14</v>
      </c>
      <c r="K247" s="5" t="s">
        <v>14</v>
      </c>
      <c r="L247" s="4">
        <v>78005</v>
      </c>
      <c r="M247" s="4">
        <v>1000</v>
      </c>
      <c r="N247" s="4">
        <v>37593</v>
      </c>
      <c r="O247" s="4">
        <v>52348</v>
      </c>
      <c r="P247" s="4">
        <v>51413</v>
      </c>
      <c r="Q247" s="4">
        <v>1224550</v>
      </c>
      <c r="R247" s="4">
        <v>395291</v>
      </c>
      <c r="S247" s="4">
        <v>53156</v>
      </c>
      <c r="T247" s="4">
        <v>134751</v>
      </c>
    </row>
    <row r="248" spans="1:20" s="12" customFormat="1" ht="34.5">
      <c r="A248" s="15" t="s">
        <v>783</v>
      </c>
      <c r="B248" s="16" t="s">
        <v>496</v>
      </c>
      <c r="C248" s="4">
        <v>5412280</v>
      </c>
      <c r="D248" s="4">
        <v>29314</v>
      </c>
      <c r="E248" s="4">
        <v>269180</v>
      </c>
      <c r="F248" s="4">
        <v>1374860</v>
      </c>
      <c r="G248" s="4">
        <v>5103</v>
      </c>
      <c r="H248" s="4">
        <v>62162</v>
      </c>
      <c r="I248" s="4">
        <v>937481</v>
      </c>
      <c r="J248" s="4">
        <v>58297</v>
      </c>
      <c r="K248" s="4">
        <v>27256</v>
      </c>
      <c r="L248" s="4">
        <v>67979</v>
      </c>
      <c r="M248" s="4">
        <v>5658</v>
      </c>
      <c r="N248" s="4">
        <v>90532</v>
      </c>
      <c r="O248" s="4">
        <v>20345</v>
      </c>
      <c r="P248" s="4">
        <v>10215</v>
      </c>
      <c r="Q248" s="4">
        <v>1558707</v>
      </c>
      <c r="R248" s="4">
        <v>66884</v>
      </c>
      <c r="S248" s="4">
        <v>803962</v>
      </c>
      <c r="T248" s="4">
        <v>24347</v>
      </c>
    </row>
    <row r="249" spans="1:20" s="12" customFormat="1" ht="34.5">
      <c r="A249" s="15" t="s">
        <v>784</v>
      </c>
      <c r="B249" s="16" t="s">
        <v>207</v>
      </c>
      <c r="C249" s="4">
        <v>5412280</v>
      </c>
      <c r="D249" s="4">
        <v>29314</v>
      </c>
      <c r="E249" s="4">
        <v>269180</v>
      </c>
      <c r="F249" s="4">
        <v>1374860</v>
      </c>
      <c r="G249" s="4">
        <v>5103</v>
      </c>
      <c r="H249" s="4">
        <v>62162</v>
      </c>
      <c r="I249" s="4">
        <v>937481</v>
      </c>
      <c r="J249" s="4">
        <v>58297</v>
      </c>
      <c r="K249" s="4">
        <v>27256</v>
      </c>
      <c r="L249" s="4">
        <v>67979</v>
      </c>
      <c r="M249" s="4">
        <v>5658</v>
      </c>
      <c r="N249" s="4">
        <v>90532</v>
      </c>
      <c r="O249" s="4">
        <v>20345</v>
      </c>
      <c r="P249" s="4">
        <v>10215</v>
      </c>
      <c r="Q249" s="4">
        <v>1558707</v>
      </c>
      <c r="R249" s="4">
        <v>66884</v>
      </c>
      <c r="S249" s="4">
        <v>803962</v>
      </c>
      <c r="T249" s="4">
        <v>24347</v>
      </c>
    </row>
    <row r="250" spans="1:20" s="12" customFormat="1" ht="57">
      <c r="A250" s="15" t="s">
        <v>785</v>
      </c>
      <c r="B250" s="16" t="s">
        <v>497</v>
      </c>
      <c r="C250" s="4">
        <v>90843249</v>
      </c>
      <c r="D250" s="4">
        <v>1152467</v>
      </c>
      <c r="E250" s="4">
        <v>7899692</v>
      </c>
      <c r="F250" s="4">
        <v>3544450</v>
      </c>
      <c r="G250" s="4">
        <v>1219950</v>
      </c>
      <c r="H250" s="4">
        <v>4149788</v>
      </c>
      <c r="I250" s="4">
        <v>970135</v>
      </c>
      <c r="J250" s="4">
        <v>4349451</v>
      </c>
      <c r="K250" s="4">
        <v>2700804</v>
      </c>
      <c r="L250" s="4">
        <v>3221528</v>
      </c>
      <c r="M250" s="4">
        <v>889017</v>
      </c>
      <c r="N250" s="4">
        <v>1737515</v>
      </c>
      <c r="O250" s="4">
        <v>1378944</v>
      </c>
      <c r="P250" s="4">
        <v>1045887</v>
      </c>
      <c r="Q250" s="4">
        <v>14761080</v>
      </c>
      <c r="R250" s="4">
        <v>6659465</v>
      </c>
      <c r="S250" s="4">
        <v>32696564</v>
      </c>
      <c r="T250" s="4">
        <v>2466514</v>
      </c>
    </row>
    <row r="251" spans="1:20" s="12" customFormat="1" ht="34.5">
      <c r="A251" s="15" t="s">
        <v>786</v>
      </c>
      <c r="B251" s="16" t="s">
        <v>208</v>
      </c>
      <c r="C251" s="4">
        <v>14298710</v>
      </c>
      <c r="D251" s="4">
        <v>683786</v>
      </c>
      <c r="E251" s="4">
        <v>2895521</v>
      </c>
      <c r="F251" s="4">
        <v>1092069</v>
      </c>
      <c r="G251" s="4">
        <v>518663</v>
      </c>
      <c r="H251" s="4">
        <v>1282551</v>
      </c>
      <c r="I251" s="4">
        <v>369930</v>
      </c>
      <c r="J251" s="4">
        <v>505851</v>
      </c>
      <c r="K251" s="4">
        <v>1262330</v>
      </c>
      <c r="L251" s="4">
        <v>554999</v>
      </c>
      <c r="M251" s="4">
        <v>198735</v>
      </c>
      <c r="N251" s="4">
        <v>424703</v>
      </c>
      <c r="O251" s="4">
        <v>124440</v>
      </c>
      <c r="P251" s="4">
        <v>836380</v>
      </c>
      <c r="Q251" s="4">
        <v>468501</v>
      </c>
      <c r="R251" s="4">
        <v>1405922</v>
      </c>
      <c r="S251" s="4">
        <v>1035523</v>
      </c>
      <c r="T251" s="4">
        <v>638806</v>
      </c>
    </row>
    <row r="252" spans="1:20" s="12" customFormat="1" ht="34.5">
      <c r="A252" s="15" t="s">
        <v>787</v>
      </c>
      <c r="B252" s="16" t="s">
        <v>209</v>
      </c>
      <c r="C252" s="4">
        <v>25821880</v>
      </c>
      <c r="D252" s="4">
        <v>149535</v>
      </c>
      <c r="E252" s="4">
        <v>2142981</v>
      </c>
      <c r="F252" s="4">
        <v>1011004</v>
      </c>
      <c r="G252" s="4">
        <v>612771</v>
      </c>
      <c r="H252" s="4">
        <v>1682796</v>
      </c>
      <c r="I252" s="4">
        <v>162734</v>
      </c>
      <c r="J252" s="4">
        <v>3719062</v>
      </c>
      <c r="K252" s="4">
        <v>1345605</v>
      </c>
      <c r="L252" s="4">
        <v>2499996</v>
      </c>
      <c r="M252" s="4">
        <v>135542</v>
      </c>
      <c r="N252" s="4">
        <v>216788</v>
      </c>
      <c r="O252" s="4">
        <v>79889</v>
      </c>
      <c r="P252" s="4">
        <v>173471</v>
      </c>
      <c r="Q252" s="4">
        <v>3584935</v>
      </c>
      <c r="R252" s="4">
        <v>1079454</v>
      </c>
      <c r="S252" s="4">
        <v>5669766</v>
      </c>
      <c r="T252" s="4">
        <v>1555551</v>
      </c>
    </row>
    <row r="253" spans="1:20" s="12" customFormat="1" ht="23.25">
      <c r="A253" s="15" t="s">
        <v>788</v>
      </c>
      <c r="B253" s="16" t="s">
        <v>210</v>
      </c>
      <c r="C253" s="4">
        <v>35112394</v>
      </c>
      <c r="D253" s="4">
        <v>238047</v>
      </c>
      <c r="E253" s="4">
        <v>2450185</v>
      </c>
      <c r="F253" s="4">
        <v>1257960</v>
      </c>
      <c r="G253" s="5" t="s">
        <v>14</v>
      </c>
      <c r="H253" s="4">
        <v>197408</v>
      </c>
      <c r="I253" s="4">
        <v>408466</v>
      </c>
      <c r="J253" s="4">
        <v>106483</v>
      </c>
      <c r="K253" s="4">
        <v>52263</v>
      </c>
      <c r="L253" s="4">
        <v>71530</v>
      </c>
      <c r="M253" s="4">
        <v>524890</v>
      </c>
      <c r="N253" s="4">
        <v>1088878</v>
      </c>
      <c r="O253" s="4">
        <v>99338</v>
      </c>
      <c r="P253" s="4">
        <v>25186</v>
      </c>
      <c r="Q253" s="4">
        <v>3925646</v>
      </c>
      <c r="R253" s="4">
        <v>3304292</v>
      </c>
      <c r="S253" s="4">
        <v>21160153</v>
      </c>
      <c r="T253" s="4">
        <v>201669</v>
      </c>
    </row>
    <row r="254" spans="1:20" s="12" customFormat="1" ht="45.75">
      <c r="A254" s="15" t="s">
        <v>789</v>
      </c>
      <c r="B254" s="16" t="s">
        <v>211</v>
      </c>
      <c r="C254" s="4">
        <v>15610264</v>
      </c>
      <c r="D254" s="4">
        <v>81099</v>
      </c>
      <c r="E254" s="4">
        <v>411005</v>
      </c>
      <c r="F254" s="4">
        <v>183416</v>
      </c>
      <c r="G254" s="4">
        <v>88515</v>
      </c>
      <c r="H254" s="4">
        <v>987033</v>
      </c>
      <c r="I254" s="4">
        <v>29006</v>
      </c>
      <c r="J254" s="4">
        <v>18055</v>
      </c>
      <c r="K254" s="4">
        <v>40606</v>
      </c>
      <c r="L254" s="4">
        <v>95002</v>
      </c>
      <c r="M254" s="4">
        <v>29850</v>
      </c>
      <c r="N254" s="4">
        <v>7146</v>
      </c>
      <c r="O254" s="4">
        <v>1075278</v>
      </c>
      <c r="P254" s="4">
        <v>10850</v>
      </c>
      <c r="Q254" s="4">
        <v>6781998</v>
      </c>
      <c r="R254" s="4">
        <v>869797</v>
      </c>
      <c r="S254" s="4">
        <v>4831123</v>
      </c>
      <c r="T254" s="4">
        <v>70487</v>
      </c>
    </row>
    <row r="255" spans="1:20" s="12" customFormat="1" ht="34.5">
      <c r="A255" s="15" t="s">
        <v>790</v>
      </c>
      <c r="B255" s="16" t="s">
        <v>498</v>
      </c>
      <c r="C255" s="4">
        <v>44455721</v>
      </c>
      <c r="D255" s="4">
        <v>489879</v>
      </c>
      <c r="E255" s="4">
        <v>2171681</v>
      </c>
      <c r="F255" s="4">
        <v>3280735</v>
      </c>
      <c r="G255" s="4">
        <v>1253803</v>
      </c>
      <c r="H255" s="4">
        <v>1268493</v>
      </c>
      <c r="I255" s="4">
        <v>1508077</v>
      </c>
      <c r="J255" s="4">
        <v>3346299</v>
      </c>
      <c r="K255" s="4">
        <v>1056360</v>
      </c>
      <c r="L255" s="4">
        <v>1029171</v>
      </c>
      <c r="M255" s="4">
        <v>2989256</v>
      </c>
      <c r="N255" s="4">
        <v>1777667</v>
      </c>
      <c r="O255" s="4">
        <v>445494</v>
      </c>
      <c r="P255" s="4">
        <v>101220</v>
      </c>
      <c r="Q255" s="4">
        <v>6682828</v>
      </c>
      <c r="R255" s="4">
        <v>7257000</v>
      </c>
      <c r="S255" s="4">
        <v>6615721</v>
      </c>
      <c r="T255" s="4">
        <v>3182039</v>
      </c>
    </row>
    <row r="256" spans="1:20" s="12" customFormat="1" ht="79.5">
      <c r="A256" s="15" t="s">
        <v>791</v>
      </c>
      <c r="B256" s="16" t="s">
        <v>212</v>
      </c>
      <c r="C256" s="4">
        <v>11333383</v>
      </c>
      <c r="D256" s="4">
        <v>59251</v>
      </c>
      <c r="E256" s="4">
        <v>1240150</v>
      </c>
      <c r="F256" s="4">
        <v>355240</v>
      </c>
      <c r="G256" s="4">
        <v>730777</v>
      </c>
      <c r="H256" s="4">
        <v>654891</v>
      </c>
      <c r="I256" s="4">
        <v>84309</v>
      </c>
      <c r="J256" s="4">
        <v>1904178</v>
      </c>
      <c r="K256" s="4">
        <v>532389</v>
      </c>
      <c r="L256" s="4">
        <v>446535</v>
      </c>
      <c r="M256" s="4">
        <v>877706</v>
      </c>
      <c r="N256" s="4">
        <v>189639</v>
      </c>
      <c r="O256" s="4">
        <v>44817</v>
      </c>
      <c r="P256" s="4">
        <v>25418</v>
      </c>
      <c r="Q256" s="4">
        <v>1855087</v>
      </c>
      <c r="R256" s="4">
        <v>780835</v>
      </c>
      <c r="S256" s="4">
        <v>985017</v>
      </c>
      <c r="T256" s="4">
        <v>567144</v>
      </c>
    </row>
    <row r="257" spans="1:20" s="12" customFormat="1" ht="34.5">
      <c r="A257" s="15" t="s">
        <v>792</v>
      </c>
      <c r="B257" s="16" t="s">
        <v>213</v>
      </c>
      <c r="C257" s="4">
        <v>8962175</v>
      </c>
      <c r="D257" s="4">
        <v>66807</v>
      </c>
      <c r="E257" s="4">
        <v>537832</v>
      </c>
      <c r="F257" s="4">
        <v>91682</v>
      </c>
      <c r="G257" s="5" t="s">
        <v>14</v>
      </c>
      <c r="H257" s="4">
        <v>221800</v>
      </c>
      <c r="I257" s="4">
        <v>283218</v>
      </c>
      <c r="J257" s="4">
        <v>1154987</v>
      </c>
      <c r="K257" s="4">
        <v>509297</v>
      </c>
      <c r="L257" s="4">
        <v>4477</v>
      </c>
      <c r="M257" s="4">
        <v>83220</v>
      </c>
      <c r="N257" s="4">
        <v>120813</v>
      </c>
      <c r="O257" s="4">
        <v>19816</v>
      </c>
      <c r="P257" s="4">
        <v>36643</v>
      </c>
      <c r="Q257" s="4">
        <v>2922521</v>
      </c>
      <c r="R257" s="4">
        <v>1160671</v>
      </c>
      <c r="S257" s="4">
        <v>447447</v>
      </c>
      <c r="T257" s="4">
        <v>1300945</v>
      </c>
    </row>
    <row r="258" spans="1:20" s="12" customFormat="1" ht="68.25">
      <c r="A258" s="15" t="s">
        <v>793</v>
      </c>
      <c r="B258" s="16" t="s">
        <v>214</v>
      </c>
      <c r="C258" s="4">
        <v>14227753</v>
      </c>
      <c r="D258" s="4">
        <v>316862</v>
      </c>
      <c r="E258" s="4">
        <v>506</v>
      </c>
      <c r="F258" s="4">
        <v>2501866</v>
      </c>
      <c r="G258" s="4">
        <v>470000</v>
      </c>
      <c r="H258" s="4">
        <v>134275</v>
      </c>
      <c r="I258" s="5" t="s">
        <v>14</v>
      </c>
      <c r="J258" s="4">
        <v>94251</v>
      </c>
      <c r="K258" s="4">
        <v>14674</v>
      </c>
      <c r="L258" s="4">
        <v>575002</v>
      </c>
      <c r="M258" s="4">
        <v>1565425</v>
      </c>
      <c r="N258" s="4">
        <v>909375</v>
      </c>
      <c r="O258" s="4">
        <v>4743</v>
      </c>
      <c r="P258" s="4">
        <v>25324</v>
      </c>
      <c r="Q258" s="4">
        <v>1366679</v>
      </c>
      <c r="R258" s="4">
        <v>4719874</v>
      </c>
      <c r="S258" s="4">
        <v>830059</v>
      </c>
      <c r="T258" s="4">
        <v>698838</v>
      </c>
    </row>
    <row r="259" spans="1:20" s="12" customFormat="1" ht="34.5">
      <c r="A259" s="15" t="s">
        <v>794</v>
      </c>
      <c r="B259" s="16" t="s">
        <v>215</v>
      </c>
      <c r="C259" s="4">
        <v>9932411</v>
      </c>
      <c r="D259" s="4">
        <v>46959</v>
      </c>
      <c r="E259" s="4">
        <v>393193</v>
      </c>
      <c r="F259" s="4">
        <v>331948</v>
      </c>
      <c r="G259" s="4">
        <v>53026</v>
      </c>
      <c r="H259" s="4">
        <v>257527</v>
      </c>
      <c r="I259" s="4">
        <v>1140550</v>
      </c>
      <c r="J259" s="4">
        <v>192882</v>
      </c>
      <c r="K259" s="5" t="s">
        <v>14</v>
      </c>
      <c r="L259" s="4">
        <v>3156</v>
      </c>
      <c r="M259" s="4">
        <v>462905</v>
      </c>
      <c r="N259" s="4">
        <v>557840</v>
      </c>
      <c r="O259" s="4">
        <v>376118</v>
      </c>
      <c r="P259" s="4">
        <v>13834</v>
      </c>
      <c r="Q259" s="4">
        <v>538542</v>
      </c>
      <c r="R259" s="4">
        <v>595620</v>
      </c>
      <c r="S259" s="4">
        <v>4353199</v>
      </c>
      <c r="T259" s="4">
        <v>615112</v>
      </c>
    </row>
    <row r="260" spans="1:20" s="12" customFormat="1" ht="23.25">
      <c r="A260" s="15" t="s">
        <v>795</v>
      </c>
      <c r="B260" s="16" t="s">
        <v>499</v>
      </c>
      <c r="C260" s="4">
        <v>17114586</v>
      </c>
      <c r="D260" s="4">
        <v>173625</v>
      </c>
      <c r="E260" s="4">
        <v>320236</v>
      </c>
      <c r="F260" s="4">
        <v>1331702</v>
      </c>
      <c r="G260" s="4">
        <v>204863</v>
      </c>
      <c r="H260" s="4">
        <v>623536</v>
      </c>
      <c r="I260" s="4">
        <v>46769</v>
      </c>
      <c r="J260" s="4">
        <v>1310431</v>
      </c>
      <c r="K260" s="4">
        <v>997327</v>
      </c>
      <c r="L260" s="4">
        <v>1264010</v>
      </c>
      <c r="M260" s="4">
        <v>431790</v>
      </c>
      <c r="N260" s="4">
        <v>810224</v>
      </c>
      <c r="O260" s="4">
        <v>890938</v>
      </c>
      <c r="P260" s="4">
        <v>28327</v>
      </c>
      <c r="Q260" s="4">
        <v>2238909</v>
      </c>
      <c r="R260" s="4">
        <v>3936899</v>
      </c>
      <c r="S260" s="4">
        <v>2078611</v>
      </c>
      <c r="T260" s="4">
        <v>426388</v>
      </c>
    </row>
    <row r="261" spans="1:20" s="12" customFormat="1" ht="23.25">
      <c r="A261" s="15" t="s">
        <v>796</v>
      </c>
      <c r="B261" s="16" t="s">
        <v>216</v>
      </c>
      <c r="C261" s="4">
        <v>17114586</v>
      </c>
      <c r="D261" s="4">
        <v>173625</v>
      </c>
      <c r="E261" s="4">
        <v>320236</v>
      </c>
      <c r="F261" s="4">
        <v>1331702</v>
      </c>
      <c r="G261" s="4">
        <v>204863</v>
      </c>
      <c r="H261" s="4">
        <v>623536</v>
      </c>
      <c r="I261" s="4">
        <v>46769</v>
      </c>
      <c r="J261" s="4">
        <v>1310431</v>
      </c>
      <c r="K261" s="4">
        <v>997327</v>
      </c>
      <c r="L261" s="4">
        <v>1264010</v>
      </c>
      <c r="M261" s="4">
        <v>431790</v>
      </c>
      <c r="N261" s="4">
        <v>810224</v>
      </c>
      <c r="O261" s="4">
        <v>890938</v>
      </c>
      <c r="P261" s="4">
        <v>28327</v>
      </c>
      <c r="Q261" s="4">
        <v>2238909</v>
      </c>
      <c r="R261" s="4">
        <v>3936899</v>
      </c>
      <c r="S261" s="4">
        <v>2078611</v>
      </c>
      <c r="T261" s="4">
        <v>426388</v>
      </c>
    </row>
    <row r="262" spans="1:20" s="12" customFormat="1" ht="45.75">
      <c r="A262" s="15" t="s">
        <v>797</v>
      </c>
      <c r="B262" s="16" t="s">
        <v>500</v>
      </c>
      <c r="C262" s="4">
        <v>433183806</v>
      </c>
      <c r="D262" s="4">
        <v>7566148</v>
      </c>
      <c r="E262" s="4">
        <v>20417157</v>
      </c>
      <c r="F262" s="4">
        <v>12993027</v>
      </c>
      <c r="G262" s="4">
        <v>12205842</v>
      </c>
      <c r="H262" s="4">
        <v>9903118</v>
      </c>
      <c r="I262" s="4">
        <v>22744525</v>
      </c>
      <c r="J262" s="4">
        <v>19340332</v>
      </c>
      <c r="K262" s="4">
        <v>8561584</v>
      </c>
      <c r="L262" s="4">
        <v>4758367</v>
      </c>
      <c r="M262" s="4">
        <v>4998574</v>
      </c>
      <c r="N262" s="4">
        <v>13046808</v>
      </c>
      <c r="O262" s="4">
        <v>3619473</v>
      </c>
      <c r="P262" s="4">
        <v>2458332</v>
      </c>
      <c r="Q262" s="4">
        <v>80856264</v>
      </c>
      <c r="R262" s="4">
        <v>58341957</v>
      </c>
      <c r="S262" s="4">
        <v>128213980</v>
      </c>
      <c r="T262" s="4">
        <v>23158318</v>
      </c>
    </row>
    <row r="263" spans="1:20" s="12" customFormat="1" ht="79.5">
      <c r="A263" s="15" t="s">
        <v>798</v>
      </c>
      <c r="B263" s="16" t="s">
        <v>217</v>
      </c>
      <c r="C263" s="4">
        <v>88204780</v>
      </c>
      <c r="D263" s="4">
        <v>3359604</v>
      </c>
      <c r="E263" s="4">
        <v>8398391</v>
      </c>
      <c r="F263" s="4">
        <v>2931207</v>
      </c>
      <c r="G263" s="4">
        <v>1803595</v>
      </c>
      <c r="H263" s="4">
        <v>1343928</v>
      </c>
      <c r="I263" s="4">
        <v>4768271</v>
      </c>
      <c r="J263" s="4">
        <v>2381097</v>
      </c>
      <c r="K263" s="4">
        <v>4316891</v>
      </c>
      <c r="L263" s="4">
        <v>1212202</v>
      </c>
      <c r="M263" s="4">
        <v>716288</v>
      </c>
      <c r="N263" s="4">
        <v>3090509</v>
      </c>
      <c r="O263" s="4">
        <v>654448</v>
      </c>
      <c r="P263" s="4">
        <v>1513630</v>
      </c>
      <c r="Q263" s="4">
        <v>23961214</v>
      </c>
      <c r="R263" s="4">
        <v>9462478</v>
      </c>
      <c r="S263" s="4">
        <v>14497626</v>
      </c>
      <c r="T263" s="4">
        <v>3793401</v>
      </c>
    </row>
    <row r="264" spans="1:20" s="12" customFormat="1" ht="23.25">
      <c r="A264" s="15" t="s">
        <v>799</v>
      </c>
      <c r="B264" s="16" t="s">
        <v>218</v>
      </c>
      <c r="C264" s="4">
        <v>14213312</v>
      </c>
      <c r="D264" s="4">
        <v>45243</v>
      </c>
      <c r="E264" s="5" t="s">
        <v>14</v>
      </c>
      <c r="F264" s="4">
        <v>192922</v>
      </c>
      <c r="G264" s="4">
        <v>2865</v>
      </c>
      <c r="H264" s="5" t="s">
        <v>14</v>
      </c>
      <c r="I264" s="5" t="s">
        <v>14</v>
      </c>
      <c r="J264" s="4">
        <v>3615</v>
      </c>
      <c r="K264" s="4">
        <v>2857074</v>
      </c>
      <c r="L264" s="4">
        <v>139971</v>
      </c>
      <c r="M264" s="5" t="s">
        <v>14</v>
      </c>
      <c r="N264" s="5" t="s">
        <v>14</v>
      </c>
      <c r="O264" s="4">
        <v>8745</v>
      </c>
      <c r="P264" s="4">
        <v>69966</v>
      </c>
      <c r="Q264" s="4">
        <v>9980320</v>
      </c>
      <c r="R264" s="4">
        <v>445737</v>
      </c>
      <c r="S264" s="4">
        <v>319518</v>
      </c>
      <c r="T264" s="4">
        <v>147335</v>
      </c>
    </row>
    <row r="265" spans="1:20" s="12" customFormat="1" ht="23.25">
      <c r="A265" s="15" t="s">
        <v>800</v>
      </c>
      <c r="B265" s="16" t="s">
        <v>219</v>
      </c>
      <c r="C265" s="4">
        <v>9196709</v>
      </c>
      <c r="D265" s="4">
        <v>1693498</v>
      </c>
      <c r="E265" s="4">
        <v>199973</v>
      </c>
      <c r="F265" s="4">
        <v>279962</v>
      </c>
      <c r="G265" s="4">
        <v>2605</v>
      </c>
      <c r="H265" s="4">
        <v>73119</v>
      </c>
      <c r="I265" s="4">
        <v>2768850</v>
      </c>
      <c r="J265" s="4">
        <v>2653</v>
      </c>
      <c r="K265" s="4">
        <v>1884</v>
      </c>
      <c r="L265" s="4">
        <v>84997</v>
      </c>
      <c r="M265" s="4">
        <v>3000</v>
      </c>
      <c r="N265" s="4">
        <v>48296</v>
      </c>
      <c r="O265" s="4">
        <v>173</v>
      </c>
      <c r="P265" s="4">
        <v>37536</v>
      </c>
      <c r="Q265" s="4">
        <v>3220345</v>
      </c>
      <c r="R265" s="5" t="s">
        <v>14</v>
      </c>
      <c r="S265" s="4">
        <v>618059</v>
      </c>
      <c r="T265" s="4">
        <v>161758</v>
      </c>
    </row>
    <row r="266" spans="1:20" s="12" customFormat="1" ht="23.25">
      <c r="A266" s="15" t="s">
        <v>801</v>
      </c>
      <c r="B266" s="16" t="s">
        <v>220</v>
      </c>
      <c r="C266" s="4">
        <v>4168586</v>
      </c>
      <c r="D266" s="5" t="s">
        <v>14</v>
      </c>
      <c r="E266" s="5" t="s">
        <v>14</v>
      </c>
      <c r="F266" s="4">
        <v>86340</v>
      </c>
      <c r="G266" s="4">
        <v>430000</v>
      </c>
      <c r="H266" s="4">
        <v>3684</v>
      </c>
      <c r="I266" s="5" t="s">
        <v>14</v>
      </c>
      <c r="J266" s="4">
        <v>243500</v>
      </c>
      <c r="K266" s="4">
        <v>7217</v>
      </c>
      <c r="L266" s="4">
        <v>22983</v>
      </c>
      <c r="M266" s="4">
        <v>7600</v>
      </c>
      <c r="N266" s="4">
        <v>29465</v>
      </c>
      <c r="O266" s="5" t="s">
        <v>14</v>
      </c>
      <c r="P266" s="4">
        <v>416660</v>
      </c>
      <c r="Q266" s="4">
        <v>33500</v>
      </c>
      <c r="R266" s="4">
        <v>776140</v>
      </c>
      <c r="S266" s="4">
        <v>1986558</v>
      </c>
      <c r="T266" s="4">
        <v>124940</v>
      </c>
    </row>
    <row r="267" spans="1:20" s="12" customFormat="1" ht="57">
      <c r="A267" s="15" t="s">
        <v>802</v>
      </c>
      <c r="B267" s="16" t="s">
        <v>221</v>
      </c>
      <c r="C267" s="4">
        <v>3774250</v>
      </c>
      <c r="D267" s="4">
        <v>54040</v>
      </c>
      <c r="E267" s="4">
        <v>856233</v>
      </c>
      <c r="F267" s="4">
        <v>421533</v>
      </c>
      <c r="G267" s="5" t="s">
        <v>14</v>
      </c>
      <c r="H267" s="4">
        <v>179063</v>
      </c>
      <c r="I267" s="4">
        <v>114204</v>
      </c>
      <c r="J267" s="4">
        <v>92963</v>
      </c>
      <c r="K267" s="5" t="s">
        <v>14</v>
      </c>
      <c r="L267" s="4">
        <v>91186</v>
      </c>
      <c r="M267" s="4">
        <v>2000</v>
      </c>
      <c r="N267" s="5" t="s">
        <v>14</v>
      </c>
      <c r="O267" s="5" t="s">
        <v>14</v>
      </c>
      <c r="P267" s="4">
        <v>81938</v>
      </c>
      <c r="Q267" s="4">
        <v>1450267</v>
      </c>
      <c r="R267" s="4">
        <v>296602</v>
      </c>
      <c r="S267" s="4">
        <v>12297</v>
      </c>
      <c r="T267" s="4">
        <v>121924</v>
      </c>
    </row>
    <row r="268" spans="1:20" s="12" customFormat="1" ht="57">
      <c r="A268" s="15" t="s">
        <v>803</v>
      </c>
      <c r="B268" s="16" t="s">
        <v>222</v>
      </c>
      <c r="C268" s="4">
        <v>31524061</v>
      </c>
      <c r="D268" s="4">
        <v>631629</v>
      </c>
      <c r="E268" s="4">
        <v>3843424</v>
      </c>
      <c r="F268" s="4">
        <v>436031</v>
      </c>
      <c r="G268" s="4">
        <v>1036279</v>
      </c>
      <c r="H268" s="4">
        <v>995658</v>
      </c>
      <c r="I268" s="4">
        <v>672155</v>
      </c>
      <c r="J268" s="4">
        <v>719530</v>
      </c>
      <c r="K268" s="4">
        <v>1354193</v>
      </c>
      <c r="L268" s="4">
        <v>336210</v>
      </c>
      <c r="M268" s="4">
        <v>157525</v>
      </c>
      <c r="N268" s="4">
        <v>1774154</v>
      </c>
      <c r="O268" s="4">
        <v>254438</v>
      </c>
      <c r="P268" s="4">
        <v>583629</v>
      </c>
      <c r="Q268" s="4">
        <v>3621891</v>
      </c>
      <c r="R268" s="4">
        <v>6914725</v>
      </c>
      <c r="S268" s="4">
        <v>7779742</v>
      </c>
      <c r="T268" s="4">
        <v>412847</v>
      </c>
    </row>
    <row r="269" spans="1:20" s="12" customFormat="1" ht="45.75">
      <c r="A269" s="15" t="s">
        <v>804</v>
      </c>
      <c r="B269" s="16" t="s">
        <v>223</v>
      </c>
      <c r="C269" s="4">
        <v>14615359</v>
      </c>
      <c r="D269" s="4">
        <v>79450</v>
      </c>
      <c r="E269" s="4">
        <v>903558</v>
      </c>
      <c r="F269" s="4">
        <v>343882</v>
      </c>
      <c r="G269" s="4">
        <v>51000</v>
      </c>
      <c r="H269" s="4">
        <v>10711</v>
      </c>
      <c r="I269" s="4">
        <v>470406</v>
      </c>
      <c r="J269" s="4">
        <v>1191298</v>
      </c>
      <c r="K269" s="4">
        <v>42280</v>
      </c>
      <c r="L269" s="4">
        <v>46290</v>
      </c>
      <c r="M269" s="4">
        <v>117198</v>
      </c>
      <c r="N269" s="4">
        <v>1209778</v>
      </c>
      <c r="O269" s="4">
        <v>391092</v>
      </c>
      <c r="P269" s="4">
        <v>94311</v>
      </c>
      <c r="Q269" s="4">
        <v>4564937</v>
      </c>
      <c r="R269" s="4">
        <v>603838</v>
      </c>
      <c r="S269" s="4">
        <v>1958661</v>
      </c>
      <c r="T269" s="4">
        <v>2536668</v>
      </c>
    </row>
    <row r="270" spans="1:20" s="12" customFormat="1" ht="45.75">
      <c r="A270" s="15" t="s">
        <v>805</v>
      </c>
      <c r="B270" s="16" t="s">
        <v>224</v>
      </c>
      <c r="C270" s="4">
        <v>399301</v>
      </c>
      <c r="D270" s="5" t="s">
        <v>14</v>
      </c>
      <c r="E270" s="5" t="s">
        <v>14</v>
      </c>
      <c r="F270" s="5" t="s">
        <v>14</v>
      </c>
      <c r="G270" s="4">
        <v>220000</v>
      </c>
      <c r="H270" s="5" t="s">
        <v>14</v>
      </c>
      <c r="I270" s="5" t="s">
        <v>14</v>
      </c>
      <c r="J270" s="5" t="s">
        <v>14</v>
      </c>
      <c r="K270" s="5" t="s">
        <v>14</v>
      </c>
      <c r="L270" s="5" t="s">
        <v>14</v>
      </c>
      <c r="M270" s="5" t="s">
        <v>14</v>
      </c>
      <c r="N270" s="5" t="s">
        <v>14</v>
      </c>
      <c r="O270" s="5" t="s">
        <v>14</v>
      </c>
      <c r="P270" s="5" t="s">
        <v>14</v>
      </c>
      <c r="Q270" s="5" t="s">
        <v>14</v>
      </c>
      <c r="R270" s="4">
        <v>159559</v>
      </c>
      <c r="S270" s="5" t="s">
        <v>14</v>
      </c>
      <c r="T270" s="4">
        <v>19742</v>
      </c>
    </row>
    <row r="271" spans="1:20" s="12" customFormat="1" ht="34.5">
      <c r="A271" s="15" t="s">
        <v>806</v>
      </c>
      <c r="B271" s="16" t="s">
        <v>225</v>
      </c>
      <c r="C271" s="4">
        <v>196717</v>
      </c>
      <c r="D271" s="4">
        <v>93058</v>
      </c>
      <c r="E271" s="4">
        <v>378</v>
      </c>
      <c r="F271" s="4">
        <v>35170</v>
      </c>
      <c r="G271" s="5" t="s">
        <v>14</v>
      </c>
      <c r="H271" s="5" t="s">
        <v>14</v>
      </c>
      <c r="I271" s="5" t="s">
        <v>14</v>
      </c>
      <c r="J271" s="5" t="s">
        <v>14</v>
      </c>
      <c r="K271" s="5" t="s">
        <v>14</v>
      </c>
      <c r="L271" s="5" t="s">
        <v>14</v>
      </c>
      <c r="M271" s="5" t="s">
        <v>14</v>
      </c>
      <c r="N271" s="4">
        <v>420</v>
      </c>
      <c r="O271" s="5" t="s">
        <v>14</v>
      </c>
      <c r="P271" s="5" t="s">
        <v>14</v>
      </c>
      <c r="Q271" s="4">
        <v>5042</v>
      </c>
      <c r="R271" s="5" t="s">
        <v>14</v>
      </c>
      <c r="S271" s="4">
        <v>21703</v>
      </c>
      <c r="T271" s="4">
        <v>40946</v>
      </c>
    </row>
    <row r="272" spans="1:20" s="12" customFormat="1" ht="79.5">
      <c r="A272" s="15" t="s">
        <v>807</v>
      </c>
      <c r="B272" s="16" t="s">
        <v>226</v>
      </c>
      <c r="C272" s="4">
        <v>10116487</v>
      </c>
      <c r="D272" s="4">
        <v>762685</v>
      </c>
      <c r="E272" s="4">
        <v>2594823</v>
      </c>
      <c r="F272" s="4">
        <v>1135368</v>
      </c>
      <c r="G272" s="4">
        <v>60846</v>
      </c>
      <c r="H272" s="4">
        <v>81694</v>
      </c>
      <c r="I272" s="4">
        <v>742656</v>
      </c>
      <c r="J272" s="4">
        <v>127538</v>
      </c>
      <c r="K272" s="4">
        <v>54243</v>
      </c>
      <c r="L272" s="4">
        <v>490565</v>
      </c>
      <c r="M272" s="4">
        <v>428965</v>
      </c>
      <c r="N272" s="4">
        <v>28397</v>
      </c>
      <c r="O272" s="5" t="s">
        <v>14</v>
      </c>
      <c r="P272" s="4">
        <v>229591</v>
      </c>
      <c r="Q272" s="4">
        <v>1084912</v>
      </c>
      <c r="R272" s="4">
        <v>265877</v>
      </c>
      <c r="S272" s="4">
        <v>1801088</v>
      </c>
      <c r="T272" s="4">
        <v>227239</v>
      </c>
    </row>
    <row r="273" spans="1:20" s="12" customFormat="1" ht="23.25">
      <c r="A273" s="15" t="s">
        <v>808</v>
      </c>
      <c r="B273" s="16" t="s">
        <v>227</v>
      </c>
      <c r="C273" s="4">
        <v>18312890</v>
      </c>
      <c r="D273" s="4">
        <v>415889</v>
      </c>
      <c r="E273" s="4">
        <v>745370</v>
      </c>
      <c r="F273" s="4">
        <v>460325</v>
      </c>
      <c r="G273" s="4">
        <v>93378</v>
      </c>
      <c r="H273" s="4">
        <v>1412797</v>
      </c>
      <c r="I273" s="4">
        <v>2418801</v>
      </c>
      <c r="J273" s="4">
        <v>1237439</v>
      </c>
      <c r="K273" s="4">
        <v>276740</v>
      </c>
      <c r="L273" s="4">
        <v>380525</v>
      </c>
      <c r="M273" s="4">
        <v>132106</v>
      </c>
      <c r="N273" s="4">
        <v>58065</v>
      </c>
      <c r="O273" s="4">
        <v>576210</v>
      </c>
      <c r="P273" s="4">
        <v>183955</v>
      </c>
      <c r="Q273" s="4">
        <v>6874281</v>
      </c>
      <c r="R273" s="4">
        <v>880886</v>
      </c>
      <c r="S273" s="4">
        <v>1965916</v>
      </c>
      <c r="T273" s="4">
        <v>200206</v>
      </c>
    </row>
    <row r="274" spans="1:20" s="12" customFormat="1" ht="23.25">
      <c r="A274" s="15" t="s">
        <v>809</v>
      </c>
      <c r="B274" s="16" t="s">
        <v>228</v>
      </c>
      <c r="C274" s="4">
        <v>14858812</v>
      </c>
      <c r="D274" s="4">
        <v>341834</v>
      </c>
      <c r="E274" s="4">
        <v>745321</v>
      </c>
      <c r="F274" s="4">
        <v>407536</v>
      </c>
      <c r="G274" s="4">
        <v>70378</v>
      </c>
      <c r="H274" s="4">
        <v>1060387</v>
      </c>
      <c r="I274" s="4">
        <v>1172535</v>
      </c>
      <c r="J274" s="4">
        <v>683285</v>
      </c>
      <c r="K274" s="4">
        <v>150794</v>
      </c>
      <c r="L274" s="4">
        <v>249042</v>
      </c>
      <c r="M274" s="4">
        <v>64419</v>
      </c>
      <c r="N274" s="4">
        <v>51919</v>
      </c>
      <c r="O274" s="4">
        <v>511053</v>
      </c>
      <c r="P274" s="4">
        <v>126173</v>
      </c>
      <c r="Q274" s="4">
        <v>6482247</v>
      </c>
      <c r="R274" s="4">
        <v>837763</v>
      </c>
      <c r="S274" s="4">
        <v>1825158</v>
      </c>
      <c r="T274" s="4">
        <v>78968</v>
      </c>
    </row>
    <row r="275" spans="1:20" s="12" customFormat="1" ht="23.25">
      <c r="A275" s="15" t="s">
        <v>810</v>
      </c>
      <c r="B275" s="16" t="s">
        <v>229</v>
      </c>
      <c r="C275" s="4">
        <v>1403648</v>
      </c>
      <c r="D275" s="4">
        <v>29059</v>
      </c>
      <c r="E275" s="4">
        <v>49</v>
      </c>
      <c r="F275" s="4">
        <v>23348</v>
      </c>
      <c r="G275" s="5" t="s">
        <v>14</v>
      </c>
      <c r="H275" s="4">
        <v>243932</v>
      </c>
      <c r="I275" s="4">
        <v>92195</v>
      </c>
      <c r="J275" s="4">
        <v>550367</v>
      </c>
      <c r="K275" s="4">
        <v>1062</v>
      </c>
      <c r="L275" s="4">
        <v>50553</v>
      </c>
      <c r="M275" s="4">
        <v>63587</v>
      </c>
      <c r="N275" s="4">
        <v>2705</v>
      </c>
      <c r="O275" s="4">
        <v>14725</v>
      </c>
      <c r="P275" s="4">
        <v>34897</v>
      </c>
      <c r="Q275" s="4">
        <v>251950</v>
      </c>
      <c r="R275" s="4">
        <v>1539</v>
      </c>
      <c r="S275" s="4">
        <v>2</v>
      </c>
      <c r="T275" s="4">
        <v>43677</v>
      </c>
    </row>
    <row r="276" spans="1:20" s="12" customFormat="1" ht="23.25">
      <c r="A276" s="15" t="s">
        <v>811</v>
      </c>
      <c r="B276" s="16" t="s">
        <v>230</v>
      </c>
      <c r="C276" s="4">
        <v>2050430</v>
      </c>
      <c r="D276" s="4">
        <v>44996</v>
      </c>
      <c r="E276" s="5" t="s">
        <v>14</v>
      </c>
      <c r="F276" s="4">
        <v>29441</v>
      </c>
      <c r="G276" s="4">
        <v>23000</v>
      </c>
      <c r="H276" s="4">
        <v>108478</v>
      </c>
      <c r="I276" s="4">
        <v>1154071</v>
      </c>
      <c r="J276" s="4">
        <v>3787</v>
      </c>
      <c r="K276" s="4">
        <v>124884</v>
      </c>
      <c r="L276" s="4">
        <v>80930</v>
      </c>
      <c r="M276" s="4">
        <v>4100</v>
      </c>
      <c r="N276" s="4">
        <v>3440</v>
      </c>
      <c r="O276" s="4">
        <v>50432</v>
      </c>
      <c r="P276" s="4">
        <v>22885</v>
      </c>
      <c r="Q276" s="4">
        <v>140085</v>
      </c>
      <c r="R276" s="4">
        <v>41584</v>
      </c>
      <c r="S276" s="4">
        <v>140756</v>
      </c>
      <c r="T276" s="4">
        <v>77561</v>
      </c>
    </row>
    <row r="277" spans="1:20" s="12" customFormat="1" ht="23.25">
      <c r="A277" s="15" t="s">
        <v>812</v>
      </c>
      <c r="B277" s="16" t="s">
        <v>231</v>
      </c>
      <c r="C277" s="4">
        <v>5299393</v>
      </c>
      <c r="D277" s="5" t="s">
        <v>14</v>
      </c>
      <c r="E277" s="4">
        <v>490572</v>
      </c>
      <c r="F277" s="4">
        <v>48509</v>
      </c>
      <c r="G277" s="4">
        <v>284188</v>
      </c>
      <c r="H277" s="4">
        <v>170000</v>
      </c>
      <c r="I277" s="5" t="s">
        <v>14</v>
      </c>
      <c r="J277" s="4">
        <v>179871</v>
      </c>
      <c r="K277" s="5" t="s">
        <v>14</v>
      </c>
      <c r="L277" s="4">
        <v>62994</v>
      </c>
      <c r="M277" s="4">
        <v>5530</v>
      </c>
      <c r="N277" s="4">
        <v>14399</v>
      </c>
      <c r="O277" s="4">
        <v>64988</v>
      </c>
      <c r="P277" s="4">
        <v>10500</v>
      </c>
      <c r="Q277" s="4">
        <v>2363285</v>
      </c>
      <c r="R277" s="4">
        <v>693234</v>
      </c>
      <c r="S277" s="4">
        <v>803395</v>
      </c>
      <c r="T277" s="4">
        <v>107926</v>
      </c>
    </row>
    <row r="278" spans="1:20" s="12" customFormat="1" ht="45.75">
      <c r="A278" s="15" t="s">
        <v>813</v>
      </c>
      <c r="B278" s="16" t="s">
        <v>232</v>
      </c>
      <c r="C278" s="4">
        <v>64512188</v>
      </c>
      <c r="D278" s="4">
        <v>262751</v>
      </c>
      <c r="E278" s="4">
        <v>2614270</v>
      </c>
      <c r="F278" s="4">
        <v>971653</v>
      </c>
      <c r="G278" s="4">
        <v>2506729</v>
      </c>
      <c r="H278" s="4">
        <v>2466224</v>
      </c>
      <c r="I278" s="4">
        <v>2212206</v>
      </c>
      <c r="J278" s="4">
        <v>10435043</v>
      </c>
      <c r="K278" s="4">
        <v>830526</v>
      </c>
      <c r="L278" s="4">
        <v>1923556</v>
      </c>
      <c r="M278" s="4">
        <v>896150</v>
      </c>
      <c r="N278" s="4">
        <v>1664370</v>
      </c>
      <c r="O278" s="4">
        <v>307109</v>
      </c>
      <c r="P278" s="4">
        <v>276518</v>
      </c>
      <c r="Q278" s="4">
        <v>6532607</v>
      </c>
      <c r="R278" s="4">
        <v>14529529</v>
      </c>
      <c r="S278" s="4">
        <v>12656541</v>
      </c>
      <c r="T278" s="4">
        <v>3426407</v>
      </c>
    </row>
    <row r="279" spans="1:20" s="12" customFormat="1" ht="23.25">
      <c r="A279" s="15" t="s">
        <v>814</v>
      </c>
      <c r="B279" s="16" t="s">
        <v>233</v>
      </c>
      <c r="C279" s="4">
        <v>14045019</v>
      </c>
      <c r="D279" s="4">
        <v>113488</v>
      </c>
      <c r="E279" s="4">
        <v>175413</v>
      </c>
      <c r="F279" s="4">
        <v>114112</v>
      </c>
      <c r="G279" s="4">
        <v>117740</v>
      </c>
      <c r="H279" s="4">
        <v>1560734</v>
      </c>
      <c r="I279" s="5" t="s">
        <v>14</v>
      </c>
      <c r="J279" s="4">
        <v>8007210</v>
      </c>
      <c r="K279" s="4">
        <v>134733</v>
      </c>
      <c r="L279" s="4">
        <v>1399999</v>
      </c>
      <c r="M279" s="4">
        <v>10921</v>
      </c>
      <c r="N279" s="5" t="s">
        <v>14</v>
      </c>
      <c r="O279" s="4">
        <v>162559</v>
      </c>
      <c r="P279" s="4">
        <v>112871</v>
      </c>
      <c r="Q279" s="4">
        <v>1488451</v>
      </c>
      <c r="R279" s="4">
        <v>548243</v>
      </c>
      <c r="S279" s="4">
        <v>81075</v>
      </c>
      <c r="T279" s="4">
        <v>17471</v>
      </c>
    </row>
    <row r="280" spans="1:20" s="12" customFormat="1" ht="23.25">
      <c r="A280" s="15" t="s">
        <v>815</v>
      </c>
      <c r="B280" s="16" t="s">
        <v>234</v>
      </c>
      <c r="C280" s="4">
        <v>37808602</v>
      </c>
      <c r="D280" s="4">
        <v>88201</v>
      </c>
      <c r="E280" s="4">
        <v>2314634</v>
      </c>
      <c r="F280" s="4">
        <v>853377</v>
      </c>
      <c r="G280" s="4">
        <v>1720207</v>
      </c>
      <c r="H280" s="4">
        <v>232825</v>
      </c>
      <c r="I280" s="4">
        <v>1507741</v>
      </c>
      <c r="J280" s="4">
        <v>2104260</v>
      </c>
      <c r="K280" s="4">
        <v>640690</v>
      </c>
      <c r="L280" s="4">
        <v>181669</v>
      </c>
      <c r="M280" s="4">
        <v>664574</v>
      </c>
      <c r="N280" s="4">
        <v>1340511</v>
      </c>
      <c r="O280" s="4">
        <v>81955</v>
      </c>
      <c r="P280" s="4">
        <v>19803</v>
      </c>
      <c r="Q280" s="4">
        <v>2338840</v>
      </c>
      <c r="R280" s="4">
        <v>10316982</v>
      </c>
      <c r="S280" s="4">
        <v>11177694</v>
      </c>
      <c r="T280" s="4">
        <v>2224639</v>
      </c>
    </row>
    <row r="281" spans="1:20" s="12" customFormat="1" ht="23.25">
      <c r="A281" s="15" t="s">
        <v>816</v>
      </c>
      <c r="B281" s="16" t="s">
        <v>235</v>
      </c>
      <c r="C281" s="4">
        <v>12658567</v>
      </c>
      <c r="D281" s="4">
        <v>61063</v>
      </c>
      <c r="E281" s="4">
        <v>124222</v>
      </c>
      <c r="F281" s="4">
        <v>4163</v>
      </c>
      <c r="G281" s="4">
        <v>668782</v>
      </c>
      <c r="H281" s="4">
        <v>672665</v>
      </c>
      <c r="I281" s="4">
        <v>704466</v>
      </c>
      <c r="J281" s="4">
        <v>323572</v>
      </c>
      <c r="K281" s="4">
        <v>55102</v>
      </c>
      <c r="L281" s="4">
        <v>341888</v>
      </c>
      <c r="M281" s="4">
        <v>220655</v>
      </c>
      <c r="N281" s="4">
        <v>323860</v>
      </c>
      <c r="O281" s="4">
        <v>62595</v>
      </c>
      <c r="P281" s="4">
        <v>143845</v>
      </c>
      <c r="Q281" s="4">
        <v>2705316</v>
      </c>
      <c r="R281" s="4">
        <v>3664304</v>
      </c>
      <c r="S281" s="4">
        <v>1397772</v>
      </c>
      <c r="T281" s="4">
        <v>1184297</v>
      </c>
    </row>
    <row r="282" spans="1:20" s="12" customFormat="1" ht="45.75">
      <c r="A282" s="15" t="s">
        <v>817</v>
      </c>
      <c r="B282" s="16" t="s">
        <v>236</v>
      </c>
      <c r="C282" s="4">
        <v>92279618</v>
      </c>
      <c r="D282" s="4">
        <v>11795</v>
      </c>
      <c r="E282" s="4">
        <v>1486917</v>
      </c>
      <c r="F282" s="4">
        <v>6214100</v>
      </c>
      <c r="G282" s="4">
        <v>1513980</v>
      </c>
      <c r="H282" s="4">
        <v>868239</v>
      </c>
      <c r="I282" s="4">
        <v>269670</v>
      </c>
      <c r="J282" s="4">
        <v>2952742</v>
      </c>
      <c r="K282" s="4">
        <v>1219838</v>
      </c>
      <c r="L282" s="4">
        <v>140881</v>
      </c>
      <c r="M282" s="4">
        <v>891467</v>
      </c>
      <c r="N282" s="4">
        <v>270750</v>
      </c>
      <c r="O282" s="4">
        <v>467251</v>
      </c>
      <c r="P282" s="4">
        <v>170348</v>
      </c>
      <c r="Q282" s="4">
        <v>6569810</v>
      </c>
      <c r="R282" s="4">
        <v>5629817</v>
      </c>
      <c r="S282" s="4">
        <v>56958396</v>
      </c>
      <c r="T282" s="4">
        <v>6643617</v>
      </c>
    </row>
    <row r="283" spans="1:20" s="12" customFormat="1" ht="23.25">
      <c r="A283" s="15" t="s">
        <v>818</v>
      </c>
      <c r="B283" s="16" t="s">
        <v>237</v>
      </c>
      <c r="C283" s="4">
        <v>3658794</v>
      </c>
      <c r="D283" s="5" t="s">
        <v>14</v>
      </c>
      <c r="E283" s="4">
        <v>4129</v>
      </c>
      <c r="F283" s="5" t="s">
        <v>14</v>
      </c>
      <c r="G283" s="4">
        <v>35635</v>
      </c>
      <c r="H283" s="5" t="s">
        <v>14</v>
      </c>
      <c r="I283" s="4">
        <v>1000</v>
      </c>
      <c r="J283" s="4">
        <v>1205000</v>
      </c>
      <c r="K283" s="5" t="s">
        <v>14</v>
      </c>
      <c r="L283" s="5" t="s">
        <v>14</v>
      </c>
      <c r="M283" s="4">
        <v>70770</v>
      </c>
      <c r="N283" s="5" t="s">
        <v>14</v>
      </c>
      <c r="O283" s="5" t="s">
        <v>14</v>
      </c>
      <c r="P283" s="5" t="s">
        <v>14</v>
      </c>
      <c r="Q283" s="4">
        <v>2083811</v>
      </c>
      <c r="R283" s="4">
        <v>87316</v>
      </c>
      <c r="S283" s="4">
        <v>151862</v>
      </c>
      <c r="T283" s="4">
        <v>19272</v>
      </c>
    </row>
    <row r="284" spans="1:20" s="12" customFormat="1" ht="57">
      <c r="A284" s="15" t="s">
        <v>819</v>
      </c>
      <c r="B284" s="16" t="s">
        <v>238</v>
      </c>
      <c r="C284" s="4">
        <v>88620824</v>
      </c>
      <c r="D284" s="4">
        <v>11795</v>
      </c>
      <c r="E284" s="4">
        <v>1482789</v>
      </c>
      <c r="F284" s="4">
        <v>6214100</v>
      </c>
      <c r="G284" s="4">
        <v>1478345</v>
      </c>
      <c r="H284" s="4">
        <v>868239</v>
      </c>
      <c r="I284" s="4">
        <v>268670</v>
      </c>
      <c r="J284" s="4">
        <v>1747742</v>
      </c>
      <c r="K284" s="4">
        <v>1219838</v>
      </c>
      <c r="L284" s="4">
        <v>140881</v>
      </c>
      <c r="M284" s="4">
        <v>820697</v>
      </c>
      <c r="N284" s="4">
        <v>270750</v>
      </c>
      <c r="O284" s="4">
        <v>467251</v>
      </c>
      <c r="P284" s="4">
        <v>170348</v>
      </c>
      <c r="Q284" s="4">
        <v>4486000</v>
      </c>
      <c r="R284" s="4">
        <v>5542501</v>
      </c>
      <c r="S284" s="4">
        <v>56806534</v>
      </c>
      <c r="T284" s="4">
        <v>6624345</v>
      </c>
    </row>
    <row r="285" spans="1:20" s="12" customFormat="1" ht="57">
      <c r="A285" s="15" t="s">
        <v>820</v>
      </c>
      <c r="B285" s="16" t="s">
        <v>239</v>
      </c>
      <c r="C285" s="4">
        <v>38138980</v>
      </c>
      <c r="D285" s="4">
        <v>20339</v>
      </c>
      <c r="E285" s="4">
        <v>427758</v>
      </c>
      <c r="F285" s="4">
        <v>1736002</v>
      </c>
      <c r="G285" s="4">
        <v>177796</v>
      </c>
      <c r="H285" s="4">
        <v>85585</v>
      </c>
      <c r="I285" s="4">
        <v>8077190</v>
      </c>
      <c r="J285" s="4">
        <v>342252</v>
      </c>
      <c r="K285" s="4">
        <v>312757</v>
      </c>
      <c r="L285" s="4">
        <v>196199</v>
      </c>
      <c r="M285" s="4">
        <v>210272</v>
      </c>
      <c r="N285" s="4">
        <v>3648274</v>
      </c>
      <c r="O285" s="4">
        <v>479929</v>
      </c>
      <c r="P285" s="4">
        <v>10657</v>
      </c>
      <c r="Q285" s="4">
        <v>1620318</v>
      </c>
      <c r="R285" s="4">
        <v>15694931</v>
      </c>
      <c r="S285" s="4">
        <v>3666863</v>
      </c>
      <c r="T285" s="4">
        <v>1431858</v>
      </c>
    </row>
    <row r="286" spans="1:20" s="12" customFormat="1" ht="34.5">
      <c r="A286" s="15" t="s">
        <v>821</v>
      </c>
      <c r="B286" s="16" t="s">
        <v>240</v>
      </c>
      <c r="C286" s="4">
        <v>25563917</v>
      </c>
      <c r="D286" s="4">
        <v>608258</v>
      </c>
      <c r="E286" s="4">
        <v>2626193</v>
      </c>
      <c r="F286" s="4">
        <v>273770</v>
      </c>
      <c r="G286" s="4">
        <v>67979</v>
      </c>
      <c r="H286" s="4">
        <v>1314007</v>
      </c>
      <c r="I286" s="4">
        <v>1044038</v>
      </c>
      <c r="J286" s="4">
        <v>513447</v>
      </c>
      <c r="K286" s="4">
        <v>379831</v>
      </c>
      <c r="L286" s="4">
        <v>342019</v>
      </c>
      <c r="M286" s="4">
        <v>654676</v>
      </c>
      <c r="N286" s="4">
        <v>357399</v>
      </c>
      <c r="O286" s="4">
        <v>126013</v>
      </c>
      <c r="P286" s="4">
        <v>198494</v>
      </c>
      <c r="Q286" s="4">
        <v>8550012</v>
      </c>
      <c r="R286" s="4">
        <v>2380778</v>
      </c>
      <c r="S286" s="4">
        <v>4066335</v>
      </c>
      <c r="T286" s="4">
        <v>2060668</v>
      </c>
    </row>
    <row r="287" spans="1:20" s="12" customFormat="1" ht="45.75">
      <c r="A287" s="15" t="s">
        <v>822</v>
      </c>
      <c r="B287" s="16" t="s">
        <v>241</v>
      </c>
      <c r="C287" s="4">
        <v>100872039</v>
      </c>
      <c r="D287" s="4">
        <v>2887512</v>
      </c>
      <c r="E287" s="4">
        <v>3627688</v>
      </c>
      <c r="F287" s="4">
        <v>357461</v>
      </c>
      <c r="G287" s="4">
        <v>5758198</v>
      </c>
      <c r="H287" s="4">
        <v>2242338</v>
      </c>
      <c r="I287" s="4">
        <v>3954348</v>
      </c>
      <c r="J287" s="4">
        <v>1298440</v>
      </c>
      <c r="K287" s="4">
        <v>1225000</v>
      </c>
      <c r="L287" s="4">
        <v>499990</v>
      </c>
      <c r="M287" s="4">
        <v>1492085</v>
      </c>
      <c r="N287" s="4">
        <v>3943042</v>
      </c>
      <c r="O287" s="4">
        <v>943525</v>
      </c>
      <c r="P287" s="4">
        <v>94231</v>
      </c>
      <c r="Q287" s="4">
        <v>24384736</v>
      </c>
      <c r="R287" s="4">
        <v>9070305</v>
      </c>
      <c r="S287" s="4">
        <v>33598907</v>
      </c>
      <c r="T287" s="4">
        <v>5494234</v>
      </c>
    </row>
    <row r="288" spans="1:20" s="12" customFormat="1" ht="23.25">
      <c r="A288" s="15" t="s">
        <v>823</v>
      </c>
      <c r="B288" s="16" t="s">
        <v>501</v>
      </c>
      <c r="C288" s="4">
        <v>1120787206</v>
      </c>
      <c r="D288" s="4">
        <v>18137226</v>
      </c>
      <c r="E288" s="4">
        <v>35486707</v>
      </c>
      <c r="F288" s="4">
        <v>28449966</v>
      </c>
      <c r="G288" s="4">
        <v>22416605</v>
      </c>
      <c r="H288" s="4">
        <v>29249801</v>
      </c>
      <c r="I288" s="4">
        <v>41088980</v>
      </c>
      <c r="J288" s="4">
        <v>41671178</v>
      </c>
      <c r="K288" s="4">
        <v>25454849</v>
      </c>
      <c r="L288" s="4">
        <v>21060105</v>
      </c>
      <c r="M288" s="4">
        <v>26812747</v>
      </c>
      <c r="N288" s="4">
        <v>31146927</v>
      </c>
      <c r="O288" s="4">
        <v>20381583</v>
      </c>
      <c r="P288" s="4">
        <v>17007365</v>
      </c>
      <c r="Q288" s="4">
        <v>114378067</v>
      </c>
      <c r="R288" s="4">
        <v>112773226</v>
      </c>
      <c r="S288" s="4">
        <v>480931226</v>
      </c>
      <c r="T288" s="4">
        <v>54340649</v>
      </c>
    </row>
    <row r="289" spans="1:20" s="12" customFormat="1" ht="23.25">
      <c r="A289" s="15" t="s">
        <v>824</v>
      </c>
      <c r="B289" s="16" t="s">
        <v>502</v>
      </c>
      <c r="C289" s="4">
        <v>60783843</v>
      </c>
      <c r="D289" s="4">
        <v>523053</v>
      </c>
      <c r="E289" s="4">
        <v>3060825</v>
      </c>
      <c r="F289" s="4">
        <v>2385897</v>
      </c>
      <c r="G289" s="4">
        <v>581829</v>
      </c>
      <c r="H289" s="4">
        <v>273362</v>
      </c>
      <c r="I289" s="4">
        <v>2941310</v>
      </c>
      <c r="J289" s="4">
        <v>2404767</v>
      </c>
      <c r="K289" s="4">
        <v>3251066</v>
      </c>
      <c r="L289" s="4">
        <v>1431101</v>
      </c>
      <c r="M289" s="4">
        <v>1623617</v>
      </c>
      <c r="N289" s="4">
        <v>1341999</v>
      </c>
      <c r="O289" s="4">
        <v>1207821</v>
      </c>
      <c r="P289" s="4">
        <v>378683</v>
      </c>
      <c r="Q289" s="4">
        <v>11782727</v>
      </c>
      <c r="R289" s="4">
        <v>4606139</v>
      </c>
      <c r="S289" s="4">
        <v>21387071</v>
      </c>
      <c r="T289" s="4">
        <v>1602576</v>
      </c>
    </row>
    <row r="290" spans="1:20" s="12" customFormat="1" ht="23.25">
      <c r="A290" s="15" t="s">
        <v>825</v>
      </c>
      <c r="B290" s="16" t="s">
        <v>242</v>
      </c>
      <c r="C290" s="4">
        <v>718452</v>
      </c>
      <c r="D290" s="4">
        <v>20895</v>
      </c>
      <c r="E290" s="5" t="s">
        <v>14</v>
      </c>
      <c r="F290" s="4">
        <v>19821</v>
      </c>
      <c r="G290" s="4">
        <v>2775</v>
      </c>
      <c r="H290" s="4">
        <v>11512</v>
      </c>
      <c r="I290" s="5" t="s">
        <v>14</v>
      </c>
      <c r="J290" s="4">
        <v>6479</v>
      </c>
      <c r="K290" s="4">
        <v>249333</v>
      </c>
      <c r="L290" s="4">
        <v>4985</v>
      </c>
      <c r="M290" s="5" t="s">
        <v>14</v>
      </c>
      <c r="N290" s="4">
        <v>37899</v>
      </c>
      <c r="O290" s="4">
        <v>17256</v>
      </c>
      <c r="P290" s="4">
        <v>13041</v>
      </c>
      <c r="Q290" s="4">
        <v>196327</v>
      </c>
      <c r="R290" s="4">
        <v>192</v>
      </c>
      <c r="S290" s="4">
        <v>909</v>
      </c>
      <c r="T290" s="4">
        <v>137029</v>
      </c>
    </row>
    <row r="291" spans="1:20" s="12" customFormat="1" ht="23.25">
      <c r="A291" s="15" t="s">
        <v>826</v>
      </c>
      <c r="B291" s="16" t="s">
        <v>243</v>
      </c>
      <c r="C291" s="4">
        <v>10904537</v>
      </c>
      <c r="D291" s="4">
        <v>74057</v>
      </c>
      <c r="E291" s="4">
        <v>738248</v>
      </c>
      <c r="F291" s="4">
        <v>621947</v>
      </c>
      <c r="G291" s="4">
        <v>166970</v>
      </c>
      <c r="H291" s="4">
        <v>12431</v>
      </c>
      <c r="I291" s="4">
        <v>283402</v>
      </c>
      <c r="J291" s="4">
        <v>389710</v>
      </c>
      <c r="K291" s="4">
        <v>650205</v>
      </c>
      <c r="L291" s="4">
        <v>1199967</v>
      </c>
      <c r="M291" s="4">
        <v>87955</v>
      </c>
      <c r="N291" s="4">
        <v>28864</v>
      </c>
      <c r="O291" s="4">
        <v>164769</v>
      </c>
      <c r="P291" s="4">
        <v>343613</v>
      </c>
      <c r="Q291" s="4">
        <v>4288803</v>
      </c>
      <c r="R291" s="4">
        <v>105259</v>
      </c>
      <c r="S291" s="4">
        <v>1560108</v>
      </c>
      <c r="T291" s="4">
        <v>188231</v>
      </c>
    </row>
    <row r="292" spans="1:20" s="12" customFormat="1" ht="23.25">
      <c r="A292" s="15" t="s">
        <v>827</v>
      </c>
      <c r="B292" s="16" t="s">
        <v>244</v>
      </c>
      <c r="C292" s="4">
        <v>2783642</v>
      </c>
      <c r="D292" s="4">
        <v>16437</v>
      </c>
      <c r="E292" s="4">
        <v>16806</v>
      </c>
      <c r="F292" s="4">
        <v>144840</v>
      </c>
      <c r="G292" s="4">
        <v>166970</v>
      </c>
      <c r="H292" s="4">
        <v>2926</v>
      </c>
      <c r="I292" s="4">
        <v>43252</v>
      </c>
      <c r="J292" s="4">
        <v>29241</v>
      </c>
      <c r="K292" s="4">
        <v>249333</v>
      </c>
      <c r="L292" s="4">
        <v>835128</v>
      </c>
      <c r="M292" s="4">
        <v>34543</v>
      </c>
      <c r="N292" s="5" t="s">
        <v>14</v>
      </c>
      <c r="O292" s="4">
        <v>108560</v>
      </c>
      <c r="P292" s="4">
        <v>47004</v>
      </c>
      <c r="Q292" s="4">
        <v>1031808</v>
      </c>
      <c r="R292" s="4">
        <v>56793</v>
      </c>
      <c r="S292" s="5" t="s">
        <v>14</v>
      </c>
      <c r="T292" s="5" t="s">
        <v>14</v>
      </c>
    </row>
    <row r="293" spans="1:20" s="12" customFormat="1" ht="23.25">
      <c r="A293" s="15" t="s">
        <v>828</v>
      </c>
      <c r="B293" s="16" t="s">
        <v>245</v>
      </c>
      <c r="C293" s="4">
        <v>596599</v>
      </c>
      <c r="D293" s="4">
        <v>215</v>
      </c>
      <c r="E293" s="5" t="s">
        <v>14</v>
      </c>
      <c r="F293" s="4">
        <v>84652</v>
      </c>
      <c r="G293" s="5" t="s">
        <v>14</v>
      </c>
      <c r="H293" s="5" t="s">
        <v>14</v>
      </c>
      <c r="I293" s="4">
        <v>139967</v>
      </c>
      <c r="J293" s="4">
        <v>12252</v>
      </c>
      <c r="K293" s="4">
        <v>124666</v>
      </c>
      <c r="L293" s="4">
        <v>44755</v>
      </c>
      <c r="M293" s="4">
        <v>1500</v>
      </c>
      <c r="N293" s="5" t="s">
        <v>14</v>
      </c>
      <c r="O293" s="5" t="s">
        <v>14</v>
      </c>
      <c r="P293" s="4">
        <v>54238</v>
      </c>
      <c r="Q293" s="4">
        <v>131320</v>
      </c>
      <c r="R293" s="4">
        <v>3034</v>
      </c>
      <c r="S293" s="5" t="s">
        <v>14</v>
      </c>
      <c r="T293" s="5" t="s">
        <v>14</v>
      </c>
    </row>
    <row r="294" spans="1:20" s="12" customFormat="1" ht="23.25">
      <c r="A294" s="15" t="s">
        <v>829</v>
      </c>
      <c r="B294" s="16" t="s">
        <v>246</v>
      </c>
      <c r="C294" s="4">
        <v>448167</v>
      </c>
      <c r="D294" s="4">
        <v>11006</v>
      </c>
      <c r="E294" s="5" t="s">
        <v>14</v>
      </c>
      <c r="F294" s="4">
        <v>85147</v>
      </c>
      <c r="G294" s="5" t="s">
        <v>14</v>
      </c>
      <c r="H294" s="5" t="s">
        <v>14</v>
      </c>
      <c r="I294" s="4">
        <v>3796</v>
      </c>
      <c r="J294" s="4">
        <v>6086</v>
      </c>
      <c r="K294" s="4">
        <v>124666</v>
      </c>
      <c r="L294" s="5" t="s">
        <v>14</v>
      </c>
      <c r="M294" s="4">
        <v>1700</v>
      </c>
      <c r="N294" s="5" t="s">
        <v>14</v>
      </c>
      <c r="O294" s="5" t="s">
        <v>14</v>
      </c>
      <c r="P294" s="4">
        <v>45722</v>
      </c>
      <c r="Q294" s="4">
        <v>131320</v>
      </c>
      <c r="R294" s="4">
        <v>1124</v>
      </c>
      <c r="S294" s="4">
        <v>37600</v>
      </c>
      <c r="T294" s="5" t="s">
        <v>14</v>
      </c>
    </row>
    <row r="295" spans="1:20" s="12" customFormat="1" ht="23.25">
      <c r="A295" s="15" t="s">
        <v>830</v>
      </c>
      <c r="B295" s="16" t="s">
        <v>247</v>
      </c>
      <c r="C295" s="4">
        <v>7076129</v>
      </c>
      <c r="D295" s="4">
        <v>46399</v>
      </c>
      <c r="E295" s="4">
        <v>721442</v>
      </c>
      <c r="F295" s="4">
        <v>307307</v>
      </c>
      <c r="G295" s="5" t="s">
        <v>14</v>
      </c>
      <c r="H295" s="4">
        <v>9505</v>
      </c>
      <c r="I295" s="4">
        <v>96387</v>
      </c>
      <c r="J295" s="4">
        <v>342131</v>
      </c>
      <c r="K295" s="4">
        <v>151539</v>
      </c>
      <c r="L295" s="4">
        <v>320084</v>
      </c>
      <c r="M295" s="4">
        <v>50212</v>
      </c>
      <c r="N295" s="4">
        <v>28864</v>
      </c>
      <c r="O295" s="4">
        <v>56209</v>
      </c>
      <c r="P295" s="4">
        <v>196650</v>
      </c>
      <c r="Q295" s="4">
        <v>2994355</v>
      </c>
      <c r="R295" s="4">
        <v>44308</v>
      </c>
      <c r="S295" s="4">
        <v>1522508</v>
      </c>
      <c r="T295" s="4">
        <v>188231</v>
      </c>
    </row>
    <row r="296" spans="1:20" s="12" customFormat="1" ht="45.75">
      <c r="A296" s="15" t="s">
        <v>831</v>
      </c>
      <c r="B296" s="16" t="s">
        <v>248</v>
      </c>
      <c r="C296" s="4">
        <v>24209817</v>
      </c>
      <c r="D296" s="4">
        <v>366815</v>
      </c>
      <c r="E296" s="4">
        <v>1722469</v>
      </c>
      <c r="F296" s="4">
        <v>722903</v>
      </c>
      <c r="G296" s="4">
        <v>394130</v>
      </c>
      <c r="H296" s="4">
        <v>249420</v>
      </c>
      <c r="I296" s="4">
        <v>1639470</v>
      </c>
      <c r="J296" s="4">
        <v>1888117</v>
      </c>
      <c r="K296" s="4">
        <v>1403661</v>
      </c>
      <c r="L296" s="4">
        <v>148139</v>
      </c>
      <c r="M296" s="4">
        <v>852591</v>
      </c>
      <c r="N296" s="4">
        <v>893110</v>
      </c>
      <c r="O296" s="4">
        <v>879498</v>
      </c>
      <c r="P296" s="4">
        <v>20760</v>
      </c>
      <c r="Q296" s="4">
        <v>5159275</v>
      </c>
      <c r="R296" s="4">
        <v>721412</v>
      </c>
      <c r="S296" s="4">
        <v>6651118</v>
      </c>
      <c r="T296" s="4">
        <v>496930</v>
      </c>
    </row>
    <row r="297" spans="1:20" s="12" customFormat="1" ht="23.25">
      <c r="A297" s="15" t="s">
        <v>832</v>
      </c>
      <c r="B297" s="16" t="s">
        <v>249</v>
      </c>
      <c r="C297" s="4">
        <v>24951036</v>
      </c>
      <c r="D297" s="4">
        <v>61286</v>
      </c>
      <c r="E297" s="4">
        <v>600108</v>
      </c>
      <c r="F297" s="4">
        <v>1021226</v>
      </c>
      <c r="G297" s="4">
        <v>17954</v>
      </c>
      <c r="H297" s="5" t="s">
        <v>14</v>
      </c>
      <c r="I297" s="4">
        <v>1018438</v>
      </c>
      <c r="J297" s="4">
        <v>120461</v>
      </c>
      <c r="K297" s="4">
        <v>947868</v>
      </c>
      <c r="L297" s="4">
        <v>78010</v>
      </c>
      <c r="M297" s="4">
        <v>683071</v>
      </c>
      <c r="N297" s="4">
        <v>382127</v>
      </c>
      <c r="O297" s="4">
        <v>146298</v>
      </c>
      <c r="P297" s="4">
        <v>1269</v>
      </c>
      <c r="Q297" s="4">
        <v>2138322</v>
      </c>
      <c r="R297" s="4">
        <v>3779277</v>
      </c>
      <c r="S297" s="4">
        <v>13174936</v>
      </c>
      <c r="T297" s="4">
        <v>780386</v>
      </c>
    </row>
    <row r="298" spans="1:20" s="12" customFormat="1" ht="34.5">
      <c r="A298" s="15" t="s">
        <v>833</v>
      </c>
      <c r="B298" s="16" t="s">
        <v>503</v>
      </c>
      <c r="C298" s="4">
        <v>5950241</v>
      </c>
      <c r="D298" s="4">
        <v>77706</v>
      </c>
      <c r="E298" s="4">
        <v>176098</v>
      </c>
      <c r="F298" s="4">
        <v>295065</v>
      </c>
      <c r="G298" s="4">
        <v>31799</v>
      </c>
      <c r="H298" s="4">
        <v>5489</v>
      </c>
      <c r="I298" s="4">
        <v>915107</v>
      </c>
      <c r="J298" s="4">
        <v>77846</v>
      </c>
      <c r="K298" s="4">
        <v>375324</v>
      </c>
      <c r="L298" s="4">
        <v>22206</v>
      </c>
      <c r="M298" s="4">
        <v>109809</v>
      </c>
      <c r="N298" s="4">
        <v>24254</v>
      </c>
      <c r="O298" s="4">
        <v>182524</v>
      </c>
      <c r="P298" s="5" t="s">
        <v>14</v>
      </c>
      <c r="Q298" s="4">
        <v>2584316</v>
      </c>
      <c r="R298" s="4">
        <v>954878</v>
      </c>
      <c r="S298" s="4">
        <v>56333</v>
      </c>
      <c r="T298" s="4">
        <v>61486</v>
      </c>
    </row>
    <row r="299" spans="1:20" s="12" customFormat="1" ht="34.5">
      <c r="A299" s="15" t="s">
        <v>834</v>
      </c>
      <c r="B299" s="16" t="s">
        <v>250</v>
      </c>
      <c r="C299" s="4">
        <v>5950241</v>
      </c>
      <c r="D299" s="4">
        <v>77706</v>
      </c>
      <c r="E299" s="4">
        <v>176098</v>
      </c>
      <c r="F299" s="4">
        <v>295065</v>
      </c>
      <c r="G299" s="4">
        <v>31799</v>
      </c>
      <c r="H299" s="4">
        <v>5489</v>
      </c>
      <c r="I299" s="4">
        <v>915107</v>
      </c>
      <c r="J299" s="4">
        <v>77846</v>
      </c>
      <c r="K299" s="4">
        <v>375324</v>
      </c>
      <c r="L299" s="4">
        <v>22206</v>
      </c>
      <c r="M299" s="4">
        <v>109809</v>
      </c>
      <c r="N299" s="4">
        <v>24254</v>
      </c>
      <c r="O299" s="4">
        <v>182524</v>
      </c>
      <c r="P299" s="5" t="s">
        <v>14</v>
      </c>
      <c r="Q299" s="4">
        <v>2584316</v>
      </c>
      <c r="R299" s="4">
        <v>954878</v>
      </c>
      <c r="S299" s="4">
        <v>56333</v>
      </c>
      <c r="T299" s="4">
        <v>61486</v>
      </c>
    </row>
    <row r="300" spans="1:20" s="12" customFormat="1" ht="45.75">
      <c r="A300" s="15" t="s">
        <v>835</v>
      </c>
      <c r="B300" s="16" t="s">
        <v>504</v>
      </c>
      <c r="C300" s="4">
        <v>117947161</v>
      </c>
      <c r="D300" s="4">
        <v>803778</v>
      </c>
      <c r="E300" s="4">
        <v>5146315</v>
      </c>
      <c r="F300" s="4">
        <v>4534093</v>
      </c>
      <c r="G300" s="4">
        <v>2719936</v>
      </c>
      <c r="H300" s="4">
        <v>12894551</v>
      </c>
      <c r="I300" s="4">
        <v>6102573</v>
      </c>
      <c r="J300" s="4">
        <v>5755364</v>
      </c>
      <c r="K300" s="4">
        <v>2699576</v>
      </c>
      <c r="L300" s="4">
        <v>4812028</v>
      </c>
      <c r="M300" s="4">
        <v>2301616</v>
      </c>
      <c r="N300" s="4">
        <v>4072085</v>
      </c>
      <c r="O300" s="4">
        <v>2320502</v>
      </c>
      <c r="P300" s="4">
        <v>572180</v>
      </c>
      <c r="Q300" s="4">
        <v>30790306</v>
      </c>
      <c r="R300" s="4">
        <v>10021420</v>
      </c>
      <c r="S300" s="4">
        <v>14803517</v>
      </c>
      <c r="T300" s="4">
        <v>7597321</v>
      </c>
    </row>
    <row r="301" spans="1:20" s="12" customFormat="1" ht="23.25">
      <c r="A301" s="15" t="s">
        <v>836</v>
      </c>
      <c r="B301" s="16" t="s">
        <v>251</v>
      </c>
      <c r="C301" s="4">
        <v>31734859</v>
      </c>
      <c r="D301" s="4">
        <v>155650</v>
      </c>
      <c r="E301" s="4">
        <v>2381463</v>
      </c>
      <c r="F301" s="4">
        <v>1719091</v>
      </c>
      <c r="G301" s="4">
        <v>272148</v>
      </c>
      <c r="H301" s="4">
        <v>200232</v>
      </c>
      <c r="I301" s="4">
        <v>1777812</v>
      </c>
      <c r="J301" s="4">
        <v>2078738</v>
      </c>
      <c r="K301" s="4">
        <v>589958</v>
      </c>
      <c r="L301" s="4">
        <v>790003</v>
      </c>
      <c r="M301" s="4">
        <v>968142</v>
      </c>
      <c r="N301" s="4">
        <v>2282228</v>
      </c>
      <c r="O301" s="4">
        <v>427515</v>
      </c>
      <c r="P301" s="4">
        <v>21960</v>
      </c>
      <c r="Q301" s="4">
        <v>7703114</v>
      </c>
      <c r="R301" s="4">
        <v>5396307</v>
      </c>
      <c r="S301" s="4">
        <v>2492334</v>
      </c>
      <c r="T301" s="4">
        <v>2478165</v>
      </c>
    </row>
    <row r="302" spans="1:20" s="12" customFormat="1" ht="23.25">
      <c r="A302" s="15" t="s">
        <v>837</v>
      </c>
      <c r="B302" s="16" t="s">
        <v>252</v>
      </c>
      <c r="C302" s="4">
        <v>62564167</v>
      </c>
      <c r="D302" s="4">
        <v>574466</v>
      </c>
      <c r="E302" s="4">
        <v>654250</v>
      </c>
      <c r="F302" s="4">
        <v>2085468</v>
      </c>
      <c r="G302" s="4">
        <v>2447788</v>
      </c>
      <c r="H302" s="4">
        <v>12615506</v>
      </c>
      <c r="I302" s="4">
        <v>2718917</v>
      </c>
      <c r="J302" s="4">
        <v>2135443</v>
      </c>
      <c r="K302" s="4">
        <v>1682079</v>
      </c>
      <c r="L302" s="4">
        <v>1648198</v>
      </c>
      <c r="M302" s="4">
        <v>658404</v>
      </c>
      <c r="N302" s="4">
        <v>1788028</v>
      </c>
      <c r="O302" s="4">
        <v>1874635</v>
      </c>
      <c r="P302" s="4">
        <v>204954</v>
      </c>
      <c r="Q302" s="4">
        <v>17368393</v>
      </c>
      <c r="R302" s="4">
        <v>3865815</v>
      </c>
      <c r="S302" s="4">
        <v>6936815</v>
      </c>
      <c r="T302" s="4">
        <v>3305009</v>
      </c>
    </row>
    <row r="303" spans="1:20" s="12" customFormat="1" ht="23.25">
      <c r="A303" s="15" t="s">
        <v>838</v>
      </c>
      <c r="B303" s="16" t="s">
        <v>253</v>
      </c>
      <c r="C303" s="4">
        <v>24118414</v>
      </c>
      <c r="D303" s="4">
        <v>422796</v>
      </c>
      <c r="E303" s="4">
        <v>48870</v>
      </c>
      <c r="F303" s="4">
        <v>404632</v>
      </c>
      <c r="G303" s="4">
        <v>738658</v>
      </c>
      <c r="H303" s="4">
        <v>4393482</v>
      </c>
      <c r="I303" s="4">
        <v>1456935</v>
      </c>
      <c r="J303" s="4">
        <v>1966547</v>
      </c>
      <c r="K303" s="4">
        <v>1013281</v>
      </c>
      <c r="L303" s="4">
        <v>1235356</v>
      </c>
      <c r="M303" s="4">
        <v>386687</v>
      </c>
      <c r="N303" s="4">
        <v>594021</v>
      </c>
      <c r="O303" s="4">
        <v>1840644</v>
      </c>
      <c r="P303" s="4">
        <v>67601</v>
      </c>
      <c r="Q303" s="4">
        <v>7733392</v>
      </c>
      <c r="R303" s="4">
        <v>95710</v>
      </c>
      <c r="S303" s="4">
        <v>719537</v>
      </c>
      <c r="T303" s="4">
        <v>1000265</v>
      </c>
    </row>
    <row r="304" spans="1:20" s="12" customFormat="1" ht="23.25">
      <c r="A304" s="15" t="s">
        <v>839</v>
      </c>
      <c r="B304" s="16" t="s">
        <v>254</v>
      </c>
      <c r="C304" s="4">
        <v>18972151</v>
      </c>
      <c r="D304" s="4">
        <v>84617</v>
      </c>
      <c r="E304" s="4">
        <v>568880</v>
      </c>
      <c r="F304" s="4">
        <v>271539</v>
      </c>
      <c r="G304" s="4">
        <v>1379553</v>
      </c>
      <c r="H304" s="4">
        <v>4342208</v>
      </c>
      <c r="I304" s="4">
        <v>1261982</v>
      </c>
      <c r="J304" s="4">
        <v>147315</v>
      </c>
      <c r="K304" s="4">
        <v>394839</v>
      </c>
      <c r="L304" s="4">
        <v>250395</v>
      </c>
      <c r="M304" s="4">
        <v>250120</v>
      </c>
      <c r="N304" s="4">
        <v>384083</v>
      </c>
      <c r="O304" s="4">
        <v>33992</v>
      </c>
      <c r="P304" s="4">
        <v>135579</v>
      </c>
      <c r="Q304" s="4">
        <v>185828</v>
      </c>
      <c r="R304" s="4">
        <v>2269101</v>
      </c>
      <c r="S304" s="4">
        <v>4715725</v>
      </c>
      <c r="T304" s="4">
        <v>2296396</v>
      </c>
    </row>
    <row r="305" spans="1:20" s="12" customFormat="1" ht="23.25">
      <c r="A305" s="15" t="s">
        <v>840</v>
      </c>
      <c r="B305" s="16" t="s">
        <v>255</v>
      </c>
      <c r="C305" s="4">
        <v>19473603</v>
      </c>
      <c r="D305" s="4">
        <v>67053</v>
      </c>
      <c r="E305" s="4">
        <v>36500</v>
      </c>
      <c r="F305" s="4">
        <v>1409297</v>
      </c>
      <c r="G305" s="4">
        <v>329577</v>
      </c>
      <c r="H305" s="4">
        <v>3879816</v>
      </c>
      <c r="I305" s="5" t="s">
        <v>14</v>
      </c>
      <c r="J305" s="4">
        <v>21581</v>
      </c>
      <c r="K305" s="4">
        <v>273959</v>
      </c>
      <c r="L305" s="4">
        <v>162447</v>
      </c>
      <c r="M305" s="4">
        <v>21597</v>
      </c>
      <c r="N305" s="4">
        <v>809925</v>
      </c>
      <c r="O305" s="5" t="s">
        <v>14</v>
      </c>
      <c r="P305" s="4">
        <v>1774</v>
      </c>
      <c r="Q305" s="4">
        <v>9449172</v>
      </c>
      <c r="R305" s="4">
        <v>1501004</v>
      </c>
      <c r="S305" s="4">
        <v>1501553</v>
      </c>
      <c r="T305" s="4">
        <v>8348</v>
      </c>
    </row>
    <row r="306" spans="1:20" s="12" customFormat="1" ht="23.25">
      <c r="A306" s="15" t="s">
        <v>841</v>
      </c>
      <c r="B306" s="16" t="s">
        <v>256</v>
      </c>
      <c r="C306" s="4">
        <v>23648135</v>
      </c>
      <c r="D306" s="4">
        <v>73663</v>
      </c>
      <c r="E306" s="4">
        <v>2110602</v>
      </c>
      <c r="F306" s="4">
        <v>729533</v>
      </c>
      <c r="G306" s="5" t="s">
        <v>14</v>
      </c>
      <c r="H306" s="4">
        <v>78813</v>
      </c>
      <c r="I306" s="4">
        <v>1605844</v>
      </c>
      <c r="J306" s="4">
        <v>1541183</v>
      </c>
      <c r="K306" s="4">
        <v>427540</v>
      </c>
      <c r="L306" s="4">
        <v>2373828</v>
      </c>
      <c r="M306" s="4">
        <v>675070</v>
      </c>
      <c r="N306" s="4">
        <v>1828</v>
      </c>
      <c r="O306" s="4">
        <v>18352</v>
      </c>
      <c r="P306" s="4">
        <v>345267</v>
      </c>
      <c r="Q306" s="4">
        <v>5718800</v>
      </c>
      <c r="R306" s="4">
        <v>759298</v>
      </c>
      <c r="S306" s="4">
        <v>5374368</v>
      </c>
      <c r="T306" s="4">
        <v>1814147</v>
      </c>
    </row>
    <row r="307" spans="1:20" s="12" customFormat="1" ht="34.5">
      <c r="A307" s="15" t="s">
        <v>842</v>
      </c>
      <c r="B307" s="16" t="s">
        <v>505</v>
      </c>
      <c r="C307" s="4">
        <v>496756090</v>
      </c>
      <c r="D307" s="4">
        <v>9062792</v>
      </c>
      <c r="E307" s="4">
        <v>12681971</v>
      </c>
      <c r="F307" s="4">
        <v>8887193</v>
      </c>
      <c r="G307" s="4">
        <v>7965199</v>
      </c>
      <c r="H307" s="4">
        <v>7347341</v>
      </c>
      <c r="I307" s="4">
        <v>11881467</v>
      </c>
      <c r="J307" s="4">
        <v>19429813</v>
      </c>
      <c r="K307" s="4">
        <v>8853715</v>
      </c>
      <c r="L307" s="4">
        <v>6223680</v>
      </c>
      <c r="M307" s="4">
        <v>14456840</v>
      </c>
      <c r="N307" s="4">
        <v>12945057</v>
      </c>
      <c r="O307" s="4">
        <v>8871866</v>
      </c>
      <c r="P307" s="4">
        <v>13805568</v>
      </c>
      <c r="Q307" s="4">
        <v>29807816</v>
      </c>
      <c r="R307" s="4">
        <v>40609045</v>
      </c>
      <c r="S307" s="4">
        <v>262928614</v>
      </c>
      <c r="T307" s="4">
        <v>20998113</v>
      </c>
    </row>
    <row r="308" spans="1:20" s="12" customFormat="1" ht="34.5">
      <c r="A308" s="15" t="s">
        <v>843</v>
      </c>
      <c r="B308" s="16" t="s">
        <v>257</v>
      </c>
      <c r="C308" s="4">
        <v>91363539</v>
      </c>
      <c r="D308" s="4">
        <v>3058857</v>
      </c>
      <c r="E308" s="4">
        <v>2772538</v>
      </c>
      <c r="F308" s="4">
        <v>1751940</v>
      </c>
      <c r="G308" s="4">
        <v>1526373</v>
      </c>
      <c r="H308" s="4">
        <v>2610176</v>
      </c>
      <c r="I308" s="4">
        <v>1963745</v>
      </c>
      <c r="J308" s="4">
        <v>3896913</v>
      </c>
      <c r="K308" s="4">
        <v>1857858</v>
      </c>
      <c r="L308" s="4">
        <v>1090486</v>
      </c>
      <c r="M308" s="4">
        <v>2723474</v>
      </c>
      <c r="N308" s="4">
        <v>3096796</v>
      </c>
      <c r="O308" s="4">
        <v>2487686</v>
      </c>
      <c r="P308" s="4">
        <v>3759454</v>
      </c>
      <c r="Q308" s="4">
        <v>5581207</v>
      </c>
      <c r="R308" s="4">
        <v>8608061</v>
      </c>
      <c r="S308" s="4">
        <v>38122664</v>
      </c>
      <c r="T308" s="4">
        <v>6455312</v>
      </c>
    </row>
    <row r="309" spans="1:20" s="12" customFormat="1" ht="45.75">
      <c r="A309" s="15" t="s">
        <v>844</v>
      </c>
      <c r="B309" s="16" t="s">
        <v>258</v>
      </c>
      <c r="C309" s="4">
        <v>58762152</v>
      </c>
      <c r="D309" s="4">
        <v>1264526</v>
      </c>
      <c r="E309" s="4">
        <v>1618873</v>
      </c>
      <c r="F309" s="4">
        <v>2136929</v>
      </c>
      <c r="G309" s="4">
        <v>1230441</v>
      </c>
      <c r="H309" s="4">
        <v>1104960</v>
      </c>
      <c r="I309" s="4">
        <v>1498616</v>
      </c>
      <c r="J309" s="4">
        <v>3331502</v>
      </c>
      <c r="K309" s="4">
        <v>1258257</v>
      </c>
      <c r="L309" s="4">
        <v>954815</v>
      </c>
      <c r="M309" s="4">
        <v>1483550</v>
      </c>
      <c r="N309" s="4">
        <v>2546623</v>
      </c>
      <c r="O309" s="4">
        <v>1812907</v>
      </c>
      <c r="P309" s="4">
        <v>2796544</v>
      </c>
      <c r="Q309" s="4">
        <v>2468405</v>
      </c>
      <c r="R309" s="4">
        <v>5494794</v>
      </c>
      <c r="S309" s="4">
        <v>24868032</v>
      </c>
      <c r="T309" s="4">
        <v>2892377</v>
      </c>
    </row>
    <row r="310" spans="1:20" s="12" customFormat="1" ht="34.5">
      <c r="A310" s="15" t="s">
        <v>845</v>
      </c>
      <c r="B310" s="16" t="s">
        <v>259</v>
      </c>
      <c r="C310" s="4">
        <v>4639523</v>
      </c>
      <c r="D310" s="4">
        <v>120418</v>
      </c>
      <c r="E310" s="4">
        <v>218296</v>
      </c>
      <c r="F310" s="4">
        <v>296492</v>
      </c>
      <c r="G310" s="4">
        <v>84606</v>
      </c>
      <c r="H310" s="4">
        <v>39360</v>
      </c>
      <c r="I310" s="4">
        <v>54484</v>
      </c>
      <c r="J310" s="4">
        <v>271899</v>
      </c>
      <c r="K310" s="4">
        <v>107846</v>
      </c>
      <c r="L310" s="4">
        <v>109393</v>
      </c>
      <c r="M310" s="4">
        <v>165818</v>
      </c>
      <c r="N310" s="4">
        <v>187181</v>
      </c>
      <c r="O310" s="4">
        <v>141789</v>
      </c>
      <c r="P310" s="4">
        <v>61423</v>
      </c>
      <c r="Q310" s="4">
        <v>429899</v>
      </c>
      <c r="R310" s="4">
        <v>974395</v>
      </c>
      <c r="S310" s="4">
        <v>1093428</v>
      </c>
      <c r="T310" s="4">
        <v>282794</v>
      </c>
    </row>
    <row r="311" spans="1:20" s="12" customFormat="1" ht="23.25">
      <c r="A311" s="15" t="s">
        <v>846</v>
      </c>
      <c r="B311" s="16" t="s">
        <v>260</v>
      </c>
      <c r="C311" s="4">
        <v>6320978</v>
      </c>
      <c r="D311" s="4">
        <v>53960</v>
      </c>
      <c r="E311" s="4">
        <v>229958</v>
      </c>
      <c r="F311" s="4">
        <v>185185</v>
      </c>
      <c r="G311" s="4">
        <v>74328</v>
      </c>
      <c r="H311" s="4">
        <v>47768</v>
      </c>
      <c r="I311" s="4">
        <v>41467</v>
      </c>
      <c r="J311" s="4">
        <v>228042</v>
      </c>
      <c r="K311" s="4">
        <v>84431</v>
      </c>
      <c r="L311" s="4">
        <v>74438</v>
      </c>
      <c r="M311" s="4">
        <v>318445</v>
      </c>
      <c r="N311" s="4">
        <v>148904</v>
      </c>
      <c r="O311" s="4">
        <v>71456</v>
      </c>
      <c r="P311" s="4">
        <v>112537</v>
      </c>
      <c r="Q311" s="4">
        <v>190510</v>
      </c>
      <c r="R311" s="4">
        <v>324236</v>
      </c>
      <c r="S311" s="4">
        <v>3908951</v>
      </c>
      <c r="T311" s="4">
        <v>226362</v>
      </c>
    </row>
    <row r="312" spans="1:20" s="12" customFormat="1" ht="34.5">
      <c r="A312" s="15" t="s">
        <v>847</v>
      </c>
      <c r="B312" s="16" t="s">
        <v>261</v>
      </c>
      <c r="C312" s="4">
        <v>30082014</v>
      </c>
      <c r="D312" s="4">
        <v>756955</v>
      </c>
      <c r="E312" s="4">
        <v>1475184</v>
      </c>
      <c r="F312" s="4">
        <v>875877</v>
      </c>
      <c r="G312" s="4">
        <v>957584</v>
      </c>
      <c r="H312" s="4">
        <v>1072042</v>
      </c>
      <c r="I312" s="4">
        <v>802672</v>
      </c>
      <c r="J312" s="4">
        <v>1892585</v>
      </c>
      <c r="K312" s="4">
        <v>614768</v>
      </c>
      <c r="L312" s="4">
        <v>748301</v>
      </c>
      <c r="M312" s="4">
        <v>1547460</v>
      </c>
      <c r="N312" s="4">
        <v>1930451</v>
      </c>
      <c r="O312" s="4">
        <v>1184534</v>
      </c>
      <c r="P312" s="4">
        <v>2232923</v>
      </c>
      <c r="Q312" s="4">
        <v>3687199</v>
      </c>
      <c r="R312" s="4">
        <v>3779134</v>
      </c>
      <c r="S312" s="4">
        <v>4655675</v>
      </c>
      <c r="T312" s="4">
        <v>1868667</v>
      </c>
    </row>
    <row r="313" spans="1:20" s="12" customFormat="1" ht="23.25">
      <c r="A313" s="15" t="s">
        <v>848</v>
      </c>
      <c r="B313" s="16" t="s">
        <v>262</v>
      </c>
      <c r="C313" s="4">
        <v>6401047</v>
      </c>
      <c r="D313" s="4">
        <v>125236</v>
      </c>
      <c r="E313" s="4">
        <v>314399</v>
      </c>
      <c r="F313" s="4">
        <v>152514</v>
      </c>
      <c r="G313" s="4">
        <v>256426</v>
      </c>
      <c r="H313" s="4">
        <v>107547</v>
      </c>
      <c r="I313" s="4">
        <v>175695</v>
      </c>
      <c r="J313" s="4">
        <v>341369</v>
      </c>
      <c r="K313" s="4">
        <v>152671</v>
      </c>
      <c r="L313" s="4">
        <v>283768</v>
      </c>
      <c r="M313" s="4">
        <v>191585</v>
      </c>
      <c r="N313" s="4">
        <v>245646</v>
      </c>
      <c r="O313" s="4">
        <v>216952</v>
      </c>
      <c r="P313" s="4">
        <v>411400</v>
      </c>
      <c r="Q313" s="4">
        <v>1153864</v>
      </c>
      <c r="R313" s="4">
        <v>511972</v>
      </c>
      <c r="S313" s="4">
        <v>1341461</v>
      </c>
      <c r="T313" s="4">
        <v>418542</v>
      </c>
    </row>
    <row r="314" spans="1:20" s="12" customFormat="1" ht="23.25">
      <c r="A314" s="15" t="s">
        <v>849</v>
      </c>
      <c r="B314" s="16" t="s">
        <v>263</v>
      </c>
      <c r="C314" s="4">
        <v>23680967</v>
      </c>
      <c r="D314" s="4">
        <v>631719</v>
      </c>
      <c r="E314" s="4">
        <v>1160785</v>
      </c>
      <c r="F314" s="4">
        <v>723363</v>
      </c>
      <c r="G314" s="4">
        <v>701158</v>
      </c>
      <c r="H314" s="4">
        <v>964495</v>
      </c>
      <c r="I314" s="4">
        <v>626977</v>
      </c>
      <c r="J314" s="4">
        <v>1551216</v>
      </c>
      <c r="K314" s="4">
        <v>462097</v>
      </c>
      <c r="L314" s="4">
        <v>464533</v>
      </c>
      <c r="M314" s="4">
        <v>1355875</v>
      </c>
      <c r="N314" s="4">
        <v>1684805</v>
      </c>
      <c r="O314" s="4">
        <v>967582</v>
      </c>
      <c r="P314" s="4">
        <v>1821523</v>
      </c>
      <c r="Q314" s="4">
        <v>2533335</v>
      </c>
      <c r="R314" s="4">
        <v>3267162</v>
      </c>
      <c r="S314" s="4">
        <v>3314214</v>
      </c>
      <c r="T314" s="4">
        <v>1450126</v>
      </c>
    </row>
    <row r="315" spans="1:20" s="12" customFormat="1" ht="23.25">
      <c r="A315" s="15" t="s">
        <v>850</v>
      </c>
      <c r="B315" s="16" t="s">
        <v>264</v>
      </c>
      <c r="C315" s="4">
        <v>29250206</v>
      </c>
      <c r="D315" s="4">
        <v>404020</v>
      </c>
      <c r="E315" s="4">
        <v>698803</v>
      </c>
      <c r="F315" s="4">
        <v>486561</v>
      </c>
      <c r="G315" s="4">
        <v>692150</v>
      </c>
      <c r="H315" s="4">
        <v>414121</v>
      </c>
      <c r="I315" s="4">
        <v>646148</v>
      </c>
      <c r="J315" s="4">
        <v>1574795</v>
      </c>
      <c r="K315" s="4">
        <v>562070</v>
      </c>
      <c r="L315" s="4">
        <v>598647</v>
      </c>
      <c r="M315" s="4">
        <v>1355754</v>
      </c>
      <c r="N315" s="4">
        <v>958906</v>
      </c>
      <c r="O315" s="4">
        <v>440839</v>
      </c>
      <c r="P315" s="4">
        <v>1139058</v>
      </c>
      <c r="Q315" s="4">
        <v>994321</v>
      </c>
      <c r="R315" s="4">
        <v>3136174</v>
      </c>
      <c r="S315" s="4">
        <v>13006556</v>
      </c>
      <c r="T315" s="4">
        <v>2141284</v>
      </c>
    </row>
    <row r="316" spans="1:20" s="12" customFormat="1" ht="57">
      <c r="A316" s="15" t="s">
        <v>851</v>
      </c>
      <c r="B316" s="16" t="s">
        <v>265</v>
      </c>
      <c r="C316" s="4">
        <v>12536776</v>
      </c>
      <c r="D316" s="4">
        <v>194814</v>
      </c>
      <c r="E316" s="4">
        <v>784090</v>
      </c>
      <c r="F316" s="4">
        <v>825058</v>
      </c>
      <c r="G316" s="4">
        <v>358017</v>
      </c>
      <c r="H316" s="4">
        <v>177832</v>
      </c>
      <c r="I316" s="4">
        <v>46798</v>
      </c>
      <c r="J316" s="4">
        <v>2177546</v>
      </c>
      <c r="K316" s="4">
        <v>107772</v>
      </c>
      <c r="L316" s="4">
        <v>209329</v>
      </c>
      <c r="M316" s="4">
        <v>340219</v>
      </c>
      <c r="N316" s="4">
        <v>1136139</v>
      </c>
      <c r="O316" s="4">
        <v>355274</v>
      </c>
      <c r="P316" s="4">
        <v>153423</v>
      </c>
      <c r="Q316" s="4">
        <v>2626956</v>
      </c>
      <c r="R316" s="4">
        <v>629943</v>
      </c>
      <c r="S316" s="4">
        <v>2032073</v>
      </c>
      <c r="T316" s="4">
        <v>381492</v>
      </c>
    </row>
    <row r="317" spans="1:20" s="12" customFormat="1" ht="45.75">
      <c r="A317" s="15" t="s">
        <v>852</v>
      </c>
      <c r="B317" s="16" t="s">
        <v>266</v>
      </c>
      <c r="C317" s="4">
        <v>23456766</v>
      </c>
      <c r="D317" s="4">
        <v>251281</v>
      </c>
      <c r="E317" s="4">
        <v>781541</v>
      </c>
      <c r="F317" s="4">
        <v>281134</v>
      </c>
      <c r="G317" s="4">
        <v>1614777</v>
      </c>
      <c r="H317" s="4">
        <v>313093</v>
      </c>
      <c r="I317" s="4">
        <v>513387</v>
      </c>
      <c r="J317" s="4">
        <v>676802</v>
      </c>
      <c r="K317" s="4">
        <v>809417</v>
      </c>
      <c r="L317" s="4">
        <v>699522</v>
      </c>
      <c r="M317" s="4">
        <v>2414580</v>
      </c>
      <c r="N317" s="4">
        <v>624501</v>
      </c>
      <c r="O317" s="4">
        <v>181960</v>
      </c>
      <c r="P317" s="4">
        <v>1645196</v>
      </c>
      <c r="Q317" s="4">
        <v>796103</v>
      </c>
      <c r="R317" s="4">
        <v>4552111</v>
      </c>
      <c r="S317" s="4">
        <v>4553037</v>
      </c>
      <c r="T317" s="4">
        <v>2748325</v>
      </c>
    </row>
    <row r="318" spans="1:20" s="12" customFormat="1" ht="34.5">
      <c r="A318" s="15" t="s">
        <v>853</v>
      </c>
      <c r="B318" s="16" t="s">
        <v>267</v>
      </c>
      <c r="C318" s="4">
        <v>2075972</v>
      </c>
      <c r="D318" s="4">
        <v>52625</v>
      </c>
      <c r="E318" s="4">
        <v>20441</v>
      </c>
      <c r="F318" s="4">
        <v>12091</v>
      </c>
      <c r="G318" s="4">
        <v>102360</v>
      </c>
      <c r="H318" s="4">
        <v>11376</v>
      </c>
      <c r="I318" s="4">
        <v>242738</v>
      </c>
      <c r="J318" s="4">
        <v>86680</v>
      </c>
      <c r="K318" s="4">
        <v>14211</v>
      </c>
      <c r="L318" s="4">
        <v>63023</v>
      </c>
      <c r="M318" s="4">
        <v>102038</v>
      </c>
      <c r="N318" s="4">
        <v>137489</v>
      </c>
      <c r="O318" s="4">
        <v>41070</v>
      </c>
      <c r="P318" s="4">
        <v>21254</v>
      </c>
      <c r="Q318" s="4">
        <v>285794</v>
      </c>
      <c r="R318" s="4">
        <v>554899</v>
      </c>
      <c r="S318" s="4">
        <v>228899</v>
      </c>
      <c r="T318" s="4">
        <v>98985</v>
      </c>
    </row>
    <row r="319" spans="1:20" s="12" customFormat="1" ht="45.75">
      <c r="A319" s="15" t="s">
        <v>854</v>
      </c>
      <c r="B319" s="16" t="s">
        <v>268</v>
      </c>
      <c r="C319" s="4">
        <v>21380794</v>
      </c>
      <c r="D319" s="4">
        <v>198656</v>
      </c>
      <c r="E319" s="4">
        <v>761100</v>
      </c>
      <c r="F319" s="4">
        <v>269043</v>
      </c>
      <c r="G319" s="4">
        <v>1512417</v>
      </c>
      <c r="H319" s="4">
        <v>301716</v>
      </c>
      <c r="I319" s="4">
        <v>270648</v>
      </c>
      <c r="J319" s="4">
        <v>590122</v>
      </c>
      <c r="K319" s="4">
        <v>795206</v>
      </c>
      <c r="L319" s="4">
        <v>636498</v>
      </c>
      <c r="M319" s="4">
        <v>2312543</v>
      </c>
      <c r="N319" s="4">
        <v>487012</v>
      </c>
      <c r="O319" s="4">
        <v>140891</v>
      </c>
      <c r="P319" s="4">
        <v>1623942</v>
      </c>
      <c r="Q319" s="4">
        <v>510309</v>
      </c>
      <c r="R319" s="4">
        <v>3997212</v>
      </c>
      <c r="S319" s="4">
        <v>4324138</v>
      </c>
      <c r="T319" s="4">
        <v>2649340</v>
      </c>
    </row>
    <row r="320" spans="1:20" s="12" customFormat="1" ht="45.75">
      <c r="A320" s="15" t="s">
        <v>855</v>
      </c>
      <c r="B320" s="16" t="s">
        <v>269</v>
      </c>
      <c r="C320" s="4">
        <v>240344136</v>
      </c>
      <c r="D320" s="4">
        <v>2957961</v>
      </c>
      <c r="E320" s="4">
        <v>4102686</v>
      </c>
      <c r="F320" s="4">
        <v>2048017</v>
      </c>
      <c r="G320" s="4">
        <v>1426922</v>
      </c>
      <c r="H320" s="4">
        <v>1567989</v>
      </c>
      <c r="I320" s="4">
        <v>6314150</v>
      </c>
      <c r="J320" s="4">
        <v>5379729</v>
      </c>
      <c r="K320" s="4">
        <v>3451296</v>
      </c>
      <c r="L320" s="4">
        <v>1738749</v>
      </c>
      <c r="M320" s="4">
        <v>4107538</v>
      </c>
      <c r="N320" s="4">
        <v>2315555</v>
      </c>
      <c r="O320" s="4">
        <v>2195421</v>
      </c>
      <c r="P320" s="4">
        <v>1905010</v>
      </c>
      <c r="Q320" s="4">
        <v>13033216</v>
      </c>
      <c r="R320" s="4">
        <v>13110198</v>
      </c>
      <c r="S320" s="4">
        <v>170688198</v>
      </c>
      <c r="T320" s="4">
        <v>4001500</v>
      </c>
    </row>
    <row r="321" spans="1:20" s="12" customFormat="1" ht="34.5">
      <c r="A321" s="15" t="s">
        <v>856</v>
      </c>
      <c r="B321" s="16" t="s">
        <v>270</v>
      </c>
      <c r="C321" s="4">
        <v>9434179</v>
      </c>
      <c r="D321" s="4">
        <v>247362</v>
      </c>
      <c r="E321" s="4">
        <v>914649</v>
      </c>
      <c r="F321" s="4">
        <v>92149</v>
      </c>
      <c r="G321" s="4">
        <v>10239</v>
      </c>
      <c r="H321" s="4">
        <v>204793</v>
      </c>
      <c r="I321" s="4">
        <v>25240</v>
      </c>
      <c r="J321" s="4">
        <v>1528064</v>
      </c>
      <c r="K321" s="4">
        <v>8747</v>
      </c>
      <c r="L321" s="4">
        <v>22000</v>
      </c>
      <c r="M321" s="4">
        <v>1372817</v>
      </c>
      <c r="N321" s="4">
        <v>585132</v>
      </c>
      <c r="O321" s="4">
        <v>998062</v>
      </c>
      <c r="P321" s="4">
        <v>36765</v>
      </c>
      <c r="Q321" s="4">
        <v>432433</v>
      </c>
      <c r="R321" s="4">
        <v>633703</v>
      </c>
      <c r="S321" s="4">
        <v>2278362</v>
      </c>
      <c r="T321" s="4">
        <v>43663</v>
      </c>
    </row>
    <row r="322" spans="1:20" s="12" customFormat="1" ht="57">
      <c r="A322" s="15" t="s">
        <v>857</v>
      </c>
      <c r="B322" s="16" t="s">
        <v>271</v>
      </c>
      <c r="C322" s="4">
        <v>22137754</v>
      </c>
      <c r="D322" s="4">
        <v>783188</v>
      </c>
      <c r="E322" s="4">
        <v>31501</v>
      </c>
      <c r="F322" s="4">
        <v>396352</v>
      </c>
      <c r="G322" s="4">
        <v>128923</v>
      </c>
      <c r="H322" s="4">
        <v>26383</v>
      </c>
      <c r="I322" s="4">
        <v>3972957</v>
      </c>
      <c r="J322" s="4">
        <v>1309314</v>
      </c>
      <c r="K322" s="4">
        <v>6951</v>
      </c>
      <c r="L322" s="4">
        <v>711995</v>
      </c>
      <c r="M322" s="4">
        <v>75775</v>
      </c>
      <c r="N322" s="4">
        <v>18668</v>
      </c>
      <c r="O322" s="4">
        <v>160458</v>
      </c>
      <c r="P322" s="4">
        <v>2394</v>
      </c>
      <c r="Q322" s="4">
        <v>3795488</v>
      </c>
      <c r="R322" s="4">
        <v>4891116</v>
      </c>
      <c r="S322" s="4">
        <v>5305500</v>
      </c>
      <c r="T322" s="4">
        <v>520788</v>
      </c>
    </row>
    <row r="323" spans="1:20" s="12" customFormat="1" ht="68.25">
      <c r="A323" s="15" t="s">
        <v>858</v>
      </c>
      <c r="B323" s="16" t="s">
        <v>272</v>
      </c>
      <c r="C323" s="4">
        <v>208772202</v>
      </c>
      <c r="D323" s="4">
        <v>1927411</v>
      </c>
      <c r="E323" s="4">
        <v>3156536</v>
      </c>
      <c r="F323" s="4">
        <v>1559515</v>
      </c>
      <c r="G323" s="4">
        <v>1287760</v>
      </c>
      <c r="H323" s="4">
        <v>1336814</v>
      </c>
      <c r="I323" s="4">
        <v>2315953</v>
      </c>
      <c r="J323" s="4">
        <v>2542351</v>
      </c>
      <c r="K323" s="4">
        <v>3435597</v>
      </c>
      <c r="L323" s="4">
        <v>1004754</v>
      </c>
      <c r="M323" s="4">
        <v>2658946</v>
      </c>
      <c r="N323" s="4">
        <v>1711755</v>
      </c>
      <c r="O323" s="4">
        <v>1036901</v>
      </c>
      <c r="P323" s="4">
        <v>1865850</v>
      </c>
      <c r="Q323" s="4">
        <v>8805295</v>
      </c>
      <c r="R323" s="4">
        <v>7585379</v>
      </c>
      <c r="S323" s="4">
        <v>163104337</v>
      </c>
      <c r="T323" s="4">
        <v>3437048</v>
      </c>
    </row>
    <row r="324" spans="1:20" s="12" customFormat="1" ht="23.25">
      <c r="A324" s="15" t="s">
        <v>1068</v>
      </c>
      <c r="B324" s="16" t="s">
        <v>544</v>
      </c>
      <c r="C324" s="4">
        <v>244134077</v>
      </c>
      <c r="D324" s="4">
        <v>4485387</v>
      </c>
      <c r="E324" s="4">
        <v>7288217</v>
      </c>
      <c r="F324" s="4">
        <v>5722519</v>
      </c>
      <c r="G324" s="4">
        <v>6957764</v>
      </c>
      <c r="H324" s="4">
        <v>4061625</v>
      </c>
      <c r="I324" s="4">
        <v>15364511</v>
      </c>
      <c r="J324" s="4">
        <v>2914399</v>
      </c>
      <c r="K324" s="4">
        <v>8327056</v>
      </c>
      <c r="L324" s="4">
        <v>3789330</v>
      </c>
      <c r="M324" s="4">
        <v>4431909</v>
      </c>
      <c r="N324" s="4">
        <v>5477603</v>
      </c>
      <c r="O324" s="4">
        <v>3225913</v>
      </c>
      <c r="P324" s="4">
        <v>756774</v>
      </c>
      <c r="Q324" s="4">
        <v>17928403</v>
      </c>
      <c r="R324" s="4">
        <v>28932005</v>
      </c>
      <c r="S324" s="4">
        <v>114917565</v>
      </c>
      <c r="T324" s="4">
        <v>9553096</v>
      </c>
    </row>
    <row r="325" spans="1:20" s="12" customFormat="1" ht="34.5">
      <c r="A325" s="15" t="s">
        <v>859</v>
      </c>
      <c r="B325" s="16" t="s">
        <v>273</v>
      </c>
      <c r="C325" s="4">
        <v>93107634</v>
      </c>
      <c r="D325" s="4">
        <v>1493536</v>
      </c>
      <c r="E325" s="4">
        <v>1886797</v>
      </c>
      <c r="F325" s="4">
        <v>3051280</v>
      </c>
      <c r="G325" s="4">
        <v>576573</v>
      </c>
      <c r="H325" s="4">
        <v>37406</v>
      </c>
      <c r="I325" s="4">
        <v>13157616</v>
      </c>
      <c r="J325" s="4">
        <v>754554</v>
      </c>
      <c r="K325" s="4">
        <v>5816729</v>
      </c>
      <c r="L325" s="4">
        <v>1515481</v>
      </c>
      <c r="M325" s="4">
        <v>1090562</v>
      </c>
      <c r="N325" s="4">
        <v>2273900</v>
      </c>
      <c r="O325" s="4">
        <v>1680273</v>
      </c>
      <c r="P325" s="4">
        <v>328105</v>
      </c>
      <c r="Q325" s="4">
        <v>5064759</v>
      </c>
      <c r="R325" s="4">
        <v>10675108</v>
      </c>
      <c r="S325" s="4">
        <v>37436001</v>
      </c>
      <c r="T325" s="4">
        <v>6268955</v>
      </c>
    </row>
    <row r="326" spans="1:20" s="12" customFormat="1" ht="23.25">
      <c r="A326" s="15" t="s">
        <v>860</v>
      </c>
      <c r="B326" s="16" t="s">
        <v>274</v>
      </c>
      <c r="C326" s="4">
        <v>12315963</v>
      </c>
      <c r="D326" s="4">
        <v>147067</v>
      </c>
      <c r="E326" s="4">
        <v>266293</v>
      </c>
      <c r="F326" s="4">
        <v>1265619</v>
      </c>
      <c r="G326" s="4">
        <v>217613</v>
      </c>
      <c r="H326" s="4">
        <v>1328574</v>
      </c>
      <c r="I326" s="4">
        <v>209888</v>
      </c>
      <c r="J326" s="4">
        <v>57685</v>
      </c>
      <c r="K326" s="4">
        <v>11951</v>
      </c>
      <c r="L326" s="4">
        <v>399960</v>
      </c>
      <c r="M326" s="4">
        <v>2960060</v>
      </c>
      <c r="N326" s="4">
        <v>104119</v>
      </c>
      <c r="O326" s="4">
        <v>275928</v>
      </c>
      <c r="P326" s="4">
        <v>275323</v>
      </c>
      <c r="Q326" s="4">
        <v>2116059</v>
      </c>
      <c r="R326" s="4">
        <v>1777391</v>
      </c>
      <c r="S326" s="4">
        <v>833322</v>
      </c>
      <c r="T326" s="4">
        <v>69111</v>
      </c>
    </row>
    <row r="327" spans="1:20" s="12" customFormat="1" ht="23.25">
      <c r="A327" s="15" t="s">
        <v>861</v>
      </c>
      <c r="B327" s="16" t="s">
        <v>275</v>
      </c>
      <c r="C327" s="4">
        <v>16559234</v>
      </c>
      <c r="D327" s="4">
        <v>2027672</v>
      </c>
      <c r="E327" s="4">
        <v>1092837</v>
      </c>
      <c r="F327" s="4">
        <v>362157</v>
      </c>
      <c r="G327" s="4">
        <v>293631</v>
      </c>
      <c r="H327" s="4">
        <v>951842</v>
      </c>
      <c r="I327" s="4">
        <v>1285332</v>
      </c>
      <c r="J327" s="4">
        <v>203976</v>
      </c>
      <c r="K327" s="4">
        <v>541228</v>
      </c>
      <c r="L327" s="4">
        <v>423389</v>
      </c>
      <c r="M327" s="4">
        <v>147327</v>
      </c>
      <c r="N327" s="4">
        <v>681837</v>
      </c>
      <c r="O327" s="4">
        <v>640065</v>
      </c>
      <c r="P327" s="4">
        <v>12681</v>
      </c>
      <c r="Q327" s="4">
        <v>1047659</v>
      </c>
      <c r="R327" s="4">
        <v>5502136</v>
      </c>
      <c r="S327" s="4">
        <v>775382</v>
      </c>
      <c r="T327" s="4">
        <v>570081</v>
      </c>
    </row>
    <row r="328" spans="1:20" s="12" customFormat="1" ht="23.25">
      <c r="A328" s="15" t="s">
        <v>862</v>
      </c>
      <c r="B328" s="16" t="s">
        <v>276</v>
      </c>
      <c r="C328" s="4">
        <v>20345766</v>
      </c>
      <c r="D328" s="4">
        <v>49867</v>
      </c>
      <c r="E328" s="4">
        <v>945538</v>
      </c>
      <c r="F328" s="4">
        <v>227648</v>
      </c>
      <c r="G328" s="4">
        <v>3114824</v>
      </c>
      <c r="H328" s="4">
        <v>64073</v>
      </c>
      <c r="I328" s="4">
        <v>20454</v>
      </c>
      <c r="J328" s="4">
        <v>1520011</v>
      </c>
      <c r="K328" s="4">
        <v>2833</v>
      </c>
      <c r="L328" s="4">
        <v>99993</v>
      </c>
      <c r="M328" s="4">
        <v>222959</v>
      </c>
      <c r="N328" s="4">
        <v>238637</v>
      </c>
      <c r="O328" s="4">
        <v>157775</v>
      </c>
      <c r="P328" s="4">
        <v>122444</v>
      </c>
      <c r="Q328" s="4">
        <v>417780</v>
      </c>
      <c r="R328" s="4">
        <v>3876280</v>
      </c>
      <c r="S328" s="4">
        <v>7381138</v>
      </c>
      <c r="T328" s="4">
        <v>1883512</v>
      </c>
    </row>
    <row r="329" spans="1:20" s="12" customFormat="1" ht="68.25">
      <c r="A329" s="15" t="s">
        <v>863</v>
      </c>
      <c r="B329" s="16" t="s">
        <v>277</v>
      </c>
      <c r="C329" s="4">
        <v>7019911</v>
      </c>
      <c r="D329" s="4">
        <v>6770</v>
      </c>
      <c r="E329" s="5" t="s">
        <v>14</v>
      </c>
      <c r="F329" s="4">
        <v>85413</v>
      </c>
      <c r="G329" s="4">
        <v>2344787</v>
      </c>
      <c r="H329" s="4">
        <v>118423</v>
      </c>
      <c r="I329" s="5" t="s">
        <v>14</v>
      </c>
      <c r="J329" s="4">
        <v>42445</v>
      </c>
      <c r="K329" s="4">
        <v>11996</v>
      </c>
      <c r="L329" s="4">
        <v>206037</v>
      </c>
      <c r="M329" s="5" t="s">
        <v>14</v>
      </c>
      <c r="N329" s="4">
        <v>28043</v>
      </c>
      <c r="O329" s="4">
        <v>8054</v>
      </c>
      <c r="P329" s="5" t="s">
        <v>14</v>
      </c>
      <c r="Q329" s="4">
        <v>1037961</v>
      </c>
      <c r="R329" s="4">
        <v>1911301</v>
      </c>
      <c r="S329" s="4">
        <v>1025734</v>
      </c>
      <c r="T329" s="4">
        <v>192948</v>
      </c>
    </row>
    <row r="330" spans="1:20" s="12" customFormat="1" ht="23.25">
      <c r="A330" s="15" t="s">
        <v>864</v>
      </c>
      <c r="B330" s="16" t="s">
        <v>278</v>
      </c>
      <c r="C330" s="4">
        <v>5469452</v>
      </c>
      <c r="D330" s="4">
        <v>12578</v>
      </c>
      <c r="E330" s="5" t="s">
        <v>14</v>
      </c>
      <c r="F330" s="4">
        <v>53762</v>
      </c>
      <c r="G330" s="4">
        <v>11169</v>
      </c>
      <c r="H330" s="4">
        <v>164863</v>
      </c>
      <c r="I330" s="4">
        <v>46333</v>
      </c>
      <c r="J330" s="4">
        <v>12088</v>
      </c>
      <c r="K330" s="4">
        <v>60428</v>
      </c>
      <c r="L330" s="4">
        <v>647416</v>
      </c>
      <c r="M330" s="4">
        <v>11000</v>
      </c>
      <c r="N330" s="4">
        <v>58855</v>
      </c>
      <c r="O330" s="4">
        <v>77079</v>
      </c>
      <c r="P330" s="4">
        <v>2405</v>
      </c>
      <c r="Q330" s="4">
        <v>1071720</v>
      </c>
      <c r="R330" s="4">
        <v>166013</v>
      </c>
      <c r="S330" s="4">
        <v>2757923</v>
      </c>
      <c r="T330" s="4">
        <v>315820</v>
      </c>
    </row>
    <row r="331" spans="1:20" s="12" customFormat="1" ht="23.25">
      <c r="A331" s="15" t="s">
        <v>865</v>
      </c>
      <c r="B331" s="16" t="s">
        <v>279</v>
      </c>
      <c r="C331" s="4">
        <v>5028747</v>
      </c>
      <c r="D331" s="5" t="s">
        <v>14</v>
      </c>
      <c r="E331" s="4">
        <v>1647</v>
      </c>
      <c r="F331" s="4">
        <v>549342</v>
      </c>
      <c r="G331" s="5" t="s">
        <v>14</v>
      </c>
      <c r="H331" s="4">
        <v>62757</v>
      </c>
      <c r="I331" s="5" t="s">
        <v>14</v>
      </c>
      <c r="J331" s="4">
        <v>27132</v>
      </c>
      <c r="K331" s="4">
        <v>1213725</v>
      </c>
      <c r="L331" s="4">
        <v>230000</v>
      </c>
      <c r="M331" s="5" t="s">
        <v>14</v>
      </c>
      <c r="N331" s="4">
        <v>46401</v>
      </c>
      <c r="O331" s="4">
        <v>317075</v>
      </c>
      <c r="P331" s="4">
        <v>3320</v>
      </c>
      <c r="Q331" s="4">
        <v>290544</v>
      </c>
      <c r="R331" s="4">
        <v>1048452</v>
      </c>
      <c r="S331" s="4">
        <v>1238267</v>
      </c>
      <c r="T331" s="4">
        <v>84</v>
      </c>
    </row>
    <row r="332" spans="1:20" s="12" customFormat="1" ht="23.25">
      <c r="A332" s="15" t="s">
        <v>866</v>
      </c>
      <c r="B332" s="16" t="s">
        <v>280</v>
      </c>
      <c r="C332" s="4">
        <v>84287370</v>
      </c>
      <c r="D332" s="4">
        <v>747896</v>
      </c>
      <c r="E332" s="4">
        <v>3095107</v>
      </c>
      <c r="F332" s="4">
        <v>127298</v>
      </c>
      <c r="G332" s="4">
        <v>399167</v>
      </c>
      <c r="H332" s="4">
        <v>1333686</v>
      </c>
      <c r="I332" s="4">
        <v>644888</v>
      </c>
      <c r="J332" s="4">
        <v>296507</v>
      </c>
      <c r="K332" s="4">
        <v>668165</v>
      </c>
      <c r="L332" s="4">
        <v>267054</v>
      </c>
      <c r="M332" s="5" t="s">
        <v>14</v>
      </c>
      <c r="N332" s="4">
        <v>2045810</v>
      </c>
      <c r="O332" s="4">
        <v>69663</v>
      </c>
      <c r="P332" s="4">
        <v>12496</v>
      </c>
      <c r="Q332" s="4">
        <v>6881921</v>
      </c>
      <c r="R332" s="4">
        <v>3975324</v>
      </c>
      <c r="S332" s="4">
        <v>63469799</v>
      </c>
      <c r="T332" s="4">
        <v>252586</v>
      </c>
    </row>
    <row r="333" spans="1:20" s="12" customFormat="1" ht="23.25">
      <c r="A333" s="15" t="s">
        <v>1069</v>
      </c>
      <c r="B333" s="16" t="s">
        <v>545</v>
      </c>
      <c r="C333" s="4">
        <v>74523931</v>
      </c>
      <c r="D333" s="4">
        <v>1576955</v>
      </c>
      <c r="E333" s="4">
        <v>4344691</v>
      </c>
      <c r="F333" s="4">
        <v>3338617</v>
      </c>
      <c r="G333" s="4">
        <v>1648078</v>
      </c>
      <c r="H333" s="4">
        <v>3150340</v>
      </c>
      <c r="I333" s="4">
        <v>1890137</v>
      </c>
      <c r="J333" s="4">
        <v>5541275</v>
      </c>
      <c r="K333" s="4">
        <v>647676</v>
      </c>
      <c r="L333" s="4">
        <v>1047368</v>
      </c>
      <c r="M333" s="4">
        <v>1364885</v>
      </c>
      <c r="N333" s="4">
        <v>3026416</v>
      </c>
      <c r="O333" s="4">
        <v>1857599</v>
      </c>
      <c r="P333" s="4">
        <v>296697</v>
      </c>
      <c r="Q333" s="4">
        <v>9038902</v>
      </c>
      <c r="R333" s="4">
        <v>17876196</v>
      </c>
      <c r="S333" s="4">
        <v>11009547</v>
      </c>
      <c r="T333" s="4">
        <v>6868551</v>
      </c>
    </row>
    <row r="334" spans="1:20" s="12" customFormat="1" ht="34.5">
      <c r="A334" s="15" t="s">
        <v>867</v>
      </c>
      <c r="B334" s="16" t="s">
        <v>281</v>
      </c>
      <c r="C334" s="4">
        <v>31330390</v>
      </c>
      <c r="D334" s="4">
        <v>375336</v>
      </c>
      <c r="E334" s="4">
        <v>1081156</v>
      </c>
      <c r="F334" s="4">
        <v>1465379</v>
      </c>
      <c r="G334" s="4">
        <v>524893</v>
      </c>
      <c r="H334" s="4">
        <v>1911412</v>
      </c>
      <c r="I334" s="4">
        <v>427252</v>
      </c>
      <c r="J334" s="4">
        <v>783422</v>
      </c>
      <c r="K334" s="4">
        <v>255697</v>
      </c>
      <c r="L334" s="4">
        <v>728149</v>
      </c>
      <c r="M334" s="4">
        <v>497742</v>
      </c>
      <c r="N334" s="4">
        <v>922907</v>
      </c>
      <c r="O334" s="4">
        <v>761036</v>
      </c>
      <c r="P334" s="4">
        <v>153098</v>
      </c>
      <c r="Q334" s="4">
        <v>4541494</v>
      </c>
      <c r="R334" s="4">
        <v>10796230</v>
      </c>
      <c r="S334" s="4">
        <v>5124771</v>
      </c>
      <c r="T334" s="4">
        <v>980415</v>
      </c>
    </row>
    <row r="335" spans="1:20" s="12" customFormat="1" ht="34.5">
      <c r="A335" s="15" t="s">
        <v>868</v>
      </c>
      <c r="B335" s="16" t="s">
        <v>282</v>
      </c>
      <c r="C335" s="4">
        <v>1749095</v>
      </c>
      <c r="D335" s="4">
        <v>3622</v>
      </c>
      <c r="E335" s="4">
        <v>51048</v>
      </c>
      <c r="F335" s="4">
        <v>53906</v>
      </c>
      <c r="G335" s="4">
        <v>2018</v>
      </c>
      <c r="H335" s="4">
        <v>216000</v>
      </c>
      <c r="I335" s="4">
        <v>13701</v>
      </c>
      <c r="J335" s="4">
        <v>120356</v>
      </c>
      <c r="K335" s="4">
        <v>1590</v>
      </c>
      <c r="L335" s="4">
        <v>49072</v>
      </c>
      <c r="M335" s="4">
        <v>29764</v>
      </c>
      <c r="N335" s="4">
        <v>4505</v>
      </c>
      <c r="O335" s="4">
        <v>12898</v>
      </c>
      <c r="P335" s="4">
        <v>3153</v>
      </c>
      <c r="Q335" s="4">
        <v>919240</v>
      </c>
      <c r="R335" s="4">
        <v>125607</v>
      </c>
      <c r="S335" s="4">
        <v>86711</v>
      </c>
      <c r="T335" s="4">
        <v>55905</v>
      </c>
    </row>
    <row r="336" spans="1:20" s="12" customFormat="1" ht="34.5">
      <c r="A336" s="15" t="s">
        <v>869</v>
      </c>
      <c r="B336" s="16" t="s">
        <v>283</v>
      </c>
      <c r="C336" s="4">
        <v>1478328</v>
      </c>
      <c r="D336" s="4">
        <v>42816</v>
      </c>
      <c r="E336" s="4">
        <v>90958</v>
      </c>
      <c r="F336" s="4">
        <v>100736</v>
      </c>
      <c r="G336" s="4">
        <v>26725</v>
      </c>
      <c r="H336" s="4">
        <v>6836</v>
      </c>
      <c r="I336" s="4">
        <v>7936</v>
      </c>
      <c r="J336" s="4">
        <v>10308</v>
      </c>
      <c r="K336" s="4">
        <v>4225</v>
      </c>
      <c r="L336" s="4">
        <v>6166</v>
      </c>
      <c r="M336" s="4">
        <v>73023</v>
      </c>
      <c r="N336" s="4">
        <v>13374</v>
      </c>
      <c r="O336" s="4">
        <v>23770</v>
      </c>
      <c r="P336" s="4">
        <v>54755</v>
      </c>
      <c r="Q336" s="4">
        <v>612575</v>
      </c>
      <c r="R336" s="4">
        <v>130036</v>
      </c>
      <c r="S336" s="4">
        <v>208868</v>
      </c>
      <c r="T336" s="4">
        <v>65222</v>
      </c>
    </row>
    <row r="337" spans="1:20" s="12" customFormat="1" ht="45.75">
      <c r="A337" s="15" t="s">
        <v>870</v>
      </c>
      <c r="B337" s="16" t="s">
        <v>284</v>
      </c>
      <c r="C337" s="4">
        <v>12191233</v>
      </c>
      <c r="D337" s="4">
        <v>40830</v>
      </c>
      <c r="E337" s="4">
        <v>265598</v>
      </c>
      <c r="F337" s="4">
        <v>176319</v>
      </c>
      <c r="G337" s="4">
        <v>123536</v>
      </c>
      <c r="H337" s="4">
        <v>80343</v>
      </c>
      <c r="I337" s="4">
        <v>321338</v>
      </c>
      <c r="J337" s="4">
        <v>591408</v>
      </c>
      <c r="K337" s="4">
        <v>192367</v>
      </c>
      <c r="L337" s="4">
        <v>592324</v>
      </c>
      <c r="M337" s="4">
        <v>119065</v>
      </c>
      <c r="N337" s="4">
        <v>597353</v>
      </c>
      <c r="O337" s="4">
        <v>352372</v>
      </c>
      <c r="P337" s="4">
        <v>95190</v>
      </c>
      <c r="Q337" s="4">
        <v>2304684</v>
      </c>
      <c r="R337" s="4">
        <v>3410262</v>
      </c>
      <c r="S337" s="4">
        <v>2435811</v>
      </c>
      <c r="T337" s="4">
        <v>492432</v>
      </c>
    </row>
    <row r="338" spans="1:20" s="12" customFormat="1" ht="34.5">
      <c r="A338" s="15" t="s">
        <v>871</v>
      </c>
      <c r="B338" s="16" t="s">
        <v>285</v>
      </c>
      <c r="C338" s="4">
        <v>2086621</v>
      </c>
      <c r="D338" s="4">
        <v>53916</v>
      </c>
      <c r="E338" s="4">
        <v>28085</v>
      </c>
      <c r="F338" s="4">
        <v>22199</v>
      </c>
      <c r="G338" s="4">
        <v>277633</v>
      </c>
      <c r="H338" s="5" t="s">
        <v>14</v>
      </c>
      <c r="I338" s="5" t="s">
        <v>14</v>
      </c>
      <c r="J338" s="4">
        <v>34041</v>
      </c>
      <c r="K338" s="4">
        <v>928</v>
      </c>
      <c r="L338" s="4">
        <v>74983</v>
      </c>
      <c r="M338" s="5" t="s">
        <v>14</v>
      </c>
      <c r="N338" s="4">
        <v>279821</v>
      </c>
      <c r="O338" s="4">
        <v>332463</v>
      </c>
      <c r="P338" s="5" t="s">
        <v>14</v>
      </c>
      <c r="Q338" s="4">
        <v>68426</v>
      </c>
      <c r="R338" s="4">
        <v>121290</v>
      </c>
      <c r="S338" s="4">
        <v>708361</v>
      </c>
      <c r="T338" s="4">
        <v>84475</v>
      </c>
    </row>
    <row r="339" spans="1:20" s="12" customFormat="1" ht="34.5">
      <c r="A339" s="15" t="s">
        <v>872</v>
      </c>
      <c r="B339" s="16" t="s">
        <v>286</v>
      </c>
      <c r="C339" s="4">
        <v>13825114</v>
      </c>
      <c r="D339" s="4">
        <v>234153</v>
      </c>
      <c r="E339" s="4">
        <v>645467</v>
      </c>
      <c r="F339" s="4">
        <v>1112219</v>
      </c>
      <c r="G339" s="4">
        <v>94980</v>
      </c>
      <c r="H339" s="4">
        <v>1608233</v>
      </c>
      <c r="I339" s="4">
        <v>84277</v>
      </c>
      <c r="J339" s="4">
        <v>27309</v>
      </c>
      <c r="K339" s="4">
        <v>56587</v>
      </c>
      <c r="L339" s="4">
        <v>5604</v>
      </c>
      <c r="M339" s="4">
        <v>275891</v>
      </c>
      <c r="N339" s="4">
        <v>27855</v>
      </c>
      <c r="O339" s="4">
        <v>39533</v>
      </c>
      <c r="P339" s="5" t="s">
        <v>14</v>
      </c>
      <c r="Q339" s="4">
        <v>636568</v>
      </c>
      <c r="R339" s="4">
        <v>7009034</v>
      </c>
      <c r="S339" s="4">
        <v>1685021</v>
      </c>
      <c r="T339" s="4">
        <v>282382</v>
      </c>
    </row>
    <row r="340" spans="1:20" s="12" customFormat="1" ht="23.25">
      <c r="A340" s="15" t="s">
        <v>873</v>
      </c>
      <c r="B340" s="16" t="s">
        <v>287</v>
      </c>
      <c r="C340" s="4">
        <v>17554263</v>
      </c>
      <c r="D340" s="4">
        <v>376277</v>
      </c>
      <c r="E340" s="4">
        <v>208725</v>
      </c>
      <c r="F340" s="4">
        <v>245790</v>
      </c>
      <c r="G340" s="4">
        <v>171089</v>
      </c>
      <c r="H340" s="4">
        <v>463985</v>
      </c>
      <c r="I340" s="4">
        <v>1272761</v>
      </c>
      <c r="J340" s="4">
        <v>4136625</v>
      </c>
      <c r="K340" s="4">
        <v>27825</v>
      </c>
      <c r="L340" s="4">
        <v>66738</v>
      </c>
      <c r="M340" s="4">
        <v>626325</v>
      </c>
      <c r="N340" s="4">
        <v>504267</v>
      </c>
      <c r="O340" s="4">
        <v>525093</v>
      </c>
      <c r="P340" s="4">
        <v>15945</v>
      </c>
      <c r="Q340" s="4">
        <v>2482920</v>
      </c>
      <c r="R340" s="4">
        <v>2071029</v>
      </c>
      <c r="S340" s="4">
        <v>2558912</v>
      </c>
      <c r="T340" s="4">
        <v>1799956</v>
      </c>
    </row>
    <row r="341" spans="1:20" s="12" customFormat="1" ht="23.25">
      <c r="A341" s="15" t="s">
        <v>874</v>
      </c>
      <c r="B341" s="16" t="s">
        <v>288</v>
      </c>
      <c r="C341" s="4">
        <v>1767764</v>
      </c>
      <c r="D341" s="4">
        <v>1645</v>
      </c>
      <c r="E341" s="4">
        <v>4071</v>
      </c>
      <c r="F341" s="4">
        <v>1779</v>
      </c>
      <c r="G341" s="4">
        <v>777</v>
      </c>
      <c r="H341" s="4">
        <v>287000</v>
      </c>
      <c r="I341" s="5" t="s">
        <v>14</v>
      </c>
      <c r="J341" s="4">
        <v>989</v>
      </c>
      <c r="K341" s="4">
        <v>95</v>
      </c>
      <c r="L341" s="4">
        <v>3247</v>
      </c>
      <c r="M341" s="5" t="s">
        <v>14</v>
      </c>
      <c r="N341" s="4">
        <v>3156</v>
      </c>
      <c r="O341" s="4">
        <v>10602</v>
      </c>
      <c r="P341" s="5" t="s">
        <v>14</v>
      </c>
      <c r="Q341" s="4">
        <v>846231</v>
      </c>
      <c r="R341" s="4">
        <v>45990</v>
      </c>
      <c r="S341" s="4">
        <v>171269</v>
      </c>
      <c r="T341" s="4">
        <v>390911</v>
      </c>
    </row>
    <row r="342" spans="1:20" s="12" customFormat="1" ht="23.25">
      <c r="A342" s="15" t="s">
        <v>875</v>
      </c>
      <c r="B342" s="16" t="s">
        <v>289</v>
      </c>
      <c r="C342" s="4">
        <v>4675588</v>
      </c>
      <c r="D342" s="4">
        <v>22897</v>
      </c>
      <c r="E342" s="4">
        <v>5552</v>
      </c>
      <c r="F342" s="4">
        <v>17840</v>
      </c>
      <c r="G342" s="4">
        <v>2280</v>
      </c>
      <c r="H342" s="4">
        <v>245</v>
      </c>
      <c r="I342" s="5" t="s">
        <v>14</v>
      </c>
      <c r="J342" s="4">
        <v>3753875</v>
      </c>
      <c r="K342" s="4">
        <v>16</v>
      </c>
      <c r="L342" s="4">
        <v>1693</v>
      </c>
      <c r="M342" s="5" t="s">
        <v>14</v>
      </c>
      <c r="N342" s="4">
        <v>905</v>
      </c>
      <c r="O342" s="4">
        <v>29741</v>
      </c>
      <c r="P342" s="5" t="s">
        <v>14</v>
      </c>
      <c r="Q342" s="4">
        <v>291</v>
      </c>
      <c r="R342" s="4">
        <v>204760</v>
      </c>
      <c r="S342" s="4">
        <v>353611</v>
      </c>
      <c r="T342" s="4">
        <v>281883</v>
      </c>
    </row>
    <row r="343" spans="1:20" s="12" customFormat="1" ht="23.25">
      <c r="A343" s="15" t="s">
        <v>876</v>
      </c>
      <c r="B343" s="16" t="s">
        <v>290</v>
      </c>
      <c r="C343" s="4">
        <v>4743511</v>
      </c>
      <c r="D343" s="4">
        <v>170428</v>
      </c>
      <c r="E343" s="4">
        <v>18088</v>
      </c>
      <c r="F343" s="4">
        <v>107372</v>
      </c>
      <c r="G343" s="4">
        <v>13571</v>
      </c>
      <c r="H343" s="4">
        <v>20223</v>
      </c>
      <c r="I343" s="4">
        <v>1186132</v>
      </c>
      <c r="J343" s="4">
        <v>30006</v>
      </c>
      <c r="K343" s="4">
        <v>25819</v>
      </c>
      <c r="L343" s="4">
        <v>9813</v>
      </c>
      <c r="M343" s="4">
        <v>56460</v>
      </c>
      <c r="N343" s="4">
        <v>69267</v>
      </c>
      <c r="O343" s="4">
        <v>86750</v>
      </c>
      <c r="P343" s="4">
        <v>12475</v>
      </c>
      <c r="Q343" s="4">
        <v>1412313</v>
      </c>
      <c r="R343" s="4">
        <v>553373</v>
      </c>
      <c r="S343" s="4">
        <v>206832</v>
      </c>
      <c r="T343" s="4">
        <v>764589</v>
      </c>
    </row>
    <row r="344" spans="1:20" s="12" customFormat="1" ht="34.5">
      <c r="A344" s="15" t="s">
        <v>877</v>
      </c>
      <c r="B344" s="16" t="s">
        <v>291</v>
      </c>
      <c r="C344" s="4">
        <v>6367400</v>
      </c>
      <c r="D344" s="4">
        <v>181307</v>
      </c>
      <c r="E344" s="4">
        <v>181014</v>
      </c>
      <c r="F344" s="4">
        <v>118799</v>
      </c>
      <c r="G344" s="4">
        <v>154461</v>
      </c>
      <c r="H344" s="4">
        <v>156517</v>
      </c>
      <c r="I344" s="4">
        <v>86629</v>
      </c>
      <c r="J344" s="4">
        <v>351756</v>
      </c>
      <c r="K344" s="4">
        <v>1894</v>
      </c>
      <c r="L344" s="4">
        <v>51985</v>
      </c>
      <c r="M344" s="4">
        <v>569865</v>
      </c>
      <c r="N344" s="4">
        <v>430939</v>
      </c>
      <c r="O344" s="4">
        <v>398000</v>
      </c>
      <c r="P344" s="4">
        <v>3470</v>
      </c>
      <c r="Q344" s="4">
        <v>224084</v>
      </c>
      <c r="R344" s="4">
        <v>1266906</v>
      </c>
      <c r="S344" s="4">
        <v>1827200</v>
      </c>
      <c r="T344" s="4">
        <v>362574</v>
      </c>
    </row>
    <row r="345" spans="1:20" s="12" customFormat="1" ht="45.75">
      <c r="A345" s="15" t="s">
        <v>878</v>
      </c>
      <c r="B345" s="16" t="s">
        <v>292</v>
      </c>
      <c r="C345" s="4">
        <v>15854534</v>
      </c>
      <c r="D345" s="4">
        <v>388818</v>
      </c>
      <c r="E345" s="4">
        <v>1022300</v>
      </c>
      <c r="F345" s="4">
        <v>1627401</v>
      </c>
      <c r="G345" s="4">
        <v>590301</v>
      </c>
      <c r="H345" s="4">
        <v>772559</v>
      </c>
      <c r="I345" s="4">
        <v>190124</v>
      </c>
      <c r="J345" s="4">
        <v>100828</v>
      </c>
      <c r="K345" s="4">
        <v>99296</v>
      </c>
      <c r="L345" s="4">
        <v>102492</v>
      </c>
      <c r="M345" s="4">
        <v>66543</v>
      </c>
      <c r="N345" s="4">
        <v>1231614</v>
      </c>
      <c r="O345" s="4">
        <v>349154</v>
      </c>
      <c r="P345" s="4">
        <v>122154</v>
      </c>
      <c r="Q345" s="4">
        <v>368418</v>
      </c>
      <c r="R345" s="4">
        <v>2355346</v>
      </c>
      <c r="S345" s="4">
        <v>2468513</v>
      </c>
      <c r="T345" s="4">
        <v>3998673</v>
      </c>
    </row>
    <row r="346" spans="1:20" s="12" customFormat="1" ht="34.5">
      <c r="A346" s="15" t="s">
        <v>879</v>
      </c>
      <c r="B346" s="16" t="s">
        <v>293</v>
      </c>
      <c r="C346" s="4">
        <v>9784744</v>
      </c>
      <c r="D346" s="4">
        <v>436524</v>
      </c>
      <c r="E346" s="4">
        <v>2032510</v>
      </c>
      <c r="F346" s="4">
        <v>47</v>
      </c>
      <c r="G346" s="4">
        <v>361795</v>
      </c>
      <c r="H346" s="4">
        <v>2384</v>
      </c>
      <c r="I346" s="5" t="s">
        <v>14</v>
      </c>
      <c r="J346" s="4">
        <v>520401</v>
      </c>
      <c r="K346" s="4">
        <v>264859</v>
      </c>
      <c r="L346" s="4">
        <v>149989</v>
      </c>
      <c r="M346" s="4">
        <v>174275</v>
      </c>
      <c r="N346" s="4">
        <v>367628</v>
      </c>
      <c r="O346" s="4">
        <v>222316</v>
      </c>
      <c r="P346" s="4">
        <v>5500</v>
      </c>
      <c r="Q346" s="4">
        <v>1646070</v>
      </c>
      <c r="R346" s="4">
        <v>2653590</v>
      </c>
      <c r="S346" s="4">
        <v>857350</v>
      </c>
      <c r="T346" s="4">
        <v>89507</v>
      </c>
    </row>
    <row r="347" spans="1:20" s="12" customFormat="1" ht="34.5">
      <c r="A347" s="15" t="s">
        <v>1070</v>
      </c>
      <c r="B347" s="16" t="s">
        <v>546</v>
      </c>
      <c r="C347" s="4">
        <v>1602464</v>
      </c>
      <c r="D347" s="4">
        <v>742998</v>
      </c>
      <c r="E347" s="5" t="s">
        <v>14</v>
      </c>
      <c r="F347" s="4">
        <v>124076</v>
      </c>
      <c r="G347" s="5" t="s">
        <v>14</v>
      </c>
      <c r="H347" s="5" t="s">
        <v>14</v>
      </c>
      <c r="I347" s="5" t="s">
        <v>14</v>
      </c>
      <c r="J347" s="4">
        <v>20128</v>
      </c>
      <c r="K347" s="4">
        <v>26</v>
      </c>
      <c r="L347" s="4">
        <v>5</v>
      </c>
      <c r="M347" s="5" t="s">
        <v>14</v>
      </c>
      <c r="N347" s="4">
        <v>4</v>
      </c>
      <c r="O347" s="4">
        <v>90799</v>
      </c>
      <c r="P347" s="5" t="s">
        <v>14</v>
      </c>
      <c r="Q347" s="4">
        <v>128</v>
      </c>
      <c r="R347" s="4">
        <v>75721</v>
      </c>
      <c r="S347" s="4">
        <v>403709</v>
      </c>
      <c r="T347" s="4">
        <v>144870</v>
      </c>
    </row>
    <row r="348" spans="1:20" s="12" customFormat="1" ht="23.25">
      <c r="A348" s="15" t="s">
        <v>880</v>
      </c>
      <c r="B348" s="16" t="s">
        <v>294</v>
      </c>
      <c r="C348" s="4">
        <v>135416</v>
      </c>
      <c r="D348" s="5" t="s">
        <v>14</v>
      </c>
      <c r="E348" s="5" t="s">
        <v>14</v>
      </c>
      <c r="F348" s="4">
        <v>22199</v>
      </c>
      <c r="G348" s="5" t="s">
        <v>14</v>
      </c>
      <c r="H348" s="5" t="s">
        <v>14</v>
      </c>
      <c r="I348" s="5" t="s">
        <v>14</v>
      </c>
      <c r="J348" s="4">
        <v>568</v>
      </c>
      <c r="K348" s="4">
        <v>26</v>
      </c>
      <c r="L348" s="4">
        <v>5</v>
      </c>
      <c r="M348" s="5" t="s">
        <v>14</v>
      </c>
      <c r="N348" s="5" t="s">
        <v>14</v>
      </c>
      <c r="O348" s="4">
        <v>47861</v>
      </c>
      <c r="P348" s="5" t="s">
        <v>14</v>
      </c>
      <c r="Q348" s="5" t="s">
        <v>14</v>
      </c>
      <c r="R348" s="4">
        <v>32800</v>
      </c>
      <c r="S348" s="4">
        <v>31957</v>
      </c>
      <c r="T348" s="5" t="s">
        <v>14</v>
      </c>
    </row>
    <row r="349" spans="1:20" s="12" customFormat="1" ht="23.25">
      <c r="A349" s="15" t="s">
        <v>881</v>
      </c>
      <c r="B349" s="16" t="s">
        <v>295</v>
      </c>
      <c r="C349" s="4">
        <v>593272</v>
      </c>
      <c r="D349" s="4">
        <v>593071</v>
      </c>
      <c r="E349" s="5" t="s">
        <v>14</v>
      </c>
      <c r="F349" s="5" t="s">
        <v>14</v>
      </c>
      <c r="G349" s="5" t="s">
        <v>14</v>
      </c>
      <c r="H349" s="5" t="s">
        <v>14</v>
      </c>
      <c r="I349" s="5" t="s">
        <v>14</v>
      </c>
      <c r="J349" s="4">
        <v>201</v>
      </c>
      <c r="K349" s="5" t="s">
        <v>14</v>
      </c>
      <c r="L349" s="5" t="s">
        <v>14</v>
      </c>
      <c r="M349" s="5" t="s">
        <v>14</v>
      </c>
      <c r="N349" s="5" t="s">
        <v>14</v>
      </c>
      <c r="O349" s="5" t="s">
        <v>14</v>
      </c>
      <c r="P349" s="5" t="s">
        <v>14</v>
      </c>
      <c r="Q349" s="5" t="s">
        <v>14</v>
      </c>
      <c r="R349" s="5" t="s">
        <v>14</v>
      </c>
      <c r="S349" s="5" t="s">
        <v>14</v>
      </c>
      <c r="T349" s="5" t="s">
        <v>14</v>
      </c>
    </row>
    <row r="350" spans="1:20" s="12" customFormat="1" ht="23.25">
      <c r="A350" s="15" t="s">
        <v>1083</v>
      </c>
      <c r="B350" s="16" t="s">
        <v>1084</v>
      </c>
      <c r="C350" s="4">
        <v>13529</v>
      </c>
      <c r="D350" s="5" t="s">
        <v>14</v>
      </c>
      <c r="E350" s="5" t="s">
        <v>14</v>
      </c>
      <c r="F350" s="5" t="s">
        <v>14</v>
      </c>
      <c r="G350" s="5" t="s">
        <v>14</v>
      </c>
      <c r="H350" s="5" t="s">
        <v>14</v>
      </c>
      <c r="I350" s="5" t="s">
        <v>14</v>
      </c>
      <c r="J350" s="5" t="s">
        <v>14</v>
      </c>
      <c r="K350" s="5" t="s">
        <v>14</v>
      </c>
      <c r="L350" s="5" t="s">
        <v>14</v>
      </c>
      <c r="M350" s="5" t="s">
        <v>14</v>
      </c>
      <c r="N350" s="5" t="s">
        <v>14</v>
      </c>
      <c r="O350" s="5" t="s">
        <v>14</v>
      </c>
      <c r="P350" s="5" t="s">
        <v>14</v>
      </c>
      <c r="Q350" s="5" t="s">
        <v>14</v>
      </c>
      <c r="R350" s="4">
        <v>13529</v>
      </c>
      <c r="S350" s="5" t="s">
        <v>14</v>
      </c>
      <c r="T350" s="5" t="s">
        <v>14</v>
      </c>
    </row>
    <row r="351" spans="1:20" s="12" customFormat="1" ht="23.25">
      <c r="A351" s="15" t="s">
        <v>882</v>
      </c>
      <c r="B351" s="16" t="s">
        <v>296</v>
      </c>
      <c r="C351" s="4">
        <v>860248</v>
      </c>
      <c r="D351" s="4">
        <v>149927</v>
      </c>
      <c r="E351" s="5" t="s">
        <v>14</v>
      </c>
      <c r="F351" s="4">
        <v>101877</v>
      </c>
      <c r="G351" s="5" t="s">
        <v>14</v>
      </c>
      <c r="H351" s="5" t="s">
        <v>14</v>
      </c>
      <c r="I351" s="5" t="s">
        <v>14</v>
      </c>
      <c r="J351" s="4">
        <v>19359</v>
      </c>
      <c r="K351" s="5" t="s">
        <v>14</v>
      </c>
      <c r="L351" s="5" t="s">
        <v>14</v>
      </c>
      <c r="M351" s="5" t="s">
        <v>14</v>
      </c>
      <c r="N351" s="4">
        <v>4</v>
      </c>
      <c r="O351" s="4">
        <v>42938</v>
      </c>
      <c r="P351" s="5" t="s">
        <v>14</v>
      </c>
      <c r="Q351" s="4">
        <v>128</v>
      </c>
      <c r="R351" s="4">
        <v>29392</v>
      </c>
      <c r="S351" s="4">
        <v>371752</v>
      </c>
      <c r="T351" s="4">
        <v>144870</v>
      </c>
    </row>
    <row r="352" spans="1:20" s="12" customFormat="1" ht="34.5">
      <c r="A352" s="15" t="s">
        <v>1071</v>
      </c>
      <c r="B352" s="16" t="s">
        <v>547</v>
      </c>
      <c r="C352" s="4">
        <v>6868026</v>
      </c>
      <c r="D352" s="4">
        <v>18</v>
      </c>
      <c r="E352" s="4">
        <v>411434</v>
      </c>
      <c r="F352" s="4">
        <v>15</v>
      </c>
      <c r="G352" s="4">
        <v>125</v>
      </c>
      <c r="H352" s="4">
        <v>14993</v>
      </c>
      <c r="I352" s="5" t="s">
        <v>14</v>
      </c>
      <c r="J352" s="4">
        <v>11421</v>
      </c>
      <c r="K352" s="5" t="s">
        <v>14</v>
      </c>
      <c r="L352" s="4">
        <v>245320</v>
      </c>
      <c r="M352" s="4">
        <v>62432</v>
      </c>
      <c r="N352" s="4">
        <v>15434</v>
      </c>
      <c r="O352" s="5" t="s">
        <v>14</v>
      </c>
      <c r="P352" s="5" t="s">
        <v>14</v>
      </c>
      <c r="Q352" s="4">
        <v>13760</v>
      </c>
      <c r="R352" s="4">
        <v>1005269</v>
      </c>
      <c r="S352" s="4">
        <v>4298109</v>
      </c>
      <c r="T352" s="4">
        <v>789697</v>
      </c>
    </row>
    <row r="353" spans="1:20" s="12" customFormat="1" ht="23.25">
      <c r="A353" s="15" t="s">
        <v>883</v>
      </c>
      <c r="B353" s="16" t="s">
        <v>297</v>
      </c>
      <c r="C353" s="4">
        <v>6858828</v>
      </c>
      <c r="D353" s="4">
        <v>18</v>
      </c>
      <c r="E353" s="4">
        <v>411434</v>
      </c>
      <c r="F353" s="4">
        <v>15</v>
      </c>
      <c r="G353" s="4">
        <v>125</v>
      </c>
      <c r="H353" s="4">
        <v>14993</v>
      </c>
      <c r="I353" s="5" t="s">
        <v>14</v>
      </c>
      <c r="J353" s="4">
        <v>11421</v>
      </c>
      <c r="K353" s="5" t="s">
        <v>14</v>
      </c>
      <c r="L353" s="4">
        <v>245320</v>
      </c>
      <c r="M353" s="4">
        <v>62432</v>
      </c>
      <c r="N353" s="4">
        <v>15434</v>
      </c>
      <c r="O353" s="5" t="s">
        <v>14</v>
      </c>
      <c r="P353" s="5" t="s">
        <v>14</v>
      </c>
      <c r="Q353" s="4">
        <v>4562</v>
      </c>
      <c r="R353" s="4">
        <v>1005269</v>
      </c>
      <c r="S353" s="4">
        <v>4298109</v>
      </c>
      <c r="T353" s="4">
        <v>789697</v>
      </c>
    </row>
    <row r="354" spans="1:20" s="12" customFormat="1" ht="23.25">
      <c r="A354" s="15" t="s">
        <v>1085</v>
      </c>
      <c r="B354" s="16" t="s">
        <v>1086</v>
      </c>
      <c r="C354" s="4">
        <v>9198</v>
      </c>
      <c r="D354" s="5" t="s">
        <v>14</v>
      </c>
      <c r="E354" s="5" t="s">
        <v>14</v>
      </c>
      <c r="F354" s="5" t="s">
        <v>14</v>
      </c>
      <c r="G354" s="5" t="s">
        <v>14</v>
      </c>
      <c r="H354" s="5" t="s">
        <v>14</v>
      </c>
      <c r="I354" s="5" t="s">
        <v>14</v>
      </c>
      <c r="J354" s="5" t="s">
        <v>14</v>
      </c>
      <c r="K354" s="5" t="s">
        <v>14</v>
      </c>
      <c r="L354" s="5" t="s">
        <v>14</v>
      </c>
      <c r="M354" s="5" t="s">
        <v>14</v>
      </c>
      <c r="N354" s="5" t="s">
        <v>14</v>
      </c>
      <c r="O354" s="5" t="s">
        <v>14</v>
      </c>
      <c r="P354" s="5" t="s">
        <v>14</v>
      </c>
      <c r="Q354" s="4">
        <v>9198</v>
      </c>
      <c r="R354" s="5" t="s">
        <v>14</v>
      </c>
      <c r="S354" s="5" t="s">
        <v>14</v>
      </c>
      <c r="T354" s="5" t="s">
        <v>14</v>
      </c>
    </row>
    <row r="355" spans="1:20" s="12" customFormat="1" ht="90.75">
      <c r="A355" s="15" t="s">
        <v>884</v>
      </c>
      <c r="B355" s="16" t="s">
        <v>506</v>
      </c>
      <c r="C355" s="4">
        <v>112221374</v>
      </c>
      <c r="D355" s="4">
        <v>864539</v>
      </c>
      <c r="E355" s="4">
        <v>2377157</v>
      </c>
      <c r="F355" s="4">
        <v>3162491</v>
      </c>
      <c r="G355" s="4">
        <v>2511875</v>
      </c>
      <c r="H355" s="4">
        <v>1502098</v>
      </c>
      <c r="I355" s="4">
        <v>1993876</v>
      </c>
      <c r="J355" s="4">
        <v>5516165</v>
      </c>
      <c r="K355" s="4">
        <v>1300409</v>
      </c>
      <c r="L355" s="4">
        <v>3489065</v>
      </c>
      <c r="M355" s="4">
        <v>2461639</v>
      </c>
      <c r="N355" s="4">
        <v>4244075</v>
      </c>
      <c r="O355" s="4">
        <v>2624560</v>
      </c>
      <c r="P355" s="4">
        <v>1197463</v>
      </c>
      <c r="Q355" s="4">
        <v>12431709</v>
      </c>
      <c r="R355" s="4">
        <v>8692553</v>
      </c>
      <c r="S355" s="4">
        <v>51126761</v>
      </c>
      <c r="T355" s="4">
        <v>6724940</v>
      </c>
    </row>
    <row r="356" spans="1:20" s="12" customFormat="1" ht="57">
      <c r="A356" s="15" t="s">
        <v>885</v>
      </c>
      <c r="B356" s="16" t="s">
        <v>298</v>
      </c>
      <c r="C356" s="4">
        <v>84270642</v>
      </c>
      <c r="D356" s="4">
        <v>711449</v>
      </c>
      <c r="E356" s="4">
        <v>2250895</v>
      </c>
      <c r="F356" s="4">
        <v>2749535</v>
      </c>
      <c r="G356" s="4">
        <v>990256</v>
      </c>
      <c r="H356" s="4">
        <v>1018184</v>
      </c>
      <c r="I356" s="4">
        <v>1477552</v>
      </c>
      <c r="J356" s="4">
        <v>4980461</v>
      </c>
      <c r="K356" s="4">
        <v>1052533</v>
      </c>
      <c r="L356" s="4">
        <v>3124293</v>
      </c>
      <c r="M356" s="4">
        <v>2369362</v>
      </c>
      <c r="N356" s="4">
        <v>3713648</v>
      </c>
      <c r="O356" s="4">
        <v>1877404</v>
      </c>
      <c r="P356" s="4">
        <v>393966</v>
      </c>
      <c r="Q356" s="4">
        <v>8347042</v>
      </c>
      <c r="R356" s="4">
        <v>4896353</v>
      </c>
      <c r="S356" s="4">
        <v>39940905</v>
      </c>
      <c r="T356" s="4">
        <v>4376806</v>
      </c>
    </row>
    <row r="357" spans="1:20" s="12" customFormat="1" ht="34.5">
      <c r="A357" s="15" t="s">
        <v>886</v>
      </c>
      <c r="B357" s="16" t="s">
        <v>299</v>
      </c>
      <c r="C357" s="4">
        <v>11459521</v>
      </c>
      <c r="D357" s="4">
        <v>181454</v>
      </c>
      <c r="E357" s="4">
        <v>1073663</v>
      </c>
      <c r="F357" s="4">
        <v>158515</v>
      </c>
      <c r="G357" s="4">
        <v>281307</v>
      </c>
      <c r="H357" s="4">
        <v>430551</v>
      </c>
      <c r="I357" s="4">
        <v>121290</v>
      </c>
      <c r="J357" s="4">
        <v>671337</v>
      </c>
      <c r="K357" s="4">
        <v>54943</v>
      </c>
      <c r="L357" s="4">
        <v>1201483</v>
      </c>
      <c r="M357" s="4">
        <v>539070</v>
      </c>
      <c r="N357" s="4">
        <v>1191136</v>
      </c>
      <c r="O357" s="4">
        <v>160511</v>
      </c>
      <c r="P357" s="4">
        <v>58439</v>
      </c>
      <c r="Q357" s="4">
        <v>193944</v>
      </c>
      <c r="R357" s="4">
        <v>969227</v>
      </c>
      <c r="S357" s="4">
        <v>3973020</v>
      </c>
      <c r="T357" s="4">
        <v>199630</v>
      </c>
    </row>
    <row r="358" spans="1:20" s="12" customFormat="1" ht="23.25">
      <c r="A358" s="15" t="s">
        <v>887</v>
      </c>
      <c r="B358" s="16" t="s">
        <v>300</v>
      </c>
      <c r="C358" s="4">
        <v>5491086</v>
      </c>
      <c r="D358" s="4">
        <v>35948</v>
      </c>
      <c r="E358" s="4">
        <v>51</v>
      </c>
      <c r="F358" s="4">
        <v>142440</v>
      </c>
      <c r="G358" s="4">
        <v>10365</v>
      </c>
      <c r="H358" s="4">
        <v>94845</v>
      </c>
      <c r="I358" s="4">
        <v>19413</v>
      </c>
      <c r="J358" s="4">
        <v>927075</v>
      </c>
      <c r="K358" s="4">
        <v>39513</v>
      </c>
      <c r="L358" s="4">
        <v>716006</v>
      </c>
      <c r="M358" s="4">
        <v>2218</v>
      </c>
      <c r="N358" s="4">
        <v>235200</v>
      </c>
      <c r="O358" s="4">
        <v>238081</v>
      </c>
      <c r="P358" s="4">
        <v>33964</v>
      </c>
      <c r="Q358" s="4">
        <v>274722</v>
      </c>
      <c r="R358" s="4">
        <v>339160</v>
      </c>
      <c r="S358" s="4">
        <v>1550275</v>
      </c>
      <c r="T358" s="4">
        <v>831810</v>
      </c>
    </row>
    <row r="359" spans="1:20" s="12" customFormat="1" ht="23.25">
      <c r="A359" s="15" t="s">
        <v>888</v>
      </c>
      <c r="B359" s="16" t="s">
        <v>301</v>
      </c>
      <c r="C359" s="4">
        <v>11587964</v>
      </c>
      <c r="D359" s="4">
        <v>150852</v>
      </c>
      <c r="E359" s="4">
        <v>534454</v>
      </c>
      <c r="F359" s="4">
        <v>268161</v>
      </c>
      <c r="G359" s="4">
        <v>48500</v>
      </c>
      <c r="H359" s="4">
        <v>252684</v>
      </c>
      <c r="I359" s="4">
        <v>27112</v>
      </c>
      <c r="J359" s="4">
        <v>762382</v>
      </c>
      <c r="K359" s="4">
        <v>133152</v>
      </c>
      <c r="L359" s="4">
        <v>29419</v>
      </c>
      <c r="M359" s="4">
        <v>427706</v>
      </c>
      <c r="N359" s="4">
        <v>331245</v>
      </c>
      <c r="O359" s="4">
        <v>448880</v>
      </c>
      <c r="P359" s="4">
        <v>33967</v>
      </c>
      <c r="Q359" s="4">
        <v>802438</v>
      </c>
      <c r="R359" s="4">
        <v>878701</v>
      </c>
      <c r="S359" s="4">
        <v>5967198</v>
      </c>
      <c r="T359" s="4">
        <v>491114</v>
      </c>
    </row>
    <row r="360" spans="1:20" s="12" customFormat="1" ht="23.25">
      <c r="A360" s="15" t="s">
        <v>889</v>
      </c>
      <c r="B360" s="16" t="s">
        <v>302</v>
      </c>
      <c r="C360" s="4">
        <v>8860719</v>
      </c>
      <c r="D360" s="4">
        <v>33742</v>
      </c>
      <c r="E360" s="4">
        <v>24817</v>
      </c>
      <c r="F360" s="4">
        <v>355721</v>
      </c>
      <c r="G360" s="5" t="s">
        <v>14</v>
      </c>
      <c r="H360" s="4">
        <v>80506</v>
      </c>
      <c r="I360" s="4">
        <v>68236</v>
      </c>
      <c r="J360" s="4">
        <v>385356</v>
      </c>
      <c r="K360" s="4">
        <v>75218</v>
      </c>
      <c r="L360" s="4">
        <v>271960</v>
      </c>
      <c r="M360" s="4">
        <v>71074</v>
      </c>
      <c r="N360" s="4">
        <v>64954</v>
      </c>
      <c r="O360" s="4">
        <v>185597</v>
      </c>
      <c r="P360" s="4">
        <v>77557</v>
      </c>
      <c r="Q360" s="4">
        <v>1262996</v>
      </c>
      <c r="R360" s="4">
        <v>161188</v>
      </c>
      <c r="S360" s="4">
        <v>5292326</v>
      </c>
      <c r="T360" s="4">
        <v>449470</v>
      </c>
    </row>
    <row r="361" spans="1:20" s="12" customFormat="1" ht="23.25">
      <c r="A361" s="15" t="s">
        <v>890</v>
      </c>
      <c r="B361" s="16" t="s">
        <v>303</v>
      </c>
      <c r="C361" s="4">
        <v>5688593</v>
      </c>
      <c r="D361" s="4">
        <v>36559</v>
      </c>
      <c r="E361" s="4">
        <v>4576</v>
      </c>
      <c r="F361" s="4">
        <v>80292</v>
      </c>
      <c r="G361" s="4">
        <v>470992</v>
      </c>
      <c r="H361" s="4">
        <v>73204</v>
      </c>
      <c r="I361" s="4">
        <v>103504</v>
      </c>
      <c r="J361" s="4">
        <v>70693</v>
      </c>
      <c r="K361" s="4">
        <v>465</v>
      </c>
      <c r="L361" s="4">
        <v>90219</v>
      </c>
      <c r="M361" s="4">
        <v>95478</v>
      </c>
      <c r="N361" s="4">
        <v>122392</v>
      </c>
      <c r="O361" s="4">
        <v>25845</v>
      </c>
      <c r="P361" s="4">
        <v>44344</v>
      </c>
      <c r="Q361" s="4">
        <v>407400</v>
      </c>
      <c r="R361" s="4">
        <v>75160</v>
      </c>
      <c r="S361" s="4">
        <v>3328173</v>
      </c>
      <c r="T361" s="4">
        <v>659298</v>
      </c>
    </row>
    <row r="362" spans="1:20" s="12" customFormat="1" ht="57">
      <c r="A362" s="15" t="s">
        <v>891</v>
      </c>
      <c r="B362" s="16" t="s">
        <v>304</v>
      </c>
      <c r="C362" s="4">
        <v>41182759</v>
      </c>
      <c r="D362" s="4">
        <v>272893</v>
      </c>
      <c r="E362" s="4">
        <v>613334</v>
      </c>
      <c r="F362" s="4">
        <v>1744406</v>
      </c>
      <c r="G362" s="4">
        <v>179091</v>
      </c>
      <c r="H362" s="4">
        <v>86395</v>
      </c>
      <c r="I362" s="4">
        <v>1137997</v>
      </c>
      <c r="J362" s="4">
        <v>2163618</v>
      </c>
      <c r="K362" s="4">
        <v>749243</v>
      </c>
      <c r="L362" s="4">
        <v>815206</v>
      </c>
      <c r="M362" s="4">
        <v>1233816</v>
      </c>
      <c r="N362" s="4">
        <v>1768720</v>
      </c>
      <c r="O362" s="4">
        <v>818490</v>
      </c>
      <c r="P362" s="4">
        <v>145694</v>
      </c>
      <c r="Q362" s="4">
        <v>5405541</v>
      </c>
      <c r="R362" s="4">
        <v>2472917</v>
      </c>
      <c r="S362" s="4">
        <v>19829913</v>
      </c>
      <c r="T362" s="4">
        <v>1745484</v>
      </c>
    </row>
    <row r="363" spans="1:20" s="12" customFormat="1" ht="57">
      <c r="A363" s="15" t="s">
        <v>892</v>
      </c>
      <c r="B363" s="16" t="s">
        <v>305</v>
      </c>
      <c r="C363" s="4">
        <v>2119086</v>
      </c>
      <c r="D363" s="4">
        <v>8380</v>
      </c>
      <c r="E363" s="4">
        <v>11609</v>
      </c>
      <c r="F363" s="4">
        <v>5946</v>
      </c>
      <c r="G363" s="5" t="s">
        <v>14</v>
      </c>
      <c r="H363" s="4">
        <v>26513</v>
      </c>
      <c r="I363" s="4">
        <v>15734</v>
      </c>
      <c r="J363" s="4">
        <v>81541</v>
      </c>
      <c r="K363" s="4">
        <v>28535</v>
      </c>
      <c r="L363" s="4">
        <v>16185</v>
      </c>
      <c r="M363" s="5" t="s">
        <v>14</v>
      </c>
      <c r="N363" s="4">
        <v>20117</v>
      </c>
      <c r="O363" s="4">
        <v>30917</v>
      </c>
      <c r="P363" s="4">
        <v>543505</v>
      </c>
      <c r="Q363" s="4">
        <v>93557</v>
      </c>
      <c r="R363" s="4">
        <v>39284</v>
      </c>
      <c r="S363" s="4">
        <v>966465</v>
      </c>
      <c r="T363" s="4">
        <v>230795</v>
      </c>
    </row>
    <row r="364" spans="1:20" s="12" customFormat="1" ht="34.5">
      <c r="A364" s="15" t="s">
        <v>893</v>
      </c>
      <c r="B364" s="16" t="s">
        <v>306</v>
      </c>
      <c r="C364" s="4">
        <v>3260857</v>
      </c>
      <c r="D364" s="4">
        <v>28302</v>
      </c>
      <c r="E364" s="4">
        <v>10500</v>
      </c>
      <c r="F364" s="4">
        <v>51203</v>
      </c>
      <c r="G364" s="5" t="s">
        <v>14</v>
      </c>
      <c r="H364" s="4">
        <v>52608</v>
      </c>
      <c r="I364" s="4">
        <v>63917</v>
      </c>
      <c r="J364" s="4">
        <v>81917</v>
      </c>
      <c r="K364" s="4">
        <v>5254</v>
      </c>
      <c r="L364" s="4">
        <v>54987</v>
      </c>
      <c r="M364" s="5" t="s">
        <v>14</v>
      </c>
      <c r="N364" s="4">
        <v>186348</v>
      </c>
      <c r="O364" s="4">
        <v>85450</v>
      </c>
      <c r="P364" s="4">
        <v>204434</v>
      </c>
      <c r="Q364" s="4">
        <v>407795</v>
      </c>
      <c r="R364" s="4">
        <v>536006</v>
      </c>
      <c r="S364" s="4">
        <v>871168</v>
      </c>
      <c r="T364" s="4">
        <v>620968</v>
      </c>
    </row>
    <row r="365" spans="1:20" s="12" customFormat="1" ht="68.25">
      <c r="A365" s="15" t="s">
        <v>894</v>
      </c>
      <c r="B365" s="16" t="s">
        <v>307</v>
      </c>
      <c r="C365" s="4">
        <v>22570790</v>
      </c>
      <c r="D365" s="4">
        <v>116409</v>
      </c>
      <c r="E365" s="4">
        <v>104153</v>
      </c>
      <c r="F365" s="4">
        <v>355807</v>
      </c>
      <c r="G365" s="4">
        <v>1521619</v>
      </c>
      <c r="H365" s="4">
        <v>404794</v>
      </c>
      <c r="I365" s="4">
        <v>436674</v>
      </c>
      <c r="J365" s="4">
        <v>372246</v>
      </c>
      <c r="K365" s="4">
        <v>214086</v>
      </c>
      <c r="L365" s="4">
        <v>293600</v>
      </c>
      <c r="M365" s="4">
        <v>92277</v>
      </c>
      <c r="N365" s="4">
        <v>323962</v>
      </c>
      <c r="O365" s="4">
        <v>630789</v>
      </c>
      <c r="P365" s="4">
        <v>55558</v>
      </c>
      <c r="Q365" s="4">
        <v>3583315</v>
      </c>
      <c r="R365" s="4">
        <v>3220909</v>
      </c>
      <c r="S365" s="4">
        <v>9348222</v>
      </c>
      <c r="T365" s="4">
        <v>1496370</v>
      </c>
    </row>
    <row r="366" spans="1:20" s="12" customFormat="1" ht="45.75">
      <c r="A366" s="15" t="s">
        <v>895</v>
      </c>
      <c r="B366" s="16" t="s">
        <v>308</v>
      </c>
      <c r="C366" s="4">
        <v>15387721</v>
      </c>
      <c r="D366" s="4">
        <v>34569</v>
      </c>
      <c r="E366" s="5" t="s">
        <v>14</v>
      </c>
      <c r="F366" s="4">
        <v>233724</v>
      </c>
      <c r="G366" s="4">
        <v>1095674</v>
      </c>
      <c r="H366" s="4">
        <v>308369</v>
      </c>
      <c r="I366" s="4">
        <v>25536</v>
      </c>
      <c r="J366" s="4">
        <v>287402</v>
      </c>
      <c r="K366" s="4">
        <v>52149</v>
      </c>
      <c r="L366" s="4">
        <v>245589</v>
      </c>
      <c r="M366" s="5" t="s">
        <v>14</v>
      </c>
      <c r="N366" s="4">
        <v>122845</v>
      </c>
      <c r="O366" s="4">
        <v>506608</v>
      </c>
      <c r="P366" s="4">
        <v>24253</v>
      </c>
      <c r="Q366" s="4">
        <v>3035102</v>
      </c>
      <c r="R366" s="4">
        <v>2382244</v>
      </c>
      <c r="S366" s="4">
        <v>6505804</v>
      </c>
      <c r="T366" s="4">
        <v>527855</v>
      </c>
    </row>
    <row r="367" spans="1:20" s="12" customFormat="1" ht="45.75">
      <c r="A367" s="15" t="s">
        <v>896</v>
      </c>
      <c r="B367" s="16" t="s">
        <v>309</v>
      </c>
      <c r="C367" s="4">
        <v>3181699</v>
      </c>
      <c r="D367" s="4">
        <v>30240</v>
      </c>
      <c r="E367" s="4">
        <v>103765</v>
      </c>
      <c r="F367" s="4">
        <v>7011</v>
      </c>
      <c r="G367" s="4">
        <v>83166</v>
      </c>
      <c r="H367" s="4">
        <v>67576</v>
      </c>
      <c r="I367" s="5" t="s">
        <v>14</v>
      </c>
      <c r="J367" s="4">
        <v>33466</v>
      </c>
      <c r="K367" s="4">
        <v>116499</v>
      </c>
      <c r="L367" s="4">
        <v>31826</v>
      </c>
      <c r="M367" s="5" t="s">
        <v>14</v>
      </c>
      <c r="N367" s="4">
        <v>38806</v>
      </c>
      <c r="O367" s="4">
        <v>45687</v>
      </c>
      <c r="P367" s="4">
        <v>3257</v>
      </c>
      <c r="Q367" s="4">
        <v>153961</v>
      </c>
      <c r="R367" s="4">
        <v>164755</v>
      </c>
      <c r="S367" s="4">
        <v>1921631</v>
      </c>
      <c r="T367" s="4">
        <v>380053</v>
      </c>
    </row>
    <row r="368" spans="1:20" s="12" customFormat="1" ht="45.75">
      <c r="A368" s="15" t="s">
        <v>897</v>
      </c>
      <c r="B368" s="16" t="s">
        <v>310</v>
      </c>
      <c r="C368" s="4">
        <v>4001369</v>
      </c>
      <c r="D368" s="4">
        <v>51599</v>
      </c>
      <c r="E368" s="4">
        <v>388</v>
      </c>
      <c r="F368" s="4">
        <v>115073</v>
      </c>
      <c r="G368" s="4">
        <v>342779</v>
      </c>
      <c r="H368" s="4">
        <v>28849</v>
      </c>
      <c r="I368" s="4">
        <v>411138</v>
      </c>
      <c r="J368" s="4">
        <v>51378</v>
      </c>
      <c r="K368" s="4">
        <v>45438</v>
      </c>
      <c r="L368" s="4">
        <v>16185</v>
      </c>
      <c r="M368" s="4">
        <v>92277</v>
      </c>
      <c r="N368" s="4">
        <v>162310</v>
      </c>
      <c r="O368" s="4">
        <v>78495</v>
      </c>
      <c r="P368" s="4">
        <v>28048</v>
      </c>
      <c r="Q368" s="4">
        <v>394252</v>
      </c>
      <c r="R368" s="4">
        <v>673910</v>
      </c>
      <c r="S368" s="4">
        <v>920788</v>
      </c>
      <c r="T368" s="4">
        <v>588462</v>
      </c>
    </row>
    <row r="369" spans="1:20" s="12" customFormat="1" ht="34.5">
      <c r="A369" s="15" t="s">
        <v>898</v>
      </c>
      <c r="B369" s="16" t="s">
        <v>507</v>
      </c>
      <c r="C369" s="4">
        <v>289974559</v>
      </c>
      <c r="D369" s="4">
        <v>5708244</v>
      </c>
      <c r="E369" s="4">
        <v>6445452</v>
      </c>
      <c r="F369" s="4">
        <v>5860681</v>
      </c>
      <c r="G369" s="4">
        <v>2993402</v>
      </c>
      <c r="H369" s="4">
        <v>5196667</v>
      </c>
      <c r="I369" s="4">
        <v>7856563</v>
      </c>
      <c r="J369" s="4">
        <v>20774125</v>
      </c>
      <c r="K369" s="4">
        <v>10047636</v>
      </c>
      <c r="L369" s="4">
        <v>10582372</v>
      </c>
      <c r="M369" s="4">
        <v>3496869</v>
      </c>
      <c r="N369" s="4">
        <v>9668949</v>
      </c>
      <c r="O369" s="4">
        <v>6265239</v>
      </c>
      <c r="P369" s="4">
        <v>1523632</v>
      </c>
      <c r="Q369" s="4">
        <v>56508631</v>
      </c>
      <c r="R369" s="4">
        <v>32200667</v>
      </c>
      <c r="S369" s="4">
        <v>93514619</v>
      </c>
      <c r="T369" s="4">
        <v>11330810</v>
      </c>
    </row>
    <row r="370" spans="1:20" s="12" customFormat="1" ht="23.25">
      <c r="A370" s="15" t="s">
        <v>899</v>
      </c>
      <c r="B370" s="16" t="s">
        <v>508</v>
      </c>
      <c r="C370" s="4">
        <v>9449367</v>
      </c>
      <c r="D370" s="4">
        <v>60231</v>
      </c>
      <c r="E370" s="4">
        <v>222794</v>
      </c>
      <c r="F370" s="4">
        <v>126958</v>
      </c>
      <c r="G370" s="4">
        <v>113357</v>
      </c>
      <c r="H370" s="4">
        <v>74055</v>
      </c>
      <c r="I370" s="4">
        <v>152933</v>
      </c>
      <c r="J370" s="4">
        <v>1910666</v>
      </c>
      <c r="K370" s="4">
        <v>96962</v>
      </c>
      <c r="L370" s="4">
        <v>201073</v>
      </c>
      <c r="M370" s="4">
        <v>51931</v>
      </c>
      <c r="N370" s="4">
        <v>435956</v>
      </c>
      <c r="O370" s="4">
        <v>80441</v>
      </c>
      <c r="P370" s="5" t="s">
        <v>14</v>
      </c>
      <c r="Q370" s="4">
        <v>391336</v>
      </c>
      <c r="R370" s="4">
        <v>1413050</v>
      </c>
      <c r="S370" s="4">
        <v>3985062</v>
      </c>
      <c r="T370" s="4">
        <v>132563</v>
      </c>
    </row>
    <row r="371" spans="1:20" s="12" customFormat="1" ht="23.25">
      <c r="A371" s="15" t="s">
        <v>900</v>
      </c>
      <c r="B371" s="16" t="s">
        <v>311</v>
      </c>
      <c r="C371" s="4">
        <v>9449367</v>
      </c>
      <c r="D371" s="4">
        <v>60231</v>
      </c>
      <c r="E371" s="4">
        <v>222794</v>
      </c>
      <c r="F371" s="4">
        <v>126958</v>
      </c>
      <c r="G371" s="4">
        <v>113357</v>
      </c>
      <c r="H371" s="4">
        <v>74055</v>
      </c>
      <c r="I371" s="4">
        <v>152933</v>
      </c>
      <c r="J371" s="4">
        <v>1910666</v>
      </c>
      <c r="K371" s="4">
        <v>96962</v>
      </c>
      <c r="L371" s="4">
        <v>201073</v>
      </c>
      <c r="M371" s="4">
        <v>51931</v>
      </c>
      <c r="N371" s="4">
        <v>435956</v>
      </c>
      <c r="O371" s="4">
        <v>80441</v>
      </c>
      <c r="P371" s="5" t="s">
        <v>14</v>
      </c>
      <c r="Q371" s="4">
        <v>391336</v>
      </c>
      <c r="R371" s="4">
        <v>1413050</v>
      </c>
      <c r="S371" s="4">
        <v>3985062</v>
      </c>
      <c r="T371" s="4">
        <v>132563</v>
      </c>
    </row>
    <row r="372" spans="1:20" s="12" customFormat="1" ht="23.25">
      <c r="A372" s="15" t="s">
        <v>901</v>
      </c>
      <c r="B372" s="16" t="s">
        <v>509</v>
      </c>
      <c r="C372" s="4">
        <v>3078849</v>
      </c>
      <c r="D372" s="4">
        <v>31662</v>
      </c>
      <c r="E372" s="4">
        <v>101723</v>
      </c>
      <c r="F372" s="4">
        <v>133174</v>
      </c>
      <c r="G372" s="4">
        <v>15908</v>
      </c>
      <c r="H372" s="4">
        <v>2195</v>
      </c>
      <c r="I372" s="4">
        <v>225856</v>
      </c>
      <c r="J372" s="4">
        <v>1636887</v>
      </c>
      <c r="K372" s="4">
        <v>89188</v>
      </c>
      <c r="L372" s="4">
        <v>102192</v>
      </c>
      <c r="M372" s="4">
        <v>202</v>
      </c>
      <c r="N372" s="4">
        <v>242756</v>
      </c>
      <c r="O372" s="4">
        <v>90894</v>
      </c>
      <c r="P372" s="4">
        <v>53</v>
      </c>
      <c r="Q372" s="4">
        <v>193813</v>
      </c>
      <c r="R372" s="4">
        <v>63216</v>
      </c>
      <c r="S372" s="4">
        <v>142914</v>
      </c>
      <c r="T372" s="4">
        <v>6216</v>
      </c>
    </row>
    <row r="373" spans="1:20" s="12" customFormat="1" ht="23.25">
      <c r="A373" s="15" t="s">
        <v>901</v>
      </c>
      <c r="B373" s="16" t="s">
        <v>312</v>
      </c>
      <c r="C373" s="4">
        <v>3078849</v>
      </c>
      <c r="D373" s="4">
        <v>31662</v>
      </c>
      <c r="E373" s="4">
        <v>101723</v>
      </c>
      <c r="F373" s="4">
        <v>133174</v>
      </c>
      <c r="G373" s="4">
        <v>15908</v>
      </c>
      <c r="H373" s="4">
        <v>2195</v>
      </c>
      <c r="I373" s="4">
        <v>225856</v>
      </c>
      <c r="J373" s="4">
        <v>1636887</v>
      </c>
      <c r="K373" s="4">
        <v>89188</v>
      </c>
      <c r="L373" s="4">
        <v>102192</v>
      </c>
      <c r="M373" s="4">
        <v>202</v>
      </c>
      <c r="N373" s="4">
        <v>242756</v>
      </c>
      <c r="O373" s="4">
        <v>90894</v>
      </c>
      <c r="P373" s="4">
        <v>53</v>
      </c>
      <c r="Q373" s="4">
        <v>193813</v>
      </c>
      <c r="R373" s="4">
        <v>63216</v>
      </c>
      <c r="S373" s="4">
        <v>142914</v>
      </c>
      <c r="T373" s="4">
        <v>6216</v>
      </c>
    </row>
    <row r="374" spans="1:20" s="12" customFormat="1" ht="23.25">
      <c r="A374" s="15" t="s">
        <v>902</v>
      </c>
      <c r="B374" s="16" t="s">
        <v>510</v>
      </c>
      <c r="C374" s="4">
        <v>114256021</v>
      </c>
      <c r="D374" s="4">
        <v>1537903</v>
      </c>
      <c r="E374" s="4">
        <v>2272611</v>
      </c>
      <c r="F374" s="4">
        <v>3030363</v>
      </c>
      <c r="G374" s="4">
        <v>784730</v>
      </c>
      <c r="H374" s="4">
        <v>1050538</v>
      </c>
      <c r="I374" s="4">
        <v>1965724</v>
      </c>
      <c r="J374" s="4">
        <v>9678101</v>
      </c>
      <c r="K374" s="4">
        <v>6491757</v>
      </c>
      <c r="L374" s="4">
        <v>4094231</v>
      </c>
      <c r="M374" s="4">
        <v>1523801</v>
      </c>
      <c r="N374" s="4">
        <v>2554801</v>
      </c>
      <c r="O374" s="4">
        <v>1182288</v>
      </c>
      <c r="P374" s="4">
        <v>844151</v>
      </c>
      <c r="Q374" s="4">
        <v>16185539</v>
      </c>
      <c r="R374" s="4">
        <v>4705196</v>
      </c>
      <c r="S374" s="4">
        <v>53434851</v>
      </c>
      <c r="T374" s="4">
        <v>2919434</v>
      </c>
    </row>
    <row r="375" spans="1:20" s="12" customFormat="1" ht="45.75">
      <c r="A375" s="15" t="s">
        <v>903</v>
      </c>
      <c r="B375" s="16" t="s">
        <v>313</v>
      </c>
      <c r="C375" s="4">
        <v>99408995</v>
      </c>
      <c r="D375" s="4">
        <v>1250825</v>
      </c>
      <c r="E375" s="4">
        <v>1965920</v>
      </c>
      <c r="F375" s="4">
        <v>2952873</v>
      </c>
      <c r="G375" s="4">
        <v>572891</v>
      </c>
      <c r="H375" s="4">
        <v>848118</v>
      </c>
      <c r="I375" s="4">
        <v>1807327</v>
      </c>
      <c r="J375" s="4">
        <v>9400227</v>
      </c>
      <c r="K375" s="4">
        <v>6166529</v>
      </c>
      <c r="L375" s="4">
        <v>3705194</v>
      </c>
      <c r="M375" s="4">
        <v>1493853</v>
      </c>
      <c r="N375" s="4">
        <v>2438369</v>
      </c>
      <c r="O375" s="4">
        <v>1140411</v>
      </c>
      <c r="P375" s="4">
        <v>829382</v>
      </c>
      <c r="Q375" s="4">
        <v>13837289</v>
      </c>
      <c r="R375" s="4">
        <v>3689567</v>
      </c>
      <c r="S375" s="4">
        <v>44869779</v>
      </c>
      <c r="T375" s="4">
        <v>2440440</v>
      </c>
    </row>
    <row r="376" spans="1:20" s="12" customFormat="1" ht="34.5">
      <c r="A376" s="15" t="s">
        <v>904</v>
      </c>
      <c r="B376" s="16" t="s">
        <v>314</v>
      </c>
      <c r="C376" s="4">
        <v>14947614</v>
      </c>
      <c r="D376" s="4">
        <v>423592</v>
      </c>
      <c r="E376" s="4">
        <v>93993</v>
      </c>
      <c r="F376" s="4">
        <v>256811</v>
      </c>
      <c r="G376" s="4">
        <v>81355</v>
      </c>
      <c r="H376" s="4">
        <v>183487</v>
      </c>
      <c r="I376" s="4">
        <v>73485</v>
      </c>
      <c r="J376" s="4">
        <v>6305636</v>
      </c>
      <c r="K376" s="4">
        <v>625365</v>
      </c>
      <c r="L376" s="4">
        <v>350094</v>
      </c>
      <c r="M376" s="4">
        <v>2640</v>
      </c>
      <c r="N376" s="4">
        <v>272982</v>
      </c>
      <c r="O376" s="4">
        <v>89760</v>
      </c>
      <c r="P376" s="4">
        <v>145032</v>
      </c>
      <c r="Q376" s="4">
        <v>252383</v>
      </c>
      <c r="R376" s="4">
        <v>709327</v>
      </c>
      <c r="S376" s="4">
        <v>4651075</v>
      </c>
      <c r="T376" s="4">
        <v>430597</v>
      </c>
    </row>
    <row r="377" spans="1:20" s="12" customFormat="1" ht="23.25">
      <c r="A377" s="15" t="s">
        <v>905</v>
      </c>
      <c r="B377" s="16" t="s">
        <v>315</v>
      </c>
      <c r="C377" s="4">
        <v>1823756</v>
      </c>
      <c r="D377" s="4">
        <v>12544</v>
      </c>
      <c r="E377" s="4">
        <v>4832</v>
      </c>
      <c r="F377" s="4">
        <v>85869</v>
      </c>
      <c r="G377" s="5" t="s">
        <v>14</v>
      </c>
      <c r="H377" s="4">
        <v>46758</v>
      </c>
      <c r="I377" s="4">
        <v>10451</v>
      </c>
      <c r="J377" s="4">
        <v>20613</v>
      </c>
      <c r="K377" s="4">
        <v>607680</v>
      </c>
      <c r="L377" s="4">
        <v>562308</v>
      </c>
      <c r="M377" s="4">
        <v>800</v>
      </c>
      <c r="N377" s="4">
        <v>2795</v>
      </c>
      <c r="O377" s="4">
        <v>27850</v>
      </c>
      <c r="P377" s="4">
        <v>64275</v>
      </c>
      <c r="Q377" s="4">
        <v>8504</v>
      </c>
      <c r="R377" s="4">
        <v>156733</v>
      </c>
      <c r="S377" s="4">
        <v>203567</v>
      </c>
      <c r="T377" s="4">
        <v>8177</v>
      </c>
    </row>
    <row r="378" spans="1:20" s="12" customFormat="1" ht="34.5">
      <c r="A378" s="15" t="s">
        <v>906</v>
      </c>
      <c r="B378" s="16" t="s">
        <v>316</v>
      </c>
      <c r="C378" s="4">
        <v>3164249</v>
      </c>
      <c r="D378" s="4">
        <v>11530</v>
      </c>
      <c r="E378" s="4">
        <v>22826</v>
      </c>
      <c r="F378" s="4">
        <v>67089</v>
      </c>
      <c r="G378" s="5" t="s">
        <v>14</v>
      </c>
      <c r="H378" s="4">
        <v>42734</v>
      </c>
      <c r="I378" s="4">
        <v>19364</v>
      </c>
      <c r="J378" s="4">
        <v>77578</v>
      </c>
      <c r="K378" s="4">
        <v>557660</v>
      </c>
      <c r="L378" s="4">
        <v>572314</v>
      </c>
      <c r="M378" s="4">
        <v>1224</v>
      </c>
      <c r="N378" s="4">
        <v>11868</v>
      </c>
      <c r="O378" s="4">
        <v>20711</v>
      </c>
      <c r="P378" s="4">
        <v>46312</v>
      </c>
      <c r="Q378" s="4">
        <v>507117</v>
      </c>
      <c r="R378" s="4">
        <v>470316</v>
      </c>
      <c r="S378" s="4">
        <v>529865</v>
      </c>
      <c r="T378" s="4">
        <v>205744</v>
      </c>
    </row>
    <row r="379" spans="1:20" s="12" customFormat="1" ht="34.5">
      <c r="A379" s="15" t="s">
        <v>907</v>
      </c>
      <c r="B379" s="16" t="s">
        <v>317</v>
      </c>
      <c r="C379" s="4">
        <v>4681696</v>
      </c>
      <c r="D379" s="4">
        <v>18278</v>
      </c>
      <c r="E379" s="4">
        <v>40217</v>
      </c>
      <c r="F379" s="4">
        <v>145779</v>
      </c>
      <c r="G379" s="4">
        <v>168969</v>
      </c>
      <c r="H379" s="4">
        <v>135572</v>
      </c>
      <c r="I379" s="4">
        <v>82901</v>
      </c>
      <c r="J379" s="4">
        <v>150456</v>
      </c>
      <c r="K379" s="4">
        <v>520598</v>
      </c>
      <c r="L379" s="4">
        <v>768981</v>
      </c>
      <c r="M379" s="4">
        <v>147062</v>
      </c>
      <c r="N379" s="4">
        <v>44011</v>
      </c>
      <c r="O379" s="4">
        <v>84245</v>
      </c>
      <c r="P379" s="4">
        <v>67984</v>
      </c>
      <c r="Q379" s="4">
        <v>1504820</v>
      </c>
      <c r="R379" s="4">
        <v>278984</v>
      </c>
      <c r="S379" s="4">
        <v>203853</v>
      </c>
      <c r="T379" s="4">
        <v>318985</v>
      </c>
    </row>
    <row r="380" spans="1:20" s="12" customFormat="1" ht="23.25">
      <c r="A380" s="15" t="s">
        <v>908</v>
      </c>
      <c r="B380" s="16" t="s">
        <v>318</v>
      </c>
      <c r="C380" s="4">
        <v>74791681</v>
      </c>
      <c r="D380" s="4">
        <v>784881</v>
      </c>
      <c r="E380" s="4">
        <v>1804053</v>
      </c>
      <c r="F380" s="4">
        <v>2397324</v>
      </c>
      <c r="G380" s="4">
        <v>322567</v>
      </c>
      <c r="H380" s="4">
        <v>439567</v>
      </c>
      <c r="I380" s="4">
        <v>1621126</v>
      </c>
      <c r="J380" s="4">
        <v>2845944</v>
      </c>
      <c r="K380" s="4">
        <v>3855227</v>
      </c>
      <c r="L380" s="4">
        <v>1451497</v>
      </c>
      <c r="M380" s="4">
        <v>1342127</v>
      </c>
      <c r="N380" s="4">
        <v>2106714</v>
      </c>
      <c r="O380" s="4">
        <v>917845</v>
      </c>
      <c r="P380" s="4">
        <v>505779</v>
      </c>
      <c r="Q380" s="4">
        <v>11564465</v>
      </c>
      <c r="R380" s="4">
        <v>2074207</v>
      </c>
      <c r="S380" s="4">
        <v>39281419</v>
      </c>
      <c r="T380" s="4">
        <v>1476938</v>
      </c>
    </row>
    <row r="381" spans="1:20" s="12" customFormat="1" ht="23.25">
      <c r="A381" s="15" t="s">
        <v>909</v>
      </c>
      <c r="B381" s="16" t="s">
        <v>319</v>
      </c>
      <c r="C381" s="4">
        <v>14847026</v>
      </c>
      <c r="D381" s="4">
        <v>287078</v>
      </c>
      <c r="E381" s="4">
        <v>306690</v>
      </c>
      <c r="F381" s="4">
        <v>77491</v>
      </c>
      <c r="G381" s="4">
        <v>211839</v>
      </c>
      <c r="H381" s="4">
        <v>202420</v>
      </c>
      <c r="I381" s="4">
        <v>158398</v>
      </c>
      <c r="J381" s="4">
        <v>277874</v>
      </c>
      <c r="K381" s="4">
        <v>325227</v>
      </c>
      <c r="L381" s="4">
        <v>389037</v>
      </c>
      <c r="M381" s="4">
        <v>29949</v>
      </c>
      <c r="N381" s="4">
        <v>116432</v>
      </c>
      <c r="O381" s="4">
        <v>41878</v>
      </c>
      <c r="P381" s="4">
        <v>14769</v>
      </c>
      <c r="Q381" s="4">
        <v>2348250</v>
      </c>
      <c r="R381" s="4">
        <v>1015629</v>
      </c>
      <c r="S381" s="4">
        <v>8565072</v>
      </c>
      <c r="T381" s="4">
        <v>478994</v>
      </c>
    </row>
    <row r="382" spans="1:20" s="12" customFormat="1" ht="23.25">
      <c r="A382" s="15" t="s">
        <v>910</v>
      </c>
      <c r="B382" s="16" t="s">
        <v>320</v>
      </c>
      <c r="C382" s="4">
        <v>5182671</v>
      </c>
      <c r="D382" s="4">
        <v>284962</v>
      </c>
      <c r="E382" s="4">
        <v>241795</v>
      </c>
      <c r="F382" s="4">
        <v>37719</v>
      </c>
      <c r="G382" s="4">
        <v>177780</v>
      </c>
      <c r="H382" s="4">
        <v>194939</v>
      </c>
      <c r="I382" s="4">
        <v>104730</v>
      </c>
      <c r="J382" s="4">
        <v>251093</v>
      </c>
      <c r="K382" s="4">
        <v>325043</v>
      </c>
      <c r="L382" s="4">
        <v>350015</v>
      </c>
      <c r="M382" s="4">
        <v>500</v>
      </c>
      <c r="N382" s="4">
        <v>78263</v>
      </c>
      <c r="O382" s="4">
        <v>27441</v>
      </c>
      <c r="P382" s="4">
        <v>11434</v>
      </c>
      <c r="Q382" s="4">
        <v>1492547</v>
      </c>
      <c r="R382" s="4">
        <v>677608</v>
      </c>
      <c r="S382" s="4">
        <v>673407</v>
      </c>
      <c r="T382" s="4">
        <v>253396</v>
      </c>
    </row>
    <row r="383" spans="1:20" s="12" customFormat="1" ht="23.25">
      <c r="A383" s="15" t="s">
        <v>911</v>
      </c>
      <c r="B383" s="16" t="s">
        <v>321</v>
      </c>
      <c r="C383" s="4">
        <v>9664355</v>
      </c>
      <c r="D383" s="4">
        <v>2116</v>
      </c>
      <c r="E383" s="4">
        <v>64895</v>
      </c>
      <c r="F383" s="4">
        <v>39772</v>
      </c>
      <c r="G383" s="4">
        <v>34059</v>
      </c>
      <c r="H383" s="4">
        <v>7481</v>
      </c>
      <c r="I383" s="4">
        <v>53668</v>
      </c>
      <c r="J383" s="4">
        <v>26781</v>
      </c>
      <c r="K383" s="4">
        <v>184</v>
      </c>
      <c r="L383" s="4">
        <v>39021</v>
      </c>
      <c r="M383" s="4">
        <v>29449</v>
      </c>
      <c r="N383" s="4">
        <v>38169</v>
      </c>
      <c r="O383" s="4">
        <v>14437</v>
      </c>
      <c r="P383" s="4">
        <v>3335</v>
      </c>
      <c r="Q383" s="4">
        <v>855703</v>
      </c>
      <c r="R383" s="4">
        <v>338021</v>
      </c>
      <c r="S383" s="4">
        <v>7891665</v>
      </c>
      <c r="T383" s="4">
        <v>225599</v>
      </c>
    </row>
    <row r="384" spans="1:20" s="12" customFormat="1" ht="23.25">
      <c r="A384" s="15" t="s">
        <v>912</v>
      </c>
      <c r="B384" s="16" t="s">
        <v>511</v>
      </c>
      <c r="C384" s="4">
        <v>662439</v>
      </c>
      <c r="D384" s="4">
        <v>1197</v>
      </c>
      <c r="E384" s="4">
        <v>16172</v>
      </c>
      <c r="F384" s="4">
        <v>30501</v>
      </c>
      <c r="G384" s="4">
        <v>16</v>
      </c>
      <c r="H384" s="5" t="s">
        <v>14</v>
      </c>
      <c r="I384" s="4">
        <v>6679</v>
      </c>
      <c r="J384" s="4">
        <v>32786</v>
      </c>
      <c r="K384" s="5" t="s">
        <v>14</v>
      </c>
      <c r="L384" s="4">
        <v>31867</v>
      </c>
      <c r="M384" s="5" t="s">
        <v>14</v>
      </c>
      <c r="N384" s="4">
        <v>10134</v>
      </c>
      <c r="O384" s="4">
        <v>594</v>
      </c>
      <c r="P384" s="4">
        <v>3197</v>
      </c>
      <c r="Q384" s="4">
        <v>6665</v>
      </c>
      <c r="R384" s="4">
        <v>115614</v>
      </c>
      <c r="S384" s="4">
        <v>233912</v>
      </c>
      <c r="T384" s="4">
        <v>173106</v>
      </c>
    </row>
    <row r="385" spans="1:20" s="12" customFormat="1" ht="45.75">
      <c r="A385" s="15" t="s">
        <v>913</v>
      </c>
      <c r="B385" s="16" t="s">
        <v>322</v>
      </c>
      <c r="C385" s="4">
        <v>255553</v>
      </c>
      <c r="D385" s="5" t="s">
        <v>14</v>
      </c>
      <c r="E385" s="5" t="s">
        <v>14</v>
      </c>
      <c r="F385" s="4">
        <v>12562</v>
      </c>
      <c r="G385" s="4">
        <v>16</v>
      </c>
      <c r="H385" s="5" t="s">
        <v>14</v>
      </c>
      <c r="I385" s="5" t="s">
        <v>14</v>
      </c>
      <c r="J385" s="4">
        <v>5988</v>
      </c>
      <c r="K385" s="5" t="s">
        <v>14</v>
      </c>
      <c r="L385" s="5" t="s">
        <v>14</v>
      </c>
      <c r="M385" s="5" t="s">
        <v>14</v>
      </c>
      <c r="N385" s="4">
        <v>8103</v>
      </c>
      <c r="O385" s="5" t="s">
        <v>14</v>
      </c>
      <c r="P385" s="5" t="s">
        <v>14</v>
      </c>
      <c r="Q385" s="5" t="s">
        <v>14</v>
      </c>
      <c r="R385" s="4">
        <v>34064</v>
      </c>
      <c r="S385" s="4">
        <v>194695</v>
      </c>
      <c r="T385" s="4">
        <v>125</v>
      </c>
    </row>
    <row r="386" spans="1:20" s="12" customFormat="1" ht="57">
      <c r="A386" s="15" t="s">
        <v>914</v>
      </c>
      <c r="B386" s="16" t="s">
        <v>323</v>
      </c>
      <c r="C386" s="4">
        <v>34211</v>
      </c>
      <c r="D386" s="4">
        <v>46</v>
      </c>
      <c r="E386" s="5" t="s">
        <v>14</v>
      </c>
      <c r="F386" s="5" t="s">
        <v>14</v>
      </c>
      <c r="G386" s="5" t="s">
        <v>14</v>
      </c>
      <c r="H386" s="5" t="s">
        <v>14</v>
      </c>
      <c r="I386" s="5" t="s">
        <v>14</v>
      </c>
      <c r="J386" s="5" t="s">
        <v>14</v>
      </c>
      <c r="K386" s="5" t="s">
        <v>14</v>
      </c>
      <c r="L386" s="4">
        <v>30605</v>
      </c>
      <c r="M386" s="5" t="s">
        <v>14</v>
      </c>
      <c r="N386" s="4">
        <v>59</v>
      </c>
      <c r="O386" s="5" t="s">
        <v>14</v>
      </c>
      <c r="P386" s="4">
        <v>3197</v>
      </c>
      <c r="Q386" s="4">
        <v>15</v>
      </c>
      <c r="R386" s="4">
        <v>56</v>
      </c>
      <c r="S386" s="4">
        <v>4</v>
      </c>
      <c r="T386" s="4">
        <v>230</v>
      </c>
    </row>
    <row r="387" spans="1:20" s="12" customFormat="1" ht="23.25">
      <c r="A387" s="15" t="s">
        <v>915</v>
      </c>
      <c r="B387" s="16" t="s">
        <v>324</v>
      </c>
      <c r="C387" s="4">
        <v>372675</v>
      </c>
      <c r="D387" s="4">
        <v>1152</v>
      </c>
      <c r="E387" s="4">
        <v>16172</v>
      </c>
      <c r="F387" s="4">
        <v>17939</v>
      </c>
      <c r="G387" s="5" t="s">
        <v>14</v>
      </c>
      <c r="H387" s="5" t="s">
        <v>14</v>
      </c>
      <c r="I387" s="4">
        <v>6679</v>
      </c>
      <c r="J387" s="4">
        <v>26798</v>
      </c>
      <c r="K387" s="5" t="s">
        <v>14</v>
      </c>
      <c r="L387" s="4">
        <v>1262</v>
      </c>
      <c r="M387" s="5" t="s">
        <v>14</v>
      </c>
      <c r="N387" s="4">
        <v>1972</v>
      </c>
      <c r="O387" s="4">
        <v>594</v>
      </c>
      <c r="P387" s="5" t="s">
        <v>14</v>
      </c>
      <c r="Q387" s="4">
        <v>6649</v>
      </c>
      <c r="R387" s="4">
        <v>81494</v>
      </c>
      <c r="S387" s="4">
        <v>39214</v>
      </c>
      <c r="T387" s="4">
        <v>172751</v>
      </c>
    </row>
    <row r="388" spans="1:20" s="12" customFormat="1" ht="34.5">
      <c r="A388" s="15" t="s">
        <v>916</v>
      </c>
      <c r="B388" s="16" t="s">
        <v>512</v>
      </c>
      <c r="C388" s="4">
        <v>75964858</v>
      </c>
      <c r="D388" s="4">
        <v>3283212</v>
      </c>
      <c r="E388" s="4">
        <v>2167138</v>
      </c>
      <c r="F388" s="4">
        <v>538540</v>
      </c>
      <c r="G388" s="4">
        <v>818457</v>
      </c>
      <c r="H388" s="4">
        <v>1535548</v>
      </c>
      <c r="I388" s="4">
        <v>2448032</v>
      </c>
      <c r="J388" s="4">
        <v>2771481</v>
      </c>
      <c r="K388" s="4">
        <v>2169288</v>
      </c>
      <c r="L388" s="4">
        <v>2290405</v>
      </c>
      <c r="M388" s="4">
        <v>746139</v>
      </c>
      <c r="N388" s="4">
        <v>2248012</v>
      </c>
      <c r="O388" s="4">
        <v>3437435</v>
      </c>
      <c r="P388" s="4">
        <v>368419</v>
      </c>
      <c r="Q388" s="4">
        <v>17871248</v>
      </c>
      <c r="R388" s="4">
        <v>8877801</v>
      </c>
      <c r="S388" s="4">
        <v>19284526</v>
      </c>
      <c r="T388" s="4">
        <v>5109176</v>
      </c>
    </row>
    <row r="389" spans="1:20" s="12" customFormat="1" ht="23.25">
      <c r="A389" s="15" t="s">
        <v>917</v>
      </c>
      <c r="B389" s="16" t="s">
        <v>325</v>
      </c>
      <c r="C389" s="4">
        <v>13970040</v>
      </c>
      <c r="D389" s="4">
        <v>2005918</v>
      </c>
      <c r="E389" s="4">
        <v>99921</v>
      </c>
      <c r="F389" s="4">
        <v>153476</v>
      </c>
      <c r="G389" s="4">
        <v>5357</v>
      </c>
      <c r="H389" s="4">
        <v>59971</v>
      </c>
      <c r="I389" s="4">
        <v>690373</v>
      </c>
      <c r="J389" s="4">
        <v>377425</v>
      </c>
      <c r="K389" s="4">
        <v>511155</v>
      </c>
      <c r="L389" s="4">
        <v>207763</v>
      </c>
      <c r="M389" s="4">
        <v>205027</v>
      </c>
      <c r="N389" s="4">
        <v>184717</v>
      </c>
      <c r="O389" s="4">
        <v>168007</v>
      </c>
      <c r="P389" s="4">
        <v>30986</v>
      </c>
      <c r="Q389" s="4">
        <v>1657085</v>
      </c>
      <c r="R389" s="4">
        <v>1410476</v>
      </c>
      <c r="S389" s="4">
        <v>5607835</v>
      </c>
      <c r="T389" s="4">
        <v>594549</v>
      </c>
    </row>
    <row r="390" spans="1:20" s="12" customFormat="1" ht="34.5">
      <c r="A390" s="15" t="s">
        <v>918</v>
      </c>
      <c r="B390" s="16" t="s">
        <v>326</v>
      </c>
      <c r="C390" s="4">
        <v>48406773</v>
      </c>
      <c r="D390" s="4">
        <v>1187513</v>
      </c>
      <c r="E390" s="4">
        <v>1913198</v>
      </c>
      <c r="F390" s="4">
        <v>288061</v>
      </c>
      <c r="G390" s="4">
        <v>809886</v>
      </c>
      <c r="H390" s="4">
        <v>1399060</v>
      </c>
      <c r="I390" s="4">
        <v>1676379</v>
      </c>
      <c r="J390" s="4">
        <v>2196865</v>
      </c>
      <c r="K390" s="4">
        <v>1559220</v>
      </c>
      <c r="L390" s="4">
        <v>1162533</v>
      </c>
      <c r="M390" s="4">
        <v>339205</v>
      </c>
      <c r="N390" s="4">
        <v>451281</v>
      </c>
      <c r="O390" s="4">
        <v>2992233</v>
      </c>
      <c r="P390" s="4">
        <v>300668</v>
      </c>
      <c r="Q390" s="4">
        <v>9332946</v>
      </c>
      <c r="R390" s="4">
        <v>6508139</v>
      </c>
      <c r="S390" s="4">
        <v>12034685</v>
      </c>
      <c r="T390" s="4">
        <v>4254899</v>
      </c>
    </row>
    <row r="391" spans="1:20" s="12" customFormat="1" ht="23.25">
      <c r="A391" s="15" t="s">
        <v>919</v>
      </c>
      <c r="B391" s="16" t="s">
        <v>327</v>
      </c>
      <c r="C391" s="4">
        <v>10669494</v>
      </c>
      <c r="D391" s="4">
        <v>12761</v>
      </c>
      <c r="E391" s="4">
        <v>4920</v>
      </c>
      <c r="F391" s="4">
        <v>49497</v>
      </c>
      <c r="G391" s="4">
        <v>1997</v>
      </c>
      <c r="H391" s="4">
        <v>2969</v>
      </c>
      <c r="I391" s="4">
        <v>805048</v>
      </c>
      <c r="J391" s="4">
        <v>1294426</v>
      </c>
      <c r="K391" s="4">
        <v>1386521</v>
      </c>
      <c r="L391" s="4">
        <v>580172</v>
      </c>
      <c r="M391" s="4">
        <v>3712</v>
      </c>
      <c r="N391" s="4">
        <v>8068</v>
      </c>
      <c r="O391" s="4">
        <v>137662</v>
      </c>
      <c r="P391" s="4">
        <v>261081</v>
      </c>
      <c r="Q391" s="4">
        <v>5498340</v>
      </c>
      <c r="R391" s="4">
        <v>284156</v>
      </c>
      <c r="S391" s="4">
        <v>320095</v>
      </c>
      <c r="T391" s="4">
        <v>18070</v>
      </c>
    </row>
    <row r="392" spans="1:20" s="12" customFormat="1" ht="34.5">
      <c r="A392" s="15" t="s">
        <v>920</v>
      </c>
      <c r="B392" s="16" t="s">
        <v>328</v>
      </c>
      <c r="C392" s="4">
        <v>37737279</v>
      </c>
      <c r="D392" s="4">
        <v>1174753</v>
      </c>
      <c r="E392" s="4">
        <v>1908278</v>
      </c>
      <c r="F392" s="4">
        <v>238564</v>
      </c>
      <c r="G392" s="4">
        <v>807889</v>
      </c>
      <c r="H392" s="4">
        <v>1396091</v>
      </c>
      <c r="I392" s="4">
        <v>871331</v>
      </c>
      <c r="J392" s="4">
        <v>902440</v>
      </c>
      <c r="K392" s="4">
        <v>172699</v>
      </c>
      <c r="L392" s="4">
        <v>582361</v>
      </c>
      <c r="M392" s="4">
        <v>335493</v>
      </c>
      <c r="N392" s="4">
        <v>443213</v>
      </c>
      <c r="O392" s="4">
        <v>2854571</v>
      </c>
      <c r="P392" s="4">
        <v>39587</v>
      </c>
      <c r="Q392" s="4">
        <v>3834606</v>
      </c>
      <c r="R392" s="4">
        <v>6223984</v>
      </c>
      <c r="S392" s="4">
        <v>11714590</v>
      </c>
      <c r="T392" s="4">
        <v>4236830</v>
      </c>
    </row>
    <row r="393" spans="1:20" s="12" customFormat="1" ht="23.25">
      <c r="A393" s="15" t="s">
        <v>921</v>
      </c>
      <c r="B393" s="16" t="s">
        <v>329</v>
      </c>
      <c r="C393" s="4">
        <v>13588045</v>
      </c>
      <c r="D393" s="4">
        <v>89781</v>
      </c>
      <c r="E393" s="4">
        <v>154019</v>
      </c>
      <c r="F393" s="4">
        <v>97003</v>
      </c>
      <c r="G393" s="4">
        <v>3214</v>
      </c>
      <c r="H393" s="4">
        <v>76517</v>
      </c>
      <c r="I393" s="4">
        <v>81280</v>
      </c>
      <c r="J393" s="4">
        <v>197191</v>
      </c>
      <c r="K393" s="4">
        <v>98913</v>
      </c>
      <c r="L393" s="4">
        <v>920109</v>
      </c>
      <c r="M393" s="4">
        <v>201907</v>
      </c>
      <c r="N393" s="4">
        <v>1612013</v>
      </c>
      <c r="O393" s="4">
        <v>277194</v>
      </c>
      <c r="P393" s="4">
        <v>36765</v>
      </c>
      <c r="Q393" s="4">
        <v>6881218</v>
      </c>
      <c r="R393" s="4">
        <v>959186</v>
      </c>
      <c r="S393" s="4">
        <v>1642006</v>
      </c>
      <c r="T393" s="4">
        <v>259728</v>
      </c>
    </row>
    <row r="394" spans="1:20" s="12" customFormat="1" ht="23.25">
      <c r="A394" s="15" t="s">
        <v>922</v>
      </c>
      <c r="B394" s="16" t="s">
        <v>513</v>
      </c>
      <c r="C394" s="4">
        <v>7939596</v>
      </c>
      <c r="D394" s="4">
        <v>167379</v>
      </c>
      <c r="E394" s="4">
        <v>221689</v>
      </c>
      <c r="F394" s="4">
        <v>117910</v>
      </c>
      <c r="G394" s="4">
        <v>155989</v>
      </c>
      <c r="H394" s="4">
        <v>55685</v>
      </c>
      <c r="I394" s="4">
        <v>38044</v>
      </c>
      <c r="J394" s="4">
        <v>392419</v>
      </c>
      <c r="K394" s="4">
        <v>86358</v>
      </c>
      <c r="L394" s="4">
        <v>391161</v>
      </c>
      <c r="M394" s="4">
        <v>24747</v>
      </c>
      <c r="N394" s="4">
        <v>465378</v>
      </c>
      <c r="O394" s="4">
        <v>597947</v>
      </c>
      <c r="P394" s="5" t="s">
        <v>14</v>
      </c>
      <c r="Q394" s="4">
        <v>1623193</v>
      </c>
      <c r="R394" s="4">
        <v>567230</v>
      </c>
      <c r="S394" s="4">
        <v>1967787</v>
      </c>
      <c r="T394" s="4">
        <v>1066680</v>
      </c>
    </row>
    <row r="395" spans="1:20" s="12" customFormat="1" ht="34.5">
      <c r="A395" s="15" t="s">
        <v>923</v>
      </c>
      <c r="B395" s="16" t="s">
        <v>330</v>
      </c>
      <c r="C395" s="4">
        <v>1919721</v>
      </c>
      <c r="D395" s="4">
        <v>27337</v>
      </c>
      <c r="E395" s="4">
        <v>51866</v>
      </c>
      <c r="F395" s="4">
        <v>40827</v>
      </c>
      <c r="G395" s="4">
        <v>3240</v>
      </c>
      <c r="H395" s="4">
        <v>19791</v>
      </c>
      <c r="I395" s="4">
        <v>21623</v>
      </c>
      <c r="J395" s="4">
        <v>89711</v>
      </c>
      <c r="K395" s="4">
        <v>31391</v>
      </c>
      <c r="L395" s="4">
        <v>21171</v>
      </c>
      <c r="M395" s="4">
        <v>24747</v>
      </c>
      <c r="N395" s="4">
        <v>96921</v>
      </c>
      <c r="O395" s="4">
        <v>32014</v>
      </c>
      <c r="P395" s="5" t="s">
        <v>14</v>
      </c>
      <c r="Q395" s="4">
        <v>557480</v>
      </c>
      <c r="R395" s="4">
        <v>330135</v>
      </c>
      <c r="S395" s="4">
        <v>453460</v>
      </c>
      <c r="T395" s="4">
        <v>118006</v>
      </c>
    </row>
    <row r="396" spans="1:20" s="12" customFormat="1" ht="23.25">
      <c r="A396" s="15" t="s">
        <v>924</v>
      </c>
      <c r="B396" s="16" t="s">
        <v>331</v>
      </c>
      <c r="C396" s="4">
        <v>6019875</v>
      </c>
      <c r="D396" s="4">
        <v>140042</v>
      </c>
      <c r="E396" s="4">
        <v>169823</v>
      </c>
      <c r="F396" s="4">
        <v>77083</v>
      </c>
      <c r="G396" s="4">
        <v>152749</v>
      </c>
      <c r="H396" s="4">
        <v>35894</v>
      </c>
      <c r="I396" s="4">
        <v>16421</v>
      </c>
      <c r="J396" s="4">
        <v>302708</v>
      </c>
      <c r="K396" s="4">
        <v>54968</v>
      </c>
      <c r="L396" s="4">
        <v>369990</v>
      </c>
      <c r="M396" s="5" t="s">
        <v>14</v>
      </c>
      <c r="N396" s="4">
        <v>368457</v>
      </c>
      <c r="O396" s="4">
        <v>565933</v>
      </c>
      <c r="P396" s="5" t="s">
        <v>14</v>
      </c>
      <c r="Q396" s="4">
        <v>1065713</v>
      </c>
      <c r="R396" s="4">
        <v>237095</v>
      </c>
      <c r="S396" s="4">
        <v>1514327</v>
      </c>
      <c r="T396" s="4">
        <v>948674</v>
      </c>
    </row>
    <row r="397" spans="1:20" s="12" customFormat="1" ht="34.5">
      <c r="A397" s="15" t="s">
        <v>925</v>
      </c>
      <c r="B397" s="16" t="s">
        <v>332</v>
      </c>
      <c r="C397" s="4">
        <v>5163373</v>
      </c>
      <c r="D397" s="4">
        <v>131157</v>
      </c>
      <c r="E397" s="4">
        <v>159699</v>
      </c>
      <c r="F397" s="4">
        <v>77083</v>
      </c>
      <c r="G397" s="4">
        <v>152749</v>
      </c>
      <c r="H397" s="4">
        <v>30065</v>
      </c>
      <c r="I397" s="4">
        <v>15202</v>
      </c>
      <c r="J397" s="4">
        <v>267576</v>
      </c>
      <c r="K397" s="5" t="s">
        <v>14</v>
      </c>
      <c r="L397" s="4">
        <v>369990</v>
      </c>
      <c r="M397" s="5" t="s">
        <v>14</v>
      </c>
      <c r="N397" s="4">
        <v>362060</v>
      </c>
      <c r="O397" s="4">
        <v>468539</v>
      </c>
      <c r="P397" s="5" t="s">
        <v>14</v>
      </c>
      <c r="Q397" s="4">
        <v>701066</v>
      </c>
      <c r="R397" s="4">
        <v>145696</v>
      </c>
      <c r="S397" s="4">
        <v>1392957</v>
      </c>
      <c r="T397" s="4">
        <v>889534</v>
      </c>
    </row>
    <row r="398" spans="1:20" s="12" customFormat="1" ht="34.5">
      <c r="A398" s="15" t="s">
        <v>926</v>
      </c>
      <c r="B398" s="16" t="s">
        <v>333</v>
      </c>
      <c r="C398" s="4">
        <v>856502</v>
      </c>
      <c r="D398" s="4">
        <v>8885</v>
      </c>
      <c r="E398" s="4">
        <v>10124</v>
      </c>
      <c r="F398" s="5" t="s">
        <v>14</v>
      </c>
      <c r="G398" s="5" t="s">
        <v>14</v>
      </c>
      <c r="H398" s="4">
        <v>5829</v>
      </c>
      <c r="I398" s="4">
        <v>1219</v>
      </c>
      <c r="J398" s="4">
        <v>35132</v>
      </c>
      <c r="K398" s="4">
        <v>54968</v>
      </c>
      <c r="L398" s="5" t="s">
        <v>14</v>
      </c>
      <c r="M398" s="5" t="s">
        <v>14</v>
      </c>
      <c r="N398" s="4">
        <v>6397</v>
      </c>
      <c r="O398" s="4">
        <v>97394</v>
      </c>
      <c r="P398" s="5" t="s">
        <v>14</v>
      </c>
      <c r="Q398" s="4">
        <v>364647</v>
      </c>
      <c r="R398" s="4">
        <v>91399</v>
      </c>
      <c r="S398" s="4">
        <v>121369</v>
      </c>
      <c r="T398" s="4">
        <v>59140</v>
      </c>
    </row>
    <row r="399" spans="1:20" s="12" customFormat="1" ht="23.25">
      <c r="A399" s="15" t="s">
        <v>927</v>
      </c>
      <c r="B399" s="16" t="s">
        <v>514</v>
      </c>
      <c r="C399" s="4">
        <v>60868853</v>
      </c>
      <c r="D399" s="4">
        <v>526818</v>
      </c>
      <c r="E399" s="4">
        <v>1368724</v>
      </c>
      <c r="F399" s="4">
        <v>1270495</v>
      </c>
      <c r="G399" s="4">
        <v>793186</v>
      </c>
      <c r="H399" s="4">
        <v>2375188</v>
      </c>
      <c r="I399" s="4">
        <v>608766</v>
      </c>
      <c r="J399" s="4">
        <v>4160185</v>
      </c>
      <c r="K399" s="4">
        <v>1036565</v>
      </c>
      <c r="L399" s="4">
        <v>1667031</v>
      </c>
      <c r="M399" s="4">
        <v>1130892</v>
      </c>
      <c r="N399" s="4">
        <v>3709296</v>
      </c>
      <c r="O399" s="4">
        <v>689888</v>
      </c>
      <c r="P399" s="4">
        <v>79479</v>
      </c>
      <c r="Q399" s="4">
        <v>16317434</v>
      </c>
      <c r="R399" s="4">
        <v>12016950</v>
      </c>
      <c r="S399" s="4">
        <v>11393365</v>
      </c>
      <c r="T399" s="4">
        <v>1724590</v>
      </c>
    </row>
    <row r="400" spans="1:20" s="12" customFormat="1" ht="34.5">
      <c r="A400" s="15" t="s">
        <v>928</v>
      </c>
      <c r="B400" s="16" t="s">
        <v>334</v>
      </c>
      <c r="C400" s="4">
        <v>60868853</v>
      </c>
      <c r="D400" s="4">
        <v>526818</v>
      </c>
      <c r="E400" s="4">
        <v>1368724</v>
      </c>
      <c r="F400" s="4">
        <v>1270495</v>
      </c>
      <c r="G400" s="4">
        <v>793186</v>
      </c>
      <c r="H400" s="4">
        <v>2375188</v>
      </c>
      <c r="I400" s="4">
        <v>608766</v>
      </c>
      <c r="J400" s="4">
        <v>4160185</v>
      </c>
      <c r="K400" s="4">
        <v>1036565</v>
      </c>
      <c r="L400" s="4">
        <v>1667031</v>
      </c>
      <c r="M400" s="4">
        <v>1130892</v>
      </c>
      <c r="N400" s="4">
        <v>3709296</v>
      </c>
      <c r="O400" s="4">
        <v>689888</v>
      </c>
      <c r="P400" s="4">
        <v>79479</v>
      </c>
      <c r="Q400" s="4">
        <v>16317434</v>
      </c>
      <c r="R400" s="4">
        <v>12016950</v>
      </c>
      <c r="S400" s="4">
        <v>11393365</v>
      </c>
      <c r="T400" s="4">
        <v>1724590</v>
      </c>
    </row>
    <row r="401" spans="1:20" s="12" customFormat="1" ht="23.25">
      <c r="A401" s="15" t="s">
        <v>929</v>
      </c>
      <c r="B401" s="16" t="s">
        <v>515</v>
      </c>
      <c r="C401" s="4">
        <v>2483</v>
      </c>
      <c r="D401" s="5" t="s">
        <v>14</v>
      </c>
      <c r="E401" s="5" t="s">
        <v>14</v>
      </c>
      <c r="F401" s="5" t="s">
        <v>14</v>
      </c>
      <c r="G401" s="5" t="s">
        <v>14</v>
      </c>
      <c r="H401" s="5" t="s">
        <v>14</v>
      </c>
      <c r="I401" s="5" t="s">
        <v>14</v>
      </c>
      <c r="J401" s="5" t="s">
        <v>14</v>
      </c>
      <c r="K401" s="5" t="s">
        <v>14</v>
      </c>
      <c r="L401" s="5" t="s">
        <v>14</v>
      </c>
      <c r="M401" s="5" t="s">
        <v>14</v>
      </c>
      <c r="N401" s="5" t="s">
        <v>14</v>
      </c>
      <c r="O401" s="5" t="s">
        <v>14</v>
      </c>
      <c r="P401" s="5" t="s">
        <v>14</v>
      </c>
      <c r="Q401" s="5" t="s">
        <v>14</v>
      </c>
      <c r="R401" s="5" t="s">
        <v>14</v>
      </c>
      <c r="S401" s="4">
        <v>2483</v>
      </c>
      <c r="T401" s="5" t="s">
        <v>14</v>
      </c>
    </row>
    <row r="402" spans="1:20" s="12" customFormat="1" ht="23.25">
      <c r="A402" s="15" t="s">
        <v>930</v>
      </c>
      <c r="B402" s="16" t="s">
        <v>335</v>
      </c>
      <c r="C402" s="4">
        <v>2483</v>
      </c>
      <c r="D402" s="5" t="s">
        <v>14</v>
      </c>
      <c r="E402" s="5" t="s">
        <v>14</v>
      </c>
      <c r="F402" s="5" t="s">
        <v>14</v>
      </c>
      <c r="G402" s="5" t="s">
        <v>14</v>
      </c>
      <c r="H402" s="5" t="s">
        <v>14</v>
      </c>
      <c r="I402" s="5" t="s">
        <v>14</v>
      </c>
      <c r="J402" s="5" t="s">
        <v>14</v>
      </c>
      <c r="K402" s="5" t="s">
        <v>14</v>
      </c>
      <c r="L402" s="5" t="s">
        <v>14</v>
      </c>
      <c r="M402" s="5" t="s">
        <v>14</v>
      </c>
      <c r="N402" s="5" t="s">
        <v>14</v>
      </c>
      <c r="O402" s="5" t="s">
        <v>14</v>
      </c>
      <c r="P402" s="5" t="s">
        <v>14</v>
      </c>
      <c r="Q402" s="5" t="s">
        <v>14</v>
      </c>
      <c r="R402" s="5" t="s">
        <v>14</v>
      </c>
      <c r="S402" s="4">
        <v>2483</v>
      </c>
      <c r="T402" s="5" t="s">
        <v>14</v>
      </c>
    </row>
    <row r="403" spans="1:20" s="12" customFormat="1" ht="23.25">
      <c r="A403" s="15" t="s">
        <v>931</v>
      </c>
      <c r="B403" s="16" t="s">
        <v>516</v>
      </c>
      <c r="C403" s="4">
        <v>17752092</v>
      </c>
      <c r="D403" s="4">
        <v>99842</v>
      </c>
      <c r="E403" s="4">
        <v>74601</v>
      </c>
      <c r="F403" s="4">
        <v>612740</v>
      </c>
      <c r="G403" s="4">
        <v>311758</v>
      </c>
      <c r="H403" s="4">
        <v>103458</v>
      </c>
      <c r="I403" s="4">
        <v>2410529</v>
      </c>
      <c r="J403" s="4">
        <v>191600</v>
      </c>
      <c r="K403" s="4">
        <v>77519</v>
      </c>
      <c r="L403" s="4">
        <v>1804412</v>
      </c>
      <c r="M403" s="4">
        <v>19157</v>
      </c>
      <c r="N403" s="4">
        <v>2616</v>
      </c>
      <c r="O403" s="4">
        <v>185751</v>
      </c>
      <c r="P403" s="4">
        <v>228332</v>
      </c>
      <c r="Q403" s="4">
        <v>3919403</v>
      </c>
      <c r="R403" s="4">
        <v>4441609</v>
      </c>
      <c r="S403" s="4">
        <v>3069719</v>
      </c>
      <c r="T403" s="4">
        <v>199044</v>
      </c>
    </row>
    <row r="404" spans="1:20" s="12" customFormat="1" ht="23.25">
      <c r="A404" s="15" t="s">
        <v>932</v>
      </c>
      <c r="B404" s="16" t="s">
        <v>336</v>
      </c>
      <c r="C404" s="4">
        <v>15377172</v>
      </c>
      <c r="D404" s="4">
        <v>82167</v>
      </c>
      <c r="E404" s="4">
        <v>74601</v>
      </c>
      <c r="F404" s="4">
        <v>315383</v>
      </c>
      <c r="G404" s="4">
        <v>300031</v>
      </c>
      <c r="H404" s="4">
        <v>51089</v>
      </c>
      <c r="I404" s="4">
        <v>1344335</v>
      </c>
      <c r="J404" s="4">
        <v>42188</v>
      </c>
      <c r="K404" s="4">
        <v>77444</v>
      </c>
      <c r="L404" s="4">
        <v>1582316</v>
      </c>
      <c r="M404" s="4">
        <v>18857</v>
      </c>
      <c r="N404" s="4">
        <v>2616</v>
      </c>
      <c r="O404" s="4">
        <v>127380</v>
      </c>
      <c r="P404" s="4">
        <v>228332</v>
      </c>
      <c r="Q404" s="4">
        <v>3656759</v>
      </c>
      <c r="R404" s="4">
        <v>4348622</v>
      </c>
      <c r="S404" s="4">
        <v>3036730</v>
      </c>
      <c r="T404" s="4">
        <v>88321</v>
      </c>
    </row>
    <row r="405" spans="1:20" s="12" customFormat="1" ht="23.25">
      <c r="A405" s="15" t="s">
        <v>933</v>
      </c>
      <c r="B405" s="16" t="s">
        <v>337</v>
      </c>
      <c r="C405" s="4">
        <v>2374920</v>
      </c>
      <c r="D405" s="4">
        <v>17675</v>
      </c>
      <c r="E405" s="5" t="s">
        <v>14</v>
      </c>
      <c r="F405" s="4">
        <v>297357</v>
      </c>
      <c r="G405" s="4">
        <v>11727</v>
      </c>
      <c r="H405" s="4">
        <v>52369</v>
      </c>
      <c r="I405" s="4">
        <v>1066194</v>
      </c>
      <c r="J405" s="4">
        <v>149412</v>
      </c>
      <c r="K405" s="4">
        <v>75</v>
      </c>
      <c r="L405" s="4">
        <v>222096</v>
      </c>
      <c r="M405" s="4">
        <v>300</v>
      </c>
      <c r="N405" s="5" t="s">
        <v>14</v>
      </c>
      <c r="O405" s="4">
        <v>58372</v>
      </c>
      <c r="P405" s="5" t="s">
        <v>14</v>
      </c>
      <c r="Q405" s="4">
        <v>262644</v>
      </c>
      <c r="R405" s="4">
        <v>92987</v>
      </c>
      <c r="S405" s="4">
        <v>32989</v>
      </c>
      <c r="T405" s="4">
        <v>110722</v>
      </c>
    </row>
    <row r="406" spans="1:20" s="12" customFormat="1" ht="79.5">
      <c r="A406" s="15" t="s">
        <v>934</v>
      </c>
      <c r="B406" s="16" t="s">
        <v>517</v>
      </c>
      <c r="C406" s="4">
        <v>1906015611</v>
      </c>
      <c r="D406" s="4">
        <v>41165593</v>
      </c>
      <c r="E406" s="4">
        <v>47625234</v>
      </c>
      <c r="F406" s="4">
        <v>58038773</v>
      </c>
      <c r="G406" s="4">
        <v>99886039</v>
      </c>
      <c r="H406" s="4">
        <v>22798073</v>
      </c>
      <c r="I406" s="4">
        <v>41404416</v>
      </c>
      <c r="J406" s="4">
        <v>213156543</v>
      </c>
      <c r="K406" s="4">
        <v>86038496</v>
      </c>
      <c r="L406" s="4">
        <v>41699060</v>
      </c>
      <c r="M406" s="4">
        <v>25551351</v>
      </c>
      <c r="N406" s="4">
        <v>85616662</v>
      </c>
      <c r="O406" s="4">
        <v>42425020</v>
      </c>
      <c r="P406" s="4">
        <v>13896498</v>
      </c>
      <c r="Q406" s="4">
        <v>198892822</v>
      </c>
      <c r="R406" s="4">
        <v>217146889</v>
      </c>
      <c r="S406" s="4">
        <v>604829358</v>
      </c>
      <c r="T406" s="4">
        <v>65844783</v>
      </c>
    </row>
    <row r="407" spans="1:20" s="12" customFormat="1" ht="23.25">
      <c r="A407" s="15" t="s">
        <v>935</v>
      </c>
      <c r="B407" s="16" t="s">
        <v>518</v>
      </c>
      <c r="C407" s="4">
        <v>891078326</v>
      </c>
      <c r="D407" s="4">
        <v>21694852</v>
      </c>
      <c r="E407" s="4">
        <v>18104675</v>
      </c>
      <c r="F407" s="4">
        <v>16418297</v>
      </c>
      <c r="G407" s="4">
        <v>53388703</v>
      </c>
      <c r="H407" s="4">
        <v>8429280</v>
      </c>
      <c r="I407" s="4">
        <v>10638164</v>
      </c>
      <c r="J407" s="4">
        <v>136540946</v>
      </c>
      <c r="K407" s="4">
        <v>50462843</v>
      </c>
      <c r="L407" s="4">
        <v>21488392</v>
      </c>
      <c r="M407" s="4">
        <v>7156216</v>
      </c>
      <c r="N407" s="4">
        <v>49185678</v>
      </c>
      <c r="O407" s="4">
        <v>20003998</v>
      </c>
      <c r="P407" s="4">
        <v>2835292</v>
      </c>
      <c r="Q407" s="4">
        <v>99375450</v>
      </c>
      <c r="R407" s="4">
        <v>81849867</v>
      </c>
      <c r="S407" s="4">
        <v>274642059</v>
      </c>
      <c r="T407" s="4">
        <v>18863614</v>
      </c>
    </row>
    <row r="408" spans="1:20" s="12" customFormat="1" ht="34.5">
      <c r="A408" s="15" t="s">
        <v>936</v>
      </c>
      <c r="B408" s="16" t="s">
        <v>338</v>
      </c>
      <c r="C408" s="4">
        <v>452022577</v>
      </c>
      <c r="D408" s="4">
        <v>6277021</v>
      </c>
      <c r="E408" s="4">
        <v>10224575</v>
      </c>
      <c r="F408" s="4">
        <v>10734757</v>
      </c>
      <c r="G408" s="4">
        <v>49103301</v>
      </c>
      <c r="H408" s="4">
        <v>3407681</v>
      </c>
      <c r="I408" s="4">
        <v>7958060</v>
      </c>
      <c r="J408" s="4">
        <v>72194957</v>
      </c>
      <c r="K408" s="4">
        <v>35725241</v>
      </c>
      <c r="L408" s="4">
        <v>11377037</v>
      </c>
      <c r="M408" s="4">
        <v>3686417</v>
      </c>
      <c r="N408" s="4">
        <v>27473528</v>
      </c>
      <c r="O408" s="4">
        <v>13791983</v>
      </c>
      <c r="P408" s="4">
        <v>2317278</v>
      </c>
      <c r="Q408" s="4">
        <v>56804192</v>
      </c>
      <c r="R408" s="4">
        <v>44266301</v>
      </c>
      <c r="S408" s="4">
        <v>89330937</v>
      </c>
      <c r="T408" s="4">
        <v>7349311</v>
      </c>
    </row>
    <row r="409" spans="1:20" s="12" customFormat="1" ht="34.5">
      <c r="A409" s="15" t="s">
        <v>937</v>
      </c>
      <c r="B409" s="16" t="s">
        <v>339</v>
      </c>
      <c r="C409" s="4">
        <v>309889150</v>
      </c>
      <c r="D409" s="4">
        <v>3337847</v>
      </c>
      <c r="E409" s="4">
        <v>5616522</v>
      </c>
      <c r="F409" s="4">
        <v>5696344</v>
      </c>
      <c r="G409" s="4">
        <v>47796598</v>
      </c>
      <c r="H409" s="4">
        <v>2281405</v>
      </c>
      <c r="I409" s="4">
        <v>4999476</v>
      </c>
      <c r="J409" s="4">
        <v>49092696</v>
      </c>
      <c r="K409" s="4">
        <v>17961102</v>
      </c>
      <c r="L409" s="4">
        <v>5972758</v>
      </c>
      <c r="M409" s="4">
        <v>2109254</v>
      </c>
      <c r="N409" s="4">
        <v>19480773</v>
      </c>
      <c r="O409" s="4">
        <v>9580965</v>
      </c>
      <c r="P409" s="4">
        <v>958467</v>
      </c>
      <c r="Q409" s="4">
        <v>32167415</v>
      </c>
      <c r="R409" s="4">
        <v>31761423</v>
      </c>
      <c r="S409" s="4">
        <v>66933751</v>
      </c>
      <c r="T409" s="4">
        <v>4142355</v>
      </c>
    </row>
    <row r="410" spans="1:20" s="12" customFormat="1" ht="23.25">
      <c r="A410" s="15" t="s">
        <v>938</v>
      </c>
      <c r="B410" s="16" t="s">
        <v>340</v>
      </c>
      <c r="C410" s="4">
        <v>81456452</v>
      </c>
      <c r="D410" s="4">
        <v>1620029</v>
      </c>
      <c r="E410" s="4">
        <v>1987782</v>
      </c>
      <c r="F410" s="4">
        <v>2035027</v>
      </c>
      <c r="G410" s="4">
        <v>6107643</v>
      </c>
      <c r="H410" s="4">
        <v>1063458</v>
      </c>
      <c r="I410" s="4">
        <v>1929875</v>
      </c>
      <c r="J410" s="4">
        <v>8633513</v>
      </c>
      <c r="K410" s="4">
        <v>1511267</v>
      </c>
      <c r="L410" s="4">
        <v>3777780</v>
      </c>
      <c r="M410" s="4">
        <v>1521768</v>
      </c>
      <c r="N410" s="4">
        <v>7806875</v>
      </c>
      <c r="O410" s="4">
        <v>2896693</v>
      </c>
      <c r="P410" s="4">
        <v>752355</v>
      </c>
      <c r="Q410" s="4">
        <v>12267027</v>
      </c>
      <c r="R410" s="4">
        <v>11001116</v>
      </c>
      <c r="S410" s="4">
        <v>15814952</v>
      </c>
      <c r="T410" s="4">
        <v>729293</v>
      </c>
    </row>
    <row r="411" spans="1:20" s="12" customFormat="1" ht="23.25">
      <c r="A411" s="15" t="s">
        <v>939</v>
      </c>
      <c r="B411" s="16" t="s">
        <v>341</v>
      </c>
      <c r="C411" s="4">
        <v>18245909</v>
      </c>
      <c r="D411" s="4">
        <v>187829</v>
      </c>
      <c r="E411" s="4">
        <v>29718</v>
      </c>
      <c r="F411" s="4">
        <v>516807</v>
      </c>
      <c r="G411" s="4">
        <v>850620</v>
      </c>
      <c r="H411" s="4">
        <v>161140</v>
      </c>
      <c r="I411" s="4">
        <v>151014</v>
      </c>
      <c r="J411" s="4">
        <v>747566</v>
      </c>
      <c r="K411" s="4">
        <v>4204626</v>
      </c>
      <c r="L411" s="4">
        <v>694988</v>
      </c>
      <c r="M411" s="4">
        <v>83168</v>
      </c>
      <c r="N411" s="4">
        <v>3247898</v>
      </c>
      <c r="O411" s="4">
        <v>380182</v>
      </c>
      <c r="P411" s="4">
        <v>94314</v>
      </c>
      <c r="Q411" s="4">
        <v>1285997</v>
      </c>
      <c r="R411" s="4">
        <v>668641</v>
      </c>
      <c r="S411" s="4">
        <v>4294808</v>
      </c>
      <c r="T411" s="4">
        <v>646592</v>
      </c>
    </row>
    <row r="412" spans="1:20" s="12" customFormat="1" ht="23.25">
      <c r="A412" s="15" t="s">
        <v>940</v>
      </c>
      <c r="B412" s="16" t="s">
        <v>342</v>
      </c>
      <c r="C412" s="4">
        <v>210186788</v>
      </c>
      <c r="D412" s="4">
        <v>1529989</v>
      </c>
      <c r="E412" s="4">
        <v>3599023</v>
      </c>
      <c r="F412" s="4">
        <v>3144510</v>
      </c>
      <c r="G412" s="4">
        <v>40838335</v>
      </c>
      <c r="H412" s="4">
        <v>1056807</v>
      </c>
      <c r="I412" s="4">
        <v>2918587</v>
      </c>
      <c r="J412" s="4">
        <v>39711618</v>
      </c>
      <c r="K412" s="4">
        <v>12245209</v>
      </c>
      <c r="L412" s="4">
        <v>1499990</v>
      </c>
      <c r="M412" s="4">
        <v>504318</v>
      </c>
      <c r="N412" s="4">
        <v>8426000</v>
      </c>
      <c r="O412" s="4">
        <v>6304090</v>
      </c>
      <c r="P412" s="4">
        <v>111798</v>
      </c>
      <c r="Q412" s="4">
        <v>18614390</v>
      </c>
      <c r="R412" s="4">
        <v>20091665</v>
      </c>
      <c r="S412" s="4">
        <v>46823990</v>
      </c>
      <c r="T412" s="4">
        <v>2766470</v>
      </c>
    </row>
    <row r="413" spans="1:20" s="12" customFormat="1" ht="34.5">
      <c r="A413" s="15" t="s">
        <v>941</v>
      </c>
      <c r="B413" s="16" t="s">
        <v>343</v>
      </c>
      <c r="C413" s="4">
        <v>81129582</v>
      </c>
      <c r="D413" s="4">
        <v>2096340</v>
      </c>
      <c r="E413" s="4">
        <v>1667619</v>
      </c>
      <c r="F413" s="4">
        <v>2078432</v>
      </c>
      <c r="G413" s="4">
        <v>633430</v>
      </c>
      <c r="H413" s="4">
        <v>883335</v>
      </c>
      <c r="I413" s="4">
        <v>2004028</v>
      </c>
      <c r="J413" s="4">
        <v>13778859</v>
      </c>
      <c r="K413" s="4">
        <v>14119001</v>
      </c>
      <c r="L413" s="4">
        <v>4092942</v>
      </c>
      <c r="M413" s="4">
        <v>516760</v>
      </c>
      <c r="N413" s="4">
        <v>4104763</v>
      </c>
      <c r="O413" s="4">
        <v>2086650</v>
      </c>
      <c r="P413" s="4">
        <v>705900</v>
      </c>
      <c r="Q413" s="4">
        <v>16077302</v>
      </c>
      <c r="R413" s="4">
        <v>9238748</v>
      </c>
      <c r="S413" s="4">
        <v>5249080</v>
      </c>
      <c r="T413" s="4">
        <v>1796394</v>
      </c>
    </row>
    <row r="414" spans="1:20" s="12" customFormat="1" ht="23.25">
      <c r="A414" s="15" t="s">
        <v>942</v>
      </c>
      <c r="B414" s="16" t="s">
        <v>344</v>
      </c>
      <c r="C414" s="4">
        <v>28146285</v>
      </c>
      <c r="D414" s="4">
        <v>962430</v>
      </c>
      <c r="E414" s="4">
        <v>32906</v>
      </c>
      <c r="F414" s="4">
        <v>530671</v>
      </c>
      <c r="G414" s="4">
        <v>293782</v>
      </c>
      <c r="H414" s="4">
        <v>109961</v>
      </c>
      <c r="I414" s="4">
        <v>379244</v>
      </c>
      <c r="J414" s="4">
        <v>8259924</v>
      </c>
      <c r="K414" s="4">
        <v>4290078</v>
      </c>
      <c r="L414" s="4">
        <v>2979980</v>
      </c>
      <c r="M414" s="4">
        <v>321210</v>
      </c>
      <c r="N414" s="4">
        <v>446494</v>
      </c>
      <c r="O414" s="4">
        <v>673022</v>
      </c>
      <c r="P414" s="4">
        <v>520871</v>
      </c>
      <c r="Q414" s="4">
        <v>5821819</v>
      </c>
      <c r="R414" s="4">
        <v>1201369</v>
      </c>
      <c r="S414" s="4">
        <v>623533</v>
      </c>
      <c r="T414" s="4">
        <v>698989</v>
      </c>
    </row>
    <row r="415" spans="1:20" s="12" customFormat="1" ht="23.25">
      <c r="A415" s="15" t="s">
        <v>943</v>
      </c>
      <c r="B415" s="16" t="s">
        <v>345</v>
      </c>
      <c r="C415" s="4">
        <v>7304164</v>
      </c>
      <c r="D415" s="4">
        <v>47342</v>
      </c>
      <c r="E415" s="4">
        <v>478030</v>
      </c>
      <c r="F415" s="4">
        <v>674586</v>
      </c>
      <c r="G415" s="4">
        <v>313755</v>
      </c>
      <c r="H415" s="4">
        <v>38211</v>
      </c>
      <c r="I415" s="4">
        <v>117585</v>
      </c>
      <c r="J415" s="4">
        <v>315720</v>
      </c>
      <c r="K415" s="4">
        <v>257725</v>
      </c>
      <c r="L415" s="4">
        <v>265009</v>
      </c>
      <c r="M415" s="4">
        <v>1401</v>
      </c>
      <c r="N415" s="4">
        <v>1046904</v>
      </c>
      <c r="O415" s="4">
        <v>251656</v>
      </c>
      <c r="P415" s="4">
        <v>61706</v>
      </c>
      <c r="Q415" s="4">
        <v>1702827</v>
      </c>
      <c r="R415" s="4">
        <v>189290</v>
      </c>
      <c r="S415" s="4">
        <v>957509</v>
      </c>
      <c r="T415" s="4">
        <v>584909</v>
      </c>
    </row>
    <row r="416" spans="1:20" s="12" customFormat="1" ht="23.25">
      <c r="A416" s="15" t="s">
        <v>944</v>
      </c>
      <c r="B416" s="16" t="s">
        <v>346</v>
      </c>
      <c r="C416" s="4">
        <v>45679133</v>
      </c>
      <c r="D416" s="4">
        <v>1086569</v>
      </c>
      <c r="E416" s="4">
        <v>1156683</v>
      </c>
      <c r="F416" s="4">
        <v>873175</v>
      </c>
      <c r="G416" s="4">
        <v>25893</v>
      </c>
      <c r="H416" s="4">
        <v>735163</v>
      </c>
      <c r="I416" s="4">
        <v>1507198</v>
      </c>
      <c r="J416" s="4">
        <v>5203215</v>
      </c>
      <c r="K416" s="4">
        <v>9571198</v>
      </c>
      <c r="L416" s="4">
        <v>847953</v>
      </c>
      <c r="M416" s="4">
        <v>194149</v>
      </c>
      <c r="N416" s="4">
        <v>2611365</v>
      </c>
      <c r="O416" s="4">
        <v>1161971</v>
      </c>
      <c r="P416" s="4">
        <v>123324</v>
      </c>
      <c r="Q416" s="4">
        <v>8552656</v>
      </c>
      <c r="R416" s="4">
        <v>7848088</v>
      </c>
      <c r="S416" s="4">
        <v>3668037</v>
      </c>
      <c r="T416" s="4">
        <v>512496</v>
      </c>
    </row>
    <row r="417" spans="1:20" s="12" customFormat="1" ht="23.25">
      <c r="A417" s="15" t="s">
        <v>945</v>
      </c>
      <c r="B417" s="16" t="s">
        <v>347</v>
      </c>
      <c r="C417" s="4">
        <v>61003844</v>
      </c>
      <c r="D417" s="4">
        <v>842834</v>
      </c>
      <c r="E417" s="4">
        <v>2940434</v>
      </c>
      <c r="F417" s="4">
        <v>2959981</v>
      </c>
      <c r="G417" s="4">
        <v>673273</v>
      </c>
      <c r="H417" s="4">
        <v>242941</v>
      </c>
      <c r="I417" s="4">
        <v>954557</v>
      </c>
      <c r="J417" s="4">
        <v>9323402</v>
      </c>
      <c r="K417" s="4">
        <v>3645138</v>
      </c>
      <c r="L417" s="4">
        <v>1311336</v>
      </c>
      <c r="M417" s="4">
        <v>1060404</v>
      </c>
      <c r="N417" s="4">
        <v>3887992</v>
      </c>
      <c r="O417" s="4">
        <v>2124368</v>
      </c>
      <c r="P417" s="4">
        <v>652912</v>
      </c>
      <c r="Q417" s="4">
        <v>8559476</v>
      </c>
      <c r="R417" s="4">
        <v>3266130</v>
      </c>
      <c r="S417" s="4">
        <v>17148106</v>
      </c>
      <c r="T417" s="4">
        <v>1410562</v>
      </c>
    </row>
    <row r="418" spans="1:20" s="12" customFormat="1" ht="23.25">
      <c r="A418" s="15" t="s">
        <v>946</v>
      </c>
      <c r="B418" s="16" t="s">
        <v>348</v>
      </c>
      <c r="C418" s="4">
        <v>53275795</v>
      </c>
      <c r="D418" s="4">
        <v>13321202</v>
      </c>
      <c r="E418" s="4">
        <v>56173</v>
      </c>
      <c r="F418" s="4">
        <v>504245</v>
      </c>
      <c r="G418" s="5" t="s">
        <v>14</v>
      </c>
      <c r="H418" s="4">
        <v>72928</v>
      </c>
      <c r="I418" s="5" t="s">
        <v>14</v>
      </c>
      <c r="J418" s="4">
        <v>5412008</v>
      </c>
      <c r="K418" s="4">
        <v>131731</v>
      </c>
      <c r="L418" s="4">
        <v>3548018</v>
      </c>
      <c r="M418" s="4">
        <v>1300</v>
      </c>
      <c r="N418" s="4">
        <v>14322699</v>
      </c>
      <c r="O418" s="4">
        <v>1867919</v>
      </c>
      <c r="P418" s="4">
        <v>13086</v>
      </c>
      <c r="Q418" s="4">
        <v>8558027</v>
      </c>
      <c r="R418" s="4">
        <v>3313823</v>
      </c>
      <c r="S418" s="4">
        <v>1355531</v>
      </c>
      <c r="T418" s="4">
        <v>797104</v>
      </c>
    </row>
    <row r="419" spans="1:20" s="12" customFormat="1" ht="23.25">
      <c r="A419" s="15" t="s">
        <v>947</v>
      </c>
      <c r="B419" s="16" t="s">
        <v>349</v>
      </c>
      <c r="C419" s="4">
        <v>6695544</v>
      </c>
      <c r="D419" s="4">
        <v>11835</v>
      </c>
      <c r="E419" s="5" t="s">
        <v>14</v>
      </c>
      <c r="F419" s="4">
        <v>590540</v>
      </c>
      <c r="G419" s="5" t="s">
        <v>14</v>
      </c>
      <c r="H419" s="4">
        <v>2090</v>
      </c>
      <c r="I419" s="5" t="s">
        <v>14</v>
      </c>
      <c r="J419" s="4">
        <v>193213</v>
      </c>
      <c r="K419" s="4">
        <v>3337</v>
      </c>
      <c r="L419" s="4">
        <v>1935577</v>
      </c>
      <c r="M419" s="4">
        <v>291182</v>
      </c>
      <c r="N419" s="4">
        <v>195528</v>
      </c>
      <c r="O419" s="4">
        <v>144068</v>
      </c>
      <c r="P419" s="4">
        <v>22372</v>
      </c>
      <c r="Q419" s="4">
        <v>767429</v>
      </c>
      <c r="R419" s="4">
        <v>10156</v>
      </c>
      <c r="S419" s="4">
        <v>2018684</v>
      </c>
      <c r="T419" s="4">
        <v>509534</v>
      </c>
    </row>
    <row r="420" spans="1:20" s="12" customFormat="1" ht="23.25">
      <c r="A420" s="15" t="s">
        <v>948</v>
      </c>
      <c r="B420" s="16" t="s">
        <v>350</v>
      </c>
      <c r="C420" s="4">
        <v>28866112</v>
      </c>
      <c r="D420" s="4">
        <v>334501</v>
      </c>
      <c r="E420" s="4">
        <v>385649</v>
      </c>
      <c r="F420" s="4">
        <v>956536</v>
      </c>
      <c r="G420" s="4">
        <v>1095514</v>
      </c>
      <c r="H420" s="4">
        <v>269476</v>
      </c>
      <c r="I420" s="4">
        <v>903954</v>
      </c>
      <c r="J420" s="4">
        <v>957983</v>
      </c>
      <c r="K420" s="4">
        <v>678909</v>
      </c>
      <c r="L420" s="4">
        <v>1399999</v>
      </c>
      <c r="M420" s="4">
        <v>726007</v>
      </c>
      <c r="N420" s="4">
        <v>533993</v>
      </c>
      <c r="O420" s="4">
        <v>1092301</v>
      </c>
      <c r="P420" s="4">
        <v>146107</v>
      </c>
      <c r="Q420" s="4">
        <v>7545788</v>
      </c>
      <c r="R420" s="4">
        <v>2159683</v>
      </c>
      <c r="S420" s="4">
        <v>8150845</v>
      </c>
      <c r="T420" s="4">
        <v>1528867</v>
      </c>
    </row>
    <row r="421" spans="1:20" s="12" customFormat="1" ht="23.25">
      <c r="A421" s="15" t="s">
        <v>949</v>
      </c>
      <c r="B421" s="16" t="s">
        <v>351</v>
      </c>
      <c r="C421" s="4">
        <v>7154415</v>
      </c>
      <c r="D421" s="4">
        <v>108098</v>
      </c>
      <c r="E421" s="4">
        <v>121549</v>
      </c>
      <c r="F421" s="4">
        <v>541397</v>
      </c>
      <c r="G421" s="4">
        <v>32978</v>
      </c>
      <c r="H421" s="4">
        <v>109743</v>
      </c>
      <c r="I421" s="4">
        <v>115973</v>
      </c>
      <c r="J421" s="4">
        <v>674689</v>
      </c>
      <c r="K421" s="4">
        <v>94624</v>
      </c>
      <c r="L421" s="4">
        <v>200004</v>
      </c>
      <c r="M421" s="4">
        <v>173781</v>
      </c>
      <c r="N421" s="4">
        <v>242244</v>
      </c>
      <c r="O421" s="4">
        <v>156723</v>
      </c>
      <c r="P421" s="4">
        <v>79056</v>
      </c>
      <c r="Q421" s="4">
        <v>2007857</v>
      </c>
      <c r="R421" s="4">
        <v>625251</v>
      </c>
      <c r="S421" s="4">
        <v>1255752</v>
      </c>
      <c r="T421" s="4">
        <v>614695</v>
      </c>
    </row>
    <row r="422" spans="1:20" s="12" customFormat="1" ht="23.25">
      <c r="A422" s="15" t="s">
        <v>950</v>
      </c>
      <c r="B422" s="16" t="s">
        <v>352</v>
      </c>
      <c r="C422" s="4">
        <v>21711696</v>
      </c>
      <c r="D422" s="4">
        <v>226403</v>
      </c>
      <c r="E422" s="4">
        <v>264100</v>
      </c>
      <c r="F422" s="4">
        <v>415139</v>
      </c>
      <c r="G422" s="4">
        <v>1062536</v>
      </c>
      <c r="H422" s="4">
        <v>159733</v>
      </c>
      <c r="I422" s="4">
        <v>787980</v>
      </c>
      <c r="J422" s="4">
        <v>283294</v>
      </c>
      <c r="K422" s="4">
        <v>584285</v>
      </c>
      <c r="L422" s="4">
        <v>1199995</v>
      </c>
      <c r="M422" s="4">
        <v>552226</v>
      </c>
      <c r="N422" s="4">
        <v>291749</v>
      </c>
      <c r="O422" s="4">
        <v>935578</v>
      </c>
      <c r="P422" s="4">
        <v>67051</v>
      </c>
      <c r="Q422" s="4">
        <v>5537930</v>
      </c>
      <c r="R422" s="4">
        <v>1534432</v>
      </c>
      <c r="S422" s="4">
        <v>6895093</v>
      </c>
      <c r="T422" s="4">
        <v>914172</v>
      </c>
    </row>
    <row r="423" spans="1:20" s="12" customFormat="1" ht="23.25">
      <c r="A423" s="15" t="s">
        <v>951</v>
      </c>
      <c r="B423" s="16" t="s">
        <v>353</v>
      </c>
      <c r="C423" s="4">
        <v>21966833</v>
      </c>
      <c r="D423" s="4">
        <v>241863</v>
      </c>
      <c r="E423" s="4">
        <v>515591</v>
      </c>
      <c r="F423" s="4">
        <v>437491</v>
      </c>
      <c r="G423" s="4">
        <v>197111</v>
      </c>
      <c r="H423" s="4">
        <v>169385</v>
      </c>
      <c r="I423" s="4">
        <v>132538</v>
      </c>
      <c r="J423" s="4">
        <v>8537052</v>
      </c>
      <c r="K423" s="4">
        <v>363582</v>
      </c>
      <c r="L423" s="4">
        <v>400003</v>
      </c>
      <c r="M423" s="4">
        <v>135083</v>
      </c>
      <c r="N423" s="4">
        <v>1959942</v>
      </c>
      <c r="O423" s="4">
        <v>373780</v>
      </c>
      <c r="P423" s="4">
        <v>68945</v>
      </c>
      <c r="Q423" s="4">
        <v>3017771</v>
      </c>
      <c r="R423" s="4">
        <v>1004223</v>
      </c>
      <c r="S423" s="4">
        <v>3577336</v>
      </c>
      <c r="T423" s="4">
        <v>835137</v>
      </c>
    </row>
    <row r="424" spans="1:20" s="12" customFormat="1" ht="23.25">
      <c r="A424" s="15" t="s">
        <v>952</v>
      </c>
      <c r="B424" s="16" t="s">
        <v>354</v>
      </c>
      <c r="C424" s="4">
        <v>8974385</v>
      </c>
      <c r="D424" s="4">
        <v>171788</v>
      </c>
      <c r="E424" s="4">
        <v>41710</v>
      </c>
      <c r="F424" s="4">
        <v>186555</v>
      </c>
      <c r="G424" s="4">
        <v>26494</v>
      </c>
      <c r="H424" s="4">
        <v>33948</v>
      </c>
      <c r="I424" s="4">
        <v>79294</v>
      </c>
      <c r="J424" s="4">
        <v>239603</v>
      </c>
      <c r="K424" s="4">
        <v>882071</v>
      </c>
      <c r="L424" s="4">
        <v>854987</v>
      </c>
      <c r="M424" s="4">
        <v>31706</v>
      </c>
      <c r="N424" s="4">
        <v>757935</v>
      </c>
      <c r="O424" s="4">
        <v>317677</v>
      </c>
      <c r="P424" s="4">
        <v>36378</v>
      </c>
      <c r="Q424" s="4">
        <v>4042922</v>
      </c>
      <c r="R424" s="4">
        <v>275232</v>
      </c>
      <c r="S424" s="4">
        <v>498684</v>
      </c>
      <c r="T424" s="4">
        <v>497399</v>
      </c>
    </row>
    <row r="425" spans="1:20" s="12" customFormat="1" ht="23.25">
      <c r="A425" s="15" t="s">
        <v>953</v>
      </c>
      <c r="B425" s="16" t="s">
        <v>355</v>
      </c>
      <c r="C425" s="4">
        <v>6041333</v>
      </c>
      <c r="D425" s="4">
        <v>146466</v>
      </c>
      <c r="E425" s="4">
        <v>293488</v>
      </c>
      <c r="F425" s="4">
        <v>495606</v>
      </c>
      <c r="G425" s="4">
        <v>1256595</v>
      </c>
      <c r="H425" s="4">
        <v>599669</v>
      </c>
      <c r="I425" s="4">
        <v>165069</v>
      </c>
      <c r="J425" s="4">
        <v>198033</v>
      </c>
      <c r="K425" s="4">
        <v>97999</v>
      </c>
      <c r="L425" s="4">
        <v>2789</v>
      </c>
      <c r="M425" s="4">
        <v>5600</v>
      </c>
      <c r="N425" s="4">
        <v>734112</v>
      </c>
      <c r="O425" s="4">
        <v>56521</v>
      </c>
      <c r="P425" s="4">
        <v>3035</v>
      </c>
      <c r="Q425" s="4">
        <v>128138</v>
      </c>
      <c r="R425" s="4">
        <v>207857</v>
      </c>
      <c r="S425" s="4">
        <v>290097</v>
      </c>
      <c r="T425" s="4">
        <v>1360259</v>
      </c>
    </row>
    <row r="426" spans="1:20" s="12" customFormat="1" ht="23.25">
      <c r="A426" s="15" t="s">
        <v>954</v>
      </c>
      <c r="B426" s="16" t="s">
        <v>356</v>
      </c>
      <c r="C426" s="4">
        <v>22196855</v>
      </c>
      <c r="D426" s="4">
        <v>54723</v>
      </c>
      <c r="E426" s="4">
        <v>835938</v>
      </c>
      <c r="F426" s="4">
        <v>290190</v>
      </c>
      <c r="G426" s="4">
        <v>140078</v>
      </c>
      <c r="H426" s="4">
        <v>243227</v>
      </c>
      <c r="I426" s="4">
        <v>126138</v>
      </c>
      <c r="J426" s="4">
        <v>295947</v>
      </c>
      <c r="K426" s="4">
        <v>1134067</v>
      </c>
      <c r="L426" s="4">
        <v>179989</v>
      </c>
      <c r="M426" s="4">
        <v>20640</v>
      </c>
      <c r="N426" s="4">
        <v>1632825</v>
      </c>
      <c r="O426" s="4">
        <v>358915</v>
      </c>
      <c r="P426" s="4">
        <v>22238</v>
      </c>
      <c r="Q426" s="4">
        <v>5939710</v>
      </c>
      <c r="R426" s="4">
        <v>5105434</v>
      </c>
      <c r="S426" s="4">
        <v>5121849</v>
      </c>
      <c r="T426" s="4">
        <v>694947</v>
      </c>
    </row>
    <row r="427" spans="1:20" s="12" customFormat="1" ht="23.25">
      <c r="A427" s="15" t="s">
        <v>955</v>
      </c>
      <c r="B427" s="16" t="s">
        <v>357</v>
      </c>
      <c r="C427" s="4">
        <v>291038892</v>
      </c>
      <c r="D427" s="4">
        <v>1135452</v>
      </c>
      <c r="E427" s="4">
        <v>5751550</v>
      </c>
      <c r="F427" s="4">
        <v>2222377</v>
      </c>
      <c r="G427" s="4">
        <v>1569610</v>
      </c>
      <c r="H427" s="4">
        <v>3630877</v>
      </c>
      <c r="I427" s="4">
        <v>1273111</v>
      </c>
      <c r="J427" s="4">
        <v>48512150</v>
      </c>
      <c r="K427" s="4">
        <v>11445905</v>
      </c>
      <c r="L427" s="4">
        <v>1789993</v>
      </c>
      <c r="M427" s="4">
        <v>2258282</v>
      </c>
      <c r="N427" s="4">
        <v>1575115</v>
      </c>
      <c r="O427" s="4">
        <v>2000834</v>
      </c>
      <c r="P427" s="4">
        <v>205852</v>
      </c>
      <c r="Q427" s="4">
        <v>12571475</v>
      </c>
      <c r="R427" s="4">
        <v>25507156</v>
      </c>
      <c r="S427" s="4">
        <v>164298097</v>
      </c>
      <c r="T427" s="4">
        <v>5291055</v>
      </c>
    </row>
    <row r="428" spans="1:20" s="12" customFormat="1" ht="23.25">
      <c r="A428" s="15" t="s">
        <v>956</v>
      </c>
      <c r="B428" s="16" t="s">
        <v>519</v>
      </c>
      <c r="C428" s="4">
        <v>190154224</v>
      </c>
      <c r="D428" s="4">
        <v>4899218</v>
      </c>
      <c r="E428" s="4">
        <v>6104933</v>
      </c>
      <c r="F428" s="4">
        <v>8923851</v>
      </c>
      <c r="G428" s="4">
        <v>1653446</v>
      </c>
      <c r="H428" s="4">
        <v>1761197</v>
      </c>
      <c r="I428" s="4">
        <v>5651713</v>
      </c>
      <c r="J428" s="4">
        <v>18888660</v>
      </c>
      <c r="K428" s="4">
        <v>9429935</v>
      </c>
      <c r="L428" s="4">
        <v>6724447</v>
      </c>
      <c r="M428" s="4">
        <v>1460686</v>
      </c>
      <c r="N428" s="4">
        <v>10909796</v>
      </c>
      <c r="O428" s="4">
        <v>3356564</v>
      </c>
      <c r="P428" s="4">
        <v>705110</v>
      </c>
      <c r="Q428" s="4">
        <v>37207204</v>
      </c>
      <c r="R428" s="4">
        <v>21846547</v>
      </c>
      <c r="S428" s="4">
        <v>46158722</v>
      </c>
      <c r="T428" s="4">
        <v>4472195</v>
      </c>
    </row>
    <row r="429" spans="1:20" s="12" customFormat="1" ht="23.25">
      <c r="A429" s="15" t="s">
        <v>957</v>
      </c>
      <c r="B429" s="16" t="s">
        <v>358</v>
      </c>
      <c r="C429" s="4">
        <v>62716725</v>
      </c>
      <c r="D429" s="4">
        <v>3496950</v>
      </c>
      <c r="E429" s="4">
        <v>1414919</v>
      </c>
      <c r="F429" s="4">
        <v>3289499</v>
      </c>
      <c r="G429" s="4">
        <v>101229</v>
      </c>
      <c r="H429" s="4">
        <v>1016354</v>
      </c>
      <c r="I429" s="4">
        <v>1364341</v>
      </c>
      <c r="J429" s="4">
        <v>1633307</v>
      </c>
      <c r="K429" s="4">
        <v>2542509</v>
      </c>
      <c r="L429" s="4">
        <v>5492087</v>
      </c>
      <c r="M429" s="4">
        <v>955762</v>
      </c>
      <c r="N429" s="4">
        <v>5574260</v>
      </c>
      <c r="O429" s="4">
        <v>861821</v>
      </c>
      <c r="P429" s="4">
        <v>326354</v>
      </c>
      <c r="Q429" s="4">
        <v>14120667</v>
      </c>
      <c r="R429" s="4">
        <v>11728032</v>
      </c>
      <c r="S429" s="4">
        <v>7156733</v>
      </c>
      <c r="T429" s="4">
        <v>1641901</v>
      </c>
    </row>
    <row r="430" spans="1:20" s="12" customFormat="1" ht="23.25">
      <c r="A430" s="15" t="s">
        <v>958</v>
      </c>
      <c r="B430" s="16" t="s">
        <v>359</v>
      </c>
      <c r="C430" s="4">
        <v>3060060</v>
      </c>
      <c r="D430" s="4">
        <v>93565</v>
      </c>
      <c r="E430" s="5" t="s">
        <v>14</v>
      </c>
      <c r="F430" s="4">
        <v>256385</v>
      </c>
      <c r="G430" s="5" t="s">
        <v>14</v>
      </c>
      <c r="H430" s="4">
        <v>12853</v>
      </c>
      <c r="I430" s="4">
        <v>1195380</v>
      </c>
      <c r="J430" s="4">
        <v>97932</v>
      </c>
      <c r="K430" s="4">
        <v>187472</v>
      </c>
      <c r="L430" s="4">
        <v>17291</v>
      </c>
      <c r="M430" s="5" t="s">
        <v>14</v>
      </c>
      <c r="N430" s="4">
        <v>86291</v>
      </c>
      <c r="O430" s="4">
        <v>128527</v>
      </c>
      <c r="P430" s="4">
        <v>24187</v>
      </c>
      <c r="Q430" s="4">
        <v>520921</v>
      </c>
      <c r="R430" s="4">
        <v>133721</v>
      </c>
      <c r="S430" s="4">
        <v>163687</v>
      </c>
      <c r="T430" s="4">
        <v>141849</v>
      </c>
    </row>
    <row r="431" spans="1:20" s="12" customFormat="1" ht="34.5">
      <c r="A431" s="15" t="s">
        <v>959</v>
      </c>
      <c r="B431" s="16" t="s">
        <v>360</v>
      </c>
      <c r="C431" s="4">
        <v>10066380</v>
      </c>
      <c r="D431" s="4">
        <v>220317</v>
      </c>
      <c r="E431" s="4">
        <v>334678</v>
      </c>
      <c r="F431" s="4">
        <v>1214568</v>
      </c>
      <c r="G431" s="4">
        <v>9335</v>
      </c>
      <c r="H431" s="4">
        <v>40611</v>
      </c>
      <c r="I431" s="4">
        <v>152181</v>
      </c>
      <c r="J431" s="4">
        <v>2161647</v>
      </c>
      <c r="K431" s="4">
        <v>267974</v>
      </c>
      <c r="L431" s="4">
        <v>209994</v>
      </c>
      <c r="M431" s="4">
        <v>45213</v>
      </c>
      <c r="N431" s="4">
        <v>364924</v>
      </c>
      <c r="O431" s="4">
        <v>392359</v>
      </c>
      <c r="P431" s="4">
        <v>23391</v>
      </c>
      <c r="Q431" s="4">
        <v>600777</v>
      </c>
      <c r="R431" s="4">
        <v>201928</v>
      </c>
      <c r="S431" s="4">
        <v>3294969</v>
      </c>
      <c r="T431" s="4">
        <v>531514</v>
      </c>
    </row>
    <row r="432" spans="1:20" s="12" customFormat="1" ht="23.25">
      <c r="A432" s="15" t="s">
        <v>960</v>
      </c>
      <c r="B432" s="16" t="s">
        <v>361</v>
      </c>
      <c r="C432" s="4">
        <v>938718</v>
      </c>
      <c r="D432" s="4">
        <v>78392</v>
      </c>
      <c r="E432" s="4">
        <v>60587</v>
      </c>
      <c r="F432" s="4">
        <v>27942</v>
      </c>
      <c r="G432" s="5" t="s">
        <v>14</v>
      </c>
      <c r="H432" s="5" t="s">
        <v>14</v>
      </c>
      <c r="I432" s="5" t="s">
        <v>14</v>
      </c>
      <c r="J432" s="4">
        <v>1265</v>
      </c>
      <c r="K432" s="4">
        <v>11491</v>
      </c>
      <c r="L432" s="4">
        <v>44992</v>
      </c>
      <c r="M432" s="5" t="s">
        <v>14</v>
      </c>
      <c r="N432" s="5" t="s">
        <v>14</v>
      </c>
      <c r="O432" s="5" t="s">
        <v>14</v>
      </c>
      <c r="P432" s="4">
        <v>12788</v>
      </c>
      <c r="Q432" s="4">
        <v>69490</v>
      </c>
      <c r="R432" s="4">
        <v>119</v>
      </c>
      <c r="S432" s="4">
        <v>77606</v>
      </c>
      <c r="T432" s="4">
        <v>554047</v>
      </c>
    </row>
    <row r="433" spans="1:20" s="12" customFormat="1" ht="23.25">
      <c r="A433" s="15" t="s">
        <v>961</v>
      </c>
      <c r="B433" s="16" t="s">
        <v>362</v>
      </c>
      <c r="C433" s="4">
        <v>27041636</v>
      </c>
      <c r="D433" s="4">
        <v>244233</v>
      </c>
      <c r="E433" s="4">
        <v>179073</v>
      </c>
      <c r="F433" s="4">
        <v>2308918</v>
      </c>
      <c r="G433" s="4">
        <v>508936</v>
      </c>
      <c r="H433" s="4">
        <v>142455</v>
      </c>
      <c r="I433" s="4">
        <v>1429001</v>
      </c>
      <c r="J433" s="4">
        <v>529349</v>
      </c>
      <c r="K433" s="4">
        <v>203151</v>
      </c>
      <c r="L433" s="4">
        <v>399990</v>
      </c>
      <c r="M433" s="4">
        <v>157295</v>
      </c>
      <c r="N433" s="4">
        <v>3793907</v>
      </c>
      <c r="O433" s="4">
        <v>900237</v>
      </c>
      <c r="P433" s="4">
        <v>179601</v>
      </c>
      <c r="Q433" s="4">
        <v>11163221</v>
      </c>
      <c r="R433" s="4">
        <v>974813</v>
      </c>
      <c r="S433" s="4">
        <v>3450309</v>
      </c>
      <c r="T433" s="4">
        <v>477146</v>
      </c>
    </row>
    <row r="434" spans="1:20" s="12" customFormat="1" ht="23.25">
      <c r="A434" s="15" t="s">
        <v>962</v>
      </c>
      <c r="B434" s="16" t="s">
        <v>363</v>
      </c>
      <c r="C434" s="4">
        <v>86330705</v>
      </c>
      <c r="D434" s="4">
        <v>765762</v>
      </c>
      <c r="E434" s="4">
        <v>4115676</v>
      </c>
      <c r="F434" s="4">
        <v>1826539</v>
      </c>
      <c r="G434" s="4">
        <v>1033946</v>
      </c>
      <c r="H434" s="4">
        <v>548924</v>
      </c>
      <c r="I434" s="4">
        <v>1510809</v>
      </c>
      <c r="J434" s="4">
        <v>14465160</v>
      </c>
      <c r="K434" s="4">
        <v>6217338</v>
      </c>
      <c r="L434" s="4">
        <v>560093</v>
      </c>
      <c r="M434" s="4">
        <v>302416</v>
      </c>
      <c r="N434" s="4">
        <v>1090414</v>
      </c>
      <c r="O434" s="4">
        <v>1073620</v>
      </c>
      <c r="P434" s="4">
        <v>138788</v>
      </c>
      <c r="Q434" s="4">
        <v>10732129</v>
      </c>
      <c r="R434" s="4">
        <v>8807934</v>
      </c>
      <c r="S434" s="4">
        <v>32015417</v>
      </c>
      <c r="T434" s="4">
        <v>1125740</v>
      </c>
    </row>
    <row r="435" spans="1:20" s="12" customFormat="1" ht="34.5">
      <c r="A435" s="15" t="s">
        <v>963</v>
      </c>
      <c r="B435" s="16" t="s">
        <v>520</v>
      </c>
      <c r="C435" s="4">
        <v>21119563</v>
      </c>
      <c r="D435" s="4">
        <v>98079</v>
      </c>
      <c r="E435" s="4">
        <v>95035</v>
      </c>
      <c r="F435" s="4">
        <v>492840</v>
      </c>
      <c r="G435" s="4">
        <v>28309</v>
      </c>
      <c r="H435" s="4">
        <v>614449</v>
      </c>
      <c r="I435" s="4">
        <v>513957</v>
      </c>
      <c r="J435" s="4">
        <v>570500</v>
      </c>
      <c r="K435" s="4">
        <v>174875</v>
      </c>
      <c r="L435" s="4">
        <v>96288</v>
      </c>
      <c r="M435" s="4">
        <v>137281</v>
      </c>
      <c r="N435" s="4">
        <v>4954981</v>
      </c>
      <c r="O435" s="4">
        <v>155328</v>
      </c>
      <c r="P435" s="4">
        <v>28501</v>
      </c>
      <c r="Q435" s="4">
        <v>2447705</v>
      </c>
      <c r="R435" s="4">
        <v>2814084</v>
      </c>
      <c r="S435" s="4">
        <v>7280708</v>
      </c>
      <c r="T435" s="4">
        <v>616642</v>
      </c>
    </row>
    <row r="436" spans="1:20" s="12" customFormat="1" ht="45.75">
      <c r="A436" s="15" t="s">
        <v>964</v>
      </c>
      <c r="B436" s="16" t="s">
        <v>364</v>
      </c>
      <c r="C436" s="4">
        <v>18301059</v>
      </c>
      <c r="D436" s="4">
        <v>72023</v>
      </c>
      <c r="E436" s="4">
        <v>92535</v>
      </c>
      <c r="F436" s="4">
        <v>311377</v>
      </c>
      <c r="G436" s="4">
        <v>2883</v>
      </c>
      <c r="H436" s="4">
        <v>607866</v>
      </c>
      <c r="I436" s="4">
        <v>499678</v>
      </c>
      <c r="J436" s="4">
        <v>565168</v>
      </c>
      <c r="K436" s="4">
        <v>132429</v>
      </c>
      <c r="L436" s="4">
        <v>84068</v>
      </c>
      <c r="M436" s="4">
        <v>2254</v>
      </c>
      <c r="N436" s="4">
        <v>4953840</v>
      </c>
      <c r="O436" s="4">
        <v>135209</v>
      </c>
      <c r="P436" s="4">
        <v>28501</v>
      </c>
      <c r="Q436" s="4">
        <v>2290198</v>
      </c>
      <c r="R436" s="4">
        <v>2758266</v>
      </c>
      <c r="S436" s="4">
        <v>5376473</v>
      </c>
      <c r="T436" s="4">
        <v>388289</v>
      </c>
    </row>
    <row r="437" spans="1:20" s="12" customFormat="1" ht="23.25">
      <c r="A437" s="15" t="s">
        <v>965</v>
      </c>
      <c r="B437" s="16" t="s">
        <v>365</v>
      </c>
      <c r="C437" s="4">
        <v>153061</v>
      </c>
      <c r="D437" s="5" t="s">
        <v>14</v>
      </c>
      <c r="E437" s="5" t="s">
        <v>14</v>
      </c>
      <c r="F437" s="4">
        <v>934</v>
      </c>
      <c r="G437" s="5" t="s">
        <v>14</v>
      </c>
      <c r="H437" s="4">
        <v>698</v>
      </c>
      <c r="I437" s="5" t="s">
        <v>14</v>
      </c>
      <c r="J437" s="5" t="s">
        <v>14</v>
      </c>
      <c r="K437" s="5" t="s">
        <v>14</v>
      </c>
      <c r="L437" s="4">
        <v>7711</v>
      </c>
      <c r="M437" s="5" t="s">
        <v>14</v>
      </c>
      <c r="N437" s="5" t="s">
        <v>14</v>
      </c>
      <c r="O437" s="4">
        <v>2</v>
      </c>
      <c r="P437" s="5" t="s">
        <v>14</v>
      </c>
      <c r="Q437" s="5" t="s">
        <v>14</v>
      </c>
      <c r="R437" s="5" t="s">
        <v>14</v>
      </c>
      <c r="S437" s="4">
        <v>38575</v>
      </c>
      <c r="T437" s="4">
        <v>105142</v>
      </c>
    </row>
    <row r="438" spans="1:20" s="12" customFormat="1" ht="34.5">
      <c r="A438" s="15" t="s">
        <v>966</v>
      </c>
      <c r="B438" s="16" t="s">
        <v>366</v>
      </c>
      <c r="C438" s="4">
        <v>2665443</v>
      </c>
      <c r="D438" s="4">
        <v>26056</v>
      </c>
      <c r="E438" s="4">
        <v>2500</v>
      </c>
      <c r="F438" s="4">
        <v>180529</v>
      </c>
      <c r="G438" s="4">
        <v>25426</v>
      </c>
      <c r="H438" s="4">
        <v>5885</v>
      </c>
      <c r="I438" s="4">
        <v>14279</v>
      </c>
      <c r="J438" s="4">
        <v>5332</v>
      </c>
      <c r="K438" s="4">
        <v>42446</v>
      </c>
      <c r="L438" s="4">
        <v>4509</v>
      </c>
      <c r="M438" s="4">
        <v>135027</v>
      </c>
      <c r="N438" s="4">
        <v>1141</v>
      </c>
      <c r="O438" s="4">
        <v>20117</v>
      </c>
      <c r="P438" s="5" t="s">
        <v>14</v>
      </c>
      <c r="Q438" s="4">
        <v>157507</v>
      </c>
      <c r="R438" s="4">
        <v>55818</v>
      </c>
      <c r="S438" s="4">
        <v>1865660</v>
      </c>
      <c r="T438" s="4">
        <v>123211</v>
      </c>
    </row>
    <row r="439" spans="1:20" s="12" customFormat="1" ht="23.25">
      <c r="A439" s="15" t="s">
        <v>967</v>
      </c>
      <c r="B439" s="16" t="s">
        <v>521</v>
      </c>
      <c r="C439" s="4">
        <v>318894996</v>
      </c>
      <c r="D439" s="4">
        <v>9473035</v>
      </c>
      <c r="E439" s="4">
        <v>10195364</v>
      </c>
      <c r="F439" s="4">
        <v>16583758</v>
      </c>
      <c r="G439" s="4">
        <v>8057455</v>
      </c>
      <c r="H439" s="4">
        <v>7079284</v>
      </c>
      <c r="I439" s="4">
        <v>13554387</v>
      </c>
      <c r="J439" s="4">
        <v>36605525</v>
      </c>
      <c r="K439" s="4">
        <v>16505596</v>
      </c>
      <c r="L439" s="4">
        <v>7067263</v>
      </c>
      <c r="M439" s="4">
        <v>10042065</v>
      </c>
      <c r="N439" s="4">
        <v>10197980</v>
      </c>
      <c r="O439" s="4">
        <v>11364382</v>
      </c>
      <c r="P439" s="4">
        <v>5081360</v>
      </c>
      <c r="Q439" s="4">
        <v>20635950</v>
      </c>
      <c r="R439" s="4">
        <v>42200128</v>
      </c>
      <c r="S439" s="4">
        <v>73274478</v>
      </c>
      <c r="T439" s="4">
        <v>20976985</v>
      </c>
    </row>
    <row r="440" spans="1:20" s="12" customFormat="1" ht="34.5">
      <c r="A440" s="15" t="s">
        <v>968</v>
      </c>
      <c r="B440" s="16" t="s">
        <v>367</v>
      </c>
      <c r="C440" s="4">
        <v>32888732</v>
      </c>
      <c r="D440" s="4">
        <v>881245</v>
      </c>
      <c r="E440" s="4">
        <v>194930</v>
      </c>
      <c r="F440" s="4">
        <v>308003</v>
      </c>
      <c r="G440" s="4">
        <v>630808</v>
      </c>
      <c r="H440" s="4">
        <v>3800</v>
      </c>
      <c r="I440" s="4">
        <v>1003690</v>
      </c>
      <c r="J440" s="4">
        <v>385494</v>
      </c>
      <c r="K440" s="4">
        <v>86339</v>
      </c>
      <c r="L440" s="4">
        <v>570361</v>
      </c>
      <c r="M440" s="4">
        <v>640057</v>
      </c>
      <c r="N440" s="4">
        <v>157094</v>
      </c>
      <c r="O440" s="4">
        <v>714221</v>
      </c>
      <c r="P440" s="4">
        <v>313292</v>
      </c>
      <c r="Q440" s="4">
        <v>1279124</v>
      </c>
      <c r="R440" s="4">
        <v>1740363</v>
      </c>
      <c r="S440" s="4">
        <v>22497748</v>
      </c>
      <c r="T440" s="4">
        <v>1482163</v>
      </c>
    </row>
    <row r="441" spans="1:20" s="12" customFormat="1" ht="34.5">
      <c r="A441" s="15" t="s">
        <v>969</v>
      </c>
      <c r="B441" s="16" t="s">
        <v>368</v>
      </c>
      <c r="C441" s="4">
        <v>286006263</v>
      </c>
      <c r="D441" s="4">
        <v>8591790</v>
      </c>
      <c r="E441" s="4">
        <v>10000434</v>
      </c>
      <c r="F441" s="4">
        <v>16275755</v>
      </c>
      <c r="G441" s="4">
        <v>7426647</v>
      </c>
      <c r="H441" s="4">
        <v>7075484</v>
      </c>
      <c r="I441" s="4">
        <v>12550697</v>
      </c>
      <c r="J441" s="4">
        <v>36220031</v>
      </c>
      <c r="K441" s="4">
        <v>16419257</v>
      </c>
      <c r="L441" s="4">
        <v>6496902</v>
      </c>
      <c r="M441" s="4">
        <v>9402008</v>
      </c>
      <c r="N441" s="4">
        <v>10040886</v>
      </c>
      <c r="O441" s="4">
        <v>10650160</v>
      </c>
      <c r="P441" s="4">
        <v>4768069</v>
      </c>
      <c r="Q441" s="4">
        <v>19356826</v>
      </c>
      <c r="R441" s="4">
        <v>40459766</v>
      </c>
      <c r="S441" s="4">
        <v>50776730</v>
      </c>
      <c r="T441" s="4">
        <v>19494821</v>
      </c>
    </row>
    <row r="442" spans="1:20" s="12" customFormat="1" ht="34.5">
      <c r="A442" s="15" t="s">
        <v>970</v>
      </c>
      <c r="B442" s="16" t="s">
        <v>522</v>
      </c>
      <c r="C442" s="4">
        <v>164346788</v>
      </c>
      <c r="D442" s="4">
        <v>1936772</v>
      </c>
      <c r="E442" s="4">
        <v>4836923</v>
      </c>
      <c r="F442" s="4">
        <v>8264535</v>
      </c>
      <c r="G442" s="4">
        <v>948015</v>
      </c>
      <c r="H442" s="4">
        <v>588526</v>
      </c>
      <c r="I442" s="4">
        <v>3705936</v>
      </c>
      <c r="J442" s="4">
        <v>5948404</v>
      </c>
      <c r="K442" s="4">
        <v>2305346</v>
      </c>
      <c r="L442" s="4">
        <v>3303176</v>
      </c>
      <c r="M442" s="4">
        <v>2147615</v>
      </c>
      <c r="N442" s="4">
        <v>3707462</v>
      </c>
      <c r="O442" s="4">
        <v>1708278</v>
      </c>
      <c r="P442" s="4">
        <v>3205075</v>
      </c>
      <c r="Q442" s="4">
        <v>3374803</v>
      </c>
      <c r="R442" s="4">
        <v>23346082</v>
      </c>
      <c r="S442" s="4">
        <v>86273233</v>
      </c>
      <c r="T442" s="4">
        <v>8746608</v>
      </c>
    </row>
    <row r="443" spans="1:20" s="12" customFormat="1" ht="34.5">
      <c r="A443" s="15" t="s">
        <v>971</v>
      </c>
      <c r="B443" s="16" t="s">
        <v>369</v>
      </c>
      <c r="C443" s="4">
        <v>108176041</v>
      </c>
      <c r="D443" s="4">
        <v>1140783</v>
      </c>
      <c r="E443" s="4">
        <v>2667188</v>
      </c>
      <c r="F443" s="4">
        <v>6920346</v>
      </c>
      <c r="G443" s="4">
        <v>587279</v>
      </c>
      <c r="H443" s="4">
        <v>272996</v>
      </c>
      <c r="I443" s="4">
        <v>2474864</v>
      </c>
      <c r="J443" s="4">
        <v>2524369</v>
      </c>
      <c r="K443" s="4">
        <v>1705548</v>
      </c>
      <c r="L443" s="4">
        <v>1796356</v>
      </c>
      <c r="M443" s="4">
        <v>929828</v>
      </c>
      <c r="N443" s="4">
        <v>2344291</v>
      </c>
      <c r="O443" s="4">
        <v>644031</v>
      </c>
      <c r="P443" s="4">
        <v>1940375</v>
      </c>
      <c r="Q443" s="4">
        <v>2094639</v>
      </c>
      <c r="R443" s="4">
        <v>13619738</v>
      </c>
      <c r="S443" s="4">
        <v>61482223</v>
      </c>
      <c r="T443" s="4">
        <v>5031187</v>
      </c>
    </row>
    <row r="444" spans="1:20" s="12" customFormat="1" ht="57">
      <c r="A444" s="15" t="s">
        <v>972</v>
      </c>
      <c r="B444" s="16" t="s">
        <v>370</v>
      </c>
      <c r="C444" s="4">
        <v>13344339</v>
      </c>
      <c r="D444" s="4">
        <v>352650</v>
      </c>
      <c r="E444" s="4">
        <v>537836</v>
      </c>
      <c r="F444" s="4">
        <v>594763</v>
      </c>
      <c r="G444" s="4">
        <v>188041</v>
      </c>
      <c r="H444" s="4">
        <v>64263</v>
      </c>
      <c r="I444" s="4">
        <v>1271662</v>
      </c>
      <c r="J444" s="4">
        <v>665206</v>
      </c>
      <c r="K444" s="4">
        <v>681399</v>
      </c>
      <c r="L444" s="4">
        <v>953358</v>
      </c>
      <c r="M444" s="4">
        <v>710143</v>
      </c>
      <c r="N444" s="4">
        <v>489583</v>
      </c>
      <c r="O444" s="4">
        <v>250775</v>
      </c>
      <c r="P444" s="4">
        <v>816661</v>
      </c>
      <c r="Q444" s="4">
        <v>420984</v>
      </c>
      <c r="R444" s="4">
        <v>1457943</v>
      </c>
      <c r="S444" s="4">
        <v>2405638</v>
      </c>
      <c r="T444" s="4">
        <v>1483436</v>
      </c>
    </row>
    <row r="445" spans="1:20" s="12" customFormat="1" ht="23.25">
      <c r="A445" s="15" t="s">
        <v>973</v>
      </c>
      <c r="B445" s="16" t="s">
        <v>371</v>
      </c>
      <c r="C445" s="4">
        <v>94831703</v>
      </c>
      <c r="D445" s="4">
        <v>788134</v>
      </c>
      <c r="E445" s="4">
        <v>2129352</v>
      </c>
      <c r="F445" s="4">
        <v>6325583</v>
      </c>
      <c r="G445" s="4">
        <v>399238</v>
      </c>
      <c r="H445" s="4">
        <v>208733</v>
      </c>
      <c r="I445" s="4">
        <v>1203202</v>
      </c>
      <c r="J445" s="4">
        <v>1859163</v>
      </c>
      <c r="K445" s="4">
        <v>1024149</v>
      </c>
      <c r="L445" s="4">
        <v>842998</v>
      </c>
      <c r="M445" s="4">
        <v>219685</v>
      </c>
      <c r="N445" s="4">
        <v>1854709</v>
      </c>
      <c r="O445" s="4">
        <v>393256</v>
      </c>
      <c r="P445" s="4">
        <v>1123714</v>
      </c>
      <c r="Q445" s="4">
        <v>1673655</v>
      </c>
      <c r="R445" s="4">
        <v>12161795</v>
      </c>
      <c r="S445" s="4">
        <v>59076585</v>
      </c>
      <c r="T445" s="4">
        <v>3547751</v>
      </c>
    </row>
    <row r="446" spans="1:20" s="12" customFormat="1" ht="34.5">
      <c r="A446" s="15" t="s">
        <v>974</v>
      </c>
      <c r="B446" s="16" t="s">
        <v>372</v>
      </c>
      <c r="C446" s="4">
        <v>4426969</v>
      </c>
      <c r="D446" s="4">
        <v>39988</v>
      </c>
      <c r="E446" s="4">
        <v>143442</v>
      </c>
      <c r="F446" s="4">
        <v>225159</v>
      </c>
      <c r="G446" s="4">
        <v>100540</v>
      </c>
      <c r="H446" s="4">
        <v>45398</v>
      </c>
      <c r="I446" s="4">
        <v>330478</v>
      </c>
      <c r="J446" s="4">
        <v>170482</v>
      </c>
      <c r="K446" s="4">
        <v>19020</v>
      </c>
      <c r="L446" s="4">
        <v>263245</v>
      </c>
      <c r="M446" s="4">
        <v>678614</v>
      </c>
      <c r="N446" s="4">
        <v>356533</v>
      </c>
      <c r="O446" s="4">
        <v>59968</v>
      </c>
      <c r="P446" s="4">
        <v>245174</v>
      </c>
      <c r="Q446" s="4">
        <v>145712</v>
      </c>
      <c r="R446" s="4">
        <v>705274</v>
      </c>
      <c r="S446" s="4">
        <v>311034</v>
      </c>
      <c r="T446" s="4">
        <v>586907</v>
      </c>
    </row>
    <row r="447" spans="1:20" s="12" customFormat="1" ht="23.25">
      <c r="A447" s="15" t="s">
        <v>975</v>
      </c>
      <c r="B447" s="16" t="s">
        <v>373</v>
      </c>
      <c r="C447" s="4">
        <v>14599906</v>
      </c>
      <c r="D447" s="4">
        <v>355244</v>
      </c>
      <c r="E447" s="4">
        <v>241152</v>
      </c>
      <c r="F447" s="4">
        <v>35764</v>
      </c>
      <c r="G447" s="4">
        <v>12244</v>
      </c>
      <c r="H447" s="4">
        <v>16803</v>
      </c>
      <c r="I447" s="4">
        <v>57406</v>
      </c>
      <c r="J447" s="4">
        <v>305051</v>
      </c>
      <c r="K447" s="4">
        <v>5293</v>
      </c>
      <c r="L447" s="4">
        <v>253919</v>
      </c>
      <c r="M447" s="4">
        <v>132166</v>
      </c>
      <c r="N447" s="4">
        <v>236392</v>
      </c>
      <c r="O447" s="4">
        <v>115643</v>
      </c>
      <c r="P447" s="4">
        <v>454864</v>
      </c>
      <c r="Q447" s="4">
        <v>456183</v>
      </c>
      <c r="R447" s="4">
        <v>2127892</v>
      </c>
      <c r="S447" s="4">
        <v>9280020</v>
      </c>
      <c r="T447" s="4">
        <v>513872</v>
      </c>
    </row>
    <row r="448" spans="1:20" s="12" customFormat="1" ht="23.25">
      <c r="A448" s="15" t="s">
        <v>976</v>
      </c>
      <c r="B448" s="16" t="s">
        <v>374</v>
      </c>
      <c r="C448" s="4">
        <v>4332497</v>
      </c>
      <c r="D448" s="5" t="s">
        <v>14</v>
      </c>
      <c r="E448" s="5" t="s">
        <v>14</v>
      </c>
      <c r="F448" s="5" t="s">
        <v>14</v>
      </c>
      <c r="G448" s="5" t="s">
        <v>14</v>
      </c>
      <c r="H448" s="5" t="s">
        <v>14</v>
      </c>
      <c r="I448" s="5" t="s">
        <v>14</v>
      </c>
      <c r="J448" s="5" t="s">
        <v>14</v>
      </c>
      <c r="K448" s="4">
        <v>21681</v>
      </c>
      <c r="L448" s="5" t="s">
        <v>14</v>
      </c>
      <c r="M448" s="4">
        <v>1000</v>
      </c>
      <c r="N448" s="4">
        <v>282</v>
      </c>
      <c r="O448" s="5" t="s">
        <v>14</v>
      </c>
      <c r="P448" s="4">
        <v>3755</v>
      </c>
      <c r="Q448" s="5" t="s">
        <v>14</v>
      </c>
      <c r="R448" s="4">
        <v>40739</v>
      </c>
      <c r="S448" s="4">
        <v>4265040</v>
      </c>
      <c r="T448" s="5" t="s">
        <v>14</v>
      </c>
    </row>
    <row r="449" spans="1:20" s="12" customFormat="1" ht="90.75">
      <c r="A449" s="15" t="s">
        <v>977</v>
      </c>
      <c r="B449" s="16" t="s">
        <v>375</v>
      </c>
      <c r="C449" s="4">
        <v>32811374</v>
      </c>
      <c r="D449" s="4">
        <v>400757</v>
      </c>
      <c r="E449" s="4">
        <v>1785141</v>
      </c>
      <c r="F449" s="4">
        <v>1083266</v>
      </c>
      <c r="G449" s="4">
        <v>247952</v>
      </c>
      <c r="H449" s="4">
        <v>253328</v>
      </c>
      <c r="I449" s="4">
        <v>843189</v>
      </c>
      <c r="J449" s="4">
        <v>2948502</v>
      </c>
      <c r="K449" s="4">
        <v>553804</v>
      </c>
      <c r="L449" s="4">
        <v>989655</v>
      </c>
      <c r="M449" s="4">
        <v>406008</v>
      </c>
      <c r="N449" s="4">
        <v>769963</v>
      </c>
      <c r="O449" s="4">
        <v>888635</v>
      </c>
      <c r="P449" s="4">
        <v>560906</v>
      </c>
      <c r="Q449" s="4">
        <v>678270</v>
      </c>
      <c r="R449" s="4">
        <v>6852440</v>
      </c>
      <c r="S449" s="4">
        <v>10934916</v>
      </c>
      <c r="T449" s="4">
        <v>2614642</v>
      </c>
    </row>
    <row r="450" spans="1:20" s="12" customFormat="1" ht="34.5">
      <c r="A450" s="15" t="s">
        <v>978</v>
      </c>
      <c r="B450" s="16" t="s">
        <v>523</v>
      </c>
      <c r="C450" s="4">
        <v>269858579</v>
      </c>
      <c r="D450" s="4">
        <v>2738033</v>
      </c>
      <c r="E450" s="4">
        <v>7168870</v>
      </c>
      <c r="F450" s="4">
        <v>5686331</v>
      </c>
      <c r="G450" s="4">
        <v>35317559</v>
      </c>
      <c r="H450" s="4">
        <v>2061021</v>
      </c>
      <c r="I450" s="4">
        <v>3508071</v>
      </c>
      <c r="J450" s="4">
        <v>12793863</v>
      </c>
      <c r="K450" s="4">
        <v>6170328</v>
      </c>
      <c r="L450" s="4">
        <v>2783676</v>
      </c>
      <c r="M450" s="4">
        <v>3374091</v>
      </c>
      <c r="N450" s="4">
        <v>5834045</v>
      </c>
      <c r="O450" s="4">
        <v>4257864</v>
      </c>
      <c r="P450" s="4">
        <v>1436286</v>
      </c>
      <c r="Q450" s="4">
        <v>25496829</v>
      </c>
      <c r="R450" s="4">
        <v>35573000</v>
      </c>
      <c r="S450" s="4">
        <v>106068397</v>
      </c>
      <c r="T450" s="4">
        <v>9590315</v>
      </c>
    </row>
    <row r="451" spans="1:20" s="12" customFormat="1" ht="34.5">
      <c r="A451" s="15" t="s">
        <v>979</v>
      </c>
      <c r="B451" s="16" t="s">
        <v>376</v>
      </c>
      <c r="C451" s="4">
        <v>116344384</v>
      </c>
      <c r="D451" s="4">
        <v>636143</v>
      </c>
      <c r="E451" s="4">
        <v>628998</v>
      </c>
      <c r="F451" s="4">
        <v>1263487</v>
      </c>
      <c r="G451" s="4">
        <v>34482576</v>
      </c>
      <c r="H451" s="4">
        <v>462127</v>
      </c>
      <c r="I451" s="4">
        <v>762752</v>
      </c>
      <c r="J451" s="4">
        <v>3412839</v>
      </c>
      <c r="K451" s="4">
        <v>1269002</v>
      </c>
      <c r="L451" s="4">
        <v>720004</v>
      </c>
      <c r="M451" s="4">
        <v>1234132</v>
      </c>
      <c r="N451" s="4">
        <v>1489813</v>
      </c>
      <c r="O451" s="4">
        <v>1844221</v>
      </c>
      <c r="P451" s="4">
        <v>631497</v>
      </c>
      <c r="Q451" s="4">
        <v>13202442</v>
      </c>
      <c r="R451" s="4">
        <v>13250340</v>
      </c>
      <c r="S451" s="4">
        <v>38007050</v>
      </c>
      <c r="T451" s="4">
        <v>3046962</v>
      </c>
    </row>
    <row r="452" spans="1:20" s="12" customFormat="1" ht="23.25">
      <c r="A452" s="15" t="s">
        <v>980</v>
      </c>
      <c r="B452" s="16" t="s">
        <v>377</v>
      </c>
      <c r="C452" s="4">
        <v>26420936</v>
      </c>
      <c r="D452" s="4">
        <v>272048</v>
      </c>
      <c r="E452" s="4">
        <v>1402428</v>
      </c>
      <c r="F452" s="4">
        <v>758252</v>
      </c>
      <c r="G452" s="4">
        <v>83997</v>
      </c>
      <c r="H452" s="4">
        <v>878704</v>
      </c>
      <c r="I452" s="4">
        <v>179198</v>
      </c>
      <c r="J452" s="4">
        <v>1948863</v>
      </c>
      <c r="K452" s="4">
        <v>1215286</v>
      </c>
      <c r="L452" s="4">
        <v>268483</v>
      </c>
      <c r="M452" s="4">
        <v>1073569</v>
      </c>
      <c r="N452" s="4">
        <v>554616</v>
      </c>
      <c r="O452" s="4">
        <v>958523</v>
      </c>
      <c r="P452" s="4">
        <v>285036</v>
      </c>
      <c r="Q452" s="4">
        <v>3757397</v>
      </c>
      <c r="R452" s="4">
        <v>3397861</v>
      </c>
      <c r="S452" s="4">
        <v>7636809</v>
      </c>
      <c r="T452" s="4">
        <v>1749867</v>
      </c>
    </row>
    <row r="453" spans="1:20" s="12" customFormat="1" ht="23.25">
      <c r="A453" s="15" t="s">
        <v>981</v>
      </c>
      <c r="B453" s="16" t="s">
        <v>378</v>
      </c>
      <c r="C453" s="4">
        <v>14645937</v>
      </c>
      <c r="D453" s="4">
        <v>416291</v>
      </c>
      <c r="E453" s="4">
        <v>1997143</v>
      </c>
      <c r="F453" s="4">
        <v>433308</v>
      </c>
      <c r="G453" s="4">
        <v>9310</v>
      </c>
      <c r="H453" s="4">
        <v>112160</v>
      </c>
      <c r="I453" s="4">
        <v>326394</v>
      </c>
      <c r="J453" s="4">
        <v>520674</v>
      </c>
      <c r="K453" s="4">
        <v>296837</v>
      </c>
      <c r="L453" s="4">
        <v>495189</v>
      </c>
      <c r="M453" s="4">
        <v>202134</v>
      </c>
      <c r="N453" s="4">
        <v>176654</v>
      </c>
      <c r="O453" s="4">
        <v>650973</v>
      </c>
      <c r="P453" s="4">
        <v>275320</v>
      </c>
      <c r="Q453" s="4">
        <v>360848</v>
      </c>
      <c r="R453" s="4">
        <v>706166</v>
      </c>
      <c r="S453" s="4">
        <v>6667407</v>
      </c>
      <c r="T453" s="4">
        <v>999130</v>
      </c>
    </row>
    <row r="454" spans="1:20" s="12" customFormat="1" ht="45.75">
      <c r="A454" s="15" t="s">
        <v>982</v>
      </c>
      <c r="B454" s="16" t="s">
        <v>379</v>
      </c>
      <c r="C454" s="4">
        <v>112447321</v>
      </c>
      <c r="D454" s="4">
        <v>1413551</v>
      </c>
      <c r="E454" s="4">
        <v>3140300</v>
      </c>
      <c r="F454" s="4">
        <v>3231285</v>
      </c>
      <c r="G454" s="4">
        <v>741676</v>
      </c>
      <c r="H454" s="4">
        <v>608031</v>
      </c>
      <c r="I454" s="4">
        <v>2239727</v>
      </c>
      <c r="J454" s="4">
        <v>6911487</v>
      </c>
      <c r="K454" s="4">
        <v>3389203</v>
      </c>
      <c r="L454" s="4">
        <v>1300001</v>
      </c>
      <c r="M454" s="4">
        <v>864256</v>
      </c>
      <c r="N454" s="4">
        <v>3612961</v>
      </c>
      <c r="O454" s="4">
        <v>804147</v>
      </c>
      <c r="P454" s="4">
        <v>244432</v>
      </c>
      <c r="Q454" s="4">
        <v>8176143</v>
      </c>
      <c r="R454" s="4">
        <v>18218633</v>
      </c>
      <c r="S454" s="4">
        <v>53757132</v>
      </c>
      <c r="T454" s="4">
        <v>3794356</v>
      </c>
    </row>
    <row r="455" spans="1:20" s="12" customFormat="1" ht="23.25">
      <c r="A455" s="15" t="s">
        <v>983</v>
      </c>
      <c r="B455" s="16" t="s">
        <v>524</v>
      </c>
      <c r="C455" s="4">
        <v>21417440</v>
      </c>
      <c r="D455" s="4">
        <v>22771</v>
      </c>
      <c r="E455" s="4">
        <v>362567</v>
      </c>
      <c r="F455" s="4">
        <v>1361693</v>
      </c>
      <c r="G455" s="4">
        <v>215321</v>
      </c>
      <c r="H455" s="4">
        <v>1318673</v>
      </c>
      <c r="I455" s="4">
        <v>781674</v>
      </c>
      <c r="J455" s="4">
        <v>429079</v>
      </c>
      <c r="K455" s="4">
        <v>249078</v>
      </c>
      <c r="L455" s="4">
        <v>23598</v>
      </c>
      <c r="M455" s="4">
        <v>417826</v>
      </c>
      <c r="N455" s="4">
        <v>572548</v>
      </c>
      <c r="O455" s="4">
        <v>1297776</v>
      </c>
      <c r="P455" s="4">
        <v>238051</v>
      </c>
      <c r="Q455" s="4">
        <v>4536030</v>
      </c>
      <c r="R455" s="4">
        <v>3989548</v>
      </c>
      <c r="S455" s="4">
        <v>4746606</v>
      </c>
      <c r="T455" s="4">
        <v>854601</v>
      </c>
    </row>
    <row r="456" spans="1:20" s="12" customFormat="1" ht="34.5">
      <c r="A456" s="15" t="s">
        <v>984</v>
      </c>
      <c r="B456" s="16" t="s">
        <v>380</v>
      </c>
      <c r="C456" s="4">
        <v>20260155</v>
      </c>
      <c r="D456" s="4">
        <v>21800</v>
      </c>
      <c r="E456" s="4">
        <v>362567</v>
      </c>
      <c r="F456" s="4">
        <v>1318305</v>
      </c>
      <c r="G456" s="4">
        <v>215203</v>
      </c>
      <c r="H456" s="4">
        <v>933077</v>
      </c>
      <c r="I456" s="4">
        <v>781674</v>
      </c>
      <c r="J456" s="4">
        <v>423946</v>
      </c>
      <c r="K456" s="4">
        <v>115984</v>
      </c>
      <c r="L456" s="4">
        <v>12329</v>
      </c>
      <c r="M456" s="4">
        <v>417826</v>
      </c>
      <c r="N456" s="4">
        <v>470990</v>
      </c>
      <c r="O456" s="4">
        <v>1296388</v>
      </c>
      <c r="P456" s="4">
        <v>66071</v>
      </c>
      <c r="Q456" s="4">
        <v>4515931</v>
      </c>
      <c r="R456" s="4">
        <v>3936945</v>
      </c>
      <c r="S456" s="4">
        <v>4532723</v>
      </c>
      <c r="T456" s="4">
        <v>838399</v>
      </c>
    </row>
    <row r="457" spans="1:20" s="12" customFormat="1" ht="34.5">
      <c r="A457" s="15" t="s">
        <v>985</v>
      </c>
      <c r="B457" s="16" t="s">
        <v>381</v>
      </c>
      <c r="C457" s="4">
        <v>937998</v>
      </c>
      <c r="D457" s="5" t="s">
        <v>14</v>
      </c>
      <c r="E457" s="5" t="s">
        <v>14</v>
      </c>
      <c r="F457" s="4">
        <v>17683</v>
      </c>
      <c r="G457" s="5" t="s">
        <v>14</v>
      </c>
      <c r="H457" s="4">
        <v>384844</v>
      </c>
      <c r="I457" s="5" t="s">
        <v>14</v>
      </c>
      <c r="J457" s="4">
        <v>215</v>
      </c>
      <c r="K457" s="5" t="s">
        <v>14</v>
      </c>
      <c r="L457" s="4">
        <v>11269</v>
      </c>
      <c r="M457" s="5" t="s">
        <v>14</v>
      </c>
      <c r="N457" s="4">
        <v>100000</v>
      </c>
      <c r="O457" s="5" t="s">
        <v>14</v>
      </c>
      <c r="P457" s="4">
        <v>171981</v>
      </c>
      <c r="Q457" s="5" t="s">
        <v>14</v>
      </c>
      <c r="R457" s="4">
        <v>24443</v>
      </c>
      <c r="S457" s="4">
        <v>212021</v>
      </c>
      <c r="T457" s="4">
        <v>15543</v>
      </c>
    </row>
    <row r="458" spans="1:20" s="12" customFormat="1" ht="23.25">
      <c r="A458" s="15" t="s">
        <v>986</v>
      </c>
      <c r="B458" s="16" t="s">
        <v>382</v>
      </c>
      <c r="C458" s="4">
        <v>30021</v>
      </c>
      <c r="D458" s="5" t="s">
        <v>14</v>
      </c>
      <c r="E458" s="5" t="s">
        <v>14</v>
      </c>
      <c r="F458" s="5" t="s">
        <v>14</v>
      </c>
      <c r="G458" s="5" t="s">
        <v>14</v>
      </c>
      <c r="H458" s="5" t="s">
        <v>14</v>
      </c>
      <c r="I458" s="5" t="s">
        <v>14</v>
      </c>
      <c r="J458" s="5" t="s">
        <v>14</v>
      </c>
      <c r="K458" s="5" t="s">
        <v>14</v>
      </c>
      <c r="L458" s="5" t="s">
        <v>14</v>
      </c>
      <c r="M458" s="5" t="s">
        <v>14</v>
      </c>
      <c r="N458" s="5" t="s">
        <v>14</v>
      </c>
      <c r="O458" s="5" t="s">
        <v>14</v>
      </c>
      <c r="P458" s="5" t="s">
        <v>14</v>
      </c>
      <c r="Q458" s="5" t="s">
        <v>14</v>
      </c>
      <c r="R458" s="4">
        <v>28160</v>
      </c>
      <c r="S458" s="4">
        <v>1862</v>
      </c>
      <c r="T458" s="5" t="s">
        <v>14</v>
      </c>
    </row>
    <row r="459" spans="1:20" s="12" customFormat="1" ht="45.75">
      <c r="A459" s="15" t="s">
        <v>987</v>
      </c>
      <c r="B459" s="16" t="s">
        <v>383</v>
      </c>
      <c r="C459" s="4">
        <v>50404</v>
      </c>
      <c r="D459" s="4">
        <v>972</v>
      </c>
      <c r="E459" s="5" t="s">
        <v>14</v>
      </c>
      <c r="F459" s="4">
        <v>24278</v>
      </c>
      <c r="G459" s="5" t="s">
        <v>14</v>
      </c>
      <c r="H459" s="4">
        <v>753</v>
      </c>
      <c r="I459" s="5" t="s">
        <v>14</v>
      </c>
      <c r="J459" s="4">
        <v>2319</v>
      </c>
      <c r="K459" s="4">
        <v>877</v>
      </c>
      <c r="L459" s="5" t="s">
        <v>14</v>
      </c>
      <c r="M459" s="5" t="s">
        <v>14</v>
      </c>
      <c r="N459" s="4">
        <v>1558</v>
      </c>
      <c r="O459" s="4">
        <v>1388</v>
      </c>
      <c r="P459" s="5" t="s">
        <v>14</v>
      </c>
      <c r="Q459" s="4">
        <v>18260</v>
      </c>
      <c r="R459" s="5" t="s">
        <v>14</v>
      </c>
      <c r="S459" s="5" t="s">
        <v>14</v>
      </c>
      <c r="T459" s="5" t="s">
        <v>14</v>
      </c>
    </row>
    <row r="460" spans="1:20" s="12" customFormat="1" ht="45.75">
      <c r="A460" s="15" t="s">
        <v>988</v>
      </c>
      <c r="B460" s="16" t="s">
        <v>384</v>
      </c>
      <c r="C460" s="4">
        <v>138861</v>
      </c>
      <c r="D460" s="5" t="s">
        <v>14</v>
      </c>
      <c r="E460" s="5" t="s">
        <v>14</v>
      </c>
      <c r="F460" s="4">
        <v>1427</v>
      </c>
      <c r="G460" s="4">
        <v>118</v>
      </c>
      <c r="H460" s="5" t="s">
        <v>14</v>
      </c>
      <c r="I460" s="5" t="s">
        <v>14</v>
      </c>
      <c r="J460" s="4">
        <v>2600</v>
      </c>
      <c r="K460" s="4">
        <v>132218</v>
      </c>
      <c r="L460" s="5" t="s">
        <v>14</v>
      </c>
      <c r="M460" s="5" t="s">
        <v>14</v>
      </c>
      <c r="N460" s="5" t="s">
        <v>14</v>
      </c>
      <c r="O460" s="5" t="s">
        <v>14</v>
      </c>
      <c r="P460" s="5" t="s">
        <v>14</v>
      </c>
      <c r="Q460" s="4">
        <v>1840</v>
      </c>
      <c r="R460" s="5" t="s">
        <v>14</v>
      </c>
      <c r="S460" s="5" t="s">
        <v>14</v>
      </c>
      <c r="T460" s="4">
        <v>659</v>
      </c>
    </row>
    <row r="461" spans="1:20" s="12" customFormat="1" ht="34.5">
      <c r="A461" s="15" t="s">
        <v>989</v>
      </c>
      <c r="B461" s="16" t="s">
        <v>525</v>
      </c>
      <c r="C461" s="4">
        <v>11269889</v>
      </c>
      <c r="D461" s="4">
        <v>8420</v>
      </c>
      <c r="E461" s="4">
        <v>683</v>
      </c>
      <c r="F461" s="4">
        <v>68164</v>
      </c>
      <c r="G461" s="4">
        <v>7659</v>
      </c>
      <c r="H461" s="4">
        <v>33225</v>
      </c>
      <c r="I461" s="4">
        <v>1910279</v>
      </c>
      <c r="J461" s="4">
        <v>26215</v>
      </c>
      <c r="K461" s="4">
        <v>65711</v>
      </c>
      <c r="L461" s="4">
        <v>127348</v>
      </c>
      <c r="M461" s="4">
        <v>700</v>
      </c>
      <c r="N461" s="4">
        <v>40658</v>
      </c>
      <c r="O461" s="4">
        <v>63507</v>
      </c>
      <c r="P461" s="4">
        <v>25566</v>
      </c>
      <c r="Q461" s="4">
        <v>3767262</v>
      </c>
      <c r="R461" s="4">
        <v>2903006</v>
      </c>
      <c r="S461" s="4">
        <v>1921290</v>
      </c>
      <c r="T461" s="4">
        <v>300196</v>
      </c>
    </row>
    <row r="462" spans="1:20" s="12" customFormat="1" ht="23.25">
      <c r="A462" s="15" t="s">
        <v>990</v>
      </c>
      <c r="B462" s="16" t="s">
        <v>385</v>
      </c>
      <c r="C462" s="4">
        <v>5070735</v>
      </c>
      <c r="D462" s="4">
        <v>2099</v>
      </c>
      <c r="E462" s="4">
        <v>273</v>
      </c>
      <c r="F462" s="4">
        <v>35959</v>
      </c>
      <c r="G462" s="4">
        <v>129</v>
      </c>
      <c r="H462" s="4">
        <v>30530</v>
      </c>
      <c r="I462" s="4">
        <v>903</v>
      </c>
      <c r="J462" s="4">
        <v>17356</v>
      </c>
      <c r="K462" s="4">
        <v>59354</v>
      </c>
      <c r="L462" s="4">
        <v>46168</v>
      </c>
      <c r="M462" s="4">
        <v>200</v>
      </c>
      <c r="N462" s="4">
        <v>5594</v>
      </c>
      <c r="O462" s="4">
        <v>53947</v>
      </c>
      <c r="P462" s="4">
        <v>25566</v>
      </c>
      <c r="Q462" s="4">
        <v>3712407</v>
      </c>
      <c r="R462" s="4">
        <v>796283</v>
      </c>
      <c r="S462" s="4">
        <v>110129</v>
      </c>
      <c r="T462" s="4">
        <v>173839</v>
      </c>
    </row>
    <row r="463" spans="1:20" s="12" customFormat="1" ht="23.25">
      <c r="A463" s="15" t="s">
        <v>991</v>
      </c>
      <c r="B463" s="16" t="s">
        <v>386</v>
      </c>
      <c r="C463" s="4">
        <v>2191907</v>
      </c>
      <c r="D463" s="4">
        <v>1944</v>
      </c>
      <c r="E463" s="4">
        <v>273</v>
      </c>
      <c r="F463" s="4">
        <v>33421</v>
      </c>
      <c r="G463" s="4">
        <v>129</v>
      </c>
      <c r="H463" s="4">
        <v>30530</v>
      </c>
      <c r="I463" s="4">
        <v>903</v>
      </c>
      <c r="J463" s="4">
        <v>3177</v>
      </c>
      <c r="K463" s="4">
        <v>3960</v>
      </c>
      <c r="L463" s="4">
        <v>29982</v>
      </c>
      <c r="M463" s="5" t="s">
        <v>14</v>
      </c>
      <c r="N463" s="4">
        <v>5285</v>
      </c>
      <c r="O463" s="4">
        <v>52082</v>
      </c>
      <c r="P463" s="4">
        <v>17237</v>
      </c>
      <c r="Q463" s="4">
        <v>1085620</v>
      </c>
      <c r="R463" s="4">
        <v>796283</v>
      </c>
      <c r="S463" s="4">
        <v>110129</v>
      </c>
      <c r="T463" s="4">
        <v>20952</v>
      </c>
    </row>
    <row r="464" spans="1:20" s="12" customFormat="1" ht="23.25">
      <c r="A464" s="15" t="s">
        <v>992</v>
      </c>
      <c r="B464" s="16" t="s">
        <v>387</v>
      </c>
      <c r="C464" s="4">
        <v>2878828</v>
      </c>
      <c r="D464" s="4">
        <v>155</v>
      </c>
      <c r="E464" s="5" t="s">
        <v>14</v>
      </c>
      <c r="F464" s="4">
        <v>2537</v>
      </c>
      <c r="G464" s="5" t="s">
        <v>14</v>
      </c>
      <c r="H464" s="5" t="s">
        <v>14</v>
      </c>
      <c r="I464" s="5" t="s">
        <v>14</v>
      </c>
      <c r="J464" s="4">
        <v>14180</v>
      </c>
      <c r="K464" s="4">
        <v>55394</v>
      </c>
      <c r="L464" s="4">
        <v>16185</v>
      </c>
      <c r="M464" s="4">
        <v>200</v>
      </c>
      <c r="N464" s="4">
        <v>309</v>
      </c>
      <c r="O464" s="4">
        <v>1865</v>
      </c>
      <c r="P464" s="4">
        <v>8329</v>
      </c>
      <c r="Q464" s="4">
        <v>2626787</v>
      </c>
      <c r="R464" s="5" t="s">
        <v>14</v>
      </c>
      <c r="S464" s="5" t="s">
        <v>14</v>
      </c>
      <c r="T464" s="4">
        <v>152887</v>
      </c>
    </row>
    <row r="465" spans="1:20" s="12" customFormat="1" ht="23.25">
      <c r="A465" s="15" t="s">
        <v>993</v>
      </c>
      <c r="B465" s="16" t="s">
        <v>388</v>
      </c>
      <c r="C465" s="4">
        <v>5835292</v>
      </c>
      <c r="D465" s="5" t="s">
        <v>14</v>
      </c>
      <c r="E465" s="5" t="s">
        <v>14</v>
      </c>
      <c r="F465" s="4">
        <v>18683</v>
      </c>
      <c r="G465" s="4">
        <v>6595</v>
      </c>
      <c r="H465" s="5" t="s">
        <v>14</v>
      </c>
      <c r="I465" s="4">
        <v>1907621</v>
      </c>
      <c r="J465" s="4">
        <v>1287</v>
      </c>
      <c r="K465" s="4">
        <v>3062</v>
      </c>
      <c r="L465" s="4">
        <v>16185</v>
      </c>
      <c r="M465" s="5" t="s">
        <v>14</v>
      </c>
      <c r="N465" s="4">
        <v>34286</v>
      </c>
      <c r="O465" s="4">
        <v>1659</v>
      </c>
      <c r="P465" s="5" t="s">
        <v>14</v>
      </c>
      <c r="Q465" s="5" t="s">
        <v>14</v>
      </c>
      <c r="R465" s="4">
        <v>2066027</v>
      </c>
      <c r="S465" s="4">
        <v>1738361</v>
      </c>
      <c r="T465" s="4">
        <v>41526</v>
      </c>
    </row>
    <row r="466" spans="1:20" s="12" customFormat="1" ht="23.25">
      <c r="A466" s="15" t="s">
        <v>994</v>
      </c>
      <c r="B466" s="16" t="s">
        <v>389</v>
      </c>
      <c r="C466" s="4">
        <v>363862</v>
      </c>
      <c r="D466" s="4">
        <v>6322</v>
      </c>
      <c r="E466" s="4">
        <v>410</v>
      </c>
      <c r="F466" s="4">
        <v>13523</v>
      </c>
      <c r="G466" s="4">
        <v>935</v>
      </c>
      <c r="H466" s="4">
        <v>2695</v>
      </c>
      <c r="I466" s="4">
        <v>1755</v>
      </c>
      <c r="J466" s="4">
        <v>7571</v>
      </c>
      <c r="K466" s="4">
        <v>3295</v>
      </c>
      <c r="L466" s="4">
        <v>64995</v>
      </c>
      <c r="M466" s="4">
        <v>500</v>
      </c>
      <c r="N466" s="4">
        <v>778</v>
      </c>
      <c r="O466" s="4">
        <v>7902</v>
      </c>
      <c r="P466" s="5" t="s">
        <v>14</v>
      </c>
      <c r="Q466" s="4">
        <v>54855</v>
      </c>
      <c r="R466" s="4">
        <v>40696</v>
      </c>
      <c r="S466" s="4">
        <v>72800</v>
      </c>
      <c r="T466" s="4">
        <v>84831</v>
      </c>
    </row>
    <row r="467" spans="1:20" s="12" customFormat="1" ht="34.5">
      <c r="A467" s="15" t="s">
        <v>995</v>
      </c>
      <c r="B467" s="16" t="s">
        <v>526</v>
      </c>
      <c r="C467" s="4">
        <v>17875807</v>
      </c>
      <c r="D467" s="4">
        <v>294413</v>
      </c>
      <c r="E467" s="4">
        <v>756185</v>
      </c>
      <c r="F467" s="4">
        <v>239305</v>
      </c>
      <c r="G467" s="4">
        <v>269574</v>
      </c>
      <c r="H467" s="4">
        <v>912418</v>
      </c>
      <c r="I467" s="4">
        <v>1140235</v>
      </c>
      <c r="J467" s="4">
        <v>1353349</v>
      </c>
      <c r="K467" s="4">
        <v>674784</v>
      </c>
      <c r="L467" s="4">
        <v>84871</v>
      </c>
      <c r="M467" s="4">
        <v>814872</v>
      </c>
      <c r="N467" s="4">
        <v>213514</v>
      </c>
      <c r="O467" s="4">
        <v>217323</v>
      </c>
      <c r="P467" s="4">
        <v>341258</v>
      </c>
      <c r="Q467" s="4">
        <v>2051586</v>
      </c>
      <c r="R467" s="4">
        <v>2624626</v>
      </c>
      <c r="S467" s="4">
        <v>4463866</v>
      </c>
      <c r="T467" s="4">
        <v>1423628</v>
      </c>
    </row>
    <row r="468" spans="1:20" s="12" customFormat="1" ht="23.25">
      <c r="A468" s="15" t="s">
        <v>996</v>
      </c>
      <c r="B468" s="16" t="s">
        <v>390</v>
      </c>
      <c r="C468" s="4">
        <v>192506</v>
      </c>
      <c r="D468" s="4">
        <v>132831</v>
      </c>
      <c r="E468" s="5" t="s">
        <v>14</v>
      </c>
      <c r="F468" s="5" t="s">
        <v>14</v>
      </c>
      <c r="G468" s="5" t="s">
        <v>14</v>
      </c>
      <c r="H468" s="5" t="s">
        <v>14</v>
      </c>
      <c r="I468" s="5" t="s">
        <v>14</v>
      </c>
      <c r="J468" s="5" t="s">
        <v>14</v>
      </c>
      <c r="K468" s="5" t="s">
        <v>14</v>
      </c>
      <c r="L468" s="4">
        <v>22348</v>
      </c>
      <c r="M468" s="5" t="s">
        <v>14</v>
      </c>
      <c r="N468" s="5" t="s">
        <v>14</v>
      </c>
      <c r="O468" s="5" t="s">
        <v>14</v>
      </c>
      <c r="P468" s="5" t="s">
        <v>14</v>
      </c>
      <c r="Q468" s="4">
        <v>34143</v>
      </c>
      <c r="R468" s="5" t="s">
        <v>14</v>
      </c>
      <c r="S468" s="5" t="s">
        <v>14</v>
      </c>
      <c r="T468" s="4">
        <v>3184</v>
      </c>
    </row>
    <row r="469" spans="1:20" s="12" customFormat="1" ht="23.25">
      <c r="A469" s="15" t="s">
        <v>997</v>
      </c>
      <c r="B469" s="16" t="s">
        <v>391</v>
      </c>
      <c r="C469" s="4">
        <v>918256</v>
      </c>
      <c r="D469" s="5" t="s">
        <v>14</v>
      </c>
      <c r="E469" s="5" t="s">
        <v>14</v>
      </c>
      <c r="F469" s="5" t="s">
        <v>14</v>
      </c>
      <c r="G469" s="5" t="s">
        <v>14</v>
      </c>
      <c r="H469" s="5" t="s">
        <v>14</v>
      </c>
      <c r="I469" s="4">
        <v>16710</v>
      </c>
      <c r="J469" s="4">
        <v>1214</v>
      </c>
      <c r="K469" s="4">
        <v>157214</v>
      </c>
      <c r="L469" s="5" t="s">
        <v>14</v>
      </c>
      <c r="M469" s="4">
        <v>1000</v>
      </c>
      <c r="N469" s="4">
        <v>700</v>
      </c>
      <c r="O469" s="5" t="s">
        <v>14</v>
      </c>
      <c r="P469" s="5" t="s">
        <v>14</v>
      </c>
      <c r="Q469" s="4">
        <v>724729</v>
      </c>
      <c r="R469" s="5" t="s">
        <v>14</v>
      </c>
      <c r="S469" s="5" t="s">
        <v>14</v>
      </c>
      <c r="T469" s="4">
        <v>16689</v>
      </c>
    </row>
    <row r="470" spans="1:20" s="12" customFormat="1" ht="23.25">
      <c r="A470" s="15" t="s">
        <v>998</v>
      </c>
      <c r="B470" s="16" t="s">
        <v>392</v>
      </c>
      <c r="C470" s="4">
        <v>14812206</v>
      </c>
      <c r="D470" s="4">
        <v>130753</v>
      </c>
      <c r="E470" s="4">
        <v>755209</v>
      </c>
      <c r="F470" s="4">
        <v>221014</v>
      </c>
      <c r="G470" s="4">
        <v>199532</v>
      </c>
      <c r="H470" s="4">
        <v>907575</v>
      </c>
      <c r="I470" s="4">
        <v>1123525</v>
      </c>
      <c r="J470" s="4">
        <v>1228070</v>
      </c>
      <c r="K470" s="4">
        <v>507718</v>
      </c>
      <c r="L470" s="4">
        <v>62523</v>
      </c>
      <c r="M470" s="4">
        <v>684269</v>
      </c>
      <c r="N470" s="4">
        <v>180587</v>
      </c>
      <c r="O470" s="4">
        <v>207583</v>
      </c>
      <c r="P470" s="4">
        <v>341258</v>
      </c>
      <c r="Q470" s="4">
        <v>1095457</v>
      </c>
      <c r="R470" s="4">
        <v>2609128</v>
      </c>
      <c r="S470" s="4">
        <v>3792808</v>
      </c>
      <c r="T470" s="4">
        <v>765197</v>
      </c>
    </row>
    <row r="471" spans="1:20" s="12" customFormat="1" ht="23.25">
      <c r="A471" s="15" t="s">
        <v>999</v>
      </c>
      <c r="B471" s="16" t="s">
        <v>393</v>
      </c>
      <c r="C471" s="4">
        <v>2951663</v>
      </c>
      <c r="D471" s="5" t="s">
        <v>14</v>
      </c>
      <c r="E471" s="5" t="s">
        <v>14</v>
      </c>
      <c r="F471" s="4">
        <v>19942</v>
      </c>
      <c r="G471" s="4">
        <v>22004</v>
      </c>
      <c r="H471" s="4">
        <v>344160</v>
      </c>
      <c r="I471" s="4">
        <v>1069402</v>
      </c>
      <c r="J471" s="4">
        <v>55002</v>
      </c>
      <c r="K471" s="4">
        <v>262156</v>
      </c>
      <c r="L471" s="4">
        <v>8050</v>
      </c>
      <c r="M471" s="4">
        <v>527576</v>
      </c>
      <c r="N471" s="5" t="s">
        <v>14</v>
      </c>
      <c r="O471" s="5" t="s">
        <v>14</v>
      </c>
      <c r="P471" s="4">
        <v>288511</v>
      </c>
      <c r="Q471" s="4">
        <v>354827</v>
      </c>
      <c r="R471" s="4">
        <v>33</v>
      </c>
      <c r="S471" s="5" t="s">
        <v>14</v>
      </c>
      <c r="T471" s="5" t="s">
        <v>14</v>
      </c>
    </row>
    <row r="472" spans="1:20" s="12" customFormat="1" ht="23.25">
      <c r="A472" s="15" t="s">
        <v>1000</v>
      </c>
      <c r="B472" s="16" t="s">
        <v>394</v>
      </c>
      <c r="C472" s="4">
        <v>11860543</v>
      </c>
      <c r="D472" s="4">
        <v>130753</v>
      </c>
      <c r="E472" s="4">
        <v>755209</v>
      </c>
      <c r="F472" s="4">
        <v>201072</v>
      </c>
      <c r="G472" s="4">
        <v>177528</v>
      </c>
      <c r="H472" s="4">
        <v>563415</v>
      </c>
      <c r="I472" s="4">
        <v>54123</v>
      </c>
      <c r="J472" s="4">
        <v>1173068</v>
      </c>
      <c r="K472" s="4">
        <v>245562</v>
      </c>
      <c r="L472" s="4">
        <v>54473</v>
      </c>
      <c r="M472" s="4">
        <v>156693</v>
      </c>
      <c r="N472" s="4">
        <v>180587</v>
      </c>
      <c r="O472" s="4">
        <v>207583</v>
      </c>
      <c r="P472" s="4">
        <v>52746</v>
      </c>
      <c r="Q472" s="4">
        <v>740631</v>
      </c>
      <c r="R472" s="4">
        <v>2609095</v>
      </c>
      <c r="S472" s="4">
        <v>3792808</v>
      </c>
      <c r="T472" s="4">
        <v>765197</v>
      </c>
    </row>
    <row r="473" spans="1:20" s="12" customFormat="1" ht="45.75">
      <c r="A473" s="15" t="s">
        <v>1001</v>
      </c>
      <c r="B473" s="16" t="s">
        <v>395</v>
      </c>
      <c r="C473" s="4">
        <v>1952839</v>
      </c>
      <c r="D473" s="4">
        <v>30829</v>
      </c>
      <c r="E473" s="4">
        <v>976</v>
      </c>
      <c r="F473" s="4">
        <v>18291</v>
      </c>
      <c r="G473" s="4">
        <v>70042</v>
      </c>
      <c r="H473" s="4">
        <v>4843</v>
      </c>
      <c r="I473" s="5" t="s">
        <v>14</v>
      </c>
      <c r="J473" s="4">
        <v>124065</v>
      </c>
      <c r="K473" s="4">
        <v>9852</v>
      </c>
      <c r="L473" s="5" t="s">
        <v>14</v>
      </c>
      <c r="M473" s="4">
        <v>129603</v>
      </c>
      <c r="N473" s="4">
        <v>32227</v>
      </c>
      <c r="O473" s="4">
        <v>9740</v>
      </c>
      <c r="P473" s="5" t="s">
        <v>14</v>
      </c>
      <c r="Q473" s="4">
        <v>197257</v>
      </c>
      <c r="R473" s="4">
        <v>15498</v>
      </c>
      <c r="S473" s="4">
        <v>671059</v>
      </c>
      <c r="T473" s="4">
        <v>638557</v>
      </c>
    </row>
    <row r="474" spans="1:20" s="12" customFormat="1" ht="45.75">
      <c r="A474" s="15" t="s">
        <v>1002</v>
      </c>
      <c r="B474" s="16" t="s">
        <v>527</v>
      </c>
      <c r="C474" s="4">
        <v>1755403800</v>
      </c>
      <c r="D474" s="4">
        <v>80033153</v>
      </c>
      <c r="E474" s="4">
        <v>122449276</v>
      </c>
      <c r="F474" s="4">
        <v>147095599</v>
      </c>
      <c r="G474" s="4">
        <v>69815463</v>
      </c>
      <c r="H474" s="4">
        <v>66090536</v>
      </c>
      <c r="I474" s="4">
        <v>66297787</v>
      </c>
      <c r="J474" s="4">
        <v>114071784</v>
      </c>
      <c r="K474" s="4">
        <v>66734215</v>
      </c>
      <c r="L474" s="4">
        <v>49228704</v>
      </c>
      <c r="M474" s="4">
        <v>39342911</v>
      </c>
      <c r="N474" s="4">
        <v>88230635</v>
      </c>
      <c r="O474" s="4">
        <v>39854213</v>
      </c>
      <c r="P474" s="4">
        <v>73373203</v>
      </c>
      <c r="Q474" s="4">
        <v>155604159</v>
      </c>
      <c r="R474" s="4">
        <v>201418696</v>
      </c>
      <c r="S474" s="4">
        <v>302038862</v>
      </c>
      <c r="T474" s="4">
        <v>73724605</v>
      </c>
    </row>
    <row r="475" spans="1:20" s="12" customFormat="1" ht="23.25">
      <c r="A475" s="15" t="s">
        <v>1003</v>
      </c>
      <c r="B475" s="16" t="s">
        <v>528</v>
      </c>
      <c r="C475" s="4">
        <v>1130567252</v>
      </c>
      <c r="D475" s="4">
        <v>52205742</v>
      </c>
      <c r="E475" s="4">
        <v>64394143</v>
      </c>
      <c r="F475" s="4">
        <v>124454289</v>
      </c>
      <c r="G475" s="4">
        <v>47038312</v>
      </c>
      <c r="H475" s="4">
        <v>60567817</v>
      </c>
      <c r="I475" s="4">
        <v>57375636</v>
      </c>
      <c r="J475" s="4">
        <v>74787447</v>
      </c>
      <c r="K475" s="4">
        <v>48331979</v>
      </c>
      <c r="L475" s="4">
        <v>33264470</v>
      </c>
      <c r="M475" s="4">
        <v>34183611</v>
      </c>
      <c r="N475" s="4">
        <v>65956121</v>
      </c>
      <c r="O475" s="4">
        <v>26253366</v>
      </c>
      <c r="P475" s="4">
        <v>70999992</v>
      </c>
      <c r="Q475" s="4">
        <v>67007663</v>
      </c>
      <c r="R475" s="4">
        <v>125284429</v>
      </c>
      <c r="S475" s="4">
        <v>119743877</v>
      </c>
      <c r="T475" s="4">
        <v>58718357</v>
      </c>
    </row>
    <row r="476" spans="1:20" s="12" customFormat="1" ht="57">
      <c r="A476" s="15" t="s">
        <v>1004</v>
      </c>
      <c r="B476" s="16" t="s">
        <v>396</v>
      </c>
      <c r="C476" s="4">
        <v>1109227326</v>
      </c>
      <c r="D476" s="4">
        <v>46593092</v>
      </c>
      <c r="E476" s="4">
        <v>63082158</v>
      </c>
      <c r="F476" s="4">
        <v>123935419</v>
      </c>
      <c r="G476" s="4">
        <v>46904043</v>
      </c>
      <c r="H476" s="4">
        <v>60249630</v>
      </c>
      <c r="I476" s="4">
        <v>57251549</v>
      </c>
      <c r="J476" s="4">
        <v>73128013</v>
      </c>
      <c r="K476" s="4">
        <v>47571958</v>
      </c>
      <c r="L476" s="4">
        <v>33038336</v>
      </c>
      <c r="M476" s="4">
        <v>31513771</v>
      </c>
      <c r="N476" s="4">
        <v>64981763</v>
      </c>
      <c r="O476" s="4">
        <v>25093307</v>
      </c>
      <c r="P476" s="4">
        <v>70970077</v>
      </c>
      <c r="Q476" s="4">
        <v>65546282</v>
      </c>
      <c r="R476" s="4">
        <v>124974293</v>
      </c>
      <c r="S476" s="4">
        <v>116032523</v>
      </c>
      <c r="T476" s="4">
        <v>58361110</v>
      </c>
    </row>
    <row r="477" spans="1:20" s="12" customFormat="1" ht="23.25">
      <c r="A477" s="15" t="s">
        <v>1005</v>
      </c>
      <c r="B477" s="16" t="s">
        <v>397</v>
      </c>
      <c r="C477" s="4">
        <v>689567429</v>
      </c>
      <c r="D477" s="4">
        <v>30171399</v>
      </c>
      <c r="E477" s="4">
        <v>25022465</v>
      </c>
      <c r="F477" s="4">
        <v>83226837</v>
      </c>
      <c r="G477" s="4">
        <v>25367946</v>
      </c>
      <c r="H477" s="4">
        <v>20034142</v>
      </c>
      <c r="I477" s="4">
        <v>35840013</v>
      </c>
      <c r="J477" s="4">
        <v>42557416</v>
      </c>
      <c r="K477" s="4">
        <v>25021167</v>
      </c>
      <c r="L477" s="4">
        <v>20075368</v>
      </c>
      <c r="M477" s="4">
        <v>13666729</v>
      </c>
      <c r="N477" s="4">
        <v>43765810</v>
      </c>
      <c r="O477" s="4">
        <v>15284312</v>
      </c>
      <c r="P477" s="4">
        <v>39779858</v>
      </c>
      <c r="Q477" s="4">
        <v>45045995</v>
      </c>
      <c r="R477" s="4">
        <v>96539270</v>
      </c>
      <c r="S477" s="4">
        <v>90729976</v>
      </c>
      <c r="T477" s="4">
        <v>37438726</v>
      </c>
    </row>
    <row r="478" spans="1:20" s="12" customFormat="1" ht="34.5">
      <c r="A478" s="15" t="s">
        <v>1006</v>
      </c>
      <c r="B478" s="16" t="s">
        <v>398</v>
      </c>
      <c r="C478" s="4">
        <v>1209122</v>
      </c>
      <c r="D478" s="4">
        <v>21841</v>
      </c>
      <c r="E478" s="5" t="s">
        <v>14</v>
      </c>
      <c r="F478" s="4">
        <v>34272</v>
      </c>
      <c r="G478" s="4">
        <v>370404</v>
      </c>
      <c r="H478" s="4">
        <v>782252</v>
      </c>
      <c r="I478" s="5" t="s">
        <v>14</v>
      </c>
      <c r="J478" s="5" t="s">
        <v>14</v>
      </c>
      <c r="K478" s="4">
        <v>314</v>
      </c>
      <c r="L478" s="5" t="s">
        <v>14</v>
      </c>
      <c r="M478" s="5" t="s">
        <v>14</v>
      </c>
      <c r="N478" s="5" t="s">
        <v>14</v>
      </c>
      <c r="O478" s="4">
        <v>39</v>
      </c>
      <c r="P478" s="5" t="s">
        <v>14</v>
      </c>
      <c r="Q478" s="5" t="s">
        <v>14</v>
      </c>
      <c r="R478" s="5" t="s">
        <v>14</v>
      </c>
      <c r="S478" s="5" t="s">
        <v>14</v>
      </c>
      <c r="T478" s="5" t="s">
        <v>14</v>
      </c>
    </row>
    <row r="479" spans="1:20" s="12" customFormat="1" ht="34.5">
      <c r="A479" s="15" t="s">
        <v>1007</v>
      </c>
      <c r="B479" s="16" t="s">
        <v>399</v>
      </c>
      <c r="C479" s="4">
        <v>571571368</v>
      </c>
      <c r="D479" s="4">
        <v>25985467</v>
      </c>
      <c r="E479" s="4">
        <v>22143083</v>
      </c>
      <c r="F479" s="4">
        <v>70527201</v>
      </c>
      <c r="G479" s="4">
        <v>18198799</v>
      </c>
      <c r="H479" s="4">
        <v>15971394</v>
      </c>
      <c r="I479" s="4">
        <v>31243826</v>
      </c>
      <c r="J479" s="4">
        <v>33811424</v>
      </c>
      <c r="K479" s="4">
        <v>21047939</v>
      </c>
      <c r="L479" s="4">
        <v>18386369</v>
      </c>
      <c r="M479" s="4">
        <v>9969335</v>
      </c>
      <c r="N479" s="4">
        <v>38442069</v>
      </c>
      <c r="O479" s="4">
        <v>13613973</v>
      </c>
      <c r="P479" s="4">
        <v>35907771</v>
      </c>
      <c r="Q479" s="4">
        <v>36793778</v>
      </c>
      <c r="R479" s="4">
        <v>79163342</v>
      </c>
      <c r="S479" s="4">
        <v>68464957</v>
      </c>
      <c r="T479" s="4">
        <v>31900640</v>
      </c>
    </row>
    <row r="480" spans="1:20" s="12" customFormat="1" ht="34.5">
      <c r="A480" s="15" t="s">
        <v>1087</v>
      </c>
      <c r="B480" s="16" t="s">
        <v>1088</v>
      </c>
      <c r="C480" s="4">
        <v>202369</v>
      </c>
      <c r="D480" s="5" t="s">
        <v>14</v>
      </c>
      <c r="E480" s="5" t="s">
        <v>14</v>
      </c>
      <c r="F480" s="5" t="s">
        <v>14</v>
      </c>
      <c r="G480" s="5" t="s">
        <v>14</v>
      </c>
      <c r="H480" s="5" t="s">
        <v>14</v>
      </c>
      <c r="I480" s="5" t="s">
        <v>14</v>
      </c>
      <c r="J480" s="5" t="s">
        <v>14</v>
      </c>
      <c r="K480" s="5" t="s">
        <v>14</v>
      </c>
      <c r="L480" s="5" t="s">
        <v>14</v>
      </c>
      <c r="M480" s="5" t="s">
        <v>14</v>
      </c>
      <c r="N480" s="5" t="s">
        <v>14</v>
      </c>
      <c r="O480" s="5" t="s">
        <v>14</v>
      </c>
      <c r="P480" s="5" t="s">
        <v>14</v>
      </c>
      <c r="Q480" s="5" t="s">
        <v>14</v>
      </c>
      <c r="R480" s="4">
        <v>407</v>
      </c>
      <c r="S480" s="4">
        <v>201962</v>
      </c>
      <c r="T480" s="5" t="s">
        <v>14</v>
      </c>
    </row>
    <row r="481" spans="1:20" s="12" customFormat="1" ht="34.5">
      <c r="A481" s="15" t="s">
        <v>1008</v>
      </c>
      <c r="B481" s="16" t="s">
        <v>400</v>
      </c>
      <c r="C481" s="4">
        <v>107760076</v>
      </c>
      <c r="D481" s="4">
        <v>4036890</v>
      </c>
      <c r="E481" s="4">
        <v>2819253</v>
      </c>
      <c r="F481" s="4">
        <v>12474632</v>
      </c>
      <c r="G481" s="4">
        <v>4185392</v>
      </c>
      <c r="H481" s="4">
        <v>3234802</v>
      </c>
      <c r="I481" s="4">
        <v>4309067</v>
      </c>
      <c r="J481" s="4">
        <v>8652579</v>
      </c>
      <c r="K481" s="4">
        <v>3885899</v>
      </c>
      <c r="L481" s="4">
        <v>1379337</v>
      </c>
      <c r="M481" s="4">
        <v>3547577</v>
      </c>
      <c r="N481" s="4">
        <v>5163065</v>
      </c>
      <c r="O481" s="4">
        <v>1593965</v>
      </c>
      <c r="P481" s="4">
        <v>2769097</v>
      </c>
      <c r="Q481" s="4">
        <v>8091938</v>
      </c>
      <c r="R481" s="4">
        <v>16653421</v>
      </c>
      <c r="S481" s="4">
        <v>19978308</v>
      </c>
      <c r="T481" s="4">
        <v>4984854</v>
      </c>
    </row>
    <row r="482" spans="1:20" s="12" customFormat="1" ht="34.5">
      <c r="A482" s="15" t="s">
        <v>1009</v>
      </c>
      <c r="B482" s="16" t="s">
        <v>401</v>
      </c>
      <c r="C482" s="4">
        <v>2476573</v>
      </c>
      <c r="D482" s="5" t="s">
        <v>14</v>
      </c>
      <c r="E482" s="5" t="s">
        <v>14</v>
      </c>
      <c r="F482" s="4">
        <v>100107</v>
      </c>
      <c r="G482" s="5" t="s">
        <v>14</v>
      </c>
      <c r="H482" s="5" t="s">
        <v>14</v>
      </c>
      <c r="I482" s="5" t="s">
        <v>14</v>
      </c>
      <c r="J482" s="5" t="s">
        <v>14</v>
      </c>
      <c r="K482" s="5" t="s">
        <v>14</v>
      </c>
      <c r="L482" s="4">
        <v>309663</v>
      </c>
      <c r="M482" s="5" t="s">
        <v>14</v>
      </c>
      <c r="N482" s="5" t="s">
        <v>14</v>
      </c>
      <c r="O482" s="5" t="s">
        <v>14</v>
      </c>
      <c r="P482" s="4">
        <v>1096709</v>
      </c>
      <c r="Q482" s="4">
        <v>18190</v>
      </c>
      <c r="R482" s="5" t="s">
        <v>14</v>
      </c>
      <c r="S482" s="4">
        <v>521815</v>
      </c>
      <c r="T482" s="4">
        <v>430089</v>
      </c>
    </row>
    <row r="483" spans="1:20" s="12" customFormat="1" ht="34.5">
      <c r="A483" s="15" t="s">
        <v>1010</v>
      </c>
      <c r="B483" s="16" t="s">
        <v>402</v>
      </c>
      <c r="C483" s="4">
        <v>6347920</v>
      </c>
      <c r="D483" s="4">
        <v>127201</v>
      </c>
      <c r="E483" s="4">
        <v>60130</v>
      </c>
      <c r="F483" s="4">
        <v>90625</v>
      </c>
      <c r="G483" s="4">
        <v>2613350</v>
      </c>
      <c r="H483" s="4">
        <v>45694</v>
      </c>
      <c r="I483" s="4">
        <v>287120</v>
      </c>
      <c r="J483" s="4">
        <v>93412</v>
      </c>
      <c r="K483" s="4">
        <v>87014</v>
      </c>
      <c r="L483" s="5" t="s">
        <v>14</v>
      </c>
      <c r="M483" s="4">
        <v>149817</v>
      </c>
      <c r="N483" s="4">
        <v>160676</v>
      </c>
      <c r="O483" s="4">
        <v>76335</v>
      </c>
      <c r="P483" s="4">
        <v>6280</v>
      </c>
      <c r="Q483" s="4">
        <v>142089</v>
      </c>
      <c r="R483" s="4">
        <v>722101</v>
      </c>
      <c r="S483" s="4">
        <v>1562933</v>
      </c>
      <c r="T483" s="4">
        <v>123143</v>
      </c>
    </row>
    <row r="484" spans="1:20" s="12" customFormat="1" ht="23.25">
      <c r="A484" s="15" t="s">
        <v>1012</v>
      </c>
      <c r="B484" s="16" t="s">
        <v>404</v>
      </c>
      <c r="C484" s="4">
        <v>344351627</v>
      </c>
      <c r="D484" s="4">
        <v>12385932</v>
      </c>
      <c r="E484" s="4">
        <v>31718937</v>
      </c>
      <c r="F484" s="4">
        <v>35388696</v>
      </c>
      <c r="G484" s="4">
        <v>18799279</v>
      </c>
      <c r="H484" s="4">
        <v>36768239</v>
      </c>
      <c r="I484" s="4">
        <v>18381024</v>
      </c>
      <c r="J484" s="4">
        <v>25361407</v>
      </c>
      <c r="K484" s="4">
        <v>19419356</v>
      </c>
      <c r="L484" s="4">
        <v>8978910</v>
      </c>
      <c r="M484" s="4">
        <v>9227290</v>
      </c>
      <c r="N484" s="4">
        <v>18413421</v>
      </c>
      <c r="O484" s="4">
        <v>6996299</v>
      </c>
      <c r="P484" s="4">
        <v>24669570</v>
      </c>
      <c r="Q484" s="4">
        <v>19060914</v>
      </c>
      <c r="R484" s="4">
        <v>21170886</v>
      </c>
      <c r="S484" s="4">
        <v>20784876</v>
      </c>
      <c r="T484" s="4">
        <v>16826591</v>
      </c>
    </row>
    <row r="485" spans="1:20" s="12" customFormat="1" ht="23.25">
      <c r="A485" s="15" t="s">
        <v>1013</v>
      </c>
      <c r="B485" s="16" t="s">
        <v>405</v>
      </c>
      <c r="C485" s="4">
        <v>310447415</v>
      </c>
      <c r="D485" s="4">
        <v>11919590</v>
      </c>
      <c r="E485" s="4">
        <v>23582672</v>
      </c>
      <c r="F485" s="4">
        <v>32250925</v>
      </c>
      <c r="G485" s="4">
        <v>17203843</v>
      </c>
      <c r="H485" s="4">
        <v>32272302</v>
      </c>
      <c r="I485" s="4">
        <v>17432132</v>
      </c>
      <c r="J485" s="4">
        <v>23902618</v>
      </c>
      <c r="K485" s="4">
        <v>18002141</v>
      </c>
      <c r="L485" s="4">
        <v>8574009</v>
      </c>
      <c r="M485" s="4">
        <v>8456425</v>
      </c>
      <c r="N485" s="4">
        <v>17854735</v>
      </c>
      <c r="O485" s="4">
        <v>6903173</v>
      </c>
      <c r="P485" s="4">
        <v>22529908</v>
      </c>
      <c r="Q485" s="4">
        <v>16802020</v>
      </c>
      <c r="R485" s="4">
        <v>17603664</v>
      </c>
      <c r="S485" s="4">
        <v>20041478</v>
      </c>
      <c r="T485" s="4">
        <v>15115780</v>
      </c>
    </row>
    <row r="486" spans="1:20" s="12" customFormat="1" ht="23.25">
      <c r="A486" s="15" t="s">
        <v>1014</v>
      </c>
      <c r="B486" s="16" t="s">
        <v>406</v>
      </c>
      <c r="C486" s="4">
        <v>33904212</v>
      </c>
      <c r="D486" s="4">
        <v>466342</v>
      </c>
      <c r="E486" s="4">
        <v>8136265</v>
      </c>
      <c r="F486" s="4">
        <v>3137770</v>
      </c>
      <c r="G486" s="4">
        <v>1595436</v>
      </c>
      <c r="H486" s="4">
        <v>4495937</v>
      </c>
      <c r="I486" s="4">
        <v>948892</v>
      </c>
      <c r="J486" s="4">
        <v>1458789</v>
      </c>
      <c r="K486" s="4">
        <v>1417215</v>
      </c>
      <c r="L486" s="4">
        <v>404901</v>
      </c>
      <c r="M486" s="4">
        <v>770865</v>
      </c>
      <c r="N486" s="4">
        <v>558687</v>
      </c>
      <c r="O486" s="4">
        <v>93126</v>
      </c>
      <c r="P486" s="4">
        <v>2139661</v>
      </c>
      <c r="Q486" s="4">
        <v>2258894</v>
      </c>
      <c r="R486" s="4">
        <v>3567222</v>
      </c>
      <c r="S486" s="4">
        <v>743398</v>
      </c>
      <c r="T486" s="4">
        <v>1710811</v>
      </c>
    </row>
    <row r="487" spans="1:20" s="12" customFormat="1" ht="23.25">
      <c r="A487" s="15" t="s">
        <v>1015</v>
      </c>
      <c r="B487" s="16" t="s">
        <v>407</v>
      </c>
      <c r="C487" s="4">
        <v>17856</v>
      </c>
      <c r="D487" s="5" t="s">
        <v>14</v>
      </c>
      <c r="E487" s="5" t="s">
        <v>14</v>
      </c>
      <c r="F487" s="5" t="s">
        <v>14</v>
      </c>
      <c r="G487" s="5" t="s">
        <v>14</v>
      </c>
      <c r="H487" s="5" t="s">
        <v>14</v>
      </c>
      <c r="I487" s="5" t="s">
        <v>14</v>
      </c>
      <c r="J487" s="4">
        <v>6578</v>
      </c>
      <c r="K487" s="4">
        <v>10671</v>
      </c>
      <c r="L487" s="5" t="s">
        <v>14</v>
      </c>
      <c r="M487" s="5" t="s">
        <v>14</v>
      </c>
      <c r="N487" s="5" t="s">
        <v>14</v>
      </c>
      <c r="O487" s="5" t="s">
        <v>14</v>
      </c>
      <c r="P487" s="5" t="s">
        <v>14</v>
      </c>
      <c r="Q487" s="4">
        <v>607</v>
      </c>
      <c r="R487" s="5" t="s">
        <v>14</v>
      </c>
      <c r="S487" s="5" t="s">
        <v>14</v>
      </c>
      <c r="T487" s="5" t="s">
        <v>14</v>
      </c>
    </row>
    <row r="488" spans="1:20" s="12" customFormat="1" ht="23.25">
      <c r="A488" s="15" t="s">
        <v>1089</v>
      </c>
      <c r="B488" s="16" t="s">
        <v>1090</v>
      </c>
      <c r="C488" s="4">
        <v>26116</v>
      </c>
      <c r="D488" s="4">
        <v>26116</v>
      </c>
      <c r="E488" s="5" t="s">
        <v>14</v>
      </c>
      <c r="F488" s="5" t="s">
        <v>14</v>
      </c>
      <c r="G488" s="5" t="s">
        <v>14</v>
      </c>
      <c r="H488" s="5" t="s">
        <v>14</v>
      </c>
      <c r="I488" s="5" t="s">
        <v>14</v>
      </c>
      <c r="J488" s="5" t="s">
        <v>14</v>
      </c>
      <c r="K488" s="5" t="s">
        <v>14</v>
      </c>
      <c r="L488" s="5" t="s">
        <v>14</v>
      </c>
      <c r="M488" s="5" t="s">
        <v>14</v>
      </c>
      <c r="N488" s="5" t="s">
        <v>14</v>
      </c>
      <c r="O488" s="5" t="s">
        <v>14</v>
      </c>
      <c r="P488" s="5" t="s">
        <v>14</v>
      </c>
      <c r="Q488" s="5" t="s">
        <v>14</v>
      </c>
      <c r="R488" s="5" t="s">
        <v>14</v>
      </c>
      <c r="S488" s="5" t="s">
        <v>14</v>
      </c>
      <c r="T488" s="5" t="s">
        <v>14</v>
      </c>
    </row>
    <row r="489" spans="1:20" s="12" customFormat="1" ht="45.75">
      <c r="A489" s="15" t="s">
        <v>1016</v>
      </c>
      <c r="B489" s="16" t="s">
        <v>408</v>
      </c>
      <c r="C489" s="4">
        <v>74107613</v>
      </c>
      <c r="D489" s="4">
        <v>4009645</v>
      </c>
      <c r="E489" s="4">
        <v>6228209</v>
      </c>
      <c r="F489" s="4">
        <v>5319887</v>
      </c>
      <c r="G489" s="4">
        <v>2718164</v>
      </c>
      <c r="H489" s="4">
        <v>3447249</v>
      </c>
      <c r="I489" s="4">
        <v>3030513</v>
      </c>
      <c r="J489" s="4">
        <v>5139157</v>
      </c>
      <c r="K489" s="4">
        <v>3120765</v>
      </c>
      <c r="L489" s="4">
        <v>3977633</v>
      </c>
      <c r="M489" s="4">
        <v>8619751</v>
      </c>
      <c r="N489" s="4">
        <v>2796778</v>
      </c>
      <c r="O489" s="4">
        <v>2812697</v>
      </c>
      <c r="P489" s="4">
        <v>6520649</v>
      </c>
      <c r="Q489" s="4">
        <v>1211944</v>
      </c>
      <c r="R489" s="4">
        <v>7264137</v>
      </c>
      <c r="S489" s="4">
        <v>3863231</v>
      </c>
      <c r="T489" s="4">
        <v>4027204</v>
      </c>
    </row>
    <row r="490" spans="1:20" s="12" customFormat="1" ht="34.5">
      <c r="A490" s="15" t="s">
        <v>1017</v>
      </c>
      <c r="B490" s="16" t="s">
        <v>409</v>
      </c>
      <c r="C490" s="4">
        <v>25151</v>
      </c>
      <c r="D490" s="5" t="s">
        <v>14</v>
      </c>
      <c r="E490" s="5" t="s">
        <v>14</v>
      </c>
      <c r="F490" s="5" t="s">
        <v>14</v>
      </c>
      <c r="G490" s="4">
        <v>8512</v>
      </c>
      <c r="H490" s="5" t="s">
        <v>14</v>
      </c>
      <c r="I490" s="5" t="s">
        <v>14</v>
      </c>
      <c r="J490" s="4">
        <v>16639</v>
      </c>
      <c r="K490" s="5" t="s">
        <v>14</v>
      </c>
      <c r="L490" s="5" t="s">
        <v>14</v>
      </c>
      <c r="M490" s="5" t="s">
        <v>14</v>
      </c>
      <c r="N490" s="5" t="s">
        <v>14</v>
      </c>
      <c r="O490" s="5" t="s">
        <v>14</v>
      </c>
      <c r="P490" s="5" t="s">
        <v>14</v>
      </c>
      <c r="Q490" s="5" t="s">
        <v>14</v>
      </c>
      <c r="R490" s="5" t="s">
        <v>14</v>
      </c>
      <c r="S490" s="5" t="s">
        <v>14</v>
      </c>
      <c r="T490" s="5" t="s">
        <v>14</v>
      </c>
    </row>
    <row r="491" spans="1:20" s="12" customFormat="1" ht="23.25">
      <c r="A491" s="15" t="s">
        <v>1018</v>
      </c>
      <c r="B491" s="16" t="s">
        <v>410</v>
      </c>
      <c r="C491" s="4">
        <v>1131534</v>
      </c>
      <c r="D491" s="5" t="s">
        <v>14</v>
      </c>
      <c r="E491" s="4">
        <v>112547</v>
      </c>
      <c r="F491" s="5" t="s">
        <v>14</v>
      </c>
      <c r="G491" s="4">
        <v>10142</v>
      </c>
      <c r="H491" s="5" t="s">
        <v>14</v>
      </c>
      <c r="I491" s="5" t="s">
        <v>14</v>
      </c>
      <c r="J491" s="4">
        <v>46815</v>
      </c>
      <c r="K491" s="5" t="s">
        <v>14</v>
      </c>
      <c r="L491" s="4">
        <v>6425</v>
      </c>
      <c r="M491" s="5" t="s">
        <v>14</v>
      </c>
      <c r="N491" s="4">
        <v>5754</v>
      </c>
      <c r="O491" s="5" t="s">
        <v>14</v>
      </c>
      <c r="P491" s="5" t="s">
        <v>14</v>
      </c>
      <c r="Q491" s="4">
        <v>226821</v>
      </c>
      <c r="R491" s="5" t="s">
        <v>14</v>
      </c>
      <c r="S491" s="4">
        <v>654440</v>
      </c>
      <c r="T491" s="4">
        <v>68589</v>
      </c>
    </row>
    <row r="492" spans="1:20" s="12" customFormat="1" ht="57">
      <c r="A492" s="15" t="s">
        <v>1019</v>
      </c>
      <c r="B492" s="16" t="s">
        <v>411</v>
      </c>
      <c r="C492" s="4">
        <v>21339925</v>
      </c>
      <c r="D492" s="4">
        <v>5612650</v>
      </c>
      <c r="E492" s="4">
        <v>1311985</v>
      </c>
      <c r="F492" s="4">
        <v>518870</v>
      </c>
      <c r="G492" s="4">
        <v>134268</v>
      </c>
      <c r="H492" s="4">
        <v>318187</v>
      </c>
      <c r="I492" s="4">
        <v>124086</v>
      </c>
      <c r="J492" s="4">
        <v>1659434</v>
      </c>
      <c r="K492" s="4">
        <v>760021</v>
      </c>
      <c r="L492" s="4">
        <v>226134</v>
      </c>
      <c r="M492" s="4">
        <v>2669840</v>
      </c>
      <c r="N492" s="4">
        <v>974358</v>
      </c>
      <c r="O492" s="4">
        <v>1160059</v>
      </c>
      <c r="P492" s="4">
        <v>29916</v>
      </c>
      <c r="Q492" s="4">
        <v>1461382</v>
      </c>
      <c r="R492" s="4">
        <v>310136</v>
      </c>
      <c r="S492" s="4">
        <v>3711354</v>
      </c>
      <c r="T492" s="4">
        <v>357247</v>
      </c>
    </row>
    <row r="493" spans="1:20" s="12" customFormat="1" ht="23.25">
      <c r="A493" s="15" t="s">
        <v>1020</v>
      </c>
      <c r="B493" s="16" t="s">
        <v>529</v>
      </c>
      <c r="C493" s="4">
        <v>102447971</v>
      </c>
      <c r="D493" s="4">
        <v>1436732</v>
      </c>
      <c r="E493" s="4">
        <v>6864971</v>
      </c>
      <c r="F493" s="4">
        <v>908190</v>
      </c>
      <c r="G493" s="4">
        <v>241240</v>
      </c>
      <c r="H493" s="4">
        <v>554456</v>
      </c>
      <c r="I493" s="4">
        <v>1575659</v>
      </c>
      <c r="J493" s="4">
        <v>3351551</v>
      </c>
      <c r="K493" s="4">
        <v>701398</v>
      </c>
      <c r="L493" s="4">
        <v>1362481</v>
      </c>
      <c r="M493" s="4">
        <v>934597</v>
      </c>
      <c r="N493" s="4">
        <v>6073166</v>
      </c>
      <c r="O493" s="4">
        <v>841113</v>
      </c>
      <c r="P493" s="4">
        <v>208469</v>
      </c>
      <c r="Q493" s="4">
        <v>4267658</v>
      </c>
      <c r="R493" s="4">
        <v>16488200</v>
      </c>
      <c r="S493" s="4">
        <v>55646628</v>
      </c>
      <c r="T493" s="4">
        <v>991464</v>
      </c>
    </row>
    <row r="494" spans="1:20" s="12" customFormat="1" ht="23.25">
      <c r="A494" s="15" t="s">
        <v>1021</v>
      </c>
      <c r="B494" s="16" t="s">
        <v>412</v>
      </c>
      <c r="C494" s="4">
        <v>13595994</v>
      </c>
      <c r="D494" s="4">
        <v>1680</v>
      </c>
      <c r="E494" s="4">
        <v>12348</v>
      </c>
      <c r="F494" s="4">
        <v>18079</v>
      </c>
      <c r="G494" s="4">
        <v>1961</v>
      </c>
      <c r="H494" s="4">
        <v>100</v>
      </c>
      <c r="I494" s="4">
        <v>26669</v>
      </c>
      <c r="J494" s="4">
        <v>8818</v>
      </c>
      <c r="K494" s="4">
        <v>5422</v>
      </c>
      <c r="L494" s="4">
        <v>309983</v>
      </c>
      <c r="M494" s="4">
        <v>24161</v>
      </c>
      <c r="N494" s="4">
        <v>45871</v>
      </c>
      <c r="O494" s="4">
        <v>7629</v>
      </c>
      <c r="P494" s="4">
        <v>10642</v>
      </c>
      <c r="Q494" s="4">
        <v>36229</v>
      </c>
      <c r="R494" s="4">
        <v>65567</v>
      </c>
      <c r="S494" s="4">
        <v>12833339</v>
      </c>
      <c r="T494" s="4">
        <v>187496</v>
      </c>
    </row>
    <row r="495" spans="1:20" s="12" customFormat="1" ht="23.25">
      <c r="A495" s="15" t="s">
        <v>1022</v>
      </c>
      <c r="B495" s="16" t="s">
        <v>413</v>
      </c>
      <c r="C495" s="4">
        <v>88851977</v>
      </c>
      <c r="D495" s="4">
        <v>1435052</v>
      </c>
      <c r="E495" s="4">
        <v>6852623</v>
      </c>
      <c r="F495" s="4">
        <v>890111</v>
      </c>
      <c r="G495" s="4">
        <v>239279</v>
      </c>
      <c r="H495" s="4">
        <v>554356</v>
      </c>
      <c r="I495" s="4">
        <v>1548990</v>
      </c>
      <c r="J495" s="4">
        <v>3342733</v>
      </c>
      <c r="K495" s="4">
        <v>695976</v>
      </c>
      <c r="L495" s="4">
        <v>1052498</v>
      </c>
      <c r="M495" s="4">
        <v>910435</v>
      </c>
      <c r="N495" s="4">
        <v>6027295</v>
      </c>
      <c r="O495" s="4">
        <v>833485</v>
      </c>
      <c r="P495" s="4">
        <v>197827</v>
      </c>
      <c r="Q495" s="4">
        <v>4231429</v>
      </c>
      <c r="R495" s="4">
        <v>16422633</v>
      </c>
      <c r="S495" s="4">
        <v>42813288</v>
      </c>
      <c r="T495" s="4">
        <v>803968</v>
      </c>
    </row>
    <row r="496" spans="1:20" s="12" customFormat="1" ht="34.5">
      <c r="A496" s="15" t="s">
        <v>1023</v>
      </c>
      <c r="B496" s="16" t="s">
        <v>414</v>
      </c>
      <c r="C496" s="4">
        <v>76858653</v>
      </c>
      <c r="D496" s="4">
        <v>1398421</v>
      </c>
      <c r="E496" s="4">
        <v>6781504</v>
      </c>
      <c r="F496" s="4">
        <v>600844</v>
      </c>
      <c r="G496" s="4">
        <v>125765</v>
      </c>
      <c r="H496" s="4">
        <v>533128</v>
      </c>
      <c r="I496" s="4">
        <v>1509627</v>
      </c>
      <c r="J496" s="4">
        <v>2001986</v>
      </c>
      <c r="K496" s="4">
        <v>649479</v>
      </c>
      <c r="L496" s="4">
        <v>472521</v>
      </c>
      <c r="M496" s="4">
        <v>714451</v>
      </c>
      <c r="N496" s="4">
        <v>5979215</v>
      </c>
      <c r="O496" s="4">
        <v>722429</v>
      </c>
      <c r="P496" s="4">
        <v>192506</v>
      </c>
      <c r="Q496" s="4">
        <v>2679336</v>
      </c>
      <c r="R496" s="4">
        <v>16026780</v>
      </c>
      <c r="S496" s="4">
        <v>35988254</v>
      </c>
      <c r="T496" s="4">
        <v>482405</v>
      </c>
    </row>
    <row r="497" spans="1:20" s="12" customFormat="1" ht="34.5">
      <c r="A497" s="15" t="s">
        <v>1024</v>
      </c>
      <c r="B497" s="16" t="s">
        <v>415</v>
      </c>
      <c r="C497" s="4">
        <v>11993324</v>
      </c>
      <c r="D497" s="4">
        <v>36630</v>
      </c>
      <c r="E497" s="4">
        <v>71119</v>
      </c>
      <c r="F497" s="4">
        <v>289266</v>
      </c>
      <c r="G497" s="4">
        <v>113514</v>
      </c>
      <c r="H497" s="4">
        <v>21229</v>
      </c>
      <c r="I497" s="4">
        <v>39363</v>
      </c>
      <c r="J497" s="4">
        <v>1340747</v>
      </c>
      <c r="K497" s="4">
        <v>46497</v>
      </c>
      <c r="L497" s="4">
        <v>579977</v>
      </c>
      <c r="M497" s="4">
        <v>195985</v>
      </c>
      <c r="N497" s="4">
        <v>48080</v>
      </c>
      <c r="O497" s="4">
        <v>111055</v>
      </c>
      <c r="P497" s="4">
        <v>5321</v>
      </c>
      <c r="Q497" s="4">
        <v>1552093</v>
      </c>
      <c r="R497" s="4">
        <v>395853</v>
      </c>
      <c r="S497" s="4">
        <v>6825034</v>
      </c>
      <c r="T497" s="4">
        <v>321563</v>
      </c>
    </row>
    <row r="498" spans="1:20" s="12" customFormat="1" ht="57">
      <c r="A498" s="15" t="s">
        <v>1025</v>
      </c>
      <c r="B498" s="16" t="s">
        <v>530</v>
      </c>
      <c r="C498" s="4">
        <v>18761349</v>
      </c>
      <c r="D498" s="4">
        <v>115024</v>
      </c>
      <c r="E498" s="4">
        <v>391797</v>
      </c>
      <c r="F498" s="4">
        <v>63748</v>
      </c>
      <c r="G498" s="4">
        <v>851863</v>
      </c>
      <c r="H498" s="4">
        <v>60581</v>
      </c>
      <c r="I498" s="4">
        <v>330367</v>
      </c>
      <c r="J498" s="4">
        <v>1180753</v>
      </c>
      <c r="K498" s="4">
        <v>85952</v>
      </c>
      <c r="L498" s="4">
        <v>190811</v>
      </c>
      <c r="M498" s="4">
        <v>89869</v>
      </c>
      <c r="N498" s="4">
        <v>1506221</v>
      </c>
      <c r="O498" s="4">
        <v>111354</v>
      </c>
      <c r="P498" s="4">
        <v>29155</v>
      </c>
      <c r="Q498" s="4">
        <v>1401395</v>
      </c>
      <c r="R498" s="4">
        <v>3593589</v>
      </c>
      <c r="S498" s="4">
        <v>7878868</v>
      </c>
      <c r="T498" s="4">
        <v>880004</v>
      </c>
    </row>
    <row r="499" spans="1:20" s="12" customFormat="1" ht="34.5">
      <c r="A499" s="15" t="s">
        <v>1026</v>
      </c>
      <c r="B499" s="16" t="s">
        <v>416</v>
      </c>
      <c r="C499" s="4">
        <v>4115289</v>
      </c>
      <c r="D499" s="4">
        <v>24632</v>
      </c>
      <c r="E499" s="4">
        <v>44670</v>
      </c>
      <c r="F499" s="4">
        <v>12900</v>
      </c>
      <c r="G499" s="4">
        <v>30729</v>
      </c>
      <c r="H499" s="4">
        <v>22230</v>
      </c>
      <c r="I499" s="4">
        <v>16316</v>
      </c>
      <c r="J499" s="4">
        <v>274416</v>
      </c>
      <c r="K499" s="4">
        <v>39043</v>
      </c>
      <c r="L499" s="4">
        <v>34510</v>
      </c>
      <c r="M499" s="4">
        <v>21448</v>
      </c>
      <c r="N499" s="4">
        <v>147715</v>
      </c>
      <c r="O499" s="4">
        <v>28345</v>
      </c>
      <c r="P499" s="4">
        <v>6168</v>
      </c>
      <c r="Q499" s="4">
        <v>1099447</v>
      </c>
      <c r="R499" s="4">
        <v>1018783</v>
      </c>
      <c r="S499" s="4">
        <v>1204252</v>
      </c>
      <c r="T499" s="4">
        <v>89685</v>
      </c>
    </row>
    <row r="500" spans="1:20" s="12" customFormat="1" ht="23.25">
      <c r="A500" s="15" t="s">
        <v>1027</v>
      </c>
      <c r="B500" s="16" t="s">
        <v>417</v>
      </c>
      <c r="C500" s="4">
        <v>3666734</v>
      </c>
      <c r="D500" s="4">
        <v>19992</v>
      </c>
      <c r="E500" s="4">
        <v>35906</v>
      </c>
      <c r="F500" s="4">
        <v>9009</v>
      </c>
      <c r="G500" s="4">
        <v>22883</v>
      </c>
      <c r="H500" s="4">
        <v>10508</v>
      </c>
      <c r="I500" s="4">
        <v>13211</v>
      </c>
      <c r="J500" s="4">
        <v>102494</v>
      </c>
      <c r="K500" s="4">
        <v>29419</v>
      </c>
      <c r="L500" s="4">
        <v>31002</v>
      </c>
      <c r="M500" s="4">
        <v>14221</v>
      </c>
      <c r="N500" s="4">
        <v>121398</v>
      </c>
      <c r="O500" s="4">
        <v>21087</v>
      </c>
      <c r="P500" s="4">
        <v>5457</v>
      </c>
      <c r="Q500" s="4">
        <v>1086792</v>
      </c>
      <c r="R500" s="4">
        <v>969567</v>
      </c>
      <c r="S500" s="4">
        <v>1098551</v>
      </c>
      <c r="T500" s="4">
        <v>75236</v>
      </c>
    </row>
    <row r="501" spans="1:20" s="12" customFormat="1" ht="23.25">
      <c r="A501" s="15" t="s">
        <v>1028</v>
      </c>
      <c r="B501" s="16" t="s">
        <v>418</v>
      </c>
      <c r="C501" s="4">
        <v>440022</v>
      </c>
      <c r="D501" s="4">
        <v>4640</v>
      </c>
      <c r="E501" s="4">
        <v>8764</v>
      </c>
      <c r="F501" s="4">
        <v>3891</v>
      </c>
      <c r="G501" s="4">
        <v>7846</v>
      </c>
      <c r="H501" s="4">
        <v>11722</v>
      </c>
      <c r="I501" s="4">
        <v>3105</v>
      </c>
      <c r="J501" s="4">
        <v>166792</v>
      </c>
      <c r="K501" s="4">
        <v>9624</v>
      </c>
      <c r="L501" s="4">
        <v>3507</v>
      </c>
      <c r="M501" s="4">
        <v>7227</v>
      </c>
      <c r="N501" s="4">
        <v>26317</v>
      </c>
      <c r="O501" s="4">
        <v>7258</v>
      </c>
      <c r="P501" s="4">
        <v>711</v>
      </c>
      <c r="Q501" s="4">
        <v>12655</v>
      </c>
      <c r="R501" s="4">
        <v>49215</v>
      </c>
      <c r="S501" s="4">
        <v>102298</v>
      </c>
      <c r="T501" s="4">
        <v>14449</v>
      </c>
    </row>
    <row r="502" spans="1:20" s="12" customFormat="1" ht="23.25">
      <c r="A502" s="15" t="s">
        <v>1029</v>
      </c>
      <c r="B502" s="16" t="s">
        <v>419</v>
      </c>
      <c r="C502" s="4">
        <v>8533</v>
      </c>
      <c r="D502" s="5" t="s">
        <v>14</v>
      </c>
      <c r="E502" s="5" t="s">
        <v>14</v>
      </c>
      <c r="F502" s="5" t="s">
        <v>14</v>
      </c>
      <c r="G502" s="5" t="s">
        <v>14</v>
      </c>
      <c r="H502" s="5" t="s">
        <v>14</v>
      </c>
      <c r="I502" s="5" t="s">
        <v>14</v>
      </c>
      <c r="J502" s="4">
        <v>5130</v>
      </c>
      <c r="K502" s="5" t="s">
        <v>14</v>
      </c>
      <c r="L502" s="5" t="s">
        <v>14</v>
      </c>
      <c r="M502" s="5" t="s">
        <v>14</v>
      </c>
      <c r="N502" s="5" t="s">
        <v>14</v>
      </c>
      <c r="O502" s="5" t="s">
        <v>14</v>
      </c>
      <c r="P502" s="5" t="s">
        <v>14</v>
      </c>
      <c r="Q502" s="5" t="s">
        <v>14</v>
      </c>
      <c r="R502" s="5" t="s">
        <v>14</v>
      </c>
      <c r="S502" s="4">
        <v>3403</v>
      </c>
      <c r="T502" s="5" t="s">
        <v>14</v>
      </c>
    </row>
    <row r="503" spans="1:20" s="12" customFormat="1" ht="23.25">
      <c r="A503" s="15" t="s">
        <v>1030</v>
      </c>
      <c r="B503" s="16" t="s">
        <v>420</v>
      </c>
      <c r="C503" s="4">
        <v>1691425</v>
      </c>
      <c r="D503" s="4">
        <v>1211</v>
      </c>
      <c r="E503" s="4">
        <v>125783</v>
      </c>
      <c r="F503" s="5" t="s">
        <v>14</v>
      </c>
      <c r="G503" s="5" t="s">
        <v>14</v>
      </c>
      <c r="H503" s="5" t="s">
        <v>14</v>
      </c>
      <c r="I503" s="4">
        <v>520</v>
      </c>
      <c r="J503" s="4">
        <v>19136</v>
      </c>
      <c r="K503" s="4">
        <v>9110</v>
      </c>
      <c r="L503" s="4">
        <v>30740</v>
      </c>
      <c r="M503" s="4">
        <v>668</v>
      </c>
      <c r="N503" s="5" t="s">
        <v>14</v>
      </c>
      <c r="O503" s="4">
        <v>360</v>
      </c>
      <c r="P503" s="4">
        <v>2960</v>
      </c>
      <c r="Q503" s="4">
        <v>8</v>
      </c>
      <c r="R503" s="4">
        <v>296100</v>
      </c>
      <c r="S503" s="4">
        <v>1196455</v>
      </c>
      <c r="T503" s="4">
        <v>8374</v>
      </c>
    </row>
    <row r="504" spans="1:20" s="12" customFormat="1" ht="34.5">
      <c r="A504" s="15" t="s">
        <v>1031</v>
      </c>
      <c r="B504" s="16" t="s">
        <v>421</v>
      </c>
      <c r="C504" s="4">
        <v>12434833</v>
      </c>
      <c r="D504" s="4">
        <v>89182</v>
      </c>
      <c r="E504" s="4">
        <v>83151</v>
      </c>
      <c r="F504" s="4">
        <v>50848</v>
      </c>
      <c r="G504" s="4">
        <v>819609</v>
      </c>
      <c r="H504" s="4">
        <v>38350</v>
      </c>
      <c r="I504" s="4">
        <v>313530</v>
      </c>
      <c r="J504" s="4">
        <v>877735</v>
      </c>
      <c r="K504" s="4">
        <v>20007</v>
      </c>
      <c r="L504" s="4">
        <v>125562</v>
      </c>
      <c r="M504" s="4">
        <v>67753</v>
      </c>
      <c r="N504" s="4">
        <v>1310130</v>
      </c>
      <c r="O504" s="4">
        <v>82649</v>
      </c>
      <c r="P504" s="4">
        <v>20027</v>
      </c>
      <c r="Q504" s="4">
        <v>294586</v>
      </c>
      <c r="R504" s="4">
        <v>2203794</v>
      </c>
      <c r="S504" s="4">
        <v>5255976</v>
      </c>
      <c r="T504" s="4">
        <v>781944</v>
      </c>
    </row>
    <row r="505" spans="1:20" s="12" customFormat="1" ht="23.25">
      <c r="A505" s="15" t="s">
        <v>1032</v>
      </c>
      <c r="B505" s="16" t="s">
        <v>422</v>
      </c>
      <c r="C505" s="4">
        <v>10037873</v>
      </c>
      <c r="D505" s="4">
        <v>11991</v>
      </c>
      <c r="E505" s="4">
        <v>60819</v>
      </c>
      <c r="F505" s="4">
        <v>41147</v>
      </c>
      <c r="G505" s="4">
        <v>86000</v>
      </c>
      <c r="H505" s="4">
        <v>5457</v>
      </c>
      <c r="I505" s="4">
        <v>313530</v>
      </c>
      <c r="J505" s="4">
        <v>347945</v>
      </c>
      <c r="K505" s="4">
        <v>20007</v>
      </c>
      <c r="L505" s="4">
        <v>83989</v>
      </c>
      <c r="M505" s="4">
        <v>63295</v>
      </c>
      <c r="N505" s="4">
        <v>989188</v>
      </c>
      <c r="O505" s="4">
        <v>39374</v>
      </c>
      <c r="P505" s="4">
        <v>17027</v>
      </c>
      <c r="Q505" s="4">
        <v>143466</v>
      </c>
      <c r="R505" s="4">
        <v>1893282</v>
      </c>
      <c r="S505" s="4">
        <v>5254527</v>
      </c>
      <c r="T505" s="4">
        <v>666829</v>
      </c>
    </row>
    <row r="506" spans="1:20" s="12" customFormat="1" ht="34.5">
      <c r="A506" s="15" t="s">
        <v>1033</v>
      </c>
      <c r="B506" s="16" t="s">
        <v>423</v>
      </c>
      <c r="C506" s="4">
        <v>2396959</v>
      </c>
      <c r="D506" s="4">
        <v>77191</v>
      </c>
      <c r="E506" s="4">
        <v>22332</v>
      </c>
      <c r="F506" s="4">
        <v>9701</v>
      </c>
      <c r="G506" s="4">
        <v>733609</v>
      </c>
      <c r="H506" s="4">
        <v>32894</v>
      </c>
      <c r="I506" s="5" t="s">
        <v>14</v>
      </c>
      <c r="J506" s="4">
        <v>529790</v>
      </c>
      <c r="K506" s="5" t="s">
        <v>14</v>
      </c>
      <c r="L506" s="4">
        <v>41573</v>
      </c>
      <c r="M506" s="4">
        <v>4457</v>
      </c>
      <c r="N506" s="4">
        <v>320942</v>
      </c>
      <c r="O506" s="4">
        <v>43275</v>
      </c>
      <c r="P506" s="4">
        <v>3000</v>
      </c>
      <c r="Q506" s="4">
        <v>151120</v>
      </c>
      <c r="R506" s="4">
        <v>310512</v>
      </c>
      <c r="S506" s="4">
        <v>1449</v>
      </c>
      <c r="T506" s="4">
        <v>115115</v>
      </c>
    </row>
    <row r="507" spans="1:20" s="12" customFormat="1" ht="23.25">
      <c r="A507" s="15" t="s">
        <v>1034</v>
      </c>
      <c r="B507" s="16" t="s">
        <v>424</v>
      </c>
      <c r="C507" s="4">
        <v>519802</v>
      </c>
      <c r="D507" s="5" t="s">
        <v>14</v>
      </c>
      <c r="E507" s="4">
        <v>138193</v>
      </c>
      <c r="F507" s="5" t="s">
        <v>14</v>
      </c>
      <c r="G507" s="4">
        <v>1526</v>
      </c>
      <c r="H507" s="5" t="s">
        <v>14</v>
      </c>
      <c r="I507" s="5" t="s">
        <v>14</v>
      </c>
      <c r="J507" s="4">
        <v>9465</v>
      </c>
      <c r="K507" s="4">
        <v>17791</v>
      </c>
      <c r="L507" s="5" t="s">
        <v>14</v>
      </c>
      <c r="M507" s="5" t="s">
        <v>14</v>
      </c>
      <c r="N507" s="4">
        <v>48376</v>
      </c>
      <c r="O507" s="5" t="s">
        <v>14</v>
      </c>
      <c r="P507" s="5" t="s">
        <v>14</v>
      </c>
      <c r="Q507" s="4">
        <v>7354</v>
      </c>
      <c r="R507" s="4">
        <v>74913</v>
      </c>
      <c r="S507" s="4">
        <v>222184</v>
      </c>
      <c r="T507" s="5" t="s">
        <v>14</v>
      </c>
    </row>
    <row r="508" spans="1:20" s="12" customFormat="1" ht="23.25">
      <c r="A508" s="15" t="s">
        <v>1035</v>
      </c>
      <c r="B508" s="16" t="s">
        <v>531</v>
      </c>
      <c r="C508" s="4">
        <v>139276454</v>
      </c>
      <c r="D508" s="4">
        <v>3227933</v>
      </c>
      <c r="E508" s="4">
        <v>28620819</v>
      </c>
      <c r="F508" s="4">
        <v>5855573</v>
      </c>
      <c r="G508" s="4">
        <v>3508295</v>
      </c>
      <c r="H508" s="4">
        <v>3252704</v>
      </c>
      <c r="I508" s="4">
        <v>4977385</v>
      </c>
      <c r="J508" s="4">
        <v>13854771</v>
      </c>
      <c r="K508" s="4">
        <v>3834970</v>
      </c>
      <c r="L508" s="4">
        <v>10940208</v>
      </c>
      <c r="M508" s="4">
        <v>2285710</v>
      </c>
      <c r="N508" s="4">
        <v>3734421</v>
      </c>
      <c r="O508" s="4">
        <v>5578052</v>
      </c>
      <c r="P508" s="4">
        <v>176809</v>
      </c>
      <c r="Q508" s="4">
        <v>7545530</v>
      </c>
      <c r="R508" s="4">
        <v>9626159</v>
      </c>
      <c r="S508" s="4">
        <v>27542983</v>
      </c>
      <c r="T508" s="4">
        <v>4714133</v>
      </c>
    </row>
    <row r="509" spans="1:20" s="12" customFormat="1" ht="34.5">
      <c r="A509" s="15" t="s">
        <v>1036</v>
      </c>
      <c r="B509" s="16" t="s">
        <v>425</v>
      </c>
      <c r="C509" s="4">
        <v>120318662</v>
      </c>
      <c r="D509" s="4">
        <v>2652473</v>
      </c>
      <c r="E509" s="4">
        <v>23229738</v>
      </c>
      <c r="F509" s="4">
        <v>5481320</v>
      </c>
      <c r="G509" s="4">
        <v>3357036</v>
      </c>
      <c r="H509" s="4">
        <v>3063549</v>
      </c>
      <c r="I509" s="4">
        <v>4135958</v>
      </c>
      <c r="J509" s="4">
        <v>13191789</v>
      </c>
      <c r="K509" s="4">
        <v>3782598</v>
      </c>
      <c r="L509" s="4">
        <v>7180210</v>
      </c>
      <c r="M509" s="4">
        <v>2260058</v>
      </c>
      <c r="N509" s="4">
        <v>3221977</v>
      </c>
      <c r="O509" s="4">
        <v>5017848</v>
      </c>
      <c r="P509" s="4">
        <v>124036</v>
      </c>
      <c r="Q509" s="4">
        <v>7207341</v>
      </c>
      <c r="R509" s="4">
        <v>8201107</v>
      </c>
      <c r="S509" s="4">
        <v>24735854</v>
      </c>
      <c r="T509" s="4">
        <v>3475773</v>
      </c>
    </row>
    <row r="510" spans="1:20" s="12" customFormat="1" ht="23.25">
      <c r="A510" s="15" t="s">
        <v>1037</v>
      </c>
      <c r="B510" s="16" t="s">
        <v>426</v>
      </c>
      <c r="C510" s="4">
        <v>44455094</v>
      </c>
      <c r="D510" s="4">
        <v>1122096</v>
      </c>
      <c r="E510" s="4">
        <v>6836634</v>
      </c>
      <c r="F510" s="4">
        <v>1337954</v>
      </c>
      <c r="G510" s="4">
        <v>450831</v>
      </c>
      <c r="H510" s="4">
        <v>420322</v>
      </c>
      <c r="I510" s="4">
        <v>1513533</v>
      </c>
      <c r="J510" s="4">
        <v>11633322</v>
      </c>
      <c r="K510" s="4">
        <v>703952</v>
      </c>
      <c r="L510" s="4">
        <v>1200093</v>
      </c>
      <c r="M510" s="4">
        <v>907322</v>
      </c>
      <c r="N510" s="4">
        <v>1577878</v>
      </c>
      <c r="O510" s="4">
        <v>2091562</v>
      </c>
      <c r="P510" s="4">
        <v>56509</v>
      </c>
      <c r="Q510" s="4">
        <v>1176942</v>
      </c>
      <c r="R510" s="4">
        <v>4563201</v>
      </c>
      <c r="S510" s="4">
        <v>6967833</v>
      </c>
      <c r="T510" s="4">
        <v>1895111</v>
      </c>
    </row>
    <row r="511" spans="1:20" s="12" customFormat="1" ht="23.25">
      <c r="A511" s="15" t="s">
        <v>1038</v>
      </c>
      <c r="B511" s="16" t="s">
        <v>427</v>
      </c>
      <c r="C511" s="4">
        <v>16455676</v>
      </c>
      <c r="D511" s="4">
        <v>276655</v>
      </c>
      <c r="E511" s="4">
        <v>2050020</v>
      </c>
      <c r="F511" s="4">
        <v>1608918</v>
      </c>
      <c r="G511" s="4">
        <v>94317</v>
      </c>
      <c r="H511" s="4">
        <v>322693</v>
      </c>
      <c r="I511" s="4">
        <v>733910</v>
      </c>
      <c r="J511" s="4">
        <v>400642</v>
      </c>
      <c r="K511" s="4">
        <v>431830</v>
      </c>
      <c r="L511" s="4">
        <v>3150085</v>
      </c>
      <c r="M511" s="4">
        <v>529279</v>
      </c>
      <c r="N511" s="4">
        <v>525856</v>
      </c>
      <c r="O511" s="4">
        <v>1097570</v>
      </c>
      <c r="P511" s="4">
        <v>15096</v>
      </c>
      <c r="Q511" s="4">
        <v>274014</v>
      </c>
      <c r="R511" s="4">
        <v>1178600</v>
      </c>
      <c r="S511" s="4">
        <v>3337997</v>
      </c>
      <c r="T511" s="4">
        <v>428193</v>
      </c>
    </row>
    <row r="512" spans="1:20" s="12" customFormat="1" ht="34.5">
      <c r="A512" s="15" t="s">
        <v>1039</v>
      </c>
      <c r="B512" s="16" t="s">
        <v>428</v>
      </c>
      <c r="C512" s="4">
        <v>59407892</v>
      </c>
      <c r="D512" s="4">
        <v>1253723</v>
      </c>
      <c r="E512" s="4">
        <v>14343084</v>
      </c>
      <c r="F512" s="4">
        <v>2534447</v>
      </c>
      <c r="G512" s="4">
        <v>2811888</v>
      </c>
      <c r="H512" s="4">
        <v>2320533</v>
      </c>
      <c r="I512" s="4">
        <v>1888514</v>
      </c>
      <c r="J512" s="4">
        <v>1157824</v>
      </c>
      <c r="K512" s="4">
        <v>2646816</v>
      </c>
      <c r="L512" s="4">
        <v>2830031</v>
      </c>
      <c r="M512" s="4">
        <v>823457</v>
      </c>
      <c r="N512" s="4">
        <v>1118243</v>
      </c>
      <c r="O512" s="4">
        <v>1828717</v>
      </c>
      <c r="P512" s="4">
        <v>52430</v>
      </c>
      <c r="Q512" s="4">
        <v>5756384</v>
      </c>
      <c r="R512" s="4">
        <v>2459307</v>
      </c>
      <c r="S512" s="4">
        <v>14430023</v>
      </c>
      <c r="T512" s="4">
        <v>1152470</v>
      </c>
    </row>
    <row r="513" spans="1:20" s="12" customFormat="1" ht="34.5">
      <c r="A513" s="15" t="s">
        <v>1040</v>
      </c>
      <c r="B513" s="16" t="s">
        <v>429</v>
      </c>
      <c r="C513" s="4">
        <v>10340982</v>
      </c>
      <c r="D513" s="4">
        <v>239351</v>
      </c>
      <c r="E513" s="4">
        <v>2284892</v>
      </c>
      <c r="F513" s="4">
        <v>204287</v>
      </c>
      <c r="G513" s="4">
        <v>51408</v>
      </c>
      <c r="H513" s="4">
        <v>79435</v>
      </c>
      <c r="I513" s="4">
        <v>468442</v>
      </c>
      <c r="J513" s="4">
        <v>531865</v>
      </c>
      <c r="K513" s="4">
        <v>46993</v>
      </c>
      <c r="L513" s="4">
        <v>2301993</v>
      </c>
      <c r="M513" s="4">
        <v>3250</v>
      </c>
      <c r="N513" s="4">
        <v>459573</v>
      </c>
      <c r="O513" s="4">
        <v>332917</v>
      </c>
      <c r="P513" s="4">
        <v>6224</v>
      </c>
      <c r="Q513" s="4">
        <v>150105</v>
      </c>
      <c r="R513" s="4">
        <v>820656</v>
      </c>
      <c r="S513" s="4">
        <v>1616395</v>
      </c>
      <c r="T513" s="4">
        <v>743194</v>
      </c>
    </row>
    <row r="514" spans="1:20" s="12" customFormat="1" ht="23.25">
      <c r="A514" s="15" t="s">
        <v>1041</v>
      </c>
      <c r="B514" s="16" t="s">
        <v>430</v>
      </c>
      <c r="C514" s="4">
        <v>8616810</v>
      </c>
      <c r="D514" s="4">
        <v>336110</v>
      </c>
      <c r="E514" s="4">
        <v>3106189</v>
      </c>
      <c r="F514" s="4">
        <v>169966</v>
      </c>
      <c r="G514" s="4">
        <v>99850</v>
      </c>
      <c r="H514" s="4">
        <v>109720</v>
      </c>
      <c r="I514" s="4">
        <v>372984</v>
      </c>
      <c r="J514" s="4">
        <v>131117</v>
      </c>
      <c r="K514" s="4">
        <v>5380</v>
      </c>
      <c r="L514" s="4">
        <v>1458005</v>
      </c>
      <c r="M514" s="4">
        <v>22403</v>
      </c>
      <c r="N514" s="4">
        <v>52871</v>
      </c>
      <c r="O514" s="4">
        <v>227286</v>
      </c>
      <c r="P514" s="4">
        <v>46549</v>
      </c>
      <c r="Q514" s="4">
        <v>188085</v>
      </c>
      <c r="R514" s="4">
        <v>604395</v>
      </c>
      <c r="S514" s="4">
        <v>1190734</v>
      </c>
      <c r="T514" s="4">
        <v>495166</v>
      </c>
    </row>
    <row r="515" spans="1:20" s="12" customFormat="1" ht="45.75">
      <c r="A515" s="15" t="s">
        <v>1042</v>
      </c>
      <c r="B515" s="16" t="s">
        <v>532</v>
      </c>
      <c r="C515" s="4">
        <v>59368919</v>
      </c>
      <c r="D515" s="4">
        <v>16626024</v>
      </c>
      <c r="E515" s="4">
        <v>200971</v>
      </c>
      <c r="F515" s="4">
        <v>10316429</v>
      </c>
      <c r="G515" s="4">
        <v>378436</v>
      </c>
      <c r="H515" s="4">
        <v>9343</v>
      </c>
      <c r="I515" s="4">
        <v>398798</v>
      </c>
      <c r="J515" s="4">
        <v>10645639</v>
      </c>
      <c r="K515" s="4">
        <v>1906082</v>
      </c>
      <c r="L515" s="4">
        <v>946488</v>
      </c>
      <c r="M515" s="4">
        <v>41570</v>
      </c>
      <c r="N515" s="4">
        <v>4682300</v>
      </c>
      <c r="O515" s="4">
        <v>3809106</v>
      </c>
      <c r="P515" s="4">
        <v>141855</v>
      </c>
      <c r="Q515" s="4">
        <v>6217038</v>
      </c>
      <c r="R515" s="4">
        <v>1024426</v>
      </c>
      <c r="S515" s="4">
        <v>1996266</v>
      </c>
      <c r="T515" s="4">
        <v>28147</v>
      </c>
    </row>
    <row r="516" spans="1:20" s="12" customFormat="1" ht="23.25">
      <c r="A516" s="15" t="s">
        <v>1043</v>
      </c>
      <c r="B516" s="16" t="s">
        <v>431</v>
      </c>
      <c r="C516" s="4">
        <v>954222</v>
      </c>
      <c r="D516" s="5" t="s">
        <v>14</v>
      </c>
      <c r="E516" s="5" t="s">
        <v>14</v>
      </c>
      <c r="F516" s="5" t="s">
        <v>14</v>
      </c>
      <c r="G516" s="5" t="s">
        <v>14</v>
      </c>
      <c r="H516" s="5" t="s">
        <v>14</v>
      </c>
      <c r="I516" s="5" t="s">
        <v>14</v>
      </c>
      <c r="J516" s="4">
        <v>42333</v>
      </c>
      <c r="K516" s="5" t="s">
        <v>14</v>
      </c>
      <c r="L516" s="5" t="s">
        <v>14</v>
      </c>
      <c r="M516" s="5" t="s">
        <v>14</v>
      </c>
      <c r="N516" s="4">
        <v>143867</v>
      </c>
      <c r="O516" s="4">
        <v>728789</v>
      </c>
      <c r="P516" s="5" t="s">
        <v>14</v>
      </c>
      <c r="Q516" s="5" t="s">
        <v>14</v>
      </c>
      <c r="R516" s="5" t="s">
        <v>14</v>
      </c>
      <c r="S516" s="4">
        <v>39233</v>
      </c>
      <c r="T516" s="5" t="s">
        <v>14</v>
      </c>
    </row>
    <row r="517" spans="1:20" s="12" customFormat="1" ht="23.25">
      <c r="A517" s="15" t="s">
        <v>1044</v>
      </c>
      <c r="B517" s="16" t="s">
        <v>432</v>
      </c>
      <c r="C517" s="4">
        <v>6546777</v>
      </c>
      <c r="D517" s="4">
        <v>486849</v>
      </c>
      <c r="E517" s="4">
        <v>61552</v>
      </c>
      <c r="F517" s="4">
        <v>1898522</v>
      </c>
      <c r="G517" s="4">
        <v>276719</v>
      </c>
      <c r="H517" s="4">
        <v>4780</v>
      </c>
      <c r="I517" s="4">
        <v>479</v>
      </c>
      <c r="J517" s="4">
        <v>31517</v>
      </c>
      <c r="K517" s="4">
        <v>590762</v>
      </c>
      <c r="L517" s="4">
        <v>157074</v>
      </c>
      <c r="M517" s="5" t="s">
        <v>14</v>
      </c>
      <c r="N517" s="4">
        <v>333464</v>
      </c>
      <c r="O517" s="4">
        <v>374770</v>
      </c>
      <c r="P517" s="4">
        <v>26550</v>
      </c>
      <c r="Q517" s="4">
        <v>1889717</v>
      </c>
      <c r="R517" s="5" t="s">
        <v>14</v>
      </c>
      <c r="S517" s="4">
        <v>414022</v>
      </c>
      <c r="T517" s="5" t="s">
        <v>14</v>
      </c>
    </row>
    <row r="518" spans="1:20" s="12" customFormat="1" ht="23.25">
      <c r="A518" s="15" t="s">
        <v>1045</v>
      </c>
      <c r="B518" s="16" t="s">
        <v>433</v>
      </c>
      <c r="C518" s="4">
        <v>51438570</v>
      </c>
      <c r="D518" s="4">
        <v>16127617</v>
      </c>
      <c r="E518" s="4">
        <v>139419</v>
      </c>
      <c r="F518" s="4">
        <v>8416938</v>
      </c>
      <c r="G518" s="4">
        <v>101717</v>
      </c>
      <c r="H518" s="4">
        <v>4563</v>
      </c>
      <c r="I518" s="4">
        <v>397503</v>
      </c>
      <c r="J518" s="4">
        <v>10416138</v>
      </c>
      <c r="K518" s="4">
        <v>1308524</v>
      </c>
      <c r="L518" s="4">
        <v>789414</v>
      </c>
      <c r="M518" s="4">
        <v>41570</v>
      </c>
      <c r="N518" s="4">
        <v>4202994</v>
      </c>
      <c r="O518" s="4">
        <v>2680170</v>
      </c>
      <c r="P518" s="4">
        <v>115305</v>
      </c>
      <c r="Q518" s="4">
        <v>4310824</v>
      </c>
      <c r="R518" s="4">
        <v>1024426</v>
      </c>
      <c r="S518" s="4">
        <v>1333301</v>
      </c>
      <c r="T518" s="4">
        <v>28147</v>
      </c>
    </row>
    <row r="519" spans="1:20" s="12" customFormat="1" ht="23.25">
      <c r="A519" s="15" t="s">
        <v>1046</v>
      </c>
      <c r="B519" s="16" t="s">
        <v>434</v>
      </c>
      <c r="C519" s="4">
        <v>327727</v>
      </c>
      <c r="D519" s="4">
        <v>109</v>
      </c>
      <c r="E519" s="5" t="s">
        <v>14</v>
      </c>
      <c r="F519" s="4">
        <v>969</v>
      </c>
      <c r="G519" s="5" t="s">
        <v>14</v>
      </c>
      <c r="H519" s="5" t="s">
        <v>14</v>
      </c>
      <c r="I519" s="5" t="s">
        <v>14</v>
      </c>
      <c r="J519" s="4">
        <v>82695</v>
      </c>
      <c r="K519" s="4">
        <v>6796</v>
      </c>
      <c r="L519" s="5" t="s">
        <v>14</v>
      </c>
      <c r="M519" s="5" t="s">
        <v>14</v>
      </c>
      <c r="N519" s="4">
        <v>1975</v>
      </c>
      <c r="O519" s="4">
        <v>25377</v>
      </c>
      <c r="P519" s="5" t="s">
        <v>14</v>
      </c>
      <c r="Q519" s="4">
        <v>97</v>
      </c>
      <c r="R519" s="5" t="s">
        <v>14</v>
      </c>
      <c r="S519" s="4">
        <v>209710</v>
      </c>
      <c r="T519" s="5" t="s">
        <v>14</v>
      </c>
    </row>
    <row r="520" spans="1:20" s="12" customFormat="1" ht="23.25">
      <c r="A520" s="15" t="s">
        <v>1047</v>
      </c>
      <c r="B520" s="16" t="s">
        <v>435</v>
      </c>
      <c r="C520" s="4">
        <v>101621</v>
      </c>
      <c r="D520" s="4">
        <v>11449</v>
      </c>
      <c r="E520" s="5" t="s">
        <v>14</v>
      </c>
      <c r="F520" s="5" t="s">
        <v>14</v>
      </c>
      <c r="G520" s="5" t="s">
        <v>14</v>
      </c>
      <c r="H520" s="5" t="s">
        <v>14</v>
      </c>
      <c r="I520" s="4">
        <v>816</v>
      </c>
      <c r="J520" s="4">
        <v>72956</v>
      </c>
      <c r="K520" s="5" t="s">
        <v>14</v>
      </c>
      <c r="L520" s="5" t="s">
        <v>14</v>
      </c>
      <c r="M520" s="5" t="s">
        <v>14</v>
      </c>
      <c r="N520" s="5" t="s">
        <v>14</v>
      </c>
      <c r="O520" s="5" t="s">
        <v>14</v>
      </c>
      <c r="P520" s="5" t="s">
        <v>14</v>
      </c>
      <c r="Q520" s="4">
        <v>16400</v>
      </c>
      <c r="R520" s="5" t="s">
        <v>14</v>
      </c>
      <c r="S520" s="5" t="s">
        <v>14</v>
      </c>
      <c r="T520" s="5" t="s">
        <v>14</v>
      </c>
    </row>
    <row r="521" spans="1:20" s="12" customFormat="1" ht="57">
      <c r="A521" s="15" t="s">
        <v>1048</v>
      </c>
      <c r="B521" s="16" t="s">
        <v>533</v>
      </c>
      <c r="C521" s="4">
        <v>181116721</v>
      </c>
      <c r="D521" s="4">
        <v>1100885</v>
      </c>
      <c r="E521" s="4">
        <v>17343684</v>
      </c>
      <c r="F521" s="4">
        <v>5427264</v>
      </c>
      <c r="G521" s="4">
        <v>15682341</v>
      </c>
      <c r="H521" s="4">
        <v>1626528</v>
      </c>
      <c r="I521" s="4">
        <v>1570822</v>
      </c>
      <c r="J521" s="4">
        <v>8260278</v>
      </c>
      <c r="K521" s="4">
        <v>10934364</v>
      </c>
      <c r="L521" s="4">
        <v>1859007</v>
      </c>
      <c r="M521" s="4">
        <v>1164224</v>
      </c>
      <c r="N521" s="4">
        <v>3895745</v>
      </c>
      <c r="O521" s="4">
        <v>2547137</v>
      </c>
      <c r="P521" s="4">
        <v>1812423</v>
      </c>
      <c r="Q521" s="4">
        <v>31170129</v>
      </c>
      <c r="R521" s="4">
        <v>31638973</v>
      </c>
      <c r="S521" s="4">
        <v>37986785</v>
      </c>
      <c r="T521" s="4">
        <v>7096133</v>
      </c>
    </row>
    <row r="522" spans="1:20" s="12" customFormat="1" ht="23.25">
      <c r="A522" s="15" t="s">
        <v>1049</v>
      </c>
      <c r="B522" s="16" t="s">
        <v>436</v>
      </c>
      <c r="C522" s="4">
        <v>77909</v>
      </c>
      <c r="D522" s="5" t="s">
        <v>14</v>
      </c>
      <c r="E522" s="4">
        <v>36306</v>
      </c>
      <c r="F522" s="4">
        <v>18605</v>
      </c>
      <c r="G522" s="5" t="s">
        <v>14</v>
      </c>
      <c r="H522" s="5" t="s">
        <v>14</v>
      </c>
      <c r="I522" s="5" t="s">
        <v>14</v>
      </c>
      <c r="J522" s="4">
        <v>1233</v>
      </c>
      <c r="K522" s="5" t="s">
        <v>14</v>
      </c>
      <c r="L522" s="5" t="s">
        <v>14</v>
      </c>
      <c r="M522" s="5" t="s">
        <v>14</v>
      </c>
      <c r="N522" s="4">
        <v>7898</v>
      </c>
      <c r="O522" s="4">
        <v>3735</v>
      </c>
      <c r="P522" s="5" t="s">
        <v>14</v>
      </c>
      <c r="Q522" s="5" t="s">
        <v>14</v>
      </c>
      <c r="R522" s="4">
        <v>10132</v>
      </c>
      <c r="S522" s="5" t="s">
        <v>14</v>
      </c>
      <c r="T522" s="5" t="s">
        <v>14</v>
      </c>
    </row>
    <row r="523" spans="1:20" s="12" customFormat="1" ht="23.25">
      <c r="A523" s="15" t="s">
        <v>1050</v>
      </c>
      <c r="B523" s="16" t="s">
        <v>437</v>
      </c>
      <c r="C523" s="4">
        <v>2622390</v>
      </c>
      <c r="D523" s="4">
        <v>53229</v>
      </c>
      <c r="E523" s="4">
        <v>756357</v>
      </c>
      <c r="F523" s="4">
        <v>37595</v>
      </c>
      <c r="G523" s="5" t="s">
        <v>14</v>
      </c>
      <c r="H523" s="4">
        <v>14999</v>
      </c>
      <c r="I523" s="4">
        <v>52786</v>
      </c>
      <c r="J523" s="4">
        <v>8294</v>
      </c>
      <c r="K523" s="4">
        <v>32333</v>
      </c>
      <c r="L523" s="4">
        <v>710009</v>
      </c>
      <c r="M523" s="4">
        <v>60912</v>
      </c>
      <c r="N523" s="4">
        <v>253</v>
      </c>
      <c r="O523" s="4">
        <v>74327</v>
      </c>
      <c r="P523" s="4">
        <v>17053</v>
      </c>
      <c r="Q523" s="4">
        <v>10619</v>
      </c>
      <c r="R523" s="4">
        <v>342842</v>
      </c>
      <c r="S523" s="4">
        <v>29866</v>
      </c>
      <c r="T523" s="4">
        <v>420915</v>
      </c>
    </row>
    <row r="524" spans="1:20" s="12" customFormat="1" ht="45.75">
      <c r="A524" s="15" t="s">
        <v>1051</v>
      </c>
      <c r="B524" s="16" t="s">
        <v>438</v>
      </c>
      <c r="C524" s="4">
        <v>6919619</v>
      </c>
      <c r="D524" s="4">
        <v>21233</v>
      </c>
      <c r="E524" s="4">
        <v>28142</v>
      </c>
      <c r="F524" s="4">
        <v>222185</v>
      </c>
      <c r="G524" s="4">
        <v>69022</v>
      </c>
      <c r="H524" s="4">
        <v>95165</v>
      </c>
      <c r="I524" s="4">
        <v>14107</v>
      </c>
      <c r="J524" s="4">
        <v>36104</v>
      </c>
      <c r="K524" s="4">
        <v>184617</v>
      </c>
      <c r="L524" s="4">
        <v>151486</v>
      </c>
      <c r="M524" s="4">
        <v>28456</v>
      </c>
      <c r="N524" s="4">
        <v>33532</v>
      </c>
      <c r="O524" s="4">
        <v>82085</v>
      </c>
      <c r="P524" s="4">
        <v>165678</v>
      </c>
      <c r="Q524" s="4">
        <v>1162206</v>
      </c>
      <c r="R524" s="4">
        <v>3293100</v>
      </c>
      <c r="S524" s="4">
        <v>678371</v>
      </c>
      <c r="T524" s="4">
        <v>654130</v>
      </c>
    </row>
    <row r="525" spans="1:20" s="12" customFormat="1" ht="34.5">
      <c r="A525" s="15" t="s">
        <v>1052</v>
      </c>
      <c r="B525" s="16" t="s">
        <v>439</v>
      </c>
      <c r="C525" s="4">
        <v>9102884</v>
      </c>
      <c r="D525" s="4">
        <v>51818</v>
      </c>
      <c r="E525" s="4">
        <v>394809</v>
      </c>
      <c r="F525" s="4">
        <v>16212</v>
      </c>
      <c r="G525" s="4">
        <v>693525</v>
      </c>
      <c r="H525" s="4">
        <v>8826</v>
      </c>
      <c r="I525" s="5" t="s">
        <v>14</v>
      </c>
      <c r="J525" s="4">
        <v>187028</v>
      </c>
      <c r="K525" s="4">
        <v>171215</v>
      </c>
      <c r="L525" s="4">
        <v>52891</v>
      </c>
      <c r="M525" s="4">
        <v>143</v>
      </c>
      <c r="N525" s="4">
        <v>547675</v>
      </c>
      <c r="O525" s="4">
        <v>191967</v>
      </c>
      <c r="P525" s="5" t="s">
        <v>14</v>
      </c>
      <c r="Q525" s="4">
        <v>82710</v>
      </c>
      <c r="R525" s="4">
        <v>1697838</v>
      </c>
      <c r="S525" s="4">
        <v>4886426</v>
      </c>
      <c r="T525" s="4">
        <v>119800</v>
      </c>
    </row>
    <row r="526" spans="1:20" s="12" customFormat="1" ht="57">
      <c r="A526" s="15" t="s">
        <v>1053</v>
      </c>
      <c r="B526" s="16" t="s">
        <v>440</v>
      </c>
      <c r="C526" s="4">
        <v>154078515</v>
      </c>
      <c r="D526" s="4">
        <v>886790</v>
      </c>
      <c r="E526" s="4">
        <v>16016407</v>
      </c>
      <c r="F526" s="4">
        <v>4981720</v>
      </c>
      <c r="G526" s="4">
        <v>14763339</v>
      </c>
      <c r="H526" s="4">
        <v>220165</v>
      </c>
      <c r="I526" s="4">
        <v>1379509</v>
      </c>
      <c r="J526" s="4">
        <v>7561292</v>
      </c>
      <c r="K526" s="4">
        <v>10278303</v>
      </c>
      <c r="L526" s="4">
        <v>846018</v>
      </c>
      <c r="M526" s="4">
        <v>1066195</v>
      </c>
      <c r="N526" s="4">
        <v>2583311</v>
      </c>
      <c r="O526" s="4">
        <v>2059639</v>
      </c>
      <c r="P526" s="4">
        <v>1629692</v>
      </c>
      <c r="Q526" s="4">
        <v>29724624</v>
      </c>
      <c r="R526" s="4">
        <v>25550460</v>
      </c>
      <c r="S526" s="4">
        <v>28736947</v>
      </c>
      <c r="T526" s="4">
        <v>5794103</v>
      </c>
    </row>
    <row r="527" spans="1:20" s="12" customFormat="1" ht="23.25">
      <c r="A527" s="15" t="s">
        <v>1054</v>
      </c>
      <c r="B527" s="16" t="s">
        <v>441</v>
      </c>
      <c r="C527" s="4">
        <v>4243937</v>
      </c>
      <c r="D527" s="4">
        <v>171330</v>
      </c>
      <c r="E527" s="5" t="s">
        <v>14</v>
      </c>
      <c r="F527" s="4">
        <v>122894</v>
      </c>
      <c r="G527" s="4">
        <v>41694</v>
      </c>
      <c r="H527" s="4">
        <v>112218</v>
      </c>
      <c r="I527" s="5" t="s">
        <v>14</v>
      </c>
      <c r="J527" s="4">
        <v>1965266</v>
      </c>
      <c r="K527" s="4">
        <v>2771</v>
      </c>
      <c r="L527" s="4">
        <v>115833</v>
      </c>
      <c r="M527" s="4">
        <v>4591</v>
      </c>
      <c r="N527" s="4">
        <v>606314</v>
      </c>
      <c r="O527" s="4">
        <v>27176</v>
      </c>
      <c r="P527" s="4">
        <v>874</v>
      </c>
      <c r="Q527" s="4">
        <v>267711</v>
      </c>
      <c r="R527" s="4">
        <v>215</v>
      </c>
      <c r="S527" s="4">
        <v>800773</v>
      </c>
      <c r="T527" s="4">
        <v>4277</v>
      </c>
    </row>
    <row r="528" spans="1:20" s="12" customFormat="1" ht="34.5">
      <c r="A528" s="15" t="s">
        <v>1055</v>
      </c>
      <c r="B528" s="16" t="s">
        <v>442</v>
      </c>
      <c r="C528" s="4">
        <v>149834578</v>
      </c>
      <c r="D528" s="4">
        <v>715460</v>
      </c>
      <c r="E528" s="4">
        <v>16016407</v>
      </c>
      <c r="F528" s="4">
        <v>4858826</v>
      </c>
      <c r="G528" s="4">
        <v>14721645</v>
      </c>
      <c r="H528" s="4">
        <v>107946</v>
      </c>
      <c r="I528" s="4">
        <v>1379509</v>
      </c>
      <c r="J528" s="4">
        <v>5596027</v>
      </c>
      <c r="K528" s="4">
        <v>10275532</v>
      </c>
      <c r="L528" s="4">
        <v>730185</v>
      </c>
      <c r="M528" s="4">
        <v>1061604</v>
      </c>
      <c r="N528" s="4">
        <v>1976997</v>
      </c>
      <c r="O528" s="4">
        <v>2032463</v>
      </c>
      <c r="P528" s="4">
        <v>1628818</v>
      </c>
      <c r="Q528" s="4">
        <v>29456913</v>
      </c>
      <c r="R528" s="4">
        <v>25550245</v>
      </c>
      <c r="S528" s="4">
        <v>27936174</v>
      </c>
      <c r="T528" s="4">
        <v>5789826</v>
      </c>
    </row>
    <row r="529" spans="1:20" s="12" customFormat="1" ht="34.5">
      <c r="A529" s="15" t="s">
        <v>1072</v>
      </c>
      <c r="B529" s="16" t="s">
        <v>548</v>
      </c>
      <c r="C529" s="4">
        <v>3186934</v>
      </c>
      <c r="D529" s="4">
        <v>308731</v>
      </c>
      <c r="E529" s="5" t="s">
        <v>14</v>
      </c>
      <c r="F529" s="4">
        <v>17000</v>
      </c>
      <c r="G529" s="4">
        <v>999703</v>
      </c>
      <c r="H529" s="5" t="s">
        <v>14</v>
      </c>
      <c r="I529" s="5" t="s">
        <v>14</v>
      </c>
      <c r="J529" s="4">
        <v>1702</v>
      </c>
      <c r="K529" s="4">
        <v>574580</v>
      </c>
      <c r="L529" s="4">
        <v>3442</v>
      </c>
      <c r="M529" s="5" t="s">
        <v>14</v>
      </c>
      <c r="N529" s="4">
        <v>205435</v>
      </c>
      <c r="O529" s="4">
        <v>281162</v>
      </c>
      <c r="P529" s="5" t="s">
        <v>14</v>
      </c>
      <c r="Q529" s="4">
        <v>350184</v>
      </c>
      <c r="R529" s="5" t="s">
        <v>14</v>
      </c>
      <c r="S529" s="4">
        <v>419397</v>
      </c>
      <c r="T529" s="4">
        <v>25597</v>
      </c>
    </row>
    <row r="530" spans="1:20" s="12" customFormat="1" ht="23.25">
      <c r="A530" s="15" t="s">
        <v>1091</v>
      </c>
      <c r="B530" s="16" t="s">
        <v>1092</v>
      </c>
      <c r="C530" s="4">
        <v>154751</v>
      </c>
      <c r="D530" s="5" t="s">
        <v>14</v>
      </c>
      <c r="E530" s="5" t="s">
        <v>14</v>
      </c>
      <c r="F530" s="5" t="s">
        <v>14</v>
      </c>
      <c r="G530" s="5" t="s">
        <v>14</v>
      </c>
      <c r="H530" s="5" t="s">
        <v>14</v>
      </c>
      <c r="I530" s="5" t="s">
        <v>14</v>
      </c>
      <c r="J530" s="4">
        <v>378</v>
      </c>
      <c r="K530" s="5" t="s">
        <v>14</v>
      </c>
      <c r="L530" s="5" t="s">
        <v>14</v>
      </c>
      <c r="M530" s="5" t="s">
        <v>14</v>
      </c>
      <c r="N530" s="5" t="s">
        <v>14</v>
      </c>
      <c r="O530" s="5" t="s">
        <v>14</v>
      </c>
      <c r="P530" s="5" t="s">
        <v>14</v>
      </c>
      <c r="Q530" s="5" t="s">
        <v>14</v>
      </c>
      <c r="R530" s="5" t="s">
        <v>14</v>
      </c>
      <c r="S530" s="4">
        <v>154373</v>
      </c>
      <c r="T530" s="5" t="s">
        <v>14</v>
      </c>
    </row>
    <row r="531" spans="1:20" s="12" customFormat="1" ht="45.75">
      <c r="A531" s="15" t="s">
        <v>1056</v>
      </c>
      <c r="B531" s="16" t="s">
        <v>443</v>
      </c>
      <c r="C531" s="4">
        <v>3032183</v>
      </c>
      <c r="D531" s="4">
        <v>308731</v>
      </c>
      <c r="E531" s="5" t="s">
        <v>14</v>
      </c>
      <c r="F531" s="4">
        <v>17000</v>
      </c>
      <c r="G531" s="4">
        <v>999703</v>
      </c>
      <c r="H531" s="5" t="s">
        <v>14</v>
      </c>
      <c r="I531" s="5" t="s">
        <v>14</v>
      </c>
      <c r="J531" s="4">
        <v>1324</v>
      </c>
      <c r="K531" s="4">
        <v>574580</v>
      </c>
      <c r="L531" s="4">
        <v>3442</v>
      </c>
      <c r="M531" s="5" t="s">
        <v>14</v>
      </c>
      <c r="N531" s="4">
        <v>205435</v>
      </c>
      <c r="O531" s="4">
        <v>281162</v>
      </c>
      <c r="P531" s="5" t="s">
        <v>14</v>
      </c>
      <c r="Q531" s="4">
        <v>350184</v>
      </c>
      <c r="R531" s="5" t="s">
        <v>14</v>
      </c>
      <c r="S531" s="4">
        <v>265024</v>
      </c>
      <c r="T531" s="4">
        <v>25597</v>
      </c>
    </row>
    <row r="532" spans="1:20" s="12" customFormat="1" ht="45.75">
      <c r="A532" s="15" t="s">
        <v>1073</v>
      </c>
      <c r="B532" s="16" t="s">
        <v>549</v>
      </c>
      <c r="C532" s="4">
        <v>29856277</v>
      </c>
      <c r="D532" s="4">
        <v>3961954</v>
      </c>
      <c r="E532" s="4">
        <v>1382020</v>
      </c>
      <c r="F532" s="4">
        <v>21771</v>
      </c>
      <c r="G532" s="4">
        <v>455070</v>
      </c>
      <c r="H532" s="4">
        <v>675</v>
      </c>
      <c r="I532" s="4">
        <v>66565</v>
      </c>
      <c r="J532" s="4">
        <v>663607</v>
      </c>
      <c r="K532" s="4">
        <v>161978</v>
      </c>
      <c r="L532" s="4">
        <v>21497</v>
      </c>
      <c r="M532" s="4">
        <v>163514</v>
      </c>
      <c r="N532" s="4">
        <v>448949</v>
      </c>
      <c r="O532" s="5" t="s">
        <v>14</v>
      </c>
      <c r="P532" s="4">
        <v>4500</v>
      </c>
      <c r="Q532" s="4">
        <v>559214</v>
      </c>
      <c r="R532" s="4">
        <v>9177968</v>
      </c>
      <c r="S532" s="4">
        <v>12687580</v>
      </c>
      <c r="T532" s="4">
        <v>79415</v>
      </c>
    </row>
    <row r="533" spans="1:20" s="12" customFormat="1" ht="45.75">
      <c r="A533" s="15" t="s">
        <v>1057</v>
      </c>
      <c r="B533" s="16" t="s">
        <v>444</v>
      </c>
      <c r="C533" s="4">
        <v>29856277</v>
      </c>
      <c r="D533" s="4">
        <v>3961954</v>
      </c>
      <c r="E533" s="4">
        <v>1382020</v>
      </c>
      <c r="F533" s="4">
        <v>21771</v>
      </c>
      <c r="G533" s="4">
        <v>455070</v>
      </c>
      <c r="H533" s="4">
        <v>675</v>
      </c>
      <c r="I533" s="4">
        <v>66565</v>
      </c>
      <c r="J533" s="4">
        <v>663607</v>
      </c>
      <c r="K533" s="4">
        <v>161978</v>
      </c>
      <c r="L533" s="4">
        <v>21497</v>
      </c>
      <c r="M533" s="4">
        <v>163514</v>
      </c>
      <c r="N533" s="4">
        <v>448949</v>
      </c>
      <c r="O533" s="5" t="s">
        <v>14</v>
      </c>
      <c r="P533" s="4">
        <v>4500</v>
      </c>
      <c r="Q533" s="4">
        <v>559214</v>
      </c>
      <c r="R533" s="4">
        <v>9177968</v>
      </c>
      <c r="S533" s="4">
        <v>12687580</v>
      </c>
      <c r="T533" s="4">
        <v>79415</v>
      </c>
    </row>
    <row r="534" spans="1:20" s="12" customFormat="1" ht="57">
      <c r="A534" s="15" t="s">
        <v>1058</v>
      </c>
      <c r="B534" s="16" t="s">
        <v>535</v>
      </c>
      <c r="C534" s="4">
        <v>90821923</v>
      </c>
      <c r="D534" s="4">
        <v>1050127</v>
      </c>
      <c r="E534" s="4">
        <v>3250872</v>
      </c>
      <c r="F534" s="4">
        <v>31335</v>
      </c>
      <c r="G534" s="4">
        <v>660203</v>
      </c>
      <c r="H534" s="4">
        <v>18432</v>
      </c>
      <c r="I534" s="4">
        <v>2557</v>
      </c>
      <c r="J534" s="4">
        <v>1326035</v>
      </c>
      <c r="K534" s="4">
        <v>202912</v>
      </c>
      <c r="L534" s="4">
        <v>640300</v>
      </c>
      <c r="M534" s="4">
        <v>479817</v>
      </c>
      <c r="N534" s="4">
        <v>1728276</v>
      </c>
      <c r="O534" s="4">
        <v>432922</v>
      </c>
      <c r="P534" s="5" t="s">
        <v>14</v>
      </c>
      <c r="Q534" s="4">
        <v>37085348</v>
      </c>
      <c r="R534" s="4">
        <v>4584951</v>
      </c>
      <c r="S534" s="4">
        <v>38136478</v>
      </c>
      <c r="T534" s="4">
        <v>1191355</v>
      </c>
    </row>
    <row r="535" spans="1:20" s="12" customFormat="1" ht="57">
      <c r="A535" s="15" t="s">
        <v>1058</v>
      </c>
      <c r="B535" s="16" t="s">
        <v>445</v>
      </c>
      <c r="C535" s="4">
        <v>90821923</v>
      </c>
      <c r="D535" s="4">
        <v>1050127</v>
      </c>
      <c r="E535" s="4">
        <v>3250872</v>
      </c>
      <c r="F535" s="4">
        <v>31335</v>
      </c>
      <c r="G535" s="4">
        <v>660203</v>
      </c>
      <c r="H535" s="4">
        <v>18432</v>
      </c>
      <c r="I535" s="4">
        <v>2557</v>
      </c>
      <c r="J535" s="4">
        <v>1326035</v>
      </c>
      <c r="K535" s="4">
        <v>202912</v>
      </c>
      <c r="L535" s="4">
        <v>640300</v>
      </c>
      <c r="M535" s="4">
        <v>479817</v>
      </c>
      <c r="N535" s="4">
        <v>1728276</v>
      </c>
      <c r="O535" s="4">
        <v>432922</v>
      </c>
      <c r="P535" s="5" t="s">
        <v>14</v>
      </c>
      <c r="Q535" s="4">
        <v>37085348</v>
      </c>
      <c r="R535" s="4">
        <v>4584951</v>
      </c>
      <c r="S535" s="4">
        <v>38136478</v>
      </c>
      <c r="T535" s="4">
        <v>1191355</v>
      </c>
    </row>
    <row r="536" spans="1:20" s="12" customFormat="1" ht="23.25">
      <c r="A536" s="15" t="s">
        <v>1059</v>
      </c>
      <c r="B536" s="16" t="s">
        <v>536</v>
      </c>
      <c r="C536" s="4">
        <v>19422835</v>
      </c>
      <c r="D536" s="4">
        <v>114598</v>
      </c>
      <c r="E536" s="4">
        <v>140596</v>
      </c>
      <c r="F536" s="4">
        <v>17889</v>
      </c>
      <c r="G536" s="4">
        <v>3298</v>
      </c>
      <c r="H536" s="4">
        <v>110028</v>
      </c>
      <c r="I536" s="4">
        <v>666772</v>
      </c>
      <c r="J536" s="4">
        <v>17723</v>
      </c>
      <c r="K536" s="5" t="s">
        <v>14</v>
      </c>
      <c r="L536" s="4">
        <v>25008</v>
      </c>
      <c r="M536" s="5" t="s">
        <v>14</v>
      </c>
      <c r="N536" s="4">
        <v>10624</v>
      </c>
      <c r="O536" s="5" t="s">
        <v>14</v>
      </c>
      <c r="P536" s="4">
        <v>13854</v>
      </c>
      <c r="Q536" s="4">
        <v>11724199</v>
      </c>
      <c r="R536" s="4">
        <v>17532</v>
      </c>
      <c r="S536" s="4">
        <v>6511305</v>
      </c>
      <c r="T536" s="4">
        <v>49408</v>
      </c>
    </row>
    <row r="537" spans="1:20" s="12" customFormat="1" ht="23.25">
      <c r="A537" s="15" t="s">
        <v>1060</v>
      </c>
      <c r="B537" s="16" t="s">
        <v>537</v>
      </c>
      <c r="C537" s="4">
        <v>43594</v>
      </c>
      <c r="D537" s="5" t="s">
        <v>14</v>
      </c>
      <c r="E537" s="5" t="s">
        <v>14</v>
      </c>
      <c r="F537" s="5" t="s">
        <v>14</v>
      </c>
      <c r="G537" s="5" t="s">
        <v>14</v>
      </c>
      <c r="H537" s="5" t="s">
        <v>14</v>
      </c>
      <c r="I537" s="5" t="s">
        <v>14</v>
      </c>
      <c r="J537" s="4">
        <v>4330</v>
      </c>
      <c r="K537" s="5" t="s">
        <v>14</v>
      </c>
      <c r="L537" s="5" t="s">
        <v>14</v>
      </c>
      <c r="M537" s="5" t="s">
        <v>14</v>
      </c>
      <c r="N537" s="5" t="s">
        <v>14</v>
      </c>
      <c r="O537" s="5" t="s">
        <v>14</v>
      </c>
      <c r="P537" s="4">
        <v>13854</v>
      </c>
      <c r="Q537" s="5" t="s">
        <v>14</v>
      </c>
      <c r="R537" s="5" t="s">
        <v>14</v>
      </c>
      <c r="S537" s="4">
        <v>25411</v>
      </c>
      <c r="T537" s="5" t="s">
        <v>14</v>
      </c>
    </row>
    <row r="538" spans="1:20" s="12" customFormat="1" ht="23.25">
      <c r="A538" s="15" t="s">
        <v>1061</v>
      </c>
      <c r="B538" s="16" t="s">
        <v>446</v>
      </c>
      <c r="C538" s="4">
        <v>43594</v>
      </c>
      <c r="D538" s="5" t="s">
        <v>14</v>
      </c>
      <c r="E538" s="5" t="s">
        <v>14</v>
      </c>
      <c r="F538" s="5" t="s">
        <v>14</v>
      </c>
      <c r="G538" s="5" t="s">
        <v>14</v>
      </c>
      <c r="H538" s="5" t="s">
        <v>14</v>
      </c>
      <c r="I538" s="5" t="s">
        <v>14</v>
      </c>
      <c r="J538" s="4">
        <v>4330</v>
      </c>
      <c r="K538" s="5" t="s">
        <v>14</v>
      </c>
      <c r="L538" s="5" t="s">
        <v>14</v>
      </c>
      <c r="M538" s="5" t="s">
        <v>14</v>
      </c>
      <c r="N538" s="5" t="s">
        <v>14</v>
      </c>
      <c r="O538" s="5" t="s">
        <v>14</v>
      </c>
      <c r="P538" s="4">
        <v>13854</v>
      </c>
      <c r="Q538" s="5" t="s">
        <v>14</v>
      </c>
      <c r="R538" s="5" t="s">
        <v>14</v>
      </c>
      <c r="S538" s="4">
        <v>25411</v>
      </c>
      <c r="T538" s="5" t="s">
        <v>14</v>
      </c>
    </row>
    <row r="539" spans="1:20" s="12" customFormat="1" ht="23.25">
      <c r="A539" s="15" t="s">
        <v>1062</v>
      </c>
      <c r="B539" s="16" t="s">
        <v>538</v>
      </c>
      <c r="C539" s="4">
        <v>5167783</v>
      </c>
      <c r="D539" s="5" t="s">
        <v>14</v>
      </c>
      <c r="E539" s="5" t="s">
        <v>14</v>
      </c>
      <c r="F539" s="5" t="s">
        <v>14</v>
      </c>
      <c r="G539" s="5" t="s">
        <v>14</v>
      </c>
      <c r="H539" s="5" t="s">
        <v>14</v>
      </c>
      <c r="I539" s="4">
        <v>24059</v>
      </c>
      <c r="J539" s="4">
        <v>1410</v>
      </c>
      <c r="K539" s="5" t="s">
        <v>14</v>
      </c>
      <c r="L539" s="5" t="s">
        <v>14</v>
      </c>
      <c r="M539" s="5" t="s">
        <v>14</v>
      </c>
      <c r="N539" s="5" t="s">
        <v>14</v>
      </c>
      <c r="O539" s="5" t="s">
        <v>14</v>
      </c>
      <c r="P539" s="5" t="s">
        <v>14</v>
      </c>
      <c r="Q539" s="5" t="s">
        <v>14</v>
      </c>
      <c r="R539" s="5" t="s">
        <v>14</v>
      </c>
      <c r="S539" s="4">
        <v>5132433</v>
      </c>
      <c r="T539" s="4">
        <v>9882</v>
      </c>
    </row>
    <row r="540" spans="1:20" s="12" customFormat="1" ht="23.25">
      <c r="A540" s="15" t="s">
        <v>1062</v>
      </c>
      <c r="B540" s="16" t="s">
        <v>447</v>
      </c>
      <c r="C540" s="4">
        <v>5167783</v>
      </c>
      <c r="D540" s="5" t="s">
        <v>14</v>
      </c>
      <c r="E540" s="5" t="s">
        <v>14</v>
      </c>
      <c r="F540" s="5" t="s">
        <v>14</v>
      </c>
      <c r="G540" s="5" t="s">
        <v>14</v>
      </c>
      <c r="H540" s="5" t="s">
        <v>14</v>
      </c>
      <c r="I540" s="4">
        <v>24059</v>
      </c>
      <c r="J540" s="4">
        <v>1410</v>
      </c>
      <c r="K540" s="5" t="s">
        <v>14</v>
      </c>
      <c r="L540" s="5" t="s">
        <v>14</v>
      </c>
      <c r="M540" s="5" t="s">
        <v>14</v>
      </c>
      <c r="N540" s="5" t="s">
        <v>14</v>
      </c>
      <c r="O540" s="5" t="s">
        <v>14</v>
      </c>
      <c r="P540" s="5" t="s">
        <v>14</v>
      </c>
      <c r="Q540" s="5" t="s">
        <v>14</v>
      </c>
      <c r="R540" s="5" t="s">
        <v>14</v>
      </c>
      <c r="S540" s="4">
        <v>5132433</v>
      </c>
      <c r="T540" s="4">
        <v>9882</v>
      </c>
    </row>
    <row r="541" spans="1:20" s="12" customFormat="1" ht="34.5">
      <c r="A541" s="15" t="s">
        <v>1063</v>
      </c>
      <c r="B541" s="16" t="s">
        <v>539</v>
      </c>
      <c r="C541" s="4">
        <v>14211457</v>
      </c>
      <c r="D541" s="4">
        <v>114598</v>
      </c>
      <c r="E541" s="4">
        <v>140596</v>
      </c>
      <c r="F541" s="4">
        <v>17889</v>
      </c>
      <c r="G541" s="4">
        <v>3298</v>
      </c>
      <c r="H541" s="4">
        <v>110028</v>
      </c>
      <c r="I541" s="4">
        <v>642713</v>
      </c>
      <c r="J541" s="4">
        <v>11983</v>
      </c>
      <c r="K541" s="5" t="s">
        <v>14</v>
      </c>
      <c r="L541" s="4">
        <v>25008</v>
      </c>
      <c r="M541" s="5" t="s">
        <v>14</v>
      </c>
      <c r="N541" s="4">
        <v>10624</v>
      </c>
      <c r="O541" s="5" t="s">
        <v>14</v>
      </c>
      <c r="P541" s="5" t="s">
        <v>14</v>
      </c>
      <c r="Q541" s="4">
        <v>11724199</v>
      </c>
      <c r="R541" s="4">
        <v>17532</v>
      </c>
      <c r="S541" s="4">
        <v>1353462</v>
      </c>
      <c r="T541" s="4">
        <v>39527</v>
      </c>
    </row>
    <row r="542" spans="1:20" s="12" customFormat="1" ht="34.5">
      <c r="A542" s="15" t="s">
        <v>1063</v>
      </c>
      <c r="B542" s="16" t="s">
        <v>448</v>
      </c>
      <c r="C542" s="4">
        <v>14211457</v>
      </c>
      <c r="D542" s="4">
        <v>114598</v>
      </c>
      <c r="E542" s="4">
        <v>140596</v>
      </c>
      <c r="F542" s="4">
        <v>17889</v>
      </c>
      <c r="G542" s="4">
        <v>3298</v>
      </c>
      <c r="H542" s="4">
        <v>110028</v>
      </c>
      <c r="I542" s="4">
        <v>642713</v>
      </c>
      <c r="J542" s="4">
        <v>11983</v>
      </c>
      <c r="K542" s="5" t="s">
        <v>14</v>
      </c>
      <c r="L542" s="4">
        <v>25008</v>
      </c>
      <c r="M542" s="5" t="s">
        <v>14</v>
      </c>
      <c r="N542" s="4">
        <v>10624</v>
      </c>
      <c r="O542" s="5" t="s">
        <v>14</v>
      </c>
      <c r="P542" s="5" t="s">
        <v>14</v>
      </c>
      <c r="Q542" s="4">
        <v>11724199</v>
      </c>
      <c r="R542" s="4">
        <v>17532</v>
      </c>
      <c r="S542" s="4">
        <v>1353462</v>
      </c>
      <c r="T542" s="4">
        <v>39527</v>
      </c>
    </row>
    <row r="543" spans="1:20" s="12" customFormat="1">
      <c r="A543" s="15" t="s">
        <v>1894</v>
      </c>
      <c r="B543" s="16" t="s">
        <v>1074</v>
      </c>
      <c r="C543" s="4">
        <v>4102139743</v>
      </c>
      <c r="D543" s="4">
        <v>93094767</v>
      </c>
      <c r="E543" s="4">
        <v>314199529</v>
      </c>
      <c r="F543" s="4">
        <v>220408483</v>
      </c>
      <c r="G543" s="4">
        <v>97942477</v>
      </c>
      <c r="H543" s="4">
        <v>89974784</v>
      </c>
      <c r="I543" s="4">
        <v>126248092</v>
      </c>
      <c r="J543" s="4">
        <v>483828712</v>
      </c>
      <c r="K543" s="4">
        <v>150482974</v>
      </c>
      <c r="L543" s="4">
        <v>149789169</v>
      </c>
      <c r="M543" s="4">
        <v>108793735</v>
      </c>
      <c r="N543" s="4">
        <v>144416798</v>
      </c>
      <c r="O543" s="4">
        <v>97891106</v>
      </c>
      <c r="P543" s="4">
        <v>67833387</v>
      </c>
      <c r="Q543" s="4">
        <v>324253371</v>
      </c>
      <c r="R543" s="4">
        <v>421103374</v>
      </c>
      <c r="S543" s="4">
        <v>1042911909</v>
      </c>
      <c r="T543" s="4">
        <v>168967074</v>
      </c>
    </row>
    <row r="544" spans="1:20" s="12" customFormat="1" ht="57">
      <c r="A544" s="15" t="s">
        <v>612</v>
      </c>
      <c r="B544" s="16" t="s">
        <v>475</v>
      </c>
      <c r="C544" s="4">
        <v>2189242171</v>
      </c>
      <c r="D544" s="4">
        <v>37779941</v>
      </c>
      <c r="E544" s="4">
        <v>188352848</v>
      </c>
      <c r="F544" s="4">
        <v>122731319</v>
      </c>
      <c r="G544" s="4">
        <v>32812275</v>
      </c>
      <c r="H544" s="4">
        <v>52322583</v>
      </c>
      <c r="I544" s="4">
        <v>70170982</v>
      </c>
      <c r="J544" s="4">
        <v>294350796</v>
      </c>
      <c r="K544" s="4">
        <v>73487671</v>
      </c>
      <c r="L544" s="4">
        <v>78438942</v>
      </c>
      <c r="M544" s="4">
        <v>63183123</v>
      </c>
      <c r="N544" s="4">
        <v>102889610</v>
      </c>
      <c r="O544" s="4">
        <v>55588223</v>
      </c>
      <c r="P544" s="4">
        <v>39287324</v>
      </c>
      <c r="Q544" s="4">
        <v>179902882</v>
      </c>
      <c r="R544" s="4">
        <v>238476187</v>
      </c>
      <c r="S544" s="4">
        <v>476811929</v>
      </c>
      <c r="T544" s="4">
        <v>82655536</v>
      </c>
    </row>
    <row r="545" spans="1:20" s="12" customFormat="1" ht="23.25">
      <c r="A545" s="15" t="s">
        <v>613</v>
      </c>
      <c r="B545" s="16" t="s">
        <v>476</v>
      </c>
      <c r="C545" s="4">
        <v>360074453</v>
      </c>
      <c r="D545" s="4">
        <v>3059283</v>
      </c>
      <c r="E545" s="4">
        <v>42082885</v>
      </c>
      <c r="F545" s="4">
        <v>16988924</v>
      </c>
      <c r="G545" s="4">
        <v>9053533</v>
      </c>
      <c r="H545" s="4">
        <v>14448069</v>
      </c>
      <c r="I545" s="4">
        <v>16268946</v>
      </c>
      <c r="J545" s="4">
        <v>59889173</v>
      </c>
      <c r="K545" s="4">
        <v>15145989</v>
      </c>
      <c r="L545" s="4">
        <v>17329597</v>
      </c>
      <c r="M545" s="4">
        <v>15245926</v>
      </c>
      <c r="N545" s="4">
        <v>13723856</v>
      </c>
      <c r="O545" s="4">
        <v>14141371</v>
      </c>
      <c r="P545" s="4">
        <v>11072118</v>
      </c>
      <c r="Q545" s="4">
        <v>32459593</v>
      </c>
      <c r="R545" s="4">
        <v>29988996</v>
      </c>
      <c r="S545" s="4">
        <v>35476541</v>
      </c>
      <c r="T545" s="4">
        <v>13699653</v>
      </c>
    </row>
    <row r="546" spans="1:20" s="12" customFormat="1" ht="23.25">
      <c r="A546" s="15" t="s">
        <v>614</v>
      </c>
      <c r="B546" s="16" t="s">
        <v>57</v>
      </c>
      <c r="C546" s="4">
        <v>116880412</v>
      </c>
      <c r="D546" s="4">
        <v>1332048</v>
      </c>
      <c r="E546" s="4">
        <v>11501650</v>
      </c>
      <c r="F546" s="4">
        <v>4556189</v>
      </c>
      <c r="G546" s="4">
        <v>2028486</v>
      </c>
      <c r="H546" s="4">
        <v>3789095</v>
      </c>
      <c r="I546" s="4">
        <v>2740102</v>
      </c>
      <c r="J546" s="4">
        <v>39006097</v>
      </c>
      <c r="K546" s="4">
        <v>2978362</v>
      </c>
      <c r="L546" s="4">
        <v>3937151</v>
      </c>
      <c r="M546" s="4">
        <v>3449881</v>
      </c>
      <c r="N546" s="4">
        <v>3585328</v>
      </c>
      <c r="O546" s="4">
        <v>6508146</v>
      </c>
      <c r="P546" s="4">
        <v>3522951</v>
      </c>
      <c r="Q546" s="4">
        <v>8132462</v>
      </c>
      <c r="R546" s="4">
        <v>10030111</v>
      </c>
      <c r="S546" s="4">
        <v>7595884</v>
      </c>
      <c r="T546" s="4">
        <v>2186469</v>
      </c>
    </row>
    <row r="547" spans="1:20" s="12" customFormat="1" ht="23.25">
      <c r="A547" s="15" t="s">
        <v>615</v>
      </c>
      <c r="B547" s="16" t="s">
        <v>58</v>
      </c>
      <c r="C547" s="4">
        <v>38518501</v>
      </c>
      <c r="D547" s="4">
        <v>366201</v>
      </c>
      <c r="E547" s="4">
        <v>6990944</v>
      </c>
      <c r="F547" s="4">
        <v>2290733</v>
      </c>
      <c r="G547" s="4">
        <v>943917</v>
      </c>
      <c r="H547" s="4">
        <v>1861774</v>
      </c>
      <c r="I547" s="4">
        <v>1186516</v>
      </c>
      <c r="J547" s="4">
        <v>5928605</v>
      </c>
      <c r="K547" s="4">
        <v>1209818</v>
      </c>
      <c r="L547" s="4">
        <v>1914562</v>
      </c>
      <c r="M547" s="4">
        <v>1935466</v>
      </c>
      <c r="N547" s="4">
        <v>1162459</v>
      </c>
      <c r="O547" s="4">
        <v>1614199</v>
      </c>
      <c r="P547" s="4">
        <v>1368663</v>
      </c>
      <c r="Q547" s="4">
        <v>3061616</v>
      </c>
      <c r="R547" s="4">
        <v>3804751</v>
      </c>
      <c r="S547" s="4">
        <v>1821329</v>
      </c>
      <c r="T547" s="4">
        <v>1056949</v>
      </c>
    </row>
    <row r="548" spans="1:20" s="12" customFormat="1" ht="23.25">
      <c r="A548" s="15" t="s">
        <v>616</v>
      </c>
      <c r="B548" s="16" t="s">
        <v>59</v>
      </c>
      <c r="C548" s="4">
        <v>78361911</v>
      </c>
      <c r="D548" s="4">
        <v>965847</v>
      </c>
      <c r="E548" s="4">
        <v>4510706</v>
      </c>
      <c r="F548" s="4">
        <v>2265456</v>
      </c>
      <c r="G548" s="4">
        <v>1084569</v>
      </c>
      <c r="H548" s="4">
        <v>1927321</v>
      </c>
      <c r="I548" s="4">
        <v>1553586</v>
      </c>
      <c r="J548" s="4">
        <v>33077492</v>
      </c>
      <c r="K548" s="4">
        <v>1768545</v>
      </c>
      <c r="L548" s="4">
        <v>2022589</v>
      </c>
      <c r="M548" s="4">
        <v>1514415</v>
      </c>
      <c r="N548" s="4">
        <v>2422869</v>
      </c>
      <c r="O548" s="4">
        <v>4893947</v>
      </c>
      <c r="P548" s="4">
        <v>2154288</v>
      </c>
      <c r="Q548" s="4">
        <v>5070846</v>
      </c>
      <c r="R548" s="4">
        <v>6225360</v>
      </c>
      <c r="S548" s="4">
        <v>5774554</v>
      </c>
      <c r="T548" s="4">
        <v>1129520</v>
      </c>
    </row>
    <row r="549" spans="1:20" s="12" customFormat="1" ht="23.25">
      <c r="A549" s="15" t="s">
        <v>617</v>
      </c>
      <c r="B549" s="16" t="s">
        <v>60</v>
      </c>
      <c r="C549" s="4">
        <v>11539327</v>
      </c>
      <c r="D549" s="4">
        <v>60831</v>
      </c>
      <c r="E549" s="4">
        <v>3721405</v>
      </c>
      <c r="F549" s="4">
        <v>340743</v>
      </c>
      <c r="G549" s="4">
        <v>358598</v>
      </c>
      <c r="H549" s="4">
        <v>154674</v>
      </c>
      <c r="I549" s="4">
        <v>233762</v>
      </c>
      <c r="J549" s="4">
        <v>1014527</v>
      </c>
      <c r="K549" s="4">
        <v>36778</v>
      </c>
      <c r="L549" s="4">
        <v>69652</v>
      </c>
      <c r="M549" s="4">
        <v>360357</v>
      </c>
      <c r="N549" s="4">
        <v>61132</v>
      </c>
      <c r="O549" s="4">
        <v>471066</v>
      </c>
      <c r="P549" s="4">
        <v>787382</v>
      </c>
      <c r="Q549" s="4">
        <v>319267</v>
      </c>
      <c r="R549" s="4">
        <v>2106955</v>
      </c>
      <c r="S549" s="4">
        <v>845088</v>
      </c>
      <c r="T549" s="4">
        <v>597110</v>
      </c>
    </row>
    <row r="550" spans="1:20" s="12" customFormat="1" ht="23.25">
      <c r="A550" s="15" t="s">
        <v>618</v>
      </c>
      <c r="B550" s="16" t="s">
        <v>61</v>
      </c>
      <c r="C550" s="4">
        <v>51264478</v>
      </c>
      <c r="D550" s="4">
        <v>297509</v>
      </c>
      <c r="E550" s="4">
        <v>4077253</v>
      </c>
      <c r="F550" s="4">
        <v>3942845</v>
      </c>
      <c r="G550" s="4">
        <v>1169566</v>
      </c>
      <c r="H550" s="4">
        <v>6072110</v>
      </c>
      <c r="I550" s="4">
        <v>1211367</v>
      </c>
      <c r="J550" s="4">
        <v>4053830</v>
      </c>
      <c r="K550" s="4">
        <v>2671101</v>
      </c>
      <c r="L550" s="4">
        <v>5850043</v>
      </c>
      <c r="M550" s="4">
        <v>2638526</v>
      </c>
      <c r="N550" s="4">
        <v>821615</v>
      </c>
      <c r="O550" s="4">
        <v>1004542</v>
      </c>
      <c r="P550" s="4">
        <v>2387707</v>
      </c>
      <c r="Q550" s="4">
        <v>5709888</v>
      </c>
      <c r="R550" s="4">
        <v>4250104</v>
      </c>
      <c r="S550" s="4">
        <v>3079266</v>
      </c>
      <c r="T550" s="4">
        <v>2027206</v>
      </c>
    </row>
    <row r="551" spans="1:20" s="12" customFormat="1" ht="34.5">
      <c r="A551" s="15" t="s">
        <v>619</v>
      </c>
      <c r="B551" s="16" t="s">
        <v>62</v>
      </c>
      <c r="C551" s="4">
        <v>133606188</v>
      </c>
      <c r="D551" s="4">
        <v>1221398</v>
      </c>
      <c r="E551" s="4">
        <v>21386103</v>
      </c>
      <c r="F551" s="4">
        <v>6002273</v>
      </c>
      <c r="G551" s="4">
        <v>2871062</v>
      </c>
      <c r="H551" s="4">
        <v>2969440</v>
      </c>
      <c r="I551" s="4">
        <v>6785084</v>
      </c>
      <c r="J551" s="4">
        <v>13383651</v>
      </c>
      <c r="K551" s="4">
        <v>9209220</v>
      </c>
      <c r="L551" s="4">
        <v>6345602</v>
      </c>
      <c r="M551" s="4">
        <v>6739656</v>
      </c>
      <c r="N551" s="4">
        <v>7481185</v>
      </c>
      <c r="O551" s="4">
        <v>5793976</v>
      </c>
      <c r="P551" s="4">
        <v>3626473</v>
      </c>
      <c r="Q551" s="4">
        <v>11744547</v>
      </c>
      <c r="R551" s="4">
        <v>10436980</v>
      </c>
      <c r="S551" s="4">
        <v>11106365</v>
      </c>
      <c r="T551" s="4">
        <v>6503173</v>
      </c>
    </row>
    <row r="552" spans="1:20" s="12" customFormat="1" ht="23.25">
      <c r="A552" s="15" t="s">
        <v>620</v>
      </c>
      <c r="B552" s="16" t="s">
        <v>63</v>
      </c>
      <c r="C552" s="4">
        <v>18196679</v>
      </c>
      <c r="D552" s="4">
        <v>229794</v>
      </c>
      <c r="E552" s="4">
        <v>359630</v>
      </c>
      <c r="F552" s="4">
        <v>1216817</v>
      </c>
      <c r="G552" s="4">
        <v>91558</v>
      </c>
      <c r="H552" s="4">
        <v>471972</v>
      </c>
      <c r="I552" s="4">
        <v>1005083</v>
      </c>
      <c r="J552" s="4">
        <v>3385584</v>
      </c>
      <c r="K552" s="4">
        <v>967084</v>
      </c>
      <c r="L552" s="4">
        <v>1061863</v>
      </c>
      <c r="M552" s="4">
        <v>1162811</v>
      </c>
      <c r="N552" s="4">
        <v>394265</v>
      </c>
      <c r="O552" s="4">
        <v>1048380</v>
      </c>
      <c r="P552" s="4">
        <v>432665</v>
      </c>
      <c r="Q552" s="4">
        <v>1591557</v>
      </c>
      <c r="R552" s="4">
        <v>1400177</v>
      </c>
      <c r="S552" s="4">
        <v>2289477</v>
      </c>
      <c r="T552" s="4">
        <v>1087961</v>
      </c>
    </row>
    <row r="553" spans="1:20" s="12" customFormat="1" ht="23.25">
      <c r="A553" s="15" t="s">
        <v>621</v>
      </c>
      <c r="B553" s="16" t="s">
        <v>64</v>
      </c>
      <c r="C553" s="4">
        <v>15563232</v>
      </c>
      <c r="D553" s="4">
        <v>209723</v>
      </c>
      <c r="E553" s="4">
        <v>1023947</v>
      </c>
      <c r="F553" s="4">
        <v>1075434</v>
      </c>
      <c r="G553" s="4">
        <v>344679</v>
      </c>
      <c r="H553" s="4">
        <v>346942</v>
      </c>
      <c r="I553" s="4">
        <v>830018</v>
      </c>
      <c r="J553" s="4">
        <v>1157427</v>
      </c>
      <c r="K553" s="4">
        <v>987654</v>
      </c>
      <c r="L553" s="4">
        <v>1316203</v>
      </c>
      <c r="M553" s="4">
        <v>1184730</v>
      </c>
      <c r="N553" s="4">
        <v>305820</v>
      </c>
      <c r="O553" s="4">
        <v>1117629</v>
      </c>
      <c r="P553" s="4">
        <v>391538</v>
      </c>
      <c r="Q553" s="4">
        <v>1486193</v>
      </c>
      <c r="R553" s="4">
        <v>1025814</v>
      </c>
      <c r="S553" s="4">
        <v>1918079</v>
      </c>
      <c r="T553" s="4">
        <v>841403</v>
      </c>
    </row>
    <row r="554" spans="1:20" s="12" customFormat="1" ht="23.25">
      <c r="A554" s="15" t="s">
        <v>622</v>
      </c>
      <c r="B554" s="16" t="s">
        <v>65</v>
      </c>
      <c r="C554" s="4">
        <v>20831304</v>
      </c>
      <c r="D554" s="4">
        <v>165027</v>
      </c>
      <c r="E554" s="4">
        <v>4449701</v>
      </c>
      <c r="F554" s="4">
        <v>1264318</v>
      </c>
      <c r="G554" s="4">
        <v>158359</v>
      </c>
      <c r="H554" s="4">
        <v>366799</v>
      </c>
      <c r="I554" s="4">
        <v>923814</v>
      </c>
      <c r="J554" s="4">
        <v>815355</v>
      </c>
      <c r="K554" s="4">
        <v>1686954</v>
      </c>
      <c r="L554" s="4">
        <v>1397905</v>
      </c>
      <c r="M554" s="4">
        <v>1378671</v>
      </c>
      <c r="N554" s="4">
        <v>542987</v>
      </c>
      <c r="O554" s="4">
        <v>1195046</v>
      </c>
      <c r="P554" s="4">
        <v>998189</v>
      </c>
      <c r="Q554" s="4">
        <v>2314706</v>
      </c>
      <c r="R554" s="4">
        <v>638311</v>
      </c>
      <c r="S554" s="4">
        <v>1105563</v>
      </c>
      <c r="T554" s="4">
        <v>1429601</v>
      </c>
    </row>
    <row r="555" spans="1:20" s="12" customFormat="1" ht="23.25">
      <c r="A555" s="15" t="s">
        <v>623</v>
      </c>
      <c r="B555" s="16" t="s">
        <v>66</v>
      </c>
      <c r="C555" s="4">
        <v>19167547</v>
      </c>
      <c r="D555" s="4">
        <v>200175</v>
      </c>
      <c r="E555" s="4">
        <v>3537744</v>
      </c>
      <c r="F555" s="4">
        <v>968443</v>
      </c>
      <c r="G555" s="4">
        <v>407456</v>
      </c>
      <c r="H555" s="4">
        <v>518276</v>
      </c>
      <c r="I555" s="4">
        <v>953318</v>
      </c>
      <c r="J555" s="4">
        <v>2507021</v>
      </c>
      <c r="K555" s="4">
        <v>1236535</v>
      </c>
      <c r="L555" s="4">
        <v>874619</v>
      </c>
      <c r="M555" s="4">
        <v>1214126</v>
      </c>
      <c r="N555" s="4">
        <v>259561</v>
      </c>
      <c r="O555" s="4">
        <v>731510</v>
      </c>
      <c r="P555" s="4">
        <v>902123</v>
      </c>
      <c r="Q555" s="4">
        <v>1667136</v>
      </c>
      <c r="R555" s="4">
        <v>696943</v>
      </c>
      <c r="S555" s="4">
        <v>1163292</v>
      </c>
      <c r="T555" s="4">
        <v>1329270</v>
      </c>
    </row>
    <row r="556" spans="1:20" s="12" customFormat="1" ht="23.25">
      <c r="A556" s="15" t="s">
        <v>624</v>
      </c>
      <c r="B556" s="16" t="s">
        <v>67</v>
      </c>
      <c r="C556" s="4">
        <v>27430042</v>
      </c>
      <c r="D556" s="4">
        <v>189764</v>
      </c>
      <c r="E556" s="4">
        <v>10705794</v>
      </c>
      <c r="F556" s="4">
        <v>931247</v>
      </c>
      <c r="G556" s="4">
        <v>210170</v>
      </c>
      <c r="H556" s="4">
        <v>1076706</v>
      </c>
      <c r="I556" s="4">
        <v>907232</v>
      </c>
      <c r="J556" s="4">
        <v>1765230</v>
      </c>
      <c r="K556" s="4">
        <v>1653159</v>
      </c>
      <c r="L556" s="4">
        <v>1370107</v>
      </c>
      <c r="M556" s="4">
        <v>725238</v>
      </c>
      <c r="N556" s="4">
        <v>473563</v>
      </c>
      <c r="O556" s="4">
        <v>707911</v>
      </c>
      <c r="P556" s="4">
        <v>705922</v>
      </c>
      <c r="Q556" s="4">
        <v>2651880</v>
      </c>
      <c r="R556" s="4">
        <v>868785</v>
      </c>
      <c r="S556" s="4">
        <v>1451699</v>
      </c>
      <c r="T556" s="4">
        <v>1035635</v>
      </c>
    </row>
    <row r="557" spans="1:20" s="12" customFormat="1" ht="34.5">
      <c r="A557" s="15" t="s">
        <v>625</v>
      </c>
      <c r="B557" s="16" t="s">
        <v>68</v>
      </c>
      <c r="C557" s="4">
        <v>32417383</v>
      </c>
      <c r="D557" s="4">
        <v>226915</v>
      </c>
      <c r="E557" s="4">
        <v>1309288</v>
      </c>
      <c r="F557" s="4">
        <v>546014</v>
      </c>
      <c r="G557" s="4">
        <v>1658839</v>
      </c>
      <c r="H557" s="4">
        <v>188746</v>
      </c>
      <c r="I557" s="4">
        <v>2165620</v>
      </c>
      <c r="J557" s="4">
        <v>3753034</v>
      </c>
      <c r="K557" s="4">
        <v>2677834</v>
      </c>
      <c r="L557" s="4">
        <v>324905</v>
      </c>
      <c r="M557" s="4">
        <v>1074080</v>
      </c>
      <c r="N557" s="4">
        <v>5504989</v>
      </c>
      <c r="O557" s="4">
        <v>993499</v>
      </c>
      <c r="P557" s="4">
        <v>196037</v>
      </c>
      <c r="Q557" s="4">
        <v>2033074</v>
      </c>
      <c r="R557" s="4">
        <v>5806951</v>
      </c>
      <c r="S557" s="4">
        <v>3178256</v>
      </c>
      <c r="T557" s="4">
        <v>779303</v>
      </c>
    </row>
    <row r="558" spans="1:20" s="12" customFormat="1" ht="23.25">
      <c r="A558" s="15" t="s">
        <v>626</v>
      </c>
      <c r="B558" s="16" t="s">
        <v>69</v>
      </c>
      <c r="C558" s="4">
        <v>1796170</v>
      </c>
      <c r="D558" s="4">
        <v>2870</v>
      </c>
      <c r="E558" s="4">
        <v>15250</v>
      </c>
      <c r="F558" s="4">
        <v>183027</v>
      </c>
      <c r="G558" s="4">
        <v>1257</v>
      </c>
      <c r="H558" s="4">
        <v>3449</v>
      </c>
      <c r="I558" s="4">
        <v>264724</v>
      </c>
      <c r="J558" s="4">
        <v>147559</v>
      </c>
      <c r="K558" s="4">
        <v>2412</v>
      </c>
      <c r="L558" s="4">
        <v>417</v>
      </c>
      <c r="M558" s="4">
        <v>19258</v>
      </c>
      <c r="N558" s="4">
        <v>12329</v>
      </c>
      <c r="O558" s="4">
        <v>7558</v>
      </c>
      <c r="P558" s="4">
        <v>21366</v>
      </c>
      <c r="Q558" s="4">
        <v>21465</v>
      </c>
      <c r="R558" s="4">
        <v>293458</v>
      </c>
      <c r="S558" s="4">
        <v>375391</v>
      </c>
      <c r="T558" s="4">
        <v>424382</v>
      </c>
    </row>
    <row r="559" spans="1:20" s="12" customFormat="1" ht="34.5">
      <c r="A559" s="15" t="s">
        <v>627</v>
      </c>
      <c r="B559" s="16" t="s">
        <v>70</v>
      </c>
      <c r="C559" s="4">
        <v>44987877</v>
      </c>
      <c r="D559" s="4">
        <v>144626</v>
      </c>
      <c r="E559" s="4">
        <v>1381224</v>
      </c>
      <c r="F559" s="4">
        <v>1963847</v>
      </c>
      <c r="G559" s="4">
        <v>2624565</v>
      </c>
      <c r="H559" s="4">
        <v>1459302</v>
      </c>
      <c r="I559" s="4">
        <v>5033907</v>
      </c>
      <c r="J559" s="4">
        <v>2283510</v>
      </c>
      <c r="K559" s="4">
        <v>248116</v>
      </c>
      <c r="L559" s="4">
        <v>1126732</v>
      </c>
      <c r="M559" s="4">
        <v>2038248</v>
      </c>
      <c r="N559" s="4">
        <v>1762267</v>
      </c>
      <c r="O559" s="4">
        <v>356083</v>
      </c>
      <c r="P559" s="4">
        <v>726239</v>
      </c>
      <c r="Q559" s="4">
        <v>6531965</v>
      </c>
      <c r="R559" s="4">
        <v>2871389</v>
      </c>
      <c r="S559" s="4">
        <v>12474546</v>
      </c>
      <c r="T559" s="4">
        <v>1961312</v>
      </c>
    </row>
    <row r="560" spans="1:20" s="12" customFormat="1" ht="34.5">
      <c r="A560" s="15" t="s">
        <v>628</v>
      </c>
      <c r="B560" s="16" t="s">
        <v>477</v>
      </c>
      <c r="C560" s="4">
        <v>116823689</v>
      </c>
      <c r="D560" s="4">
        <v>810092</v>
      </c>
      <c r="E560" s="4">
        <v>14391849</v>
      </c>
      <c r="F560" s="4">
        <v>6546382</v>
      </c>
      <c r="G560" s="4">
        <v>1786292</v>
      </c>
      <c r="H560" s="4">
        <v>1016190</v>
      </c>
      <c r="I560" s="4">
        <v>1695365</v>
      </c>
      <c r="J560" s="4">
        <v>8564209</v>
      </c>
      <c r="K560" s="4">
        <v>1985884</v>
      </c>
      <c r="L560" s="4">
        <v>1271372</v>
      </c>
      <c r="M560" s="4">
        <v>2002873</v>
      </c>
      <c r="N560" s="4">
        <v>3561687</v>
      </c>
      <c r="O560" s="4">
        <v>1602826</v>
      </c>
      <c r="P560" s="4">
        <v>1003395</v>
      </c>
      <c r="Q560" s="4">
        <v>2458687</v>
      </c>
      <c r="R560" s="4">
        <v>13689850</v>
      </c>
      <c r="S560" s="4">
        <v>50529607</v>
      </c>
      <c r="T560" s="4">
        <v>3907131</v>
      </c>
    </row>
    <row r="561" spans="1:20" s="12" customFormat="1" ht="23.25">
      <c r="A561" s="15" t="s">
        <v>629</v>
      </c>
      <c r="B561" s="16" t="s">
        <v>71</v>
      </c>
      <c r="C561" s="4">
        <v>1243302</v>
      </c>
      <c r="D561" s="4">
        <v>1627</v>
      </c>
      <c r="E561" s="4">
        <v>33</v>
      </c>
      <c r="F561" s="4">
        <v>15143</v>
      </c>
      <c r="G561" s="5" t="s">
        <v>14</v>
      </c>
      <c r="H561" s="4">
        <v>1002</v>
      </c>
      <c r="I561" s="5" t="s">
        <v>14</v>
      </c>
      <c r="J561" s="4">
        <v>57888</v>
      </c>
      <c r="K561" s="4">
        <v>98391</v>
      </c>
      <c r="L561" s="4">
        <v>48908</v>
      </c>
      <c r="M561" s="4">
        <v>235951</v>
      </c>
      <c r="N561" s="4">
        <v>25815</v>
      </c>
      <c r="O561" s="4">
        <v>13168</v>
      </c>
      <c r="P561" s="4">
        <v>37290</v>
      </c>
      <c r="Q561" s="4">
        <v>52342</v>
      </c>
      <c r="R561" s="4">
        <v>449663</v>
      </c>
      <c r="S561" s="4">
        <v>176038</v>
      </c>
      <c r="T561" s="4">
        <v>30045</v>
      </c>
    </row>
    <row r="562" spans="1:20" s="12" customFormat="1" ht="34.5">
      <c r="A562" s="15" t="s">
        <v>630</v>
      </c>
      <c r="B562" s="16" t="s">
        <v>72</v>
      </c>
      <c r="C562" s="4">
        <v>1559926</v>
      </c>
      <c r="D562" s="4">
        <v>20923</v>
      </c>
      <c r="E562" s="5" t="s">
        <v>14</v>
      </c>
      <c r="F562" s="4">
        <v>10148</v>
      </c>
      <c r="G562" s="5" t="s">
        <v>14</v>
      </c>
      <c r="H562" s="4">
        <v>26300</v>
      </c>
      <c r="I562" s="4">
        <v>123187</v>
      </c>
      <c r="J562" s="4">
        <v>222736</v>
      </c>
      <c r="K562" s="4">
        <v>126320</v>
      </c>
      <c r="L562" s="4">
        <v>221381</v>
      </c>
      <c r="M562" s="4">
        <v>141582</v>
      </c>
      <c r="N562" s="4">
        <v>173497</v>
      </c>
      <c r="O562" s="4">
        <v>42372</v>
      </c>
      <c r="P562" s="4">
        <v>2819</v>
      </c>
      <c r="Q562" s="4">
        <v>45858</v>
      </c>
      <c r="R562" s="4">
        <v>330243</v>
      </c>
      <c r="S562" s="4">
        <v>1215</v>
      </c>
      <c r="T562" s="4">
        <v>71343</v>
      </c>
    </row>
    <row r="563" spans="1:20" s="12" customFormat="1" ht="45.75">
      <c r="A563" s="15" t="s">
        <v>631</v>
      </c>
      <c r="B563" s="16" t="s">
        <v>73</v>
      </c>
      <c r="C563" s="4">
        <v>59682821</v>
      </c>
      <c r="D563" s="4">
        <v>211120</v>
      </c>
      <c r="E563" s="4">
        <v>12005310</v>
      </c>
      <c r="F563" s="4">
        <v>3037761</v>
      </c>
      <c r="G563" s="4">
        <v>240045</v>
      </c>
      <c r="H563" s="4">
        <v>97723</v>
      </c>
      <c r="I563" s="4">
        <v>138945</v>
      </c>
      <c r="J563" s="4">
        <v>5383796</v>
      </c>
      <c r="K563" s="4">
        <v>556300</v>
      </c>
      <c r="L563" s="4">
        <v>306806</v>
      </c>
      <c r="M563" s="4">
        <v>186645</v>
      </c>
      <c r="N563" s="4">
        <v>225924</v>
      </c>
      <c r="O563" s="4">
        <v>194863</v>
      </c>
      <c r="P563" s="4">
        <v>385893</v>
      </c>
      <c r="Q563" s="4">
        <v>683120</v>
      </c>
      <c r="R563" s="4">
        <v>935780</v>
      </c>
      <c r="S563" s="4">
        <v>34482465</v>
      </c>
      <c r="T563" s="4">
        <v>610325</v>
      </c>
    </row>
    <row r="564" spans="1:20" s="12" customFormat="1" ht="23.25">
      <c r="A564" s="15" t="s">
        <v>632</v>
      </c>
      <c r="B564" s="16" t="s">
        <v>74</v>
      </c>
      <c r="C564" s="4">
        <v>5022477</v>
      </c>
      <c r="D564" s="4">
        <v>6895</v>
      </c>
      <c r="E564" s="4">
        <v>4</v>
      </c>
      <c r="F564" s="4">
        <v>22414</v>
      </c>
      <c r="G564" s="4">
        <v>12483</v>
      </c>
      <c r="H564" s="4">
        <v>39414</v>
      </c>
      <c r="I564" s="4">
        <v>106314</v>
      </c>
      <c r="J564" s="4">
        <v>212988</v>
      </c>
      <c r="K564" s="4">
        <v>14925</v>
      </c>
      <c r="L564" s="4">
        <v>12975</v>
      </c>
      <c r="M564" s="4">
        <v>222174</v>
      </c>
      <c r="N564" s="4">
        <v>50397</v>
      </c>
      <c r="O564" s="4">
        <v>89669</v>
      </c>
      <c r="P564" s="4">
        <v>40725</v>
      </c>
      <c r="Q564" s="4">
        <v>24392</v>
      </c>
      <c r="R564" s="4">
        <v>4040485</v>
      </c>
      <c r="S564" s="4">
        <v>101984</v>
      </c>
      <c r="T564" s="4">
        <v>24238</v>
      </c>
    </row>
    <row r="565" spans="1:20" s="12" customFormat="1" ht="23.25">
      <c r="A565" s="15" t="s">
        <v>633</v>
      </c>
      <c r="B565" s="16" t="s">
        <v>75</v>
      </c>
      <c r="C565" s="4">
        <v>10035714</v>
      </c>
      <c r="D565" s="4">
        <v>133716</v>
      </c>
      <c r="E565" s="4">
        <v>121136</v>
      </c>
      <c r="F565" s="4">
        <v>381300</v>
      </c>
      <c r="G565" s="4">
        <v>300783</v>
      </c>
      <c r="H565" s="4">
        <v>35821</v>
      </c>
      <c r="I565" s="4">
        <v>129240</v>
      </c>
      <c r="J565" s="4">
        <v>489142</v>
      </c>
      <c r="K565" s="4">
        <v>171653</v>
      </c>
      <c r="L565" s="4">
        <v>89278</v>
      </c>
      <c r="M565" s="4">
        <v>214217</v>
      </c>
      <c r="N565" s="4">
        <v>148549</v>
      </c>
      <c r="O565" s="4">
        <v>88817</v>
      </c>
      <c r="P565" s="4">
        <v>160</v>
      </c>
      <c r="Q565" s="4">
        <v>477833</v>
      </c>
      <c r="R565" s="4">
        <v>2458541</v>
      </c>
      <c r="S565" s="4">
        <v>4209248</v>
      </c>
      <c r="T565" s="4">
        <v>586279</v>
      </c>
    </row>
    <row r="566" spans="1:20" s="12" customFormat="1" ht="45.75">
      <c r="A566" s="15" t="s">
        <v>634</v>
      </c>
      <c r="B566" s="16" t="s">
        <v>76</v>
      </c>
      <c r="C566" s="4">
        <v>18741399</v>
      </c>
      <c r="D566" s="4">
        <v>235558</v>
      </c>
      <c r="E566" s="4">
        <v>2194860</v>
      </c>
      <c r="F566" s="4">
        <v>1835261</v>
      </c>
      <c r="G566" s="4">
        <v>650683</v>
      </c>
      <c r="H566" s="4">
        <v>593295</v>
      </c>
      <c r="I566" s="4">
        <v>941828</v>
      </c>
      <c r="J566" s="4">
        <v>1618930</v>
      </c>
      <c r="K566" s="4">
        <v>641086</v>
      </c>
      <c r="L566" s="4">
        <v>431566</v>
      </c>
      <c r="M566" s="4">
        <v>372954</v>
      </c>
      <c r="N566" s="4">
        <v>1023365</v>
      </c>
      <c r="O566" s="4">
        <v>1102822</v>
      </c>
      <c r="P566" s="4">
        <v>417977</v>
      </c>
      <c r="Q566" s="4">
        <v>791453</v>
      </c>
      <c r="R566" s="4">
        <v>2743375</v>
      </c>
      <c r="S566" s="4">
        <v>1977692</v>
      </c>
      <c r="T566" s="4">
        <v>1168693</v>
      </c>
    </row>
    <row r="567" spans="1:20" s="12" customFormat="1" ht="34.5">
      <c r="A567" s="15" t="s">
        <v>635</v>
      </c>
      <c r="B567" s="16" t="s">
        <v>77</v>
      </c>
      <c r="C567" s="4">
        <v>8701870</v>
      </c>
      <c r="D567" s="4">
        <v>53599</v>
      </c>
      <c r="E567" s="4">
        <v>837614</v>
      </c>
      <c r="F567" s="4">
        <v>870998</v>
      </c>
      <c r="G567" s="4">
        <v>22294</v>
      </c>
      <c r="H567" s="4">
        <v>313936</v>
      </c>
      <c r="I567" s="4">
        <v>545398</v>
      </c>
      <c r="J567" s="4">
        <v>1326429</v>
      </c>
      <c r="K567" s="4">
        <v>547813</v>
      </c>
      <c r="L567" s="4">
        <v>135793</v>
      </c>
      <c r="M567" s="4">
        <v>208998</v>
      </c>
      <c r="N567" s="4">
        <v>68021</v>
      </c>
      <c r="O567" s="4">
        <v>462002</v>
      </c>
      <c r="P567" s="4">
        <v>150595</v>
      </c>
      <c r="Q567" s="4">
        <v>326772</v>
      </c>
      <c r="R567" s="4">
        <v>698646</v>
      </c>
      <c r="S567" s="4">
        <v>1681918</v>
      </c>
      <c r="T567" s="4">
        <v>451045</v>
      </c>
    </row>
    <row r="568" spans="1:20" s="12" customFormat="1" ht="45.75">
      <c r="A568" s="15" t="s">
        <v>636</v>
      </c>
      <c r="B568" s="16" t="s">
        <v>78</v>
      </c>
      <c r="C568" s="4">
        <v>5244316</v>
      </c>
      <c r="D568" s="4">
        <v>66732</v>
      </c>
      <c r="E568" s="4">
        <v>419664</v>
      </c>
      <c r="F568" s="4">
        <v>822989</v>
      </c>
      <c r="G568" s="4">
        <v>622914</v>
      </c>
      <c r="H568" s="4">
        <v>256354</v>
      </c>
      <c r="I568" s="4">
        <v>284157</v>
      </c>
      <c r="J568" s="4">
        <v>219445</v>
      </c>
      <c r="K568" s="4">
        <v>5144</v>
      </c>
      <c r="L568" s="4">
        <v>120303</v>
      </c>
      <c r="M568" s="4">
        <v>66604</v>
      </c>
      <c r="N568" s="4">
        <v>684691</v>
      </c>
      <c r="O568" s="4">
        <v>539217</v>
      </c>
      <c r="P568" s="4">
        <v>182723</v>
      </c>
      <c r="Q568" s="4">
        <v>151790</v>
      </c>
      <c r="R568" s="4">
        <v>266794</v>
      </c>
      <c r="S568" s="4">
        <v>267685</v>
      </c>
      <c r="T568" s="4">
        <v>267110</v>
      </c>
    </row>
    <row r="569" spans="1:20" s="12" customFormat="1" ht="45.75">
      <c r="A569" s="15" t="s">
        <v>637</v>
      </c>
      <c r="B569" s="16" t="s">
        <v>79</v>
      </c>
      <c r="C569" s="4">
        <v>4795213</v>
      </c>
      <c r="D569" s="4">
        <v>115227</v>
      </c>
      <c r="E569" s="4">
        <v>937582</v>
      </c>
      <c r="F569" s="4">
        <v>141275</v>
      </c>
      <c r="G569" s="4">
        <v>5475</v>
      </c>
      <c r="H569" s="4">
        <v>23005</v>
      </c>
      <c r="I569" s="4">
        <v>112273</v>
      </c>
      <c r="J569" s="4">
        <v>73056</v>
      </c>
      <c r="K569" s="4">
        <v>88129</v>
      </c>
      <c r="L569" s="4">
        <v>175470</v>
      </c>
      <c r="M569" s="4">
        <v>97352</v>
      </c>
      <c r="N569" s="4">
        <v>270654</v>
      </c>
      <c r="O569" s="4">
        <v>101602</v>
      </c>
      <c r="P569" s="4">
        <v>84660</v>
      </c>
      <c r="Q569" s="4">
        <v>312891</v>
      </c>
      <c r="R569" s="4">
        <v>1777935</v>
      </c>
      <c r="S569" s="4">
        <v>28088</v>
      </c>
      <c r="T569" s="4">
        <v>450539</v>
      </c>
    </row>
    <row r="570" spans="1:20" s="12" customFormat="1" ht="23.25">
      <c r="A570" s="15" t="s">
        <v>638</v>
      </c>
      <c r="B570" s="16" t="s">
        <v>80</v>
      </c>
      <c r="C570" s="4">
        <v>938921</v>
      </c>
      <c r="D570" s="4">
        <v>35885</v>
      </c>
      <c r="E570" s="5" t="s">
        <v>14</v>
      </c>
      <c r="F570" s="4">
        <v>133104</v>
      </c>
      <c r="G570" s="5" t="s">
        <v>14</v>
      </c>
      <c r="H570" s="4">
        <v>1961</v>
      </c>
      <c r="I570" s="4">
        <v>4792</v>
      </c>
      <c r="J570" s="4">
        <v>69761</v>
      </c>
      <c r="K570" s="4">
        <v>3746</v>
      </c>
      <c r="L570" s="4">
        <v>8460</v>
      </c>
      <c r="M570" s="4">
        <v>5154</v>
      </c>
      <c r="N570" s="4">
        <v>25685</v>
      </c>
      <c r="O570" s="4">
        <v>19961</v>
      </c>
      <c r="P570" s="4">
        <v>7276</v>
      </c>
      <c r="Q570" s="4">
        <v>21684</v>
      </c>
      <c r="R570" s="4">
        <v>222353</v>
      </c>
      <c r="S570" s="4">
        <v>250650</v>
      </c>
      <c r="T570" s="4">
        <v>128451</v>
      </c>
    </row>
    <row r="571" spans="1:20" s="12" customFormat="1" ht="34.5">
      <c r="A571" s="15" t="s">
        <v>639</v>
      </c>
      <c r="B571" s="16" t="s">
        <v>81</v>
      </c>
      <c r="C571" s="4">
        <v>19599130</v>
      </c>
      <c r="D571" s="4">
        <v>164368</v>
      </c>
      <c r="E571" s="4">
        <v>70505</v>
      </c>
      <c r="F571" s="4">
        <v>1111250</v>
      </c>
      <c r="G571" s="4">
        <v>582297</v>
      </c>
      <c r="H571" s="4">
        <v>220673</v>
      </c>
      <c r="I571" s="4">
        <v>251059</v>
      </c>
      <c r="J571" s="4">
        <v>508969</v>
      </c>
      <c r="K571" s="4">
        <v>373462</v>
      </c>
      <c r="L571" s="4">
        <v>151998</v>
      </c>
      <c r="M571" s="4">
        <v>624195</v>
      </c>
      <c r="N571" s="4">
        <v>1888454</v>
      </c>
      <c r="O571" s="4">
        <v>51155</v>
      </c>
      <c r="P571" s="4">
        <v>111256</v>
      </c>
      <c r="Q571" s="4">
        <v>362007</v>
      </c>
      <c r="R571" s="4">
        <v>2509412</v>
      </c>
      <c r="S571" s="4">
        <v>9330315</v>
      </c>
      <c r="T571" s="4">
        <v>1287757</v>
      </c>
    </row>
    <row r="572" spans="1:20" s="12" customFormat="1" ht="23.25">
      <c r="A572" s="15" t="s">
        <v>1081</v>
      </c>
      <c r="B572" s="16" t="s">
        <v>1082</v>
      </c>
      <c r="C572" s="4">
        <v>410071201</v>
      </c>
      <c r="D572" s="4">
        <v>6438326</v>
      </c>
      <c r="E572" s="4">
        <v>45115701</v>
      </c>
      <c r="F572" s="4">
        <v>15679736</v>
      </c>
      <c r="G572" s="4">
        <v>2952144</v>
      </c>
      <c r="H572" s="4">
        <v>13318360</v>
      </c>
      <c r="I572" s="4">
        <v>20017727</v>
      </c>
      <c r="J572" s="4">
        <v>80664634</v>
      </c>
      <c r="K572" s="4">
        <v>11012098</v>
      </c>
      <c r="L572" s="4">
        <v>17106616</v>
      </c>
      <c r="M572" s="4">
        <v>9866526</v>
      </c>
      <c r="N572" s="4">
        <v>14951364</v>
      </c>
      <c r="O572" s="4">
        <v>10866234</v>
      </c>
      <c r="P572" s="4">
        <v>10673853</v>
      </c>
      <c r="Q572" s="4">
        <v>43441629</v>
      </c>
      <c r="R572" s="4">
        <v>60247478</v>
      </c>
      <c r="S572" s="4">
        <v>41298934</v>
      </c>
      <c r="T572" s="4">
        <v>6419841</v>
      </c>
    </row>
    <row r="573" spans="1:20" s="12" customFormat="1" ht="34.5">
      <c r="A573" s="15" t="s">
        <v>640</v>
      </c>
      <c r="B573" s="16" t="s">
        <v>82</v>
      </c>
      <c r="C573" s="4">
        <v>296726359</v>
      </c>
      <c r="D573" s="4">
        <v>1745854</v>
      </c>
      <c r="E573" s="4">
        <v>31949619</v>
      </c>
      <c r="F573" s="4">
        <v>10232830</v>
      </c>
      <c r="G573" s="4">
        <v>2437258</v>
      </c>
      <c r="H573" s="4">
        <v>12012578</v>
      </c>
      <c r="I573" s="4">
        <v>15731203</v>
      </c>
      <c r="J573" s="4">
        <v>71707582</v>
      </c>
      <c r="K573" s="4">
        <v>8804234</v>
      </c>
      <c r="L573" s="4">
        <v>7367598</v>
      </c>
      <c r="M573" s="4">
        <v>6996752</v>
      </c>
      <c r="N573" s="4">
        <v>4543597</v>
      </c>
      <c r="O573" s="4">
        <v>8972189</v>
      </c>
      <c r="P573" s="4">
        <v>9824656</v>
      </c>
      <c r="Q573" s="4">
        <v>30322178</v>
      </c>
      <c r="R573" s="4">
        <v>52917124</v>
      </c>
      <c r="S573" s="4">
        <v>18860957</v>
      </c>
      <c r="T573" s="4">
        <v>2300152</v>
      </c>
    </row>
    <row r="574" spans="1:20" s="12" customFormat="1" ht="23.25">
      <c r="A574" s="15" t="s">
        <v>641</v>
      </c>
      <c r="B574" s="16" t="s">
        <v>83</v>
      </c>
      <c r="C574" s="4">
        <v>173738246</v>
      </c>
      <c r="D574" s="4">
        <v>1486601</v>
      </c>
      <c r="E574" s="4">
        <v>7410362</v>
      </c>
      <c r="F574" s="4">
        <v>4534387</v>
      </c>
      <c r="G574" s="4">
        <v>1760399</v>
      </c>
      <c r="H574" s="4">
        <v>8253071</v>
      </c>
      <c r="I574" s="4">
        <v>3172368</v>
      </c>
      <c r="J574" s="4">
        <v>58821832</v>
      </c>
      <c r="K574" s="4">
        <v>3113691</v>
      </c>
      <c r="L574" s="4">
        <v>5600000</v>
      </c>
      <c r="M574" s="4">
        <v>4805439</v>
      </c>
      <c r="N574" s="4">
        <v>3272034</v>
      </c>
      <c r="O574" s="4">
        <v>2256144</v>
      </c>
      <c r="P574" s="4">
        <v>6433425</v>
      </c>
      <c r="Q574" s="4">
        <v>17030008</v>
      </c>
      <c r="R574" s="4">
        <v>32396676</v>
      </c>
      <c r="S574" s="4">
        <v>12227526</v>
      </c>
      <c r="T574" s="4">
        <v>1164284</v>
      </c>
    </row>
    <row r="575" spans="1:20" s="12" customFormat="1" ht="34.5">
      <c r="A575" s="15" t="s">
        <v>642</v>
      </c>
      <c r="B575" s="16" t="s">
        <v>84</v>
      </c>
      <c r="C575" s="4">
        <v>52202965</v>
      </c>
      <c r="D575" s="4">
        <v>28237</v>
      </c>
      <c r="E575" s="4">
        <v>11160902</v>
      </c>
      <c r="F575" s="4">
        <v>2419287</v>
      </c>
      <c r="G575" s="4">
        <v>317985</v>
      </c>
      <c r="H575" s="4">
        <v>2385553</v>
      </c>
      <c r="I575" s="4">
        <v>7409361</v>
      </c>
      <c r="J575" s="4">
        <v>4383155</v>
      </c>
      <c r="K575" s="4">
        <v>112353</v>
      </c>
      <c r="L575" s="4">
        <v>743997</v>
      </c>
      <c r="M575" s="4">
        <v>241408</v>
      </c>
      <c r="N575" s="4">
        <v>819175</v>
      </c>
      <c r="O575" s="4">
        <v>2238695</v>
      </c>
      <c r="P575" s="4">
        <v>2004022</v>
      </c>
      <c r="Q575" s="4">
        <v>2100198</v>
      </c>
      <c r="R575" s="4">
        <v>13230101</v>
      </c>
      <c r="S575" s="4">
        <v>2340686</v>
      </c>
      <c r="T575" s="4">
        <v>267849</v>
      </c>
    </row>
    <row r="576" spans="1:20" s="12" customFormat="1" ht="23.25">
      <c r="A576" s="15" t="s">
        <v>643</v>
      </c>
      <c r="B576" s="16" t="s">
        <v>85</v>
      </c>
      <c r="C576" s="4">
        <v>30136534</v>
      </c>
      <c r="D576" s="4">
        <v>24</v>
      </c>
      <c r="E576" s="4">
        <v>8073569</v>
      </c>
      <c r="F576" s="4">
        <v>1837734</v>
      </c>
      <c r="G576" s="4">
        <v>20156</v>
      </c>
      <c r="H576" s="4">
        <v>538074</v>
      </c>
      <c r="I576" s="4">
        <v>1311810</v>
      </c>
      <c r="J576" s="4">
        <v>1469149</v>
      </c>
      <c r="K576" s="5" t="s">
        <v>14</v>
      </c>
      <c r="L576" s="4">
        <v>783202</v>
      </c>
      <c r="M576" s="4">
        <v>840727</v>
      </c>
      <c r="N576" s="4">
        <v>6273</v>
      </c>
      <c r="O576" s="4">
        <v>2597315</v>
      </c>
      <c r="P576" s="4">
        <v>1305617</v>
      </c>
      <c r="Q576" s="4">
        <v>5578292</v>
      </c>
      <c r="R576" s="4">
        <v>4316607</v>
      </c>
      <c r="S576" s="4">
        <v>984681</v>
      </c>
      <c r="T576" s="4">
        <v>473304</v>
      </c>
    </row>
    <row r="577" spans="1:20" s="12" customFormat="1" ht="23.25">
      <c r="A577" s="15" t="s">
        <v>644</v>
      </c>
      <c r="B577" s="16" t="s">
        <v>86</v>
      </c>
      <c r="C577" s="4">
        <v>23026560</v>
      </c>
      <c r="D577" s="4">
        <v>173848</v>
      </c>
      <c r="E577" s="4">
        <v>3845006</v>
      </c>
      <c r="F577" s="4">
        <v>290758</v>
      </c>
      <c r="G577" s="4">
        <v>39699</v>
      </c>
      <c r="H577" s="4">
        <v>835881</v>
      </c>
      <c r="I577" s="4">
        <v>272902</v>
      </c>
      <c r="J577" s="4">
        <v>6682169</v>
      </c>
      <c r="K577" s="4">
        <v>2455849</v>
      </c>
      <c r="L577" s="5" t="s">
        <v>14</v>
      </c>
      <c r="M577" s="4">
        <v>20332</v>
      </c>
      <c r="N577" s="4">
        <v>414915</v>
      </c>
      <c r="O577" s="4">
        <v>1777513</v>
      </c>
      <c r="P577" s="4">
        <v>41539</v>
      </c>
      <c r="Q577" s="4">
        <v>4501431</v>
      </c>
      <c r="R577" s="4">
        <v>1245725</v>
      </c>
      <c r="S577" s="4">
        <v>288686</v>
      </c>
      <c r="T577" s="4">
        <v>140308</v>
      </c>
    </row>
    <row r="578" spans="1:20" s="12" customFormat="1" ht="23.25">
      <c r="A578" s="15" t="s">
        <v>645</v>
      </c>
      <c r="B578" s="16" t="s">
        <v>87</v>
      </c>
      <c r="C578" s="4">
        <v>17622054</v>
      </c>
      <c r="D578" s="4">
        <v>57144</v>
      </c>
      <c r="E578" s="4">
        <v>1459780</v>
      </c>
      <c r="F578" s="4">
        <v>1150665</v>
      </c>
      <c r="G578" s="4">
        <v>299020</v>
      </c>
      <c r="H578" s="5" t="s">
        <v>14</v>
      </c>
      <c r="I578" s="4">
        <v>3564761</v>
      </c>
      <c r="J578" s="4">
        <v>351277</v>
      </c>
      <c r="K578" s="4">
        <v>3122341</v>
      </c>
      <c r="L578" s="4">
        <v>240399</v>
      </c>
      <c r="M578" s="4">
        <v>1088846</v>
      </c>
      <c r="N578" s="4">
        <v>31200</v>
      </c>
      <c r="O578" s="4">
        <v>102522</v>
      </c>
      <c r="P578" s="4">
        <v>40052</v>
      </c>
      <c r="Q578" s="4">
        <v>1112249</v>
      </c>
      <c r="R578" s="4">
        <v>1728014</v>
      </c>
      <c r="S578" s="4">
        <v>3019378</v>
      </c>
      <c r="T578" s="4">
        <v>254408</v>
      </c>
    </row>
    <row r="579" spans="1:20" s="12" customFormat="1" ht="34.5">
      <c r="A579" s="15" t="s">
        <v>646</v>
      </c>
      <c r="B579" s="16" t="s">
        <v>88</v>
      </c>
      <c r="C579" s="4">
        <v>5519061</v>
      </c>
      <c r="D579" s="4">
        <v>5062</v>
      </c>
      <c r="E579" s="4">
        <v>632140</v>
      </c>
      <c r="F579" s="4">
        <v>397286</v>
      </c>
      <c r="G579" s="4">
        <v>12257</v>
      </c>
      <c r="H579" s="4">
        <v>7708</v>
      </c>
      <c r="I579" s="4">
        <v>137860</v>
      </c>
      <c r="J579" s="4">
        <v>176416</v>
      </c>
      <c r="K579" s="4">
        <v>163193</v>
      </c>
      <c r="L579" s="4">
        <v>82006</v>
      </c>
      <c r="M579" s="4">
        <v>365093</v>
      </c>
      <c r="N579" s="4">
        <v>372345</v>
      </c>
      <c r="O579" s="4">
        <v>123372</v>
      </c>
      <c r="P579" s="4">
        <v>43356</v>
      </c>
      <c r="Q579" s="4">
        <v>2361824</v>
      </c>
      <c r="R579" s="4">
        <v>143370</v>
      </c>
      <c r="S579" s="4">
        <v>263789</v>
      </c>
      <c r="T579" s="4">
        <v>231982</v>
      </c>
    </row>
    <row r="580" spans="1:20" s="12" customFormat="1" ht="23.25">
      <c r="A580" s="15" t="s">
        <v>647</v>
      </c>
      <c r="B580" s="16" t="s">
        <v>89</v>
      </c>
      <c r="C580" s="4">
        <v>87834755</v>
      </c>
      <c r="D580" s="4">
        <v>4610805</v>
      </c>
      <c r="E580" s="4">
        <v>6355032</v>
      </c>
      <c r="F580" s="4">
        <v>3263115</v>
      </c>
      <c r="G580" s="4">
        <v>491507</v>
      </c>
      <c r="H580" s="4">
        <v>981650</v>
      </c>
      <c r="I580" s="4">
        <v>3940771</v>
      </c>
      <c r="J580" s="4">
        <v>8167546</v>
      </c>
      <c r="K580" s="4">
        <v>1930080</v>
      </c>
      <c r="L580" s="4">
        <v>9603620</v>
      </c>
      <c r="M580" s="4">
        <v>2054711</v>
      </c>
      <c r="N580" s="4">
        <v>6489495</v>
      </c>
      <c r="O580" s="4">
        <v>1652541</v>
      </c>
      <c r="P580" s="4">
        <v>683599</v>
      </c>
      <c r="Q580" s="4">
        <v>10014858</v>
      </c>
      <c r="R580" s="4">
        <v>6521077</v>
      </c>
      <c r="S580" s="4">
        <v>18522614</v>
      </c>
      <c r="T580" s="4">
        <v>2551734</v>
      </c>
    </row>
    <row r="581" spans="1:20" s="12" customFormat="1" ht="23.25">
      <c r="A581" s="15" t="s">
        <v>648</v>
      </c>
      <c r="B581" s="16" t="s">
        <v>90</v>
      </c>
      <c r="C581" s="4">
        <v>19991025</v>
      </c>
      <c r="D581" s="4">
        <v>76605</v>
      </c>
      <c r="E581" s="4">
        <v>6178909</v>
      </c>
      <c r="F581" s="4">
        <v>1786505</v>
      </c>
      <c r="G581" s="4">
        <v>11122</v>
      </c>
      <c r="H581" s="4">
        <v>316424</v>
      </c>
      <c r="I581" s="4">
        <v>207893</v>
      </c>
      <c r="J581" s="4">
        <v>613090</v>
      </c>
      <c r="K581" s="4">
        <v>114591</v>
      </c>
      <c r="L581" s="4">
        <v>53391</v>
      </c>
      <c r="M581" s="4">
        <v>449970</v>
      </c>
      <c r="N581" s="4">
        <v>3545927</v>
      </c>
      <c r="O581" s="4">
        <v>118132</v>
      </c>
      <c r="P581" s="4">
        <v>122241</v>
      </c>
      <c r="Q581" s="4">
        <v>742770</v>
      </c>
      <c r="R581" s="4">
        <v>665907</v>
      </c>
      <c r="S581" s="4">
        <v>3651574</v>
      </c>
      <c r="T581" s="4">
        <v>1335973</v>
      </c>
    </row>
    <row r="582" spans="1:20" s="12" customFormat="1" ht="23.25">
      <c r="A582" s="15" t="s">
        <v>649</v>
      </c>
      <c r="B582" s="16" t="s">
        <v>478</v>
      </c>
      <c r="C582" s="4">
        <v>214629552</v>
      </c>
      <c r="D582" s="4">
        <v>3913946</v>
      </c>
      <c r="E582" s="4">
        <v>10460389</v>
      </c>
      <c r="F582" s="4">
        <v>11857353</v>
      </c>
      <c r="G582" s="4">
        <v>4891241</v>
      </c>
      <c r="H582" s="4">
        <v>6177390</v>
      </c>
      <c r="I582" s="4">
        <v>4808614</v>
      </c>
      <c r="J582" s="4">
        <v>28661791</v>
      </c>
      <c r="K582" s="4">
        <v>11174039</v>
      </c>
      <c r="L582" s="4">
        <v>6046097</v>
      </c>
      <c r="M582" s="4">
        <v>7215595</v>
      </c>
      <c r="N582" s="4">
        <v>31201702</v>
      </c>
      <c r="O582" s="4">
        <v>7588347</v>
      </c>
      <c r="P582" s="4">
        <v>577446</v>
      </c>
      <c r="Q582" s="4">
        <v>16443249</v>
      </c>
      <c r="R582" s="4">
        <v>26126977</v>
      </c>
      <c r="S582" s="4">
        <v>28936068</v>
      </c>
      <c r="T582" s="4">
        <v>8549307</v>
      </c>
    </row>
    <row r="583" spans="1:20" s="12" customFormat="1" ht="57">
      <c r="A583" s="15" t="s">
        <v>650</v>
      </c>
      <c r="B583" s="16" t="s">
        <v>91</v>
      </c>
      <c r="C583" s="4">
        <v>129010079</v>
      </c>
      <c r="D583" s="4">
        <v>2653638</v>
      </c>
      <c r="E583" s="4">
        <v>8931841</v>
      </c>
      <c r="F583" s="4">
        <v>8732024</v>
      </c>
      <c r="G583" s="4">
        <v>1258306</v>
      </c>
      <c r="H583" s="4">
        <v>3730626</v>
      </c>
      <c r="I583" s="4">
        <v>2529460</v>
      </c>
      <c r="J583" s="4">
        <v>23750128</v>
      </c>
      <c r="K583" s="4">
        <v>6919180</v>
      </c>
      <c r="L583" s="4">
        <v>4139339</v>
      </c>
      <c r="M583" s="4">
        <v>4052755</v>
      </c>
      <c r="N583" s="4">
        <v>11610901</v>
      </c>
      <c r="O583" s="4">
        <v>3921362</v>
      </c>
      <c r="P583" s="4">
        <v>367051</v>
      </c>
      <c r="Q583" s="4">
        <v>12515158</v>
      </c>
      <c r="R583" s="4">
        <v>9022321</v>
      </c>
      <c r="S583" s="4">
        <v>19013116</v>
      </c>
      <c r="T583" s="4">
        <v>5862872</v>
      </c>
    </row>
    <row r="584" spans="1:20" s="12" customFormat="1" ht="57">
      <c r="A584" s="15" t="s">
        <v>651</v>
      </c>
      <c r="B584" s="16" t="s">
        <v>92</v>
      </c>
      <c r="C584" s="4">
        <v>61875350</v>
      </c>
      <c r="D584" s="4">
        <v>827974</v>
      </c>
      <c r="E584" s="4">
        <v>1365142</v>
      </c>
      <c r="F584" s="4">
        <v>1695655</v>
      </c>
      <c r="G584" s="4">
        <v>2532404</v>
      </c>
      <c r="H584" s="4">
        <v>951783</v>
      </c>
      <c r="I584" s="4">
        <v>1743384</v>
      </c>
      <c r="J584" s="4">
        <v>3805882</v>
      </c>
      <c r="K584" s="4">
        <v>2645914</v>
      </c>
      <c r="L584" s="4">
        <v>1484765</v>
      </c>
      <c r="M584" s="4">
        <v>1776626</v>
      </c>
      <c r="N584" s="4">
        <v>12702390</v>
      </c>
      <c r="O584" s="4">
        <v>2541142</v>
      </c>
      <c r="P584" s="4">
        <v>150750</v>
      </c>
      <c r="Q584" s="4">
        <v>3098604</v>
      </c>
      <c r="R584" s="4">
        <v>14651131</v>
      </c>
      <c r="S584" s="4">
        <v>7896743</v>
      </c>
      <c r="T584" s="4">
        <v>2005062</v>
      </c>
    </row>
    <row r="585" spans="1:20" s="12" customFormat="1" ht="23.25">
      <c r="A585" s="15" t="s">
        <v>652</v>
      </c>
      <c r="B585" s="16" t="s">
        <v>93</v>
      </c>
      <c r="C585" s="4">
        <v>19774122</v>
      </c>
      <c r="D585" s="4">
        <v>228470</v>
      </c>
      <c r="E585" s="4">
        <v>1203657</v>
      </c>
      <c r="F585" s="4">
        <v>393643</v>
      </c>
      <c r="G585" s="4">
        <v>1196517</v>
      </c>
      <c r="H585" s="4">
        <v>552117</v>
      </c>
      <c r="I585" s="4">
        <v>1415788</v>
      </c>
      <c r="J585" s="4">
        <v>490584</v>
      </c>
      <c r="K585" s="4">
        <v>2297819</v>
      </c>
      <c r="L585" s="4">
        <v>982700</v>
      </c>
      <c r="M585" s="4">
        <v>1626937</v>
      </c>
      <c r="N585" s="4">
        <v>3934215</v>
      </c>
      <c r="O585" s="4">
        <v>940122</v>
      </c>
      <c r="P585" s="4">
        <v>73071</v>
      </c>
      <c r="Q585" s="4">
        <v>1589359</v>
      </c>
      <c r="R585" s="4">
        <v>1015022</v>
      </c>
      <c r="S585" s="4">
        <v>638986</v>
      </c>
      <c r="T585" s="4">
        <v>1195114</v>
      </c>
    </row>
    <row r="586" spans="1:20" s="12" customFormat="1" ht="23.25">
      <c r="A586" s="15" t="s">
        <v>653</v>
      </c>
      <c r="B586" s="16" t="s">
        <v>94</v>
      </c>
      <c r="C586" s="4">
        <v>42101228</v>
      </c>
      <c r="D586" s="4">
        <v>599505</v>
      </c>
      <c r="E586" s="4">
        <v>161485</v>
      </c>
      <c r="F586" s="4">
        <v>1302012</v>
      </c>
      <c r="G586" s="4">
        <v>1335887</v>
      </c>
      <c r="H586" s="4">
        <v>399665</v>
      </c>
      <c r="I586" s="4">
        <v>327596</v>
      </c>
      <c r="J586" s="4">
        <v>3315297</v>
      </c>
      <c r="K586" s="4">
        <v>348095</v>
      </c>
      <c r="L586" s="4">
        <v>502065</v>
      </c>
      <c r="M586" s="4">
        <v>149688</v>
      </c>
      <c r="N586" s="4">
        <v>8768174</v>
      </c>
      <c r="O586" s="4">
        <v>1601019</v>
      </c>
      <c r="P586" s="4">
        <v>77679</v>
      </c>
      <c r="Q586" s="4">
        <v>1509245</v>
      </c>
      <c r="R586" s="4">
        <v>13636109</v>
      </c>
      <c r="S586" s="4">
        <v>7257757</v>
      </c>
      <c r="T586" s="4">
        <v>809948</v>
      </c>
    </row>
    <row r="587" spans="1:20" s="12" customFormat="1" ht="45.75">
      <c r="A587" s="15" t="s">
        <v>654</v>
      </c>
      <c r="B587" s="16" t="s">
        <v>95</v>
      </c>
      <c r="C587" s="4">
        <v>23744122</v>
      </c>
      <c r="D587" s="4">
        <v>432334</v>
      </c>
      <c r="E587" s="4">
        <v>163406</v>
      </c>
      <c r="F587" s="4">
        <v>1429675</v>
      </c>
      <c r="G587" s="4">
        <v>1100531</v>
      </c>
      <c r="H587" s="4">
        <v>1494982</v>
      </c>
      <c r="I587" s="4">
        <v>535770</v>
      </c>
      <c r="J587" s="4">
        <v>1105781</v>
      </c>
      <c r="K587" s="4">
        <v>1608944</v>
      </c>
      <c r="L587" s="4">
        <v>421994</v>
      </c>
      <c r="M587" s="4">
        <v>1386214</v>
      </c>
      <c r="N587" s="4">
        <v>6888411</v>
      </c>
      <c r="O587" s="4">
        <v>1125843</v>
      </c>
      <c r="P587" s="4">
        <v>59645</v>
      </c>
      <c r="Q587" s="4">
        <v>829487</v>
      </c>
      <c r="R587" s="4">
        <v>2453524</v>
      </c>
      <c r="S587" s="4">
        <v>2026209</v>
      </c>
      <c r="T587" s="4">
        <v>681373</v>
      </c>
    </row>
    <row r="588" spans="1:20" s="12" customFormat="1" ht="34.5">
      <c r="A588" s="15" t="s">
        <v>655</v>
      </c>
      <c r="B588" s="16" t="s">
        <v>479</v>
      </c>
      <c r="C588" s="4">
        <v>171036317</v>
      </c>
      <c r="D588" s="4">
        <v>2480757</v>
      </c>
      <c r="E588" s="4">
        <v>14554084</v>
      </c>
      <c r="F588" s="4">
        <v>2217937</v>
      </c>
      <c r="G588" s="4">
        <v>698981</v>
      </c>
      <c r="H588" s="4">
        <v>1887210</v>
      </c>
      <c r="I588" s="4">
        <v>4806251</v>
      </c>
      <c r="J588" s="4">
        <v>51264316</v>
      </c>
      <c r="K588" s="4">
        <v>4351650</v>
      </c>
      <c r="L588" s="4">
        <v>3090384</v>
      </c>
      <c r="M588" s="4">
        <v>5652173</v>
      </c>
      <c r="N588" s="4">
        <v>4596615</v>
      </c>
      <c r="O588" s="4">
        <v>1760806</v>
      </c>
      <c r="P588" s="4">
        <v>1201170</v>
      </c>
      <c r="Q588" s="4">
        <v>8636783</v>
      </c>
      <c r="R588" s="4">
        <v>16229669</v>
      </c>
      <c r="S588" s="4">
        <v>43235540</v>
      </c>
      <c r="T588" s="4">
        <v>4371990</v>
      </c>
    </row>
    <row r="589" spans="1:20" s="12" customFormat="1" ht="23.25">
      <c r="A589" s="15" t="s">
        <v>656</v>
      </c>
      <c r="B589" s="16" t="s">
        <v>96</v>
      </c>
      <c r="C589" s="4">
        <v>120297752</v>
      </c>
      <c r="D589" s="4">
        <v>1583261</v>
      </c>
      <c r="E589" s="4">
        <v>9681000</v>
      </c>
      <c r="F589" s="4">
        <v>995711</v>
      </c>
      <c r="G589" s="4">
        <v>413621</v>
      </c>
      <c r="H589" s="4">
        <v>892141</v>
      </c>
      <c r="I589" s="4">
        <v>2158102</v>
      </c>
      <c r="J589" s="4">
        <v>48214132</v>
      </c>
      <c r="K589" s="4">
        <v>1413586</v>
      </c>
      <c r="L589" s="4">
        <v>1373626</v>
      </c>
      <c r="M589" s="4">
        <v>4372942</v>
      </c>
      <c r="N589" s="4">
        <v>3021909</v>
      </c>
      <c r="O589" s="4">
        <v>317986</v>
      </c>
      <c r="P589" s="4">
        <v>1090817</v>
      </c>
      <c r="Q589" s="4">
        <v>4914281</v>
      </c>
      <c r="R589" s="4">
        <v>4087868</v>
      </c>
      <c r="S589" s="4">
        <v>35257183</v>
      </c>
      <c r="T589" s="4">
        <v>509586</v>
      </c>
    </row>
    <row r="590" spans="1:20" s="12" customFormat="1" ht="34.5">
      <c r="A590" s="15" t="s">
        <v>657</v>
      </c>
      <c r="B590" s="16" t="s">
        <v>97</v>
      </c>
      <c r="C590" s="4">
        <v>98948692</v>
      </c>
      <c r="D590" s="4">
        <v>72010</v>
      </c>
      <c r="E590" s="4">
        <v>9355653</v>
      </c>
      <c r="F590" s="4">
        <v>756417</v>
      </c>
      <c r="G590" s="4">
        <v>411986</v>
      </c>
      <c r="H590" s="4">
        <v>123545</v>
      </c>
      <c r="I590" s="4">
        <v>858061</v>
      </c>
      <c r="J590" s="4">
        <v>38709954</v>
      </c>
      <c r="K590" s="4">
        <v>763073</v>
      </c>
      <c r="L590" s="4">
        <v>728434</v>
      </c>
      <c r="M590" s="4">
        <v>3951305</v>
      </c>
      <c r="N590" s="4">
        <v>710000</v>
      </c>
      <c r="O590" s="4">
        <v>93318</v>
      </c>
      <c r="P590" s="4">
        <v>1026249</v>
      </c>
      <c r="Q590" s="4">
        <v>3393587</v>
      </c>
      <c r="R590" s="4">
        <v>2974888</v>
      </c>
      <c r="S590" s="4">
        <v>34592124</v>
      </c>
      <c r="T590" s="4">
        <v>428088</v>
      </c>
    </row>
    <row r="591" spans="1:20" s="12" customFormat="1" ht="23.25">
      <c r="A591" s="15" t="s">
        <v>658</v>
      </c>
      <c r="B591" s="16" t="s">
        <v>98</v>
      </c>
      <c r="C591" s="4">
        <v>21349059</v>
      </c>
      <c r="D591" s="4">
        <v>1511251</v>
      </c>
      <c r="E591" s="4">
        <v>325347</v>
      </c>
      <c r="F591" s="4">
        <v>239294</v>
      </c>
      <c r="G591" s="4">
        <v>1635</v>
      </c>
      <c r="H591" s="4">
        <v>768596</v>
      </c>
      <c r="I591" s="4">
        <v>1300040</v>
      </c>
      <c r="J591" s="4">
        <v>9504178</v>
      </c>
      <c r="K591" s="4">
        <v>650512</v>
      </c>
      <c r="L591" s="4">
        <v>645192</v>
      </c>
      <c r="M591" s="4">
        <v>421637</v>
      </c>
      <c r="N591" s="4">
        <v>2311909</v>
      </c>
      <c r="O591" s="4">
        <v>224669</v>
      </c>
      <c r="P591" s="4">
        <v>64568</v>
      </c>
      <c r="Q591" s="4">
        <v>1520694</v>
      </c>
      <c r="R591" s="4">
        <v>1112981</v>
      </c>
      <c r="S591" s="4">
        <v>665059</v>
      </c>
      <c r="T591" s="4">
        <v>81498</v>
      </c>
    </row>
    <row r="592" spans="1:20" s="12" customFormat="1" ht="45.75">
      <c r="A592" s="15" t="s">
        <v>659</v>
      </c>
      <c r="B592" s="16" t="s">
        <v>99</v>
      </c>
      <c r="C592" s="4">
        <v>2177287</v>
      </c>
      <c r="D592" s="4">
        <v>643</v>
      </c>
      <c r="E592" s="5" t="s">
        <v>14</v>
      </c>
      <c r="F592" s="4">
        <v>33777</v>
      </c>
      <c r="G592" s="4">
        <v>520</v>
      </c>
      <c r="H592" s="4">
        <v>179131</v>
      </c>
      <c r="I592" s="4">
        <v>130613</v>
      </c>
      <c r="J592" s="4">
        <v>150621</v>
      </c>
      <c r="K592" s="4">
        <v>119516</v>
      </c>
      <c r="L592" s="4">
        <v>54203</v>
      </c>
      <c r="M592" s="4">
        <v>105228</v>
      </c>
      <c r="N592" s="4">
        <v>51900</v>
      </c>
      <c r="O592" s="4">
        <v>30275</v>
      </c>
      <c r="P592" s="5" t="s">
        <v>14</v>
      </c>
      <c r="Q592" s="4">
        <v>257017</v>
      </c>
      <c r="R592" s="4">
        <v>138898</v>
      </c>
      <c r="S592" s="4">
        <v>680535</v>
      </c>
      <c r="T592" s="4">
        <v>244409</v>
      </c>
    </row>
    <row r="593" spans="1:20" s="12" customFormat="1" ht="45.75">
      <c r="A593" s="15" t="s">
        <v>660</v>
      </c>
      <c r="B593" s="16" t="s">
        <v>100</v>
      </c>
      <c r="C593" s="4">
        <v>48561278</v>
      </c>
      <c r="D593" s="4">
        <v>896853</v>
      </c>
      <c r="E593" s="4">
        <v>4873084</v>
      </c>
      <c r="F593" s="4">
        <v>1188449</v>
      </c>
      <c r="G593" s="4">
        <v>284840</v>
      </c>
      <c r="H593" s="4">
        <v>815938</v>
      </c>
      <c r="I593" s="4">
        <v>2517536</v>
      </c>
      <c r="J593" s="4">
        <v>2899563</v>
      </c>
      <c r="K593" s="4">
        <v>2818548</v>
      </c>
      <c r="L593" s="4">
        <v>1662555</v>
      </c>
      <c r="M593" s="4">
        <v>1174003</v>
      </c>
      <c r="N593" s="4">
        <v>1522806</v>
      </c>
      <c r="O593" s="4">
        <v>1412544</v>
      </c>
      <c r="P593" s="4">
        <v>110354</v>
      </c>
      <c r="Q593" s="4">
        <v>3465485</v>
      </c>
      <c r="R593" s="4">
        <v>12002903</v>
      </c>
      <c r="S593" s="4">
        <v>7297822</v>
      </c>
      <c r="T593" s="4">
        <v>3617995</v>
      </c>
    </row>
    <row r="594" spans="1:20" s="12" customFormat="1" ht="34.5">
      <c r="A594" s="15" t="s">
        <v>661</v>
      </c>
      <c r="B594" s="16" t="s">
        <v>101</v>
      </c>
      <c r="C594" s="4">
        <v>23828074</v>
      </c>
      <c r="D594" s="4">
        <v>271873</v>
      </c>
      <c r="E594" s="4">
        <v>3347612</v>
      </c>
      <c r="F594" s="4">
        <v>233714</v>
      </c>
      <c r="G594" s="4">
        <v>136384</v>
      </c>
      <c r="H594" s="4">
        <v>261301</v>
      </c>
      <c r="I594" s="4">
        <v>1088078</v>
      </c>
      <c r="J594" s="4">
        <v>1354874</v>
      </c>
      <c r="K594" s="4">
        <v>1093566</v>
      </c>
      <c r="L594" s="4">
        <v>1114552</v>
      </c>
      <c r="M594" s="4">
        <v>1133217</v>
      </c>
      <c r="N594" s="4">
        <v>181617</v>
      </c>
      <c r="O594" s="4">
        <v>508284</v>
      </c>
      <c r="P594" s="4">
        <v>70617</v>
      </c>
      <c r="Q594" s="4">
        <v>2185912</v>
      </c>
      <c r="R594" s="4">
        <v>5434359</v>
      </c>
      <c r="S594" s="4">
        <v>3976824</v>
      </c>
      <c r="T594" s="4">
        <v>1435290</v>
      </c>
    </row>
    <row r="595" spans="1:20" s="12" customFormat="1" ht="34.5">
      <c r="A595" s="15" t="s">
        <v>662</v>
      </c>
      <c r="B595" s="16" t="s">
        <v>102</v>
      </c>
      <c r="C595" s="4">
        <v>8694033</v>
      </c>
      <c r="D595" s="4">
        <v>511588</v>
      </c>
      <c r="E595" s="4">
        <v>696992</v>
      </c>
      <c r="F595" s="4">
        <v>239960</v>
      </c>
      <c r="G595" s="4">
        <v>80834</v>
      </c>
      <c r="H595" s="4">
        <v>371555</v>
      </c>
      <c r="I595" s="4">
        <v>441689</v>
      </c>
      <c r="J595" s="4">
        <v>456514</v>
      </c>
      <c r="K595" s="4">
        <v>1052090</v>
      </c>
      <c r="L595" s="4">
        <v>22019</v>
      </c>
      <c r="M595" s="4">
        <v>1368</v>
      </c>
      <c r="N595" s="4">
        <v>1046201</v>
      </c>
      <c r="O595" s="4">
        <v>446088</v>
      </c>
      <c r="P595" s="4">
        <v>19195</v>
      </c>
      <c r="Q595" s="4">
        <v>448168</v>
      </c>
      <c r="R595" s="4">
        <v>1076273</v>
      </c>
      <c r="S595" s="4">
        <v>583056</v>
      </c>
      <c r="T595" s="4">
        <v>1200440</v>
      </c>
    </row>
    <row r="596" spans="1:20" s="12" customFormat="1" ht="23.25">
      <c r="A596" s="15" t="s">
        <v>663</v>
      </c>
      <c r="B596" s="16" t="s">
        <v>103</v>
      </c>
      <c r="C596" s="4">
        <v>4369029</v>
      </c>
      <c r="D596" s="4">
        <v>39147</v>
      </c>
      <c r="E596" s="4">
        <v>14</v>
      </c>
      <c r="F596" s="4">
        <v>136682</v>
      </c>
      <c r="G596" s="5" t="s">
        <v>14</v>
      </c>
      <c r="H596" s="4">
        <v>15114</v>
      </c>
      <c r="I596" s="4">
        <v>198556</v>
      </c>
      <c r="J596" s="4">
        <v>911528</v>
      </c>
      <c r="K596" s="4">
        <v>47585</v>
      </c>
      <c r="L596" s="4">
        <v>359982</v>
      </c>
      <c r="M596" s="4">
        <v>14706</v>
      </c>
      <c r="N596" s="4">
        <v>70595</v>
      </c>
      <c r="O596" s="4">
        <v>75010</v>
      </c>
      <c r="P596" s="4">
        <v>202</v>
      </c>
      <c r="Q596" s="4">
        <v>295985</v>
      </c>
      <c r="R596" s="4">
        <v>897980</v>
      </c>
      <c r="S596" s="4">
        <v>930267</v>
      </c>
      <c r="T596" s="4">
        <v>375675</v>
      </c>
    </row>
    <row r="597" spans="1:20" s="12" customFormat="1" ht="45.75">
      <c r="A597" s="15" t="s">
        <v>664</v>
      </c>
      <c r="B597" s="16" t="s">
        <v>104</v>
      </c>
      <c r="C597" s="4">
        <v>11670144</v>
      </c>
      <c r="D597" s="4">
        <v>74246</v>
      </c>
      <c r="E597" s="4">
        <v>828466</v>
      </c>
      <c r="F597" s="4">
        <v>578092</v>
      </c>
      <c r="G597" s="4">
        <v>67622</v>
      </c>
      <c r="H597" s="4">
        <v>167968</v>
      </c>
      <c r="I597" s="4">
        <v>789214</v>
      </c>
      <c r="J597" s="4">
        <v>176646</v>
      </c>
      <c r="K597" s="4">
        <v>625308</v>
      </c>
      <c r="L597" s="4">
        <v>166002</v>
      </c>
      <c r="M597" s="4">
        <v>24712</v>
      </c>
      <c r="N597" s="4">
        <v>224393</v>
      </c>
      <c r="O597" s="4">
        <v>383163</v>
      </c>
      <c r="P597" s="4">
        <v>20339</v>
      </c>
      <c r="Q597" s="4">
        <v>535419</v>
      </c>
      <c r="R597" s="4">
        <v>4594291</v>
      </c>
      <c r="S597" s="4">
        <v>1807675</v>
      </c>
      <c r="T597" s="4">
        <v>606589</v>
      </c>
    </row>
    <row r="598" spans="1:20" s="12" customFormat="1" ht="23.25">
      <c r="A598" s="15" t="s">
        <v>1064</v>
      </c>
      <c r="B598" s="16" t="s">
        <v>540</v>
      </c>
      <c r="C598" s="4">
        <v>243992420</v>
      </c>
      <c r="D598" s="4">
        <v>5958278</v>
      </c>
      <c r="E598" s="4">
        <v>25326487</v>
      </c>
      <c r="F598" s="4">
        <v>19265591</v>
      </c>
      <c r="G598" s="4">
        <v>3393558</v>
      </c>
      <c r="H598" s="4">
        <v>4237671</v>
      </c>
      <c r="I598" s="4">
        <v>4233283</v>
      </c>
      <c r="J598" s="4">
        <v>22146159</v>
      </c>
      <c r="K598" s="4">
        <v>5160757</v>
      </c>
      <c r="L598" s="4">
        <v>9324756</v>
      </c>
      <c r="M598" s="4">
        <v>4815942</v>
      </c>
      <c r="N598" s="4">
        <v>14734228</v>
      </c>
      <c r="O598" s="4">
        <v>7231746</v>
      </c>
      <c r="P598" s="4">
        <v>4258427</v>
      </c>
      <c r="Q598" s="4">
        <v>21865235</v>
      </c>
      <c r="R598" s="4">
        <v>20160889</v>
      </c>
      <c r="S598" s="4">
        <v>58838198</v>
      </c>
      <c r="T598" s="4">
        <v>13041213</v>
      </c>
    </row>
    <row r="599" spans="1:20" s="12" customFormat="1" ht="34.5">
      <c r="A599" s="15" t="s">
        <v>665</v>
      </c>
      <c r="B599" s="16" t="s">
        <v>105</v>
      </c>
      <c r="C599" s="4">
        <v>164292822</v>
      </c>
      <c r="D599" s="4">
        <v>4539230</v>
      </c>
      <c r="E599" s="4">
        <v>11681968</v>
      </c>
      <c r="F599" s="4">
        <v>13662312</v>
      </c>
      <c r="G599" s="4">
        <v>2000379</v>
      </c>
      <c r="H599" s="4">
        <v>2643842</v>
      </c>
      <c r="I599" s="4">
        <v>2527851</v>
      </c>
      <c r="J599" s="4">
        <v>16108175</v>
      </c>
      <c r="K599" s="4">
        <v>2324567</v>
      </c>
      <c r="L599" s="4">
        <v>6479339</v>
      </c>
      <c r="M599" s="4">
        <v>2684729</v>
      </c>
      <c r="N599" s="4">
        <v>9523418</v>
      </c>
      <c r="O599" s="4">
        <v>3485610</v>
      </c>
      <c r="P599" s="4">
        <v>2999773</v>
      </c>
      <c r="Q599" s="4">
        <v>14790728</v>
      </c>
      <c r="R599" s="4">
        <v>11420875</v>
      </c>
      <c r="S599" s="4">
        <v>47504682</v>
      </c>
      <c r="T599" s="4">
        <v>9915345</v>
      </c>
    </row>
    <row r="600" spans="1:20" s="12" customFormat="1" ht="23.25">
      <c r="A600" s="15" t="s">
        <v>666</v>
      </c>
      <c r="B600" s="16" t="s">
        <v>106</v>
      </c>
      <c r="C600" s="4">
        <v>124713766</v>
      </c>
      <c r="D600" s="4">
        <v>2232758</v>
      </c>
      <c r="E600" s="4">
        <v>11130610</v>
      </c>
      <c r="F600" s="4">
        <v>7985702</v>
      </c>
      <c r="G600" s="4">
        <v>1428221</v>
      </c>
      <c r="H600" s="4">
        <v>2558840</v>
      </c>
      <c r="I600" s="4">
        <v>2050524</v>
      </c>
      <c r="J600" s="4">
        <v>13626671</v>
      </c>
      <c r="K600" s="4">
        <v>1603445</v>
      </c>
      <c r="L600" s="4">
        <v>4999994</v>
      </c>
      <c r="M600" s="4">
        <v>1341228</v>
      </c>
      <c r="N600" s="4">
        <v>7333563</v>
      </c>
      <c r="O600" s="4">
        <v>2858468</v>
      </c>
      <c r="P600" s="4">
        <v>2251146</v>
      </c>
      <c r="Q600" s="4">
        <v>9955715</v>
      </c>
      <c r="R600" s="4">
        <v>6263361</v>
      </c>
      <c r="S600" s="4">
        <v>40149676</v>
      </c>
      <c r="T600" s="4">
        <v>6943843</v>
      </c>
    </row>
    <row r="601" spans="1:20" s="12" customFormat="1" ht="57">
      <c r="A601" s="15" t="s">
        <v>667</v>
      </c>
      <c r="B601" s="16" t="s">
        <v>107</v>
      </c>
      <c r="C601" s="4">
        <v>31192551</v>
      </c>
      <c r="D601" s="4">
        <v>848750</v>
      </c>
      <c r="E601" s="4">
        <v>254867</v>
      </c>
      <c r="F601" s="4">
        <v>5605006</v>
      </c>
      <c r="G601" s="4">
        <v>111352</v>
      </c>
      <c r="H601" s="4">
        <v>75715</v>
      </c>
      <c r="I601" s="4">
        <v>440640</v>
      </c>
      <c r="J601" s="4">
        <v>2199715</v>
      </c>
      <c r="K601" s="4">
        <v>452997</v>
      </c>
      <c r="L601" s="4">
        <v>884287</v>
      </c>
      <c r="M601" s="4">
        <v>1003178</v>
      </c>
      <c r="N601" s="4">
        <v>2065131</v>
      </c>
      <c r="O601" s="4">
        <v>511006</v>
      </c>
      <c r="P601" s="4">
        <v>505182</v>
      </c>
      <c r="Q601" s="4">
        <v>3866842</v>
      </c>
      <c r="R601" s="4">
        <v>4490312</v>
      </c>
      <c r="S601" s="4">
        <v>6321834</v>
      </c>
      <c r="T601" s="4">
        <v>1555736</v>
      </c>
    </row>
    <row r="602" spans="1:20" s="12" customFormat="1" ht="57">
      <c r="A602" s="15" t="s">
        <v>668</v>
      </c>
      <c r="B602" s="16" t="s">
        <v>108</v>
      </c>
      <c r="C602" s="4">
        <v>8386505</v>
      </c>
      <c r="D602" s="4">
        <v>1457722</v>
      </c>
      <c r="E602" s="4">
        <v>296490</v>
      </c>
      <c r="F602" s="4">
        <v>71603</v>
      </c>
      <c r="G602" s="4">
        <v>460807</v>
      </c>
      <c r="H602" s="4">
        <v>9286</v>
      </c>
      <c r="I602" s="4">
        <v>36687</v>
      </c>
      <c r="J602" s="4">
        <v>281789</v>
      </c>
      <c r="K602" s="4">
        <v>268124</v>
      </c>
      <c r="L602" s="4">
        <v>595058</v>
      </c>
      <c r="M602" s="4">
        <v>340323</v>
      </c>
      <c r="N602" s="4">
        <v>124724</v>
      </c>
      <c r="O602" s="4">
        <v>116136</v>
      </c>
      <c r="P602" s="4">
        <v>243445</v>
      </c>
      <c r="Q602" s="4">
        <v>968171</v>
      </c>
      <c r="R602" s="4">
        <v>667202</v>
      </c>
      <c r="S602" s="4">
        <v>1033172</v>
      </c>
      <c r="T602" s="4">
        <v>1415765</v>
      </c>
    </row>
    <row r="603" spans="1:20" s="12" customFormat="1" ht="34.5">
      <c r="A603" s="15" t="s">
        <v>669</v>
      </c>
      <c r="B603" s="16" t="s">
        <v>109</v>
      </c>
      <c r="C603" s="4">
        <v>79699598</v>
      </c>
      <c r="D603" s="4">
        <v>1419048</v>
      </c>
      <c r="E603" s="4">
        <v>13644520</v>
      </c>
      <c r="F603" s="4">
        <v>5603279</v>
      </c>
      <c r="G603" s="4">
        <v>1393179</v>
      </c>
      <c r="H603" s="4">
        <v>1593829</v>
      </c>
      <c r="I603" s="4">
        <v>1705432</v>
      </c>
      <c r="J603" s="4">
        <v>6037984</v>
      </c>
      <c r="K603" s="4">
        <v>2836190</v>
      </c>
      <c r="L603" s="4">
        <v>2845417</v>
      </c>
      <c r="M603" s="4">
        <v>2131213</v>
      </c>
      <c r="N603" s="4">
        <v>5210809</v>
      </c>
      <c r="O603" s="4">
        <v>3746137</v>
      </c>
      <c r="P603" s="4">
        <v>1258654</v>
      </c>
      <c r="Q603" s="4">
        <v>7074506</v>
      </c>
      <c r="R603" s="4">
        <v>8740014</v>
      </c>
      <c r="S603" s="4">
        <v>11333516</v>
      </c>
      <c r="T603" s="4">
        <v>3125869</v>
      </c>
    </row>
    <row r="604" spans="1:20" s="12" customFormat="1" ht="34.5">
      <c r="A604" s="15" t="s">
        <v>1065</v>
      </c>
      <c r="B604" s="16" t="s">
        <v>541</v>
      </c>
      <c r="C604" s="4">
        <v>176957794</v>
      </c>
      <c r="D604" s="4">
        <v>4369265</v>
      </c>
      <c r="E604" s="4">
        <v>10685850</v>
      </c>
      <c r="F604" s="4">
        <v>17954711</v>
      </c>
      <c r="G604" s="4">
        <v>3578020</v>
      </c>
      <c r="H604" s="4">
        <v>2953495</v>
      </c>
      <c r="I604" s="4">
        <v>4374841</v>
      </c>
      <c r="J604" s="4">
        <v>15300260</v>
      </c>
      <c r="K604" s="4">
        <v>6385954</v>
      </c>
      <c r="L604" s="4">
        <v>4376869</v>
      </c>
      <c r="M604" s="4">
        <v>1830220</v>
      </c>
      <c r="N604" s="4">
        <v>7131194</v>
      </c>
      <c r="O604" s="4">
        <v>3474080</v>
      </c>
      <c r="P604" s="4">
        <v>2286317</v>
      </c>
      <c r="Q604" s="4">
        <v>15410907</v>
      </c>
      <c r="R604" s="4">
        <v>20583143</v>
      </c>
      <c r="S604" s="4">
        <v>40047956</v>
      </c>
      <c r="T604" s="4">
        <v>16214714</v>
      </c>
    </row>
    <row r="605" spans="1:20" s="12" customFormat="1" ht="45.75">
      <c r="A605" s="15" t="s">
        <v>670</v>
      </c>
      <c r="B605" s="16" t="s">
        <v>110</v>
      </c>
      <c r="C605" s="4">
        <v>78127009</v>
      </c>
      <c r="D605" s="4">
        <v>1249531</v>
      </c>
      <c r="E605" s="4">
        <v>4576846</v>
      </c>
      <c r="F605" s="4">
        <v>7760109</v>
      </c>
      <c r="G605" s="4">
        <v>264715</v>
      </c>
      <c r="H605" s="4">
        <v>318707</v>
      </c>
      <c r="I605" s="4">
        <v>2234973</v>
      </c>
      <c r="J605" s="4">
        <v>3660352</v>
      </c>
      <c r="K605" s="4">
        <v>1762473</v>
      </c>
      <c r="L605" s="4">
        <v>1412946</v>
      </c>
      <c r="M605" s="4">
        <v>352346</v>
      </c>
      <c r="N605" s="4">
        <v>2654131</v>
      </c>
      <c r="O605" s="4">
        <v>2229076</v>
      </c>
      <c r="P605" s="4">
        <v>607500</v>
      </c>
      <c r="Q605" s="4">
        <v>11318236</v>
      </c>
      <c r="R605" s="4">
        <v>10654443</v>
      </c>
      <c r="S605" s="4">
        <v>15400090</v>
      </c>
      <c r="T605" s="4">
        <v>11670536</v>
      </c>
    </row>
    <row r="606" spans="1:20" s="12" customFormat="1" ht="45.75">
      <c r="A606" s="15" t="s">
        <v>671</v>
      </c>
      <c r="B606" s="16" t="s">
        <v>111</v>
      </c>
      <c r="C606" s="4">
        <v>84393961</v>
      </c>
      <c r="D606" s="4">
        <v>2894047</v>
      </c>
      <c r="E606" s="4">
        <v>5417599</v>
      </c>
      <c r="F606" s="4">
        <v>9070831</v>
      </c>
      <c r="G606" s="4">
        <v>2619298</v>
      </c>
      <c r="H606" s="4">
        <v>2521959</v>
      </c>
      <c r="I606" s="4">
        <v>1579256</v>
      </c>
      <c r="J606" s="4">
        <v>4128565</v>
      </c>
      <c r="K606" s="4">
        <v>4570106</v>
      </c>
      <c r="L606" s="4">
        <v>2915994</v>
      </c>
      <c r="M606" s="4">
        <v>1335001</v>
      </c>
      <c r="N606" s="4">
        <v>4335785</v>
      </c>
      <c r="O606" s="4">
        <v>1016343</v>
      </c>
      <c r="P606" s="4">
        <v>481413</v>
      </c>
      <c r="Q606" s="4">
        <v>3667509</v>
      </c>
      <c r="R606" s="4">
        <v>9794017</v>
      </c>
      <c r="S606" s="4">
        <v>24295895</v>
      </c>
      <c r="T606" s="4">
        <v>3750344</v>
      </c>
    </row>
    <row r="607" spans="1:20" s="12" customFormat="1" ht="45.75">
      <c r="A607" s="15" t="s">
        <v>672</v>
      </c>
      <c r="B607" s="16" t="s">
        <v>112</v>
      </c>
      <c r="C607" s="4">
        <v>14436825</v>
      </c>
      <c r="D607" s="4">
        <v>225687</v>
      </c>
      <c r="E607" s="4">
        <v>691405</v>
      </c>
      <c r="F607" s="4">
        <v>1123771</v>
      </c>
      <c r="G607" s="4">
        <v>694007</v>
      </c>
      <c r="H607" s="4">
        <v>112828</v>
      </c>
      <c r="I607" s="4">
        <v>560612</v>
      </c>
      <c r="J607" s="4">
        <v>7511344</v>
      </c>
      <c r="K607" s="4">
        <v>53376</v>
      </c>
      <c r="L607" s="4">
        <v>47929</v>
      </c>
      <c r="M607" s="4">
        <v>142873</v>
      </c>
      <c r="N607" s="4">
        <v>141278</v>
      </c>
      <c r="O607" s="4">
        <v>228661</v>
      </c>
      <c r="P607" s="4">
        <v>1197404</v>
      </c>
      <c r="Q607" s="4">
        <v>425162</v>
      </c>
      <c r="R607" s="4">
        <v>134684</v>
      </c>
      <c r="S607" s="4">
        <v>351971</v>
      </c>
      <c r="T607" s="4">
        <v>793834</v>
      </c>
    </row>
    <row r="608" spans="1:20" s="12" customFormat="1" ht="23.25">
      <c r="A608" s="15" t="s">
        <v>1066</v>
      </c>
      <c r="B608" s="16" t="s">
        <v>542</v>
      </c>
      <c r="C608" s="4">
        <v>416796556</v>
      </c>
      <c r="D608" s="4">
        <v>9458671</v>
      </c>
      <c r="E608" s="4">
        <v>23098970</v>
      </c>
      <c r="F608" s="4">
        <v>28429803</v>
      </c>
      <c r="G608" s="4">
        <v>5239385</v>
      </c>
      <c r="H608" s="4">
        <v>7280276</v>
      </c>
      <c r="I608" s="4">
        <v>12520909</v>
      </c>
      <c r="J608" s="4">
        <v>25990027</v>
      </c>
      <c r="K608" s="4">
        <v>15629961</v>
      </c>
      <c r="L608" s="4">
        <v>17187686</v>
      </c>
      <c r="M608" s="4">
        <v>13826486</v>
      </c>
      <c r="N608" s="4">
        <v>11996785</v>
      </c>
      <c r="O608" s="4">
        <v>8018221</v>
      </c>
      <c r="P608" s="4">
        <v>6071316</v>
      </c>
      <c r="Q608" s="4">
        <v>32692578</v>
      </c>
      <c r="R608" s="4">
        <v>46873811</v>
      </c>
      <c r="S608" s="4">
        <v>139012406</v>
      </c>
      <c r="T608" s="4">
        <v>13469265</v>
      </c>
    </row>
    <row r="609" spans="1:20" s="12" customFormat="1" ht="23.25">
      <c r="A609" s="15" t="s">
        <v>673</v>
      </c>
      <c r="B609" s="16" t="s">
        <v>113</v>
      </c>
      <c r="C609" s="4">
        <v>102737638</v>
      </c>
      <c r="D609" s="4">
        <v>3691972</v>
      </c>
      <c r="E609" s="4">
        <v>3987845</v>
      </c>
      <c r="F609" s="4">
        <v>8235904</v>
      </c>
      <c r="G609" s="4">
        <v>1738821</v>
      </c>
      <c r="H609" s="4">
        <v>4028510</v>
      </c>
      <c r="I609" s="4">
        <v>2242915</v>
      </c>
      <c r="J609" s="4">
        <v>5691796</v>
      </c>
      <c r="K609" s="4">
        <v>3612440</v>
      </c>
      <c r="L609" s="4">
        <v>7534701</v>
      </c>
      <c r="M609" s="4">
        <v>2893240</v>
      </c>
      <c r="N609" s="4">
        <v>4509425</v>
      </c>
      <c r="O609" s="4">
        <v>3101201</v>
      </c>
      <c r="P609" s="4">
        <v>1044348</v>
      </c>
      <c r="Q609" s="4">
        <v>10169492</v>
      </c>
      <c r="R609" s="4">
        <v>16993132</v>
      </c>
      <c r="S609" s="4">
        <v>21338225</v>
      </c>
      <c r="T609" s="4">
        <v>1923671</v>
      </c>
    </row>
    <row r="610" spans="1:20" s="12" customFormat="1" ht="23.25">
      <c r="A610" s="15" t="s">
        <v>674</v>
      </c>
      <c r="B610" s="16" t="s">
        <v>114</v>
      </c>
      <c r="C610" s="4">
        <v>73145270</v>
      </c>
      <c r="D610" s="4">
        <v>1109860</v>
      </c>
      <c r="E610" s="4">
        <v>2481076</v>
      </c>
      <c r="F610" s="4">
        <v>5194526</v>
      </c>
      <c r="G610" s="4">
        <v>470848</v>
      </c>
      <c r="H610" s="4">
        <v>739034</v>
      </c>
      <c r="I610" s="4">
        <v>1601076</v>
      </c>
      <c r="J610" s="4">
        <v>1553595</v>
      </c>
      <c r="K610" s="4">
        <v>1316703</v>
      </c>
      <c r="L610" s="4">
        <v>2801463</v>
      </c>
      <c r="M610" s="4">
        <v>2109193</v>
      </c>
      <c r="N610" s="4">
        <v>1156316</v>
      </c>
      <c r="O610" s="4">
        <v>1486153</v>
      </c>
      <c r="P610" s="4">
        <v>1499034</v>
      </c>
      <c r="Q610" s="4">
        <v>5182988</v>
      </c>
      <c r="R610" s="4">
        <v>5975591</v>
      </c>
      <c r="S610" s="4">
        <v>36766903</v>
      </c>
      <c r="T610" s="4">
        <v>1700911</v>
      </c>
    </row>
    <row r="611" spans="1:20" s="12" customFormat="1" ht="23.25">
      <c r="A611" s="15" t="s">
        <v>675</v>
      </c>
      <c r="B611" s="16" t="s">
        <v>115</v>
      </c>
      <c r="C611" s="4">
        <v>76094303</v>
      </c>
      <c r="D611" s="4">
        <v>1458998</v>
      </c>
      <c r="E611" s="4">
        <v>8522385</v>
      </c>
      <c r="F611" s="4">
        <v>6712023</v>
      </c>
      <c r="G611" s="4">
        <v>1121043</v>
      </c>
      <c r="H611" s="4">
        <v>978858</v>
      </c>
      <c r="I611" s="4">
        <v>1008991</v>
      </c>
      <c r="J611" s="4">
        <v>7479678</v>
      </c>
      <c r="K611" s="4">
        <v>3046607</v>
      </c>
      <c r="L611" s="4">
        <v>2430155</v>
      </c>
      <c r="M611" s="4">
        <v>3331382</v>
      </c>
      <c r="N611" s="4">
        <v>1965935</v>
      </c>
      <c r="O611" s="4">
        <v>1709656</v>
      </c>
      <c r="P611" s="4">
        <v>934252</v>
      </c>
      <c r="Q611" s="4">
        <v>8305380</v>
      </c>
      <c r="R611" s="4">
        <v>9649187</v>
      </c>
      <c r="S611" s="4">
        <v>13714931</v>
      </c>
      <c r="T611" s="4">
        <v>3724842</v>
      </c>
    </row>
    <row r="612" spans="1:20" s="12" customFormat="1" ht="23.25">
      <c r="A612" s="15" t="s">
        <v>676</v>
      </c>
      <c r="B612" s="16" t="s">
        <v>116</v>
      </c>
      <c r="C612" s="4">
        <v>49069184</v>
      </c>
      <c r="D612" s="4">
        <v>1121240</v>
      </c>
      <c r="E612" s="4">
        <v>3387149</v>
      </c>
      <c r="F612" s="4">
        <v>4962350</v>
      </c>
      <c r="G612" s="4">
        <v>834267</v>
      </c>
      <c r="H612" s="4">
        <v>773205</v>
      </c>
      <c r="I612" s="4">
        <v>615845</v>
      </c>
      <c r="J612" s="4">
        <v>4257591</v>
      </c>
      <c r="K612" s="4">
        <v>2178164</v>
      </c>
      <c r="L612" s="4">
        <v>1401972</v>
      </c>
      <c r="M612" s="4">
        <v>1643976</v>
      </c>
      <c r="N612" s="4">
        <v>1686084</v>
      </c>
      <c r="O612" s="4">
        <v>1461608</v>
      </c>
      <c r="P612" s="4">
        <v>363098</v>
      </c>
      <c r="Q612" s="4">
        <v>6919856</v>
      </c>
      <c r="R612" s="4">
        <v>5345847</v>
      </c>
      <c r="S612" s="4">
        <v>9804422</v>
      </c>
      <c r="T612" s="4">
        <v>2312509</v>
      </c>
    </row>
    <row r="613" spans="1:20" s="12" customFormat="1" ht="34.5">
      <c r="A613" s="15" t="s">
        <v>677</v>
      </c>
      <c r="B613" s="16" t="s">
        <v>117</v>
      </c>
      <c r="C613" s="4">
        <v>27025119</v>
      </c>
      <c r="D613" s="4">
        <v>337758</v>
      </c>
      <c r="E613" s="4">
        <v>5135236</v>
      </c>
      <c r="F613" s="4">
        <v>1749673</v>
      </c>
      <c r="G613" s="4">
        <v>286776</v>
      </c>
      <c r="H613" s="4">
        <v>205653</v>
      </c>
      <c r="I613" s="4">
        <v>393146</v>
      </c>
      <c r="J613" s="4">
        <v>3222087</v>
      </c>
      <c r="K613" s="4">
        <v>868443</v>
      </c>
      <c r="L613" s="4">
        <v>1028183</v>
      </c>
      <c r="M613" s="4">
        <v>1687407</v>
      </c>
      <c r="N613" s="4">
        <v>279851</v>
      </c>
      <c r="O613" s="4">
        <v>248048</v>
      </c>
      <c r="P613" s="4">
        <v>571154</v>
      </c>
      <c r="Q613" s="4">
        <v>1385524</v>
      </c>
      <c r="R613" s="4">
        <v>4303340</v>
      </c>
      <c r="S613" s="4">
        <v>3910509</v>
      </c>
      <c r="T613" s="4">
        <v>1412333</v>
      </c>
    </row>
    <row r="614" spans="1:20" s="12" customFormat="1" ht="57">
      <c r="A614" s="15" t="s">
        <v>678</v>
      </c>
      <c r="B614" s="16" t="s">
        <v>118</v>
      </c>
      <c r="C614" s="4">
        <v>87211835</v>
      </c>
      <c r="D614" s="4">
        <v>1464963</v>
      </c>
      <c r="E614" s="4">
        <v>2081573</v>
      </c>
      <c r="F614" s="4">
        <v>2859364</v>
      </c>
      <c r="G614" s="4">
        <v>685317</v>
      </c>
      <c r="H614" s="4">
        <v>404526</v>
      </c>
      <c r="I614" s="4">
        <v>1960166</v>
      </c>
      <c r="J614" s="4">
        <v>5506958</v>
      </c>
      <c r="K614" s="4">
        <v>3349293</v>
      </c>
      <c r="L614" s="4">
        <v>2704258</v>
      </c>
      <c r="M614" s="4">
        <v>2958306</v>
      </c>
      <c r="N614" s="4">
        <v>1774647</v>
      </c>
      <c r="O614" s="4">
        <v>700085</v>
      </c>
      <c r="P614" s="4">
        <v>1080958</v>
      </c>
      <c r="Q614" s="4">
        <v>5330949</v>
      </c>
      <c r="R614" s="4">
        <v>7077773</v>
      </c>
      <c r="S614" s="4">
        <v>43742126</v>
      </c>
      <c r="T614" s="4">
        <v>3530572</v>
      </c>
    </row>
    <row r="615" spans="1:20" s="12" customFormat="1" ht="23.25">
      <c r="A615" s="15" t="s">
        <v>679</v>
      </c>
      <c r="B615" s="16" t="s">
        <v>119</v>
      </c>
      <c r="C615" s="4">
        <v>21047202</v>
      </c>
      <c r="D615" s="4">
        <v>664693</v>
      </c>
      <c r="E615" s="4">
        <v>1853944</v>
      </c>
      <c r="F615" s="4">
        <v>788896</v>
      </c>
      <c r="G615" s="4">
        <v>482512</v>
      </c>
      <c r="H615" s="4">
        <v>147252</v>
      </c>
      <c r="I615" s="4">
        <v>605166</v>
      </c>
      <c r="J615" s="4">
        <v>1609367</v>
      </c>
      <c r="K615" s="4">
        <v>1158923</v>
      </c>
      <c r="L615" s="4">
        <v>540194</v>
      </c>
      <c r="M615" s="4">
        <v>936328</v>
      </c>
      <c r="N615" s="4">
        <v>1298057</v>
      </c>
      <c r="O615" s="4">
        <v>346486</v>
      </c>
      <c r="P615" s="4">
        <v>302527</v>
      </c>
      <c r="Q615" s="4">
        <v>586151</v>
      </c>
      <c r="R615" s="4">
        <v>2882870</v>
      </c>
      <c r="S615" s="4">
        <v>5339131</v>
      </c>
      <c r="T615" s="4">
        <v>1504706</v>
      </c>
    </row>
    <row r="616" spans="1:20" s="12" customFormat="1" ht="23.25">
      <c r="A616" s="15" t="s">
        <v>680</v>
      </c>
      <c r="B616" s="16" t="s">
        <v>120</v>
      </c>
      <c r="C616" s="4">
        <v>51692139</v>
      </c>
      <c r="D616" s="4">
        <v>501052</v>
      </c>
      <c r="E616" s="4">
        <v>41897</v>
      </c>
      <c r="F616" s="4">
        <v>1867804</v>
      </c>
      <c r="G616" s="4">
        <v>178910</v>
      </c>
      <c r="H616" s="4">
        <v>13805</v>
      </c>
      <c r="I616" s="4">
        <v>1117049</v>
      </c>
      <c r="J616" s="4">
        <v>1065092</v>
      </c>
      <c r="K616" s="4">
        <v>1096111</v>
      </c>
      <c r="L616" s="4">
        <v>472709</v>
      </c>
      <c r="M616" s="4">
        <v>1750798</v>
      </c>
      <c r="N616" s="4">
        <v>382150</v>
      </c>
      <c r="O616" s="4">
        <v>182041</v>
      </c>
      <c r="P616" s="4">
        <v>352426</v>
      </c>
      <c r="Q616" s="4">
        <v>2779010</v>
      </c>
      <c r="R616" s="4">
        <v>2954475</v>
      </c>
      <c r="S616" s="4">
        <v>36005931</v>
      </c>
      <c r="T616" s="4">
        <v>930878</v>
      </c>
    </row>
    <row r="617" spans="1:20" s="12" customFormat="1" ht="45.75">
      <c r="A617" s="15" t="s">
        <v>681</v>
      </c>
      <c r="B617" s="16" t="s">
        <v>121</v>
      </c>
      <c r="C617" s="4">
        <v>14472495</v>
      </c>
      <c r="D617" s="4">
        <v>299218</v>
      </c>
      <c r="E617" s="4">
        <v>185733</v>
      </c>
      <c r="F617" s="4">
        <v>202664</v>
      </c>
      <c r="G617" s="4">
        <v>23896</v>
      </c>
      <c r="H617" s="4">
        <v>243469</v>
      </c>
      <c r="I617" s="4">
        <v>237951</v>
      </c>
      <c r="J617" s="4">
        <v>2832499</v>
      </c>
      <c r="K617" s="4">
        <v>1094259</v>
      </c>
      <c r="L617" s="4">
        <v>1691355</v>
      </c>
      <c r="M617" s="4">
        <v>271180</v>
      </c>
      <c r="N617" s="4">
        <v>94441</v>
      </c>
      <c r="O617" s="4">
        <v>171558</v>
      </c>
      <c r="P617" s="4">
        <v>426005</v>
      </c>
      <c r="Q617" s="4">
        <v>1965788</v>
      </c>
      <c r="R617" s="4">
        <v>1240427</v>
      </c>
      <c r="S617" s="4">
        <v>2397064</v>
      </c>
      <c r="T617" s="4">
        <v>1094987</v>
      </c>
    </row>
    <row r="618" spans="1:20" s="12" customFormat="1" ht="23.25">
      <c r="A618" s="15" t="s">
        <v>682</v>
      </c>
      <c r="B618" s="16" t="s">
        <v>122</v>
      </c>
      <c r="C618" s="4">
        <v>23489963</v>
      </c>
      <c r="D618" s="4">
        <v>858736</v>
      </c>
      <c r="E618" s="4">
        <v>1600371</v>
      </c>
      <c r="F618" s="4">
        <v>2140398</v>
      </c>
      <c r="G618" s="4">
        <v>462107</v>
      </c>
      <c r="H618" s="4">
        <v>193132</v>
      </c>
      <c r="I618" s="4">
        <v>998615</v>
      </c>
      <c r="J618" s="4">
        <v>1970133</v>
      </c>
      <c r="K618" s="4">
        <v>2261306</v>
      </c>
      <c r="L618" s="4">
        <v>1010188</v>
      </c>
      <c r="M618" s="4">
        <v>909033</v>
      </c>
      <c r="N618" s="4">
        <v>1308032</v>
      </c>
      <c r="O618" s="4">
        <v>470159</v>
      </c>
      <c r="P618" s="4">
        <v>395788</v>
      </c>
      <c r="Q618" s="4">
        <v>2170201</v>
      </c>
      <c r="R618" s="4">
        <v>2790745</v>
      </c>
      <c r="S618" s="4">
        <v>2750526</v>
      </c>
      <c r="T618" s="4">
        <v>1200494</v>
      </c>
    </row>
    <row r="619" spans="1:20" s="12" customFormat="1" ht="45.75">
      <c r="A619" s="15" t="s">
        <v>683</v>
      </c>
      <c r="B619" s="16" t="s">
        <v>123</v>
      </c>
      <c r="C619" s="4">
        <v>54117546</v>
      </c>
      <c r="D619" s="4">
        <v>874141</v>
      </c>
      <c r="E619" s="4">
        <v>4425720</v>
      </c>
      <c r="F619" s="4">
        <v>3287588</v>
      </c>
      <c r="G619" s="4">
        <v>761247</v>
      </c>
      <c r="H619" s="4">
        <v>936216</v>
      </c>
      <c r="I619" s="4">
        <v>4709147</v>
      </c>
      <c r="J619" s="4">
        <v>3787868</v>
      </c>
      <c r="K619" s="4">
        <v>2043612</v>
      </c>
      <c r="L619" s="4">
        <v>706920</v>
      </c>
      <c r="M619" s="4">
        <v>1625332</v>
      </c>
      <c r="N619" s="4">
        <v>1282431</v>
      </c>
      <c r="O619" s="4">
        <v>550968</v>
      </c>
      <c r="P619" s="4">
        <v>1116935</v>
      </c>
      <c r="Q619" s="4">
        <v>1533568</v>
      </c>
      <c r="R619" s="4">
        <v>4387383</v>
      </c>
      <c r="S619" s="4">
        <v>20699696</v>
      </c>
      <c r="T619" s="4">
        <v>1388774</v>
      </c>
    </row>
    <row r="620" spans="1:20" s="12" customFormat="1" ht="23.25">
      <c r="A620" s="15" t="s">
        <v>1067</v>
      </c>
      <c r="B620" s="16" t="s">
        <v>543</v>
      </c>
      <c r="C620" s="4">
        <v>78860187</v>
      </c>
      <c r="D620" s="4">
        <v>1291323</v>
      </c>
      <c r="E620" s="4">
        <v>2636632</v>
      </c>
      <c r="F620" s="4">
        <v>3790881</v>
      </c>
      <c r="G620" s="4">
        <v>1219122</v>
      </c>
      <c r="H620" s="4">
        <v>1003922</v>
      </c>
      <c r="I620" s="4">
        <v>1445046</v>
      </c>
      <c r="J620" s="4">
        <v>1870225</v>
      </c>
      <c r="K620" s="4">
        <v>2641340</v>
      </c>
      <c r="L620" s="4">
        <v>2705566</v>
      </c>
      <c r="M620" s="4">
        <v>2727382</v>
      </c>
      <c r="N620" s="4">
        <v>992179</v>
      </c>
      <c r="O620" s="4">
        <v>904591</v>
      </c>
      <c r="P620" s="4">
        <v>2143283</v>
      </c>
      <c r="Q620" s="4">
        <v>6494220</v>
      </c>
      <c r="R620" s="4">
        <v>4575373</v>
      </c>
      <c r="S620" s="4">
        <v>39436680</v>
      </c>
      <c r="T620" s="4">
        <v>2982422</v>
      </c>
    </row>
    <row r="621" spans="1:20" s="12" customFormat="1" ht="23.25">
      <c r="A621" s="15" t="s">
        <v>684</v>
      </c>
      <c r="B621" s="16" t="s">
        <v>124</v>
      </c>
      <c r="C621" s="4">
        <v>78860187</v>
      </c>
      <c r="D621" s="4">
        <v>1291323</v>
      </c>
      <c r="E621" s="4">
        <v>2636632</v>
      </c>
      <c r="F621" s="4">
        <v>3790881</v>
      </c>
      <c r="G621" s="4">
        <v>1219122</v>
      </c>
      <c r="H621" s="4">
        <v>1003922</v>
      </c>
      <c r="I621" s="4">
        <v>1445046</v>
      </c>
      <c r="J621" s="4">
        <v>1870225</v>
      </c>
      <c r="K621" s="4">
        <v>2641340</v>
      </c>
      <c r="L621" s="4">
        <v>2705566</v>
      </c>
      <c r="M621" s="4">
        <v>2727382</v>
      </c>
      <c r="N621" s="4">
        <v>992179</v>
      </c>
      <c r="O621" s="4">
        <v>904591</v>
      </c>
      <c r="P621" s="4">
        <v>2143283</v>
      </c>
      <c r="Q621" s="4">
        <v>6494220</v>
      </c>
      <c r="R621" s="4">
        <v>4575373</v>
      </c>
      <c r="S621" s="4">
        <v>39436680</v>
      </c>
      <c r="T621" s="4">
        <v>2982422</v>
      </c>
    </row>
    <row r="622" spans="1:20" s="12" customFormat="1" ht="34.5">
      <c r="A622" s="15" t="s">
        <v>685</v>
      </c>
      <c r="B622" s="16" t="s">
        <v>480</v>
      </c>
      <c r="C622" s="4">
        <v>1912897572</v>
      </c>
      <c r="D622" s="4">
        <v>55314826</v>
      </c>
      <c r="E622" s="4">
        <v>125846681</v>
      </c>
      <c r="F622" s="4">
        <v>97677164</v>
      </c>
      <c r="G622" s="4">
        <v>65130202</v>
      </c>
      <c r="H622" s="4">
        <v>37652201</v>
      </c>
      <c r="I622" s="4">
        <v>56077110</v>
      </c>
      <c r="J622" s="4">
        <v>189477917</v>
      </c>
      <c r="K622" s="4">
        <v>76995303</v>
      </c>
      <c r="L622" s="4">
        <v>71350227</v>
      </c>
      <c r="M622" s="4">
        <v>45610612</v>
      </c>
      <c r="N622" s="4">
        <v>41527188</v>
      </c>
      <c r="O622" s="4">
        <v>42302884</v>
      </c>
      <c r="P622" s="4">
        <v>28546063</v>
      </c>
      <c r="Q622" s="4">
        <v>144350490</v>
      </c>
      <c r="R622" s="4">
        <v>182627187</v>
      </c>
      <c r="S622" s="4">
        <v>566099979</v>
      </c>
      <c r="T622" s="4">
        <v>86311538</v>
      </c>
    </row>
    <row r="623" spans="1:20" s="12" customFormat="1" ht="23.25">
      <c r="A623" s="15" t="s">
        <v>686</v>
      </c>
      <c r="B623" s="16" t="s">
        <v>481</v>
      </c>
      <c r="C623" s="4">
        <v>146772270</v>
      </c>
      <c r="D623" s="4">
        <v>2299768</v>
      </c>
      <c r="E623" s="4">
        <v>8541640</v>
      </c>
      <c r="F623" s="4">
        <v>8483178</v>
      </c>
      <c r="G623" s="4">
        <v>2207161</v>
      </c>
      <c r="H623" s="4">
        <v>1131218</v>
      </c>
      <c r="I623" s="4">
        <v>2959061</v>
      </c>
      <c r="J623" s="4">
        <v>8916308</v>
      </c>
      <c r="K623" s="4">
        <v>4721236</v>
      </c>
      <c r="L623" s="4">
        <v>3948819</v>
      </c>
      <c r="M623" s="4">
        <v>3389384</v>
      </c>
      <c r="N623" s="4">
        <v>3760256</v>
      </c>
      <c r="O623" s="4">
        <v>3373164</v>
      </c>
      <c r="P623" s="4">
        <v>3063352</v>
      </c>
      <c r="Q623" s="4">
        <v>10609376</v>
      </c>
      <c r="R623" s="4">
        <v>9643563</v>
      </c>
      <c r="S623" s="4">
        <v>64424805</v>
      </c>
      <c r="T623" s="4">
        <v>5299981</v>
      </c>
    </row>
    <row r="624" spans="1:20" s="12" customFormat="1" ht="23.25">
      <c r="A624" s="15" t="s">
        <v>687</v>
      </c>
      <c r="B624" s="16" t="s">
        <v>125</v>
      </c>
      <c r="C624" s="4">
        <v>39092899</v>
      </c>
      <c r="D624" s="4">
        <v>651214</v>
      </c>
      <c r="E624" s="4">
        <v>2070898</v>
      </c>
      <c r="F624" s="4">
        <v>2143026</v>
      </c>
      <c r="G624" s="4">
        <v>422003</v>
      </c>
      <c r="H624" s="4">
        <v>95696</v>
      </c>
      <c r="I624" s="4">
        <v>526195</v>
      </c>
      <c r="J624" s="4">
        <v>2019705</v>
      </c>
      <c r="K624" s="4">
        <v>2043693</v>
      </c>
      <c r="L624" s="4">
        <v>279990</v>
      </c>
      <c r="M624" s="4">
        <v>816334</v>
      </c>
      <c r="N624" s="4">
        <v>1067077</v>
      </c>
      <c r="O624" s="4">
        <v>1029053</v>
      </c>
      <c r="P624" s="4">
        <v>453289</v>
      </c>
      <c r="Q624" s="4">
        <v>4256479</v>
      </c>
      <c r="R624" s="4">
        <v>4617464</v>
      </c>
      <c r="S624" s="4">
        <v>15386503</v>
      </c>
      <c r="T624" s="4">
        <v>1214280</v>
      </c>
    </row>
    <row r="625" spans="1:20" s="12" customFormat="1" ht="23.25">
      <c r="A625" s="15" t="s">
        <v>688</v>
      </c>
      <c r="B625" s="16" t="s">
        <v>126</v>
      </c>
      <c r="C625" s="4">
        <v>97477049</v>
      </c>
      <c r="D625" s="4">
        <v>1325710</v>
      </c>
      <c r="E625" s="4">
        <v>6081410</v>
      </c>
      <c r="F625" s="4">
        <v>5652503</v>
      </c>
      <c r="G625" s="4">
        <v>1286508</v>
      </c>
      <c r="H625" s="4">
        <v>911751</v>
      </c>
      <c r="I625" s="4">
        <v>1784484</v>
      </c>
      <c r="J625" s="4">
        <v>5617521</v>
      </c>
      <c r="K625" s="4">
        <v>2544913</v>
      </c>
      <c r="L625" s="4">
        <v>3472661</v>
      </c>
      <c r="M625" s="4">
        <v>2317321</v>
      </c>
      <c r="N625" s="4">
        <v>2292735</v>
      </c>
      <c r="O625" s="4">
        <v>2051232</v>
      </c>
      <c r="P625" s="4">
        <v>1756378</v>
      </c>
      <c r="Q625" s="4">
        <v>5331590</v>
      </c>
      <c r="R625" s="4">
        <v>4393234</v>
      </c>
      <c r="S625" s="4">
        <v>48091723</v>
      </c>
      <c r="T625" s="4">
        <v>2565378</v>
      </c>
    </row>
    <row r="626" spans="1:20" s="12" customFormat="1" ht="23.25">
      <c r="A626" s="15" t="s">
        <v>689</v>
      </c>
      <c r="B626" s="16" t="s">
        <v>127</v>
      </c>
      <c r="C626" s="4">
        <v>2247019</v>
      </c>
      <c r="D626" s="4">
        <v>91537</v>
      </c>
      <c r="E626" s="4">
        <v>30456</v>
      </c>
      <c r="F626" s="4">
        <v>106940</v>
      </c>
      <c r="G626" s="4">
        <v>123038</v>
      </c>
      <c r="H626" s="4">
        <v>7796</v>
      </c>
      <c r="I626" s="4">
        <v>262366</v>
      </c>
      <c r="J626" s="4">
        <v>101767</v>
      </c>
      <c r="K626" s="4">
        <v>36519</v>
      </c>
      <c r="L626" s="4">
        <v>24979</v>
      </c>
      <c r="M626" s="4">
        <v>2583</v>
      </c>
      <c r="N626" s="4">
        <v>27662</v>
      </c>
      <c r="O626" s="4">
        <v>101814</v>
      </c>
      <c r="P626" s="4">
        <v>52800</v>
      </c>
      <c r="Q626" s="4">
        <v>228925</v>
      </c>
      <c r="R626" s="4">
        <v>109520</v>
      </c>
      <c r="S626" s="4">
        <v>296720</v>
      </c>
      <c r="T626" s="4">
        <v>641600</v>
      </c>
    </row>
    <row r="627" spans="1:20" s="12" customFormat="1" ht="34.5">
      <c r="A627" s="15" t="s">
        <v>690</v>
      </c>
      <c r="B627" s="16" t="s">
        <v>128</v>
      </c>
      <c r="C627" s="4">
        <v>7955303</v>
      </c>
      <c r="D627" s="4">
        <v>231307</v>
      </c>
      <c r="E627" s="4">
        <v>358877</v>
      </c>
      <c r="F627" s="4">
        <v>580709</v>
      </c>
      <c r="G627" s="4">
        <v>375613</v>
      </c>
      <c r="H627" s="4">
        <v>115976</v>
      </c>
      <c r="I627" s="4">
        <v>386017</v>
      </c>
      <c r="J627" s="4">
        <v>1177316</v>
      </c>
      <c r="K627" s="4">
        <v>96110</v>
      </c>
      <c r="L627" s="4">
        <v>171190</v>
      </c>
      <c r="M627" s="4">
        <v>253146</v>
      </c>
      <c r="N627" s="4">
        <v>372782</v>
      </c>
      <c r="O627" s="4">
        <v>191065</v>
      </c>
      <c r="P627" s="4">
        <v>800886</v>
      </c>
      <c r="Q627" s="4">
        <v>792383</v>
      </c>
      <c r="R627" s="4">
        <v>523344</v>
      </c>
      <c r="S627" s="4">
        <v>649858</v>
      </c>
      <c r="T627" s="4">
        <v>878723</v>
      </c>
    </row>
    <row r="628" spans="1:20" s="12" customFormat="1" ht="23.25">
      <c r="A628" s="15" t="s">
        <v>691</v>
      </c>
      <c r="B628" s="16" t="s">
        <v>482</v>
      </c>
      <c r="C628" s="4">
        <v>184424422</v>
      </c>
      <c r="D628" s="4">
        <v>2118629</v>
      </c>
      <c r="E628" s="4">
        <v>16773963</v>
      </c>
      <c r="F628" s="4">
        <v>5802012</v>
      </c>
      <c r="G628" s="4">
        <v>2725068</v>
      </c>
      <c r="H628" s="4">
        <v>2671450</v>
      </c>
      <c r="I628" s="4">
        <v>6256829</v>
      </c>
      <c r="J628" s="4">
        <v>21962097</v>
      </c>
      <c r="K628" s="4">
        <v>4822833</v>
      </c>
      <c r="L628" s="4">
        <v>8846710</v>
      </c>
      <c r="M628" s="4">
        <v>4348124</v>
      </c>
      <c r="N628" s="4">
        <v>2358442</v>
      </c>
      <c r="O628" s="4">
        <v>3876840</v>
      </c>
      <c r="P628" s="4">
        <v>3333942</v>
      </c>
      <c r="Q628" s="4">
        <v>8497476</v>
      </c>
      <c r="R628" s="4">
        <v>4973164</v>
      </c>
      <c r="S628" s="4">
        <v>75126024</v>
      </c>
      <c r="T628" s="4">
        <v>9930818</v>
      </c>
    </row>
    <row r="629" spans="1:20" s="12" customFormat="1" ht="23.25">
      <c r="A629" s="15" t="s">
        <v>692</v>
      </c>
      <c r="B629" s="16" t="s">
        <v>129</v>
      </c>
      <c r="C629" s="4">
        <v>3210668</v>
      </c>
      <c r="D629" s="4">
        <v>1924</v>
      </c>
      <c r="E629" s="5" t="s">
        <v>14</v>
      </c>
      <c r="F629" s="4">
        <v>236788</v>
      </c>
      <c r="G629" s="5" t="s">
        <v>14</v>
      </c>
      <c r="H629" s="4">
        <v>120</v>
      </c>
      <c r="I629" s="4">
        <v>273031</v>
      </c>
      <c r="J629" s="4">
        <v>1660050</v>
      </c>
      <c r="K629" s="4">
        <v>26584</v>
      </c>
      <c r="L629" s="4">
        <v>19474</v>
      </c>
      <c r="M629" s="4">
        <v>2783</v>
      </c>
      <c r="N629" s="4">
        <v>35240</v>
      </c>
      <c r="O629" s="4">
        <v>227136</v>
      </c>
      <c r="P629" s="4">
        <v>6149</v>
      </c>
      <c r="Q629" s="4">
        <v>316098</v>
      </c>
      <c r="R629" s="4">
        <v>55718</v>
      </c>
      <c r="S629" s="4">
        <v>103782</v>
      </c>
      <c r="T629" s="4">
        <v>245791</v>
      </c>
    </row>
    <row r="630" spans="1:20" s="12" customFormat="1" ht="23.25">
      <c r="A630" s="15" t="s">
        <v>693</v>
      </c>
      <c r="B630" s="16" t="s">
        <v>130</v>
      </c>
      <c r="C630" s="4">
        <v>166368683</v>
      </c>
      <c r="D630" s="4">
        <v>1849227</v>
      </c>
      <c r="E630" s="4">
        <v>15377568</v>
      </c>
      <c r="F630" s="4">
        <v>5262308</v>
      </c>
      <c r="G630" s="4">
        <v>2709294</v>
      </c>
      <c r="H630" s="4">
        <v>2581861</v>
      </c>
      <c r="I630" s="4">
        <v>4727879</v>
      </c>
      <c r="J630" s="4">
        <v>17884145</v>
      </c>
      <c r="K630" s="4">
        <v>4027099</v>
      </c>
      <c r="L630" s="4">
        <v>8592287</v>
      </c>
      <c r="M630" s="4">
        <v>3928192</v>
      </c>
      <c r="N630" s="4">
        <v>2160908</v>
      </c>
      <c r="O630" s="4">
        <v>2902056</v>
      </c>
      <c r="P630" s="4">
        <v>3229944</v>
      </c>
      <c r="Q630" s="4">
        <v>5377604</v>
      </c>
      <c r="R630" s="4">
        <v>4246411</v>
      </c>
      <c r="S630" s="4">
        <v>74637707</v>
      </c>
      <c r="T630" s="4">
        <v>6874192</v>
      </c>
    </row>
    <row r="631" spans="1:20" s="12" customFormat="1" ht="23.25">
      <c r="A631" s="15" t="s">
        <v>694</v>
      </c>
      <c r="B631" s="16" t="s">
        <v>131</v>
      </c>
      <c r="C631" s="4">
        <v>108732595</v>
      </c>
      <c r="D631" s="4">
        <v>1260281</v>
      </c>
      <c r="E631" s="4">
        <v>14102010</v>
      </c>
      <c r="F631" s="4">
        <v>4117272</v>
      </c>
      <c r="G631" s="4">
        <v>1465494</v>
      </c>
      <c r="H631" s="4">
        <v>1922395</v>
      </c>
      <c r="I631" s="4">
        <v>3450512</v>
      </c>
      <c r="J631" s="4">
        <v>13067339</v>
      </c>
      <c r="K631" s="4">
        <v>3231323</v>
      </c>
      <c r="L631" s="4">
        <v>7091565</v>
      </c>
      <c r="M631" s="4">
        <v>3172865</v>
      </c>
      <c r="N631" s="4">
        <v>1424260</v>
      </c>
      <c r="O631" s="4">
        <v>2277653</v>
      </c>
      <c r="P631" s="4">
        <v>2437535</v>
      </c>
      <c r="Q631" s="4">
        <v>4680359</v>
      </c>
      <c r="R631" s="4">
        <v>2468837</v>
      </c>
      <c r="S631" s="4">
        <v>38675736</v>
      </c>
      <c r="T631" s="4">
        <v>3887159</v>
      </c>
    </row>
    <row r="632" spans="1:20" s="12" customFormat="1" ht="23.25">
      <c r="A632" s="15" t="s">
        <v>695</v>
      </c>
      <c r="B632" s="16" t="s">
        <v>132</v>
      </c>
      <c r="C632" s="4">
        <v>5856941</v>
      </c>
      <c r="D632" s="4">
        <v>340780</v>
      </c>
      <c r="E632" s="4">
        <v>14870</v>
      </c>
      <c r="F632" s="4">
        <v>397343</v>
      </c>
      <c r="G632" s="4">
        <v>112676</v>
      </c>
      <c r="H632" s="4">
        <v>7389</v>
      </c>
      <c r="I632" s="4">
        <v>690932</v>
      </c>
      <c r="J632" s="4">
        <v>772730</v>
      </c>
      <c r="K632" s="4">
        <v>15059</v>
      </c>
      <c r="L632" s="4">
        <v>119074</v>
      </c>
      <c r="M632" s="4">
        <v>4668</v>
      </c>
      <c r="N632" s="4">
        <v>522034</v>
      </c>
      <c r="O632" s="4">
        <v>13295</v>
      </c>
      <c r="P632" s="4">
        <v>73249</v>
      </c>
      <c r="Q632" s="4">
        <v>102437</v>
      </c>
      <c r="R632" s="4">
        <v>1108791</v>
      </c>
      <c r="S632" s="4">
        <v>1065175</v>
      </c>
      <c r="T632" s="4">
        <v>496440</v>
      </c>
    </row>
    <row r="633" spans="1:20" s="12" customFormat="1" ht="23.25">
      <c r="A633" s="15" t="s">
        <v>696</v>
      </c>
      <c r="B633" s="16" t="s">
        <v>133</v>
      </c>
      <c r="C633" s="4">
        <v>2284610</v>
      </c>
      <c r="D633" s="5" t="s">
        <v>14</v>
      </c>
      <c r="E633" s="5" t="s">
        <v>14</v>
      </c>
      <c r="F633" s="5" t="s">
        <v>14</v>
      </c>
      <c r="G633" s="4">
        <v>12230</v>
      </c>
      <c r="H633" s="5" t="s">
        <v>14</v>
      </c>
      <c r="I633" s="4">
        <v>555592</v>
      </c>
      <c r="J633" s="4">
        <v>130</v>
      </c>
      <c r="K633" s="5" t="s">
        <v>14</v>
      </c>
      <c r="L633" s="5" t="s">
        <v>14</v>
      </c>
      <c r="M633" s="5" t="s">
        <v>14</v>
      </c>
      <c r="N633" s="5" t="s">
        <v>14</v>
      </c>
      <c r="O633" s="5" t="s">
        <v>14</v>
      </c>
      <c r="P633" s="4">
        <v>467947</v>
      </c>
      <c r="Q633" s="5" t="s">
        <v>14</v>
      </c>
      <c r="R633" s="4">
        <v>2720</v>
      </c>
      <c r="S633" s="5" t="s">
        <v>14</v>
      </c>
      <c r="T633" s="4">
        <v>1245991</v>
      </c>
    </row>
    <row r="634" spans="1:20" s="12" customFormat="1" ht="23.25">
      <c r="A634" s="15" t="s">
        <v>697</v>
      </c>
      <c r="B634" s="16" t="s">
        <v>134</v>
      </c>
      <c r="C634" s="4">
        <v>109900</v>
      </c>
      <c r="D634" s="4">
        <v>305</v>
      </c>
      <c r="E634" s="5" t="s">
        <v>14</v>
      </c>
      <c r="F634" s="4">
        <v>8760</v>
      </c>
      <c r="G634" s="5" t="s">
        <v>14</v>
      </c>
      <c r="H634" s="5" t="s">
        <v>14</v>
      </c>
      <c r="I634" s="4">
        <v>643</v>
      </c>
      <c r="J634" s="4">
        <v>10514</v>
      </c>
      <c r="K634" s="5" t="s">
        <v>14</v>
      </c>
      <c r="L634" s="4">
        <v>481</v>
      </c>
      <c r="M634" s="5" t="s">
        <v>14</v>
      </c>
      <c r="N634" s="4">
        <v>87</v>
      </c>
      <c r="O634" s="4">
        <v>494</v>
      </c>
      <c r="P634" s="5" t="s">
        <v>14</v>
      </c>
      <c r="Q634" s="4">
        <v>1287</v>
      </c>
      <c r="R634" s="4">
        <v>26940</v>
      </c>
      <c r="S634" s="4">
        <v>40641</v>
      </c>
      <c r="T634" s="4">
        <v>19748</v>
      </c>
    </row>
    <row r="635" spans="1:20" s="12" customFormat="1" ht="23.25">
      <c r="A635" s="15" t="s">
        <v>698</v>
      </c>
      <c r="B635" s="16" t="s">
        <v>135</v>
      </c>
      <c r="C635" s="4">
        <v>140185</v>
      </c>
      <c r="D635" s="5" t="s">
        <v>14</v>
      </c>
      <c r="E635" s="5" t="s">
        <v>14</v>
      </c>
      <c r="F635" s="5" t="s">
        <v>14</v>
      </c>
      <c r="G635" s="5" t="s">
        <v>14</v>
      </c>
      <c r="H635" s="5" t="s">
        <v>14</v>
      </c>
      <c r="I635" s="5" t="s">
        <v>14</v>
      </c>
      <c r="J635" s="5" t="s">
        <v>14</v>
      </c>
      <c r="K635" s="5" t="s">
        <v>14</v>
      </c>
      <c r="L635" s="5" t="s">
        <v>14</v>
      </c>
      <c r="M635" s="5" t="s">
        <v>14</v>
      </c>
      <c r="N635" s="5" t="s">
        <v>14</v>
      </c>
      <c r="O635" s="5" t="s">
        <v>14</v>
      </c>
      <c r="P635" s="4">
        <v>7204</v>
      </c>
      <c r="Q635" s="5" t="s">
        <v>14</v>
      </c>
      <c r="R635" s="5" t="s">
        <v>14</v>
      </c>
      <c r="S635" s="4">
        <v>36</v>
      </c>
      <c r="T635" s="4">
        <v>132945</v>
      </c>
    </row>
    <row r="636" spans="1:20" s="12" customFormat="1" ht="23.25">
      <c r="A636" s="15" t="s">
        <v>699</v>
      </c>
      <c r="B636" s="16" t="s">
        <v>136</v>
      </c>
      <c r="C636" s="4">
        <v>98659</v>
      </c>
      <c r="D636" s="5" t="s">
        <v>14</v>
      </c>
      <c r="E636" s="5" t="s">
        <v>14</v>
      </c>
      <c r="F636" s="5" t="s">
        <v>14</v>
      </c>
      <c r="G636" s="5" t="s">
        <v>14</v>
      </c>
      <c r="H636" s="5" t="s">
        <v>14</v>
      </c>
      <c r="I636" s="5" t="s">
        <v>14</v>
      </c>
      <c r="J636" s="5" t="s">
        <v>14</v>
      </c>
      <c r="K636" s="5" t="s">
        <v>14</v>
      </c>
      <c r="L636" s="5" t="s">
        <v>14</v>
      </c>
      <c r="M636" s="5" t="s">
        <v>14</v>
      </c>
      <c r="N636" s="5" t="s">
        <v>14</v>
      </c>
      <c r="O636" s="5" t="s">
        <v>14</v>
      </c>
      <c r="P636" s="5" t="s">
        <v>14</v>
      </c>
      <c r="Q636" s="4">
        <v>2626</v>
      </c>
      <c r="R636" s="5" t="s">
        <v>14</v>
      </c>
      <c r="S636" s="5" t="s">
        <v>14</v>
      </c>
      <c r="T636" s="4">
        <v>96033</v>
      </c>
    </row>
    <row r="637" spans="1:20" s="12" customFormat="1" ht="23.25">
      <c r="A637" s="15" t="s">
        <v>700</v>
      </c>
      <c r="B637" s="16" t="s">
        <v>137</v>
      </c>
      <c r="C637" s="4">
        <v>49145794</v>
      </c>
      <c r="D637" s="4">
        <v>247860</v>
      </c>
      <c r="E637" s="4">
        <v>1260687</v>
      </c>
      <c r="F637" s="4">
        <v>738934</v>
      </c>
      <c r="G637" s="4">
        <v>1118894</v>
      </c>
      <c r="H637" s="4">
        <v>652077</v>
      </c>
      <c r="I637" s="4">
        <v>30200</v>
      </c>
      <c r="J637" s="4">
        <v>4033432</v>
      </c>
      <c r="K637" s="4">
        <v>780718</v>
      </c>
      <c r="L637" s="4">
        <v>1381168</v>
      </c>
      <c r="M637" s="4">
        <v>750659</v>
      </c>
      <c r="N637" s="4">
        <v>214527</v>
      </c>
      <c r="O637" s="4">
        <v>610615</v>
      </c>
      <c r="P637" s="4">
        <v>244009</v>
      </c>
      <c r="Q637" s="4">
        <v>590895</v>
      </c>
      <c r="R637" s="4">
        <v>639124</v>
      </c>
      <c r="S637" s="4">
        <v>34856118</v>
      </c>
      <c r="T637" s="4">
        <v>995877</v>
      </c>
    </row>
    <row r="638" spans="1:20" s="12" customFormat="1" ht="34.5">
      <c r="A638" s="15" t="s">
        <v>701</v>
      </c>
      <c r="B638" s="16" t="s">
        <v>138</v>
      </c>
      <c r="C638" s="4">
        <v>14845071</v>
      </c>
      <c r="D638" s="4">
        <v>267478</v>
      </c>
      <c r="E638" s="4">
        <v>1396395</v>
      </c>
      <c r="F638" s="4">
        <v>302917</v>
      </c>
      <c r="G638" s="4">
        <v>15774</v>
      </c>
      <c r="H638" s="4">
        <v>89469</v>
      </c>
      <c r="I638" s="4">
        <v>1255919</v>
      </c>
      <c r="J638" s="4">
        <v>2417902</v>
      </c>
      <c r="K638" s="4">
        <v>769150</v>
      </c>
      <c r="L638" s="4">
        <v>234949</v>
      </c>
      <c r="M638" s="4">
        <v>417149</v>
      </c>
      <c r="N638" s="4">
        <v>162294</v>
      </c>
      <c r="O638" s="4">
        <v>747648</v>
      </c>
      <c r="P638" s="4">
        <v>97849</v>
      </c>
      <c r="Q638" s="4">
        <v>2803774</v>
      </c>
      <c r="R638" s="4">
        <v>671035</v>
      </c>
      <c r="S638" s="4">
        <v>384535</v>
      </c>
      <c r="T638" s="4">
        <v>2810835</v>
      </c>
    </row>
    <row r="639" spans="1:20" s="12" customFormat="1" ht="34.5">
      <c r="A639" s="15" t="s">
        <v>702</v>
      </c>
      <c r="B639" s="16" t="s">
        <v>139</v>
      </c>
      <c r="C639" s="4">
        <v>9916325</v>
      </c>
      <c r="D639" s="4">
        <v>221029</v>
      </c>
      <c r="E639" s="4">
        <v>218491</v>
      </c>
      <c r="F639" s="4">
        <v>285542</v>
      </c>
      <c r="G639" s="4">
        <v>12879</v>
      </c>
      <c r="H639" s="4">
        <v>89469</v>
      </c>
      <c r="I639" s="4">
        <v>859927</v>
      </c>
      <c r="J639" s="4">
        <v>1221926</v>
      </c>
      <c r="K639" s="4">
        <v>598879</v>
      </c>
      <c r="L639" s="4">
        <v>139976</v>
      </c>
      <c r="M639" s="4">
        <v>14368</v>
      </c>
      <c r="N639" s="4">
        <v>152701</v>
      </c>
      <c r="O639" s="4">
        <v>344180</v>
      </c>
      <c r="P639" s="4">
        <v>68514</v>
      </c>
      <c r="Q639" s="4">
        <v>2802957</v>
      </c>
      <c r="R639" s="4">
        <v>581873</v>
      </c>
      <c r="S639" s="4">
        <v>240161</v>
      </c>
      <c r="T639" s="4">
        <v>2063453</v>
      </c>
    </row>
    <row r="640" spans="1:20" s="12" customFormat="1" ht="34.5">
      <c r="A640" s="15" t="s">
        <v>703</v>
      </c>
      <c r="B640" s="16" t="s">
        <v>140</v>
      </c>
      <c r="C640" s="4">
        <v>4928746</v>
      </c>
      <c r="D640" s="4">
        <v>46449</v>
      </c>
      <c r="E640" s="4">
        <v>1177904</v>
      </c>
      <c r="F640" s="4">
        <v>17375</v>
      </c>
      <c r="G640" s="4">
        <v>2895</v>
      </c>
      <c r="H640" s="5" t="s">
        <v>14</v>
      </c>
      <c r="I640" s="4">
        <v>395992</v>
      </c>
      <c r="J640" s="4">
        <v>1195975</v>
      </c>
      <c r="K640" s="4">
        <v>170271</v>
      </c>
      <c r="L640" s="4">
        <v>94972</v>
      </c>
      <c r="M640" s="4">
        <v>402780</v>
      </c>
      <c r="N640" s="4">
        <v>9593</v>
      </c>
      <c r="O640" s="4">
        <v>403468</v>
      </c>
      <c r="P640" s="4">
        <v>29335</v>
      </c>
      <c r="Q640" s="4">
        <v>817</v>
      </c>
      <c r="R640" s="4">
        <v>89162</v>
      </c>
      <c r="S640" s="4">
        <v>144374</v>
      </c>
      <c r="T640" s="4">
        <v>747382</v>
      </c>
    </row>
    <row r="641" spans="1:20" s="12" customFormat="1" ht="45.75">
      <c r="A641" s="15" t="s">
        <v>704</v>
      </c>
      <c r="B641" s="16" t="s">
        <v>483</v>
      </c>
      <c r="C641" s="4">
        <v>26968037</v>
      </c>
      <c r="D641" s="4">
        <v>459604</v>
      </c>
      <c r="E641" s="4">
        <v>1400563</v>
      </c>
      <c r="F641" s="4">
        <v>2032263</v>
      </c>
      <c r="G641" s="4">
        <v>423474</v>
      </c>
      <c r="H641" s="4">
        <v>260008</v>
      </c>
      <c r="I641" s="4">
        <v>1416543</v>
      </c>
      <c r="J641" s="4">
        <v>2322116</v>
      </c>
      <c r="K641" s="4">
        <v>679717</v>
      </c>
      <c r="L641" s="4">
        <v>480044</v>
      </c>
      <c r="M641" s="4">
        <v>1207085</v>
      </c>
      <c r="N641" s="4">
        <v>1373557</v>
      </c>
      <c r="O641" s="4">
        <v>503029</v>
      </c>
      <c r="P641" s="4">
        <v>126771</v>
      </c>
      <c r="Q641" s="4">
        <v>583195</v>
      </c>
      <c r="R641" s="4">
        <v>3953626</v>
      </c>
      <c r="S641" s="4">
        <v>8212549</v>
      </c>
      <c r="T641" s="4">
        <v>1533894</v>
      </c>
    </row>
    <row r="642" spans="1:20" s="12" customFormat="1" ht="23.25">
      <c r="A642" s="15" t="s">
        <v>705</v>
      </c>
      <c r="B642" s="16" t="s">
        <v>141</v>
      </c>
      <c r="C642" s="4">
        <v>20080541</v>
      </c>
      <c r="D642" s="4">
        <v>408901</v>
      </c>
      <c r="E642" s="4">
        <v>1076498</v>
      </c>
      <c r="F642" s="4">
        <v>1447793</v>
      </c>
      <c r="G642" s="4">
        <v>414979</v>
      </c>
      <c r="H642" s="4">
        <v>249534</v>
      </c>
      <c r="I642" s="4">
        <v>851820</v>
      </c>
      <c r="J642" s="4">
        <v>1836210</v>
      </c>
      <c r="K642" s="4">
        <v>406657</v>
      </c>
      <c r="L642" s="4">
        <v>268551</v>
      </c>
      <c r="M642" s="4">
        <v>622965</v>
      </c>
      <c r="N642" s="4">
        <v>1274978</v>
      </c>
      <c r="O642" s="4">
        <v>400067</v>
      </c>
      <c r="P642" s="4">
        <v>44081</v>
      </c>
      <c r="Q642" s="4">
        <v>451712</v>
      </c>
      <c r="R642" s="4">
        <v>3116283</v>
      </c>
      <c r="S642" s="4">
        <v>6183661</v>
      </c>
      <c r="T642" s="4">
        <v>1025852</v>
      </c>
    </row>
    <row r="643" spans="1:20" s="12" customFormat="1" ht="23.25">
      <c r="A643" s="15" t="s">
        <v>706</v>
      </c>
      <c r="B643" s="16" t="s">
        <v>142</v>
      </c>
      <c r="C643" s="4">
        <v>3664290</v>
      </c>
      <c r="D643" s="4">
        <v>32007</v>
      </c>
      <c r="E643" s="4">
        <v>317492</v>
      </c>
      <c r="F643" s="4">
        <v>380982</v>
      </c>
      <c r="G643" s="4">
        <v>8495</v>
      </c>
      <c r="H643" s="4">
        <v>10474</v>
      </c>
      <c r="I643" s="4">
        <v>256506</v>
      </c>
      <c r="J643" s="4">
        <v>480979</v>
      </c>
      <c r="K643" s="4">
        <v>271781</v>
      </c>
      <c r="L643" s="4">
        <v>51505</v>
      </c>
      <c r="M643" s="4">
        <v>151300</v>
      </c>
      <c r="N643" s="4">
        <v>49512</v>
      </c>
      <c r="O643" s="4">
        <v>98132</v>
      </c>
      <c r="P643" s="4">
        <v>32524</v>
      </c>
      <c r="Q643" s="4">
        <v>49331</v>
      </c>
      <c r="R643" s="4">
        <v>635336</v>
      </c>
      <c r="S643" s="4">
        <v>517757</v>
      </c>
      <c r="T643" s="4">
        <v>320178</v>
      </c>
    </row>
    <row r="644" spans="1:20" s="12" customFormat="1" ht="34.5">
      <c r="A644" s="15" t="s">
        <v>707</v>
      </c>
      <c r="B644" s="16" t="s">
        <v>143</v>
      </c>
      <c r="C644" s="4">
        <v>3223205</v>
      </c>
      <c r="D644" s="4">
        <v>18696</v>
      </c>
      <c r="E644" s="4">
        <v>6573</v>
      </c>
      <c r="F644" s="4">
        <v>203487</v>
      </c>
      <c r="G644" s="5" t="s">
        <v>14</v>
      </c>
      <c r="H644" s="5" t="s">
        <v>14</v>
      </c>
      <c r="I644" s="4">
        <v>308216</v>
      </c>
      <c r="J644" s="4">
        <v>4927</v>
      </c>
      <c r="K644" s="4">
        <v>1279</v>
      </c>
      <c r="L644" s="4">
        <v>159989</v>
      </c>
      <c r="M644" s="4">
        <v>432820</v>
      </c>
      <c r="N644" s="4">
        <v>49066</v>
      </c>
      <c r="O644" s="4">
        <v>4831</v>
      </c>
      <c r="P644" s="4">
        <v>50167</v>
      </c>
      <c r="Q644" s="4">
        <v>82152</v>
      </c>
      <c r="R644" s="4">
        <v>202007</v>
      </c>
      <c r="S644" s="4">
        <v>1511131</v>
      </c>
      <c r="T644" s="4">
        <v>187864</v>
      </c>
    </row>
    <row r="645" spans="1:20" s="12" customFormat="1" ht="45.75">
      <c r="A645" s="15" t="s">
        <v>708</v>
      </c>
      <c r="B645" s="16" t="s">
        <v>484</v>
      </c>
      <c r="C645" s="4">
        <v>739994870</v>
      </c>
      <c r="D645" s="4">
        <v>11676663</v>
      </c>
      <c r="E645" s="4">
        <v>69895036</v>
      </c>
      <c r="F645" s="4">
        <v>25475218</v>
      </c>
      <c r="G645" s="4">
        <v>37895824</v>
      </c>
      <c r="H645" s="4">
        <v>15016266</v>
      </c>
      <c r="I645" s="4">
        <v>24027375</v>
      </c>
      <c r="J645" s="4">
        <v>64534593</v>
      </c>
      <c r="K645" s="4">
        <v>27572325</v>
      </c>
      <c r="L645" s="4">
        <v>35652970</v>
      </c>
      <c r="M645" s="4">
        <v>17099430</v>
      </c>
      <c r="N645" s="4">
        <v>15866275</v>
      </c>
      <c r="O645" s="4">
        <v>12479326</v>
      </c>
      <c r="P645" s="4">
        <v>9844401</v>
      </c>
      <c r="Q645" s="4">
        <v>53161938</v>
      </c>
      <c r="R645" s="4">
        <v>61300828</v>
      </c>
      <c r="S645" s="4">
        <v>226641529</v>
      </c>
      <c r="T645" s="4">
        <v>31854873</v>
      </c>
    </row>
    <row r="646" spans="1:20" s="12" customFormat="1" ht="23.25">
      <c r="A646" s="15" t="s">
        <v>709</v>
      </c>
      <c r="B646" s="16" t="s">
        <v>144</v>
      </c>
      <c r="C646" s="4">
        <v>4829939</v>
      </c>
      <c r="D646" s="4">
        <v>286602</v>
      </c>
      <c r="E646" s="4">
        <v>25262</v>
      </c>
      <c r="F646" s="4">
        <v>428720</v>
      </c>
      <c r="G646" s="4">
        <v>47809</v>
      </c>
      <c r="H646" s="4">
        <v>70031</v>
      </c>
      <c r="I646" s="4">
        <v>502401</v>
      </c>
      <c r="J646" s="4">
        <v>349516</v>
      </c>
      <c r="K646" s="4">
        <v>3804</v>
      </c>
      <c r="L646" s="4">
        <v>281205</v>
      </c>
      <c r="M646" s="4">
        <v>332165</v>
      </c>
      <c r="N646" s="4">
        <v>158701</v>
      </c>
      <c r="O646" s="4">
        <v>332380</v>
      </c>
      <c r="P646" s="4">
        <v>81356</v>
      </c>
      <c r="Q646" s="4">
        <v>654281</v>
      </c>
      <c r="R646" s="4">
        <v>155071</v>
      </c>
      <c r="S646" s="4">
        <v>255001</v>
      </c>
      <c r="T646" s="4">
        <v>865633</v>
      </c>
    </row>
    <row r="647" spans="1:20" s="12" customFormat="1" ht="23.25">
      <c r="A647" s="15" t="s">
        <v>710</v>
      </c>
      <c r="B647" s="16" t="s">
        <v>145</v>
      </c>
      <c r="C647" s="4">
        <v>148708552</v>
      </c>
      <c r="D647" s="4">
        <v>2802784</v>
      </c>
      <c r="E647" s="4">
        <v>17858313</v>
      </c>
      <c r="F647" s="4">
        <v>5497192</v>
      </c>
      <c r="G647" s="4">
        <v>1220584</v>
      </c>
      <c r="H647" s="4">
        <v>5966517</v>
      </c>
      <c r="I647" s="4">
        <v>7195279</v>
      </c>
      <c r="J647" s="4">
        <v>7536242</v>
      </c>
      <c r="K647" s="4">
        <v>4523453</v>
      </c>
      <c r="L647" s="4">
        <v>12005180</v>
      </c>
      <c r="M647" s="4">
        <v>4806946</v>
      </c>
      <c r="N647" s="4">
        <v>2195016</v>
      </c>
      <c r="O647" s="4">
        <v>3070182</v>
      </c>
      <c r="P647" s="4">
        <v>2980750</v>
      </c>
      <c r="Q647" s="4">
        <v>9496372</v>
      </c>
      <c r="R647" s="4">
        <v>7249352</v>
      </c>
      <c r="S647" s="4">
        <v>42756270</v>
      </c>
      <c r="T647" s="4">
        <v>11548120</v>
      </c>
    </row>
    <row r="648" spans="1:20" s="12" customFormat="1" ht="23.25">
      <c r="A648" s="15" t="s">
        <v>711</v>
      </c>
      <c r="B648" s="16" t="s">
        <v>146</v>
      </c>
      <c r="C648" s="4">
        <v>47061469</v>
      </c>
      <c r="D648" s="4">
        <v>1126953</v>
      </c>
      <c r="E648" s="4">
        <v>10039176</v>
      </c>
      <c r="F648" s="4">
        <v>2514777</v>
      </c>
      <c r="G648" s="4">
        <v>381691</v>
      </c>
      <c r="H648" s="4">
        <v>1241626</v>
      </c>
      <c r="I648" s="4">
        <v>2874653</v>
      </c>
      <c r="J648" s="4">
        <v>1959300</v>
      </c>
      <c r="K648" s="4">
        <v>1121051</v>
      </c>
      <c r="L648" s="4">
        <v>9609860</v>
      </c>
      <c r="M648" s="4">
        <v>955516</v>
      </c>
      <c r="N648" s="4">
        <v>643599</v>
      </c>
      <c r="O648" s="4">
        <v>1307128</v>
      </c>
      <c r="P648" s="4">
        <v>1999958</v>
      </c>
      <c r="Q648" s="4">
        <v>3092334</v>
      </c>
      <c r="R648" s="4">
        <v>2069033</v>
      </c>
      <c r="S648" s="4">
        <v>1626398</v>
      </c>
      <c r="T648" s="4">
        <v>4498416</v>
      </c>
    </row>
    <row r="649" spans="1:20" s="12" customFormat="1" ht="23.25">
      <c r="A649" s="15" t="s">
        <v>712</v>
      </c>
      <c r="B649" s="16" t="s">
        <v>147</v>
      </c>
      <c r="C649" s="4">
        <v>21826264</v>
      </c>
      <c r="D649" s="4">
        <v>663443</v>
      </c>
      <c r="E649" s="4">
        <v>1588089</v>
      </c>
      <c r="F649" s="4">
        <v>963095</v>
      </c>
      <c r="G649" s="4">
        <v>196175</v>
      </c>
      <c r="H649" s="4">
        <v>182922</v>
      </c>
      <c r="I649" s="4">
        <v>2679110</v>
      </c>
      <c r="J649" s="4">
        <v>1460216</v>
      </c>
      <c r="K649" s="4">
        <v>883832</v>
      </c>
      <c r="L649" s="4">
        <v>2002892</v>
      </c>
      <c r="M649" s="4">
        <v>477668</v>
      </c>
      <c r="N649" s="4">
        <v>747759</v>
      </c>
      <c r="O649" s="4">
        <v>667892</v>
      </c>
      <c r="P649" s="4">
        <v>823966</v>
      </c>
      <c r="Q649" s="4">
        <v>2608700</v>
      </c>
      <c r="R649" s="4">
        <v>945597</v>
      </c>
      <c r="S649" s="4">
        <v>1699382</v>
      </c>
      <c r="T649" s="4">
        <v>3235524</v>
      </c>
    </row>
    <row r="650" spans="1:20" s="12" customFormat="1" ht="23.25">
      <c r="A650" s="15" t="s">
        <v>713</v>
      </c>
      <c r="B650" s="16" t="s">
        <v>148</v>
      </c>
      <c r="C650" s="4">
        <v>6589668</v>
      </c>
      <c r="D650" s="4">
        <v>245379</v>
      </c>
      <c r="E650" s="4">
        <v>840972</v>
      </c>
      <c r="F650" s="4">
        <v>70191</v>
      </c>
      <c r="G650" s="4">
        <v>108220</v>
      </c>
      <c r="H650" s="4">
        <v>156907</v>
      </c>
      <c r="I650" s="4">
        <v>316296</v>
      </c>
      <c r="J650" s="4">
        <v>1156899</v>
      </c>
      <c r="K650" s="4">
        <v>13279</v>
      </c>
      <c r="L650" s="4">
        <v>27502</v>
      </c>
      <c r="M650" s="4">
        <v>366668</v>
      </c>
      <c r="N650" s="4">
        <v>100473</v>
      </c>
      <c r="O650" s="4">
        <v>118062</v>
      </c>
      <c r="P650" s="4">
        <v>37064</v>
      </c>
      <c r="Q650" s="4">
        <v>262724</v>
      </c>
      <c r="R650" s="4">
        <v>149137</v>
      </c>
      <c r="S650" s="4">
        <v>1011543</v>
      </c>
      <c r="T650" s="4">
        <v>1608352</v>
      </c>
    </row>
    <row r="651" spans="1:20" s="12" customFormat="1" ht="23.25">
      <c r="A651" s="15" t="s">
        <v>714</v>
      </c>
      <c r="B651" s="16" t="s">
        <v>149</v>
      </c>
      <c r="C651" s="4">
        <v>37473036</v>
      </c>
      <c r="D651" s="4">
        <v>175684</v>
      </c>
      <c r="E651" s="4">
        <v>403866</v>
      </c>
      <c r="F651" s="4">
        <v>8509</v>
      </c>
      <c r="G651" s="4">
        <v>175791</v>
      </c>
      <c r="H651" s="4">
        <v>148404</v>
      </c>
      <c r="I651" s="4">
        <v>152052</v>
      </c>
      <c r="J651" s="4">
        <v>1027296</v>
      </c>
      <c r="K651" s="4">
        <v>9576</v>
      </c>
      <c r="L651" s="4">
        <v>18554</v>
      </c>
      <c r="M651" s="4">
        <v>19946</v>
      </c>
      <c r="N651" s="4">
        <v>2981</v>
      </c>
      <c r="O651" s="4">
        <v>47626</v>
      </c>
      <c r="P651" s="4">
        <v>8405</v>
      </c>
      <c r="Q651" s="4">
        <v>266033</v>
      </c>
      <c r="R651" s="4">
        <v>47751</v>
      </c>
      <c r="S651" s="4">
        <v>33813147</v>
      </c>
      <c r="T651" s="4">
        <v>1147416</v>
      </c>
    </row>
    <row r="652" spans="1:20" s="12" customFormat="1" ht="23.25">
      <c r="A652" s="15" t="s">
        <v>715</v>
      </c>
      <c r="B652" s="16" t="s">
        <v>150</v>
      </c>
      <c r="C652" s="4">
        <v>35758115</v>
      </c>
      <c r="D652" s="4">
        <v>591326</v>
      </c>
      <c r="E652" s="4">
        <v>4986209</v>
      </c>
      <c r="F652" s="4">
        <v>1940620</v>
      </c>
      <c r="G652" s="4">
        <v>358707</v>
      </c>
      <c r="H652" s="4">
        <v>4236658</v>
      </c>
      <c r="I652" s="4">
        <v>1173168</v>
      </c>
      <c r="J652" s="4">
        <v>1932530</v>
      </c>
      <c r="K652" s="4">
        <v>2495716</v>
      </c>
      <c r="L652" s="4">
        <v>346372</v>
      </c>
      <c r="M652" s="4">
        <v>2987149</v>
      </c>
      <c r="N652" s="4">
        <v>700204</v>
      </c>
      <c r="O652" s="4">
        <v>929473</v>
      </c>
      <c r="P652" s="4">
        <v>111357</v>
      </c>
      <c r="Q652" s="4">
        <v>3266581</v>
      </c>
      <c r="R652" s="4">
        <v>4037834</v>
      </c>
      <c r="S652" s="4">
        <v>4605799</v>
      </c>
      <c r="T652" s="4">
        <v>1058411</v>
      </c>
    </row>
    <row r="653" spans="1:20" s="12" customFormat="1" ht="34.5">
      <c r="A653" s="15" t="s">
        <v>716</v>
      </c>
      <c r="B653" s="16" t="s">
        <v>151</v>
      </c>
      <c r="C653" s="4">
        <v>652946</v>
      </c>
      <c r="D653" s="4">
        <v>14454</v>
      </c>
      <c r="E653" s="5" t="s">
        <v>14</v>
      </c>
      <c r="F653" s="4">
        <v>292</v>
      </c>
      <c r="G653" s="5" t="s">
        <v>14</v>
      </c>
      <c r="H653" s="5" t="s">
        <v>14</v>
      </c>
      <c r="I653" s="4">
        <v>128312</v>
      </c>
      <c r="J653" s="4">
        <v>41024</v>
      </c>
      <c r="K653" s="4">
        <v>76</v>
      </c>
      <c r="L653" s="4">
        <v>971</v>
      </c>
      <c r="M653" s="4">
        <v>500</v>
      </c>
      <c r="N653" s="4">
        <v>2083</v>
      </c>
      <c r="O653" s="4">
        <v>3527</v>
      </c>
      <c r="P653" s="5" t="s">
        <v>14</v>
      </c>
      <c r="Q653" s="4">
        <v>3969</v>
      </c>
      <c r="R653" s="4">
        <v>2401</v>
      </c>
      <c r="S653" s="4">
        <v>100</v>
      </c>
      <c r="T653" s="4">
        <v>455237</v>
      </c>
    </row>
    <row r="654" spans="1:20" s="12" customFormat="1" ht="23.25">
      <c r="A654" s="15" t="s">
        <v>717</v>
      </c>
      <c r="B654" s="16" t="s">
        <v>152</v>
      </c>
      <c r="C654" s="4">
        <v>134567911</v>
      </c>
      <c r="D654" s="4">
        <v>1738535</v>
      </c>
      <c r="E654" s="4">
        <v>17061658</v>
      </c>
      <c r="F654" s="4">
        <v>4233244</v>
      </c>
      <c r="G654" s="4">
        <v>1682833</v>
      </c>
      <c r="H654" s="4">
        <v>1961847</v>
      </c>
      <c r="I654" s="4">
        <v>3312377</v>
      </c>
      <c r="J654" s="4">
        <v>20052812</v>
      </c>
      <c r="K654" s="4">
        <v>4130013</v>
      </c>
      <c r="L654" s="4">
        <v>6480898</v>
      </c>
      <c r="M654" s="4">
        <v>3372325</v>
      </c>
      <c r="N654" s="4">
        <v>3105964</v>
      </c>
      <c r="O654" s="4">
        <v>2760829</v>
      </c>
      <c r="P654" s="4">
        <v>2418486</v>
      </c>
      <c r="Q654" s="4">
        <v>16933141</v>
      </c>
      <c r="R654" s="4">
        <v>2665325</v>
      </c>
      <c r="S654" s="4">
        <v>37077917</v>
      </c>
      <c r="T654" s="4">
        <v>5579708</v>
      </c>
    </row>
    <row r="655" spans="1:20" s="12" customFormat="1" ht="23.25">
      <c r="A655" s="15" t="s">
        <v>718</v>
      </c>
      <c r="B655" s="16" t="s">
        <v>153</v>
      </c>
      <c r="C655" s="4">
        <v>133493030</v>
      </c>
      <c r="D655" s="4">
        <v>1737434</v>
      </c>
      <c r="E655" s="4">
        <v>17060786</v>
      </c>
      <c r="F655" s="4">
        <v>4220638</v>
      </c>
      <c r="G655" s="4">
        <v>1682606</v>
      </c>
      <c r="H655" s="4">
        <v>1961802</v>
      </c>
      <c r="I655" s="4">
        <v>3178299</v>
      </c>
      <c r="J655" s="4">
        <v>20035436</v>
      </c>
      <c r="K655" s="4">
        <v>4126389</v>
      </c>
      <c r="L655" s="4">
        <v>6200904</v>
      </c>
      <c r="M655" s="4">
        <v>3371825</v>
      </c>
      <c r="N655" s="4">
        <v>3105964</v>
      </c>
      <c r="O655" s="4">
        <v>2752724</v>
      </c>
      <c r="P655" s="4">
        <v>2402877</v>
      </c>
      <c r="Q655" s="4">
        <v>16931837</v>
      </c>
      <c r="R655" s="4">
        <v>2647815</v>
      </c>
      <c r="S655" s="4">
        <v>37028199</v>
      </c>
      <c r="T655" s="4">
        <v>5047497</v>
      </c>
    </row>
    <row r="656" spans="1:20" s="12" customFormat="1" ht="23.25">
      <c r="A656" s="15" t="s">
        <v>719</v>
      </c>
      <c r="B656" s="16" t="s">
        <v>154</v>
      </c>
      <c r="C656" s="4">
        <v>1074881</v>
      </c>
      <c r="D656" s="4">
        <v>1101</v>
      </c>
      <c r="E656" s="4">
        <v>872</v>
      </c>
      <c r="F656" s="4">
        <v>12606</v>
      </c>
      <c r="G656" s="4">
        <v>228</v>
      </c>
      <c r="H656" s="4">
        <v>44</v>
      </c>
      <c r="I656" s="4">
        <v>134078</v>
      </c>
      <c r="J656" s="4">
        <v>17376</v>
      </c>
      <c r="K656" s="4">
        <v>3624</v>
      </c>
      <c r="L656" s="4">
        <v>279994</v>
      </c>
      <c r="M656" s="4">
        <v>500</v>
      </c>
      <c r="N656" s="5" t="s">
        <v>14</v>
      </c>
      <c r="O656" s="4">
        <v>8105</v>
      </c>
      <c r="P656" s="4">
        <v>15610</v>
      </c>
      <c r="Q656" s="4">
        <v>1304</v>
      </c>
      <c r="R656" s="4">
        <v>17510</v>
      </c>
      <c r="S656" s="4">
        <v>49718</v>
      </c>
      <c r="T656" s="4">
        <v>532211</v>
      </c>
    </row>
    <row r="657" spans="1:20" s="12" customFormat="1" ht="23.25">
      <c r="A657" s="15" t="s">
        <v>720</v>
      </c>
      <c r="B657" s="16" t="s">
        <v>155</v>
      </c>
      <c r="C657" s="4">
        <v>1465312</v>
      </c>
      <c r="D657" s="4">
        <v>48292</v>
      </c>
      <c r="E657" s="4">
        <v>4619</v>
      </c>
      <c r="F657" s="4">
        <v>36606</v>
      </c>
      <c r="G657" s="5" t="s">
        <v>14</v>
      </c>
      <c r="H657" s="4">
        <v>4273</v>
      </c>
      <c r="I657" s="4">
        <v>283508</v>
      </c>
      <c r="J657" s="4">
        <v>79624</v>
      </c>
      <c r="K657" s="4">
        <v>11830</v>
      </c>
      <c r="L657" s="4">
        <v>14789</v>
      </c>
      <c r="M657" s="4">
        <v>200</v>
      </c>
      <c r="N657" s="4">
        <v>4796</v>
      </c>
      <c r="O657" s="4">
        <v>81785</v>
      </c>
      <c r="P657" s="4">
        <v>4676</v>
      </c>
      <c r="Q657" s="4">
        <v>32368</v>
      </c>
      <c r="R657" s="4">
        <v>40577</v>
      </c>
      <c r="S657" s="4">
        <v>71508</v>
      </c>
      <c r="T657" s="4">
        <v>745861</v>
      </c>
    </row>
    <row r="658" spans="1:20" s="12" customFormat="1" ht="23.25">
      <c r="A658" s="15" t="s">
        <v>721</v>
      </c>
      <c r="B658" s="16" t="s">
        <v>156</v>
      </c>
      <c r="C658" s="4">
        <v>8636198</v>
      </c>
      <c r="D658" s="4">
        <v>192663</v>
      </c>
      <c r="E658" s="4">
        <v>1031515</v>
      </c>
      <c r="F658" s="4">
        <v>512962</v>
      </c>
      <c r="G658" s="4">
        <v>131213</v>
      </c>
      <c r="H658" s="4">
        <v>94217</v>
      </c>
      <c r="I658" s="4">
        <v>784657</v>
      </c>
      <c r="J658" s="4">
        <v>148359</v>
      </c>
      <c r="K658" s="4">
        <v>1342197</v>
      </c>
      <c r="L658" s="4">
        <v>627937</v>
      </c>
      <c r="M658" s="4">
        <v>41231</v>
      </c>
      <c r="N658" s="4">
        <v>54046</v>
      </c>
      <c r="O658" s="4">
        <v>264827</v>
      </c>
      <c r="P658" s="4">
        <v>359311</v>
      </c>
      <c r="Q658" s="4">
        <v>1547073</v>
      </c>
      <c r="R658" s="4">
        <v>152434</v>
      </c>
      <c r="S658" s="4">
        <v>217458</v>
      </c>
      <c r="T658" s="4">
        <v>1134100</v>
      </c>
    </row>
    <row r="659" spans="1:20" s="12" customFormat="1" ht="23.25">
      <c r="A659" s="15" t="s">
        <v>722</v>
      </c>
      <c r="B659" s="16" t="s">
        <v>157</v>
      </c>
      <c r="C659" s="4">
        <v>117543076</v>
      </c>
      <c r="D659" s="4">
        <v>2511223</v>
      </c>
      <c r="E659" s="4">
        <v>19991504</v>
      </c>
      <c r="F659" s="4">
        <v>6371745</v>
      </c>
      <c r="G659" s="4">
        <v>1730004</v>
      </c>
      <c r="H659" s="4">
        <v>3379186</v>
      </c>
      <c r="I659" s="4">
        <v>3260044</v>
      </c>
      <c r="J659" s="4">
        <v>10305272</v>
      </c>
      <c r="K659" s="4">
        <v>1956060</v>
      </c>
      <c r="L659" s="4">
        <v>9790974</v>
      </c>
      <c r="M659" s="4">
        <v>3431680</v>
      </c>
      <c r="N659" s="4">
        <v>2711533</v>
      </c>
      <c r="O659" s="4">
        <v>1954262</v>
      </c>
      <c r="P659" s="4">
        <v>2092817</v>
      </c>
      <c r="Q659" s="4">
        <v>5078326</v>
      </c>
      <c r="R659" s="4">
        <v>2463820</v>
      </c>
      <c r="S659" s="4">
        <v>36803357</v>
      </c>
      <c r="T659" s="4">
        <v>3711269</v>
      </c>
    </row>
    <row r="660" spans="1:20" s="12" customFormat="1" ht="23.25">
      <c r="A660" s="15" t="s">
        <v>723</v>
      </c>
      <c r="B660" s="16" t="s">
        <v>158</v>
      </c>
      <c r="C660" s="4">
        <v>69932322</v>
      </c>
      <c r="D660" s="4">
        <v>2438450</v>
      </c>
      <c r="E660" s="4">
        <v>13146177</v>
      </c>
      <c r="F660" s="4">
        <v>6354761</v>
      </c>
      <c r="G660" s="4">
        <v>1722617</v>
      </c>
      <c r="H660" s="4">
        <v>3172258</v>
      </c>
      <c r="I660" s="4">
        <v>2964097</v>
      </c>
      <c r="J660" s="4">
        <v>10186907</v>
      </c>
      <c r="K660" s="4">
        <v>1817679</v>
      </c>
      <c r="L660" s="4">
        <v>5052180</v>
      </c>
      <c r="M660" s="4">
        <v>3280427</v>
      </c>
      <c r="N660" s="4">
        <v>2711500</v>
      </c>
      <c r="O660" s="4">
        <v>1629928</v>
      </c>
      <c r="P660" s="4">
        <v>2043502</v>
      </c>
      <c r="Q660" s="4">
        <v>5050125</v>
      </c>
      <c r="R660" s="4">
        <v>2432011</v>
      </c>
      <c r="S660" s="4">
        <v>2841763</v>
      </c>
      <c r="T660" s="4">
        <v>3087939</v>
      </c>
    </row>
    <row r="661" spans="1:20" s="12" customFormat="1" ht="23.25">
      <c r="A661" s="15" t="s">
        <v>724</v>
      </c>
      <c r="B661" s="16" t="s">
        <v>159</v>
      </c>
      <c r="C661" s="4">
        <v>47610753</v>
      </c>
      <c r="D661" s="4">
        <v>72773</v>
      </c>
      <c r="E661" s="4">
        <v>6845327</v>
      </c>
      <c r="F661" s="4">
        <v>16984</v>
      </c>
      <c r="G661" s="4">
        <v>7387</v>
      </c>
      <c r="H661" s="4">
        <v>206928</v>
      </c>
      <c r="I661" s="4">
        <v>295947</v>
      </c>
      <c r="J661" s="4">
        <v>118364</v>
      </c>
      <c r="K661" s="4">
        <v>138381</v>
      </c>
      <c r="L661" s="4">
        <v>4738794</v>
      </c>
      <c r="M661" s="4">
        <v>151253</v>
      </c>
      <c r="N661" s="4">
        <v>34</v>
      </c>
      <c r="O661" s="4">
        <v>324334</v>
      </c>
      <c r="P661" s="4">
        <v>49315</v>
      </c>
      <c r="Q661" s="4">
        <v>28201</v>
      </c>
      <c r="R661" s="4">
        <v>31808</v>
      </c>
      <c r="S661" s="4">
        <v>33961593</v>
      </c>
      <c r="T661" s="4">
        <v>623330</v>
      </c>
    </row>
    <row r="662" spans="1:20" s="12" customFormat="1" ht="23.25">
      <c r="A662" s="15" t="s">
        <v>725</v>
      </c>
      <c r="B662" s="16" t="s">
        <v>160</v>
      </c>
      <c r="C662" s="4">
        <v>92092512</v>
      </c>
      <c r="D662" s="4">
        <v>1286607</v>
      </c>
      <c r="E662" s="4">
        <v>3542350</v>
      </c>
      <c r="F662" s="4">
        <v>3446616</v>
      </c>
      <c r="G662" s="4">
        <v>860942</v>
      </c>
      <c r="H662" s="4">
        <v>1789149</v>
      </c>
      <c r="I662" s="4">
        <v>1699016</v>
      </c>
      <c r="J662" s="4">
        <v>6010036</v>
      </c>
      <c r="K662" s="4">
        <v>3285870</v>
      </c>
      <c r="L662" s="4">
        <v>3997734</v>
      </c>
      <c r="M662" s="4">
        <v>3137106</v>
      </c>
      <c r="N662" s="4">
        <v>3023920</v>
      </c>
      <c r="O662" s="4">
        <v>2241411</v>
      </c>
      <c r="P662" s="4">
        <v>1742807</v>
      </c>
      <c r="Q662" s="4">
        <v>5546177</v>
      </c>
      <c r="R662" s="4">
        <v>8127768</v>
      </c>
      <c r="S662" s="4">
        <v>38214641</v>
      </c>
      <c r="T662" s="4">
        <v>4140360</v>
      </c>
    </row>
    <row r="663" spans="1:20" s="12" customFormat="1" ht="45.75">
      <c r="A663" s="15" t="s">
        <v>726</v>
      </c>
      <c r="B663" s="16" t="s">
        <v>161</v>
      </c>
      <c r="C663" s="4">
        <v>231498426</v>
      </c>
      <c r="D663" s="4">
        <v>2795503</v>
      </c>
      <c r="E663" s="4">
        <v>10379815</v>
      </c>
      <c r="F663" s="4">
        <v>4947840</v>
      </c>
      <c r="G663" s="4">
        <v>32222439</v>
      </c>
      <c r="H663" s="4">
        <v>1751046</v>
      </c>
      <c r="I663" s="4">
        <v>6861783</v>
      </c>
      <c r="J663" s="4">
        <v>20011708</v>
      </c>
      <c r="K663" s="4">
        <v>12319021</v>
      </c>
      <c r="L663" s="4">
        <v>2453281</v>
      </c>
      <c r="M663" s="4">
        <v>1977277</v>
      </c>
      <c r="N663" s="4">
        <v>4610216</v>
      </c>
      <c r="O663" s="4">
        <v>1770123</v>
      </c>
      <c r="P663" s="4">
        <v>164199</v>
      </c>
      <c r="Q663" s="4">
        <v>13870231</v>
      </c>
      <c r="R663" s="4">
        <v>40444080</v>
      </c>
      <c r="S663" s="4">
        <v>71245278</v>
      </c>
      <c r="T663" s="4">
        <v>3674586</v>
      </c>
    </row>
    <row r="664" spans="1:20" s="12" customFormat="1" ht="45.75">
      <c r="A664" s="15" t="s">
        <v>727</v>
      </c>
      <c r="B664" s="16" t="s">
        <v>162</v>
      </c>
      <c r="C664" s="4">
        <v>24762007</v>
      </c>
      <c r="D664" s="4">
        <v>932265</v>
      </c>
      <c r="E664" s="4">
        <v>60424</v>
      </c>
      <c r="F664" s="4">
        <v>542846</v>
      </c>
      <c r="G664" s="4">
        <v>131800</v>
      </c>
      <c r="H664" s="4">
        <v>136053</v>
      </c>
      <c r="I664" s="4">
        <v>389318</v>
      </c>
      <c r="J664" s="4">
        <v>13632834</v>
      </c>
      <c r="K664" s="4">
        <v>584240</v>
      </c>
      <c r="L664" s="4">
        <v>402098</v>
      </c>
      <c r="M664" s="4">
        <v>206851</v>
      </c>
      <c r="N664" s="4">
        <v>836089</v>
      </c>
      <c r="O664" s="4">
        <v>419509</v>
      </c>
      <c r="P664" s="4">
        <v>81699</v>
      </c>
      <c r="Q664" s="4">
        <v>564016</v>
      </c>
      <c r="R664" s="4">
        <v>2113423</v>
      </c>
      <c r="S664" s="4">
        <v>3288170</v>
      </c>
      <c r="T664" s="4">
        <v>440372</v>
      </c>
    </row>
    <row r="665" spans="1:20" s="12" customFormat="1" ht="45.75">
      <c r="A665" s="15" t="s">
        <v>728</v>
      </c>
      <c r="B665" s="16" t="s">
        <v>163</v>
      </c>
      <c r="C665" s="4">
        <v>7642284</v>
      </c>
      <c r="D665" s="4">
        <v>52542</v>
      </c>
      <c r="E665" s="4">
        <v>58504</v>
      </c>
      <c r="F665" s="4">
        <v>205072</v>
      </c>
      <c r="G665" s="4">
        <v>33184</v>
      </c>
      <c r="H665" s="4">
        <v>772013</v>
      </c>
      <c r="I665" s="4">
        <v>78357</v>
      </c>
      <c r="J665" s="4">
        <v>490634</v>
      </c>
      <c r="K665" s="4">
        <v>151714</v>
      </c>
      <c r="L665" s="4">
        <v>549998</v>
      </c>
      <c r="M665" s="4">
        <v>26339</v>
      </c>
      <c r="N665" s="4">
        <v>1465338</v>
      </c>
      <c r="O665" s="4">
        <v>163486</v>
      </c>
      <c r="P665" s="4">
        <v>14571</v>
      </c>
      <c r="Q665" s="4">
        <v>1545534</v>
      </c>
      <c r="R665" s="4">
        <v>1328120</v>
      </c>
      <c r="S665" s="4">
        <v>75586</v>
      </c>
      <c r="T665" s="4">
        <v>631289</v>
      </c>
    </row>
    <row r="666" spans="1:20" s="12" customFormat="1" ht="23.25">
      <c r="A666" s="15" t="s">
        <v>729</v>
      </c>
      <c r="B666" s="16" t="s">
        <v>164</v>
      </c>
      <c r="C666" s="4">
        <v>199094135</v>
      </c>
      <c r="D666" s="4">
        <v>1810696</v>
      </c>
      <c r="E666" s="4">
        <v>10260887</v>
      </c>
      <c r="F666" s="4">
        <v>4199921</v>
      </c>
      <c r="G666" s="4">
        <v>32057455</v>
      </c>
      <c r="H666" s="4">
        <v>842980</v>
      </c>
      <c r="I666" s="4">
        <v>6394108</v>
      </c>
      <c r="J666" s="4">
        <v>5888239</v>
      </c>
      <c r="K666" s="4">
        <v>11583067</v>
      </c>
      <c r="L666" s="4">
        <v>1501185</v>
      </c>
      <c r="M666" s="4">
        <v>1744087</v>
      </c>
      <c r="N666" s="4">
        <v>2308789</v>
      </c>
      <c r="O666" s="4">
        <v>1187129</v>
      </c>
      <c r="P666" s="4">
        <v>67929</v>
      </c>
      <c r="Q666" s="4">
        <v>11760680</v>
      </c>
      <c r="R666" s="4">
        <v>37002537</v>
      </c>
      <c r="S666" s="4">
        <v>67881522</v>
      </c>
      <c r="T666" s="4">
        <v>2602924</v>
      </c>
    </row>
    <row r="667" spans="1:20" s="12" customFormat="1" ht="23.25">
      <c r="A667" s="15" t="s">
        <v>730</v>
      </c>
      <c r="B667" s="16" t="s">
        <v>485</v>
      </c>
      <c r="C667" s="4">
        <v>442052212</v>
      </c>
      <c r="D667" s="4">
        <v>23966735</v>
      </c>
      <c r="E667" s="4">
        <v>16889293</v>
      </c>
      <c r="F667" s="4">
        <v>27260123</v>
      </c>
      <c r="G667" s="4">
        <v>15599377</v>
      </c>
      <c r="H667" s="4">
        <v>12115941</v>
      </c>
      <c r="I667" s="4">
        <v>11044430</v>
      </c>
      <c r="J667" s="4">
        <v>54656393</v>
      </c>
      <c r="K667" s="4">
        <v>25973272</v>
      </c>
      <c r="L667" s="4">
        <v>9085211</v>
      </c>
      <c r="M667" s="4">
        <v>8065137</v>
      </c>
      <c r="N667" s="4">
        <v>9667140</v>
      </c>
      <c r="O667" s="4">
        <v>13552428</v>
      </c>
      <c r="P667" s="4">
        <v>6312958</v>
      </c>
      <c r="Q667" s="4">
        <v>30577024</v>
      </c>
      <c r="R667" s="4">
        <v>36693692</v>
      </c>
      <c r="S667" s="4">
        <v>116736550</v>
      </c>
      <c r="T667" s="4">
        <v>23856509</v>
      </c>
    </row>
    <row r="668" spans="1:20" s="12" customFormat="1" ht="23.25">
      <c r="A668" s="15" t="s">
        <v>731</v>
      </c>
      <c r="B668" s="16" t="s">
        <v>165</v>
      </c>
      <c r="C668" s="4">
        <v>107051888</v>
      </c>
      <c r="D668" s="4">
        <v>3336357</v>
      </c>
      <c r="E668" s="4">
        <v>5844582</v>
      </c>
      <c r="F668" s="4">
        <v>3475922</v>
      </c>
      <c r="G668" s="4">
        <v>1631964</v>
      </c>
      <c r="H668" s="4">
        <v>886040</v>
      </c>
      <c r="I668" s="4">
        <v>2085842</v>
      </c>
      <c r="J668" s="4">
        <v>20366560</v>
      </c>
      <c r="K668" s="4">
        <v>3647711</v>
      </c>
      <c r="L668" s="4">
        <v>441958</v>
      </c>
      <c r="M668" s="4">
        <v>896866</v>
      </c>
      <c r="N668" s="4">
        <v>1714614</v>
      </c>
      <c r="O668" s="4">
        <v>2363882</v>
      </c>
      <c r="P668" s="4">
        <v>468521</v>
      </c>
      <c r="Q668" s="4">
        <v>5844092</v>
      </c>
      <c r="R668" s="4">
        <v>3870340</v>
      </c>
      <c r="S668" s="4">
        <v>47320073</v>
      </c>
      <c r="T668" s="4">
        <v>2856564</v>
      </c>
    </row>
    <row r="669" spans="1:20" s="12" customFormat="1" ht="23.25">
      <c r="A669" s="15" t="s">
        <v>732</v>
      </c>
      <c r="B669" s="16" t="s">
        <v>166</v>
      </c>
      <c r="C669" s="4">
        <v>50330354</v>
      </c>
      <c r="D669" s="4">
        <v>2484865</v>
      </c>
      <c r="E669" s="4">
        <v>4353220</v>
      </c>
      <c r="F669" s="4">
        <v>2231814</v>
      </c>
      <c r="G669" s="4">
        <v>580893</v>
      </c>
      <c r="H669" s="4">
        <v>445985</v>
      </c>
      <c r="I669" s="4">
        <v>1482869</v>
      </c>
      <c r="J669" s="4">
        <v>15967734</v>
      </c>
      <c r="K669" s="4">
        <v>2668420</v>
      </c>
      <c r="L669" s="4">
        <v>295987</v>
      </c>
      <c r="M669" s="4">
        <v>424263</v>
      </c>
      <c r="N669" s="4">
        <v>1178375</v>
      </c>
      <c r="O669" s="4">
        <v>1065004</v>
      </c>
      <c r="P669" s="4">
        <v>441316</v>
      </c>
      <c r="Q669" s="4">
        <v>2793481</v>
      </c>
      <c r="R669" s="4">
        <v>2901429</v>
      </c>
      <c r="S669" s="4">
        <v>8806368</v>
      </c>
      <c r="T669" s="4">
        <v>2208330</v>
      </c>
    </row>
    <row r="670" spans="1:20" s="12" customFormat="1" ht="23.25">
      <c r="A670" s="15" t="s">
        <v>733</v>
      </c>
      <c r="B670" s="16" t="s">
        <v>167</v>
      </c>
      <c r="C670" s="4">
        <v>4836475</v>
      </c>
      <c r="D670" s="4">
        <v>308375</v>
      </c>
      <c r="E670" s="4">
        <v>2147</v>
      </c>
      <c r="F670" s="4">
        <v>687770</v>
      </c>
      <c r="G670" s="5" t="s">
        <v>14</v>
      </c>
      <c r="H670" s="4">
        <v>3768</v>
      </c>
      <c r="I670" s="4">
        <v>180131</v>
      </c>
      <c r="J670" s="4">
        <v>774444</v>
      </c>
      <c r="K670" s="4">
        <v>38055</v>
      </c>
      <c r="L670" s="4">
        <v>20998</v>
      </c>
      <c r="M670" s="4">
        <v>3921</v>
      </c>
      <c r="N670" s="4">
        <v>94606</v>
      </c>
      <c r="O670" s="4">
        <v>699621</v>
      </c>
      <c r="P670" s="4">
        <v>8586</v>
      </c>
      <c r="Q670" s="4">
        <v>1107304</v>
      </c>
      <c r="R670" s="4">
        <v>41332</v>
      </c>
      <c r="S670" s="4">
        <v>545090</v>
      </c>
      <c r="T670" s="4">
        <v>320329</v>
      </c>
    </row>
    <row r="671" spans="1:20" s="12" customFormat="1" ht="34.5">
      <c r="A671" s="15" t="s">
        <v>734</v>
      </c>
      <c r="B671" s="16" t="s">
        <v>168</v>
      </c>
      <c r="C671" s="4">
        <v>51885059</v>
      </c>
      <c r="D671" s="4">
        <v>543117</v>
      </c>
      <c r="E671" s="4">
        <v>1489216</v>
      </c>
      <c r="F671" s="4">
        <v>556339</v>
      </c>
      <c r="G671" s="4">
        <v>1051071</v>
      </c>
      <c r="H671" s="4">
        <v>436287</v>
      </c>
      <c r="I671" s="4">
        <v>422842</v>
      </c>
      <c r="J671" s="4">
        <v>3624382</v>
      </c>
      <c r="K671" s="4">
        <v>941237</v>
      </c>
      <c r="L671" s="4">
        <v>124974</v>
      </c>
      <c r="M671" s="4">
        <v>468681</v>
      </c>
      <c r="N671" s="4">
        <v>441632</v>
      </c>
      <c r="O671" s="4">
        <v>599257</v>
      </c>
      <c r="P671" s="4">
        <v>18619</v>
      </c>
      <c r="Q671" s="4">
        <v>1943306</v>
      </c>
      <c r="R671" s="4">
        <v>927579</v>
      </c>
      <c r="S671" s="4">
        <v>37968615</v>
      </c>
      <c r="T671" s="4">
        <v>327906</v>
      </c>
    </row>
    <row r="672" spans="1:20" s="12" customFormat="1" ht="23.25">
      <c r="A672" s="15" t="s">
        <v>735</v>
      </c>
      <c r="B672" s="16" t="s">
        <v>169</v>
      </c>
      <c r="C672" s="4">
        <v>80886146</v>
      </c>
      <c r="D672" s="4">
        <v>5469912</v>
      </c>
      <c r="E672" s="4">
        <v>3298159</v>
      </c>
      <c r="F672" s="4">
        <v>8195036</v>
      </c>
      <c r="G672" s="4">
        <v>2187625</v>
      </c>
      <c r="H672" s="4">
        <v>3750438</v>
      </c>
      <c r="I672" s="4">
        <v>1805292</v>
      </c>
      <c r="J672" s="4">
        <v>11785653</v>
      </c>
      <c r="K672" s="4">
        <v>4998129</v>
      </c>
      <c r="L672" s="4">
        <v>1229971</v>
      </c>
      <c r="M672" s="4">
        <v>2523301</v>
      </c>
      <c r="N672" s="4">
        <v>3103655</v>
      </c>
      <c r="O672" s="4">
        <v>3144722</v>
      </c>
      <c r="P672" s="4">
        <v>1099195</v>
      </c>
      <c r="Q672" s="4">
        <v>12120086</v>
      </c>
      <c r="R672" s="4">
        <v>4281311</v>
      </c>
      <c r="S672" s="4">
        <v>9984625</v>
      </c>
      <c r="T672" s="4">
        <v>1909036</v>
      </c>
    </row>
    <row r="673" spans="1:20" s="12" customFormat="1" ht="23.25">
      <c r="A673" s="15" t="s">
        <v>736</v>
      </c>
      <c r="B673" s="16" t="s">
        <v>170</v>
      </c>
      <c r="C673" s="4">
        <v>36180146</v>
      </c>
      <c r="D673" s="4">
        <v>2186987</v>
      </c>
      <c r="E673" s="4">
        <v>2277848</v>
      </c>
      <c r="F673" s="4">
        <v>3507512</v>
      </c>
      <c r="G673" s="4">
        <v>1520304</v>
      </c>
      <c r="H673" s="4">
        <v>1837166</v>
      </c>
      <c r="I673" s="4">
        <v>953906</v>
      </c>
      <c r="J673" s="4">
        <v>8651279</v>
      </c>
      <c r="K673" s="4">
        <v>2318027</v>
      </c>
      <c r="L673" s="4">
        <v>337337</v>
      </c>
      <c r="M673" s="4">
        <v>269964</v>
      </c>
      <c r="N673" s="4">
        <v>513973</v>
      </c>
      <c r="O673" s="4">
        <v>1701707</v>
      </c>
      <c r="P673" s="4">
        <v>249434</v>
      </c>
      <c r="Q673" s="4">
        <v>2344631</v>
      </c>
      <c r="R673" s="4">
        <v>894526</v>
      </c>
      <c r="S673" s="4">
        <v>5337765</v>
      </c>
      <c r="T673" s="4">
        <v>1277780</v>
      </c>
    </row>
    <row r="674" spans="1:20" s="12" customFormat="1" ht="23.25">
      <c r="A674" s="15" t="s">
        <v>737</v>
      </c>
      <c r="B674" s="16" t="s">
        <v>171</v>
      </c>
      <c r="C674" s="4">
        <v>97688034</v>
      </c>
      <c r="D674" s="4">
        <v>10396420</v>
      </c>
      <c r="E674" s="4">
        <v>3530707</v>
      </c>
      <c r="F674" s="4">
        <v>8080007</v>
      </c>
      <c r="G674" s="4">
        <v>1927346</v>
      </c>
      <c r="H674" s="4">
        <v>4988795</v>
      </c>
      <c r="I674" s="4">
        <v>3512091</v>
      </c>
      <c r="J674" s="4">
        <v>9976820</v>
      </c>
      <c r="K674" s="4">
        <v>8252266</v>
      </c>
      <c r="L674" s="4">
        <v>2499990</v>
      </c>
      <c r="M674" s="4">
        <v>2138053</v>
      </c>
      <c r="N674" s="4">
        <v>1919904</v>
      </c>
      <c r="O674" s="4">
        <v>5408908</v>
      </c>
      <c r="P674" s="4">
        <v>933350</v>
      </c>
      <c r="Q674" s="4">
        <v>7220115</v>
      </c>
      <c r="R674" s="4">
        <v>16856358</v>
      </c>
      <c r="S674" s="4">
        <v>7291371</v>
      </c>
      <c r="T674" s="4">
        <v>2755533</v>
      </c>
    </row>
    <row r="675" spans="1:20" s="12" customFormat="1" ht="34.5">
      <c r="A675" s="15" t="s">
        <v>738</v>
      </c>
      <c r="B675" s="16" t="s">
        <v>172</v>
      </c>
      <c r="C675" s="4">
        <v>46214425</v>
      </c>
      <c r="D675" s="4">
        <v>390504</v>
      </c>
      <c r="E675" s="4">
        <v>127363</v>
      </c>
      <c r="F675" s="4">
        <v>1441880</v>
      </c>
      <c r="G675" s="4">
        <v>162674</v>
      </c>
      <c r="H675" s="4">
        <v>29236</v>
      </c>
      <c r="I675" s="4">
        <v>794461</v>
      </c>
      <c r="J675" s="4">
        <v>696265</v>
      </c>
      <c r="K675" s="4">
        <v>3881638</v>
      </c>
      <c r="L675" s="4">
        <v>55975</v>
      </c>
      <c r="M675" s="4">
        <v>20142</v>
      </c>
      <c r="N675" s="4">
        <v>339031</v>
      </c>
      <c r="O675" s="4">
        <v>231514</v>
      </c>
      <c r="P675" s="4">
        <v>123239</v>
      </c>
      <c r="Q675" s="4">
        <v>810123</v>
      </c>
      <c r="R675" s="4">
        <v>655065</v>
      </c>
      <c r="S675" s="4">
        <v>35697557</v>
      </c>
      <c r="T675" s="4">
        <v>757758</v>
      </c>
    </row>
    <row r="676" spans="1:20" s="12" customFormat="1" ht="34.5">
      <c r="A676" s="15" t="s">
        <v>739</v>
      </c>
      <c r="B676" s="16" t="s">
        <v>173</v>
      </c>
      <c r="C676" s="4">
        <v>74031573</v>
      </c>
      <c r="D676" s="4">
        <v>2186555</v>
      </c>
      <c r="E676" s="4">
        <v>1810633</v>
      </c>
      <c r="F676" s="4">
        <v>2559765</v>
      </c>
      <c r="G676" s="4">
        <v>8169463</v>
      </c>
      <c r="H676" s="4">
        <v>624265</v>
      </c>
      <c r="I676" s="4">
        <v>1892838</v>
      </c>
      <c r="J676" s="4">
        <v>3179816</v>
      </c>
      <c r="K676" s="4">
        <v>2875501</v>
      </c>
      <c r="L676" s="4">
        <v>4519980</v>
      </c>
      <c r="M676" s="4">
        <v>2216811</v>
      </c>
      <c r="N676" s="4">
        <v>2075963</v>
      </c>
      <c r="O676" s="4">
        <v>701695</v>
      </c>
      <c r="P676" s="4">
        <v>3439219</v>
      </c>
      <c r="Q676" s="4">
        <v>2237977</v>
      </c>
      <c r="R676" s="4">
        <v>10136092</v>
      </c>
      <c r="S676" s="4">
        <v>11105160</v>
      </c>
      <c r="T676" s="4">
        <v>14299840</v>
      </c>
    </row>
    <row r="677" spans="1:20" s="12" customFormat="1" ht="23.25">
      <c r="A677" s="15" t="s">
        <v>740</v>
      </c>
      <c r="B677" s="16" t="s">
        <v>486</v>
      </c>
      <c r="C677" s="4">
        <v>239890939</v>
      </c>
      <c r="D677" s="4">
        <v>9229663</v>
      </c>
      <c r="E677" s="4">
        <v>8202061</v>
      </c>
      <c r="F677" s="4">
        <v>22877290</v>
      </c>
      <c r="G677" s="4">
        <v>4665119</v>
      </c>
      <c r="H677" s="4">
        <v>4807820</v>
      </c>
      <c r="I677" s="4">
        <v>7864957</v>
      </c>
      <c r="J677" s="4">
        <v>21444153</v>
      </c>
      <c r="K677" s="4">
        <v>7569356</v>
      </c>
      <c r="L677" s="4">
        <v>9590072</v>
      </c>
      <c r="M677" s="4">
        <v>7098937</v>
      </c>
      <c r="N677" s="4">
        <v>5703936</v>
      </c>
      <c r="O677" s="4">
        <v>4068860</v>
      </c>
      <c r="P677" s="4">
        <v>4920162</v>
      </c>
      <c r="Q677" s="4">
        <v>26735616</v>
      </c>
      <c r="R677" s="4">
        <v>31859346</v>
      </c>
      <c r="S677" s="4">
        <v>52535971</v>
      </c>
      <c r="T677" s="4">
        <v>10717620</v>
      </c>
    </row>
    <row r="678" spans="1:20" s="12" customFormat="1" ht="23.25">
      <c r="A678" s="15" t="s">
        <v>741</v>
      </c>
      <c r="B678" s="16" t="s">
        <v>174</v>
      </c>
      <c r="C678" s="4">
        <v>34083632</v>
      </c>
      <c r="D678" s="4">
        <v>1566979</v>
      </c>
      <c r="E678" s="4">
        <v>1569020</v>
      </c>
      <c r="F678" s="4">
        <v>4822076</v>
      </c>
      <c r="G678" s="4">
        <v>1021582</v>
      </c>
      <c r="H678" s="4">
        <v>1291635</v>
      </c>
      <c r="I678" s="4">
        <v>1144693</v>
      </c>
      <c r="J678" s="4">
        <v>2261470</v>
      </c>
      <c r="K678" s="4">
        <v>1635547</v>
      </c>
      <c r="L678" s="4">
        <v>1520196</v>
      </c>
      <c r="M678" s="4">
        <v>2065807</v>
      </c>
      <c r="N678" s="4">
        <v>952442</v>
      </c>
      <c r="O678" s="4">
        <v>1559365</v>
      </c>
      <c r="P678" s="4">
        <v>597936</v>
      </c>
      <c r="Q678" s="4">
        <v>3063764</v>
      </c>
      <c r="R678" s="4">
        <v>3319937</v>
      </c>
      <c r="S678" s="4">
        <v>4178922</v>
      </c>
      <c r="T678" s="4">
        <v>1512262</v>
      </c>
    </row>
    <row r="679" spans="1:20" s="12" customFormat="1" ht="23.25">
      <c r="A679" s="15" t="s">
        <v>742</v>
      </c>
      <c r="B679" s="16" t="s">
        <v>175</v>
      </c>
      <c r="C679" s="4">
        <v>50943666</v>
      </c>
      <c r="D679" s="4">
        <v>2572507</v>
      </c>
      <c r="E679" s="4">
        <v>2058092</v>
      </c>
      <c r="F679" s="4">
        <v>5950178</v>
      </c>
      <c r="G679" s="4">
        <v>1299819</v>
      </c>
      <c r="H679" s="4">
        <v>594654</v>
      </c>
      <c r="I679" s="4">
        <v>1155439</v>
      </c>
      <c r="J679" s="4">
        <v>7403350</v>
      </c>
      <c r="K679" s="4">
        <v>367486</v>
      </c>
      <c r="L679" s="4">
        <v>2562788</v>
      </c>
      <c r="M679" s="4">
        <v>1289649</v>
      </c>
      <c r="N679" s="4">
        <v>683554</v>
      </c>
      <c r="O679" s="4">
        <v>773539</v>
      </c>
      <c r="P679" s="4">
        <v>760944</v>
      </c>
      <c r="Q679" s="4">
        <v>12185589</v>
      </c>
      <c r="R679" s="4">
        <v>2425085</v>
      </c>
      <c r="S679" s="4">
        <v>5641201</v>
      </c>
      <c r="T679" s="4">
        <v>3219793</v>
      </c>
    </row>
    <row r="680" spans="1:20" s="12" customFormat="1" ht="34.5">
      <c r="A680" s="15" t="s">
        <v>743</v>
      </c>
      <c r="B680" s="16" t="s">
        <v>176</v>
      </c>
      <c r="C680" s="4">
        <v>154863641</v>
      </c>
      <c r="D680" s="4">
        <v>5090177</v>
      </c>
      <c r="E680" s="4">
        <v>4574950</v>
      </c>
      <c r="F680" s="4">
        <v>12105037</v>
      </c>
      <c r="G680" s="4">
        <v>2343718</v>
      </c>
      <c r="H680" s="4">
        <v>2921531</v>
      </c>
      <c r="I680" s="4">
        <v>5564824</v>
      </c>
      <c r="J680" s="4">
        <v>11779333</v>
      </c>
      <c r="K680" s="4">
        <v>5566323</v>
      </c>
      <c r="L680" s="4">
        <v>5507089</v>
      </c>
      <c r="M680" s="4">
        <v>3743481</v>
      </c>
      <c r="N680" s="4">
        <v>4067940</v>
      </c>
      <c r="O680" s="4">
        <v>1735956</v>
      </c>
      <c r="P680" s="4">
        <v>3561282</v>
      </c>
      <c r="Q680" s="4">
        <v>11486263</v>
      </c>
      <c r="R680" s="4">
        <v>26114324</v>
      </c>
      <c r="S680" s="4">
        <v>42715848</v>
      </c>
      <c r="T680" s="4">
        <v>5985565</v>
      </c>
    </row>
    <row r="681" spans="1:20" s="12" customFormat="1" ht="23.25">
      <c r="A681" s="15" t="s">
        <v>744</v>
      </c>
      <c r="B681" s="16" t="s">
        <v>487</v>
      </c>
      <c r="C681" s="4">
        <v>132794821</v>
      </c>
      <c r="D681" s="4">
        <v>5563764</v>
      </c>
      <c r="E681" s="4">
        <v>4144125</v>
      </c>
      <c r="F681" s="4">
        <v>5747081</v>
      </c>
      <c r="G681" s="4">
        <v>1614180</v>
      </c>
      <c r="H681" s="4">
        <v>1649499</v>
      </c>
      <c r="I681" s="4">
        <v>2507916</v>
      </c>
      <c r="J681" s="4">
        <v>15642257</v>
      </c>
      <c r="K681" s="4">
        <v>5656564</v>
      </c>
      <c r="L681" s="4">
        <v>3746400</v>
      </c>
      <c r="M681" s="4">
        <v>4402514</v>
      </c>
      <c r="N681" s="4">
        <v>2797583</v>
      </c>
      <c r="O681" s="4">
        <v>4449236</v>
      </c>
      <c r="P681" s="4">
        <v>944476</v>
      </c>
      <c r="Q681" s="4">
        <v>14185864</v>
      </c>
      <c r="R681" s="4">
        <v>34202968</v>
      </c>
      <c r="S681" s="4">
        <v>22422551</v>
      </c>
      <c r="T681" s="4">
        <v>3117842</v>
      </c>
    </row>
    <row r="682" spans="1:20" s="12" customFormat="1" ht="23.25">
      <c r="A682" s="15" t="s">
        <v>745</v>
      </c>
      <c r="B682" s="16" t="s">
        <v>177</v>
      </c>
      <c r="C682" s="4">
        <v>132794821</v>
      </c>
      <c r="D682" s="4">
        <v>5563764</v>
      </c>
      <c r="E682" s="4">
        <v>4144125</v>
      </c>
      <c r="F682" s="4">
        <v>5747081</v>
      </c>
      <c r="G682" s="4">
        <v>1614180</v>
      </c>
      <c r="H682" s="4">
        <v>1649499</v>
      </c>
      <c r="I682" s="4">
        <v>2507916</v>
      </c>
      <c r="J682" s="4">
        <v>15642257</v>
      </c>
      <c r="K682" s="4">
        <v>5656564</v>
      </c>
      <c r="L682" s="4">
        <v>3746400</v>
      </c>
      <c r="M682" s="4">
        <v>4402514</v>
      </c>
      <c r="N682" s="4">
        <v>2797583</v>
      </c>
      <c r="O682" s="4">
        <v>4449236</v>
      </c>
      <c r="P682" s="4">
        <v>944476</v>
      </c>
      <c r="Q682" s="4">
        <v>14185864</v>
      </c>
      <c r="R682" s="4">
        <v>34202968</v>
      </c>
      <c r="S682" s="4">
        <v>22422551</v>
      </c>
      <c r="T682" s="4">
        <v>3117842</v>
      </c>
    </row>
    <row r="683" spans="1:20" s="12" customFormat="1">
      <c r="A683" s="15" t="s">
        <v>1895</v>
      </c>
      <c r="B683" s="16" t="s">
        <v>1074</v>
      </c>
      <c r="C683" s="4">
        <v>7627809998</v>
      </c>
      <c r="D683" s="4">
        <v>178360865</v>
      </c>
      <c r="E683" s="4">
        <v>301106319</v>
      </c>
      <c r="F683" s="4">
        <v>295865379</v>
      </c>
      <c r="G683" s="4">
        <v>251389757</v>
      </c>
      <c r="H683" s="4">
        <v>222481854</v>
      </c>
      <c r="I683" s="4">
        <v>205827823</v>
      </c>
      <c r="J683" s="4">
        <v>576181118</v>
      </c>
      <c r="K683" s="4">
        <v>285453388</v>
      </c>
      <c r="L683" s="4">
        <v>162145025</v>
      </c>
      <c r="M683" s="4">
        <v>158162541</v>
      </c>
      <c r="N683" s="4">
        <v>290517689</v>
      </c>
      <c r="O683" s="4">
        <v>144177778</v>
      </c>
      <c r="P683" s="4">
        <v>134505641</v>
      </c>
      <c r="Q683" s="4">
        <v>757550811</v>
      </c>
      <c r="R683" s="4">
        <v>948369489</v>
      </c>
      <c r="S683" s="4">
        <v>2388767178</v>
      </c>
      <c r="T683" s="4">
        <v>326947343</v>
      </c>
    </row>
    <row r="684" spans="1:20" s="12" customFormat="1" ht="79.5">
      <c r="A684" s="15" t="s">
        <v>550</v>
      </c>
      <c r="B684" s="16" t="s">
        <v>450</v>
      </c>
      <c r="C684" s="4">
        <v>689303971</v>
      </c>
      <c r="D684" s="4">
        <v>4019299</v>
      </c>
      <c r="E684" s="4">
        <v>17879092</v>
      </c>
      <c r="F684" s="4">
        <v>2771452</v>
      </c>
      <c r="G684" s="4">
        <v>12951694</v>
      </c>
      <c r="H684" s="4">
        <v>25007677</v>
      </c>
      <c r="I684" s="4">
        <v>1471638</v>
      </c>
      <c r="J684" s="4">
        <v>23105653</v>
      </c>
      <c r="K684" s="4">
        <v>40305627</v>
      </c>
      <c r="L684" s="4">
        <v>9184214</v>
      </c>
      <c r="M684" s="4">
        <v>22125913</v>
      </c>
      <c r="N684" s="4">
        <v>25139454</v>
      </c>
      <c r="O684" s="4">
        <v>4469051</v>
      </c>
      <c r="P684" s="5" t="s">
        <v>14</v>
      </c>
      <c r="Q684" s="4">
        <v>23968603</v>
      </c>
      <c r="R684" s="4">
        <v>172343960</v>
      </c>
      <c r="S684" s="4">
        <v>261684598</v>
      </c>
      <c r="T684" s="4">
        <v>42876047</v>
      </c>
    </row>
    <row r="685" spans="1:20" s="12" customFormat="1" ht="79.5">
      <c r="A685" s="15" t="s">
        <v>551</v>
      </c>
      <c r="B685" s="16" t="s">
        <v>451</v>
      </c>
      <c r="C685" s="4">
        <v>634175834</v>
      </c>
      <c r="D685" s="4">
        <v>4011460</v>
      </c>
      <c r="E685" s="4">
        <v>17765719</v>
      </c>
      <c r="F685" s="4">
        <v>2771452</v>
      </c>
      <c r="G685" s="4">
        <v>11841254</v>
      </c>
      <c r="H685" s="4">
        <v>24610363</v>
      </c>
      <c r="I685" s="4">
        <v>1395623</v>
      </c>
      <c r="J685" s="4">
        <v>19572409</v>
      </c>
      <c r="K685" s="4">
        <v>35760018</v>
      </c>
      <c r="L685" s="4">
        <v>9074994</v>
      </c>
      <c r="M685" s="4">
        <v>22125913</v>
      </c>
      <c r="N685" s="4">
        <v>24293915</v>
      </c>
      <c r="O685" s="4">
        <v>4469051</v>
      </c>
      <c r="P685" s="5" t="s">
        <v>14</v>
      </c>
      <c r="Q685" s="4">
        <v>23734529</v>
      </c>
      <c r="R685" s="4">
        <v>162058498</v>
      </c>
      <c r="S685" s="4">
        <v>228747589</v>
      </c>
      <c r="T685" s="4">
        <v>41943047</v>
      </c>
    </row>
    <row r="686" spans="1:20" s="12" customFormat="1" ht="45.75">
      <c r="A686" s="15" t="s">
        <v>552</v>
      </c>
      <c r="B686" s="16" t="s">
        <v>18</v>
      </c>
      <c r="C686" s="4">
        <v>634175834</v>
      </c>
      <c r="D686" s="4">
        <v>4011460</v>
      </c>
      <c r="E686" s="4">
        <v>17765719</v>
      </c>
      <c r="F686" s="4">
        <v>2771452</v>
      </c>
      <c r="G686" s="4">
        <v>11841254</v>
      </c>
      <c r="H686" s="4">
        <v>24610363</v>
      </c>
      <c r="I686" s="4">
        <v>1395623</v>
      </c>
      <c r="J686" s="4">
        <v>19572409</v>
      </c>
      <c r="K686" s="4">
        <v>35760018</v>
      </c>
      <c r="L686" s="4">
        <v>9074994</v>
      </c>
      <c r="M686" s="4">
        <v>22125913</v>
      </c>
      <c r="N686" s="4">
        <v>24293915</v>
      </c>
      <c r="O686" s="4">
        <v>4469051</v>
      </c>
      <c r="P686" s="5" t="s">
        <v>14</v>
      </c>
      <c r="Q686" s="4">
        <v>23734529</v>
      </c>
      <c r="R686" s="4">
        <v>162058498</v>
      </c>
      <c r="S686" s="4">
        <v>228747589</v>
      </c>
      <c r="T686" s="4">
        <v>41943047</v>
      </c>
    </row>
    <row r="687" spans="1:20" s="12" customFormat="1" ht="79.5">
      <c r="A687" s="15" t="s">
        <v>553</v>
      </c>
      <c r="B687" s="16" t="s">
        <v>452</v>
      </c>
      <c r="C687" s="4">
        <v>40417365</v>
      </c>
      <c r="D687" s="5" t="s">
        <v>14</v>
      </c>
      <c r="E687" s="5" t="s">
        <v>14</v>
      </c>
      <c r="F687" s="5" t="s">
        <v>14</v>
      </c>
      <c r="G687" s="4">
        <v>1110440</v>
      </c>
      <c r="H687" s="4">
        <v>397314</v>
      </c>
      <c r="I687" s="5" t="s">
        <v>14</v>
      </c>
      <c r="J687" s="4">
        <v>3510209</v>
      </c>
      <c r="K687" s="4">
        <v>4545609</v>
      </c>
      <c r="L687" s="4">
        <v>109220</v>
      </c>
      <c r="M687" s="5" t="s">
        <v>14</v>
      </c>
      <c r="N687" s="4">
        <v>720538</v>
      </c>
      <c r="O687" s="5" t="s">
        <v>14</v>
      </c>
      <c r="P687" s="5" t="s">
        <v>14</v>
      </c>
      <c r="Q687" s="4">
        <v>234074</v>
      </c>
      <c r="R687" s="4">
        <v>6447204</v>
      </c>
      <c r="S687" s="4">
        <v>22409756</v>
      </c>
      <c r="T687" s="4">
        <v>933000</v>
      </c>
    </row>
    <row r="688" spans="1:20" s="12" customFormat="1" ht="45.75">
      <c r="A688" s="15" t="s">
        <v>554</v>
      </c>
      <c r="B688" s="16" t="s">
        <v>19</v>
      </c>
      <c r="C688" s="4">
        <v>40417365</v>
      </c>
      <c r="D688" s="5" t="s">
        <v>14</v>
      </c>
      <c r="E688" s="5" t="s">
        <v>14</v>
      </c>
      <c r="F688" s="5" t="s">
        <v>14</v>
      </c>
      <c r="G688" s="4">
        <v>1110440</v>
      </c>
      <c r="H688" s="4">
        <v>397314</v>
      </c>
      <c r="I688" s="5" t="s">
        <v>14</v>
      </c>
      <c r="J688" s="4">
        <v>3510209</v>
      </c>
      <c r="K688" s="4">
        <v>4545609</v>
      </c>
      <c r="L688" s="4">
        <v>109220</v>
      </c>
      <c r="M688" s="5" t="s">
        <v>14</v>
      </c>
      <c r="N688" s="4">
        <v>720538</v>
      </c>
      <c r="O688" s="5" t="s">
        <v>14</v>
      </c>
      <c r="P688" s="5" t="s">
        <v>14</v>
      </c>
      <c r="Q688" s="4">
        <v>234074</v>
      </c>
      <c r="R688" s="4">
        <v>6447204</v>
      </c>
      <c r="S688" s="4">
        <v>22409756</v>
      </c>
      <c r="T688" s="4">
        <v>933000</v>
      </c>
    </row>
    <row r="689" spans="1:20" s="12" customFormat="1" ht="124.5">
      <c r="A689" s="15" t="s">
        <v>555</v>
      </c>
      <c r="B689" s="16" t="s">
        <v>453</v>
      </c>
      <c r="C689" s="4">
        <v>14190403</v>
      </c>
      <c r="D689" s="4">
        <v>7839</v>
      </c>
      <c r="E689" s="4">
        <v>113373</v>
      </c>
      <c r="F689" s="5" t="s">
        <v>14</v>
      </c>
      <c r="G689" s="5" t="s">
        <v>14</v>
      </c>
      <c r="H689" s="5" t="s">
        <v>14</v>
      </c>
      <c r="I689" s="4">
        <v>76015</v>
      </c>
      <c r="J689" s="4">
        <v>23035</v>
      </c>
      <c r="K689" s="5" t="s">
        <v>14</v>
      </c>
      <c r="L689" s="5" t="s">
        <v>14</v>
      </c>
      <c r="M689" s="5" t="s">
        <v>14</v>
      </c>
      <c r="N689" s="5" t="s">
        <v>14</v>
      </c>
      <c r="O689" s="5" t="s">
        <v>14</v>
      </c>
      <c r="P689" s="5" t="s">
        <v>14</v>
      </c>
      <c r="Q689" s="5" t="s">
        <v>14</v>
      </c>
      <c r="R689" s="4">
        <v>3783400</v>
      </c>
      <c r="S689" s="4">
        <v>10186742</v>
      </c>
      <c r="T689" s="5" t="s">
        <v>14</v>
      </c>
    </row>
    <row r="690" spans="1:20" s="12" customFormat="1" ht="68.25">
      <c r="A690" s="15" t="s">
        <v>556</v>
      </c>
      <c r="B690" s="16" t="s">
        <v>20</v>
      </c>
      <c r="C690" s="4">
        <v>9439797</v>
      </c>
      <c r="D690" s="4">
        <v>7839</v>
      </c>
      <c r="E690" s="4">
        <v>113373</v>
      </c>
      <c r="F690" s="5" t="s">
        <v>14</v>
      </c>
      <c r="G690" s="5" t="s">
        <v>14</v>
      </c>
      <c r="H690" s="5" t="s">
        <v>14</v>
      </c>
      <c r="I690" s="5" t="s">
        <v>14</v>
      </c>
      <c r="J690" s="5" t="s">
        <v>14</v>
      </c>
      <c r="K690" s="5" t="s">
        <v>14</v>
      </c>
      <c r="L690" s="5" t="s">
        <v>14</v>
      </c>
      <c r="M690" s="5" t="s">
        <v>14</v>
      </c>
      <c r="N690" s="5" t="s">
        <v>14</v>
      </c>
      <c r="O690" s="5" t="s">
        <v>14</v>
      </c>
      <c r="P690" s="5" t="s">
        <v>14</v>
      </c>
      <c r="Q690" s="5" t="s">
        <v>14</v>
      </c>
      <c r="R690" s="4">
        <v>3605740</v>
      </c>
      <c r="S690" s="4">
        <v>5712846</v>
      </c>
      <c r="T690" s="5" t="s">
        <v>14</v>
      </c>
    </row>
    <row r="691" spans="1:20" s="12" customFormat="1" ht="68.25">
      <c r="A691" s="15" t="s">
        <v>557</v>
      </c>
      <c r="B691" s="16" t="s">
        <v>21</v>
      </c>
      <c r="C691" s="4">
        <v>4750606</v>
      </c>
      <c r="D691" s="5" t="s">
        <v>14</v>
      </c>
      <c r="E691" s="5" t="s">
        <v>14</v>
      </c>
      <c r="F691" s="5" t="s">
        <v>14</v>
      </c>
      <c r="G691" s="5" t="s">
        <v>14</v>
      </c>
      <c r="H691" s="5" t="s">
        <v>14</v>
      </c>
      <c r="I691" s="4">
        <v>76015</v>
      </c>
      <c r="J691" s="4">
        <v>23035</v>
      </c>
      <c r="K691" s="5" t="s">
        <v>14</v>
      </c>
      <c r="L691" s="5" t="s">
        <v>14</v>
      </c>
      <c r="M691" s="5" t="s">
        <v>14</v>
      </c>
      <c r="N691" s="5" t="s">
        <v>14</v>
      </c>
      <c r="O691" s="5" t="s">
        <v>14</v>
      </c>
      <c r="P691" s="5" t="s">
        <v>14</v>
      </c>
      <c r="Q691" s="5" t="s">
        <v>14</v>
      </c>
      <c r="R691" s="4">
        <v>177660</v>
      </c>
      <c r="S691" s="4">
        <v>4473897</v>
      </c>
      <c r="T691" s="5" t="s">
        <v>14</v>
      </c>
    </row>
    <row r="692" spans="1:20" s="12" customFormat="1" ht="124.5">
      <c r="A692" s="15" t="s">
        <v>558</v>
      </c>
      <c r="B692" s="16" t="s">
        <v>454</v>
      </c>
      <c r="C692" s="4">
        <v>520369</v>
      </c>
      <c r="D692" s="5" t="s">
        <v>14</v>
      </c>
      <c r="E692" s="5" t="s">
        <v>14</v>
      </c>
      <c r="F692" s="5" t="s">
        <v>14</v>
      </c>
      <c r="G692" s="5" t="s">
        <v>14</v>
      </c>
      <c r="H692" s="5" t="s">
        <v>14</v>
      </c>
      <c r="I692" s="5" t="s">
        <v>14</v>
      </c>
      <c r="J692" s="5" t="s">
        <v>14</v>
      </c>
      <c r="K692" s="5" t="s">
        <v>14</v>
      </c>
      <c r="L692" s="5" t="s">
        <v>14</v>
      </c>
      <c r="M692" s="5" t="s">
        <v>14</v>
      </c>
      <c r="N692" s="4">
        <v>125000</v>
      </c>
      <c r="O692" s="5" t="s">
        <v>14</v>
      </c>
      <c r="P692" s="5" t="s">
        <v>14</v>
      </c>
      <c r="Q692" s="5" t="s">
        <v>14</v>
      </c>
      <c r="R692" s="4">
        <v>54858</v>
      </c>
      <c r="S692" s="4">
        <v>340511</v>
      </c>
      <c r="T692" s="5" t="s">
        <v>14</v>
      </c>
    </row>
    <row r="693" spans="1:20" s="12" customFormat="1" ht="68.25">
      <c r="A693" s="15" t="s">
        <v>559</v>
      </c>
      <c r="B693" s="16" t="s">
        <v>22</v>
      </c>
      <c r="C693" s="4">
        <v>417261</v>
      </c>
      <c r="D693" s="5" t="s">
        <v>14</v>
      </c>
      <c r="E693" s="5" t="s">
        <v>14</v>
      </c>
      <c r="F693" s="5" t="s">
        <v>14</v>
      </c>
      <c r="G693" s="5" t="s">
        <v>14</v>
      </c>
      <c r="H693" s="5" t="s">
        <v>14</v>
      </c>
      <c r="I693" s="5" t="s">
        <v>14</v>
      </c>
      <c r="J693" s="5" t="s">
        <v>14</v>
      </c>
      <c r="K693" s="5" t="s">
        <v>14</v>
      </c>
      <c r="L693" s="5" t="s">
        <v>14</v>
      </c>
      <c r="M693" s="5" t="s">
        <v>14</v>
      </c>
      <c r="N693" s="4">
        <v>125000</v>
      </c>
      <c r="O693" s="5" t="s">
        <v>14</v>
      </c>
      <c r="P693" s="5" t="s">
        <v>14</v>
      </c>
      <c r="Q693" s="5" t="s">
        <v>14</v>
      </c>
      <c r="R693" s="5" t="s">
        <v>14</v>
      </c>
      <c r="S693" s="4">
        <v>292261</v>
      </c>
      <c r="T693" s="5" t="s">
        <v>14</v>
      </c>
    </row>
    <row r="694" spans="1:20" s="12" customFormat="1" ht="79.5">
      <c r="A694" s="15" t="s">
        <v>560</v>
      </c>
      <c r="B694" s="16" t="s">
        <v>23</v>
      </c>
      <c r="C694" s="4">
        <v>103108</v>
      </c>
      <c r="D694" s="5" t="s">
        <v>14</v>
      </c>
      <c r="E694" s="5" t="s">
        <v>14</v>
      </c>
      <c r="F694" s="5" t="s">
        <v>14</v>
      </c>
      <c r="G694" s="5" t="s">
        <v>14</v>
      </c>
      <c r="H694" s="5" t="s">
        <v>14</v>
      </c>
      <c r="I694" s="5" t="s">
        <v>14</v>
      </c>
      <c r="J694" s="5" t="s">
        <v>14</v>
      </c>
      <c r="K694" s="5" t="s">
        <v>14</v>
      </c>
      <c r="L694" s="5" t="s">
        <v>14</v>
      </c>
      <c r="M694" s="5" t="s">
        <v>14</v>
      </c>
      <c r="N694" s="5" t="s">
        <v>14</v>
      </c>
      <c r="O694" s="5" t="s">
        <v>14</v>
      </c>
      <c r="P694" s="5" t="s">
        <v>14</v>
      </c>
      <c r="Q694" s="5" t="s">
        <v>14</v>
      </c>
      <c r="R694" s="4">
        <v>54858</v>
      </c>
      <c r="S694" s="4">
        <v>48250</v>
      </c>
      <c r="T694" s="5" t="s">
        <v>14</v>
      </c>
    </row>
    <row r="695" spans="1:20" s="12" customFormat="1" ht="68.25">
      <c r="A695" s="15" t="s">
        <v>561</v>
      </c>
      <c r="B695" s="16" t="s">
        <v>455</v>
      </c>
      <c r="C695" s="4">
        <v>9423340</v>
      </c>
      <c r="D695" s="5" t="s">
        <v>14</v>
      </c>
      <c r="E695" s="4">
        <v>172057</v>
      </c>
      <c r="F695" s="4">
        <v>172000</v>
      </c>
      <c r="G695" s="4">
        <v>11694</v>
      </c>
      <c r="H695" s="5" t="s">
        <v>14</v>
      </c>
      <c r="I695" s="5" t="s">
        <v>14</v>
      </c>
      <c r="J695" s="4">
        <v>95456</v>
      </c>
      <c r="K695" s="4">
        <v>256110</v>
      </c>
      <c r="L695" s="5" t="s">
        <v>14</v>
      </c>
      <c r="M695" s="5" t="s">
        <v>14</v>
      </c>
      <c r="N695" s="4">
        <v>271424</v>
      </c>
      <c r="O695" s="4">
        <v>394501</v>
      </c>
      <c r="P695" s="5" t="s">
        <v>14</v>
      </c>
      <c r="Q695" s="4">
        <v>10001</v>
      </c>
      <c r="R695" s="4">
        <v>1567292</v>
      </c>
      <c r="S695" s="4">
        <v>6472805</v>
      </c>
      <c r="T695" s="5" t="s">
        <v>14</v>
      </c>
    </row>
    <row r="696" spans="1:20" s="12" customFormat="1" ht="79.5">
      <c r="A696" s="15" t="s">
        <v>562</v>
      </c>
      <c r="B696" s="16" t="s">
        <v>456</v>
      </c>
      <c r="C696" s="4">
        <v>3638044</v>
      </c>
      <c r="D696" s="5" t="s">
        <v>14</v>
      </c>
      <c r="E696" s="5" t="s">
        <v>14</v>
      </c>
      <c r="F696" s="5" t="s">
        <v>14</v>
      </c>
      <c r="G696" s="5" t="s">
        <v>14</v>
      </c>
      <c r="H696" s="5" t="s">
        <v>14</v>
      </c>
      <c r="I696" s="5" t="s">
        <v>14</v>
      </c>
      <c r="J696" s="4">
        <v>95456</v>
      </c>
      <c r="K696" s="5" t="s">
        <v>14</v>
      </c>
      <c r="L696" s="5" t="s">
        <v>14</v>
      </c>
      <c r="M696" s="5" t="s">
        <v>14</v>
      </c>
      <c r="N696" s="4">
        <v>181488</v>
      </c>
      <c r="O696" s="4">
        <v>394501</v>
      </c>
      <c r="P696" s="5" t="s">
        <v>14</v>
      </c>
      <c r="Q696" s="5" t="s">
        <v>14</v>
      </c>
      <c r="R696" s="4">
        <v>648425</v>
      </c>
      <c r="S696" s="4">
        <v>2318174</v>
      </c>
      <c r="T696" s="5" t="s">
        <v>14</v>
      </c>
    </row>
    <row r="697" spans="1:20" s="12" customFormat="1" ht="45.75">
      <c r="A697" s="15" t="s">
        <v>563</v>
      </c>
      <c r="B697" s="16" t="s">
        <v>24</v>
      </c>
      <c r="C697" s="4">
        <v>569419</v>
      </c>
      <c r="D697" s="5" t="s">
        <v>14</v>
      </c>
      <c r="E697" s="5" t="s">
        <v>14</v>
      </c>
      <c r="F697" s="5" t="s">
        <v>14</v>
      </c>
      <c r="G697" s="5" t="s">
        <v>14</v>
      </c>
      <c r="H697" s="5" t="s">
        <v>14</v>
      </c>
      <c r="I697" s="5" t="s">
        <v>14</v>
      </c>
      <c r="J697" s="5" t="s">
        <v>14</v>
      </c>
      <c r="K697" s="5" t="s">
        <v>14</v>
      </c>
      <c r="L697" s="5" t="s">
        <v>14</v>
      </c>
      <c r="M697" s="5" t="s">
        <v>14</v>
      </c>
      <c r="N697" s="4">
        <v>181488</v>
      </c>
      <c r="O697" s="5" t="s">
        <v>14</v>
      </c>
      <c r="P697" s="5" t="s">
        <v>14</v>
      </c>
      <c r="Q697" s="5" t="s">
        <v>14</v>
      </c>
      <c r="R697" s="5" t="s">
        <v>14</v>
      </c>
      <c r="S697" s="4">
        <v>387931</v>
      </c>
      <c r="T697" s="5" t="s">
        <v>14</v>
      </c>
    </row>
    <row r="698" spans="1:20" s="12" customFormat="1" ht="45.75">
      <c r="A698" s="15" t="s">
        <v>564</v>
      </c>
      <c r="B698" s="16" t="s">
        <v>25</v>
      </c>
      <c r="C698" s="4">
        <v>208555</v>
      </c>
      <c r="D698" s="5" t="s">
        <v>14</v>
      </c>
      <c r="E698" s="5" t="s">
        <v>14</v>
      </c>
      <c r="F698" s="5" t="s">
        <v>14</v>
      </c>
      <c r="G698" s="5" t="s">
        <v>14</v>
      </c>
      <c r="H698" s="5" t="s">
        <v>14</v>
      </c>
      <c r="I698" s="5" t="s">
        <v>14</v>
      </c>
      <c r="J698" s="4">
        <v>95456</v>
      </c>
      <c r="K698" s="5" t="s">
        <v>14</v>
      </c>
      <c r="L698" s="5" t="s">
        <v>14</v>
      </c>
      <c r="M698" s="5" t="s">
        <v>14</v>
      </c>
      <c r="N698" s="5" t="s">
        <v>14</v>
      </c>
      <c r="O698" s="5" t="s">
        <v>14</v>
      </c>
      <c r="P698" s="5" t="s">
        <v>14</v>
      </c>
      <c r="Q698" s="5" t="s">
        <v>14</v>
      </c>
      <c r="R698" s="5" t="s">
        <v>14</v>
      </c>
      <c r="S698" s="4">
        <v>113099</v>
      </c>
      <c r="T698" s="5" t="s">
        <v>14</v>
      </c>
    </row>
    <row r="699" spans="1:20" s="12" customFormat="1" ht="57">
      <c r="A699" s="15" t="s">
        <v>565</v>
      </c>
      <c r="B699" s="16" t="s">
        <v>26</v>
      </c>
      <c r="C699" s="4">
        <v>886864</v>
      </c>
      <c r="D699" s="5" t="s">
        <v>14</v>
      </c>
      <c r="E699" s="5" t="s">
        <v>14</v>
      </c>
      <c r="F699" s="5" t="s">
        <v>14</v>
      </c>
      <c r="G699" s="5" t="s">
        <v>14</v>
      </c>
      <c r="H699" s="5" t="s">
        <v>14</v>
      </c>
      <c r="I699" s="5" t="s">
        <v>14</v>
      </c>
      <c r="J699" s="5" t="s">
        <v>14</v>
      </c>
      <c r="K699" s="5" t="s">
        <v>14</v>
      </c>
      <c r="L699" s="5" t="s">
        <v>14</v>
      </c>
      <c r="M699" s="5" t="s">
        <v>14</v>
      </c>
      <c r="N699" s="5" t="s">
        <v>14</v>
      </c>
      <c r="O699" s="5" t="s">
        <v>14</v>
      </c>
      <c r="P699" s="5" t="s">
        <v>14</v>
      </c>
      <c r="Q699" s="5" t="s">
        <v>14</v>
      </c>
      <c r="R699" s="5" t="s">
        <v>14</v>
      </c>
      <c r="S699" s="4">
        <v>886864</v>
      </c>
      <c r="T699" s="5" t="s">
        <v>14</v>
      </c>
    </row>
    <row r="700" spans="1:20" s="12" customFormat="1" ht="68.25">
      <c r="A700" s="15" t="s">
        <v>566</v>
      </c>
      <c r="B700" s="16" t="s">
        <v>27</v>
      </c>
      <c r="C700" s="4">
        <v>1042926</v>
      </c>
      <c r="D700" s="5" t="s">
        <v>14</v>
      </c>
      <c r="E700" s="5" t="s">
        <v>14</v>
      </c>
      <c r="F700" s="5" t="s">
        <v>14</v>
      </c>
      <c r="G700" s="5" t="s">
        <v>14</v>
      </c>
      <c r="H700" s="5" t="s">
        <v>14</v>
      </c>
      <c r="I700" s="5" t="s">
        <v>14</v>
      </c>
      <c r="J700" s="5" t="s">
        <v>14</v>
      </c>
      <c r="K700" s="5" t="s">
        <v>14</v>
      </c>
      <c r="L700" s="5" t="s">
        <v>14</v>
      </c>
      <c r="M700" s="5" t="s">
        <v>14</v>
      </c>
      <c r="N700" s="5" t="s">
        <v>14</v>
      </c>
      <c r="O700" s="4">
        <v>394501</v>
      </c>
      <c r="P700" s="5" t="s">
        <v>14</v>
      </c>
      <c r="Q700" s="5" t="s">
        <v>14</v>
      </c>
      <c r="R700" s="4">
        <v>648425</v>
      </c>
      <c r="S700" s="5" t="s">
        <v>14</v>
      </c>
      <c r="T700" s="5" t="s">
        <v>14</v>
      </c>
    </row>
    <row r="701" spans="1:20" s="12" customFormat="1" ht="57">
      <c r="A701" s="15" t="s">
        <v>1075</v>
      </c>
      <c r="B701" s="16" t="s">
        <v>1076</v>
      </c>
      <c r="C701" s="4">
        <v>930280</v>
      </c>
      <c r="D701" s="5" t="s">
        <v>14</v>
      </c>
      <c r="E701" s="5" t="s">
        <v>14</v>
      </c>
      <c r="F701" s="5" t="s">
        <v>14</v>
      </c>
      <c r="G701" s="5" t="s">
        <v>14</v>
      </c>
      <c r="H701" s="5" t="s">
        <v>14</v>
      </c>
      <c r="I701" s="5" t="s">
        <v>14</v>
      </c>
      <c r="J701" s="5" t="s">
        <v>14</v>
      </c>
      <c r="K701" s="5" t="s">
        <v>14</v>
      </c>
      <c r="L701" s="5" t="s">
        <v>14</v>
      </c>
      <c r="M701" s="5" t="s">
        <v>14</v>
      </c>
      <c r="N701" s="5" t="s">
        <v>14</v>
      </c>
      <c r="O701" s="5" t="s">
        <v>14</v>
      </c>
      <c r="P701" s="5" t="s">
        <v>14</v>
      </c>
      <c r="Q701" s="5" t="s">
        <v>14</v>
      </c>
      <c r="R701" s="5" t="s">
        <v>14</v>
      </c>
      <c r="S701" s="4">
        <v>930280</v>
      </c>
      <c r="T701" s="5" t="s">
        <v>14</v>
      </c>
    </row>
    <row r="702" spans="1:20" s="12" customFormat="1" ht="90.75">
      <c r="A702" s="15" t="s">
        <v>567</v>
      </c>
      <c r="B702" s="16" t="s">
        <v>457</v>
      </c>
      <c r="C702" s="4">
        <v>5785296</v>
      </c>
      <c r="D702" s="5" t="s">
        <v>14</v>
      </c>
      <c r="E702" s="4">
        <v>172057</v>
      </c>
      <c r="F702" s="4">
        <v>172000</v>
      </c>
      <c r="G702" s="4">
        <v>11694</v>
      </c>
      <c r="H702" s="5" t="s">
        <v>14</v>
      </c>
      <c r="I702" s="5" t="s">
        <v>14</v>
      </c>
      <c r="J702" s="5" t="s">
        <v>14</v>
      </c>
      <c r="K702" s="4">
        <v>256110</v>
      </c>
      <c r="L702" s="5" t="s">
        <v>14</v>
      </c>
      <c r="M702" s="5" t="s">
        <v>14</v>
      </c>
      <c r="N702" s="4">
        <v>89936</v>
      </c>
      <c r="O702" s="5" t="s">
        <v>14</v>
      </c>
      <c r="P702" s="5" t="s">
        <v>14</v>
      </c>
      <c r="Q702" s="4">
        <v>10001</v>
      </c>
      <c r="R702" s="4">
        <v>918867</v>
      </c>
      <c r="S702" s="4">
        <v>4154631</v>
      </c>
      <c r="T702" s="5" t="s">
        <v>14</v>
      </c>
    </row>
    <row r="703" spans="1:20" s="12" customFormat="1" ht="45.75">
      <c r="A703" s="15" t="s">
        <v>568</v>
      </c>
      <c r="B703" s="16" t="s">
        <v>28</v>
      </c>
      <c r="C703" s="4">
        <v>1182589</v>
      </c>
      <c r="D703" s="5" t="s">
        <v>14</v>
      </c>
      <c r="E703" s="4">
        <v>158890</v>
      </c>
      <c r="F703" s="4">
        <v>172000</v>
      </c>
      <c r="G703" s="5" t="s">
        <v>14</v>
      </c>
      <c r="H703" s="5" t="s">
        <v>14</v>
      </c>
      <c r="I703" s="5" t="s">
        <v>14</v>
      </c>
      <c r="J703" s="5" t="s">
        <v>14</v>
      </c>
      <c r="K703" s="5" t="s">
        <v>14</v>
      </c>
      <c r="L703" s="5" t="s">
        <v>14</v>
      </c>
      <c r="M703" s="5" t="s">
        <v>14</v>
      </c>
      <c r="N703" s="5" t="s">
        <v>14</v>
      </c>
      <c r="O703" s="5" t="s">
        <v>14</v>
      </c>
      <c r="P703" s="5" t="s">
        <v>14</v>
      </c>
      <c r="Q703" s="5" t="s">
        <v>14</v>
      </c>
      <c r="R703" s="4">
        <v>851699</v>
      </c>
      <c r="S703" s="5" t="s">
        <v>14</v>
      </c>
      <c r="T703" s="5" t="s">
        <v>14</v>
      </c>
    </row>
    <row r="704" spans="1:20" s="12" customFormat="1" ht="45.75">
      <c r="A704" s="15" t="s">
        <v>569</v>
      </c>
      <c r="B704" s="16" t="s">
        <v>29</v>
      </c>
      <c r="C704" s="4">
        <v>1375829</v>
      </c>
      <c r="D704" s="5" t="s">
        <v>14</v>
      </c>
      <c r="E704" s="5" t="s">
        <v>14</v>
      </c>
      <c r="F704" s="5" t="s">
        <v>14</v>
      </c>
      <c r="G704" s="4">
        <v>11694</v>
      </c>
      <c r="H704" s="5" t="s">
        <v>14</v>
      </c>
      <c r="I704" s="5" t="s">
        <v>14</v>
      </c>
      <c r="J704" s="5" t="s">
        <v>14</v>
      </c>
      <c r="K704" s="4">
        <v>100913</v>
      </c>
      <c r="L704" s="5" t="s">
        <v>14</v>
      </c>
      <c r="M704" s="5" t="s">
        <v>14</v>
      </c>
      <c r="N704" s="5" t="s">
        <v>14</v>
      </c>
      <c r="O704" s="5" t="s">
        <v>14</v>
      </c>
      <c r="P704" s="5" t="s">
        <v>14</v>
      </c>
      <c r="Q704" s="5" t="s">
        <v>14</v>
      </c>
      <c r="R704" s="4">
        <v>27240</v>
      </c>
      <c r="S704" s="4">
        <v>1235981</v>
      </c>
      <c r="T704" s="5" t="s">
        <v>14</v>
      </c>
    </row>
    <row r="705" spans="1:20" s="12" customFormat="1" ht="68.25">
      <c r="A705" s="15" t="s">
        <v>1077</v>
      </c>
      <c r="B705" s="16" t="s">
        <v>1078</v>
      </c>
      <c r="C705" s="4">
        <v>21661</v>
      </c>
      <c r="D705" s="5" t="s">
        <v>14</v>
      </c>
      <c r="E705" s="5" t="s">
        <v>14</v>
      </c>
      <c r="F705" s="5" t="s">
        <v>14</v>
      </c>
      <c r="G705" s="5" t="s">
        <v>14</v>
      </c>
      <c r="H705" s="5" t="s">
        <v>14</v>
      </c>
      <c r="I705" s="5" t="s">
        <v>14</v>
      </c>
      <c r="J705" s="5" t="s">
        <v>14</v>
      </c>
      <c r="K705" s="5" t="s">
        <v>14</v>
      </c>
      <c r="L705" s="5" t="s">
        <v>14</v>
      </c>
      <c r="M705" s="5" t="s">
        <v>14</v>
      </c>
      <c r="N705" s="5" t="s">
        <v>14</v>
      </c>
      <c r="O705" s="5" t="s">
        <v>14</v>
      </c>
      <c r="P705" s="5" t="s">
        <v>14</v>
      </c>
      <c r="Q705" s="5" t="s">
        <v>14</v>
      </c>
      <c r="R705" s="5" t="s">
        <v>14</v>
      </c>
      <c r="S705" s="4">
        <v>21661</v>
      </c>
      <c r="T705" s="5" t="s">
        <v>14</v>
      </c>
    </row>
    <row r="706" spans="1:20" s="12" customFormat="1" ht="79.5">
      <c r="A706" s="15" t="s">
        <v>571</v>
      </c>
      <c r="B706" s="16" t="s">
        <v>31</v>
      </c>
      <c r="C706" s="4">
        <v>39928</v>
      </c>
      <c r="D706" s="5" t="s">
        <v>14</v>
      </c>
      <c r="E706" s="5" t="s">
        <v>14</v>
      </c>
      <c r="F706" s="5" t="s">
        <v>14</v>
      </c>
      <c r="G706" s="5" t="s">
        <v>14</v>
      </c>
      <c r="H706" s="5" t="s">
        <v>14</v>
      </c>
      <c r="I706" s="5" t="s">
        <v>14</v>
      </c>
      <c r="J706" s="5" t="s">
        <v>14</v>
      </c>
      <c r="K706" s="5" t="s">
        <v>14</v>
      </c>
      <c r="L706" s="5" t="s">
        <v>14</v>
      </c>
      <c r="M706" s="5" t="s">
        <v>14</v>
      </c>
      <c r="N706" s="5" t="s">
        <v>14</v>
      </c>
      <c r="O706" s="5" t="s">
        <v>14</v>
      </c>
      <c r="P706" s="5" t="s">
        <v>14</v>
      </c>
      <c r="Q706" s="5" t="s">
        <v>14</v>
      </c>
      <c r="R706" s="4">
        <v>39928</v>
      </c>
      <c r="S706" s="5" t="s">
        <v>14</v>
      </c>
      <c r="T706" s="5" t="s">
        <v>14</v>
      </c>
    </row>
    <row r="707" spans="1:20" s="12" customFormat="1" ht="57">
      <c r="A707" s="15" t="s">
        <v>572</v>
      </c>
      <c r="B707" s="16" t="s">
        <v>32</v>
      </c>
      <c r="C707" s="4">
        <v>3165290</v>
      </c>
      <c r="D707" s="5" t="s">
        <v>14</v>
      </c>
      <c r="E707" s="4">
        <v>13167</v>
      </c>
      <c r="F707" s="5" t="s">
        <v>14</v>
      </c>
      <c r="G707" s="5" t="s">
        <v>14</v>
      </c>
      <c r="H707" s="5" t="s">
        <v>14</v>
      </c>
      <c r="I707" s="5" t="s">
        <v>14</v>
      </c>
      <c r="J707" s="5" t="s">
        <v>14</v>
      </c>
      <c r="K707" s="4">
        <v>155197</v>
      </c>
      <c r="L707" s="5" t="s">
        <v>14</v>
      </c>
      <c r="M707" s="5" t="s">
        <v>14</v>
      </c>
      <c r="N707" s="4">
        <v>89936</v>
      </c>
      <c r="O707" s="5" t="s">
        <v>14</v>
      </c>
      <c r="P707" s="5" t="s">
        <v>14</v>
      </c>
      <c r="Q707" s="4">
        <v>10001</v>
      </c>
      <c r="R707" s="5" t="s">
        <v>14</v>
      </c>
      <c r="S707" s="4">
        <v>2896989</v>
      </c>
      <c r="T707" s="5" t="s">
        <v>14</v>
      </c>
    </row>
    <row r="708" spans="1:20" s="12" customFormat="1" ht="68.25">
      <c r="A708" s="15" t="s">
        <v>573</v>
      </c>
      <c r="B708" s="16" t="s">
        <v>458</v>
      </c>
      <c r="C708" s="4">
        <v>18658209</v>
      </c>
      <c r="D708" s="4">
        <v>100464</v>
      </c>
      <c r="E708" s="4">
        <v>2184</v>
      </c>
      <c r="F708" s="4">
        <v>286293</v>
      </c>
      <c r="G708" s="4">
        <v>1089926</v>
      </c>
      <c r="H708" s="4">
        <v>291194</v>
      </c>
      <c r="I708" s="5" t="s">
        <v>14</v>
      </c>
      <c r="J708" s="4">
        <v>11124</v>
      </c>
      <c r="K708" s="5" t="s">
        <v>14</v>
      </c>
      <c r="L708" s="4">
        <v>8681</v>
      </c>
      <c r="M708" s="4">
        <v>9768</v>
      </c>
      <c r="N708" s="4">
        <v>21841</v>
      </c>
      <c r="O708" s="4">
        <v>92800</v>
      </c>
      <c r="P708" s="5" t="s">
        <v>14</v>
      </c>
      <c r="Q708" s="4">
        <v>57184</v>
      </c>
      <c r="R708" s="4">
        <v>4853048</v>
      </c>
      <c r="S708" s="4">
        <v>11118201</v>
      </c>
      <c r="T708" s="4">
        <v>715500</v>
      </c>
    </row>
    <row r="709" spans="1:20" s="12" customFormat="1" ht="79.5">
      <c r="A709" s="15" t="s">
        <v>574</v>
      </c>
      <c r="B709" s="16" t="s">
        <v>459</v>
      </c>
      <c r="C709" s="4">
        <v>17977134</v>
      </c>
      <c r="D709" s="4">
        <v>100464</v>
      </c>
      <c r="E709" s="4">
        <v>2184</v>
      </c>
      <c r="F709" s="4">
        <v>286293</v>
      </c>
      <c r="G709" s="4">
        <v>1089926</v>
      </c>
      <c r="H709" s="4">
        <v>291194</v>
      </c>
      <c r="I709" s="5" t="s">
        <v>14</v>
      </c>
      <c r="J709" s="4">
        <v>11124</v>
      </c>
      <c r="K709" s="5" t="s">
        <v>14</v>
      </c>
      <c r="L709" s="4">
        <v>8681</v>
      </c>
      <c r="M709" s="4">
        <v>9768</v>
      </c>
      <c r="N709" s="4">
        <v>21841</v>
      </c>
      <c r="O709" s="4">
        <v>92800</v>
      </c>
      <c r="P709" s="5" t="s">
        <v>14</v>
      </c>
      <c r="Q709" s="4">
        <v>57184</v>
      </c>
      <c r="R709" s="4">
        <v>4853048</v>
      </c>
      <c r="S709" s="4">
        <v>11118201</v>
      </c>
      <c r="T709" s="4">
        <v>34425</v>
      </c>
    </row>
    <row r="710" spans="1:20" s="12" customFormat="1" ht="45.75">
      <c r="A710" s="15" t="s">
        <v>575</v>
      </c>
      <c r="B710" s="16" t="s">
        <v>33</v>
      </c>
      <c r="C710" s="4">
        <v>948737</v>
      </c>
      <c r="D710" s="5" t="s">
        <v>14</v>
      </c>
      <c r="E710" s="5" t="s">
        <v>14</v>
      </c>
      <c r="F710" s="5" t="s">
        <v>14</v>
      </c>
      <c r="G710" s="5" t="s">
        <v>14</v>
      </c>
      <c r="H710" s="5" t="s">
        <v>14</v>
      </c>
      <c r="I710" s="5" t="s">
        <v>14</v>
      </c>
      <c r="J710" s="5" t="s">
        <v>14</v>
      </c>
      <c r="K710" s="5" t="s">
        <v>14</v>
      </c>
      <c r="L710" s="5" t="s">
        <v>14</v>
      </c>
      <c r="M710" s="5" t="s">
        <v>14</v>
      </c>
      <c r="N710" s="4">
        <v>6595</v>
      </c>
      <c r="O710" s="5" t="s">
        <v>14</v>
      </c>
      <c r="P710" s="5" t="s">
        <v>14</v>
      </c>
      <c r="Q710" s="5" t="s">
        <v>14</v>
      </c>
      <c r="R710" s="5" t="s">
        <v>14</v>
      </c>
      <c r="S710" s="4">
        <v>942142</v>
      </c>
      <c r="T710" s="5" t="s">
        <v>14</v>
      </c>
    </row>
    <row r="711" spans="1:20" s="12" customFormat="1" ht="34.5">
      <c r="A711" s="15" t="s">
        <v>576</v>
      </c>
      <c r="B711" s="16" t="s">
        <v>34</v>
      </c>
      <c r="C711" s="4">
        <v>6889249</v>
      </c>
      <c r="D711" s="4">
        <v>98953</v>
      </c>
      <c r="E711" s="5" t="s">
        <v>14</v>
      </c>
      <c r="F711" s="4">
        <v>286293</v>
      </c>
      <c r="G711" s="4">
        <v>1033534</v>
      </c>
      <c r="H711" s="4">
        <v>201492</v>
      </c>
      <c r="I711" s="5" t="s">
        <v>14</v>
      </c>
      <c r="J711" s="4">
        <v>6917</v>
      </c>
      <c r="K711" s="5" t="s">
        <v>14</v>
      </c>
      <c r="L711" s="4">
        <v>5580</v>
      </c>
      <c r="M711" s="5" t="s">
        <v>14</v>
      </c>
      <c r="N711" s="4">
        <v>8101</v>
      </c>
      <c r="O711" s="4">
        <v>38508</v>
      </c>
      <c r="P711" s="5" t="s">
        <v>14</v>
      </c>
      <c r="Q711" s="5" t="s">
        <v>14</v>
      </c>
      <c r="R711" s="4">
        <v>3567413</v>
      </c>
      <c r="S711" s="4">
        <v>1612533</v>
      </c>
      <c r="T711" s="4">
        <v>29925</v>
      </c>
    </row>
    <row r="712" spans="1:20" s="12" customFormat="1" ht="45.75">
      <c r="A712" s="15" t="s">
        <v>577</v>
      </c>
      <c r="B712" s="16" t="s">
        <v>35</v>
      </c>
      <c r="C712" s="4">
        <v>9902283</v>
      </c>
      <c r="D712" s="5" t="s">
        <v>14</v>
      </c>
      <c r="E712" s="5" t="s">
        <v>14</v>
      </c>
      <c r="F712" s="5" t="s">
        <v>14</v>
      </c>
      <c r="G712" s="5" t="s">
        <v>14</v>
      </c>
      <c r="H712" s="4">
        <v>28611</v>
      </c>
      <c r="I712" s="5" t="s">
        <v>14</v>
      </c>
      <c r="J712" s="4">
        <v>899</v>
      </c>
      <c r="K712" s="5" t="s">
        <v>14</v>
      </c>
      <c r="L712" s="4">
        <v>1339</v>
      </c>
      <c r="M712" s="4">
        <v>8445</v>
      </c>
      <c r="N712" s="4">
        <v>4446</v>
      </c>
      <c r="O712" s="4">
        <v>9118</v>
      </c>
      <c r="P712" s="5" t="s">
        <v>14</v>
      </c>
      <c r="Q712" s="5" t="s">
        <v>14</v>
      </c>
      <c r="R712" s="4">
        <v>1285167</v>
      </c>
      <c r="S712" s="4">
        <v>8559759</v>
      </c>
      <c r="T712" s="4">
        <v>4500</v>
      </c>
    </row>
    <row r="713" spans="1:20" s="12" customFormat="1" ht="34.5">
      <c r="A713" s="15" t="s">
        <v>578</v>
      </c>
      <c r="B713" s="16" t="s">
        <v>36</v>
      </c>
      <c r="C713" s="4">
        <v>236865</v>
      </c>
      <c r="D713" s="4">
        <v>1511</v>
      </c>
      <c r="E713" s="4">
        <v>2184</v>
      </c>
      <c r="F713" s="5" t="s">
        <v>14</v>
      </c>
      <c r="G713" s="4">
        <v>56392</v>
      </c>
      <c r="H713" s="4">
        <v>61092</v>
      </c>
      <c r="I713" s="5" t="s">
        <v>14</v>
      </c>
      <c r="J713" s="4">
        <v>3308</v>
      </c>
      <c r="K713" s="5" t="s">
        <v>14</v>
      </c>
      <c r="L713" s="4">
        <v>1762</v>
      </c>
      <c r="M713" s="4">
        <v>1323</v>
      </c>
      <c r="N713" s="4">
        <v>2699</v>
      </c>
      <c r="O713" s="4">
        <v>45175</v>
      </c>
      <c r="P713" s="5" t="s">
        <v>14</v>
      </c>
      <c r="Q713" s="4">
        <v>57184</v>
      </c>
      <c r="R713" s="4">
        <v>468</v>
      </c>
      <c r="S713" s="4">
        <v>3767</v>
      </c>
      <c r="T713" s="5" t="s">
        <v>14</v>
      </c>
    </row>
    <row r="714" spans="1:20" s="12" customFormat="1" ht="79.5">
      <c r="A714" s="15" t="s">
        <v>579</v>
      </c>
      <c r="B714" s="16" t="s">
        <v>460</v>
      </c>
      <c r="C714" s="4">
        <v>681075</v>
      </c>
      <c r="D714" s="5" t="s">
        <v>14</v>
      </c>
      <c r="E714" s="5" t="s">
        <v>14</v>
      </c>
      <c r="F714" s="5" t="s">
        <v>14</v>
      </c>
      <c r="G714" s="5" t="s">
        <v>14</v>
      </c>
      <c r="H714" s="5" t="s">
        <v>14</v>
      </c>
      <c r="I714" s="5" t="s">
        <v>14</v>
      </c>
      <c r="J714" s="5" t="s">
        <v>14</v>
      </c>
      <c r="K714" s="5" t="s">
        <v>14</v>
      </c>
      <c r="L714" s="5" t="s">
        <v>14</v>
      </c>
      <c r="M714" s="5" t="s">
        <v>14</v>
      </c>
      <c r="N714" s="5" t="s">
        <v>14</v>
      </c>
      <c r="O714" s="5" t="s">
        <v>14</v>
      </c>
      <c r="P714" s="5" t="s">
        <v>14</v>
      </c>
      <c r="Q714" s="5" t="s">
        <v>14</v>
      </c>
      <c r="R714" s="5" t="s">
        <v>14</v>
      </c>
      <c r="S714" s="5" t="s">
        <v>14</v>
      </c>
      <c r="T714" s="4">
        <v>681075</v>
      </c>
    </row>
    <row r="715" spans="1:20" s="12" customFormat="1" ht="45.75">
      <c r="A715" s="15" t="s">
        <v>580</v>
      </c>
      <c r="B715" s="16" t="s">
        <v>37</v>
      </c>
      <c r="C715" s="4">
        <v>681075</v>
      </c>
      <c r="D715" s="5" t="s">
        <v>14</v>
      </c>
      <c r="E715" s="5" t="s">
        <v>14</v>
      </c>
      <c r="F715" s="5" t="s">
        <v>14</v>
      </c>
      <c r="G715" s="5" t="s">
        <v>14</v>
      </c>
      <c r="H715" s="5" t="s">
        <v>14</v>
      </c>
      <c r="I715" s="5" t="s">
        <v>14</v>
      </c>
      <c r="J715" s="5" t="s">
        <v>14</v>
      </c>
      <c r="K715" s="5" t="s">
        <v>14</v>
      </c>
      <c r="L715" s="5" t="s">
        <v>14</v>
      </c>
      <c r="M715" s="5" t="s">
        <v>14</v>
      </c>
      <c r="N715" s="5" t="s">
        <v>14</v>
      </c>
      <c r="O715" s="5" t="s">
        <v>14</v>
      </c>
      <c r="P715" s="5" t="s">
        <v>14</v>
      </c>
      <c r="Q715" s="5" t="s">
        <v>14</v>
      </c>
      <c r="R715" s="5" t="s">
        <v>14</v>
      </c>
      <c r="S715" s="5" t="s">
        <v>14</v>
      </c>
      <c r="T715" s="4">
        <v>681075</v>
      </c>
    </row>
    <row r="716" spans="1:20" s="12" customFormat="1" ht="57">
      <c r="A716" s="15" t="s">
        <v>581</v>
      </c>
      <c r="B716" s="16" t="s">
        <v>461</v>
      </c>
      <c r="C716" s="4">
        <v>9424856</v>
      </c>
      <c r="D716" s="4">
        <v>233168</v>
      </c>
      <c r="E716" s="4">
        <v>2026094</v>
      </c>
      <c r="F716" s="4">
        <v>1349672</v>
      </c>
      <c r="G716" s="4">
        <v>90000</v>
      </c>
      <c r="H716" s="5" t="s">
        <v>14</v>
      </c>
      <c r="I716" s="5" t="s">
        <v>14</v>
      </c>
      <c r="J716" s="4">
        <v>364091</v>
      </c>
      <c r="K716" s="4">
        <v>35560</v>
      </c>
      <c r="L716" s="5" t="s">
        <v>14</v>
      </c>
      <c r="M716" s="5" t="s">
        <v>14</v>
      </c>
      <c r="N716" s="4">
        <v>441680</v>
      </c>
      <c r="O716" s="5" t="s">
        <v>14</v>
      </c>
      <c r="P716" s="5" t="s">
        <v>14</v>
      </c>
      <c r="Q716" s="5" t="s">
        <v>14</v>
      </c>
      <c r="R716" s="4">
        <v>595746</v>
      </c>
      <c r="S716" s="4">
        <v>4044665</v>
      </c>
      <c r="T716" s="4">
        <v>244180</v>
      </c>
    </row>
    <row r="717" spans="1:20" s="12" customFormat="1" ht="68.25">
      <c r="A717" s="15" t="s">
        <v>582</v>
      </c>
      <c r="B717" s="16" t="s">
        <v>462</v>
      </c>
      <c r="C717" s="4">
        <v>251676</v>
      </c>
      <c r="D717" s="5" t="s">
        <v>14</v>
      </c>
      <c r="E717" s="4">
        <v>96667</v>
      </c>
      <c r="F717" s="5" t="s">
        <v>14</v>
      </c>
      <c r="G717" s="5" t="s">
        <v>14</v>
      </c>
      <c r="H717" s="5" t="s">
        <v>14</v>
      </c>
      <c r="I717" s="5" t="s">
        <v>14</v>
      </c>
      <c r="J717" s="5" t="s">
        <v>14</v>
      </c>
      <c r="K717" s="5" t="s">
        <v>14</v>
      </c>
      <c r="L717" s="5" t="s">
        <v>14</v>
      </c>
      <c r="M717" s="5" t="s">
        <v>14</v>
      </c>
      <c r="N717" s="5" t="s">
        <v>14</v>
      </c>
      <c r="O717" s="5" t="s">
        <v>14</v>
      </c>
      <c r="P717" s="5" t="s">
        <v>14</v>
      </c>
      <c r="Q717" s="5" t="s">
        <v>14</v>
      </c>
      <c r="R717" s="5" t="s">
        <v>14</v>
      </c>
      <c r="S717" s="4">
        <v>155009</v>
      </c>
      <c r="T717" s="5" t="s">
        <v>14</v>
      </c>
    </row>
    <row r="718" spans="1:20" s="12" customFormat="1" ht="34.5">
      <c r="A718" s="15" t="s">
        <v>1079</v>
      </c>
      <c r="B718" s="16" t="s">
        <v>1080</v>
      </c>
      <c r="C718" s="4">
        <v>251002</v>
      </c>
      <c r="D718" s="5" t="s">
        <v>14</v>
      </c>
      <c r="E718" s="4">
        <v>96667</v>
      </c>
      <c r="F718" s="5" t="s">
        <v>14</v>
      </c>
      <c r="G718" s="5" t="s">
        <v>14</v>
      </c>
      <c r="H718" s="5" t="s">
        <v>14</v>
      </c>
      <c r="I718" s="5" t="s">
        <v>14</v>
      </c>
      <c r="J718" s="5" t="s">
        <v>14</v>
      </c>
      <c r="K718" s="5" t="s">
        <v>14</v>
      </c>
      <c r="L718" s="5" t="s">
        <v>14</v>
      </c>
      <c r="M718" s="5" t="s">
        <v>14</v>
      </c>
      <c r="N718" s="5" t="s">
        <v>14</v>
      </c>
      <c r="O718" s="5" t="s">
        <v>14</v>
      </c>
      <c r="P718" s="5" t="s">
        <v>14</v>
      </c>
      <c r="Q718" s="5" t="s">
        <v>14</v>
      </c>
      <c r="R718" s="5" t="s">
        <v>14</v>
      </c>
      <c r="S718" s="4">
        <v>154336</v>
      </c>
      <c r="T718" s="5" t="s">
        <v>14</v>
      </c>
    </row>
    <row r="719" spans="1:20" s="12" customFormat="1" ht="45.75">
      <c r="A719" s="15" t="s">
        <v>583</v>
      </c>
      <c r="B719" s="16" t="s">
        <v>38</v>
      </c>
      <c r="C719" s="4">
        <v>673</v>
      </c>
      <c r="D719" s="5" t="s">
        <v>14</v>
      </c>
      <c r="E719" s="5" t="s">
        <v>14</v>
      </c>
      <c r="F719" s="5" t="s">
        <v>14</v>
      </c>
      <c r="G719" s="5" t="s">
        <v>14</v>
      </c>
      <c r="H719" s="5" t="s">
        <v>14</v>
      </c>
      <c r="I719" s="5" t="s">
        <v>14</v>
      </c>
      <c r="J719" s="5" t="s">
        <v>14</v>
      </c>
      <c r="K719" s="5" t="s">
        <v>14</v>
      </c>
      <c r="L719" s="5" t="s">
        <v>14</v>
      </c>
      <c r="M719" s="5" t="s">
        <v>14</v>
      </c>
      <c r="N719" s="5" t="s">
        <v>14</v>
      </c>
      <c r="O719" s="5" t="s">
        <v>14</v>
      </c>
      <c r="P719" s="5" t="s">
        <v>14</v>
      </c>
      <c r="Q719" s="5" t="s">
        <v>14</v>
      </c>
      <c r="R719" s="5" t="s">
        <v>14</v>
      </c>
      <c r="S719" s="4">
        <v>673</v>
      </c>
      <c r="T719" s="5" t="s">
        <v>14</v>
      </c>
    </row>
    <row r="720" spans="1:20" s="12" customFormat="1" ht="68.25">
      <c r="A720" s="15" t="s">
        <v>584</v>
      </c>
      <c r="B720" s="16" t="s">
        <v>463</v>
      </c>
      <c r="C720" s="4">
        <v>9173180</v>
      </c>
      <c r="D720" s="4">
        <v>233168</v>
      </c>
      <c r="E720" s="4">
        <v>1929428</v>
      </c>
      <c r="F720" s="4">
        <v>1349672</v>
      </c>
      <c r="G720" s="4">
        <v>90000</v>
      </c>
      <c r="H720" s="5" t="s">
        <v>14</v>
      </c>
      <c r="I720" s="5" t="s">
        <v>14</v>
      </c>
      <c r="J720" s="4">
        <v>364091</v>
      </c>
      <c r="K720" s="4">
        <v>35560</v>
      </c>
      <c r="L720" s="5" t="s">
        <v>14</v>
      </c>
      <c r="M720" s="5" t="s">
        <v>14</v>
      </c>
      <c r="N720" s="4">
        <v>441680</v>
      </c>
      <c r="O720" s="5" t="s">
        <v>14</v>
      </c>
      <c r="P720" s="5" t="s">
        <v>14</v>
      </c>
      <c r="Q720" s="5" t="s">
        <v>14</v>
      </c>
      <c r="R720" s="4">
        <v>595746</v>
      </c>
      <c r="S720" s="4">
        <v>3889656</v>
      </c>
      <c r="T720" s="4">
        <v>244180</v>
      </c>
    </row>
    <row r="721" spans="1:20" s="12" customFormat="1" ht="23.25">
      <c r="A721" s="15" t="s">
        <v>585</v>
      </c>
      <c r="B721" s="16" t="s">
        <v>39</v>
      </c>
      <c r="C721" s="4">
        <v>2689458</v>
      </c>
      <c r="D721" s="5" t="s">
        <v>14</v>
      </c>
      <c r="E721" s="4">
        <v>1534120</v>
      </c>
      <c r="F721" s="5" t="s">
        <v>14</v>
      </c>
      <c r="G721" s="5" t="s">
        <v>14</v>
      </c>
      <c r="H721" s="5" t="s">
        <v>14</v>
      </c>
      <c r="I721" s="5" t="s">
        <v>14</v>
      </c>
      <c r="J721" s="5" t="s">
        <v>14</v>
      </c>
      <c r="K721" s="5" t="s">
        <v>14</v>
      </c>
      <c r="L721" s="5" t="s">
        <v>14</v>
      </c>
      <c r="M721" s="5" t="s">
        <v>14</v>
      </c>
      <c r="N721" s="4">
        <v>95208</v>
      </c>
      <c r="O721" s="5" t="s">
        <v>14</v>
      </c>
      <c r="P721" s="5" t="s">
        <v>14</v>
      </c>
      <c r="Q721" s="5" t="s">
        <v>14</v>
      </c>
      <c r="R721" s="5" t="s">
        <v>14</v>
      </c>
      <c r="S721" s="4">
        <v>1021129</v>
      </c>
      <c r="T721" s="4">
        <v>39000</v>
      </c>
    </row>
    <row r="722" spans="1:20" s="12" customFormat="1" ht="45.75">
      <c r="A722" s="15" t="s">
        <v>586</v>
      </c>
      <c r="B722" s="16" t="s">
        <v>40</v>
      </c>
      <c r="C722" s="4">
        <v>3652940</v>
      </c>
      <c r="D722" s="5" t="s">
        <v>14</v>
      </c>
      <c r="E722" s="4">
        <v>395308</v>
      </c>
      <c r="F722" s="5" t="s">
        <v>14</v>
      </c>
      <c r="G722" s="5" t="s">
        <v>14</v>
      </c>
      <c r="H722" s="5" t="s">
        <v>14</v>
      </c>
      <c r="I722" s="5" t="s">
        <v>14</v>
      </c>
      <c r="J722" s="4">
        <v>272007</v>
      </c>
      <c r="K722" s="4">
        <v>35560</v>
      </c>
      <c r="L722" s="5" t="s">
        <v>14</v>
      </c>
      <c r="M722" s="5" t="s">
        <v>14</v>
      </c>
      <c r="N722" s="4">
        <v>42385</v>
      </c>
      <c r="O722" s="5" t="s">
        <v>14</v>
      </c>
      <c r="P722" s="5" t="s">
        <v>14</v>
      </c>
      <c r="Q722" s="5" t="s">
        <v>14</v>
      </c>
      <c r="R722" s="5" t="s">
        <v>14</v>
      </c>
      <c r="S722" s="4">
        <v>2702500</v>
      </c>
      <c r="T722" s="4">
        <v>205180</v>
      </c>
    </row>
    <row r="723" spans="1:20" s="12" customFormat="1" ht="34.5">
      <c r="A723" s="15" t="s">
        <v>587</v>
      </c>
      <c r="B723" s="16" t="s">
        <v>41</v>
      </c>
      <c r="C723" s="4">
        <v>2545426</v>
      </c>
      <c r="D723" s="5" t="s">
        <v>14</v>
      </c>
      <c r="E723" s="5" t="s">
        <v>14</v>
      </c>
      <c r="F723" s="4">
        <v>1349672</v>
      </c>
      <c r="G723" s="4">
        <v>90000</v>
      </c>
      <c r="H723" s="5" t="s">
        <v>14</v>
      </c>
      <c r="I723" s="5" t="s">
        <v>14</v>
      </c>
      <c r="J723" s="4">
        <v>92084</v>
      </c>
      <c r="K723" s="5" t="s">
        <v>14</v>
      </c>
      <c r="L723" s="5" t="s">
        <v>14</v>
      </c>
      <c r="M723" s="5" t="s">
        <v>14</v>
      </c>
      <c r="N723" s="4">
        <v>304086</v>
      </c>
      <c r="O723" s="5" t="s">
        <v>14</v>
      </c>
      <c r="P723" s="5" t="s">
        <v>14</v>
      </c>
      <c r="Q723" s="5" t="s">
        <v>14</v>
      </c>
      <c r="R723" s="4">
        <v>595746</v>
      </c>
      <c r="S723" s="4">
        <v>113838</v>
      </c>
      <c r="T723" s="5" t="s">
        <v>14</v>
      </c>
    </row>
    <row r="724" spans="1:20" s="12" customFormat="1" ht="45.75">
      <c r="A724" s="15" t="s">
        <v>588</v>
      </c>
      <c r="B724" s="16" t="s">
        <v>42</v>
      </c>
      <c r="C724" s="4">
        <v>285357</v>
      </c>
      <c r="D724" s="4">
        <v>233168</v>
      </c>
      <c r="E724" s="5" t="s">
        <v>14</v>
      </c>
      <c r="F724" s="5" t="s">
        <v>14</v>
      </c>
      <c r="G724" s="5" t="s">
        <v>14</v>
      </c>
      <c r="H724" s="5" t="s">
        <v>14</v>
      </c>
      <c r="I724" s="5" t="s">
        <v>14</v>
      </c>
      <c r="J724" s="5" t="s">
        <v>14</v>
      </c>
      <c r="K724" s="5" t="s">
        <v>14</v>
      </c>
      <c r="L724" s="5" t="s">
        <v>14</v>
      </c>
      <c r="M724" s="5" t="s">
        <v>14</v>
      </c>
      <c r="N724" s="5" t="s">
        <v>14</v>
      </c>
      <c r="O724" s="5" t="s">
        <v>14</v>
      </c>
      <c r="P724" s="5" t="s">
        <v>14</v>
      </c>
      <c r="Q724" s="5" t="s">
        <v>14</v>
      </c>
      <c r="R724" s="5" t="s">
        <v>14</v>
      </c>
      <c r="S724" s="4">
        <v>52189</v>
      </c>
      <c r="T724" s="5" t="s">
        <v>14</v>
      </c>
    </row>
    <row r="725" spans="1:20" s="12" customFormat="1" ht="79.5">
      <c r="A725" s="15" t="s">
        <v>589</v>
      </c>
      <c r="B725" s="16" t="s">
        <v>464</v>
      </c>
      <c r="C725" s="4">
        <v>289864413</v>
      </c>
      <c r="D725" s="4">
        <v>4721655</v>
      </c>
      <c r="E725" s="4">
        <v>10935946</v>
      </c>
      <c r="F725" s="4">
        <v>7575207</v>
      </c>
      <c r="G725" s="4">
        <v>5997763</v>
      </c>
      <c r="H725" s="4">
        <v>30904425</v>
      </c>
      <c r="I725" s="4">
        <v>3761552</v>
      </c>
      <c r="J725" s="4">
        <v>10733270</v>
      </c>
      <c r="K725" s="4">
        <v>18744335</v>
      </c>
      <c r="L725" s="4">
        <v>2504590</v>
      </c>
      <c r="M725" s="4">
        <v>7127370</v>
      </c>
      <c r="N725" s="4">
        <v>13719519</v>
      </c>
      <c r="O725" s="4">
        <v>12368392</v>
      </c>
      <c r="P725" s="4">
        <v>2760826</v>
      </c>
      <c r="Q725" s="4">
        <v>34174712</v>
      </c>
      <c r="R725" s="4">
        <v>37944222</v>
      </c>
      <c r="S725" s="4">
        <v>72113075</v>
      </c>
      <c r="T725" s="4">
        <v>13777553</v>
      </c>
    </row>
    <row r="726" spans="1:20" s="12" customFormat="1" ht="57">
      <c r="A726" s="15" t="s">
        <v>590</v>
      </c>
      <c r="B726" s="16" t="s">
        <v>465</v>
      </c>
      <c r="C726" s="4">
        <v>68335732</v>
      </c>
      <c r="D726" s="4">
        <v>978611</v>
      </c>
      <c r="E726" s="4">
        <v>4310638</v>
      </c>
      <c r="F726" s="4">
        <v>965381</v>
      </c>
      <c r="G726" s="4">
        <v>748049</v>
      </c>
      <c r="H726" s="4">
        <v>824106</v>
      </c>
      <c r="I726" s="4">
        <v>2490488</v>
      </c>
      <c r="J726" s="4">
        <v>2753562</v>
      </c>
      <c r="K726" s="4">
        <v>2236523</v>
      </c>
      <c r="L726" s="4">
        <v>304116</v>
      </c>
      <c r="M726" s="4">
        <v>1061570</v>
      </c>
      <c r="N726" s="4">
        <v>2034135</v>
      </c>
      <c r="O726" s="4">
        <v>3163929</v>
      </c>
      <c r="P726" s="4">
        <v>590347</v>
      </c>
      <c r="Q726" s="4">
        <v>13681951</v>
      </c>
      <c r="R726" s="4">
        <v>7660261</v>
      </c>
      <c r="S726" s="4">
        <v>17033623</v>
      </c>
      <c r="T726" s="4">
        <v>7498441</v>
      </c>
    </row>
    <row r="727" spans="1:20" s="12" customFormat="1" ht="45.75">
      <c r="A727" s="15" t="s">
        <v>591</v>
      </c>
      <c r="B727" s="16" t="s">
        <v>43</v>
      </c>
      <c r="C727" s="4">
        <v>34069507</v>
      </c>
      <c r="D727" s="4">
        <v>98137</v>
      </c>
      <c r="E727" s="4">
        <v>3256499</v>
      </c>
      <c r="F727" s="4">
        <v>570697</v>
      </c>
      <c r="G727" s="4">
        <v>206751</v>
      </c>
      <c r="H727" s="4">
        <v>157935</v>
      </c>
      <c r="I727" s="4">
        <v>888196</v>
      </c>
      <c r="J727" s="4">
        <v>1220587</v>
      </c>
      <c r="K727" s="4">
        <v>1304827</v>
      </c>
      <c r="L727" s="4">
        <v>155085</v>
      </c>
      <c r="M727" s="4">
        <v>810797</v>
      </c>
      <c r="N727" s="4">
        <v>605348</v>
      </c>
      <c r="O727" s="4">
        <v>2526887</v>
      </c>
      <c r="P727" s="4">
        <v>151967</v>
      </c>
      <c r="Q727" s="4">
        <v>3310168</v>
      </c>
      <c r="R727" s="4">
        <v>5484675</v>
      </c>
      <c r="S727" s="4">
        <v>9230961</v>
      </c>
      <c r="T727" s="4">
        <v>4089990</v>
      </c>
    </row>
    <row r="728" spans="1:20" s="12" customFormat="1" ht="45.75">
      <c r="A728" s="15" t="s">
        <v>592</v>
      </c>
      <c r="B728" s="16" t="s">
        <v>44</v>
      </c>
      <c r="C728" s="4">
        <v>19961787</v>
      </c>
      <c r="D728" s="4">
        <v>101315</v>
      </c>
      <c r="E728" s="4">
        <v>153749</v>
      </c>
      <c r="F728" s="4">
        <v>383660</v>
      </c>
      <c r="G728" s="4">
        <v>19265</v>
      </c>
      <c r="H728" s="4">
        <v>665788</v>
      </c>
      <c r="I728" s="4">
        <v>1577022</v>
      </c>
      <c r="J728" s="4">
        <v>841021</v>
      </c>
      <c r="K728" s="4">
        <v>511675</v>
      </c>
      <c r="L728" s="4">
        <v>123274</v>
      </c>
      <c r="M728" s="4">
        <v>250773</v>
      </c>
      <c r="N728" s="4">
        <v>332696</v>
      </c>
      <c r="O728" s="4">
        <v>613481</v>
      </c>
      <c r="P728" s="4">
        <v>399823</v>
      </c>
      <c r="Q728" s="4">
        <v>3605187</v>
      </c>
      <c r="R728" s="4">
        <v>558245</v>
      </c>
      <c r="S728" s="4">
        <v>6565796</v>
      </c>
      <c r="T728" s="4">
        <v>3259017</v>
      </c>
    </row>
    <row r="729" spans="1:20" s="12" customFormat="1" ht="34.5">
      <c r="A729" s="15" t="s">
        <v>593</v>
      </c>
      <c r="B729" s="16" t="s">
        <v>45</v>
      </c>
      <c r="C729" s="4">
        <v>14304438</v>
      </c>
      <c r="D729" s="4">
        <v>779159</v>
      </c>
      <c r="E729" s="4">
        <v>900390</v>
      </c>
      <c r="F729" s="4">
        <v>11025</v>
      </c>
      <c r="G729" s="4">
        <v>522033</v>
      </c>
      <c r="H729" s="4">
        <v>383</v>
      </c>
      <c r="I729" s="4">
        <v>25270</v>
      </c>
      <c r="J729" s="4">
        <v>691954</v>
      </c>
      <c r="K729" s="4">
        <v>420022</v>
      </c>
      <c r="L729" s="4">
        <v>25757</v>
      </c>
      <c r="M729" s="5" t="s">
        <v>14</v>
      </c>
      <c r="N729" s="4">
        <v>1096091</v>
      </c>
      <c r="O729" s="4">
        <v>23560</v>
      </c>
      <c r="P729" s="4">
        <v>38558</v>
      </c>
      <c r="Q729" s="4">
        <v>6766596</v>
      </c>
      <c r="R729" s="4">
        <v>1617340</v>
      </c>
      <c r="S729" s="4">
        <v>1236866</v>
      </c>
      <c r="T729" s="4">
        <v>149434</v>
      </c>
    </row>
    <row r="730" spans="1:20" s="12" customFormat="1" ht="79.5">
      <c r="A730" s="15" t="s">
        <v>594</v>
      </c>
      <c r="B730" s="16" t="s">
        <v>466</v>
      </c>
      <c r="C730" s="4">
        <v>221528681</v>
      </c>
      <c r="D730" s="4">
        <v>3743044</v>
      </c>
      <c r="E730" s="4">
        <v>6625307</v>
      </c>
      <c r="F730" s="4">
        <v>6609826</v>
      </c>
      <c r="G730" s="4">
        <v>5249714</v>
      </c>
      <c r="H730" s="4">
        <v>30080319</v>
      </c>
      <c r="I730" s="4">
        <v>1271064</v>
      </c>
      <c r="J730" s="4">
        <v>7979708</v>
      </c>
      <c r="K730" s="4">
        <v>16507812</v>
      </c>
      <c r="L730" s="4">
        <v>2200474</v>
      </c>
      <c r="M730" s="4">
        <v>6065799</v>
      </c>
      <c r="N730" s="4">
        <v>11685384</v>
      </c>
      <c r="O730" s="4">
        <v>9204463</v>
      </c>
      <c r="P730" s="4">
        <v>2170479</v>
      </c>
      <c r="Q730" s="4">
        <v>20492761</v>
      </c>
      <c r="R730" s="4">
        <v>30283961</v>
      </c>
      <c r="S730" s="4">
        <v>55079452</v>
      </c>
      <c r="T730" s="4">
        <v>6279112</v>
      </c>
    </row>
    <row r="731" spans="1:20" s="12" customFormat="1" ht="45.75">
      <c r="A731" s="15" t="s">
        <v>595</v>
      </c>
      <c r="B731" s="16" t="s">
        <v>46</v>
      </c>
      <c r="C731" s="4">
        <v>221528681</v>
      </c>
      <c r="D731" s="4">
        <v>3743044</v>
      </c>
      <c r="E731" s="4">
        <v>6625307</v>
      </c>
      <c r="F731" s="4">
        <v>6609826</v>
      </c>
      <c r="G731" s="4">
        <v>5249714</v>
      </c>
      <c r="H731" s="4">
        <v>30080319</v>
      </c>
      <c r="I731" s="4">
        <v>1271064</v>
      </c>
      <c r="J731" s="4">
        <v>7979708</v>
      </c>
      <c r="K731" s="4">
        <v>16507812</v>
      </c>
      <c r="L731" s="4">
        <v>2200474</v>
      </c>
      <c r="M731" s="4">
        <v>6065799</v>
      </c>
      <c r="N731" s="4">
        <v>11685384</v>
      </c>
      <c r="O731" s="4">
        <v>9204463</v>
      </c>
      <c r="P731" s="4">
        <v>2170479</v>
      </c>
      <c r="Q731" s="4">
        <v>20492761</v>
      </c>
      <c r="R731" s="4">
        <v>30283961</v>
      </c>
      <c r="S731" s="4">
        <v>55079452</v>
      </c>
      <c r="T731" s="4">
        <v>6279112</v>
      </c>
    </row>
    <row r="732" spans="1:20" s="12" customFormat="1" ht="68.25">
      <c r="A732" s="15" t="s">
        <v>596</v>
      </c>
      <c r="B732" s="16" t="s">
        <v>467</v>
      </c>
      <c r="C732" s="4">
        <v>79718410</v>
      </c>
      <c r="D732" s="4">
        <v>1777913</v>
      </c>
      <c r="E732" s="4">
        <v>3758626</v>
      </c>
      <c r="F732" s="4">
        <v>1145402</v>
      </c>
      <c r="G732" s="4">
        <v>564900</v>
      </c>
      <c r="H732" s="4">
        <v>1977123</v>
      </c>
      <c r="I732" s="4">
        <v>1312903</v>
      </c>
      <c r="J732" s="4">
        <v>2791492</v>
      </c>
      <c r="K732" s="4">
        <v>4359490</v>
      </c>
      <c r="L732" s="4">
        <v>990816</v>
      </c>
      <c r="M732" s="4">
        <v>118075</v>
      </c>
      <c r="N732" s="4">
        <v>2653233</v>
      </c>
      <c r="O732" s="4">
        <v>852161</v>
      </c>
      <c r="P732" s="4">
        <v>501140</v>
      </c>
      <c r="Q732" s="4">
        <v>8287070</v>
      </c>
      <c r="R732" s="4">
        <v>12873068</v>
      </c>
      <c r="S732" s="4">
        <v>31695485</v>
      </c>
      <c r="T732" s="4">
        <v>4059514</v>
      </c>
    </row>
    <row r="733" spans="1:20" s="12" customFormat="1" ht="68.25">
      <c r="A733" s="15" t="s">
        <v>597</v>
      </c>
      <c r="B733" s="16" t="s">
        <v>468</v>
      </c>
      <c r="C733" s="4">
        <v>6889135</v>
      </c>
      <c r="D733" s="4">
        <v>633859</v>
      </c>
      <c r="E733" s="5" t="s">
        <v>14</v>
      </c>
      <c r="F733" s="4">
        <v>396273</v>
      </c>
      <c r="G733" s="4">
        <v>38824</v>
      </c>
      <c r="H733" s="5" t="s">
        <v>14</v>
      </c>
      <c r="I733" s="5" t="s">
        <v>14</v>
      </c>
      <c r="J733" s="4">
        <v>240931</v>
      </c>
      <c r="K733" s="4">
        <v>484062</v>
      </c>
      <c r="L733" s="4">
        <v>29344</v>
      </c>
      <c r="M733" s="4">
        <v>774</v>
      </c>
      <c r="N733" s="4">
        <v>1133757</v>
      </c>
      <c r="O733" s="4">
        <v>109015</v>
      </c>
      <c r="P733" s="4">
        <v>15000</v>
      </c>
      <c r="Q733" s="4">
        <v>1050888</v>
      </c>
      <c r="R733" s="4">
        <v>1217960</v>
      </c>
      <c r="S733" s="4">
        <v>1306170</v>
      </c>
      <c r="T733" s="4">
        <v>232278</v>
      </c>
    </row>
    <row r="734" spans="1:20" s="12" customFormat="1" ht="34.5">
      <c r="A734" s="15" t="s">
        <v>598</v>
      </c>
      <c r="B734" s="16" t="s">
        <v>47</v>
      </c>
      <c r="C734" s="4">
        <v>6889135</v>
      </c>
      <c r="D734" s="4">
        <v>633859</v>
      </c>
      <c r="E734" s="5" t="s">
        <v>14</v>
      </c>
      <c r="F734" s="4">
        <v>396273</v>
      </c>
      <c r="G734" s="4">
        <v>38824</v>
      </c>
      <c r="H734" s="5" t="s">
        <v>14</v>
      </c>
      <c r="I734" s="5" t="s">
        <v>14</v>
      </c>
      <c r="J734" s="4">
        <v>240931</v>
      </c>
      <c r="K734" s="4">
        <v>484062</v>
      </c>
      <c r="L734" s="4">
        <v>29344</v>
      </c>
      <c r="M734" s="4">
        <v>774</v>
      </c>
      <c r="N734" s="4">
        <v>1133757</v>
      </c>
      <c r="O734" s="4">
        <v>109015</v>
      </c>
      <c r="P734" s="4">
        <v>15000</v>
      </c>
      <c r="Q734" s="4">
        <v>1050888</v>
      </c>
      <c r="R734" s="4">
        <v>1217960</v>
      </c>
      <c r="S734" s="4">
        <v>1306170</v>
      </c>
      <c r="T734" s="4">
        <v>232278</v>
      </c>
    </row>
    <row r="735" spans="1:20" s="12" customFormat="1" ht="79.5">
      <c r="A735" s="15" t="s">
        <v>599</v>
      </c>
      <c r="B735" s="16" t="s">
        <v>469</v>
      </c>
      <c r="C735" s="4">
        <v>15644</v>
      </c>
      <c r="D735" s="5" t="s">
        <v>14</v>
      </c>
      <c r="E735" s="5" t="s">
        <v>14</v>
      </c>
      <c r="F735" s="5" t="s">
        <v>14</v>
      </c>
      <c r="G735" s="5" t="s">
        <v>14</v>
      </c>
      <c r="H735" s="5" t="s">
        <v>14</v>
      </c>
      <c r="I735" s="5" t="s">
        <v>14</v>
      </c>
      <c r="J735" s="4">
        <v>8744</v>
      </c>
      <c r="K735" s="5" t="s">
        <v>14</v>
      </c>
      <c r="L735" s="5" t="s">
        <v>14</v>
      </c>
      <c r="M735" s="5" t="s">
        <v>14</v>
      </c>
      <c r="N735" s="5" t="s">
        <v>14</v>
      </c>
      <c r="O735" s="5" t="s">
        <v>14</v>
      </c>
      <c r="P735" s="5" t="s">
        <v>14</v>
      </c>
      <c r="Q735" s="5" t="s">
        <v>14</v>
      </c>
      <c r="R735" s="5" t="s">
        <v>14</v>
      </c>
      <c r="S735" s="4">
        <v>6900</v>
      </c>
      <c r="T735" s="5" t="s">
        <v>14</v>
      </c>
    </row>
    <row r="736" spans="1:20" s="12" customFormat="1" ht="45.75">
      <c r="A736" s="15" t="s">
        <v>600</v>
      </c>
      <c r="B736" s="16" t="s">
        <v>48</v>
      </c>
      <c r="C736" s="4">
        <v>15644</v>
      </c>
      <c r="D736" s="5" t="s">
        <v>14</v>
      </c>
      <c r="E736" s="5" t="s">
        <v>14</v>
      </c>
      <c r="F736" s="5" t="s">
        <v>14</v>
      </c>
      <c r="G736" s="5" t="s">
        <v>14</v>
      </c>
      <c r="H736" s="5" t="s">
        <v>14</v>
      </c>
      <c r="I736" s="5" t="s">
        <v>14</v>
      </c>
      <c r="J736" s="4">
        <v>8744</v>
      </c>
      <c r="K736" s="5" t="s">
        <v>14</v>
      </c>
      <c r="L736" s="5" t="s">
        <v>14</v>
      </c>
      <c r="M736" s="5" t="s">
        <v>14</v>
      </c>
      <c r="N736" s="5" t="s">
        <v>14</v>
      </c>
      <c r="O736" s="5" t="s">
        <v>14</v>
      </c>
      <c r="P736" s="5" t="s">
        <v>14</v>
      </c>
      <c r="Q736" s="5" t="s">
        <v>14</v>
      </c>
      <c r="R736" s="5" t="s">
        <v>14</v>
      </c>
      <c r="S736" s="4">
        <v>6900</v>
      </c>
      <c r="T736" s="5" t="s">
        <v>14</v>
      </c>
    </row>
    <row r="737" spans="1:20" s="12" customFormat="1" ht="79.5">
      <c r="A737" s="15" t="s">
        <v>601</v>
      </c>
      <c r="B737" s="16" t="s">
        <v>470</v>
      </c>
      <c r="C737" s="4">
        <v>72813632</v>
      </c>
      <c r="D737" s="4">
        <v>1144054</v>
      </c>
      <c r="E737" s="4">
        <v>3758626</v>
      </c>
      <c r="F737" s="4">
        <v>749129</v>
      </c>
      <c r="G737" s="4">
        <v>526076</v>
      </c>
      <c r="H737" s="4">
        <v>1977123</v>
      </c>
      <c r="I737" s="4">
        <v>1312903</v>
      </c>
      <c r="J737" s="4">
        <v>2541817</v>
      </c>
      <c r="K737" s="4">
        <v>3875428</v>
      </c>
      <c r="L737" s="4">
        <v>961472</v>
      </c>
      <c r="M737" s="4">
        <v>117301</v>
      </c>
      <c r="N737" s="4">
        <v>1519475</v>
      </c>
      <c r="O737" s="4">
        <v>743146</v>
      </c>
      <c r="P737" s="4">
        <v>486140</v>
      </c>
      <c r="Q737" s="4">
        <v>7236182</v>
      </c>
      <c r="R737" s="4">
        <v>11655108</v>
      </c>
      <c r="S737" s="4">
        <v>30382415</v>
      </c>
      <c r="T737" s="4">
        <v>3827236</v>
      </c>
    </row>
    <row r="738" spans="1:20" s="12" customFormat="1" ht="57">
      <c r="A738" s="15" t="s">
        <v>602</v>
      </c>
      <c r="B738" s="16" t="s">
        <v>49</v>
      </c>
      <c r="C738" s="4">
        <v>68826952</v>
      </c>
      <c r="D738" s="4">
        <v>1144054</v>
      </c>
      <c r="E738" s="4">
        <v>3728332</v>
      </c>
      <c r="F738" s="4">
        <v>709447</v>
      </c>
      <c r="G738" s="4">
        <v>521438</v>
      </c>
      <c r="H738" s="4">
        <v>1977123</v>
      </c>
      <c r="I738" s="4">
        <v>1312903</v>
      </c>
      <c r="J738" s="4">
        <v>2541817</v>
      </c>
      <c r="K738" s="4">
        <v>3851574</v>
      </c>
      <c r="L738" s="4">
        <v>935306</v>
      </c>
      <c r="M738" s="4">
        <v>56391</v>
      </c>
      <c r="N738" s="4">
        <v>1518875</v>
      </c>
      <c r="O738" s="4">
        <v>743146</v>
      </c>
      <c r="P738" s="4">
        <v>486140</v>
      </c>
      <c r="Q738" s="4">
        <v>7232823</v>
      </c>
      <c r="R738" s="4">
        <v>11655108</v>
      </c>
      <c r="S738" s="4">
        <v>26585237</v>
      </c>
      <c r="T738" s="4">
        <v>3827236</v>
      </c>
    </row>
    <row r="739" spans="1:20" s="12" customFormat="1" ht="23.25">
      <c r="A739" s="15" t="s">
        <v>603</v>
      </c>
      <c r="B739" s="16" t="s">
        <v>50</v>
      </c>
      <c r="C739" s="4">
        <v>15606819</v>
      </c>
      <c r="D739" s="4">
        <v>252025</v>
      </c>
      <c r="E739" s="4">
        <v>226554</v>
      </c>
      <c r="F739" s="4">
        <v>70852</v>
      </c>
      <c r="G739" s="4">
        <v>155303</v>
      </c>
      <c r="H739" s="4">
        <v>45598</v>
      </c>
      <c r="I739" s="4">
        <v>4235</v>
      </c>
      <c r="J739" s="4">
        <v>765078</v>
      </c>
      <c r="K739" s="4">
        <v>783765</v>
      </c>
      <c r="L739" s="4">
        <v>653196</v>
      </c>
      <c r="M739" s="4">
        <v>31745</v>
      </c>
      <c r="N739" s="4">
        <v>134895</v>
      </c>
      <c r="O739" s="4">
        <v>389147</v>
      </c>
      <c r="P739" s="4">
        <v>102749</v>
      </c>
      <c r="Q739" s="4">
        <v>4021579</v>
      </c>
      <c r="R739" s="4">
        <v>2595462</v>
      </c>
      <c r="S739" s="4">
        <v>5132687</v>
      </c>
      <c r="T739" s="4">
        <v>241949</v>
      </c>
    </row>
    <row r="740" spans="1:20" s="12" customFormat="1" ht="45.75">
      <c r="A740" s="15" t="s">
        <v>604</v>
      </c>
      <c r="B740" s="16" t="s">
        <v>51</v>
      </c>
      <c r="C740" s="4">
        <v>53220133</v>
      </c>
      <c r="D740" s="4">
        <v>892029</v>
      </c>
      <c r="E740" s="4">
        <v>3501778</v>
      </c>
      <c r="F740" s="4">
        <v>638595</v>
      </c>
      <c r="G740" s="4">
        <v>366135</v>
      </c>
      <c r="H740" s="4">
        <v>1931525</v>
      </c>
      <c r="I740" s="4">
        <v>1308668</v>
      </c>
      <c r="J740" s="4">
        <v>1776739</v>
      </c>
      <c r="K740" s="4">
        <v>3067810</v>
      </c>
      <c r="L740" s="4">
        <v>282110</v>
      </c>
      <c r="M740" s="4">
        <v>24646</v>
      </c>
      <c r="N740" s="4">
        <v>1383981</v>
      </c>
      <c r="O740" s="4">
        <v>353999</v>
      </c>
      <c r="P740" s="4">
        <v>383391</v>
      </c>
      <c r="Q740" s="4">
        <v>3211245</v>
      </c>
      <c r="R740" s="4">
        <v>9059645</v>
      </c>
      <c r="S740" s="4">
        <v>21452551</v>
      </c>
      <c r="T740" s="4">
        <v>3585287</v>
      </c>
    </row>
    <row r="741" spans="1:20" s="12" customFormat="1" ht="34.5">
      <c r="A741" s="15" t="s">
        <v>605</v>
      </c>
      <c r="B741" s="16" t="s">
        <v>52</v>
      </c>
      <c r="C741" s="4">
        <v>3986680</v>
      </c>
      <c r="D741" s="5" t="s">
        <v>14</v>
      </c>
      <c r="E741" s="4">
        <v>30294</v>
      </c>
      <c r="F741" s="4">
        <v>39682</v>
      </c>
      <c r="G741" s="4">
        <v>4638</v>
      </c>
      <c r="H741" s="5" t="s">
        <v>14</v>
      </c>
      <c r="I741" s="5" t="s">
        <v>14</v>
      </c>
      <c r="J741" s="5" t="s">
        <v>14</v>
      </c>
      <c r="K741" s="4">
        <v>23854</v>
      </c>
      <c r="L741" s="4">
        <v>26166</v>
      </c>
      <c r="M741" s="4">
        <v>60910</v>
      </c>
      <c r="N741" s="4">
        <v>600</v>
      </c>
      <c r="O741" s="5" t="s">
        <v>14</v>
      </c>
      <c r="P741" s="5" t="s">
        <v>14</v>
      </c>
      <c r="Q741" s="4">
        <v>3359</v>
      </c>
      <c r="R741" s="5" t="s">
        <v>14</v>
      </c>
      <c r="S741" s="4">
        <v>3797177</v>
      </c>
      <c r="T741" s="5" t="s">
        <v>14</v>
      </c>
    </row>
    <row r="742" spans="1:20" s="12" customFormat="1" ht="79.5">
      <c r="A742" s="15" t="s">
        <v>606</v>
      </c>
      <c r="B742" s="16" t="s">
        <v>471</v>
      </c>
      <c r="C742" s="4">
        <v>2706380</v>
      </c>
      <c r="D742" s="4">
        <v>38969</v>
      </c>
      <c r="E742" s="4">
        <v>37017</v>
      </c>
      <c r="F742" s="4">
        <v>7040</v>
      </c>
      <c r="G742" s="4">
        <v>332</v>
      </c>
      <c r="H742" s="5" t="s">
        <v>14</v>
      </c>
      <c r="I742" s="5" t="s">
        <v>14</v>
      </c>
      <c r="J742" s="4">
        <v>44087</v>
      </c>
      <c r="K742" s="4">
        <v>1778</v>
      </c>
      <c r="L742" s="5" t="s">
        <v>14</v>
      </c>
      <c r="M742" s="5" t="s">
        <v>14</v>
      </c>
      <c r="N742" s="4">
        <v>125726</v>
      </c>
      <c r="O742" s="4">
        <v>27983</v>
      </c>
      <c r="P742" s="4">
        <v>343</v>
      </c>
      <c r="Q742" s="4">
        <v>284544</v>
      </c>
      <c r="R742" s="4">
        <v>913783</v>
      </c>
      <c r="S742" s="4">
        <v>1137755</v>
      </c>
      <c r="T742" s="4">
        <v>87024</v>
      </c>
    </row>
    <row r="743" spans="1:20" s="12" customFormat="1" ht="79.5">
      <c r="A743" s="15" t="s">
        <v>606</v>
      </c>
      <c r="B743" s="16" t="s">
        <v>472</v>
      </c>
      <c r="C743" s="4">
        <v>2706380</v>
      </c>
      <c r="D743" s="4">
        <v>38969</v>
      </c>
      <c r="E743" s="4">
        <v>37017</v>
      </c>
      <c r="F743" s="4">
        <v>7040</v>
      </c>
      <c r="G743" s="4">
        <v>332</v>
      </c>
      <c r="H743" s="5" t="s">
        <v>14</v>
      </c>
      <c r="I743" s="5" t="s">
        <v>14</v>
      </c>
      <c r="J743" s="4">
        <v>44087</v>
      </c>
      <c r="K743" s="4">
        <v>1778</v>
      </c>
      <c r="L743" s="5" t="s">
        <v>14</v>
      </c>
      <c r="M743" s="5" t="s">
        <v>14</v>
      </c>
      <c r="N743" s="4">
        <v>125726</v>
      </c>
      <c r="O743" s="4">
        <v>27983</v>
      </c>
      <c r="P743" s="4">
        <v>343</v>
      </c>
      <c r="Q743" s="4">
        <v>284544</v>
      </c>
      <c r="R743" s="4">
        <v>913783</v>
      </c>
      <c r="S743" s="4">
        <v>1137755</v>
      </c>
      <c r="T743" s="4">
        <v>87024</v>
      </c>
    </row>
    <row r="744" spans="1:20" s="12" customFormat="1" ht="34.5">
      <c r="A744" s="15" t="s">
        <v>607</v>
      </c>
      <c r="B744" s="16" t="s">
        <v>53</v>
      </c>
      <c r="C744" s="4">
        <v>2524042</v>
      </c>
      <c r="D744" s="4">
        <v>1204</v>
      </c>
      <c r="E744" s="4">
        <v>34547</v>
      </c>
      <c r="F744" s="5" t="s">
        <v>14</v>
      </c>
      <c r="G744" s="4">
        <v>332</v>
      </c>
      <c r="H744" s="5" t="s">
        <v>14</v>
      </c>
      <c r="I744" s="5" t="s">
        <v>14</v>
      </c>
      <c r="J744" s="4">
        <v>29744</v>
      </c>
      <c r="K744" s="4">
        <v>1778</v>
      </c>
      <c r="L744" s="5" t="s">
        <v>14</v>
      </c>
      <c r="M744" s="5" t="s">
        <v>14</v>
      </c>
      <c r="N744" s="4">
        <v>120550</v>
      </c>
      <c r="O744" s="4">
        <v>16281</v>
      </c>
      <c r="P744" s="5" t="s">
        <v>14</v>
      </c>
      <c r="Q744" s="4">
        <v>284140</v>
      </c>
      <c r="R744" s="4">
        <v>897711</v>
      </c>
      <c r="S744" s="4">
        <v>1137755</v>
      </c>
      <c r="T744" s="5" t="s">
        <v>14</v>
      </c>
    </row>
    <row r="745" spans="1:20" s="12" customFormat="1" ht="45.75">
      <c r="A745" s="15" t="s">
        <v>608</v>
      </c>
      <c r="B745" s="16" t="s">
        <v>54</v>
      </c>
      <c r="C745" s="4">
        <v>182338</v>
      </c>
      <c r="D745" s="4">
        <v>37766</v>
      </c>
      <c r="E745" s="4">
        <v>2470</v>
      </c>
      <c r="F745" s="4">
        <v>7040</v>
      </c>
      <c r="G745" s="5" t="s">
        <v>14</v>
      </c>
      <c r="H745" s="5" t="s">
        <v>14</v>
      </c>
      <c r="I745" s="5" t="s">
        <v>14</v>
      </c>
      <c r="J745" s="4">
        <v>14342</v>
      </c>
      <c r="K745" s="5" t="s">
        <v>14</v>
      </c>
      <c r="L745" s="5" t="s">
        <v>14</v>
      </c>
      <c r="M745" s="5" t="s">
        <v>14</v>
      </c>
      <c r="N745" s="4">
        <v>5176</v>
      </c>
      <c r="O745" s="4">
        <v>11703</v>
      </c>
      <c r="P745" s="4">
        <v>343</v>
      </c>
      <c r="Q745" s="4">
        <v>403</v>
      </c>
      <c r="R745" s="4">
        <v>16072</v>
      </c>
      <c r="S745" s="5" t="s">
        <v>14</v>
      </c>
      <c r="T745" s="4">
        <v>87024</v>
      </c>
    </row>
    <row r="746" spans="1:20" s="12" customFormat="1" ht="68.25">
      <c r="A746" s="15" t="s">
        <v>609</v>
      </c>
      <c r="B746" s="16" t="s">
        <v>473</v>
      </c>
      <c r="C746" s="4">
        <v>841557</v>
      </c>
      <c r="D746" s="5" t="s">
        <v>14</v>
      </c>
      <c r="E746" s="4">
        <v>78808</v>
      </c>
      <c r="F746" s="5" t="s">
        <v>14</v>
      </c>
      <c r="G746" s="5" t="s">
        <v>14</v>
      </c>
      <c r="H746" s="5" t="s">
        <v>14</v>
      </c>
      <c r="I746" s="5" t="s">
        <v>14</v>
      </c>
      <c r="J746" s="4">
        <v>43525</v>
      </c>
      <c r="K746" s="4">
        <v>390821</v>
      </c>
      <c r="L746" s="4">
        <v>18355</v>
      </c>
      <c r="M746" s="4">
        <v>8938</v>
      </c>
      <c r="N746" s="5" t="s">
        <v>14</v>
      </c>
      <c r="O746" s="4">
        <v>12924</v>
      </c>
      <c r="P746" s="4">
        <v>1879</v>
      </c>
      <c r="Q746" s="4">
        <v>240740</v>
      </c>
      <c r="R746" s="5" t="s">
        <v>14</v>
      </c>
      <c r="S746" s="4">
        <v>499</v>
      </c>
      <c r="T746" s="4">
        <v>45068</v>
      </c>
    </row>
    <row r="747" spans="1:20" s="12" customFormat="1" ht="68.25">
      <c r="A747" s="15" t="s">
        <v>609</v>
      </c>
      <c r="B747" s="16" t="s">
        <v>474</v>
      </c>
      <c r="C747" s="4">
        <v>841557</v>
      </c>
      <c r="D747" s="5" t="s">
        <v>14</v>
      </c>
      <c r="E747" s="4">
        <v>78808</v>
      </c>
      <c r="F747" s="5" t="s">
        <v>14</v>
      </c>
      <c r="G747" s="5" t="s">
        <v>14</v>
      </c>
      <c r="H747" s="5" t="s">
        <v>14</v>
      </c>
      <c r="I747" s="5" t="s">
        <v>14</v>
      </c>
      <c r="J747" s="4">
        <v>43525</v>
      </c>
      <c r="K747" s="4">
        <v>390821</v>
      </c>
      <c r="L747" s="4">
        <v>18355</v>
      </c>
      <c r="M747" s="4">
        <v>8938</v>
      </c>
      <c r="N747" s="5" t="s">
        <v>14</v>
      </c>
      <c r="O747" s="4">
        <v>12924</v>
      </c>
      <c r="P747" s="4">
        <v>1879</v>
      </c>
      <c r="Q747" s="4">
        <v>240740</v>
      </c>
      <c r="R747" s="5" t="s">
        <v>14</v>
      </c>
      <c r="S747" s="4">
        <v>499</v>
      </c>
      <c r="T747" s="4">
        <v>45068</v>
      </c>
    </row>
    <row r="748" spans="1:20" s="12" customFormat="1" ht="23.25">
      <c r="A748" s="15" t="s">
        <v>610</v>
      </c>
      <c r="B748" s="16" t="s">
        <v>55</v>
      </c>
      <c r="C748" s="4">
        <v>753025</v>
      </c>
      <c r="D748" s="5" t="s">
        <v>14</v>
      </c>
      <c r="E748" s="4">
        <v>78808</v>
      </c>
      <c r="F748" s="5" t="s">
        <v>14</v>
      </c>
      <c r="G748" s="5" t="s">
        <v>14</v>
      </c>
      <c r="H748" s="5" t="s">
        <v>14</v>
      </c>
      <c r="I748" s="5" t="s">
        <v>14</v>
      </c>
      <c r="J748" s="4">
        <v>43525</v>
      </c>
      <c r="K748" s="4">
        <v>390821</v>
      </c>
      <c r="L748" s="5" t="s">
        <v>14</v>
      </c>
      <c r="M748" s="4">
        <v>8938</v>
      </c>
      <c r="N748" s="5" t="s">
        <v>14</v>
      </c>
      <c r="O748" s="4">
        <v>12924</v>
      </c>
      <c r="P748" s="5" t="s">
        <v>14</v>
      </c>
      <c r="Q748" s="4">
        <v>217510</v>
      </c>
      <c r="R748" s="5" t="s">
        <v>14</v>
      </c>
      <c r="S748" s="4">
        <v>499</v>
      </c>
      <c r="T748" s="5" t="s">
        <v>14</v>
      </c>
    </row>
    <row r="749" spans="1:20" s="12" customFormat="1" ht="45.75">
      <c r="A749" s="15" t="s">
        <v>611</v>
      </c>
      <c r="B749" s="16" t="s">
        <v>56</v>
      </c>
      <c r="C749" s="4">
        <v>88532</v>
      </c>
      <c r="D749" s="5" t="s">
        <v>14</v>
      </c>
      <c r="E749" s="5" t="s">
        <v>14</v>
      </c>
      <c r="F749" s="5" t="s">
        <v>14</v>
      </c>
      <c r="G749" s="5" t="s">
        <v>14</v>
      </c>
      <c r="H749" s="5" t="s">
        <v>14</v>
      </c>
      <c r="I749" s="5" t="s">
        <v>14</v>
      </c>
      <c r="J749" s="5" t="s">
        <v>14</v>
      </c>
      <c r="K749" s="5" t="s">
        <v>14</v>
      </c>
      <c r="L749" s="4">
        <v>18355</v>
      </c>
      <c r="M749" s="5" t="s">
        <v>14</v>
      </c>
      <c r="N749" s="5" t="s">
        <v>14</v>
      </c>
      <c r="O749" s="5" t="s">
        <v>14</v>
      </c>
      <c r="P749" s="4">
        <v>1879</v>
      </c>
      <c r="Q749" s="4">
        <v>23230</v>
      </c>
      <c r="R749" s="5" t="s">
        <v>14</v>
      </c>
      <c r="S749" s="5" t="s">
        <v>14</v>
      </c>
      <c r="T749" s="4">
        <v>45068</v>
      </c>
    </row>
    <row r="750" spans="1:20" s="12" customFormat="1" ht="34.5">
      <c r="A750" s="15" t="s">
        <v>746</v>
      </c>
      <c r="B750" s="16" t="s">
        <v>488</v>
      </c>
      <c r="C750" s="4">
        <v>734232954</v>
      </c>
      <c r="D750" s="4">
        <v>12115971</v>
      </c>
      <c r="E750" s="4">
        <v>18773743</v>
      </c>
      <c r="F750" s="4">
        <v>16286146</v>
      </c>
      <c r="G750" s="4">
        <v>18398310</v>
      </c>
      <c r="H750" s="4">
        <v>14675317</v>
      </c>
      <c r="I750" s="4">
        <v>12151556</v>
      </c>
      <c r="J750" s="4">
        <v>115349455</v>
      </c>
      <c r="K750" s="4">
        <v>18176643</v>
      </c>
      <c r="L750" s="4">
        <v>12844574</v>
      </c>
      <c r="M750" s="4">
        <v>21983497</v>
      </c>
      <c r="N750" s="4">
        <v>14553640</v>
      </c>
      <c r="O750" s="4">
        <v>9219683</v>
      </c>
      <c r="P750" s="4">
        <v>21336424</v>
      </c>
      <c r="Q750" s="4">
        <v>30540472</v>
      </c>
      <c r="R750" s="4">
        <v>71825632</v>
      </c>
      <c r="S750" s="4">
        <v>297692202</v>
      </c>
      <c r="T750" s="4">
        <v>28309689</v>
      </c>
    </row>
    <row r="751" spans="1:20" s="12" customFormat="1" ht="45.75">
      <c r="A751" s="15" t="s">
        <v>747</v>
      </c>
      <c r="B751" s="16" t="s">
        <v>489</v>
      </c>
      <c r="C751" s="4">
        <v>324866839</v>
      </c>
      <c r="D751" s="4">
        <v>3958498</v>
      </c>
      <c r="E751" s="4">
        <v>4854920</v>
      </c>
      <c r="F751" s="4">
        <v>4540338</v>
      </c>
      <c r="G751" s="4">
        <v>6773841</v>
      </c>
      <c r="H751" s="4">
        <v>3630787</v>
      </c>
      <c r="I751" s="4">
        <v>4264485</v>
      </c>
      <c r="J751" s="4">
        <v>95512905</v>
      </c>
      <c r="K751" s="4">
        <v>4830735</v>
      </c>
      <c r="L751" s="4">
        <v>2682616</v>
      </c>
      <c r="M751" s="4">
        <v>4189900</v>
      </c>
      <c r="N751" s="4">
        <v>6720833</v>
      </c>
      <c r="O751" s="4">
        <v>2937921</v>
      </c>
      <c r="P751" s="4">
        <v>3729023</v>
      </c>
      <c r="Q751" s="4">
        <v>8773817</v>
      </c>
      <c r="R751" s="4">
        <v>32810478</v>
      </c>
      <c r="S751" s="4">
        <v>127500124</v>
      </c>
      <c r="T751" s="4">
        <v>7155619</v>
      </c>
    </row>
    <row r="752" spans="1:20" s="12" customFormat="1" ht="34.5">
      <c r="A752" s="15" t="s">
        <v>748</v>
      </c>
      <c r="B752" s="16" t="s">
        <v>178</v>
      </c>
      <c r="C752" s="4">
        <v>236413011</v>
      </c>
      <c r="D752" s="4">
        <v>3023751</v>
      </c>
      <c r="E752" s="4">
        <v>3260264</v>
      </c>
      <c r="F752" s="4">
        <v>3168968</v>
      </c>
      <c r="G752" s="4">
        <v>4758149</v>
      </c>
      <c r="H752" s="4">
        <v>2276885</v>
      </c>
      <c r="I752" s="4">
        <v>2465100</v>
      </c>
      <c r="J752" s="4">
        <v>90115100</v>
      </c>
      <c r="K752" s="4">
        <v>2672990</v>
      </c>
      <c r="L752" s="4">
        <v>1753184</v>
      </c>
      <c r="M752" s="4">
        <v>3031051</v>
      </c>
      <c r="N752" s="4">
        <v>5789067</v>
      </c>
      <c r="O752" s="4">
        <v>2009027</v>
      </c>
      <c r="P752" s="4">
        <v>2919570</v>
      </c>
      <c r="Q752" s="4">
        <v>5794075</v>
      </c>
      <c r="R752" s="4">
        <v>24581118</v>
      </c>
      <c r="S752" s="4">
        <v>73619588</v>
      </c>
      <c r="T752" s="4">
        <v>5175125</v>
      </c>
    </row>
    <row r="753" spans="1:20" s="12" customFormat="1" ht="23.25">
      <c r="A753" s="15" t="s">
        <v>749</v>
      </c>
      <c r="B753" s="16" t="s">
        <v>179</v>
      </c>
      <c r="C753" s="4">
        <v>103839950</v>
      </c>
      <c r="D753" s="4">
        <v>187963</v>
      </c>
      <c r="E753" s="4">
        <v>213433</v>
      </c>
      <c r="F753" s="4">
        <v>745263</v>
      </c>
      <c r="G753" s="4">
        <v>998371</v>
      </c>
      <c r="H753" s="4">
        <v>149551</v>
      </c>
      <c r="I753" s="4">
        <v>297075</v>
      </c>
      <c r="J753" s="4">
        <v>83526416</v>
      </c>
      <c r="K753" s="4">
        <v>406428</v>
      </c>
      <c r="L753" s="4">
        <v>144480</v>
      </c>
      <c r="M753" s="4">
        <v>244455</v>
      </c>
      <c r="N753" s="4">
        <v>84000</v>
      </c>
      <c r="O753" s="4">
        <v>295906</v>
      </c>
      <c r="P753" s="4">
        <v>279484</v>
      </c>
      <c r="Q753" s="4">
        <v>1162652</v>
      </c>
      <c r="R753" s="4">
        <v>10916631</v>
      </c>
      <c r="S753" s="4">
        <v>3058717</v>
      </c>
      <c r="T753" s="4">
        <v>1129126</v>
      </c>
    </row>
    <row r="754" spans="1:20" s="12" customFormat="1" ht="45.75">
      <c r="A754" s="15" t="s">
        <v>750</v>
      </c>
      <c r="B754" s="16" t="s">
        <v>180</v>
      </c>
      <c r="C754" s="4">
        <v>132573060</v>
      </c>
      <c r="D754" s="4">
        <v>2835788</v>
      </c>
      <c r="E754" s="4">
        <v>3046831</v>
      </c>
      <c r="F754" s="4">
        <v>2423705</v>
      </c>
      <c r="G754" s="4">
        <v>3759778</v>
      </c>
      <c r="H754" s="4">
        <v>2127333</v>
      </c>
      <c r="I754" s="4">
        <v>2168025</v>
      </c>
      <c r="J754" s="4">
        <v>6588685</v>
      </c>
      <c r="K754" s="4">
        <v>2266562</v>
      </c>
      <c r="L754" s="4">
        <v>1608704</v>
      </c>
      <c r="M754" s="4">
        <v>2786596</v>
      </c>
      <c r="N754" s="4">
        <v>5705067</v>
      </c>
      <c r="O754" s="4">
        <v>1713121</v>
      </c>
      <c r="P754" s="4">
        <v>2640086</v>
      </c>
      <c r="Q754" s="4">
        <v>4631423</v>
      </c>
      <c r="R754" s="4">
        <v>13664487</v>
      </c>
      <c r="S754" s="4">
        <v>70560871</v>
      </c>
      <c r="T754" s="4">
        <v>4045999</v>
      </c>
    </row>
    <row r="755" spans="1:20" s="12" customFormat="1" ht="57">
      <c r="A755" s="15" t="s">
        <v>751</v>
      </c>
      <c r="B755" s="16" t="s">
        <v>181</v>
      </c>
      <c r="C755" s="4">
        <v>79471073</v>
      </c>
      <c r="D755" s="4">
        <v>880189</v>
      </c>
      <c r="E755" s="4">
        <v>1575437</v>
      </c>
      <c r="F755" s="4">
        <v>1257001</v>
      </c>
      <c r="G755" s="4">
        <v>1979674</v>
      </c>
      <c r="H755" s="4">
        <v>1348871</v>
      </c>
      <c r="I755" s="4">
        <v>1777853</v>
      </c>
      <c r="J755" s="4">
        <v>5284448</v>
      </c>
      <c r="K755" s="4">
        <v>2131569</v>
      </c>
      <c r="L755" s="4">
        <v>879447</v>
      </c>
      <c r="M755" s="4">
        <v>1108747</v>
      </c>
      <c r="N755" s="4">
        <v>866082</v>
      </c>
      <c r="O755" s="4">
        <v>916006</v>
      </c>
      <c r="P755" s="4">
        <v>800777</v>
      </c>
      <c r="Q755" s="4">
        <v>2857573</v>
      </c>
      <c r="R755" s="4">
        <v>5107303</v>
      </c>
      <c r="S755" s="4">
        <v>48742227</v>
      </c>
      <c r="T755" s="4">
        <v>1957866</v>
      </c>
    </row>
    <row r="756" spans="1:20" s="12" customFormat="1" ht="23.25">
      <c r="A756" s="15" t="s">
        <v>752</v>
      </c>
      <c r="B756" s="16" t="s">
        <v>182</v>
      </c>
      <c r="C756" s="4">
        <v>2432098</v>
      </c>
      <c r="D756" s="4">
        <v>44250</v>
      </c>
      <c r="E756" s="4">
        <v>69486</v>
      </c>
      <c r="F756" s="4">
        <v>205567</v>
      </c>
      <c r="G756" s="4">
        <v>155920</v>
      </c>
      <c r="H756" s="4">
        <v>59440</v>
      </c>
      <c r="I756" s="4">
        <v>18905</v>
      </c>
      <c r="J756" s="4">
        <v>239343</v>
      </c>
      <c r="K756" s="4">
        <v>96485</v>
      </c>
      <c r="L756" s="4">
        <v>54994</v>
      </c>
      <c r="M756" s="4">
        <v>109107</v>
      </c>
      <c r="N756" s="4">
        <v>74622</v>
      </c>
      <c r="O756" s="4">
        <v>84806</v>
      </c>
      <c r="P756" s="4">
        <v>3098</v>
      </c>
      <c r="Q756" s="4">
        <v>175091</v>
      </c>
      <c r="R756" s="4">
        <v>286444</v>
      </c>
      <c r="S756" s="4">
        <v>624920</v>
      </c>
      <c r="T756" s="4">
        <v>129620</v>
      </c>
    </row>
    <row r="757" spans="1:20" s="12" customFormat="1" ht="45.75">
      <c r="A757" s="15" t="s">
        <v>753</v>
      </c>
      <c r="B757" s="16" t="s">
        <v>183</v>
      </c>
      <c r="C757" s="4">
        <v>31046272</v>
      </c>
      <c r="D757" s="4">
        <v>106821</v>
      </c>
      <c r="E757" s="4">
        <v>390947</v>
      </c>
      <c r="F757" s="4">
        <v>429424</v>
      </c>
      <c r="G757" s="4">
        <v>317735</v>
      </c>
      <c r="H757" s="4">
        <v>896538</v>
      </c>
      <c r="I757" s="4">
        <v>1194334</v>
      </c>
      <c r="J757" s="4">
        <v>3905641</v>
      </c>
      <c r="K757" s="4">
        <v>1452791</v>
      </c>
      <c r="L757" s="4">
        <v>169995</v>
      </c>
      <c r="M757" s="4">
        <v>375509</v>
      </c>
      <c r="N757" s="4">
        <v>344786</v>
      </c>
      <c r="O757" s="4">
        <v>415930</v>
      </c>
      <c r="P757" s="4">
        <v>255137</v>
      </c>
      <c r="Q757" s="4">
        <v>1211809</v>
      </c>
      <c r="R757" s="4">
        <v>2899094</v>
      </c>
      <c r="S757" s="4">
        <v>16045859</v>
      </c>
      <c r="T757" s="4">
        <v>633921</v>
      </c>
    </row>
    <row r="758" spans="1:20" s="12" customFormat="1" ht="34.5">
      <c r="A758" s="15" t="s">
        <v>754</v>
      </c>
      <c r="B758" s="16" t="s">
        <v>184</v>
      </c>
      <c r="C758" s="4">
        <v>45992704</v>
      </c>
      <c r="D758" s="4">
        <v>729117</v>
      </c>
      <c r="E758" s="4">
        <v>1115004</v>
      </c>
      <c r="F758" s="4">
        <v>622010</v>
      </c>
      <c r="G758" s="4">
        <v>1506020</v>
      </c>
      <c r="H758" s="4">
        <v>392893</v>
      </c>
      <c r="I758" s="4">
        <v>564615</v>
      </c>
      <c r="J758" s="4">
        <v>1139465</v>
      </c>
      <c r="K758" s="4">
        <v>582293</v>
      </c>
      <c r="L758" s="4">
        <v>654459</v>
      </c>
      <c r="M758" s="4">
        <v>624132</v>
      </c>
      <c r="N758" s="4">
        <v>446674</v>
      </c>
      <c r="O758" s="4">
        <v>415270</v>
      </c>
      <c r="P758" s="4">
        <v>542542</v>
      </c>
      <c r="Q758" s="4">
        <v>1470673</v>
      </c>
      <c r="R758" s="4">
        <v>1921765</v>
      </c>
      <c r="S758" s="4">
        <v>32071447</v>
      </c>
      <c r="T758" s="4">
        <v>1194326</v>
      </c>
    </row>
    <row r="759" spans="1:20" s="12" customFormat="1" ht="23.25">
      <c r="A759" s="15" t="s">
        <v>755</v>
      </c>
      <c r="B759" s="16" t="s">
        <v>185</v>
      </c>
      <c r="C759" s="4">
        <v>8982755</v>
      </c>
      <c r="D759" s="4">
        <v>54558</v>
      </c>
      <c r="E759" s="4">
        <v>19219</v>
      </c>
      <c r="F759" s="4">
        <v>114370</v>
      </c>
      <c r="G759" s="4">
        <v>36017</v>
      </c>
      <c r="H759" s="4">
        <v>5032</v>
      </c>
      <c r="I759" s="4">
        <v>21531</v>
      </c>
      <c r="J759" s="4">
        <v>113356</v>
      </c>
      <c r="K759" s="4">
        <v>26176</v>
      </c>
      <c r="L759" s="4">
        <v>49985</v>
      </c>
      <c r="M759" s="4">
        <v>50102</v>
      </c>
      <c r="N759" s="4">
        <v>65684</v>
      </c>
      <c r="O759" s="4">
        <v>12888</v>
      </c>
      <c r="P759" s="4">
        <v>8676</v>
      </c>
      <c r="Q759" s="4">
        <v>122168</v>
      </c>
      <c r="R759" s="4">
        <v>3122057</v>
      </c>
      <c r="S759" s="4">
        <v>5138309</v>
      </c>
      <c r="T759" s="4">
        <v>22628</v>
      </c>
    </row>
    <row r="760" spans="1:20" s="12" customFormat="1" ht="23.25">
      <c r="A760" s="15" t="s">
        <v>756</v>
      </c>
      <c r="B760" s="16" t="s">
        <v>490</v>
      </c>
      <c r="C760" s="4">
        <v>299529485</v>
      </c>
      <c r="D760" s="4">
        <v>5432100</v>
      </c>
      <c r="E760" s="4">
        <v>10006381</v>
      </c>
      <c r="F760" s="4">
        <v>8983815</v>
      </c>
      <c r="G760" s="4">
        <v>9122926</v>
      </c>
      <c r="H760" s="4">
        <v>8918420</v>
      </c>
      <c r="I760" s="4">
        <v>5523106</v>
      </c>
      <c r="J760" s="4">
        <v>13411273</v>
      </c>
      <c r="K760" s="4">
        <v>10430201</v>
      </c>
      <c r="L760" s="4">
        <v>7952544</v>
      </c>
      <c r="M760" s="4">
        <v>14629406</v>
      </c>
      <c r="N760" s="4">
        <v>3322078</v>
      </c>
      <c r="O760" s="4">
        <v>4093275</v>
      </c>
      <c r="P760" s="4">
        <v>13554654</v>
      </c>
      <c r="Q760" s="4">
        <v>13466905</v>
      </c>
      <c r="R760" s="4">
        <v>26949040</v>
      </c>
      <c r="S760" s="4">
        <v>127752650</v>
      </c>
      <c r="T760" s="4">
        <v>15980711</v>
      </c>
    </row>
    <row r="761" spans="1:20" s="12" customFormat="1" ht="23.25">
      <c r="A761" s="15" t="s">
        <v>757</v>
      </c>
      <c r="B761" s="16" t="s">
        <v>186</v>
      </c>
      <c r="C761" s="4">
        <v>9138231</v>
      </c>
      <c r="D761" s="4">
        <v>533</v>
      </c>
      <c r="E761" s="4">
        <v>1507</v>
      </c>
      <c r="F761" s="4">
        <v>38740</v>
      </c>
      <c r="G761" s="4">
        <v>3748</v>
      </c>
      <c r="H761" s="5" t="s">
        <v>14</v>
      </c>
      <c r="I761" s="4">
        <v>26732</v>
      </c>
      <c r="J761" s="4">
        <v>611</v>
      </c>
      <c r="K761" s="5" t="s">
        <v>14</v>
      </c>
      <c r="L761" s="4">
        <v>250000</v>
      </c>
      <c r="M761" s="4">
        <v>2316</v>
      </c>
      <c r="N761" s="4">
        <v>70635</v>
      </c>
      <c r="O761" s="5" t="s">
        <v>14</v>
      </c>
      <c r="P761" s="5" t="s">
        <v>14</v>
      </c>
      <c r="Q761" s="4">
        <v>94</v>
      </c>
      <c r="R761" s="4">
        <v>619699</v>
      </c>
      <c r="S761" s="4">
        <v>7840233</v>
      </c>
      <c r="T761" s="4">
        <v>283383</v>
      </c>
    </row>
    <row r="762" spans="1:20" s="12" customFormat="1" ht="34.5">
      <c r="A762" s="15" t="s">
        <v>758</v>
      </c>
      <c r="B762" s="16" t="s">
        <v>187</v>
      </c>
      <c r="C762" s="4">
        <v>284802930</v>
      </c>
      <c r="D762" s="4">
        <v>5287181</v>
      </c>
      <c r="E762" s="4">
        <v>9946959</v>
      </c>
      <c r="F762" s="4">
        <v>8716176</v>
      </c>
      <c r="G762" s="4">
        <v>8894194</v>
      </c>
      <c r="H762" s="4">
        <v>8863120</v>
      </c>
      <c r="I762" s="4">
        <v>5468170</v>
      </c>
      <c r="J762" s="4">
        <v>13259717</v>
      </c>
      <c r="K762" s="4">
        <v>10342633</v>
      </c>
      <c r="L762" s="4">
        <v>7689548</v>
      </c>
      <c r="M762" s="4">
        <v>11827854</v>
      </c>
      <c r="N762" s="4">
        <v>3186757</v>
      </c>
      <c r="O762" s="4">
        <v>4083003</v>
      </c>
      <c r="P762" s="4">
        <v>13552288</v>
      </c>
      <c r="Q762" s="4">
        <v>13348661</v>
      </c>
      <c r="R762" s="4">
        <v>26005768</v>
      </c>
      <c r="S762" s="4">
        <v>118881096</v>
      </c>
      <c r="T762" s="4">
        <v>15449805</v>
      </c>
    </row>
    <row r="763" spans="1:20" s="12" customFormat="1" ht="34.5">
      <c r="A763" s="15" t="s">
        <v>759</v>
      </c>
      <c r="B763" s="16" t="s">
        <v>188</v>
      </c>
      <c r="C763" s="4">
        <v>667258</v>
      </c>
      <c r="D763" s="4">
        <v>144367</v>
      </c>
      <c r="E763" s="4">
        <v>25702</v>
      </c>
      <c r="F763" s="4">
        <v>117064</v>
      </c>
      <c r="G763" s="4">
        <v>5788</v>
      </c>
      <c r="H763" s="4">
        <v>11943</v>
      </c>
      <c r="I763" s="4">
        <v>1473</v>
      </c>
      <c r="J763" s="4">
        <v>30154</v>
      </c>
      <c r="K763" s="4">
        <v>6007</v>
      </c>
      <c r="L763" s="4">
        <v>12996</v>
      </c>
      <c r="M763" s="4">
        <v>85997</v>
      </c>
      <c r="N763" s="4">
        <v>6442</v>
      </c>
      <c r="O763" s="4">
        <v>7416</v>
      </c>
      <c r="P763" s="4">
        <v>2366</v>
      </c>
      <c r="Q763" s="4">
        <v>86127</v>
      </c>
      <c r="R763" s="4">
        <v>76125</v>
      </c>
      <c r="S763" s="4">
        <v>30386</v>
      </c>
      <c r="T763" s="4">
        <v>16904</v>
      </c>
    </row>
    <row r="764" spans="1:20" s="12" customFormat="1" ht="23.25">
      <c r="A764" s="15" t="s">
        <v>760</v>
      </c>
      <c r="B764" s="16" t="s">
        <v>189</v>
      </c>
      <c r="C764" s="4">
        <v>56031</v>
      </c>
      <c r="D764" s="5" t="s">
        <v>14</v>
      </c>
      <c r="E764" s="5" t="s">
        <v>14</v>
      </c>
      <c r="F764" s="4">
        <v>47570</v>
      </c>
      <c r="G764" s="5" t="s">
        <v>14</v>
      </c>
      <c r="H764" s="4">
        <v>158</v>
      </c>
      <c r="I764" s="5" t="s">
        <v>14</v>
      </c>
      <c r="J764" s="4">
        <v>540</v>
      </c>
      <c r="K764" s="5" t="s">
        <v>14</v>
      </c>
      <c r="L764" s="5" t="s">
        <v>14</v>
      </c>
      <c r="M764" s="5" t="s">
        <v>14</v>
      </c>
      <c r="N764" s="5" t="s">
        <v>14</v>
      </c>
      <c r="O764" s="5" t="s">
        <v>14</v>
      </c>
      <c r="P764" s="5" t="s">
        <v>14</v>
      </c>
      <c r="Q764" s="4">
        <v>505</v>
      </c>
      <c r="R764" s="4">
        <v>7207</v>
      </c>
      <c r="S764" s="4">
        <v>51</v>
      </c>
      <c r="T764" s="5" t="s">
        <v>14</v>
      </c>
    </row>
    <row r="765" spans="1:20" s="12" customFormat="1" ht="34.5">
      <c r="A765" s="15" t="s">
        <v>761</v>
      </c>
      <c r="B765" s="16" t="s">
        <v>190</v>
      </c>
      <c r="C765" s="4">
        <v>4865035</v>
      </c>
      <c r="D765" s="4">
        <v>19</v>
      </c>
      <c r="E765" s="4">
        <v>32212</v>
      </c>
      <c r="F765" s="4">
        <v>64265</v>
      </c>
      <c r="G765" s="4">
        <v>219196</v>
      </c>
      <c r="H765" s="4">
        <v>43199</v>
      </c>
      <c r="I765" s="4">
        <v>26732</v>
      </c>
      <c r="J765" s="4">
        <v>120251</v>
      </c>
      <c r="K765" s="4">
        <v>81561</v>
      </c>
      <c r="L765" s="5" t="s">
        <v>14</v>
      </c>
      <c r="M765" s="4">
        <v>2713240</v>
      </c>
      <c r="N765" s="4">
        <v>58243</v>
      </c>
      <c r="O765" s="4">
        <v>2856</v>
      </c>
      <c r="P765" s="5" t="s">
        <v>14</v>
      </c>
      <c r="Q765" s="4">
        <v>31518</v>
      </c>
      <c r="R765" s="4">
        <v>240241</v>
      </c>
      <c r="S765" s="4">
        <v>1000885</v>
      </c>
      <c r="T765" s="4">
        <v>230619</v>
      </c>
    </row>
    <row r="766" spans="1:20" s="12" customFormat="1" ht="23.25">
      <c r="A766" s="15" t="s">
        <v>762</v>
      </c>
      <c r="B766" s="16" t="s">
        <v>491</v>
      </c>
      <c r="C766" s="4">
        <v>109836630</v>
      </c>
      <c r="D766" s="4">
        <v>2725373</v>
      </c>
      <c r="E766" s="4">
        <v>3912443</v>
      </c>
      <c r="F766" s="4">
        <v>2761992</v>
      </c>
      <c r="G766" s="4">
        <v>2501544</v>
      </c>
      <c r="H766" s="4">
        <v>2126109</v>
      </c>
      <c r="I766" s="4">
        <v>2363965</v>
      </c>
      <c r="J766" s="4">
        <v>6425276</v>
      </c>
      <c r="K766" s="4">
        <v>2915707</v>
      </c>
      <c r="L766" s="4">
        <v>2209414</v>
      </c>
      <c r="M766" s="4">
        <v>3164191</v>
      </c>
      <c r="N766" s="4">
        <v>4510730</v>
      </c>
      <c r="O766" s="4">
        <v>2188487</v>
      </c>
      <c r="P766" s="4">
        <v>4052747</v>
      </c>
      <c r="Q766" s="4">
        <v>8299750</v>
      </c>
      <c r="R766" s="4">
        <v>12066115</v>
      </c>
      <c r="S766" s="4">
        <v>42439427</v>
      </c>
      <c r="T766" s="4">
        <v>5173360</v>
      </c>
    </row>
    <row r="767" spans="1:20" s="12" customFormat="1" ht="23.25">
      <c r="A767" s="15" t="s">
        <v>763</v>
      </c>
      <c r="B767" s="16" t="s">
        <v>191</v>
      </c>
      <c r="C767" s="4">
        <v>5163936</v>
      </c>
      <c r="D767" s="4">
        <v>128481</v>
      </c>
      <c r="E767" s="4">
        <v>365542</v>
      </c>
      <c r="F767" s="4">
        <v>157768</v>
      </c>
      <c r="G767" s="4">
        <v>202907</v>
      </c>
      <c r="H767" s="4">
        <v>78592</v>
      </c>
      <c r="I767" s="4">
        <v>61102</v>
      </c>
      <c r="J767" s="4">
        <v>303944</v>
      </c>
      <c r="K767" s="4">
        <v>120550</v>
      </c>
      <c r="L767" s="4">
        <v>58026</v>
      </c>
      <c r="M767" s="4">
        <v>139103</v>
      </c>
      <c r="N767" s="4">
        <v>197302</v>
      </c>
      <c r="O767" s="4">
        <v>135985</v>
      </c>
      <c r="P767" s="4">
        <v>13215</v>
      </c>
      <c r="Q767" s="4">
        <v>298594</v>
      </c>
      <c r="R767" s="4">
        <v>865998</v>
      </c>
      <c r="S767" s="4">
        <v>1728690</v>
      </c>
      <c r="T767" s="4">
        <v>308137</v>
      </c>
    </row>
    <row r="768" spans="1:20" s="12" customFormat="1" ht="23.25">
      <c r="A768" s="15" t="s">
        <v>764</v>
      </c>
      <c r="B768" s="16" t="s">
        <v>192</v>
      </c>
      <c r="C768" s="4">
        <v>242895</v>
      </c>
      <c r="D768" s="5" t="s">
        <v>14</v>
      </c>
      <c r="E768" s="5" t="s">
        <v>14</v>
      </c>
      <c r="F768" s="4">
        <v>13875</v>
      </c>
      <c r="G768" s="5" t="s">
        <v>14</v>
      </c>
      <c r="H768" s="5" t="s">
        <v>14</v>
      </c>
      <c r="I768" s="5" t="s">
        <v>14</v>
      </c>
      <c r="J768" s="4">
        <v>3390</v>
      </c>
      <c r="K768" s="4">
        <v>34</v>
      </c>
      <c r="L768" s="4">
        <v>16997</v>
      </c>
      <c r="M768" s="4">
        <v>21</v>
      </c>
      <c r="N768" s="4">
        <v>81377</v>
      </c>
      <c r="O768" s="5" t="s">
        <v>14</v>
      </c>
      <c r="P768" s="5" t="s">
        <v>14</v>
      </c>
      <c r="Q768" s="4">
        <v>98</v>
      </c>
      <c r="R768" s="5" t="s">
        <v>14</v>
      </c>
      <c r="S768" s="4">
        <v>125830</v>
      </c>
      <c r="T768" s="4">
        <v>1274</v>
      </c>
    </row>
    <row r="769" spans="1:20" s="12" customFormat="1" ht="23.25">
      <c r="A769" s="15" t="s">
        <v>765</v>
      </c>
      <c r="B769" s="16" t="s">
        <v>193</v>
      </c>
      <c r="C769" s="4">
        <v>4921042</v>
      </c>
      <c r="D769" s="4">
        <v>128481</v>
      </c>
      <c r="E769" s="4">
        <v>365542</v>
      </c>
      <c r="F769" s="4">
        <v>143894</v>
      </c>
      <c r="G769" s="4">
        <v>202907</v>
      </c>
      <c r="H769" s="4">
        <v>78592</v>
      </c>
      <c r="I769" s="4">
        <v>61102</v>
      </c>
      <c r="J769" s="4">
        <v>300554</v>
      </c>
      <c r="K769" s="4">
        <v>120516</v>
      </c>
      <c r="L769" s="4">
        <v>41029</v>
      </c>
      <c r="M769" s="4">
        <v>139082</v>
      </c>
      <c r="N769" s="4">
        <v>115925</v>
      </c>
      <c r="O769" s="4">
        <v>135985</v>
      </c>
      <c r="P769" s="4">
        <v>13215</v>
      </c>
      <c r="Q769" s="4">
        <v>298496</v>
      </c>
      <c r="R769" s="4">
        <v>865998</v>
      </c>
      <c r="S769" s="4">
        <v>1602860</v>
      </c>
      <c r="T769" s="4">
        <v>306863</v>
      </c>
    </row>
    <row r="770" spans="1:20" s="12" customFormat="1" ht="23.25">
      <c r="A770" s="15" t="s">
        <v>766</v>
      </c>
      <c r="B770" s="16" t="s">
        <v>194</v>
      </c>
      <c r="C770" s="4">
        <v>97714887</v>
      </c>
      <c r="D770" s="4">
        <v>2577683</v>
      </c>
      <c r="E770" s="4">
        <v>2975819</v>
      </c>
      <c r="F770" s="4">
        <v>2294786</v>
      </c>
      <c r="G770" s="4">
        <v>2209130</v>
      </c>
      <c r="H770" s="4">
        <v>2026380</v>
      </c>
      <c r="I770" s="4">
        <v>2235981</v>
      </c>
      <c r="J770" s="4">
        <v>5839816</v>
      </c>
      <c r="K770" s="4">
        <v>2701045</v>
      </c>
      <c r="L770" s="4">
        <v>1877915</v>
      </c>
      <c r="M770" s="4">
        <v>2949706</v>
      </c>
      <c r="N770" s="4">
        <v>4230885</v>
      </c>
      <c r="O770" s="4">
        <v>1986745</v>
      </c>
      <c r="P770" s="4">
        <v>3929048</v>
      </c>
      <c r="Q770" s="4">
        <v>7564798</v>
      </c>
      <c r="R770" s="4">
        <v>10226217</v>
      </c>
      <c r="S770" s="4">
        <v>37572051</v>
      </c>
      <c r="T770" s="4">
        <v>4516882</v>
      </c>
    </row>
    <row r="771" spans="1:20" s="12" customFormat="1" ht="34.5">
      <c r="A771" s="15" t="s">
        <v>767</v>
      </c>
      <c r="B771" s="16" t="s">
        <v>195</v>
      </c>
      <c r="C771" s="4">
        <v>558987</v>
      </c>
      <c r="D771" s="5" t="s">
        <v>14</v>
      </c>
      <c r="E771" s="4">
        <v>911</v>
      </c>
      <c r="F771" s="4">
        <v>9716</v>
      </c>
      <c r="G771" s="4">
        <v>17</v>
      </c>
      <c r="H771" s="4">
        <v>9919</v>
      </c>
      <c r="I771" s="4">
        <v>19655</v>
      </c>
      <c r="J771" s="4">
        <v>14182</v>
      </c>
      <c r="K771" s="4">
        <v>9</v>
      </c>
      <c r="L771" s="4">
        <v>22991</v>
      </c>
      <c r="M771" s="4">
        <v>42</v>
      </c>
      <c r="N771" s="4">
        <v>5046</v>
      </c>
      <c r="O771" s="5" t="s">
        <v>14</v>
      </c>
      <c r="P771" s="4">
        <v>56385</v>
      </c>
      <c r="Q771" s="4">
        <v>177</v>
      </c>
      <c r="R771" s="4">
        <v>93361</v>
      </c>
      <c r="S771" s="4">
        <v>102885</v>
      </c>
      <c r="T771" s="4">
        <v>223690</v>
      </c>
    </row>
    <row r="772" spans="1:20" s="12" customFormat="1" ht="23.25">
      <c r="A772" s="15" t="s">
        <v>768</v>
      </c>
      <c r="B772" s="16" t="s">
        <v>196</v>
      </c>
      <c r="C772" s="4">
        <v>3191833</v>
      </c>
      <c r="D772" s="4">
        <v>12906</v>
      </c>
      <c r="E772" s="4">
        <v>56446</v>
      </c>
      <c r="F772" s="4">
        <v>139949</v>
      </c>
      <c r="G772" s="4">
        <v>76170</v>
      </c>
      <c r="H772" s="4">
        <v>10341</v>
      </c>
      <c r="I772" s="4">
        <v>13950</v>
      </c>
      <c r="J772" s="4">
        <v>131688</v>
      </c>
      <c r="K772" s="4">
        <v>63633</v>
      </c>
      <c r="L772" s="4">
        <v>17984</v>
      </c>
      <c r="M772" s="4">
        <v>16189</v>
      </c>
      <c r="N772" s="4">
        <v>44047</v>
      </c>
      <c r="O772" s="4">
        <v>14181</v>
      </c>
      <c r="P772" s="4">
        <v>1524</v>
      </c>
      <c r="Q772" s="4">
        <v>51501</v>
      </c>
      <c r="R772" s="4">
        <v>631352</v>
      </c>
      <c r="S772" s="4">
        <v>1812757</v>
      </c>
      <c r="T772" s="4">
        <v>97214</v>
      </c>
    </row>
    <row r="773" spans="1:20" s="12" customFormat="1" ht="23.25">
      <c r="A773" s="15" t="s">
        <v>769</v>
      </c>
      <c r="B773" s="16" t="s">
        <v>197</v>
      </c>
      <c r="C773" s="4">
        <v>267239</v>
      </c>
      <c r="D773" s="4">
        <v>16</v>
      </c>
      <c r="E773" s="4">
        <v>45</v>
      </c>
      <c r="F773" s="4">
        <v>21902</v>
      </c>
      <c r="G773" s="4">
        <v>165</v>
      </c>
      <c r="H773" s="4">
        <v>46</v>
      </c>
      <c r="I773" s="4">
        <v>221</v>
      </c>
      <c r="J773" s="4">
        <v>1877</v>
      </c>
      <c r="K773" s="4">
        <v>136</v>
      </c>
      <c r="L773" s="4">
        <v>225015</v>
      </c>
      <c r="M773" s="4">
        <v>34</v>
      </c>
      <c r="N773" s="4">
        <v>16055</v>
      </c>
      <c r="O773" s="4">
        <v>64</v>
      </c>
      <c r="P773" s="4">
        <v>88</v>
      </c>
      <c r="Q773" s="4">
        <v>176</v>
      </c>
      <c r="R773" s="4">
        <v>112</v>
      </c>
      <c r="S773" s="4">
        <v>358</v>
      </c>
      <c r="T773" s="4">
        <v>929</v>
      </c>
    </row>
    <row r="774" spans="1:20" s="12" customFormat="1" ht="34.5">
      <c r="A774" s="15" t="s">
        <v>770</v>
      </c>
      <c r="B774" s="16" t="s">
        <v>198</v>
      </c>
      <c r="C774" s="4">
        <v>1006741</v>
      </c>
      <c r="D774" s="5" t="s">
        <v>14</v>
      </c>
      <c r="E774" s="5" t="s">
        <v>14</v>
      </c>
      <c r="F774" s="4">
        <v>59462</v>
      </c>
      <c r="G774" s="5" t="s">
        <v>14</v>
      </c>
      <c r="H774" s="5" t="s">
        <v>14</v>
      </c>
      <c r="I774" s="4">
        <v>26732</v>
      </c>
      <c r="J774" s="4">
        <v>93657</v>
      </c>
      <c r="K774" s="5" t="s">
        <v>14</v>
      </c>
      <c r="L774" s="5" t="s">
        <v>14</v>
      </c>
      <c r="M774" s="5" t="s">
        <v>14</v>
      </c>
      <c r="N774" s="4">
        <v>14210</v>
      </c>
      <c r="O774" s="5" t="s">
        <v>14</v>
      </c>
      <c r="P774" s="5" t="s">
        <v>14</v>
      </c>
      <c r="Q774" s="4">
        <v>342566</v>
      </c>
      <c r="R774" s="4">
        <v>27427</v>
      </c>
      <c r="S774" s="4">
        <v>442688</v>
      </c>
      <c r="T774" s="5" t="s">
        <v>14</v>
      </c>
    </row>
    <row r="775" spans="1:20" s="12" customFormat="1" ht="34.5">
      <c r="A775" s="15" t="s">
        <v>771</v>
      </c>
      <c r="B775" s="16" t="s">
        <v>199</v>
      </c>
      <c r="C775" s="4">
        <v>1933007</v>
      </c>
      <c r="D775" s="4">
        <v>6287</v>
      </c>
      <c r="E775" s="4">
        <v>513679</v>
      </c>
      <c r="F775" s="4">
        <v>78409</v>
      </c>
      <c r="G775" s="4">
        <v>13155</v>
      </c>
      <c r="H775" s="4">
        <v>831</v>
      </c>
      <c r="I775" s="4">
        <v>6324</v>
      </c>
      <c r="J775" s="4">
        <v>40113</v>
      </c>
      <c r="K775" s="4">
        <v>30334</v>
      </c>
      <c r="L775" s="4">
        <v>7483</v>
      </c>
      <c r="M775" s="4">
        <v>59117</v>
      </c>
      <c r="N775" s="4">
        <v>3185</v>
      </c>
      <c r="O775" s="4">
        <v>51513</v>
      </c>
      <c r="P775" s="4">
        <v>52486</v>
      </c>
      <c r="Q775" s="4">
        <v>41938</v>
      </c>
      <c r="R775" s="4">
        <v>221648</v>
      </c>
      <c r="S775" s="4">
        <v>779999</v>
      </c>
      <c r="T775" s="4">
        <v>26507</v>
      </c>
    </row>
    <row r="776" spans="1:20" s="12" customFormat="1" ht="34.5">
      <c r="A776" s="15" t="s">
        <v>772</v>
      </c>
      <c r="B776" s="16" t="s">
        <v>492</v>
      </c>
      <c r="C776" s="4">
        <v>702031899</v>
      </c>
      <c r="D776" s="4">
        <v>10194611</v>
      </c>
      <c r="E776" s="4">
        <v>35295488</v>
      </c>
      <c r="F776" s="4">
        <v>26809260</v>
      </c>
      <c r="G776" s="4">
        <v>17170331</v>
      </c>
      <c r="H776" s="4">
        <v>26181013</v>
      </c>
      <c r="I776" s="4">
        <v>29815655</v>
      </c>
      <c r="J776" s="4">
        <v>33951610</v>
      </c>
      <c r="K776" s="4">
        <v>14907829</v>
      </c>
      <c r="L776" s="4">
        <v>13998547</v>
      </c>
      <c r="M776" s="4">
        <v>11585102</v>
      </c>
      <c r="N776" s="4">
        <v>18917376</v>
      </c>
      <c r="O776" s="4">
        <v>7814228</v>
      </c>
      <c r="P776" s="4">
        <v>4090478</v>
      </c>
      <c r="Q776" s="4">
        <v>122879608</v>
      </c>
      <c r="R776" s="4">
        <v>81895728</v>
      </c>
      <c r="S776" s="4">
        <v>214982523</v>
      </c>
      <c r="T776" s="4">
        <v>31542513</v>
      </c>
    </row>
    <row r="777" spans="1:20" s="12" customFormat="1" ht="23.25">
      <c r="A777" s="15" t="s">
        <v>773</v>
      </c>
      <c r="B777" s="16" t="s">
        <v>493</v>
      </c>
      <c r="C777" s="4">
        <v>30656694</v>
      </c>
      <c r="D777" s="4">
        <v>447104</v>
      </c>
      <c r="E777" s="4">
        <v>1681897</v>
      </c>
      <c r="F777" s="4">
        <v>1225361</v>
      </c>
      <c r="G777" s="4">
        <v>1072164</v>
      </c>
      <c r="H777" s="4">
        <v>3674847</v>
      </c>
      <c r="I777" s="4">
        <v>1194492</v>
      </c>
      <c r="J777" s="4">
        <v>2091892</v>
      </c>
      <c r="K777" s="4">
        <v>271221</v>
      </c>
      <c r="L777" s="4">
        <v>1995630</v>
      </c>
      <c r="M777" s="4">
        <v>531303</v>
      </c>
      <c r="N777" s="4">
        <v>491761</v>
      </c>
      <c r="O777" s="4">
        <v>583272</v>
      </c>
      <c r="P777" s="4">
        <v>112997</v>
      </c>
      <c r="Q777" s="4">
        <v>1738190</v>
      </c>
      <c r="R777" s="4">
        <v>2741692</v>
      </c>
      <c r="S777" s="4">
        <v>9926566</v>
      </c>
      <c r="T777" s="4">
        <v>876306</v>
      </c>
    </row>
    <row r="778" spans="1:20" s="12" customFormat="1" ht="34.5">
      <c r="A778" s="15" t="s">
        <v>774</v>
      </c>
      <c r="B778" s="16" t="s">
        <v>200</v>
      </c>
      <c r="C778" s="4">
        <v>11474084</v>
      </c>
      <c r="D778" s="4">
        <v>3289</v>
      </c>
      <c r="E778" s="4">
        <v>28054</v>
      </c>
      <c r="F778" s="4">
        <v>973000</v>
      </c>
      <c r="G778" s="4">
        <v>578863</v>
      </c>
      <c r="H778" s="4">
        <v>1310296</v>
      </c>
      <c r="I778" s="4">
        <v>268437</v>
      </c>
      <c r="J778" s="4">
        <v>845380</v>
      </c>
      <c r="K778" s="4">
        <v>28074</v>
      </c>
      <c r="L778" s="4">
        <v>177857</v>
      </c>
      <c r="M778" s="4">
        <v>378106</v>
      </c>
      <c r="N778" s="4">
        <v>391377</v>
      </c>
      <c r="O778" s="4">
        <v>517193</v>
      </c>
      <c r="P778" s="4">
        <v>59071</v>
      </c>
      <c r="Q778" s="4">
        <v>304354</v>
      </c>
      <c r="R778" s="4">
        <v>1107527</v>
      </c>
      <c r="S778" s="4">
        <v>3716055</v>
      </c>
      <c r="T778" s="4">
        <v>787150</v>
      </c>
    </row>
    <row r="779" spans="1:20" s="12" customFormat="1" ht="34.5">
      <c r="A779" s="15" t="s">
        <v>775</v>
      </c>
      <c r="B779" s="16" t="s">
        <v>201</v>
      </c>
      <c r="C779" s="4">
        <v>2665536</v>
      </c>
      <c r="D779" s="4">
        <v>160855</v>
      </c>
      <c r="E779" s="4">
        <v>162011</v>
      </c>
      <c r="F779" s="4">
        <v>103332</v>
      </c>
      <c r="G779" s="4">
        <v>79439</v>
      </c>
      <c r="H779" s="4">
        <v>47581</v>
      </c>
      <c r="I779" s="4">
        <v>20705</v>
      </c>
      <c r="J779" s="4">
        <v>12495</v>
      </c>
      <c r="K779" s="4">
        <v>35861</v>
      </c>
      <c r="L779" s="4">
        <v>12786</v>
      </c>
      <c r="M779" s="4">
        <v>3754</v>
      </c>
      <c r="N779" s="4">
        <v>33178</v>
      </c>
      <c r="O779" s="4">
        <v>9810</v>
      </c>
      <c r="P779" s="4">
        <v>15244</v>
      </c>
      <c r="Q779" s="4">
        <v>1151044</v>
      </c>
      <c r="R779" s="4">
        <v>146554</v>
      </c>
      <c r="S779" s="4">
        <v>670537</v>
      </c>
      <c r="T779" s="4">
        <v>349</v>
      </c>
    </row>
    <row r="780" spans="1:20" s="12" customFormat="1" ht="45.75">
      <c r="A780" s="15" t="s">
        <v>776</v>
      </c>
      <c r="B780" s="16" t="s">
        <v>202</v>
      </c>
      <c r="C780" s="4">
        <v>16517075</v>
      </c>
      <c r="D780" s="4">
        <v>282960</v>
      </c>
      <c r="E780" s="4">
        <v>1491832</v>
      </c>
      <c r="F780" s="4">
        <v>149028</v>
      </c>
      <c r="G780" s="4">
        <v>413862</v>
      </c>
      <c r="H780" s="4">
        <v>2316971</v>
      </c>
      <c r="I780" s="4">
        <v>905349</v>
      </c>
      <c r="J780" s="4">
        <v>1234017</v>
      </c>
      <c r="K780" s="4">
        <v>207286</v>
      </c>
      <c r="L780" s="4">
        <v>1804987</v>
      </c>
      <c r="M780" s="4">
        <v>149443</v>
      </c>
      <c r="N780" s="4">
        <v>67206</v>
      </c>
      <c r="O780" s="4">
        <v>56268</v>
      </c>
      <c r="P780" s="4">
        <v>38682</v>
      </c>
      <c r="Q780" s="4">
        <v>282792</v>
      </c>
      <c r="R780" s="4">
        <v>1487611</v>
      </c>
      <c r="S780" s="4">
        <v>5539974</v>
      </c>
      <c r="T780" s="4">
        <v>88807</v>
      </c>
    </row>
    <row r="781" spans="1:20" s="12" customFormat="1" ht="23.25">
      <c r="A781" s="15" t="s">
        <v>777</v>
      </c>
      <c r="B781" s="16" t="s">
        <v>494</v>
      </c>
      <c r="C781" s="4">
        <v>76337862</v>
      </c>
      <c r="D781" s="4">
        <v>306444</v>
      </c>
      <c r="E781" s="4">
        <v>2164029</v>
      </c>
      <c r="F781" s="4">
        <v>2996452</v>
      </c>
      <c r="G781" s="4">
        <v>939195</v>
      </c>
      <c r="H781" s="4">
        <v>6498793</v>
      </c>
      <c r="I781" s="4">
        <v>1148190</v>
      </c>
      <c r="J781" s="4">
        <v>3454908</v>
      </c>
      <c r="K781" s="4">
        <v>1293277</v>
      </c>
      <c r="L781" s="4">
        <v>1583859</v>
      </c>
      <c r="M781" s="4">
        <v>1738504</v>
      </c>
      <c r="N781" s="4">
        <v>925275</v>
      </c>
      <c r="O781" s="4">
        <v>823415</v>
      </c>
      <c r="P781" s="4">
        <v>282087</v>
      </c>
      <c r="Q781" s="4">
        <v>13819081</v>
      </c>
      <c r="R781" s="4">
        <v>2496540</v>
      </c>
      <c r="S781" s="4">
        <v>34593964</v>
      </c>
      <c r="T781" s="4">
        <v>1273850</v>
      </c>
    </row>
    <row r="782" spans="1:20" s="12" customFormat="1" ht="34.5">
      <c r="A782" s="15" t="s">
        <v>778</v>
      </c>
      <c r="B782" s="16" t="s">
        <v>203</v>
      </c>
      <c r="C782" s="4">
        <v>65949803</v>
      </c>
      <c r="D782" s="4">
        <v>216773</v>
      </c>
      <c r="E782" s="4">
        <v>1664663</v>
      </c>
      <c r="F782" s="4">
        <v>1369206</v>
      </c>
      <c r="G782" s="4">
        <v>939195</v>
      </c>
      <c r="H782" s="4">
        <v>6276593</v>
      </c>
      <c r="I782" s="4">
        <v>932723</v>
      </c>
      <c r="J782" s="4">
        <v>1796563</v>
      </c>
      <c r="K782" s="4">
        <v>1276963</v>
      </c>
      <c r="L782" s="4">
        <v>1020723</v>
      </c>
      <c r="M782" s="4">
        <v>1715345</v>
      </c>
      <c r="N782" s="4">
        <v>709253</v>
      </c>
      <c r="O782" s="4">
        <v>724294</v>
      </c>
      <c r="P782" s="4">
        <v>168596</v>
      </c>
      <c r="Q782" s="4">
        <v>11828222</v>
      </c>
      <c r="R782" s="4">
        <v>2052746</v>
      </c>
      <c r="S782" s="4">
        <v>32246746</v>
      </c>
      <c r="T782" s="4">
        <v>1011199</v>
      </c>
    </row>
    <row r="783" spans="1:20" s="12" customFormat="1" ht="34.5">
      <c r="A783" s="15" t="s">
        <v>779</v>
      </c>
      <c r="B783" s="16" t="s">
        <v>204</v>
      </c>
      <c r="C783" s="4">
        <v>4905854</v>
      </c>
      <c r="D783" s="4">
        <v>51382</v>
      </c>
      <c r="E783" s="4">
        <v>293</v>
      </c>
      <c r="F783" s="4">
        <v>356691</v>
      </c>
      <c r="G783" s="5" t="s">
        <v>14</v>
      </c>
      <c r="H783" s="4">
        <v>101092</v>
      </c>
      <c r="I783" s="4">
        <v>215466</v>
      </c>
      <c r="J783" s="4">
        <v>1253635</v>
      </c>
      <c r="K783" s="4">
        <v>575</v>
      </c>
      <c r="L783" s="4">
        <v>41134</v>
      </c>
      <c r="M783" s="4">
        <v>9525</v>
      </c>
      <c r="N783" s="4">
        <v>201161</v>
      </c>
      <c r="O783" s="4">
        <v>63179</v>
      </c>
      <c r="P783" s="4">
        <v>68313</v>
      </c>
      <c r="Q783" s="4">
        <v>1887719</v>
      </c>
      <c r="R783" s="4">
        <v>23844</v>
      </c>
      <c r="S783" s="4">
        <v>521386</v>
      </c>
      <c r="T783" s="4">
        <v>110457</v>
      </c>
    </row>
    <row r="784" spans="1:20" s="12" customFormat="1" ht="34.5">
      <c r="A784" s="15" t="s">
        <v>780</v>
      </c>
      <c r="B784" s="16" t="s">
        <v>205</v>
      </c>
      <c r="C784" s="4">
        <v>5482204</v>
      </c>
      <c r="D784" s="4">
        <v>38289</v>
      </c>
      <c r="E784" s="4">
        <v>499073</v>
      </c>
      <c r="F784" s="4">
        <v>1270556</v>
      </c>
      <c r="G784" s="5" t="s">
        <v>14</v>
      </c>
      <c r="H784" s="4">
        <v>121108</v>
      </c>
      <c r="I784" s="5" t="s">
        <v>14</v>
      </c>
      <c r="J784" s="4">
        <v>404709</v>
      </c>
      <c r="K784" s="4">
        <v>15739</v>
      </c>
      <c r="L784" s="4">
        <v>522002</v>
      </c>
      <c r="M784" s="4">
        <v>13634</v>
      </c>
      <c r="N784" s="4">
        <v>14861</v>
      </c>
      <c r="O784" s="4">
        <v>35942</v>
      </c>
      <c r="P784" s="4">
        <v>45178</v>
      </c>
      <c r="Q784" s="4">
        <v>103139</v>
      </c>
      <c r="R784" s="4">
        <v>419949</v>
      </c>
      <c r="S784" s="4">
        <v>1825832</v>
      </c>
      <c r="T784" s="4">
        <v>152193</v>
      </c>
    </row>
    <row r="785" spans="1:20" s="12" customFormat="1" ht="23.25">
      <c r="A785" s="15" t="s">
        <v>781</v>
      </c>
      <c r="B785" s="16" t="s">
        <v>495</v>
      </c>
      <c r="C785" s="4">
        <v>4027701</v>
      </c>
      <c r="D785" s="4">
        <v>29632</v>
      </c>
      <c r="E785" s="4">
        <v>371614</v>
      </c>
      <c r="F785" s="4">
        <v>62673</v>
      </c>
      <c r="G785" s="4">
        <v>269412</v>
      </c>
      <c r="H785" s="4">
        <v>276</v>
      </c>
      <c r="I785" s="4">
        <v>1265987</v>
      </c>
      <c r="J785" s="5" t="s">
        <v>14</v>
      </c>
      <c r="K785" s="5" t="s">
        <v>14</v>
      </c>
      <c r="L785" s="4">
        <v>78005</v>
      </c>
      <c r="M785" s="4">
        <v>1000</v>
      </c>
      <c r="N785" s="4">
        <v>37593</v>
      </c>
      <c r="O785" s="4">
        <v>52348</v>
      </c>
      <c r="P785" s="4">
        <v>51413</v>
      </c>
      <c r="Q785" s="4">
        <v>1224550</v>
      </c>
      <c r="R785" s="4">
        <v>395291</v>
      </c>
      <c r="S785" s="4">
        <v>53156</v>
      </c>
      <c r="T785" s="4">
        <v>134751</v>
      </c>
    </row>
    <row r="786" spans="1:20" s="12" customFormat="1" ht="23.25">
      <c r="A786" s="15" t="s">
        <v>782</v>
      </c>
      <c r="B786" s="16" t="s">
        <v>206</v>
      </c>
      <c r="C786" s="4">
        <v>4027701</v>
      </c>
      <c r="D786" s="4">
        <v>29632</v>
      </c>
      <c r="E786" s="4">
        <v>371614</v>
      </c>
      <c r="F786" s="4">
        <v>62673</v>
      </c>
      <c r="G786" s="4">
        <v>269412</v>
      </c>
      <c r="H786" s="4">
        <v>276</v>
      </c>
      <c r="I786" s="4">
        <v>1265987</v>
      </c>
      <c r="J786" s="5" t="s">
        <v>14</v>
      </c>
      <c r="K786" s="5" t="s">
        <v>14</v>
      </c>
      <c r="L786" s="4">
        <v>78005</v>
      </c>
      <c r="M786" s="4">
        <v>1000</v>
      </c>
      <c r="N786" s="4">
        <v>37593</v>
      </c>
      <c r="O786" s="4">
        <v>52348</v>
      </c>
      <c r="P786" s="4">
        <v>51413</v>
      </c>
      <c r="Q786" s="4">
        <v>1224550</v>
      </c>
      <c r="R786" s="4">
        <v>395291</v>
      </c>
      <c r="S786" s="4">
        <v>53156</v>
      </c>
      <c r="T786" s="4">
        <v>134751</v>
      </c>
    </row>
    <row r="787" spans="1:20" s="12" customFormat="1" ht="34.5">
      <c r="A787" s="15" t="s">
        <v>783</v>
      </c>
      <c r="B787" s="16" t="s">
        <v>496</v>
      </c>
      <c r="C787" s="4">
        <v>5412280</v>
      </c>
      <c r="D787" s="4">
        <v>29314</v>
      </c>
      <c r="E787" s="4">
        <v>269180</v>
      </c>
      <c r="F787" s="4">
        <v>1374860</v>
      </c>
      <c r="G787" s="4">
        <v>5103</v>
      </c>
      <c r="H787" s="4">
        <v>62162</v>
      </c>
      <c r="I787" s="4">
        <v>937481</v>
      </c>
      <c r="J787" s="4">
        <v>58297</v>
      </c>
      <c r="K787" s="4">
        <v>27256</v>
      </c>
      <c r="L787" s="4">
        <v>67979</v>
      </c>
      <c r="M787" s="4">
        <v>5658</v>
      </c>
      <c r="N787" s="4">
        <v>90532</v>
      </c>
      <c r="O787" s="4">
        <v>20345</v>
      </c>
      <c r="P787" s="4">
        <v>10215</v>
      </c>
      <c r="Q787" s="4">
        <v>1558707</v>
      </c>
      <c r="R787" s="4">
        <v>66884</v>
      </c>
      <c r="S787" s="4">
        <v>803962</v>
      </c>
      <c r="T787" s="4">
        <v>24347</v>
      </c>
    </row>
    <row r="788" spans="1:20" s="12" customFormat="1" ht="34.5">
      <c r="A788" s="15" t="s">
        <v>784</v>
      </c>
      <c r="B788" s="16" t="s">
        <v>207</v>
      </c>
      <c r="C788" s="4">
        <v>5412280</v>
      </c>
      <c r="D788" s="4">
        <v>29314</v>
      </c>
      <c r="E788" s="4">
        <v>269180</v>
      </c>
      <c r="F788" s="4">
        <v>1374860</v>
      </c>
      <c r="G788" s="4">
        <v>5103</v>
      </c>
      <c r="H788" s="4">
        <v>62162</v>
      </c>
      <c r="I788" s="4">
        <v>937481</v>
      </c>
      <c r="J788" s="4">
        <v>58297</v>
      </c>
      <c r="K788" s="4">
        <v>27256</v>
      </c>
      <c r="L788" s="4">
        <v>67979</v>
      </c>
      <c r="M788" s="4">
        <v>5658</v>
      </c>
      <c r="N788" s="4">
        <v>90532</v>
      </c>
      <c r="O788" s="4">
        <v>20345</v>
      </c>
      <c r="P788" s="4">
        <v>10215</v>
      </c>
      <c r="Q788" s="4">
        <v>1558707</v>
      </c>
      <c r="R788" s="4">
        <v>66884</v>
      </c>
      <c r="S788" s="4">
        <v>803962</v>
      </c>
      <c r="T788" s="4">
        <v>24347</v>
      </c>
    </row>
    <row r="789" spans="1:20" s="12" customFormat="1" ht="57">
      <c r="A789" s="15" t="s">
        <v>785</v>
      </c>
      <c r="B789" s="16" t="s">
        <v>497</v>
      </c>
      <c r="C789" s="4">
        <v>90843249</v>
      </c>
      <c r="D789" s="4">
        <v>1152467</v>
      </c>
      <c r="E789" s="4">
        <v>7899692</v>
      </c>
      <c r="F789" s="4">
        <v>3544450</v>
      </c>
      <c r="G789" s="4">
        <v>1219950</v>
      </c>
      <c r="H789" s="4">
        <v>4149788</v>
      </c>
      <c r="I789" s="4">
        <v>970135</v>
      </c>
      <c r="J789" s="4">
        <v>4349451</v>
      </c>
      <c r="K789" s="4">
        <v>2700804</v>
      </c>
      <c r="L789" s="4">
        <v>3221528</v>
      </c>
      <c r="M789" s="4">
        <v>889017</v>
      </c>
      <c r="N789" s="4">
        <v>1737515</v>
      </c>
      <c r="O789" s="4">
        <v>1378944</v>
      </c>
      <c r="P789" s="4">
        <v>1045887</v>
      </c>
      <c r="Q789" s="4">
        <v>14761080</v>
      </c>
      <c r="R789" s="4">
        <v>6659465</v>
      </c>
      <c r="S789" s="4">
        <v>32696564</v>
      </c>
      <c r="T789" s="4">
        <v>2466514</v>
      </c>
    </row>
    <row r="790" spans="1:20" s="12" customFormat="1" ht="34.5">
      <c r="A790" s="15" t="s">
        <v>786</v>
      </c>
      <c r="B790" s="16" t="s">
        <v>208</v>
      </c>
      <c r="C790" s="4">
        <v>14298710</v>
      </c>
      <c r="D790" s="4">
        <v>683786</v>
      </c>
      <c r="E790" s="4">
        <v>2895521</v>
      </c>
      <c r="F790" s="4">
        <v>1092069</v>
      </c>
      <c r="G790" s="4">
        <v>518663</v>
      </c>
      <c r="H790" s="4">
        <v>1282551</v>
      </c>
      <c r="I790" s="4">
        <v>369930</v>
      </c>
      <c r="J790" s="4">
        <v>505851</v>
      </c>
      <c r="K790" s="4">
        <v>1262330</v>
      </c>
      <c r="L790" s="4">
        <v>554999</v>
      </c>
      <c r="M790" s="4">
        <v>198735</v>
      </c>
      <c r="N790" s="4">
        <v>424703</v>
      </c>
      <c r="O790" s="4">
        <v>124440</v>
      </c>
      <c r="P790" s="4">
        <v>836380</v>
      </c>
      <c r="Q790" s="4">
        <v>468501</v>
      </c>
      <c r="R790" s="4">
        <v>1405922</v>
      </c>
      <c r="S790" s="4">
        <v>1035523</v>
      </c>
      <c r="T790" s="4">
        <v>638806</v>
      </c>
    </row>
    <row r="791" spans="1:20" s="12" customFormat="1" ht="34.5">
      <c r="A791" s="15" t="s">
        <v>787</v>
      </c>
      <c r="B791" s="16" t="s">
        <v>209</v>
      </c>
      <c r="C791" s="4">
        <v>25821880</v>
      </c>
      <c r="D791" s="4">
        <v>149535</v>
      </c>
      <c r="E791" s="4">
        <v>2142981</v>
      </c>
      <c r="F791" s="4">
        <v>1011004</v>
      </c>
      <c r="G791" s="4">
        <v>612771</v>
      </c>
      <c r="H791" s="4">
        <v>1682796</v>
      </c>
      <c r="I791" s="4">
        <v>162734</v>
      </c>
      <c r="J791" s="4">
        <v>3719062</v>
      </c>
      <c r="K791" s="4">
        <v>1345605</v>
      </c>
      <c r="L791" s="4">
        <v>2499996</v>
      </c>
      <c r="M791" s="4">
        <v>135542</v>
      </c>
      <c r="N791" s="4">
        <v>216788</v>
      </c>
      <c r="O791" s="4">
        <v>79889</v>
      </c>
      <c r="P791" s="4">
        <v>173471</v>
      </c>
      <c r="Q791" s="4">
        <v>3584935</v>
      </c>
      <c r="R791" s="4">
        <v>1079454</v>
      </c>
      <c r="S791" s="4">
        <v>5669766</v>
      </c>
      <c r="T791" s="4">
        <v>1555551</v>
      </c>
    </row>
    <row r="792" spans="1:20" s="12" customFormat="1" ht="23.25">
      <c r="A792" s="15" t="s">
        <v>788</v>
      </c>
      <c r="B792" s="16" t="s">
        <v>210</v>
      </c>
      <c r="C792" s="4">
        <v>35112394</v>
      </c>
      <c r="D792" s="4">
        <v>238047</v>
      </c>
      <c r="E792" s="4">
        <v>2450185</v>
      </c>
      <c r="F792" s="4">
        <v>1257960</v>
      </c>
      <c r="G792" s="5" t="s">
        <v>14</v>
      </c>
      <c r="H792" s="4">
        <v>197408</v>
      </c>
      <c r="I792" s="4">
        <v>408466</v>
      </c>
      <c r="J792" s="4">
        <v>106483</v>
      </c>
      <c r="K792" s="4">
        <v>52263</v>
      </c>
      <c r="L792" s="4">
        <v>71530</v>
      </c>
      <c r="M792" s="4">
        <v>524890</v>
      </c>
      <c r="N792" s="4">
        <v>1088878</v>
      </c>
      <c r="O792" s="4">
        <v>99338</v>
      </c>
      <c r="P792" s="4">
        <v>25186</v>
      </c>
      <c r="Q792" s="4">
        <v>3925646</v>
      </c>
      <c r="R792" s="4">
        <v>3304292</v>
      </c>
      <c r="S792" s="4">
        <v>21160153</v>
      </c>
      <c r="T792" s="4">
        <v>201669</v>
      </c>
    </row>
    <row r="793" spans="1:20" s="12" customFormat="1" ht="45.75">
      <c r="A793" s="15" t="s">
        <v>789</v>
      </c>
      <c r="B793" s="16" t="s">
        <v>211</v>
      </c>
      <c r="C793" s="4">
        <v>15610264</v>
      </c>
      <c r="D793" s="4">
        <v>81099</v>
      </c>
      <c r="E793" s="4">
        <v>411005</v>
      </c>
      <c r="F793" s="4">
        <v>183416</v>
      </c>
      <c r="G793" s="4">
        <v>88515</v>
      </c>
      <c r="H793" s="4">
        <v>987033</v>
      </c>
      <c r="I793" s="4">
        <v>29006</v>
      </c>
      <c r="J793" s="4">
        <v>18055</v>
      </c>
      <c r="K793" s="4">
        <v>40606</v>
      </c>
      <c r="L793" s="4">
        <v>95002</v>
      </c>
      <c r="M793" s="4">
        <v>29850</v>
      </c>
      <c r="N793" s="4">
        <v>7146</v>
      </c>
      <c r="O793" s="4">
        <v>1075278</v>
      </c>
      <c r="P793" s="4">
        <v>10850</v>
      </c>
      <c r="Q793" s="4">
        <v>6781998</v>
      </c>
      <c r="R793" s="4">
        <v>869797</v>
      </c>
      <c r="S793" s="4">
        <v>4831123</v>
      </c>
      <c r="T793" s="4">
        <v>70487</v>
      </c>
    </row>
    <row r="794" spans="1:20" s="12" customFormat="1" ht="34.5">
      <c r="A794" s="15" t="s">
        <v>790</v>
      </c>
      <c r="B794" s="16" t="s">
        <v>498</v>
      </c>
      <c r="C794" s="4">
        <v>44455721</v>
      </c>
      <c r="D794" s="4">
        <v>489879</v>
      </c>
      <c r="E794" s="4">
        <v>2171681</v>
      </c>
      <c r="F794" s="4">
        <v>3280735</v>
      </c>
      <c r="G794" s="4">
        <v>1253803</v>
      </c>
      <c r="H794" s="4">
        <v>1268493</v>
      </c>
      <c r="I794" s="4">
        <v>1508077</v>
      </c>
      <c r="J794" s="4">
        <v>3346299</v>
      </c>
      <c r="K794" s="4">
        <v>1056360</v>
      </c>
      <c r="L794" s="4">
        <v>1029171</v>
      </c>
      <c r="M794" s="4">
        <v>2989256</v>
      </c>
      <c r="N794" s="4">
        <v>1777667</v>
      </c>
      <c r="O794" s="4">
        <v>445494</v>
      </c>
      <c r="P794" s="4">
        <v>101220</v>
      </c>
      <c r="Q794" s="4">
        <v>6682828</v>
      </c>
      <c r="R794" s="4">
        <v>7257000</v>
      </c>
      <c r="S794" s="4">
        <v>6615721</v>
      </c>
      <c r="T794" s="4">
        <v>3182039</v>
      </c>
    </row>
    <row r="795" spans="1:20" s="12" customFormat="1" ht="79.5">
      <c r="A795" s="15" t="s">
        <v>791</v>
      </c>
      <c r="B795" s="16" t="s">
        <v>212</v>
      </c>
      <c r="C795" s="4">
        <v>11333383</v>
      </c>
      <c r="D795" s="4">
        <v>59251</v>
      </c>
      <c r="E795" s="4">
        <v>1240150</v>
      </c>
      <c r="F795" s="4">
        <v>355240</v>
      </c>
      <c r="G795" s="4">
        <v>730777</v>
      </c>
      <c r="H795" s="4">
        <v>654891</v>
      </c>
      <c r="I795" s="4">
        <v>84309</v>
      </c>
      <c r="J795" s="4">
        <v>1904178</v>
      </c>
      <c r="K795" s="4">
        <v>532389</v>
      </c>
      <c r="L795" s="4">
        <v>446535</v>
      </c>
      <c r="M795" s="4">
        <v>877706</v>
      </c>
      <c r="N795" s="4">
        <v>189639</v>
      </c>
      <c r="O795" s="4">
        <v>44817</v>
      </c>
      <c r="P795" s="4">
        <v>25418</v>
      </c>
      <c r="Q795" s="4">
        <v>1855087</v>
      </c>
      <c r="R795" s="4">
        <v>780835</v>
      </c>
      <c r="S795" s="4">
        <v>985017</v>
      </c>
      <c r="T795" s="4">
        <v>567144</v>
      </c>
    </row>
    <row r="796" spans="1:20" s="12" customFormat="1" ht="34.5">
      <c r="A796" s="15" t="s">
        <v>792</v>
      </c>
      <c r="B796" s="16" t="s">
        <v>213</v>
      </c>
      <c r="C796" s="4">
        <v>8962175</v>
      </c>
      <c r="D796" s="4">
        <v>66807</v>
      </c>
      <c r="E796" s="4">
        <v>537832</v>
      </c>
      <c r="F796" s="4">
        <v>91682</v>
      </c>
      <c r="G796" s="5" t="s">
        <v>14</v>
      </c>
      <c r="H796" s="4">
        <v>221800</v>
      </c>
      <c r="I796" s="4">
        <v>283218</v>
      </c>
      <c r="J796" s="4">
        <v>1154987</v>
      </c>
      <c r="K796" s="4">
        <v>509297</v>
      </c>
      <c r="L796" s="4">
        <v>4477</v>
      </c>
      <c r="M796" s="4">
        <v>83220</v>
      </c>
      <c r="N796" s="4">
        <v>120813</v>
      </c>
      <c r="O796" s="4">
        <v>19816</v>
      </c>
      <c r="P796" s="4">
        <v>36643</v>
      </c>
      <c r="Q796" s="4">
        <v>2922521</v>
      </c>
      <c r="R796" s="4">
        <v>1160671</v>
      </c>
      <c r="S796" s="4">
        <v>447447</v>
      </c>
      <c r="T796" s="4">
        <v>1300945</v>
      </c>
    </row>
    <row r="797" spans="1:20" s="12" customFormat="1" ht="68.25">
      <c r="A797" s="15" t="s">
        <v>793</v>
      </c>
      <c r="B797" s="16" t="s">
        <v>214</v>
      </c>
      <c r="C797" s="4">
        <v>14227753</v>
      </c>
      <c r="D797" s="4">
        <v>316862</v>
      </c>
      <c r="E797" s="4">
        <v>506</v>
      </c>
      <c r="F797" s="4">
        <v>2501866</v>
      </c>
      <c r="G797" s="4">
        <v>470000</v>
      </c>
      <c r="H797" s="4">
        <v>134275</v>
      </c>
      <c r="I797" s="5" t="s">
        <v>14</v>
      </c>
      <c r="J797" s="4">
        <v>94251</v>
      </c>
      <c r="K797" s="4">
        <v>14674</v>
      </c>
      <c r="L797" s="4">
        <v>575002</v>
      </c>
      <c r="M797" s="4">
        <v>1565425</v>
      </c>
      <c r="N797" s="4">
        <v>909375</v>
      </c>
      <c r="O797" s="4">
        <v>4743</v>
      </c>
      <c r="P797" s="4">
        <v>25324</v>
      </c>
      <c r="Q797" s="4">
        <v>1366679</v>
      </c>
      <c r="R797" s="4">
        <v>4719874</v>
      </c>
      <c r="S797" s="4">
        <v>830059</v>
      </c>
      <c r="T797" s="4">
        <v>698838</v>
      </c>
    </row>
    <row r="798" spans="1:20" s="12" customFormat="1" ht="34.5">
      <c r="A798" s="15" t="s">
        <v>794</v>
      </c>
      <c r="B798" s="16" t="s">
        <v>215</v>
      </c>
      <c r="C798" s="4">
        <v>9932411</v>
      </c>
      <c r="D798" s="4">
        <v>46959</v>
      </c>
      <c r="E798" s="4">
        <v>393193</v>
      </c>
      <c r="F798" s="4">
        <v>331948</v>
      </c>
      <c r="G798" s="4">
        <v>53026</v>
      </c>
      <c r="H798" s="4">
        <v>257527</v>
      </c>
      <c r="I798" s="4">
        <v>1140550</v>
      </c>
      <c r="J798" s="4">
        <v>192882</v>
      </c>
      <c r="K798" s="5" t="s">
        <v>14</v>
      </c>
      <c r="L798" s="4">
        <v>3156</v>
      </c>
      <c r="M798" s="4">
        <v>462905</v>
      </c>
      <c r="N798" s="4">
        <v>557840</v>
      </c>
      <c r="O798" s="4">
        <v>376118</v>
      </c>
      <c r="P798" s="4">
        <v>13834</v>
      </c>
      <c r="Q798" s="4">
        <v>538542</v>
      </c>
      <c r="R798" s="4">
        <v>595620</v>
      </c>
      <c r="S798" s="4">
        <v>4353199</v>
      </c>
      <c r="T798" s="4">
        <v>615112</v>
      </c>
    </row>
    <row r="799" spans="1:20" s="12" customFormat="1" ht="23.25">
      <c r="A799" s="15" t="s">
        <v>795</v>
      </c>
      <c r="B799" s="16" t="s">
        <v>499</v>
      </c>
      <c r="C799" s="4">
        <v>17114586</v>
      </c>
      <c r="D799" s="4">
        <v>173625</v>
      </c>
      <c r="E799" s="4">
        <v>320236</v>
      </c>
      <c r="F799" s="4">
        <v>1331702</v>
      </c>
      <c r="G799" s="4">
        <v>204863</v>
      </c>
      <c r="H799" s="4">
        <v>623536</v>
      </c>
      <c r="I799" s="4">
        <v>46769</v>
      </c>
      <c r="J799" s="4">
        <v>1310431</v>
      </c>
      <c r="K799" s="4">
        <v>997327</v>
      </c>
      <c r="L799" s="4">
        <v>1264010</v>
      </c>
      <c r="M799" s="4">
        <v>431790</v>
      </c>
      <c r="N799" s="4">
        <v>810224</v>
      </c>
      <c r="O799" s="4">
        <v>890938</v>
      </c>
      <c r="P799" s="4">
        <v>28327</v>
      </c>
      <c r="Q799" s="4">
        <v>2238909</v>
      </c>
      <c r="R799" s="4">
        <v>3936899</v>
      </c>
      <c r="S799" s="4">
        <v>2078611</v>
      </c>
      <c r="T799" s="4">
        <v>426388</v>
      </c>
    </row>
    <row r="800" spans="1:20" s="12" customFormat="1" ht="23.25">
      <c r="A800" s="15" t="s">
        <v>796</v>
      </c>
      <c r="B800" s="16" t="s">
        <v>216</v>
      </c>
      <c r="C800" s="4">
        <v>17114586</v>
      </c>
      <c r="D800" s="4">
        <v>173625</v>
      </c>
      <c r="E800" s="4">
        <v>320236</v>
      </c>
      <c r="F800" s="4">
        <v>1331702</v>
      </c>
      <c r="G800" s="4">
        <v>204863</v>
      </c>
      <c r="H800" s="4">
        <v>623536</v>
      </c>
      <c r="I800" s="4">
        <v>46769</v>
      </c>
      <c r="J800" s="4">
        <v>1310431</v>
      </c>
      <c r="K800" s="4">
        <v>997327</v>
      </c>
      <c r="L800" s="4">
        <v>1264010</v>
      </c>
      <c r="M800" s="4">
        <v>431790</v>
      </c>
      <c r="N800" s="4">
        <v>810224</v>
      </c>
      <c r="O800" s="4">
        <v>890938</v>
      </c>
      <c r="P800" s="4">
        <v>28327</v>
      </c>
      <c r="Q800" s="4">
        <v>2238909</v>
      </c>
      <c r="R800" s="4">
        <v>3936899</v>
      </c>
      <c r="S800" s="4">
        <v>2078611</v>
      </c>
      <c r="T800" s="4">
        <v>426388</v>
      </c>
    </row>
    <row r="801" spans="1:20" s="12" customFormat="1" ht="45.75">
      <c r="A801" s="15" t="s">
        <v>797</v>
      </c>
      <c r="B801" s="16" t="s">
        <v>500</v>
      </c>
      <c r="C801" s="4">
        <v>433183806</v>
      </c>
      <c r="D801" s="4">
        <v>7566148</v>
      </c>
      <c r="E801" s="4">
        <v>20417157</v>
      </c>
      <c r="F801" s="4">
        <v>12993027</v>
      </c>
      <c r="G801" s="4">
        <v>12205842</v>
      </c>
      <c r="H801" s="4">
        <v>9903118</v>
      </c>
      <c r="I801" s="4">
        <v>22744525</v>
      </c>
      <c r="J801" s="4">
        <v>19340332</v>
      </c>
      <c r="K801" s="4">
        <v>8561584</v>
      </c>
      <c r="L801" s="4">
        <v>4758367</v>
      </c>
      <c r="M801" s="4">
        <v>4998574</v>
      </c>
      <c r="N801" s="4">
        <v>13046808</v>
      </c>
      <c r="O801" s="4">
        <v>3619473</v>
      </c>
      <c r="P801" s="4">
        <v>2458332</v>
      </c>
      <c r="Q801" s="4">
        <v>80856264</v>
      </c>
      <c r="R801" s="4">
        <v>58341957</v>
      </c>
      <c r="S801" s="4">
        <v>128213980</v>
      </c>
      <c r="T801" s="4">
        <v>23158318</v>
      </c>
    </row>
    <row r="802" spans="1:20" s="12" customFormat="1" ht="79.5">
      <c r="A802" s="15" t="s">
        <v>798</v>
      </c>
      <c r="B802" s="16" t="s">
        <v>217</v>
      </c>
      <c r="C802" s="4">
        <v>88204780</v>
      </c>
      <c r="D802" s="4">
        <v>3359604</v>
      </c>
      <c r="E802" s="4">
        <v>8398391</v>
      </c>
      <c r="F802" s="4">
        <v>2931207</v>
      </c>
      <c r="G802" s="4">
        <v>1803595</v>
      </c>
      <c r="H802" s="4">
        <v>1343928</v>
      </c>
      <c r="I802" s="4">
        <v>4768271</v>
      </c>
      <c r="J802" s="4">
        <v>2381097</v>
      </c>
      <c r="K802" s="4">
        <v>4316891</v>
      </c>
      <c r="L802" s="4">
        <v>1212202</v>
      </c>
      <c r="M802" s="4">
        <v>716288</v>
      </c>
      <c r="N802" s="4">
        <v>3090509</v>
      </c>
      <c r="O802" s="4">
        <v>654448</v>
      </c>
      <c r="P802" s="4">
        <v>1513630</v>
      </c>
      <c r="Q802" s="4">
        <v>23961214</v>
      </c>
      <c r="R802" s="4">
        <v>9462478</v>
      </c>
      <c r="S802" s="4">
        <v>14497626</v>
      </c>
      <c r="T802" s="4">
        <v>3793401</v>
      </c>
    </row>
    <row r="803" spans="1:20" s="12" customFormat="1" ht="23.25">
      <c r="A803" s="15" t="s">
        <v>799</v>
      </c>
      <c r="B803" s="16" t="s">
        <v>218</v>
      </c>
      <c r="C803" s="4">
        <v>14213312</v>
      </c>
      <c r="D803" s="4">
        <v>45243</v>
      </c>
      <c r="E803" s="5" t="s">
        <v>14</v>
      </c>
      <c r="F803" s="4">
        <v>192922</v>
      </c>
      <c r="G803" s="4">
        <v>2865</v>
      </c>
      <c r="H803" s="5" t="s">
        <v>14</v>
      </c>
      <c r="I803" s="5" t="s">
        <v>14</v>
      </c>
      <c r="J803" s="4">
        <v>3615</v>
      </c>
      <c r="K803" s="4">
        <v>2857074</v>
      </c>
      <c r="L803" s="4">
        <v>139971</v>
      </c>
      <c r="M803" s="5" t="s">
        <v>14</v>
      </c>
      <c r="N803" s="5" t="s">
        <v>14</v>
      </c>
      <c r="O803" s="4">
        <v>8745</v>
      </c>
      <c r="P803" s="4">
        <v>69966</v>
      </c>
      <c r="Q803" s="4">
        <v>9980320</v>
      </c>
      <c r="R803" s="4">
        <v>445737</v>
      </c>
      <c r="S803" s="4">
        <v>319518</v>
      </c>
      <c r="T803" s="4">
        <v>147335</v>
      </c>
    </row>
    <row r="804" spans="1:20" s="12" customFormat="1" ht="23.25">
      <c r="A804" s="15" t="s">
        <v>800</v>
      </c>
      <c r="B804" s="16" t="s">
        <v>219</v>
      </c>
      <c r="C804" s="4">
        <v>9196709</v>
      </c>
      <c r="D804" s="4">
        <v>1693498</v>
      </c>
      <c r="E804" s="4">
        <v>199973</v>
      </c>
      <c r="F804" s="4">
        <v>279962</v>
      </c>
      <c r="G804" s="4">
        <v>2605</v>
      </c>
      <c r="H804" s="4">
        <v>73119</v>
      </c>
      <c r="I804" s="4">
        <v>2768850</v>
      </c>
      <c r="J804" s="4">
        <v>2653</v>
      </c>
      <c r="K804" s="4">
        <v>1884</v>
      </c>
      <c r="L804" s="4">
        <v>84997</v>
      </c>
      <c r="M804" s="4">
        <v>3000</v>
      </c>
      <c r="N804" s="4">
        <v>48296</v>
      </c>
      <c r="O804" s="4">
        <v>173</v>
      </c>
      <c r="P804" s="4">
        <v>37536</v>
      </c>
      <c r="Q804" s="4">
        <v>3220345</v>
      </c>
      <c r="R804" s="5" t="s">
        <v>14</v>
      </c>
      <c r="S804" s="4">
        <v>618059</v>
      </c>
      <c r="T804" s="4">
        <v>161758</v>
      </c>
    </row>
    <row r="805" spans="1:20" s="12" customFormat="1" ht="23.25">
      <c r="A805" s="15" t="s">
        <v>801</v>
      </c>
      <c r="B805" s="16" t="s">
        <v>220</v>
      </c>
      <c r="C805" s="4">
        <v>4168586</v>
      </c>
      <c r="D805" s="5" t="s">
        <v>14</v>
      </c>
      <c r="E805" s="5" t="s">
        <v>14</v>
      </c>
      <c r="F805" s="4">
        <v>86340</v>
      </c>
      <c r="G805" s="4">
        <v>430000</v>
      </c>
      <c r="H805" s="4">
        <v>3684</v>
      </c>
      <c r="I805" s="5" t="s">
        <v>14</v>
      </c>
      <c r="J805" s="4">
        <v>243500</v>
      </c>
      <c r="K805" s="4">
        <v>7217</v>
      </c>
      <c r="L805" s="4">
        <v>22983</v>
      </c>
      <c r="M805" s="4">
        <v>7600</v>
      </c>
      <c r="N805" s="4">
        <v>29465</v>
      </c>
      <c r="O805" s="5" t="s">
        <v>14</v>
      </c>
      <c r="P805" s="4">
        <v>416660</v>
      </c>
      <c r="Q805" s="4">
        <v>33500</v>
      </c>
      <c r="R805" s="4">
        <v>776140</v>
      </c>
      <c r="S805" s="4">
        <v>1986558</v>
      </c>
      <c r="T805" s="4">
        <v>124940</v>
      </c>
    </row>
    <row r="806" spans="1:20" s="12" customFormat="1" ht="57">
      <c r="A806" s="15" t="s">
        <v>802</v>
      </c>
      <c r="B806" s="16" t="s">
        <v>221</v>
      </c>
      <c r="C806" s="4">
        <v>3774250</v>
      </c>
      <c r="D806" s="4">
        <v>54040</v>
      </c>
      <c r="E806" s="4">
        <v>856233</v>
      </c>
      <c r="F806" s="4">
        <v>421533</v>
      </c>
      <c r="G806" s="5" t="s">
        <v>14</v>
      </c>
      <c r="H806" s="4">
        <v>179063</v>
      </c>
      <c r="I806" s="4">
        <v>114204</v>
      </c>
      <c r="J806" s="4">
        <v>92963</v>
      </c>
      <c r="K806" s="5" t="s">
        <v>14</v>
      </c>
      <c r="L806" s="4">
        <v>91186</v>
      </c>
      <c r="M806" s="4">
        <v>2000</v>
      </c>
      <c r="N806" s="5" t="s">
        <v>14</v>
      </c>
      <c r="O806" s="5" t="s">
        <v>14</v>
      </c>
      <c r="P806" s="4">
        <v>81938</v>
      </c>
      <c r="Q806" s="4">
        <v>1450267</v>
      </c>
      <c r="R806" s="4">
        <v>296602</v>
      </c>
      <c r="S806" s="4">
        <v>12297</v>
      </c>
      <c r="T806" s="4">
        <v>121924</v>
      </c>
    </row>
    <row r="807" spans="1:20" s="12" customFormat="1" ht="57">
      <c r="A807" s="15" t="s">
        <v>803</v>
      </c>
      <c r="B807" s="16" t="s">
        <v>222</v>
      </c>
      <c r="C807" s="4">
        <v>31524061</v>
      </c>
      <c r="D807" s="4">
        <v>631629</v>
      </c>
      <c r="E807" s="4">
        <v>3843424</v>
      </c>
      <c r="F807" s="4">
        <v>436031</v>
      </c>
      <c r="G807" s="4">
        <v>1036279</v>
      </c>
      <c r="H807" s="4">
        <v>995658</v>
      </c>
      <c r="I807" s="4">
        <v>672155</v>
      </c>
      <c r="J807" s="4">
        <v>719530</v>
      </c>
      <c r="K807" s="4">
        <v>1354193</v>
      </c>
      <c r="L807" s="4">
        <v>336210</v>
      </c>
      <c r="M807" s="4">
        <v>157525</v>
      </c>
      <c r="N807" s="4">
        <v>1774154</v>
      </c>
      <c r="O807" s="4">
        <v>254438</v>
      </c>
      <c r="P807" s="4">
        <v>583629</v>
      </c>
      <c r="Q807" s="4">
        <v>3621891</v>
      </c>
      <c r="R807" s="4">
        <v>6914725</v>
      </c>
      <c r="S807" s="4">
        <v>7779742</v>
      </c>
      <c r="T807" s="4">
        <v>412847</v>
      </c>
    </row>
    <row r="808" spans="1:20" s="12" customFormat="1" ht="45.75">
      <c r="A808" s="15" t="s">
        <v>804</v>
      </c>
      <c r="B808" s="16" t="s">
        <v>223</v>
      </c>
      <c r="C808" s="4">
        <v>14615359</v>
      </c>
      <c r="D808" s="4">
        <v>79450</v>
      </c>
      <c r="E808" s="4">
        <v>903558</v>
      </c>
      <c r="F808" s="4">
        <v>343882</v>
      </c>
      <c r="G808" s="4">
        <v>51000</v>
      </c>
      <c r="H808" s="4">
        <v>10711</v>
      </c>
      <c r="I808" s="4">
        <v>470406</v>
      </c>
      <c r="J808" s="4">
        <v>1191298</v>
      </c>
      <c r="K808" s="4">
        <v>42280</v>
      </c>
      <c r="L808" s="4">
        <v>46290</v>
      </c>
      <c r="M808" s="4">
        <v>117198</v>
      </c>
      <c r="N808" s="4">
        <v>1209778</v>
      </c>
      <c r="O808" s="4">
        <v>391092</v>
      </c>
      <c r="P808" s="4">
        <v>94311</v>
      </c>
      <c r="Q808" s="4">
        <v>4564937</v>
      </c>
      <c r="R808" s="4">
        <v>603838</v>
      </c>
      <c r="S808" s="4">
        <v>1958661</v>
      </c>
      <c r="T808" s="4">
        <v>2536668</v>
      </c>
    </row>
    <row r="809" spans="1:20" s="12" customFormat="1" ht="45.75">
      <c r="A809" s="15" t="s">
        <v>805</v>
      </c>
      <c r="B809" s="16" t="s">
        <v>224</v>
      </c>
      <c r="C809" s="4">
        <v>399301</v>
      </c>
      <c r="D809" s="5" t="s">
        <v>14</v>
      </c>
      <c r="E809" s="5" t="s">
        <v>14</v>
      </c>
      <c r="F809" s="5" t="s">
        <v>14</v>
      </c>
      <c r="G809" s="4">
        <v>220000</v>
      </c>
      <c r="H809" s="5" t="s">
        <v>14</v>
      </c>
      <c r="I809" s="5" t="s">
        <v>14</v>
      </c>
      <c r="J809" s="5" t="s">
        <v>14</v>
      </c>
      <c r="K809" s="5" t="s">
        <v>14</v>
      </c>
      <c r="L809" s="5" t="s">
        <v>14</v>
      </c>
      <c r="M809" s="5" t="s">
        <v>14</v>
      </c>
      <c r="N809" s="5" t="s">
        <v>14</v>
      </c>
      <c r="O809" s="5" t="s">
        <v>14</v>
      </c>
      <c r="P809" s="5" t="s">
        <v>14</v>
      </c>
      <c r="Q809" s="5" t="s">
        <v>14</v>
      </c>
      <c r="R809" s="4">
        <v>159559</v>
      </c>
      <c r="S809" s="5" t="s">
        <v>14</v>
      </c>
      <c r="T809" s="4">
        <v>19742</v>
      </c>
    </row>
    <row r="810" spans="1:20" s="12" customFormat="1" ht="34.5">
      <c r="A810" s="15" t="s">
        <v>806</v>
      </c>
      <c r="B810" s="16" t="s">
        <v>225</v>
      </c>
      <c r="C810" s="4">
        <v>196717</v>
      </c>
      <c r="D810" s="4">
        <v>93058</v>
      </c>
      <c r="E810" s="4">
        <v>378</v>
      </c>
      <c r="F810" s="4">
        <v>35170</v>
      </c>
      <c r="G810" s="5" t="s">
        <v>14</v>
      </c>
      <c r="H810" s="5" t="s">
        <v>14</v>
      </c>
      <c r="I810" s="5" t="s">
        <v>14</v>
      </c>
      <c r="J810" s="5" t="s">
        <v>14</v>
      </c>
      <c r="K810" s="5" t="s">
        <v>14</v>
      </c>
      <c r="L810" s="5" t="s">
        <v>14</v>
      </c>
      <c r="M810" s="5" t="s">
        <v>14</v>
      </c>
      <c r="N810" s="4">
        <v>420</v>
      </c>
      <c r="O810" s="5" t="s">
        <v>14</v>
      </c>
      <c r="P810" s="5" t="s">
        <v>14</v>
      </c>
      <c r="Q810" s="4">
        <v>5042</v>
      </c>
      <c r="R810" s="5" t="s">
        <v>14</v>
      </c>
      <c r="S810" s="4">
        <v>21703</v>
      </c>
      <c r="T810" s="4">
        <v>40946</v>
      </c>
    </row>
    <row r="811" spans="1:20" s="12" customFormat="1" ht="79.5">
      <c r="A811" s="15" t="s">
        <v>807</v>
      </c>
      <c r="B811" s="16" t="s">
        <v>226</v>
      </c>
      <c r="C811" s="4">
        <v>10116487</v>
      </c>
      <c r="D811" s="4">
        <v>762685</v>
      </c>
      <c r="E811" s="4">
        <v>2594823</v>
      </c>
      <c r="F811" s="4">
        <v>1135368</v>
      </c>
      <c r="G811" s="4">
        <v>60846</v>
      </c>
      <c r="H811" s="4">
        <v>81694</v>
      </c>
      <c r="I811" s="4">
        <v>742656</v>
      </c>
      <c r="J811" s="4">
        <v>127538</v>
      </c>
      <c r="K811" s="4">
        <v>54243</v>
      </c>
      <c r="L811" s="4">
        <v>490565</v>
      </c>
      <c r="M811" s="4">
        <v>428965</v>
      </c>
      <c r="N811" s="4">
        <v>28397</v>
      </c>
      <c r="O811" s="5" t="s">
        <v>14</v>
      </c>
      <c r="P811" s="4">
        <v>229591</v>
      </c>
      <c r="Q811" s="4">
        <v>1084912</v>
      </c>
      <c r="R811" s="4">
        <v>265877</v>
      </c>
      <c r="S811" s="4">
        <v>1801088</v>
      </c>
      <c r="T811" s="4">
        <v>227239</v>
      </c>
    </row>
    <row r="812" spans="1:20" s="12" customFormat="1" ht="23.25">
      <c r="A812" s="15" t="s">
        <v>808</v>
      </c>
      <c r="B812" s="16" t="s">
        <v>227</v>
      </c>
      <c r="C812" s="4">
        <v>18312890</v>
      </c>
      <c r="D812" s="4">
        <v>415889</v>
      </c>
      <c r="E812" s="4">
        <v>745370</v>
      </c>
      <c r="F812" s="4">
        <v>460325</v>
      </c>
      <c r="G812" s="4">
        <v>93378</v>
      </c>
      <c r="H812" s="4">
        <v>1412797</v>
      </c>
      <c r="I812" s="4">
        <v>2418801</v>
      </c>
      <c r="J812" s="4">
        <v>1237439</v>
      </c>
      <c r="K812" s="4">
        <v>276740</v>
      </c>
      <c r="L812" s="4">
        <v>380525</v>
      </c>
      <c r="M812" s="4">
        <v>132106</v>
      </c>
      <c r="N812" s="4">
        <v>58065</v>
      </c>
      <c r="O812" s="4">
        <v>576210</v>
      </c>
      <c r="P812" s="4">
        <v>183955</v>
      </c>
      <c r="Q812" s="4">
        <v>6874281</v>
      </c>
      <c r="R812" s="4">
        <v>880886</v>
      </c>
      <c r="S812" s="4">
        <v>1965916</v>
      </c>
      <c r="T812" s="4">
        <v>200206</v>
      </c>
    </row>
    <row r="813" spans="1:20" s="12" customFormat="1" ht="23.25">
      <c r="A813" s="15" t="s">
        <v>809</v>
      </c>
      <c r="B813" s="16" t="s">
        <v>228</v>
      </c>
      <c r="C813" s="4">
        <v>14858812</v>
      </c>
      <c r="D813" s="4">
        <v>341834</v>
      </c>
      <c r="E813" s="4">
        <v>745321</v>
      </c>
      <c r="F813" s="4">
        <v>407536</v>
      </c>
      <c r="G813" s="4">
        <v>70378</v>
      </c>
      <c r="H813" s="4">
        <v>1060387</v>
      </c>
      <c r="I813" s="4">
        <v>1172535</v>
      </c>
      <c r="J813" s="4">
        <v>683285</v>
      </c>
      <c r="K813" s="4">
        <v>150794</v>
      </c>
      <c r="L813" s="4">
        <v>249042</v>
      </c>
      <c r="M813" s="4">
        <v>64419</v>
      </c>
      <c r="N813" s="4">
        <v>51919</v>
      </c>
      <c r="O813" s="4">
        <v>511053</v>
      </c>
      <c r="P813" s="4">
        <v>126173</v>
      </c>
      <c r="Q813" s="4">
        <v>6482247</v>
      </c>
      <c r="R813" s="4">
        <v>837763</v>
      </c>
      <c r="S813" s="4">
        <v>1825158</v>
      </c>
      <c r="T813" s="4">
        <v>78968</v>
      </c>
    </row>
    <row r="814" spans="1:20" s="12" customFormat="1" ht="23.25">
      <c r="A814" s="15" t="s">
        <v>810</v>
      </c>
      <c r="B814" s="16" t="s">
        <v>229</v>
      </c>
      <c r="C814" s="4">
        <v>1403648</v>
      </c>
      <c r="D814" s="4">
        <v>29059</v>
      </c>
      <c r="E814" s="4">
        <v>49</v>
      </c>
      <c r="F814" s="4">
        <v>23348</v>
      </c>
      <c r="G814" s="5" t="s">
        <v>14</v>
      </c>
      <c r="H814" s="4">
        <v>243932</v>
      </c>
      <c r="I814" s="4">
        <v>92195</v>
      </c>
      <c r="J814" s="4">
        <v>550367</v>
      </c>
      <c r="K814" s="4">
        <v>1062</v>
      </c>
      <c r="L814" s="4">
        <v>50553</v>
      </c>
      <c r="M814" s="4">
        <v>63587</v>
      </c>
      <c r="N814" s="4">
        <v>2705</v>
      </c>
      <c r="O814" s="4">
        <v>14725</v>
      </c>
      <c r="P814" s="4">
        <v>34897</v>
      </c>
      <c r="Q814" s="4">
        <v>251950</v>
      </c>
      <c r="R814" s="4">
        <v>1539</v>
      </c>
      <c r="S814" s="4">
        <v>2</v>
      </c>
      <c r="T814" s="4">
        <v>43677</v>
      </c>
    </row>
    <row r="815" spans="1:20" s="12" customFormat="1" ht="23.25">
      <c r="A815" s="15" t="s">
        <v>811</v>
      </c>
      <c r="B815" s="16" t="s">
        <v>230</v>
      </c>
      <c r="C815" s="4">
        <v>2050430</v>
      </c>
      <c r="D815" s="4">
        <v>44996</v>
      </c>
      <c r="E815" s="5" t="s">
        <v>14</v>
      </c>
      <c r="F815" s="4">
        <v>29441</v>
      </c>
      <c r="G815" s="4">
        <v>23000</v>
      </c>
      <c r="H815" s="4">
        <v>108478</v>
      </c>
      <c r="I815" s="4">
        <v>1154071</v>
      </c>
      <c r="J815" s="4">
        <v>3787</v>
      </c>
      <c r="K815" s="4">
        <v>124884</v>
      </c>
      <c r="L815" s="4">
        <v>80930</v>
      </c>
      <c r="M815" s="4">
        <v>4100</v>
      </c>
      <c r="N815" s="4">
        <v>3440</v>
      </c>
      <c r="O815" s="4">
        <v>50432</v>
      </c>
      <c r="P815" s="4">
        <v>22885</v>
      </c>
      <c r="Q815" s="4">
        <v>140085</v>
      </c>
      <c r="R815" s="4">
        <v>41584</v>
      </c>
      <c r="S815" s="4">
        <v>140756</v>
      </c>
      <c r="T815" s="4">
        <v>77561</v>
      </c>
    </row>
    <row r="816" spans="1:20" s="12" customFormat="1" ht="23.25">
      <c r="A816" s="15" t="s">
        <v>812</v>
      </c>
      <c r="B816" s="16" t="s">
        <v>231</v>
      </c>
      <c r="C816" s="4">
        <v>5299393</v>
      </c>
      <c r="D816" s="5" t="s">
        <v>14</v>
      </c>
      <c r="E816" s="4">
        <v>490572</v>
      </c>
      <c r="F816" s="4">
        <v>48509</v>
      </c>
      <c r="G816" s="4">
        <v>284188</v>
      </c>
      <c r="H816" s="4">
        <v>170000</v>
      </c>
      <c r="I816" s="5" t="s">
        <v>14</v>
      </c>
      <c r="J816" s="4">
        <v>179871</v>
      </c>
      <c r="K816" s="5" t="s">
        <v>14</v>
      </c>
      <c r="L816" s="4">
        <v>62994</v>
      </c>
      <c r="M816" s="4">
        <v>5530</v>
      </c>
      <c r="N816" s="4">
        <v>14399</v>
      </c>
      <c r="O816" s="4">
        <v>64988</v>
      </c>
      <c r="P816" s="4">
        <v>10500</v>
      </c>
      <c r="Q816" s="4">
        <v>2363285</v>
      </c>
      <c r="R816" s="4">
        <v>693234</v>
      </c>
      <c r="S816" s="4">
        <v>803395</v>
      </c>
      <c r="T816" s="4">
        <v>107926</v>
      </c>
    </row>
    <row r="817" spans="1:20" s="12" customFormat="1" ht="45.75">
      <c r="A817" s="15" t="s">
        <v>813</v>
      </c>
      <c r="B817" s="16" t="s">
        <v>232</v>
      </c>
      <c r="C817" s="4">
        <v>64512188</v>
      </c>
      <c r="D817" s="4">
        <v>262751</v>
      </c>
      <c r="E817" s="4">
        <v>2614270</v>
      </c>
      <c r="F817" s="4">
        <v>971653</v>
      </c>
      <c r="G817" s="4">
        <v>2506729</v>
      </c>
      <c r="H817" s="4">
        <v>2466224</v>
      </c>
      <c r="I817" s="4">
        <v>2212206</v>
      </c>
      <c r="J817" s="4">
        <v>10435043</v>
      </c>
      <c r="K817" s="4">
        <v>830526</v>
      </c>
      <c r="L817" s="4">
        <v>1923556</v>
      </c>
      <c r="M817" s="4">
        <v>896150</v>
      </c>
      <c r="N817" s="4">
        <v>1664370</v>
      </c>
      <c r="O817" s="4">
        <v>307109</v>
      </c>
      <c r="P817" s="4">
        <v>276518</v>
      </c>
      <c r="Q817" s="4">
        <v>6532607</v>
      </c>
      <c r="R817" s="4">
        <v>14529529</v>
      </c>
      <c r="S817" s="4">
        <v>12656541</v>
      </c>
      <c r="T817" s="4">
        <v>3426407</v>
      </c>
    </row>
    <row r="818" spans="1:20" s="12" customFormat="1" ht="23.25">
      <c r="A818" s="15" t="s">
        <v>814</v>
      </c>
      <c r="B818" s="16" t="s">
        <v>233</v>
      </c>
      <c r="C818" s="4">
        <v>14045019</v>
      </c>
      <c r="D818" s="4">
        <v>113488</v>
      </c>
      <c r="E818" s="4">
        <v>175413</v>
      </c>
      <c r="F818" s="4">
        <v>114112</v>
      </c>
      <c r="G818" s="4">
        <v>117740</v>
      </c>
      <c r="H818" s="4">
        <v>1560734</v>
      </c>
      <c r="I818" s="5" t="s">
        <v>14</v>
      </c>
      <c r="J818" s="4">
        <v>8007210</v>
      </c>
      <c r="K818" s="4">
        <v>134733</v>
      </c>
      <c r="L818" s="4">
        <v>1399999</v>
      </c>
      <c r="M818" s="4">
        <v>10921</v>
      </c>
      <c r="N818" s="5" t="s">
        <v>14</v>
      </c>
      <c r="O818" s="4">
        <v>162559</v>
      </c>
      <c r="P818" s="4">
        <v>112871</v>
      </c>
      <c r="Q818" s="4">
        <v>1488451</v>
      </c>
      <c r="R818" s="4">
        <v>548243</v>
      </c>
      <c r="S818" s="4">
        <v>81075</v>
      </c>
      <c r="T818" s="4">
        <v>17471</v>
      </c>
    </row>
    <row r="819" spans="1:20" s="12" customFormat="1" ht="23.25">
      <c r="A819" s="15" t="s">
        <v>815</v>
      </c>
      <c r="B819" s="16" t="s">
        <v>234</v>
      </c>
      <c r="C819" s="4">
        <v>37808602</v>
      </c>
      <c r="D819" s="4">
        <v>88201</v>
      </c>
      <c r="E819" s="4">
        <v>2314634</v>
      </c>
      <c r="F819" s="4">
        <v>853377</v>
      </c>
      <c r="G819" s="4">
        <v>1720207</v>
      </c>
      <c r="H819" s="4">
        <v>232825</v>
      </c>
      <c r="I819" s="4">
        <v>1507741</v>
      </c>
      <c r="J819" s="4">
        <v>2104260</v>
      </c>
      <c r="K819" s="4">
        <v>640690</v>
      </c>
      <c r="L819" s="4">
        <v>181669</v>
      </c>
      <c r="M819" s="4">
        <v>664574</v>
      </c>
      <c r="N819" s="4">
        <v>1340511</v>
      </c>
      <c r="O819" s="4">
        <v>81955</v>
      </c>
      <c r="P819" s="4">
        <v>19803</v>
      </c>
      <c r="Q819" s="4">
        <v>2338840</v>
      </c>
      <c r="R819" s="4">
        <v>10316982</v>
      </c>
      <c r="S819" s="4">
        <v>11177694</v>
      </c>
      <c r="T819" s="4">
        <v>2224639</v>
      </c>
    </row>
    <row r="820" spans="1:20" s="12" customFormat="1" ht="23.25">
      <c r="A820" s="15" t="s">
        <v>816</v>
      </c>
      <c r="B820" s="16" t="s">
        <v>235</v>
      </c>
      <c r="C820" s="4">
        <v>12658567</v>
      </c>
      <c r="D820" s="4">
        <v>61063</v>
      </c>
      <c r="E820" s="4">
        <v>124222</v>
      </c>
      <c r="F820" s="4">
        <v>4163</v>
      </c>
      <c r="G820" s="4">
        <v>668782</v>
      </c>
      <c r="H820" s="4">
        <v>672665</v>
      </c>
      <c r="I820" s="4">
        <v>704466</v>
      </c>
      <c r="J820" s="4">
        <v>323572</v>
      </c>
      <c r="K820" s="4">
        <v>55102</v>
      </c>
      <c r="L820" s="4">
        <v>341888</v>
      </c>
      <c r="M820" s="4">
        <v>220655</v>
      </c>
      <c r="N820" s="4">
        <v>323860</v>
      </c>
      <c r="O820" s="4">
        <v>62595</v>
      </c>
      <c r="P820" s="4">
        <v>143845</v>
      </c>
      <c r="Q820" s="4">
        <v>2705316</v>
      </c>
      <c r="R820" s="4">
        <v>3664304</v>
      </c>
      <c r="S820" s="4">
        <v>1397772</v>
      </c>
      <c r="T820" s="4">
        <v>1184297</v>
      </c>
    </row>
    <row r="821" spans="1:20" s="12" customFormat="1" ht="45.75">
      <c r="A821" s="15" t="s">
        <v>817</v>
      </c>
      <c r="B821" s="16" t="s">
        <v>236</v>
      </c>
      <c r="C821" s="4">
        <v>92279618</v>
      </c>
      <c r="D821" s="4">
        <v>11795</v>
      </c>
      <c r="E821" s="4">
        <v>1486917</v>
      </c>
      <c r="F821" s="4">
        <v>6214100</v>
      </c>
      <c r="G821" s="4">
        <v>1513980</v>
      </c>
      <c r="H821" s="4">
        <v>868239</v>
      </c>
      <c r="I821" s="4">
        <v>269670</v>
      </c>
      <c r="J821" s="4">
        <v>2952742</v>
      </c>
      <c r="K821" s="4">
        <v>1219838</v>
      </c>
      <c r="L821" s="4">
        <v>140881</v>
      </c>
      <c r="M821" s="4">
        <v>891467</v>
      </c>
      <c r="N821" s="4">
        <v>270750</v>
      </c>
      <c r="O821" s="4">
        <v>467251</v>
      </c>
      <c r="P821" s="4">
        <v>170348</v>
      </c>
      <c r="Q821" s="4">
        <v>6569810</v>
      </c>
      <c r="R821" s="4">
        <v>5629817</v>
      </c>
      <c r="S821" s="4">
        <v>56958396</v>
      </c>
      <c r="T821" s="4">
        <v>6643617</v>
      </c>
    </row>
    <row r="822" spans="1:20" s="12" customFormat="1" ht="23.25">
      <c r="A822" s="15" t="s">
        <v>818</v>
      </c>
      <c r="B822" s="16" t="s">
        <v>237</v>
      </c>
      <c r="C822" s="4">
        <v>3658794</v>
      </c>
      <c r="D822" s="5" t="s">
        <v>14</v>
      </c>
      <c r="E822" s="4">
        <v>4129</v>
      </c>
      <c r="F822" s="5" t="s">
        <v>14</v>
      </c>
      <c r="G822" s="4">
        <v>35635</v>
      </c>
      <c r="H822" s="5" t="s">
        <v>14</v>
      </c>
      <c r="I822" s="4">
        <v>1000</v>
      </c>
      <c r="J822" s="4">
        <v>1205000</v>
      </c>
      <c r="K822" s="5" t="s">
        <v>14</v>
      </c>
      <c r="L822" s="5" t="s">
        <v>14</v>
      </c>
      <c r="M822" s="4">
        <v>70770</v>
      </c>
      <c r="N822" s="5" t="s">
        <v>14</v>
      </c>
      <c r="O822" s="5" t="s">
        <v>14</v>
      </c>
      <c r="P822" s="5" t="s">
        <v>14</v>
      </c>
      <c r="Q822" s="4">
        <v>2083811</v>
      </c>
      <c r="R822" s="4">
        <v>87316</v>
      </c>
      <c r="S822" s="4">
        <v>151862</v>
      </c>
      <c r="T822" s="4">
        <v>19272</v>
      </c>
    </row>
    <row r="823" spans="1:20" s="12" customFormat="1" ht="57">
      <c r="A823" s="15" t="s">
        <v>819</v>
      </c>
      <c r="B823" s="16" t="s">
        <v>238</v>
      </c>
      <c r="C823" s="4">
        <v>88620824</v>
      </c>
      <c r="D823" s="4">
        <v>11795</v>
      </c>
      <c r="E823" s="4">
        <v>1482789</v>
      </c>
      <c r="F823" s="4">
        <v>6214100</v>
      </c>
      <c r="G823" s="4">
        <v>1478345</v>
      </c>
      <c r="H823" s="4">
        <v>868239</v>
      </c>
      <c r="I823" s="4">
        <v>268670</v>
      </c>
      <c r="J823" s="4">
        <v>1747742</v>
      </c>
      <c r="K823" s="4">
        <v>1219838</v>
      </c>
      <c r="L823" s="4">
        <v>140881</v>
      </c>
      <c r="M823" s="4">
        <v>820697</v>
      </c>
      <c r="N823" s="4">
        <v>270750</v>
      </c>
      <c r="O823" s="4">
        <v>467251</v>
      </c>
      <c r="P823" s="4">
        <v>170348</v>
      </c>
      <c r="Q823" s="4">
        <v>4486000</v>
      </c>
      <c r="R823" s="4">
        <v>5542501</v>
      </c>
      <c r="S823" s="4">
        <v>56806534</v>
      </c>
      <c r="T823" s="4">
        <v>6624345</v>
      </c>
    </row>
    <row r="824" spans="1:20" s="12" customFormat="1" ht="57">
      <c r="A824" s="15" t="s">
        <v>820</v>
      </c>
      <c r="B824" s="16" t="s">
        <v>239</v>
      </c>
      <c r="C824" s="4">
        <v>38138980</v>
      </c>
      <c r="D824" s="4">
        <v>20339</v>
      </c>
      <c r="E824" s="4">
        <v>427758</v>
      </c>
      <c r="F824" s="4">
        <v>1736002</v>
      </c>
      <c r="G824" s="4">
        <v>177796</v>
      </c>
      <c r="H824" s="4">
        <v>85585</v>
      </c>
      <c r="I824" s="4">
        <v>8077190</v>
      </c>
      <c r="J824" s="4">
        <v>342252</v>
      </c>
      <c r="K824" s="4">
        <v>312757</v>
      </c>
      <c r="L824" s="4">
        <v>196199</v>
      </c>
      <c r="M824" s="4">
        <v>210272</v>
      </c>
      <c r="N824" s="4">
        <v>3648274</v>
      </c>
      <c r="O824" s="4">
        <v>479929</v>
      </c>
      <c r="P824" s="4">
        <v>10657</v>
      </c>
      <c r="Q824" s="4">
        <v>1620318</v>
      </c>
      <c r="R824" s="4">
        <v>15694931</v>
      </c>
      <c r="S824" s="4">
        <v>3666863</v>
      </c>
      <c r="T824" s="4">
        <v>1431858</v>
      </c>
    </row>
    <row r="825" spans="1:20" s="12" customFormat="1" ht="34.5">
      <c r="A825" s="15" t="s">
        <v>821</v>
      </c>
      <c r="B825" s="16" t="s">
        <v>240</v>
      </c>
      <c r="C825" s="4">
        <v>25563917</v>
      </c>
      <c r="D825" s="4">
        <v>608258</v>
      </c>
      <c r="E825" s="4">
        <v>2626193</v>
      </c>
      <c r="F825" s="4">
        <v>273770</v>
      </c>
      <c r="G825" s="4">
        <v>67979</v>
      </c>
      <c r="H825" s="4">
        <v>1314007</v>
      </c>
      <c r="I825" s="4">
        <v>1044038</v>
      </c>
      <c r="J825" s="4">
        <v>513447</v>
      </c>
      <c r="K825" s="4">
        <v>379831</v>
      </c>
      <c r="L825" s="4">
        <v>342019</v>
      </c>
      <c r="M825" s="4">
        <v>654676</v>
      </c>
      <c r="N825" s="4">
        <v>357399</v>
      </c>
      <c r="O825" s="4">
        <v>126013</v>
      </c>
      <c r="P825" s="4">
        <v>198494</v>
      </c>
      <c r="Q825" s="4">
        <v>8550012</v>
      </c>
      <c r="R825" s="4">
        <v>2380778</v>
      </c>
      <c r="S825" s="4">
        <v>4066335</v>
      </c>
      <c r="T825" s="4">
        <v>2060668</v>
      </c>
    </row>
    <row r="826" spans="1:20" s="12" customFormat="1" ht="45.75">
      <c r="A826" s="15" t="s">
        <v>822</v>
      </c>
      <c r="B826" s="16" t="s">
        <v>241</v>
      </c>
      <c r="C826" s="4">
        <v>100872039</v>
      </c>
      <c r="D826" s="4">
        <v>2887512</v>
      </c>
      <c r="E826" s="4">
        <v>3627688</v>
      </c>
      <c r="F826" s="4">
        <v>357461</v>
      </c>
      <c r="G826" s="4">
        <v>5758198</v>
      </c>
      <c r="H826" s="4">
        <v>2242338</v>
      </c>
      <c r="I826" s="4">
        <v>3954348</v>
      </c>
      <c r="J826" s="4">
        <v>1298440</v>
      </c>
      <c r="K826" s="4">
        <v>1225000</v>
      </c>
      <c r="L826" s="4">
        <v>499990</v>
      </c>
      <c r="M826" s="4">
        <v>1492085</v>
      </c>
      <c r="N826" s="4">
        <v>3943042</v>
      </c>
      <c r="O826" s="4">
        <v>943525</v>
      </c>
      <c r="P826" s="4">
        <v>94231</v>
      </c>
      <c r="Q826" s="4">
        <v>24384736</v>
      </c>
      <c r="R826" s="4">
        <v>9070305</v>
      </c>
      <c r="S826" s="4">
        <v>33598907</v>
      </c>
      <c r="T826" s="4">
        <v>5494234</v>
      </c>
    </row>
    <row r="827" spans="1:20" s="12" customFormat="1" ht="23.25">
      <c r="A827" s="15" t="s">
        <v>823</v>
      </c>
      <c r="B827" s="16" t="s">
        <v>501</v>
      </c>
      <c r="C827" s="4">
        <v>1120787206</v>
      </c>
      <c r="D827" s="4">
        <v>18137226</v>
      </c>
      <c r="E827" s="4">
        <v>35486707</v>
      </c>
      <c r="F827" s="4">
        <v>28449966</v>
      </c>
      <c r="G827" s="4">
        <v>22416605</v>
      </c>
      <c r="H827" s="4">
        <v>29249801</v>
      </c>
      <c r="I827" s="4">
        <v>41088980</v>
      </c>
      <c r="J827" s="4">
        <v>41671178</v>
      </c>
      <c r="K827" s="4">
        <v>25454849</v>
      </c>
      <c r="L827" s="4">
        <v>21060105</v>
      </c>
      <c r="M827" s="4">
        <v>26812747</v>
      </c>
      <c r="N827" s="4">
        <v>31146927</v>
      </c>
      <c r="O827" s="4">
        <v>20381583</v>
      </c>
      <c r="P827" s="4">
        <v>17007365</v>
      </c>
      <c r="Q827" s="4">
        <v>114378067</v>
      </c>
      <c r="R827" s="4">
        <v>112773226</v>
      </c>
      <c r="S827" s="4">
        <v>480931226</v>
      </c>
      <c r="T827" s="4">
        <v>54340649</v>
      </c>
    </row>
    <row r="828" spans="1:20" s="12" customFormat="1" ht="23.25">
      <c r="A828" s="15" t="s">
        <v>824</v>
      </c>
      <c r="B828" s="16" t="s">
        <v>502</v>
      </c>
      <c r="C828" s="4">
        <v>60783843</v>
      </c>
      <c r="D828" s="4">
        <v>523053</v>
      </c>
      <c r="E828" s="4">
        <v>3060825</v>
      </c>
      <c r="F828" s="4">
        <v>2385897</v>
      </c>
      <c r="G828" s="4">
        <v>581829</v>
      </c>
      <c r="H828" s="4">
        <v>273362</v>
      </c>
      <c r="I828" s="4">
        <v>2941310</v>
      </c>
      <c r="J828" s="4">
        <v>2404767</v>
      </c>
      <c r="K828" s="4">
        <v>3251066</v>
      </c>
      <c r="L828" s="4">
        <v>1431101</v>
      </c>
      <c r="M828" s="4">
        <v>1623617</v>
      </c>
      <c r="N828" s="4">
        <v>1341999</v>
      </c>
      <c r="O828" s="4">
        <v>1207821</v>
      </c>
      <c r="P828" s="4">
        <v>378683</v>
      </c>
      <c r="Q828" s="4">
        <v>11782727</v>
      </c>
      <c r="R828" s="4">
        <v>4606139</v>
      </c>
      <c r="S828" s="4">
        <v>21387071</v>
      </c>
      <c r="T828" s="4">
        <v>1602576</v>
      </c>
    </row>
    <row r="829" spans="1:20" s="12" customFormat="1" ht="23.25">
      <c r="A829" s="15" t="s">
        <v>825</v>
      </c>
      <c r="B829" s="16" t="s">
        <v>242</v>
      </c>
      <c r="C829" s="4">
        <v>718452</v>
      </c>
      <c r="D829" s="4">
        <v>20895</v>
      </c>
      <c r="E829" s="5" t="s">
        <v>14</v>
      </c>
      <c r="F829" s="4">
        <v>19821</v>
      </c>
      <c r="G829" s="4">
        <v>2775</v>
      </c>
      <c r="H829" s="4">
        <v>11512</v>
      </c>
      <c r="I829" s="5" t="s">
        <v>14</v>
      </c>
      <c r="J829" s="4">
        <v>6479</v>
      </c>
      <c r="K829" s="4">
        <v>249333</v>
      </c>
      <c r="L829" s="4">
        <v>4985</v>
      </c>
      <c r="M829" s="5" t="s">
        <v>14</v>
      </c>
      <c r="N829" s="4">
        <v>37899</v>
      </c>
      <c r="O829" s="4">
        <v>17256</v>
      </c>
      <c r="P829" s="4">
        <v>13041</v>
      </c>
      <c r="Q829" s="4">
        <v>196327</v>
      </c>
      <c r="R829" s="4">
        <v>192</v>
      </c>
      <c r="S829" s="4">
        <v>909</v>
      </c>
      <c r="T829" s="4">
        <v>137029</v>
      </c>
    </row>
    <row r="830" spans="1:20" s="12" customFormat="1" ht="23.25">
      <c r="A830" s="15" t="s">
        <v>826</v>
      </c>
      <c r="B830" s="16" t="s">
        <v>243</v>
      </c>
      <c r="C830" s="4">
        <v>10904537</v>
      </c>
      <c r="D830" s="4">
        <v>74057</v>
      </c>
      <c r="E830" s="4">
        <v>738248</v>
      </c>
      <c r="F830" s="4">
        <v>621947</v>
      </c>
      <c r="G830" s="4">
        <v>166970</v>
      </c>
      <c r="H830" s="4">
        <v>12431</v>
      </c>
      <c r="I830" s="4">
        <v>283402</v>
      </c>
      <c r="J830" s="4">
        <v>389710</v>
      </c>
      <c r="K830" s="4">
        <v>650205</v>
      </c>
      <c r="L830" s="4">
        <v>1199967</v>
      </c>
      <c r="M830" s="4">
        <v>87955</v>
      </c>
      <c r="N830" s="4">
        <v>28864</v>
      </c>
      <c r="O830" s="4">
        <v>164769</v>
      </c>
      <c r="P830" s="4">
        <v>343613</v>
      </c>
      <c r="Q830" s="4">
        <v>4288803</v>
      </c>
      <c r="R830" s="4">
        <v>105259</v>
      </c>
      <c r="S830" s="4">
        <v>1560108</v>
      </c>
      <c r="T830" s="4">
        <v>188231</v>
      </c>
    </row>
    <row r="831" spans="1:20" s="12" customFormat="1" ht="23.25">
      <c r="A831" s="15" t="s">
        <v>827</v>
      </c>
      <c r="B831" s="16" t="s">
        <v>244</v>
      </c>
      <c r="C831" s="4">
        <v>2783642</v>
      </c>
      <c r="D831" s="4">
        <v>16437</v>
      </c>
      <c r="E831" s="4">
        <v>16806</v>
      </c>
      <c r="F831" s="4">
        <v>144840</v>
      </c>
      <c r="G831" s="4">
        <v>166970</v>
      </c>
      <c r="H831" s="4">
        <v>2926</v>
      </c>
      <c r="I831" s="4">
        <v>43252</v>
      </c>
      <c r="J831" s="4">
        <v>29241</v>
      </c>
      <c r="K831" s="4">
        <v>249333</v>
      </c>
      <c r="L831" s="4">
        <v>835128</v>
      </c>
      <c r="M831" s="4">
        <v>34543</v>
      </c>
      <c r="N831" s="5" t="s">
        <v>14</v>
      </c>
      <c r="O831" s="4">
        <v>108560</v>
      </c>
      <c r="P831" s="4">
        <v>47004</v>
      </c>
      <c r="Q831" s="4">
        <v>1031808</v>
      </c>
      <c r="R831" s="4">
        <v>56793</v>
      </c>
      <c r="S831" s="5" t="s">
        <v>14</v>
      </c>
      <c r="T831" s="5" t="s">
        <v>14</v>
      </c>
    </row>
    <row r="832" spans="1:20" s="12" customFormat="1" ht="23.25">
      <c r="A832" s="15" t="s">
        <v>828</v>
      </c>
      <c r="B832" s="16" t="s">
        <v>245</v>
      </c>
      <c r="C832" s="4">
        <v>596599</v>
      </c>
      <c r="D832" s="4">
        <v>215</v>
      </c>
      <c r="E832" s="5" t="s">
        <v>14</v>
      </c>
      <c r="F832" s="4">
        <v>84652</v>
      </c>
      <c r="G832" s="5" t="s">
        <v>14</v>
      </c>
      <c r="H832" s="5" t="s">
        <v>14</v>
      </c>
      <c r="I832" s="4">
        <v>139967</v>
      </c>
      <c r="J832" s="4">
        <v>12252</v>
      </c>
      <c r="K832" s="4">
        <v>124666</v>
      </c>
      <c r="L832" s="4">
        <v>44755</v>
      </c>
      <c r="M832" s="4">
        <v>1500</v>
      </c>
      <c r="N832" s="5" t="s">
        <v>14</v>
      </c>
      <c r="O832" s="5" t="s">
        <v>14</v>
      </c>
      <c r="P832" s="4">
        <v>54238</v>
      </c>
      <c r="Q832" s="4">
        <v>131320</v>
      </c>
      <c r="R832" s="4">
        <v>3034</v>
      </c>
      <c r="S832" s="5" t="s">
        <v>14</v>
      </c>
      <c r="T832" s="5" t="s">
        <v>14</v>
      </c>
    </row>
    <row r="833" spans="1:20" s="12" customFormat="1" ht="23.25">
      <c r="A833" s="15" t="s">
        <v>829</v>
      </c>
      <c r="B833" s="16" t="s">
        <v>246</v>
      </c>
      <c r="C833" s="4">
        <v>448167</v>
      </c>
      <c r="D833" s="4">
        <v>11006</v>
      </c>
      <c r="E833" s="5" t="s">
        <v>14</v>
      </c>
      <c r="F833" s="4">
        <v>85147</v>
      </c>
      <c r="G833" s="5" t="s">
        <v>14</v>
      </c>
      <c r="H833" s="5" t="s">
        <v>14</v>
      </c>
      <c r="I833" s="4">
        <v>3796</v>
      </c>
      <c r="J833" s="4">
        <v>6086</v>
      </c>
      <c r="K833" s="4">
        <v>124666</v>
      </c>
      <c r="L833" s="5" t="s">
        <v>14</v>
      </c>
      <c r="M833" s="4">
        <v>1700</v>
      </c>
      <c r="N833" s="5" t="s">
        <v>14</v>
      </c>
      <c r="O833" s="5" t="s">
        <v>14</v>
      </c>
      <c r="P833" s="4">
        <v>45722</v>
      </c>
      <c r="Q833" s="4">
        <v>131320</v>
      </c>
      <c r="R833" s="4">
        <v>1124</v>
      </c>
      <c r="S833" s="4">
        <v>37600</v>
      </c>
      <c r="T833" s="5" t="s">
        <v>14</v>
      </c>
    </row>
    <row r="834" spans="1:20" s="12" customFormat="1" ht="23.25">
      <c r="A834" s="15" t="s">
        <v>830</v>
      </c>
      <c r="B834" s="16" t="s">
        <v>247</v>
      </c>
      <c r="C834" s="4">
        <v>7076129</v>
      </c>
      <c r="D834" s="4">
        <v>46399</v>
      </c>
      <c r="E834" s="4">
        <v>721442</v>
      </c>
      <c r="F834" s="4">
        <v>307307</v>
      </c>
      <c r="G834" s="5" t="s">
        <v>14</v>
      </c>
      <c r="H834" s="4">
        <v>9505</v>
      </c>
      <c r="I834" s="4">
        <v>96387</v>
      </c>
      <c r="J834" s="4">
        <v>342131</v>
      </c>
      <c r="K834" s="4">
        <v>151539</v>
      </c>
      <c r="L834" s="4">
        <v>320084</v>
      </c>
      <c r="M834" s="4">
        <v>50212</v>
      </c>
      <c r="N834" s="4">
        <v>28864</v>
      </c>
      <c r="O834" s="4">
        <v>56209</v>
      </c>
      <c r="P834" s="4">
        <v>196650</v>
      </c>
      <c r="Q834" s="4">
        <v>2994355</v>
      </c>
      <c r="R834" s="4">
        <v>44308</v>
      </c>
      <c r="S834" s="4">
        <v>1522508</v>
      </c>
      <c r="T834" s="4">
        <v>188231</v>
      </c>
    </row>
    <row r="835" spans="1:20" s="12" customFormat="1" ht="45.75">
      <c r="A835" s="15" t="s">
        <v>831</v>
      </c>
      <c r="B835" s="16" t="s">
        <v>248</v>
      </c>
      <c r="C835" s="4">
        <v>24209817</v>
      </c>
      <c r="D835" s="4">
        <v>366815</v>
      </c>
      <c r="E835" s="4">
        <v>1722469</v>
      </c>
      <c r="F835" s="4">
        <v>722903</v>
      </c>
      <c r="G835" s="4">
        <v>394130</v>
      </c>
      <c r="H835" s="4">
        <v>249420</v>
      </c>
      <c r="I835" s="4">
        <v>1639470</v>
      </c>
      <c r="J835" s="4">
        <v>1888117</v>
      </c>
      <c r="K835" s="4">
        <v>1403661</v>
      </c>
      <c r="L835" s="4">
        <v>148139</v>
      </c>
      <c r="M835" s="4">
        <v>852591</v>
      </c>
      <c r="N835" s="4">
        <v>893110</v>
      </c>
      <c r="O835" s="4">
        <v>879498</v>
      </c>
      <c r="P835" s="4">
        <v>20760</v>
      </c>
      <c r="Q835" s="4">
        <v>5159275</v>
      </c>
      <c r="R835" s="4">
        <v>721412</v>
      </c>
      <c r="S835" s="4">
        <v>6651118</v>
      </c>
      <c r="T835" s="4">
        <v>496930</v>
      </c>
    </row>
    <row r="836" spans="1:20" s="12" customFormat="1" ht="23.25">
      <c r="A836" s="15" t="s">
        <v>832</v>
      </c>
      <c r="B836" s="16" t="s">
        <v>249</v>
      </c>
      <c r="C836" s="4">
        <v>24951036</v>
      </c>
      <c r="D836" s="4">
        <v>61286</v>
      </c>
      <c r="E836" s="4">
        <v>600108</v>
      </c>
      <c r="F836" s="4">
        <v>1021226</v>
      </c>
      <c r="G836" s="4">
        <v>17954</v>
      </c>
      <c r="H836" s="5" t="s">
        <v>14</v>
      </c>
      <c r="I836" s="4">
        <v>1018438</v>
      </c>
      <c r="J836" s="4">
        <v>120461</v>
      </c>
      <c r="K836" s="4">
        <v>947868</v>
      </c>
      <c r="L836" s="4">
        <v>78010</v>
      </c>
      <c r="M836" s="4">
        <v>683071</v>
      </c>
      <c r="N836" s="4">
        <v>382127</v>
      </c>
      <c r="O836" s="4">
        <v>146298</v>
      </c>
      <c r="P836" s="4">
        <v>1269</v>
      </c>
      <c r="Q836" s="4">
        <v>2138322</v>
      </c>
      <c r="R836" s="4">
        <v>3779277</v>
      </c>
      <c r="S836" s="4">
        <v>13174936</v>
      </c>
      <c r="T836" s="4">
        <v>780386</v>
      </c>
    </row>
    <row r="837" spans="1:20" s="12" customFormat="1" ht="34.5">
      <c r="A837" s="15" t="s">
        <v>833</v>
      </c>
      <c r="B837" s="16" t="s">
        <v>503</v>
      </c>
      <c r="C837" s="4">
        <v>5950241</v>
      </c>
      <c r="D837" s="4">
        <v>77706</v>
      </c>
      <c r="E837" s="4">
        <v>176098</v>
      </c>
      <c r="F837" s="4">
        <v>295065</v>
      </c>
      <c r="G837" s="4">
        <v>31799</v>
      </c>
      <c r="H837" s="4">
        <v>5489</v>
      </c>
      <c r="I837" s="4">
        <v>915107</v>
      </c>
      <c r="J837" s="4">
        <v>77846</v>
      </c>
      <c r="K837" s="4">
        <v>375324</v>
      </c>
      <c r="L837" s="4">
        <v>22206</v>
      </c>
      <c r="M837" s="4">
        <v>109809</v>
      </c>
      <c r="N837" s="4">
        <v>24254</v>
      </c>
      <c r="O837" s="4">
        <v>182524</v>
      </c>
      <c r="P837" s="5" t="s">
        <v>14</v>
      </c>
      <c r="Q837" s="4">
        <v>2584316</v>
      </c>
      <c r="R837" s="4">
        <v>954878</v>
      </c>
      <c r="S837" s="4">
        <v>56333</v>
      </c>
      <c r="T837" s="4">
        <v>61486</v>
      </c>
    </row>
    <row r="838" spans="1:20" s="12" customFormat="1" ht="34.5">
      <c r="A838" s="15" t="s">
        <v>834</v>
      </c>
      <c r="B838" s="16" t="s">
        <v>250</v>
      </c>
      <c r="C838" s="4">
        <v>5950241</v>
      </c>
      <c r="D838" s="4">
        <v>77706</v>
      </c>
      <c r="E838" s="4">
        <v>176098</v>
      </c>
      <c r="F838" s="4">
        <v>295065</v>
      </c>
      <c r="G838" s="4">
        <v>31799</v>
      </c>
      <c r="H838" s="4">
        <v>5489</v>
      </c>
      <c r="I838" s="4">
        <v>915107</v>
      </c>
      <c r="J838" s="4">
        <v>77846</v>
      </c>
      <c r="K838" s="4">
        <v>375324</v>
      </c>
      <c r="L838" s="4">
        <v>22206</v>
      </c>
      <c r="M838" s="4">
        <v>109809</v>
      </c>
      <c r="N838" s="4">
        <v>24254</v>
      </c>
      <c r="O838" s="4">
        <v>182524</v>
      </c>
      <c r="P838" s="5" t="s">
        <v>14</v>
      </c>
      <c r="Q838" s="4">
        <v>2584316</v>
      </c>
      <c r="R838" s="4">
        <v>954878</v>
      </c>
      <c r="S838" s="4">
        <v>56333</v>
      </c>
      <c r="T838" s="4">
        <v>61486</v>
      </c>
    </row>
    <row r="839" spans="1:20" s="12" customFormat="1" ht="45.75">
      <c r="A839" s="15" t="s">
        <v>835</v>
      </c>
      <c r="B839" s="16" t="s">
        <v>504</v>
      </c>
      <c r="C839" s="4">
        <v>117947161</v>
      </c>
      <c r="D839" s="4">
        <v>803778</v>
      </c>
      <c r="E839" s="4">
        <v>5146315</v>
      </c>
      <c r="F839" s="4">
        <v>4534093</v>
      </c>
      <c r="G839" s="4">
        <v>2719936</v>
      </c>
      <c r="H839" s="4">
        <v>12894551</v>
      </c>
      <c r="I839" s="4">
        <v>6102573</v>
      </c>
      <c r="J839" s="4">
        <v>5755364</v>
      </c>
      <c r="K839" s="4">
        <v>2699576</v>
      </c>
      <c r="L839" s="4">
        <v>4812028</v>
      </c>
      <c r="M839" s="4">
        <v>2301616</v>
      </c>
      <c r="N839" s="4">
        <v>4072085</v>
      </c>
      <c r="O839" s="4">
        <v>2320502</v>
      </c>
      <c r="P839" s="4">
        <v>572180</v>
      </c>
      <c r="Q839" s="4">
        <v>30790306</v>
      </c>
      <c r="R839" s="4">
        <v>10021420</v>
      </c>
      <c r="S839" s="4">
        <v>14803517</v>
      </c>
      <c r="T839" s="4">
        <v>7597321</v>
      </c>
    </row>
    <row r="840" spans="1:20" s="12" customFormat="1" ht="23.25">
      <c r="A840" s="15" t="s">
        <v>836</v>
      </c>
      <c r="B840" s="16" t="s">
        <v>251</v>
      </c>
      <c r="C840" s="4">
        <v>31734859</v>
      </c>
      <c r="D840" s="4">
        <v>155650</v>
      </c>
      <c r="E840" s="4">
        <v>2381463</v>
      </c>
      <c r="F840" s="4">
        <v>1719091</v>
      </c>
      <c r="G840" s="4">
        <v>272148</v>
      </c>
      <c r="H840" s="4">
        <v>200232</v>
      </c>
      <c r="I840" s="4">
        <v>1777812</v>
      </c>
      <c r="J840" s="4">
        <v>2078738</v>
      </c>
      <c r="K840" s="4">
        <v>589958</v>
      </c>
      <c r="L840" s="4">
        <v>790003</v>
      </c>
      <c r="M840" s="4">
        <v>968142</v>
      </c>
      <c r="N840" s="4">
        <v>2282228</v>
      </c>
      <c r="O840" s="4">
        <v>427515</v>
      </c>
      <c r="P840" s="4">
        <v>21960</v>
      </c>
      <c r="Q840" s="4">
        <v>7703114</v>
      </c>
      <c r="R840" s="4">
        <v>5396307</v>
      </c>
      <c r="S840" s="4">
        <v>2492334</v>
      </c>
      <c r="T840" s="4">
        <v>2478165</v>
      </c>
    </row>
    <row r="841" spans="1:20" s="12" customFormat="1" ht="23.25">
      <c r="A841" s="15" t="s">
        <v>837</v>
      </c>
      <c r="B841" s="16" t="s">
        <v>252</v>
      </c>
      <c r="C841" s="4">
        <v>62564167</v>
      </c>
      <c r="D841" s="4">
        <v>574466</v>
      </c>
      <c r="E841" s="4">
        <v>654250</v>
      </c>
      <c r="F841" s="4">
        <v>2085468</v>
      </c>
      <c r="G841" s="4">
        <v>2447788</v>
      </c>
      <c r="H841" s="4">
        <v>12615506</v>
      </c>
      <c r="I841" s="4">
        <v>2718917</v>
      </c>
      <c r="J841" s="4">
        <v>2135443</v>
      </c>
      <c r="K841" s="4">
        <v>1682079</v>
      </c>
      <c r="L841" s="4">
        <v>1648198</v>
      </c>
      <c r="M841" s="4">
        <v>658404</v>
      </c>
      <c r="N841" s="4">
        <v>1788028</v>
      </c>
      <c r="O841" s="4">
        <v>1874635</v>
      </c>
      <c r="P841" s="4">
        <v>204954</v>
      </c>
      <c r="Q841" s="4">
        <v>17368393</v>
      </c>
      <c r="R841" s="4">
        <v>3865815</v>
      </c>
      <c r="S841" s="4">
        <v>6936815</v>
      </c>
      <c r="T841" s="4">
        <v>3305009</v>
      </c>
    </row>
    <row r="842" spans="1:20" s="12" customFormat="1" ht="23.25">
      <c r="A842" s="15" t="s">
        <v>838</v>
      </c>
      <c r="B842" s="16" t="s">
        <v>253</v>
      </c>
      <c r="C842" s="4">
        <v>24118414</v>
      </c>
      <c r="D842" s="4">
        <v>422796</v>
      </c>
      <c r="E842" s="4">
        <v>48870</v>
      </c>
      <c r="F842" s="4">
        <v>404632</v>
      </c>
      <c r="G842" s="4">
        <v>738658</v>
      </c>
      <c r="H842" s="4">
        <v>4393482</v>
      </c>
      <c r="I842" s="4">
        <v>1456935</v>
      </c>
      <c r="J842" s="4">
        <v>1966547</v>
      </c>
      <c r="K842" s="4">
        <v>1013281</v>
      </c>
      <c r="L842" s="4">
        <v>1235356</v>
      </c>
      <c r="M842" s="4">
        <v>386687</v>
      </c>
      <c r="N842" s="4">
        <v>594021</v>
      </c>
      <c r="O842" s="4">
        <v>1840644</v>
      </c>
      <c r="P842" s="4">
        <v>67601</v>
      </c>
      <c r="Q842" s="4">
        <v>7733392</v>
      </c>
      <c r="R842" s="4">
        <v>95710</v>
      </c>
      <c r="S842" s="4">
        <v>719537</v>
      </c>
      <c r="T842" s="4">
        <v>1000265</v>
      </c>
    </row>
    <row r="843" spans="1:20" s="12" customFormat="1" ht="23.25">
      <c r="A843" s="15" t="s">
        <v>839</v>
      </c>
      <c r="B843" s="16" t="s">
        <v>254</v>
      </c>
      <c r="C843" s="4">
        <v>18972151</v>
      </c>
      <c r="D843" s="4">
        <v>84617</v>
      </c>
      <c r="E843" s="4">
        <v>568880</v>
      </c>
      <c r="F843" s="4">
        <v>271539</v>
      </c>
      <c r="G843" s="4">
        <v>1379553</v>
      </c>
      <c r="H843" s="4">
        <v>4342208</v>
      </c>
      <c r="I843" s="4">
        <v>1261982</v>
      </c>
      <c r="J843" s="4">
        <v>147315</v>
      </c>
      <c r="K843" s="4">
        <v>394839</v>
      </c>
      <c r="L843" s="4">
        <v>250395</v>
      </c>
      <c r="M843" s="4">
        <v>250120</v>
      </c>
      <c r="N843" s="4">
        <v>384083</v>
      </c>
      <c r="O843" s="4">
        <v>33992</v>
      </c>
      <c r="P843" s="4">
        <v>135579</v>
      </c>
      <c r="Q843" s="4">
        <v>185828</v>
      </c>
      <c r="R843" s="4">
        <v>2269101</v>
      </c>
      <c r="S843" s="4">
        <v>4715725</v>
      </c>
      <c r="T843" s="4">
        <v>2296396</v>
      </c>
    </row>
    <row r="844" spans="1:20" s="12" customFormat="1" ht="23.25">
      <c r="A844" s="15" t="s">
        <v>840</v>
      </c>
      <c r="B844" s="16" t="s">
        <v>255</v>
      </c>
      <c r="C844" s="4">
        <v>19473603</v>
      </c>
      <c r="D844" s="4">
        <v>67053</v>
      </c>
      <c r="E844" s="4">
        <v>36500</v>
      </c>
      <c r="F844" s="4">
        <v>1409297</v>
      </c>
      <c r="G844" s="4">
        <v>329577</v>
      </c>
      <c r="H844" s="4">
        <v>3879816</v>
      </c>
      <c r="I844" s="5" t="s">
        <v>14</v>
      </c>
      <c r="J844" s="4">
        <v>21581</v>
      </c>
      <c r="K844" s="4">
        <v>273959</v>
      </c>
      <c r="L844" s="4">
        <v>162447</v>
      </c>
      <c r="M844" s="4">
        <v>21597</v>
      </c>
      <c r="N844" s="4">
        <v>809925</v>
      </c>
      <c r="O844" s="5" t="s">
        <v>14</v>
      </c>
      <c r="P844" s="4">
        <v>1774</v>
      </c>
      <c r="Q844" s="4">
        <v>9449172</v>
      </c>
      <c r="R844" s="4">
        <v>1501004</v>
      </c>
      <c r="S844" s="4">
        <v>1501553</v>
      </c>
      <c r="T844" s="4">
        <v>8348</v>
      </c>
    </row>
    <row r="845" spans="1:20" s="12" customFormat="1" ht="23.25">
      <c r="A845" s="15" t="s">
        <v>841</v>
      </c>
      <c r="B845" s="16" t="s">
        <v>256</v>
      </c>
      <c r="C845" s="4">
        <v>23648135</v>
      </c>
      <c r="D845" s="4">
        <v>73663</v>
      </c>
      <c r="E845" s="4">
        <v>2110602</v>
      </c>
      <c r="F845" s="4">
        <v>729533</v>
      </c>
      <c r="G845" s="5" t="s">
        <v>14</v>
      </c>
      <c r="H845" s="4">
        <v>78813</v>
      </c>
      <c r="I845" s="4">
        <v>1605844</v>
      </c>
      <c r="J845" s="4">
        <v>1541183</v>
      </c>
      <c r="K845" s="4">
        <v>427540</v>
      </c>
      <c r="L845" s="4">
        <v>2373828</v>
      </c>
      <c r="M845" s="4">
        <v>675070</v>
      </c>
      <c r="N845" s="4">
        <v>1828</v>
      </c>
      <c r="O845" s="4">
        <v>18352</v>
      </c>
      <c r="P845" s="4">
        <v>345267</v>
      </c>
      <c r="Q845" s="4">
        <v>5718800</v>
      </c>
      <c r="R845" s="4">
        <v>759298</v>
      </c>
      <c r="S845" s="4">
        <v>5374368</v>
      </c>
      <c r="T845" s="4">
        <v>1814147</v>
      </c>
    </row>
    <row r="846" spans="1:20" s="12" customFormat="1" ht="34.5">
      <c r="A846" s="15" t="s">
        <v>842</v>
      </c>
      <c r="B846" s="16" t="s">
        <v>505</v>
      </c>
      <c r="C846" s="4">
        <v>496756090</v>
      </c>
      <c r="D846" s="4">
        <v>9062792</v>
      </c>
      <c r="E846" s="4">
        <v>12681971</v>
      </c>
      <c r="F846" s="4">
        <v>8887193</v>
      </c>
      <c r="G846" s="4">
        <v>7965199</v>
      </c>
      <c r="H846" s="4">
        <v>7347341</v>
      </c>
      <c r="I846" s="4">
        <v>11881467</v>
      </c>
      <c r="J846" s="4">
        <v>19429813</v>
      </c>
      <c r="K846" s="4">
        <v>8853715</v>
      </c>
      <c r="L846" s="4">
        <v>6223680</v>
      </c>
      <c r="M846" s="4">
        <v>14456840</v>
      </c>
      <c r="N846" s="4">
        <v>12945057</v>
      </c>
      <c r="O846" s="4">
        <v>8871866</v>
      </c>
      <c r="P846" s="4">
        <v>13805568</v>
      </c>
      <c r="Q846" s="4">
        <v>29807816</v>
      </c>
      <c r="R846" s="4">
        <v>40609045</v>
      </c>
      <c r="S846" s="4">
        <v>262928614</v>
      </c>
      <c r="T846" s="4">
        <v>20998113</v>
      </c>
    </row>
    <row r="847" spans="1:20" s="12" customFormat="1" ht="34.5">
      <c r="A847" s="15" t="s">
        <v>843</v>
      </c>
      <c r="B847" s="16" t="s">
        <v>257</v>
      </c>
      <c r="C847" s="4">
        <v>91363539</v>
      </c>
      <c r="D847" s="4">
        <v>3058857</v>
      </c>
      <c r="E847" s="4">
        <v>2772538</v>
      </c>
      <c r="F847" s="4">
        <v>1751940</v>
      </c>
      <c r="G847" s="4">
        <v>1526373</v>
      </c>
      <c r="H847" s="4">
        <v>2610176</v>
      </c>
      <c r="I847" s="4">
        <v>1963745</v>
      </c>
      <c r="J847" s="4">
        <v>3896913</v>
      </c>
      <c r="K847" s="4">
        <v>1857858</v>
      </c>
      <c r="L847" s="4">
        <v>1090486</v>
      </c>
      <c r="M847" s="4">
        <v>2723474</v>
      </c>
      <c r="N847" s="4">
        <v>3096796</v>
      </c>
      <c r="O847" s="4">
        <v>2487686</v>
      </c>
      <c r="P847" s="4">
        <v>3759454</v>
      </c>
      <c r="Q847" s="4">
        <v>5581207</v>
      </c>
      <c r="R847" s="4">
        <v>8608061</v>
      </c>
      <c r="S847" s="4">
        <v>38122664</v>
      </c>
      <c r="T847" s="4">
        <v>6455312</v>
      </c>
    </row>
    <row r="848" spans="1:20" s="12" customFormat="1" ht="45.75">
      <c r="A848" s="15" t="s">
        <v>844</v>
      </c>
      <c r="B848" s="16" t="s">
        <v>258</v>
      </c>
      <c r="C848" s="4">
        <v>58762152</v>
      </c>
      <c r="D848" s="4">
        <v>1264526</v>
      </c>
      <c r="E848" s="4">
        <v>1618873</v>
      </c>
      <c r="F848" s="4">
        <v>2136929</v>
      </c>
      <c r="G848" s="4">
        <v>1230441</v>
      </c>
      <c r="H848" s="4">
        <v>1104960</v>
      </c>
      <c r="I848" s="4">
        <v>1498616</v>
      </c>
      <c r="J848" s="4">
        <v>3331502</v>
      </c>
      <c r="K848" s="4">
        <v>1258257</v>
      </c>
      <c r="L848" s="4">
        <v>954815</v>
      </c>
      <c r="M848" s="4">
        <v>1483550</v>
      </c>
      <c r="N848" s="4">
        <v>2546623</v>
      </c>
      <c r="O848" s="4">
        <v>1812907</v>
      </c>
      <c r="P848" s="4">
        <v>2796544</v>
      </c>
      <c r="Q848" s="4">
        <v>2468405</v>
      </c>
      <c r="R848" s="4">
        <v>5494794</v>
      </c>
      <c r="S848" s="4">
        <v>24868032</v>
      </c>
      <c r="T848" s="4">
        <v>2892377</v>
      </c>
    </row>
    <row r="849" spans="1:20" s="12" customFormat="1" ht="34.5">
      <c r="A849" s="15" t="s">
        <v>845</v>
      </c>
      <c r="B849" s="16" t="s">
        <v>259</v>
      </c>
      <c r="C849" s="4">
        <v>4639523</v>
      </c>
      <c r="D849" s="4">
        <v>120418</v>
      </c>
      <c r="E849" s="4">
        <v>218296</v>
      </c>
      <c r="F849" s="4">
        <v>296492</v>
      </c>
      <c r="G849" s="4">
        <v>84606</v>
      </c>
      <c r="H849" s="4">
        <v>39360</v>
      </c>
      <c r="I849" s="4">
        <v>54484</v>
      </c>
      <c r="J849" s="4">
        <v>271899</v>
      </c>
      <c r="K849" s="4">
        <v>107846</v>
      </c>
      <c r="L849" s="4">
        <v>109393</v>
      </c>
      <c r="M849" s="4">
        <v>165818</v>
      </c>
      <c r="N849" s="4">
        <v>187181</v>
      </c>
      <c r="O849" s="4">
        <v>141789</v>
      </c>
      <c r="P849" s="4">
        <v>61423</v>
      </c>
      <c r="Q849" s="4">
        <v>429899</v>
      </c>
      <c r="R849" s="4">
        <v>974395</v>
      </c>
      <c r="S849" s="4">
        <v>1093428</v>
      </c>
      <c r="T849" s="4">
        <v>282794</v>
      </c>
    </row>
    <row r="850" spans="1:20" s="12" customFormat="1" ht="23.25">
      <c r="A850" s="15" t="s">
        <v>846</v>
      </c>
      <c r="B850" s="16" t="s">
        <v>260</v>
      </c>
      <c r="C850" s="4">
        <v>6320978</v>
      </c>
      <c r="D850" s="4">
        <v>53960</v>
      </c>
      <c r="E850" s="4">
        <v>229958</v>
      </c>
      <c r="F850" s="4">
        <v>185185</v>
      </c>
      <c r="G850" s="4">
        <v>74328</v>
      </c>
      <c r="H850" s="4">
        <v>47768</v>
      </c>
      <c r="I850" s="4">
        <v>41467</v>
      </c>
      <c r="J850" s="4">
        <v>228042</v>
      </c>
      <c r="K850" s="4">
        <v>84431</v>
      </c>
      <c r="L850" s="4">
        <v>74438</v>
      </c>
      <c r="M850" s="4">
        <v>318445</v>
      </c>
      <c r="N850" s="4">
        <v>148904</v>
      </c>
      <c r="O850" s="4">
        <v>71456</v>
      </c>
      <c r="P850" s="4">
        <v>112537</v>
      </c>
      <c r="Q850" s="4">
        <v>190510</v>
      </c>
      <c r="R850" s="4">
        <v>324236</v>
      </c>
      <c r="S850" s="4">
        <v>3908951</v>
      </c>
      <c r="T850" s="4">
        <v>226362</v>
      </c>
    </row>
    <row r="851" spans="1:20" s="12" customFormat="1" ht="34.5">
      <c r="A851" s="15" t="s">
        <v>847</v>
      </c>
      <c r="B851" s="16" t="s">
        <v>261</v>
      </c>
      <c r="C851" s="4">
        <v>30082014</v>
      </c>
      <c r="D851" s="4">
        <v>756955</v>
      </c>
      <c r="E851" s="4">
        <v>1475184</v>
      </c>
      <c r="F851" s="4">
        <v>875877</v>
      </c>
      <c r="G851" s="4">
        <v>957584</v>
      </c>
      <c r="H851" s="4">
        <v>1072042</v>
      </c>
      <c r="I851" s="4">
        <v>802672</v>
      </c>
      <c r="J851" s="4">
        <v>1892585</v>
      </c>
      <c r="K851" s="4">
        <v>614768</v>
      </c>
      <c r="L851" s="4">
        <v>748301</v>
      </c>
      <c r="M851" s="4">
        <v>1547460</v>
      </c>
      <c r="N851" s="4">
        <v>1930451</v>
      </c>
      <c r="O851" s="4">
        <v>1184534</v>
      </c>
      <c r="P851" s="4">
        <v>2232923</v>
      </c>
      <c r="Q851" s="4">
        <v>3687199</v>
      </c>
      <c r="R851" s="4">
        <v>3779134</v>
      </c>
      <c r="S851" s="4">
        <v>4655675</v>
      </c>
      <c r="T851" s="4">
        <v>1868667</v>
      </c>
    </row>
    <row r="852" spans="1:20" s="12" customFormat="1" ht="23.25">
      <c r="A852" s="15" t="s">
        <v>848</v>
      </c>
      <c r="B852" s="16" t="s">
        <v>262</v>
      </c>
      <c r="C852" s="4">
        <v>6401047</v>
      </c>
      <c r="D852" s="4">
        <v>125236</v>
      </c>
      <c r="E852" s="4">
        <v>314399</v>
      </c>
      <c r="F852" s="4">
        <v>152514</v>
      </c>
      <c r="G852" s="4">
        <v>256426</v>
      </c>
      <c r="H852" s="4">
        <v>107547</v>
      </c>
      <c r="I852" s="4">
        <v>175695</v>
      </c>
      <c r="J852" s="4">
        <v>341369</v>
      </c>
      <c r="K852" s="4">
        <v>152671</v>
      </c>
      <c r="L852" s="4">
        <v>283768</v>
      </c>
      <c r="M852" s="4">
        <v>191585</v>
      </c>
      <c r="N852" s="4">
        <v>245646</v>
      </c>
      <c r="O852" s="4">
        <v>216952</v>
      </c>
      <c r="P852" s="4">
        <v>411400</v>
      </c>
      <c r="Q852" s="4">
        <v>1153864</v>
      </c>
      <c r="R852" s="4">
        <v>511972</v>
      </c>
      <c r="S852" s="4">
        <v>1341461</v>
      </c>
      <c r="T852" s="4">
        <v>418542</v>
      </c>
    </row>
    <row r="853" spans="1:20" s="12" customFormat="1" ht="23.25">
      <c r="A853" s="15" t="s">
        <v>849</v>
      </c>
      <c r="B853" s="16" t="s">
        <v>263</v>
      </c>
      <c r="C853" s="4">
        <v>23680967</v>
      </c>
      <c r="D853" s="4">
        <v>631719</v>
      </c>
      <c r="E853" s="4">
        <v>1160785</v>
      </c>
      <c r="F853" s="4">
        <v>723363</v>
      </c>
      <c r="G853" s="4">
        <v>701158</v>
      </c>
      <c r="H853" s="4">
        <v>964495</v>
      </c>
      <c r="I853" s="4">
        <v>626977</v>
      </c>
      <c r="J853" s="4">
        <v>1551216</v>
      </c>
      <c r="K853" s="4">
        <v>462097</v>
      </c>
      <c r="L853" s="4">
        <v>464533</v>
      </c>
      <c r="M853" s="4">
        <v>1355875</v>
      </c>
      <c r="N853" s="4">
        <v>1684805</v>
      </c>
      <c r="O853" s="4">
        <v>967582</v>
      </c>
      <c r="P853" s="4">
        <v>1821523</v>
      </c>
      <c r="Q853" s="4">
        <v>2533335</v>
      </c>
      <c r="R853" s="4">
        <v>3267162</v>
      </c>
      <c r="S853" s="4">
        <v>3314214</v>
      </c>
      <c r="T853" s="4">
        <v>1450126</v>
      </c>
    </row>
    <row r="854" spans="1:20" s="12" customFormat="1" ht="23.25">
      <c r="A854" s="15" t="s">
        <v>850</v>
      </c>
      <c r="B854" s="16" t="s">
        <v>264</v>
      </c>
      <c r="C854" s="4">
        <v>29250206</v>
      </c>
      <c r="D854" s="4">
        <v>404020</v>
      </c>
      <c r="E854" s="4">
        <v>698803</v>
      </c>
      <c r="F854" s="4">
        <v>486561</v>
      </c>
      <c r="G854" s="4">
        <v>692150</v>
      </c>
      <c r="H854" s="4">
        <v>414121</v>
      </c>
      <c r="I854" s="4">
        <v>646148</v>
      </c>
      <c r="J854" s="4">
        <v>1574795</v>
      </c>
      <c r="K854" s="4">
        <v>562070</v>
      </c>
      <c r="L854" s="4">
        <v>598647</v>
      </c>
      <c r="M854" s="4">
        <v>1355754</v>
      </c>
      <c r="N854" s="4">
        <v>958906</v>
      </c>
      <c r="O854" s="4">
        <v>440839</v>
      </c>
      <c r="P854" s="4">
        <v>1139058</v>
      </c>
      <c r="Q854" s="4">
        <v>994321</v>
      </c>
      <c r="R854" s="4">
        <v>3136174</v>
      </c>
      <c r="S854" s="4">
        <v>13006556</v>
      </c>
      <c r="T854" s="4">
        <v>2141284</v>
      </c>
    </row>
    <row r="855" spans="1:20" s="12" customFormat="1" ht="57">
      <c r="A855" s="15" t="s">
        <v>851</v>
      </c>
      <c r="B855" s="16" t="s">
        <v>265</v>
      </c>
      <c r="C855" s="4">
        <v>12536776</v>
      </c>
      <c r="D855" s="4">
        <v>194814</v>
      </c>
      <c r="E855" s="4">
        <v>784090</v>
      </c>
      <c r="F855" s="4">
        <v>825058</v>
      </c>
      <c r="G855" s="4">
        <v>358017</v>
      </c>
      <c r="H855" s="4">
        <v>177832</v>
      </c>
      <c r="I855" s="4">
        <v>46798</v>
      </c>
      <c r="J855" s="4">
        <v>2177546</v>
      </c>
      <c r="K855" s="4">
        <v>107772</v>
      </c>
      <c r="L855" s="4">
        <v>209329</v>
      </c>
      <c r="M855" s="4">
        <v>340219</v>
      </c>
      <c r="N855" s="4">
        <v>1136139</v>
      </c>
      <c r="O855" s="4">
        <v>355274</v>
      </c>
      <c r="P855" s="4">
        <v>153423</v>
      </c>
      <c r="Q855" s="4">
        <v>2626956</v>
      </c>
      <c r="R855" s="4">
        <v>629943</v>
      </c>
      <c r="S855" s="4">
        <v>2032073</v>
      </c>
      <c r="T855" s="4">
        <v>381492</v>
      </c>
    </row>
    <row r="856" spans="1:20" s="12" customFormat="1" ht="45.75">
      <c r="A856" s="15" t="s">
        <v>852</v>
      </c>
      <c r="B856" s="16" t="s">
        <v>266</v>
      </c>
      <c r="C856" s="4">
        <v>23456766</v>
      </c>
      <c r="D856" s="4">
        <v>251281</v>
      </c>
      <c r="E856" s="4">
        <v>781541</v>
      </c>
      <c r="F856" s="4">
        <v>281134</v>
      </c>
      <c r="G856" s="4">
        <v>1614777</v>
      </c>
      <c r="H856" s="4">
        <v>313093</v>
      </c>
      <c r="I856" s="4">
        <v>513387</v>
      </c>
      <c r="J856" s="4">
        <v>676802</v>
      </c>
      <c r="K856" s="4">
        <v>809417</v>
      </c>
      <c r="L856" s="4">
        <v>699522</v>
      </c>
      <c r="M856" s="4">
        <v>2414580</v>
      </c>
      <c r="N856" s="4">
        <v>624501</v>
      </c>
      <c r="O856" s="4">
        <v>181960</v>
      </c>
      <c r="P856" s="4">
        <v>1645196</v>
      </c>
      <c r="Q856" s="4">
        <v>796103</v>
      </c>
      <c r="R856" s="4">
        <v>4552111</v>
      </c>
      <c r="S856" s="4">
        <v>4553037</v>
      </c>
      <c r="T856" s="4">
        <v>2748325</v>
      </c>
    </row>
    <row r="857" spans="1:20" s="12" customFormat="1" ht="34.5">
      <c r="A857" s="15" t="s">
        <v>853</v>
      </c>
      <c r="B857" s="16" t="s">
        <v>267</v>
      </c>
      <c r="C857" s="4">
        <v>2075972</v>
      </c>
      <c r="D857" s="4">
        <v>52625</v>
      </c>
      <c r="E857" s="4">
        <v>20441</v>
      </c>
      <c r="F857" s="4">
        <v>12091</v>
      </c>
      <c r="G857" s="4">
        <v>102360</v>
      </c>
      <c r="H857" s="4">
        <v>11376</v>
      </c>
      <c r="I857" s="4">
        <v>242738</v>
      </c>
      <c r="J857" s="4">
        <v>86680</v>
      </c>
      <c r="K857" s="4">
        <v>14211</v>
      </c>
      <c r="L857" s="4">
        <v>63023</v>
      </c>
      <c r="M857" s="4">
        <v>102038</v>
      </c>
      <c r="N857" s="4">
        <v>137489</v>
      </c>
      <c r="O857" s="4">
        <v>41070</v>
      </c>
      <c r="P857" s="4">
        <v>21254</v>
      </c>
      <c r="Q857" s="4">
        <v>285794</v>
      </c>
      <c r="R857" s="4">
        <v>554899</v>
      </c>
      <c r="S857" s="4">
        <v>228899</v>
      </c>
      <c r="T857" s="4">
        <v>98985</v>
      </c>
    </row>
    <row r="858" spans="1:20" s="12" customFormat="1" ht="45.75">
      <c r="A858" s="15" t="s">
        <v>854</v>
      </c>
      <c r="B858" s="16" t="s">
        <v>268</v>
      </c>
      <c r="C858" s="4">
        <v>21380794</v>
      </c>
      <c r="D858" s="4">
        <v>198656</v>
      </c>
      <c r="E858" s="4">
        <v>761100</v>
      </c>
      <c r="F858" s="4">
        <v>269043</v>
      </c>
      <c r="G858" s="4">
        <v>1512417</v>
      </c>
      <c r="H858" s="4">
        <v>301716</v>
      </c>
      <c r="I858" s="4">
        <v>270648</v>
      </c>
      <c r="J858" s="4">
        <v>590122</v>
      </c>
      <c r="K858" s="4">
        <v>795206</v>
      </c>
      <c r="L858" s="4">
        <v>636498</v>
      </c>
      <c r="M858" s="4">
        <v>2312543</v>
      </c>
      <c r="N858" s="4">
        <v>487012</v>
      </c>
      <c r="O858" s="4">
        <v>140891</v>
      </c>
      <c r="P858" s="4">
        <v>1623942</v>
      </c>
      <c r="Q858" s="4">
        <v>510309</v>
      </c>
      <c r="R858" s="4">
        <v>3997212</v>
      </c>
      <c r="S858" s="4">
        <v>4324138</v>
      </c>
      <c r="T858" s="4">
        <v>2649340</v>
      </c>
    </row>
    <row r="859" spans="1:20" s="12" customFormat="1" ht="45.75">
      <c r="A859" s="15" t="s">
        <v>855</v>
      </c>
      <c r="B859" s="16" t="s">
        <v>269</v>
      </c>
      <c r="C859" s="4">
        <v>240344136</v>
      </c>
      <c r="D859" s="4">
        <v>2957961</v>
      </c>
      <c r="E859" s="4">
        <v>4102686</v>
      </c>
      <c r="F859" s="4">
        <v>2048017</v>
      </c>
      <c r="G859" s="4">
        <v>1426922</v>
      </c>
      <c r="H859" s="4">
        <v>1567989</v>
      </c>
      <c r="I859" s="4">
        <v>6314150</v>
      </c>
      <c r="J859" s="4">
        <v>5379729</v>
      </c>
      <c r="K859" s="4">
        <v>3451296</v>
      </c>
      <c r="L859" s="4">
        <v>1738749</v>
      </c>
      <c r="M859" s="4">
        <v>4107538</v>
      </c>
      <c r="N859" s="4">
        <v>2315555</v>
      </c>
      <c r="O859" s="4">
        <v>2195421</v>
      </c>
      <c r="P859" s="4">
        <v>1905010</v>
      </c>
      <c r="Q859" s="4">
        <v>13033216</v>
      </c>
      <c r="R859" s="4">
        <v>13110198</v>
      </c>
      <c r="S859" s="4">
        <v>170688198</v>
      </c>
      <c r="T859" s="4">
        <v>4001500</v>
      </c>
    </row>
    <row r="860" spans="1:20" s="12" customFormat="1" ht="34.5">
      <c r="A860" s="15" t="s">
        <v>856</v>
      </c>
      <c r="B860" s="16" t="s">
        <v>270</v>
      </c>
      <c r="C860" s="4">
        <v>9434179</v>
      </c>
      <c r="D860" s="4">
        <v>247362</v>
      </c>
      <c r="E860" s="4">
        <v>914649</v>
      </c>
      <c r="F860" s="4">
        <v>92149</v>
      </c>
      <c r="G860" s="4">
        <v>10239</v>
      </c>
      <c r="H860" s="4">
        <v>204793</v>
      </c>
      <c r="I860" s="4">
        <v>25240</v>
      </c>
      <c r="J860" s="4">
        <v>1528064</v>
      </c>
      <c r="K860" s="4">
        <v>8747</v>
      </c>
      <c r="L860" s="4">
        <v>22000</v>
      </c>
      <c r="M860" s="4">
        <v>1372817</v>
      </c>
      <c r="N860" s="4">
        <v>585132</v>
      </c>
      <c r="O860" s="4">
        <v>998062</v>
      </c>
      <c r="P860" s="4">
        <v>36765</v>
      </c>
      <c r="Q860" s="4">
        <v>432433</v>
      </c>
      <c r="R860" s="4">
        <v>633703</v>
      </c>
      <c r="S860" s="4">
        <v>2278362</v>
      </c>
      <c r="T860" s="4">
        <v>43663</v>
      </c>
    </row>
    <row r="861" spans="1:20" s="12" customFormat="1" ht="57">
      <c r="A861" s="15" t="s">
        <v>857</v>
      </c>
      <c r="B861" s="16" t="s">
        <v>271</v>
      </c>
      <c r="C861" s="4">
        <v>22137754</v>
      </c>
      <c r="D861" s="4">
        <v>783188</v>
      </c>
      <c r="E861" s="4">
        <v>31501</v>
      </c>
      <c r="F861" s="4">
        <v>396352</v>
      </c>
      <c r="G861" s="4">
        <v>128923</v>
      </c>
      <c r="H861" s="4">
        <v>26383</v>
      </c>
      <c r="I861" s="4">
        <v>3972957</v>
      </c>
      <c r="J861" s="4">
        <v>1309314</v>
      </c>
      <c r="K861" s="4">
        <v>6951</v>
      </c>
      <c r="L861" s="4">
        <v>711995</v>
      </c>
      <c r="M861" s="4">
        <v>75775</v>
      </c>
      <c r="N861" s="4">
        <v>18668</v>
      </c>
      <c r="O861" s="4">
        <v>160458</v>
      </c>
      <c r="P861" s="4">
        <v>2394</v>
      </c>
      <c r="Q861" s="4">
        <v>3795488</v>
      </c>
      <c r="R861" s="4">
        <v>4891116</v>
      </c>
      <c r="S861" s="4">
        <v>5305500</v>
      </c>
      <c r="T861" s="4">
        <v>520788</v>
      </c>
    </row>
    <row r="862" spans="1:20" s="12" customFormat="1" ht="68.25">
      <c r="A862" s="15" t="s">
        <v>858</v>
      </c>
      <c r="B862" s="16" t="s">
        <v>272</v>
      </c>
      <c r="C862" s="4">
        <v>208772202</v>
      </c>
      <c r="D862" s="4">
        <v>1927411</v>
      </c>
      <c r="E862" s="4">
        <v>3156536</v>
      </c>
      <c r="F862" s="4">
        <v>1559515</v>
      </c>
      <c r="G862" s="4">
        <v>1287760</v>
      </c>
      <c r="H862" s="4">
        <v>1336814</v>
      </c>
      <c r="I862" s="4">
        <v>2315953</v>
      </c>
      <c r="J862" s="4">
        <v>2542351</v>
      </c>
      <c r="K862" s="4">
        <v>3435597</v>
      </c>
      <c r="L862" s="4">
        <v>1004754</v>
      </c>
      <c r="M862" s="4">
        <v>2658946</v>
      </c>
      <c r="N862" s="4">
        <v>1711755</v>
      </c>
      <c r="O862" s="4">
        <v>1036901</v>
      </c>
      <c r="P862" s="4">
        <v>1865850</v>
      </c>
      <c r="Q862" s="4">
        <v>8805295</v>
      </c>
      <c r="R862" s="4">
        <v>7585379</v>
      </c>
      <c r="S862" s="4">
        <v>163104337</v>
      </c>
      <c r="T862" s="4">
        <v>3437048</v>
      </c>
    </row>
    <row r="863" spans="1:20" s="12" customFormat="1" ht="23.25">
      <c r="A863" s="15" t="s">
        <v>1068</v>
      </c>
      <c r="B863" s="16" t="s">
        <v>544</v>
      </c>
      <c r="C863" s="4">
        <v>244134077</v>
      </c>
      <c r="D863" s="4">
        <v>4485387</v>
      </c>
      <c r="E863" s="4">
        <v>7288217</v>
      </c>
      <c r="F863" s="4">
        <v>5722519</v>
      </c>
      <c r="G863" s="4">
        <v>6957764</v>
      </c>
      <c r="H863" s="4">
        <v>4061625</v>
      </c>
      <c r="I863" s="4">
        <v>15364511</v>
      </c>
      <c r="J863" s="4">
        <v>2914399</v>
      </c>
      <c r="K863" s="4">
        <v>8327056</v>
      </c>
      <c r="L863" s="4">
        <v>3789330</v>
      </c>
      <c r="M863" s="4">
        <v>4431909</v>
      </c>
      <c r="N863" s="4">
        <v>5477603</v>
      </c>
      <c r="O863" s="4">
        <v>3225913</v>
      </c>
      <c r="P863" s="4">
        <v>756774</v>
      </c>
      <c r="Q863" s="4">
        <v>17928403</v>
      </c>
      <c r="R863" s="4">
        <v>28932005</v>
      </c>
      <c r="S863" s="4">
        <v>114917565</v>
      </c>
      <c r="T863" s="4">
        <v>9553096</v>
      </c>
    </row>
    <row r="864" spans="1:20" s="12" customFormat="1" ht="34.5">
      <c r="A864" s="15" t="s">
        <v>859</v>
      </c>
      <c r="B864" s="16" t="s">
        <v>273</v>
      </c>
      <c r="C864" s="4">
        <v>93107634</v>
      </c>
      <c r="D864" s="4">
        <v>1493536</v>
      </c>
      <c r="E864" s="4">
        <v>1886797</v>
      </c>
      <c r="F864" s="4">
        <v>3051280</v>
      </c>
      <c r="G864" s="4">
        <v>576573</v>
      </c>
      <c r="H864" s="4">
        <v>37406</v>
      </c>
      <c r="I864" s="4">
        <v>13157616</v>
      </c>
      <c r="J864" s="4">
        <v>754554</v>
      </c>
      <c r="K864" s="4">
        <v>5816729</v>
      </c>
      <c r="L864" s="4">
        <v>1515481</v>
      </c>
      <c r="M864" s="4">
        <v>1090562</v>
      </c>
      <c r="N864" s="4">
        <v>2273900</v>
      </c>
      <c r="O864" s="4">
        <v>1680273</v>
      </c>
      <c r="P864" s="4">
        <v>328105</v>
      </c>
      <c r="Q864" s="4">
        <v>5064759</v>
      </c>
      <c r="R864" s="4">
        <v>10675108</v>
      </c>
      <c r="S864" s="4">
        <v>37436001</v>
      </c>
      <c r="T864" s="4">
        <v>6268955</v>
      </c>
    </row>
    <row r="865" spans="1:20" s="12" customFormat="1" ht="23.25">
      <c r="A865" s="15" t="s">
        <v>860</v>
      </c>
      <c r="B865" s="16" t="s">
        <v>274</v>
      </c>
      <c r="C865" s="4">
        <v>12315963</v>
      </c>
      <c r="D865" s="4">
        <v>147067</v>
      </c>
      <c r="E865" s="4">
        <v>266293</v>
      </c>
      <c r="F865" s="4">
        <v>1265619</v>
      </c>
      <c r="G865" s="4">
        <v>217613</v>
      </c>
      <c r="H865" s="4">
        <v>1328574</v>
      </c>
      <c r="I865" s="4">
        <v>209888</v>
      </c>
      <c r="J865" s="4">
        <v>57685</v>
      </c>
      <c r="K865" s="4">
        <v>11951</v>
      </c>
      <c r="L865" s="4">
        <v>399960</v>
      </c>
      <c r="M865" s="4">
        <v>2960060</v>
      </c>
      <c r="N865" s="4">
        <v>104119</v>
      </c>
      <c r="O865" s="4">
        <v>275928</v>
      </c>
      <c r="P865" s="4">
        <v>275323</v>
      </c>
      <c r="Q865" s="4">
        <v>2116059</v>
      </c>
      <c r="R865" s="4">
        <v>1777391</v>
      </c>
      <c r="S865" s="4">
        <v>833322</v>
      </c>
      <c r="T865" s="4">
        <v>69111</v>
      </c>
    </row>
    <row r="866" spans="1:20" s="12" customFormat="1" ht="23.25">
      <c r="A866" s="15" t="s">
        <v>861</v>
      </c>
      <c r="B866" s="16" t="s">
        <v>275</v>
      </c>
      <c r="C866" s="4">
        <v>16559234</v>
      </c>
      <c r="D866" s="4">
        <v>2027672</v>
      </c>
      <c r="E866" s="4">
        <v>1092837</v>
      </c>
      <c r="F866" s="4">
        <v>362157</v>
      </c>
      <c r="G866" s="4">
        <v>293631</v>
      </c>
      <c r="H866" s="4">
        <v>951842</v>
      </c>
      <c r="I866" s="4">
        <v>1285332</v>
      </c>
      <c r="J866" s="4">
        <v>203976</v>
      </c>
      <c r="K866" s="4">
        <v>541228</v>
      </c>
      <c r="L866" s="4">
        <v>423389</v>
      </c>
      <c r="M866" s="4">
        <v>147327</v>
      </c>
      <c r="N866" s="4">
        <v>681837</v>
      </c>
      <c r="O866" s="4">
        <v>640065</v>
      </c>
      <c r="P866" s="4">
        <v>12681</v>
      </c>
      <c r="Q866" s="4">
        <v>1047659</v>
      </c>
      <c r="R866" s="4">
        <v>5502136</v>
      </c>
      <c r="S866" s="4">
        <v>775382</v>
      </c>
      <c r="T866" s="4">
        <v>570081</v>
      </c>
    </row>
    <row r="867" spans="1:20" s="12" customFormat="1" ht="23.25">
      <c r="A867" s="15" t="s">
        <v>862</v>
      </c>
      <c r="B867" s="16" t="s">
        <v>276</v>
      </c>
      <c r="C867" s="4">
        <v>20345766</v>
      </c>
      <c r="D867" s="4">
        <v>49867</v>
      </c>
      <c r="E867" s="4">
        <v>945538</v>
      </c>
      <c r="F867" s="4">
        <v>227648</v>
      </c>
      <c r="G867" s="4">
        <v>3114824</v>
      </c>
      <c r="H867" s="4">
        <v>64073</v>
      </c>
      <c r="I867" s="4">
        <v>20454</v>
      </c>
      <c r="J867" s="4">
        <v>1520011</v>
      </c>
      <c r="K867" s="4">
        <v>2833</v>
      </c>
      <c r="L867" s="4">
        <v>99993</v>
      </c>
      <c r="M867" s="4">
        <v>222959</v>
      </c>
      <c r="N867" s="4">
        <v>238637</v>
      </c>
      <c r="O867" s="4">
        <v>157775</v>
      </c>
      <c r="P867" s="4">
        <v>122444</v>
      </c>
      <c r="Q867" s="4">
        <v>417780</v>
      </c>
      <c r="R867" s="4">
        <v>3876280</v>
      </c>
      <c r="S867" s="4">
        <v>7381138</v>
      </c>
      <c r="T867" s="4">
        <v>1883512</v>
      </c>
    </row>
    <row r="868" spans="1:20" s="12" customFormat="1" ht="68.25">
      <c r="A868" s="15" t="s">
        <v>863</v>
      </c>
      <c r="B868" s="16" t="s">
        <v>277</v>
      </c>
      <c r="C868" s="4">
        <v>7019911</v>
      </c>
      <c r="D868" s="4">
        <v>6770</v>
      </c>
      <c r="E868" s="5" t="s">
        <v>14</v>
      </c>
      <c r="F868" s="4">
        <v>85413</v>
      </c>
      <c r="G868" s="4">
        <v>2344787</v>
      </c>
      <c r="H868" s="4">
        <v>118423</v>
      </c>
      <c r="I868" s="5" t="s">
        <v>14</v>
      </c>
      <c r="J868" s="4">
        <v>42445</v>
      </c>
      <c r="K868" s="4">
        <v>11996</v>
      </c>
      <c r="L868" s="4">
        <v>206037</v>
      </c>
      <c r="M868" s="5" t="s">
        <v>14</v>
      </c>
      <c r="N868" s="4">
        <v>28043</v>
      </c>
      <c r="O868" s="4">
        <v>8054</v>
      </c>
      <c r="P868" s="5" t="s">
        <v>14</v>
      </c>
      <c r="Q868" s="4">
        <v>1037961</v>
      </c>
      <c r="R868" s="4">
        <v>1911301</v>
      </c>
      <c r="S868" s="4">
        <v>1025734</v>
      </c>
      <c r="T868" s="4">
        <v>192948</v>
      </c>
    </row>
    <row r="869" spans="1:20" s="12" customFormat="1" ht="23.25">
      <c r="A869" s="15" t="s">
        <v>864</v>
      </c>
      <c r="B869" s="16" t="s">
        <v>278</v>
      </c>
      <c r="C869" s="4">
        <v>5469452</v>
      </c>
      <c r="D869" s="4">
        <v>12578</v>
      </c>
      <c r="E869" s="5" t="s">
        <v>14</v>
      </c>
      <c r="F869" s="4">
        <v>53762</v>
      </c>
      <c r="G869" s="4">
        <v>11169</v>
      </c>
      <c r="H869" s="4">
        <v>164863</v>
      </c>
      <c r="I869" s="4">
        <v>46333</v>
      </c>
      <c r="J869" s="4">
        <v>12088</v>
      </c>
      <c r="K869" s="4">
        <v>60428</v>
      </c>
      <c r="L869" s="4">
        <v>647416</v>
      </c>
      <c r="M869" s="4">
        <v>11000</v>
      </c>
      <c r="N869" s="4">
        <v>58855</v>
      </c>
      <c r="O869" s="4">
        <v>77079</v>
      </c>
      <c r="P869" s="4">
        <v>2405</v>
      </c>
      <c r="Q869" s="4">
        <v>1071720</v>
      </c>
      <c r="R869" s="4">
        <v>166013</v>
      </c>
      <c r="S869" s="4">
        <v>2757923</v>
      </c>
      <c r="T869" s="4">
        <v>315820</v>
      </c>
    </row>
    <row r="870" spans="1:20" s="12" customFormat="1" ht="23.25">
      <c r="A870" s="15" t="s">
        <v>865</v>
      </c>
      <c r="B870" s="16" t="s">
        <v>279</v>
      </c>
      <c r="C870" s="4">
        <v>5028747</v>
      </c>
      <c r="D870" s="5" t="s">
        <v>14</v>
      </c>
      <c r="E870" s="4">
        <v>1647</v>
      </c>
      <c r="F870" s="4">
        <v>549342</v>
      </c>
      <c r="G870" s="5" t="s">
        <v>14</v>
      </c>
      <c r="H870" s="4">
        <v>62757</v>
      </c>
      <c r="I870" s="5" t="s">
        <v>14</v>
      </c>
      <c r="J870" s="4">
        <v>27132</v>
      </c>
      <c r="K870" s="4">
        <v>1213725</v>
      </c>
      <c r="L870" s="4">
        <v>230000</v>
      </c>
      <c r="M870" s="5" t="s">
        <v>14</v>
      </c>
      <c r="N870" s="4">
        <v>46401</v>
      </c>
      <c r="O870" s="4">
        <v>317075</v>
      </c>
      <c r="P870" s="4">
        <v>3320</v>
      </c>
      <c r="Q870" s="4">
        <v>290544</v>
      </c>
      <c r="R870" s="4">
        <v>1048452</v>
      </c>
      <c r="S870" s="4">
        <v>1238267</v>
      </c>
      <c r="T870" s="4">
        <v>84</v>
      </c>
    </row>
    <row r="871" spans="1:20" s="12" customFormat="1" ht="23.25">
      <c r="A871" s="15" t="s">
        <v>866</v>
      </c>
      <c r="B871" s="16" t="s">
        <v>280</v>
      </c>
      <c r="C871" s="4">
        <v>84287370</v>
      </c>
      <c r="D871" s="4">
        <v>747896</v>
      </c>
      <c r="E871" s="4">
        <v>3095107</v>
      </c>
      <c r="F871" s="4">
        <v>127298</v>
      </c>
      <c r="G871" s="4">
        <v>399167</v>
      </c>
      <c r="H871" s="4">
        <v>1333686</v>
      </c>
      <c r="I871" s="4">
        <v>644888</v>
      </c>
      <c r="J871" s="4">
        <v>296507</v>
      </c>
      <c r="K871" s="4">
        <v>668165</v>
      </c>
      <c r="L871" s="4">
        <v>267054</v>
      </c>
      <c r="M871" s="5" t="s">
        <v>14</v>
      </c>
      <c r="N871" s="4">
        <v>2045810</v>
      </c>
      <c r="O871" s="4">
        <v>69663</v>
      </c>
      <c r="P871" s="4">
        <v>12496</v>
      </c>
      <c r="Q871" s="4">
        <v>6881921</v>
      </c>
      <c r="R871" s="4">
        <v>3975324</v>
      </c>
      <c r="S871" s="4">
        <v>63469799</v>
      </c>
      <c r="T871" s="4">
        <v>252586</v>
      </c>
    </row>
    <row r="872" spans="1:20" s="12" customFormat="1" ht="23.25">
      <c r="A872" s="15" t="s">
        <v>1069</v>
      </c>
      <c r="B872" s="16" t="s">
        <v>545</v>
      </c>
      <c r="C872" s="4">
        <v>74523931</v>
      </c>
      <c r="D872" s="4">
        <v>1576955</v>
      </c>
      <c r="E872" s="4">
        <v>4344691</v>
      </c>
      <c r="F872" s="4">
        <v>3338617</v>
      </c>
      <c r="G872" s="4">
        <v>1648078</v>
      </c>
      <c r="H872" s="4">
        <v>3150340</v>
      </c>
      <c r="I872" s="4">
        <v>1890137</v>
      </c>
      <c r="J872" s="4">
        <v>5541275</v>
      </c>
      <c r="K872" s="4">
        <v>647676</v>
      </c>
      <c r="L872" s="4">
        <v>1047368</v>
      </c>
      <c r="M872" s="4">
        <v>1364885</v>
      </c>
      <c r="N872" s="4">
        <v>3026416</v>
      </c>
      <c r="O872" s="4">
        <v>1857599</v>
      </c>
      <c r="P872" s="4">
        <v>296697</v>
      </c>
      <c r="Q872" s="4">
        <v>9038902</v>
      </c>
      <c r="R872" s="4">
        <v>17876196</v>
      </c>
      <c r="S872" s="4">
        <v>11009547</v>
      </c>
      <c r="T872" s="4">
        <v>6868551</v>
      </c>
    </row>
    <row r="873" spans="1:20" s="12" customFormat="1" ht="34.5">
      <c r="A873" s="15" t="s">
        <v>867</v>
      </c>
      <c r="B873" s="16" t="s">
        <v>281</v>
      </c>
      <c r="C873" s="4">
        <v>31330390</v>
      </c>
      <c r="D873" s="4">
        <v>375336</v>
      </c>
      <c r="E873" s="4">
        <v>1081156</v>
      </c>
      <c r="F873" s="4">
        <v>1465379</v>
      </c>
      <c r="G873" s="4">
        <v>524893</v>
      </c>
      <c r="H873" s="4">
        <v>1911412</v>
      </c>
      <c r="I873" s="4">
        <v>427252</v>
      </c>
      <c r="J873" s="4">
        <v>783422</v>
      </c>
      <c r="K873" s="4">
        <v>255697</v>
      </c>
      <c r="L873" s="4">
        <v>728149</v>
      </c>
      <c r="M873" s="4">
        <v>497742</v>
      </c>
      <c r="N873" s="4">
        <v>922907</v>
      </c>
      <c r="O873" s="4">
        <v>761036</v>
      </c>
      <c r="P873" s="4">
        <v>153098</v>
      </c>
      <c r="Q873" s="4">
        <v>4541494</v>
      </c>
      <c r="R873" s="4">
        <v>10796230</v>
      </c>
      <c r="S873" s="4">
        <v>5124771</v>
      </c>
      <c r="T873" s="4">
        <v>980415</v>
      </c>
    </row>
    <row r="874" spans="1:20" s="12" customFormat="1" ht="34.5">
      <c r="A874" s="15" t="s">
        <v>868</v>
      </c>
      <c r="B874" s="16" t="s">
        <v>282</v>
      </c>
      <c r="C874" s="4">
        <v>1749095</v>
      </c>
      <c r="D874" s="4">
        <v>3622</v>
      </c>
      <c r="E874" s="4">
        <v>51048</v>
      </c>
      <c r="F874" s="4">
        <v>53906</v>
      </c>
      <c r="G874" s="4">
        <v>2018</v>
      </c>
      <c r="H874" s="4">
        <v>216000</v>
      </c>
      <c r="I874" s="4">
        <v>13701</v>
      </c>
      <c r="J874" s="4">
        <v>120356</v>
      </c>
      <c r="K874" s="4">
        <v>1590</v>
      </c>
      <c r="L874" s="4">
        <v>49072</v>
      </c>
      <c r="M874" s="4">
        <v>29764</v>
      </c>
      <c r="N874" s="4">
        <v>4505</v>
      </c>
      <c r="O874" s="4">
        <v>12898</v>
      </c>
      <c r="P874" s="4">
        <v>3153</v>
      </c>
      <c r="Q874" s="4">
        <v>919240</v>
      </c>
      <c r="R874" s="4">
        <v>125607</v>
      </c>
      <c r="S874" s="4">
        <v>86711</v>
      </c>
      <c r="T874" s="4">
        <v>55905</v>
      </c>
    </row>
    <row r="875" spans="1:20" s="12" customFormat="1" ht="34.5">
      <c r="A875" s="15" t="s">
        <v>869</v>
      </c>
      <c r="B875" s="16" t="s">
        <v>283</v>
      </c>
      <c r="C875" s="4">
        <v>1478328</v>
      </c>
      <c r="D875" s="4">
        <v>42816</v>
      </c>
      <c r="E875" s="4">
        <v>90958</v>
      </c>
      <c r="F875" s="4">
        <v>100736</v>
      </c>
      <c r="G875" s="4">
        <v>26725</v>
      </c>
      <c r="H875" s="4">
        <v>6836</v>
      </c>
      <c r="I875" s="4">
        <v>7936</v>
      </c>
      <c r="J875" s="4">
        <v>10308</v>
      </c>
      <c r="K875" s="4">
        <v>4225</v>
      </c>
      <c r="L875" s="4">
        <v>6166</v>
      </c>
      <c r="M875" s="4">
        <v>73023</v>
      </c>
      <c r="N875" s="4">
        <v>13374</v>
      </c>
      <c r="O875" s="4">
        <v>23770</v>
      </c>
      <c r="P875" s="4">
        <v>54755</v>
      </c>
      <c r="Q875" s="4">
        <v>612575</v>
      </c>
      <c r="R875" s="4">
        <v>130036</v>
      </c>
      <c r="S875" s="4">
        <v>208868</v>
      </c>
      <c r="T875" s="4">
        <v>65222</v>
      </c>
    </row>
    <row r="876" spans="1:20" s="12" customFormat="1" ht="45.75">
      <c r="A876" s="15" t="s">
        <v>870</v>
      </c>
      <c r="B876" s="16" t="s">
        <v>284</v>
      </c>
      <c r="C876" s="4">
        <v>12191233</v>
      </c>
      <c r="D876" s="4">
        <v>40830</v>
      </c>
      <c r="E876" s="4">
        <v>265598</v>
      </c>
      <c r="F876" s="4">
        <v>176319</v>
      </c>
      <c r="G876" s="4">
        <v>123536</v>
      </c>
      <c r="H876" s="4">
        <v>80343</v>
      </c>
      <c r="I876" s="4">
        <v>321338</v>
      </c>
      <c r="J876" s="4">
        <v>591408</v>
      </c>
      <c r="K876" s="4">
        <v>192367</v>
      </c>
      <c r="L876" s="4">
        <v>592324</v>
      </c>
      <c r="M876" s="4">
        <v>119065</v>
      </c>
      <c r="N876" s="4">
        <v>597353</v>
      </c>
      <c r="O876" s="4">
        <v>352372</v>
      </c>
      <c r="P876" s="4">
        <v>95190</v>
      </c>
      <c r="Q876" s="4">
        <v>2304684</v>
      </c>
      <c r="R876" s="4">
        <v>3410262</v>
      </c>
      <c r="S876" s="4">
        <v>2435811</v>
      </c>
      <c r="T876" s="4">
        <v>492432</v>
      </c>
    </row>
    <row r="877" spans="1:20" s="12" customFormat="1" ht="34.5">
      <c r="A877" s="15" t="s">
        <v>871</v>
      </c>
      <c r="B877" s="16" t="s">
        <v>285</v>
      </c>
      <c r="C877" s="4">
        <v>2086621</v>
      </c>
      <c r="D877" s="4">
        <v>53916</v>
      </c>
      <c r="E877" s="4">
        <v>28085</v>
      </c>
      <c r="F877" s="4">
        <v>22199</v>
      </c>
      <c r="G877" s="4">
        <v>277633</v>
      </c>
      <c r="H877" s="5" t="s">
        <v>14</v>
      </c>
      <c r="I877" s="5" t="s">
        <v>14</v>
      </c>
      <c r="J877" s="4">
        <v>34041</v>
      </c>
      <c r="K877" s="4">
        <v>928</v>
      </c>
      <c r="L877" s="4">
        <v>74983</v>
      </c>
      <c r="M877" s="5" t="s">
        <v>14</v>
      </c>
      <c r="N877" s="4">
        <v>279821</v>
      </c>
      <c r="O877" s="4">
        <v>332463</v>
      </c>
      <c r="P877" s="5" t="s">
        <v>14</v>
      </c>
      <c r="Q877" s="4">
        <v>68426</v>
      </c>
      <c r="R877" s="4">
        <v>121290</v>
      </c>
      <c r="S877" s="4">
        <v>708361</v>
      </c>
      <c r="T877" s="4">
        <v>84475</v>
      </c>
    </row>
    <row r="878" spans="1:20" s="12" customFormat="1" ht="34.5">
      <c r="A878" s="15" t="s">
        <v>872</v>
      </c>
      <c r="B878" s="16" t="s">
        <v>286</v>
      </c>
      <c r="C878" s="4">
        <v>13825114</v>
      </c>
      <c r="D878" s="4">
        <v>234153</v>
      </c>
      <c r="E878" s="4">
        <v>645467</v>
      </c>
      <c r="F878" s="4">
        <v>1112219</v>
      </c>
      <c r="G878" s="4">
        <v>94980</v>
      </c>
      <c r="H878" s="4">
        <v>1608233</v>
      </c>
      <c r="I878" s="4">
        <v>84277</v>
      </c>
      <c r="J878" s="4">
        <v>27309</v>
      </c>
      <c r="K878" s="4">
        <v>56587</v>
      </c>
      <c r="L878" s="4">
        <v>5604</v>
      </c>
      <c r="M878" s="4">
        <v>275891</v>
      </c>
      <c r="N878" s="4">
        <v>27855</v>
      </c>
      <c r="O878" s="4">
        <v>39533</v>
      </c>
      <c r="P878" s="5" t="s">
        <v>14</v>
      </c>
      <c r="Q878" s="4">
        <v>636568</v>
      </c>
      <c r="R878" s="4">
        <v>7009034</v>
      </c>
      <c r="S878" s="4">
        <v>1685021</v>
      </c>
      <c r="T878" s="4">
        <v>282382</v>
      </c>
    </row>
    <row r="879" spans="1:20" s="12" customFormat="1" ht="23.25">
      <c r="A879" s="15" t="s">
        <v>873</v>
      </c>
      <c r="B879" s="16" t="s">
        <v>287</v>
      </c>
      <c r="C879" s="4">
        <v>17554263</v>
      </c>
      <c r="D879" s="4">
        <v>376277</v>
      </c>
      <c r="E879" s="4">
        <v>208725</v>
      </c>
      <c r="F879" s="4">
        <v>245790</v>
      </c>
      <c r="G879" s="4">
        <v>171089</v>
      </c>
      <c r="H879" s="4">
        <v>463985</v>
      </c>
      <c r="I879" s="4">
        <v>1272761</v>
      </c>
      <c r="J879" s="4">
        <v>4136625</v>
      </c>
      <c r="K879" s="4">
        <v>27825</v>
      </c>
      <c r="L879" s="4">
        <v>66738</v>
      </c>
      <c r="M879" s="4">
        <v>626325</v>
      </c>
      <c r="N879" s="4">
        <v>504267</v>
      </c>
      <c r="O879" s="4">
        <v>525093</v>
      </c>
      <c r="P879" s="4">
        <v>15945</v>
      </c>
      <c r="Q879" s="4">
        <v>2482920</v>
      </c>
      <c r="R879" s="4">
        <v>2071029</v>
      </c>
      <c r="S879" s="4">
        <v>2558912</v>
      </c>
      <c r="T879" s="4">
        <v>1799956</v>
      </c>
    </row>
    <row r="880" spans="1:20" s="12" customFormat="1" ht="23.25">
      <c r="A880" s="15" t="s">
        <v>874</v>
      </c>
      <c r="B880" s="16" t="s">
        <v>288</v>
      </c>
      <c r="C880" s="4">
        <v>1767764</v>
      </c>
      <c r="D880" s="4">
        <v>1645</v>
      </c>
      <c r="E880" s="4">
        <v>4071</v>
      </c>
      <c r="F880" s="4">
        <v>1779</v>
      </c>
      <c r="G880" s="4">
        <v>777</v>
      </c>
      <c r="H880" s="4">
        <v>287000</v>
      </c>
      <c r="I880" s="5" t="s">
        <v>14</v>
      </c>
      <c r="J880" s="4">
        <v>989</v>
      </c>
      <c r="K880" s="4">
        <v>95</v>
      </c>
      <c r="L880" s="4">
        <v>3247</v>
      </c>
      <c r="M880" s="5" t="s">
        <v>14</v>
      </c>
      <c r="N880" s="4">
        <v>3156</v>
      </c>
      <c r="O880" s="4">
        <v>10602</v>
      </c>
      <c r="P880" s="5" t="s">
        <v>14</v>
      </c>
      <c r="Q880" s="4">
        <v>846231</v>
      </c>
      <c r="R880" s="4">
        <v>45990</v>
      </c>
      <c r="S880" s="4">
        <v>171269</v>
      </c>
      <c r="T880" s="4">
        <v>390911</v>
      </c>
    </row>
    <row r="881" spans="1:20" s="12" customFormat="1" ht="23.25">
      <c r="A881" s="15" t="s">
        <v>875</v>
      </c>
      <c r="B881" s="16" t="s">
        <v>289</v>
      </c>
      <c r="C881" s="4">
        <v>4675588</v>
      </c>
      <c r="D881" s="4">
        <v>22897</v>
      </c>
      <c r="E881" s="4">
        <v>5552</v>
      </c>
      <c r="F881" s="4">
        <v>17840</v>
      </c>
      <c r="G881" s="4">
        <v>2280</v>
      </c>
      <c r="H881" s="4">
        <v>245</v>
      </c>
      <c r="I881" s="5" t="s">
        <v>14</v>
      </c>
      <c r="J881" s="4">
        <v>3753875</v>
      </c>
      <c r="K881" s="4">
        <v>16</v>
      </c>
      <c r="L881" s="4">
        <v>1693</v>
      </c>
      <c r="M881" s="5" t="s">
        <v>14</v>
      </c>
      <c r="N881" s="4">
        <v>905</v>
      </c>
      <c r="O881" s="4">
        <v>29741</v>
      </c>
      <c r="P881" s="5" t="s">
        <v>14</v>
      </c>
      <c r="Q881" s="4">
        <v>291</v>
      </c>
      <c r="R881" s="4">
        <v>204760</v>
      </c>
      <c r="S881" s="4">
        <v>353611</v>
      </c>
      <c r="T881" s="4">
        <v>281883</v>
      </c>
    </row>
    <row r="882" spans="1:20" s="12" customFormat="1" ht="23.25">
      <c r="A882" s="15" t="s">
        <v>876</v>
      </c>
      <c r="B882" s="16" t="s">
        <v>290</v>
      </c>
      <c r="C882" s="4">
        <v>4743511</v>
      </c>
      <c r="D882" s="4">
        <v>170428</v>
      </c>
      <c r="E882" s="4">
        <v>18088</v>
      </c>
      <c r="F882" s="4">
        <v>107372</v>
      </c>
      <c r="G882" s="4">
        <v>13571</v>
      </c>
      <c r="H882" s="4">
        <v>20223</v>
      </c>
      <c r="I882" s="4">
        <v>1186132</v>
      </c>
      <c r="J882" s="4">
        <v>30006</v>
      </c>
      <c r="K882" s="4">
        <v>25819</v>
      </c>
      <c r="L882" s="4">
        <v>9813</v>
      </c>
      <c r="M882" s="4">
        <v>56460</v>
      </c>
      <c r="N882" s="4">
        <v>69267</v>
      </c>
      <c r="O882" s="4">
        <v>86750</v>
      </c>
      <c r="P882" s="4">
        <v>12475</v>
      </c>
      <c r="Q882" s="4">
        <v>1412313</v>
      </c>
      <c r="R882" s="4">
        <v>553373</v>
      </c>
      <c r="S882" s="4">
        <v>206832</v>
      </c>
      <c r="T882" s="4">
        <v>764589</v>
      </c>
    </row>
    <row r="883" spans="1:20" s="12" customFormat="1" ht="34.5">
      <c r="A883" s="15" t="s">
        <v>877</v>
      </c>
      <c r="B883" s="16" t="s">
        <v>291</v>
      </c>
      <c r="C883" s="4">
        <v>6367400</v>
      </c>
      <c r="D883" s="4">
        <v>181307</v>
      </c>
      <c r="E883" s="4">
        <v>181014</v>
      </c>
      <c r="F883" s="4">
        <v>118799</v>
      </c>
      <c r="G883" s="4">
        <v>154461</v>
      </c>
      <c r="H883" s="4">
        <v>156517</v>
      </c>
      <c r="I883" s="4">
        <v>86629</v>
      </c>
      <c r="J883" s="4">
        <v>351756</v>
      </c>
      <c r="K883" s="4">
        <v>1894</v>
      </c>
      <c r="L883" s="4">
        <v>51985</v>
      </c>
      <c r="M883" s="4">
        <v>569865</v>
      </c>
      <c r="N883" s="4">
        <v>430939</v>
      </c>
      <c r="O883" s="4">
        <v>398000</v>
      </c>
      <c r="P883" s="4">
        <v>3470</v>
      </c>
      <c r="Q883" s="4">
        <v>224084</v>
      </c>
      <c r="R883" s="4">
        <v>1266906</v>
      </c>
      <c r="S883" s="4">
        <v>1827200</v>
      </c>
      <c r="T883" s="4">
        <v>362574</v>
      </c>
    </row>
    <row r="884" spans="1:20" s="12" customFormat="1" ht="45.75">
      <c r="A884" s="15" t="s">
        <v>878</v>
      </c>
      <c r="B884" s="16" t="s">
        <v>292</v>
      </c>
      <c r="C884" s="4">
        <v>15854534</v>
      </c>
      <c r="D884" s="4">
        <v>388818</v>
      </c>
      <c r="E884" s="4">
        <v>1022300</v>
      </c>
      <c r="F884" s="4">
        <v>1627401</v>
      </c>
      <c r="G884" s="4">
        <v>590301</v>
      </c>
      <c r="H884" s="4">
        <v>772559</v>
      </c>
      <c r="I884" s="4">
        <v>190124</v>
      </c>
      <c r="J884" s="4">
        <v>100828</v>
      </c>
      <c r="K884" s="4">
        <v>99296</v>
      </c>
      <c r="L884" s="4">
        <v>102492</v>
      </c>
      <c r="M884" s="4">
        <v>66543</v>
      </c>
      <c r="N884" s="4">
        <v>1231614</v>
      </c>
      <c r="O884" s="4">
        <v>349154</v>
      </c>
      <c r="P884" s="4">
        <v>122154</v>
      </c>
      <c r="Q884" s="4">
        <v>368418</v>
      </c>
      <c r="R884" s="4">
        <v>2355346</v>
      </c>
      <c r="S884" s="4">
        <v>2468513</v>
      </c>
      <c r="T884" s="4">
        <v>3998673</v>
      </c>
    </row>
    <row r="885" spans="1:20" s="12" customFormat="1" ht="34.5">
      <c r="A885" s="15" t="s">
        <v>879</v>
      </c>
      <c r="B885" s="16" t="s">
        <v>293</v>
      </c>
      <c r="C885" s="4">
        <v>9784744</v>
      </c>
      <c r="D885" s="4">
        <v>436524</v>
      </c>
      <c r="E885" s="4">
        <v>2032510</v>
      </c>
      <c r="F885" s="4">
        <v>47</v>
      </c>
      <c r="G885" s="4">
        <v>361795</v>
      </c>
      <c r="H885" s="4">
        <v>2384</v>
      </c>
      <c r="I885" s="5" t="s">
        <v>14</v>
      </c>
      <c r="J885" s="4">
        <v>520401</v>
      </c>
      <c r="K885" s="4">
        <v>264859</v>
      </c>
      <c r="L885" s="4">
        <v>149989</v>
      </c>
      <c r="M885" s="4">
        <v>174275</v>
      </c>
      <c r="N885" s="4">
        <v>367628</v>
      </c>
      <c r="O885" s="4">
        <v>222316</v>
      </c>
      <c r="P885" s="4">
        <v>5500</v>
      </c>
      <c r="Q885" s="4">
        <v>1646070</v>
      </c>
      <c r="R885" s="4">
        <v>2653590</v>
      </c>
      <c r="S885" s="4">
        <v>857350</v>
      </c>
      <c r="T885" s="4">
        <v>89507</v>
      </c>
    </row>
    <row r="886" spans="1:20" s="12" customFormat="1" ht="34.5">
      <c r="A886" s="15" t="s">
        <v>1070</v>
      </c>
      <c r="B886" s="16" t="s">
        <v>546</v>
      </c>
      <c r="C886" s="4">
        <v>1602464</v>
      </c>
      <c r="D886" s="4">
        <v>742998</v>
      </c>
      <c r="E886" s="5" t="s">
        <v>14</v>
      </c>
      <c r="F886" s="4">
        <v>124076</v>
      </c>
      <c r="G886" s="5" t="s">
        <v>14</v>
      </c>
      <c r="H886" s="5" t="s">
        <v>14</v>
      </c>
      <c r="I886" s="5" t="s">
        <v>14</v>
      </c>
      <c r="J886" s="4">
        <v>20128</v>
      </c>
      <c r="K886" s="4">
        <v>26</v>
      </c>
      <c r="L886" s="4">
        <v>5</v>
      </c>
      <c r="M886" s="5" t="s">
        <v>14</v>
      </c>
      <c r="N886" s="4">
        <v>4</v>
      </c>
      <c r="O886" s="4">
        <v>90799</v>
      </c>
      <c r="P886" s="5" t="s">
        <v>14</v>
      </c>
      <c r="Q886" s="4">
        <v>128</v>
      </c>
      <c r="R886" s="4">
        <v>75721</v>
      </c>
      <c r="S886" s="4">
        <v>403709</v>
      </c>
      <c r="T886" s="4">
        <v>144870</v>
      </c>
    </row>
    <row r="887" spans="1:20" s="12" customFormat="1" ht="23.25">
      <c r="A887" s="15" t="s">
        <v>880</v>
      </c>
      <c r="B887" s="16" t="s">
        <v>294</v>
      </c>
      <c r="C887" s="4">
        <v>135416</v>
      </c>
      <c r="D887" s="5" t="s">
        <v>14</v>
      </c>
      <c r="E887" s="5" t="s">
        <v>14</v>
      </c>
      <c r="F887" s="4">
        <v>22199</v>
      </c>
      <c r="G887" s="5" t="s">
        <v>14</v>
      </c>
      <c r="H887" s="5" t="s">
        <v>14</v>
      </c>
      <c r="I887" s="5" t="s">
        <v>14</v>
      </c>
      <c r="J887" s="4">
        <v>568</v>
      </c>
      <c r="K887" s="4">
        <v>26</v>
      </c>
      <c r="L887" s="4">
        <v>5</v>
      </c>
      <c r="M887" s="5" t="s">
        <v>14</v>
      </c>
      <c r="N887" s="5" t="s">
        <v>14</v>
      </c>
      <c r="O887" s="4">
        <v>47861</v>
      </c>
      <c r="P887" s="5" t="s">
        <v>14</v>
      </c>
      <c r="Q887" s="5" t="s">
        <v>14</v>
      </c>
      <c r="R887" s="4">
        <v>32800</v>
      </c>
      <c r="S887" s="4">
        <v>31957</v>
      </c>
      <c r="T887" s="5" t="s">
        <v>14</v>
      </c>
    </row>
    <row r="888" spans="1:20" s="12" customFormat="1" ht="23.25">
      <c r="A888" s="15" t="s">
        <v>881</v>
      </c>
      <c r="B888" s="16" t="s">
        <v>295</v>
      </c>
      <c r="C888" s="4">
        <v>593272</v>
      </c>
      <c r="D888" s="4">
        <v>593071</v>
      </c>
      <c r="E888" s="5" t="s">
        <v>14</v>
      </c>
      <c r="F888" s="5" t="s">
        <v>14</v>
      </c>
      <c r="G888" s="5" t="s">
        <v>14</v>
      </c>
      <c r="H888" s="5" t="s">
        <v>14</v>
      </c>
      <c r="I888" s="5" t="s">
        <v>14</v>
      </c>
      <c r="J888" s="4">
        <v>201</v>
      </c>
      <c r="K888" s="5" t="s">
        <v>14</v>
      </c>
      <c r="L888" s="5" t="s">
        <v>14</v>
      </c>
      <c r="M888" s="5" t="s">
        <v>14</v>
      </c>
      <c r="N888" s="5" t="s">
        <v>14</v>
      </c>
      <c r="O888" s="5" t="s">
        <v>14</v>
      </c>
      <c r="P888" s="5" t="s">
        <v>14</v>
      </c>
      <c r="Q888" s="5" t="s">
        <v>14</v>
      </c>
      <c r="R888" s="5" t="s">
        <v>14</v>
      </c>
      <c r="S888" s="5" t="s">
        <v>14</v>
      </c>
      <c r="T888" s="5" t="s">
        <v>14</v>
      </c>
    </row>
    <row r="889" spans="1:20" s="12" customFormat="1" ht="23.25">
      <c r="A889" s="15" t="s">
        <v>1083</v>
      </c>
      <c r="B889" s="16" t="s">
        <v>1084</v>
      </c>
      <c r="C889" s="4">
        <v>13529</v>
      </c>
      <c r="D889" s="5" t="s">
        <v>14</v>
      </c>
      <c r="E889" s="5" t="s">
        <v>14</v>
      </c>
      <c r="F889" s="5" t="s">
        <v>14</v>
      </c>
      <c r="G889" s="5" t="s">
        <v>14</v>
      </c>
      <c r="H889" s="5" t="s">
        <v>14</v>
      </c>
      <c r="I889" s="5" t="s">
        <v>14</v>
      </c>
      <c r="J889" s="5" t="s">
        <v>14</v>
      </c>
      <c r="K889" s="5" t="s">
        <v>14</v>
      </c>
      <c r="L889" s="5" t="s">
        <v>14</v>
      </c>
      <c r="M889" s="5" t="s">
        <v>14</v>
      </c>
      <c r="N889" s="5" t="s">
        <v>14</v>
      </c>
      <c r="O889" s="5" t="s">
        <v>14</v>
      </c>
      <c r="P889" s="5" t="s">
        <v>14</v>
      </c>
      <c r="Q889" s="5" t="s">
        <v>14</v>
      </c>
      <c r="R889" s="4">
        <v>13529</v>
      </c>
      <c r="S889" s="5" t="s">
        <v>14</v>
      </c>
      <c r="T889" s="5" t="s">
        <v>14</v>
      </c>
    </row>
    <row r="890" spans="1:20" s="12" customFormat="1" ht="23.25">
      <c r="A890" s="15" t="s">
        <v>882</v>
      </c>
      <c r="B890" s="16" t="s">
        <v>296</v>
      </c>
      <c r="C890" s="4">
        <v>860248</v>
      </c>
      <c r="D890" s="4">
        <v>149927</v>
      </c>
      <c r="E890" s="5" t="s">
        <v>14</v>
      </c>
      <c r="F890" s="4">
        <v>101877</v>
      </c>
      <c r="G890" s="5" t="s">
        <v>14</v>
      </c>
      <c r="H890" s="5" t="s">
        <v>14</v>
      </c>
      <c r="I890" s="5" t="s">
        <v>14</v>
      </c>
      <c r="J890" s="4">
        <v>19359</v>
      </c>
      <c r="K890" s="5" t="s">
        <v>14</v>
      </c>
      <c r="L890" s="5" t="s">
        <v>14</v>
      </c>
      <c r="M890" s="5" t="s">
        <v>14</v>
      </c>
      <c r="N890" s="4">
        <v>4</v>
      </c>
      <c r="O890" s="4">
        <v>42938</v>
      </c>
      <c r="P890" s="5" t="s">
        <v>14</v>
      </c>
      <c r="Q890" s="4">
        <v>128</v>
      </c>
      <c r="R890" s="4">
        <v>29392</v>
      </c>
      <c r="S890" s="4">
        <v>371752</v>
      </c>
      <c r="T890" s="4">
        <v>144870</v>
      </c>
    </row>
    <row r="891" spans="1:20" s="12" customFormat="1" ht="34.5">
      <c r="A891" s="15" t="s">
        <v>1071</v>
      </c>
      <c r="B891" s="16" t="s">
        <v>547</v>
      </c>
      <c r="C891" s="4">
        <v>6868026</v>
      </c>
      <c r="D891" s="4">
        <v>18</v>
      </c>
      <c r="E891" s="4">
        <v>411434</v>
      </c>
      <c r="F891" s="4">
        <v>15</v>
      </c>
      <c r="G891" s="4">
        <v>125</v>
      </c>
      <c r="H891" s="4">
        <v>14993</v>
      </c>
      <c r="I891" s="5" t="s">
        <v>14</v>
      </c>
      <c r="J891" s="4">
        <v>11421</v>
      </c>
      <c r="K891" s="5" t="s">
        <v>14</v>
      </c>
      <c r="L891" s="4">
        <v>245320</v>
      </c>
      <c r="M891" s="4">
        <v>62432</v>
      </c>
      <c r="N891" s="4">
        <v>15434</v>
      </c>
      <c r="O891" s="5" t="s">
        <v>14</v>
      </c>
      <c r="P891" s="5" t="s">
        <v>14</v>
      </c>
      <c r="Q891" s="4">
        <v>13760</v>
      </c>
      <c r="R891" s="4">
        <v>1005269</v>
      </c>
      <c r="S891" s="4">
        <v>4298109</v>
      </c>
      <c r="T891" s="4">
        <v>789697</v>
      </c>
    </row>
    <row r="892" spans="1:20" s="12" customFormat="1" ht="23.25">
      <c r="A892" s="15" t="s">
        <v>883</v>
      </c>
      <c r="B892" s="16" t="s">
        <v>297</v>
      </c>
      <c r="C892" s="4">
        <v>6858828</v>
      </c>
      <c r="D892" s="4">
        <v>18</v>
      </c>
      <c r="E892" s="4">
        <v>411434</v>
      </c>
      <c r="F892" s="4">
        <v>15</v>
      </c>
      <c r="G892" s="4">
        <v>125</v>
      </c>
      <c r="H892" s="4">
        <v>14993</v>
      </c>
      <c r="I892" s="5" t="s">
        <v>14</v>
      </c>
      <c r="J892" s="4">
        <v>11421</v>
      </c>
      <c r="K892" s="5" t="s">
        <v>14</v>
      </c>
      <c r="L892" s="4">
        <v>245320</v>
      </c>
      <c r="M892" s="4">
        <v>62432</v>
      </c>
      <c r="N892" s="4">
        <v>15434</v>
      </c>
      <c r="O892" s="5" t="s">
        <v>14</v>
      </c>
      <c r="P892" s="5" t="s">
        <v>14</v>
      </c>
      <c r="Q892" s="4">
        <v>4562</v>
      </c>
      <c r="R892" s="4">
        <v>1005269</v>
      </c>
      <c r="S892" s="4">
        <v>4298109</v>
      </c>
      <c r="T892" s="4">
        <v>789697</v>
      </c>
    </row>
    <row r="893" spans="1:20" s="12" customFormat="1" ht="23.25">
      <c r="A893" s="15" t="s">
        <v>1085</v>
      </c>
      <c r="B893" s="16" t="s">
        <v>1086</v>
      </c>
      <c r="C893" s="4">
        <v>9198</v>
      </c>
      <c r="D893" s="5" t="s">
        <v>14</v>
      </c>
      <c r="E893" s="5" t="s">
        <v>14</v>
      </c>
      <c r="F893" s="5" t="s">
        <v>14</v>
      </c>
      <c r="G893" s="5" t="s">
        <v>14</v>
      </c>
      <c r="H893" s="5" t="s">
        <v>14</v>
      </c>
      <c r="I893" s="5" t="s">
        <v>14</v>
      </c>
      <c r="J893" s="5" t="s">
        <v>14</v>
      </c>
      <c r="K893" s="5" t="s">
        <v>14</v>
      </c>
      <c r="L893" s="5" t="s">
        <v>14</v>
      </c>
      <c r="M893" s="5" t="s">
        <v>14</v>
      </c>
      <c r="N893" s="5" t="s">
        <v>14</v>
      </c>
      <c r="O893" s="5" t="s">
        <v>14</v>
      </c>
      <c r="P893" s="5" t="s">
        <v>14</v>
      </c>
      <c r="Q893" s="4">
        <v>9198</v>
      </c>
      <c r="R893" s="5" t="s">
        <v>14</v>
      </c>
      <c r="S893" s="5" t="s">
        <v>14</v>
      </c>
      <c r="T893" s="5" t="s">
        <v>14</v>
      </c>
    </row>
    <row r="894" spans="1:20" s="12" customFormat="1" ht="90.75">
      <c r="A894" s="15" t="s">
        <v>884</v>
      </c>
      <c r="B894" s="16" t="s">
        <v>506</v>
      </c>
      <c r="C894" s="4">
        <v>112221374</v>
      </c>
      <c r="D894" s="4">
        <v>864539</v>
      </c>
      <c r="E894" s="4">
        <v>2377157</v>
      </c>
      <c r="F894" s="4">
        <v>3162491</v>
      </c>
      <c r="G894" s="4">
        <v>2511875</v>
      </c>
      <c r="H894" s="4">
        <v>1502098</v>
      </c>
      <c r="I894" s="4">
        <v>1993876</v>
      </c>
      <c r="J894" s="4">
        <v>5516165</v>
      </c>
      <c r="K894" s="4">
        <v>1300409</v>
      </c>
      <c r="L894" s="4">
        <v>3489065</v>
      </c>
      <c r="M894" s="4">
        <v>2461639</v>
      </c>
      <c r="N894" s="4">
        <v>4244075</v>
      </c>
      <c r="O894" s="4">
        <v>2624560</v>
      </c>
      <c r="P894" s="4">
        <v>1197463</v>
      </c>
      <c r="Q894" s="4">
        <v>12431709</v>
      </c>
      <c r="R894" s="4">
        <v>8692553</v>
      </c>
      <c r="S894" s="4">
        <v>51126761</v>
      </c>
      <c r="T894" s="4">
        <v>6724940</v>
      </c>
    </row>
    <row r="895" spans="1:20" s="12" customFormat="1" ht="57">
      <c r="A895" s="15" t="s">
        <v>885</v>
      </c>
      <c r="B895" s="16" t="s">
        <v>298</v>
      </c>
      <c r="C895" s="4">
        <v>84270642</v>
      </c>
      <c r="D895" s="4">
        <v>711449</v>
      </c>
      <c r="E895" s="4">
        <v>2250895</v>
      </c>
      <c r="F895" s="4">
        <v>2749535</v>
      </c>
      <c r="G895" s="4">
        <v>990256</v>
      </c>
      <c r="H895" s="4">
        <v>1018184</v>
      </c>
      <c r="I895" s="4">
        <v>1477552</v>
      </c>
      <c r="J895" s="4">
        <v>4980461</v>
      </c>
      <c r="K895" s="4">
        <v>1052533</v>
      </c>
      <c r="L895" s="4">
        <v>3124293</v>
      </c>
      <c r="M895" s="4">
        <v>2369362</v>
      </c>
      <c r="N895" s="4">
        <v>3713648</v>
      </c>
      <c r="O895" s="4">
        <v>1877404</v>
      </c>
      <c r="P895" s="4">
        <v>393966</v>
      </c>
      <c r="Q895" s="4">
        <v>8347042</v>
      </c>
      <c r="R895" s="4">
        <v>4896353</v>
      </c>
      <c r="S895" s="4">
        <v>39940905</v>
      </c>
      <c r="T895" s="4">
        <v>4376806</v>
      </c>
    </row>
    <row r="896" spans="1:20" s="12" customFormat="1" ht="34.5">
      <c r="A896" s="15" t="s">
        <v>886</v>
      </c>
      <c r="B896" s="16" t="s">
        <v>299</v>
      </c>
      <c r="C896" s="4">
        <v>11459521</v>
      </c>
      <c r="D896" s="4">
        <v>181454</v>
      </c>
      <c r="E896" s="4">
        <v>1073663</v>
      </c>
      <c r="F896" s="4">
        <v>158515</v>
      </c>
      <c r="G896" s="4">
        <v>281307</v>
      </c>
      <c r="H896" s="4">
        <v>430551</v>
      </c>
      <c r="I896" s="4">
        <v>121290</v>
      </c>
      <c r="J896" s="4">
        <v>671337</v>
      </c>
      <c r="K896" s="4">
        <v>54943</v>
      </c>
      <c r="L896" s="4">
        <v>1201483</v>
      </c>
      <c r="M896" s="4">
        <v>539070</v>
      </c>
      <c r="N896" s="4">
        <v>1191136</v>
      </c>
      <c r="O896" s="4">
        <v>160511</v>
      </c>
      <c r="P896" s="4">
        <v>58439</v>
      </c>
      <c r="Q896" s="4">
        <v>193944</v>
      </c>
      <c r="R896" s="4">
        <v>969227</v>
      </c>
      <c r="S896" s="4">
        <v>3973020</v>
      </c>
      <c r="T896" s="4">
        <v>199630</v>
      </c>
    </row>
    <row r="897" spans="1:20" s="12" customFormat="1" ht="23.25">
      <c r="A897" s="15" t="s">
        <v>887</v>
      </c>
      <c r="B897" s="16" t="s">
        <v>300</v>
      </c>
      <c r="C897" s="4">
        <v>5491086</v>
      </c>
      <c r="D897" s="4">
        <v>35948</v>
      </c>
      <c r="E897" s="4">
        <v>51</v>
      </c>
      <c r="F897" s="4">
        <v>142440</v>
      </c>
      <c r="G897" s="4">
        <v>10365</v>
      </c>
      <c r="H897" s="4">
        <v>94845</v>
      </c>
      <c r="I897" s="4">
        <v>19413</v>
      </c>
      <c r="J897" s="4">
        <v>927075</v>
      </c>
      <c r="K897" s="4">
        <v>39513</v>
      </c>
      <c r="L897" s="4">
        <v>716006</v>
      </c>
      <c r="M897" s="4">
        <v>2218</v>
      </c>
      <c r="N897" s="4">
        <v>235200</v>
      </c>
      <c r="O897" s="4">
        <v>238081</v>
      </c>
      <c r="P897" s="4">
        <v>33964</v>
      </c>
      <c r="Q897" s="4">
        <v>274722</v>
      </c>
      <c r="R897" s="4">
        <v>339160</v>
      </c>
      <c r="S897" s="4">
        <v>1550275</v>
      </c>
      <c r="T897" s="4">
        <v>831810</v>
      </c>
    </row>
    <row r="898" spans="1:20" s="12" customFormat="1" ht="23.25">
      <c r="A898" s="15" t="s">
        <v>888</v>
      </c>
      <c r="B898" s="16" t="s">
        <v>301</v>
      </c>
      <c r="C898" s="4">
        <v>11587964</v>
      </c>
      <c r="D898" s="4">
        <v>150852</v>
      </c>
      <c r="E898" s="4">
        <v>534454</v>
      </c>
      <c r="F898" s="4">
        <v>268161</v>
      </c>
      <c r="G898" s="4">
        <v>48500</v>
      </c>
      <c r="H898" s="4">
        <v>252684</v>
      </c>
      <c r="I898" s="4">
        <v>27112</v>
      </c>
      <c r="J898" s="4">
        <v>762382</v>
      </c>
      <c r="K898" s="4">
        <v>133152</v>
      </c>
      <c r="L898" s="4">
        <v>29419</v>
      </c>
      <c r="M898" s="4">
        <v>427706</v>
      </c>
      <c r="N898" s="4">
        <v>331245</v>
      </c>
      <c r="O898" s="4">
        <v>448880</v>
      </c>
      <c r="P898" s="4">
        <v>33967</v>
      </c>
      <c r="Q898" s="4">
        <v>802438</v>
      </c>
      <c r="R898" s="4">
        <v>878701</v>
      </c>
      <c r="S898" s="4">
        <v>5967198</v>
      </c>
      <c r="T898" s="4">
        <v>491114</v>
      </c>
    </row>
    <row r="899" spans="1:20" s="12" customFormat="1" ht="23.25">
      <c r="A899" s="15" t="s">
        <v>889</v>
      </c>
      <c r="B899" s="16" t="s">
        <v>302</v>
      </c>
      <c r="C899" s="4">
        <v>8860719</v>
      </c>
      <c r="D899" s="4">
        <v>33742</v>
      </c>
      <c r="E899" s="4">
        <v>24817</v>
      </c>
      <c r="F899" s="4">
        <v>355721</v>
      </c>
      <c r="G899" s="5" t="s">
        <v>14</v>
      </c>
      <c r="H899" s="4">
        <v>80506</v>
      </c>
      <c r="I899" s="4">
        <v>68236</v>
      </c>
      <c r="J899" s="4">
        <v>385356</v>
      </c>
      <c r="K899" s="4">
        <v>75218</v>
      </c>
      <c r="L899" s="4">
        <v>271960</v>
      </c>
      <c r="M899" s="4">
        <v>71074</v>
      </c>
      <c r="N899" s="4">
        <v>64954</v>
      </c>
      <c r="O899" s="4">
        <v>185597</v>
      </c>
      <c r="P899" s="4">
        <v>77557</v>
      </c>
      <c r="Q899" s="4">
        <v>1262996</v>
      </c>
      <c r="R899" s="4">
        <v>161188</v>
      </c>
      <c r="S899" s="4">
        <v>5292326</v>
      </c>
      <c r="T899" s="4">
        <v>449470</v>
      </c>
    </row>
    <row r="900" spans="1:20" s="12" customFormat="1" ht="23.25">
      <c r="A900" s="15" t="s">
        <v>890</v>
      </c>
      <c r="B900" s="16" t="s">
        <v>303</v>
      </c>
      <c r="C900" s="4">
        <v>5688593</v>
      </c>
      <c r="D900" s="4">
        <v>36559</v>
      </c>
      <c r="E900" s="4">
        <v>4576</v>
      </c>
      <c r="F900" s="4">
        <v>80292</v>
      </c>
      <c r="G900" s="4">
        <v>470992</v>
      </c>
      <c r="H900" s="4">
        <v>73204</v>
      </c>
      <c r="I900" s="4">
        <v>103504</v>
      </c>
      <c r="J900" s="4">
        <v>70693</v>
      </c>
      <c r="K900" s="4">
        <v>465</v>
      </c>
      <c r="L900" s="4">
        <v>90219</v>
      </c>
      <c r="M900" s="4">
        <v>95478</v>
      </c>
      <c r="N900" s="4">
        <v>122392</v>
      </c>
      <c r="O900" s="4">
        <v>25845</v>
      </c>
      <c r="P900" s="4">
        <v>44344</v>
      </c>
      <c r="Q900" s="4">
        <v>407400</v>
      </c>
      <c r="R900" s="4">
        <v>75160</v>
      </c>
      <c r="S900" s="4">
        <v>3328173</v>
      </c>
      <c r="T900" s="4">
        <v>659298</v>
      </c>
    </row>
    <row r="901" spans="1:20" s="12" customFormat="1" ht="57">
      <c r="A901" s="15" t="s">
        <v>891</v>
      </c>
      <c r="B901" s="16" t="s">
        <v>304</v>
      </c>
      <c r="C901" s="4">
        <v>41182759</v>
      </c>
      <c r="D901" s="4">
        <v>272893</v>
      </c>
      <c r="E901" s="4">
        <v>613334</v>
      </c>
      <c r="F901" s="4">
        <v>1744406</v>
      </c>
      <c r="G901" s="4">
        <v>179091</v>
      </c>
      <c r="H901" s="4">
        <v>86395</v>
      </c>
      <c r="I901" s="4">
        <v>1137997</v>
      </c>
      <c r="J901" s="4">
        <v>2163618</v>
      </c>
      <c r="K901" s="4">
        <v>749243</v>
      </c>
      <c r="L901" s="4">
        <v>815206</v>
      </c>
      <c r="M901" s="4">
        <v>1233816</v>
      </c>
      <c r="N901" s="4">
        <v>1768720</v>
      </c>
      <c r="O901" s="4">
        <v>818490</v>
      </c>
      <c r="P901" s="4">
        <v>145694</v>
      </c>
      <c r="Q901" s="4">
        <v>5405541</v>
      </c>
      <c r="R901" s="4">
        <v>2472917</v>
      </c>
      <c r="S901" s="4">
        <v>19829913</v>
      </c>
      <c r="T901" s="4">
        <v>1745484</v>
      </c>
    </row>
    <row r="902" spans="1:20" s="12" customFormat="1" ht="57">
      <c r="A902" s="15" t="s">
        <v>892</v>
      </c>
      <c r="B902" s="16" t="s">
        <v>305</v>
      </c>
      <c r="C902" s="4">
        <v>2119086</v>
      </c>
      <c r="D902" s="4">
        <v>8380</v>
      </c>
      <c r="E902" s="4">
        <v>11609</v>
      </c>
      <c r="F902" s="4">
        <v>5946</v>
      </c>
      <c r="G902" s="5" t="s">
        <v>14</v>
      </c>
      <c r="H902" s="4">
        <v>26513</v>
      </c>
      <c r="I902" s="4">
        <v>15734</v>
      </c>
      <c r="J902" s="4">
        <v>81541</v>
      </c>
      <c r="K902" s="4">
        <v>28535</v>
      </c>
      <c r="L902" s="4">
        <v>16185</v>
      </c>
      <c r="M902" s="5" t="s">
        <v>14</v>
      </c>
      <c r="N902" s="4">
        <v>20117</v>
      </c>
      <c r="O902" s="4">
        <v>30917</v>
      </c>
      <c r="P902" s="4">
        <v>543505</v>
      </c>
      <c r="Q902" s="4">
        <v>93557</v>
      </c>
      <c r="R902" s="4">
        <v>39284</v>
      </c>
      <c r="S902" s="4">
        <v>966465</v>
      </c>
      <c r="T902" s="4">
        <v>230795</v>
      </c>
    </row>
    <row r="903" spans="1:20" s="12" customFormat="1" ht="34.5">
      <c r="A903" s="15" t="s">
        <v>893</v>
      </c>
      <c r="B903" s="16" t="s">
        <v>306</v>
      </c>
      <c r="C903" s="4">
        <v>3260857</v>
      </c>
      <c r="D903" s="4">
        <v>28302</v>
      </c>
      <c r="E903" s="4">
        <v>10500</v>
      </c>
      <c r="F903" s="4">
        <v>51203</v>
      </c>
      <c r="G903" s="5" t="s">
        <v>14</v>
      </c>
      <c r="H903" s="4">
        <v>52608</v>
      </c>
      <c r="I903" s="4">
        <v>63917</v>
      </c>
      <c r="J903" s="4">
        <v>81917</v>
      </c>
      <c r="K903" s="4">
        <v>5254</v>
      </c>
      <c r="L903" s="4">
        <v>54987</v>
      </c>
      <c r="M903" s="5" t="s">
        <v>14</v>
      </c>
      <c r="N903" s="4">
        <v>186348</v>
      </c>
      <c r="O903" s="4">
        <v>85450</v>
      </c>
      <c r="P903" s="4">
        <v>204434</v>
      </c>
      <c r="Q903" s="4">
        <v>407795</v>
      </c>
      <c r="R903" s="4">
        <v>536006</v>
      </c>
      <c r="S903" s="4">
        <v>871168</v>
      </c>
      <c r="T903" s="4">
        <v>620968</v>
      </c>
    </row>
    <row r="904" spans="1:20" s="12" customFormat="1" ht="68.25">
      <c r="A904" s="15" t="s">
        <v>894</v>
      </c>
      <c r="B904" s="16" t="s">
        <v>307</v>
      </c>
      <c r="C904" s="4">
        <v>22570790</v>
      </c>
      <c r="D904" s="4">
        <v>116409</v>
      </c>
      <c r="E904" s="4">
        <v>104153</v>
      </c>
      <c r="F904" s="4">
        <v>355807</v>
      </c>
      <c r="G904" s="4">
        <v>1521619</v>
      </c>
      <c r="H904" s="4">
        <v>404794</v>
      </c>
      <c r="I904" s="4">
        <v>436674</v>
      </c>
      <c r="J904" s="4">
        <v>372246</v>
      </c>
      <c r="K904" s="4">
        <v>214086</v>
      </c>
      <c r="L904" s="4">
        <v>293600</v>
      </c>
      <c r="M904" s="4">
        <v>92277</v>
      </c>
      <c r="N904" s="4">
        <v>323962</v>
      </c>
      <c r="O904" s="4">
        <v>630789</v>
      </c>
      <c r="P904" s="4">
        <v>55558</v>
      </c>
      <c r="Q904" s="4">
        <v>3583315</v>
      </c>
      <c r="R904" s="4">
        <v>3220909</v>
      </c>
      <c r="S904" s="4">
        <v>9348222</v>
      </c>
      <c r="T904" s="4">
        <v>1496370</v>
      </c>
    </row>
    <row r="905" spans="1:20" s="12" customFormat="1" ht="45.75">
      <c r="A905" s="15" t="s">
        <v>895</v>
      </c>
      <c r="B905" s="16" t="s">
        <v>308</v>
      </c>
      <c r="C905" s="4">
        <v>15387721</v>
      </c>
      <c r="D905" s="4">
        <v>34569</v>
      </c>
      <c r="E905" s="5" t="s">
        <v>14</v>
      </c>
      <c r="F905" s="4">
        <v>233724</v>
      </c>
      <c r="G905" s="4">
        <v>1095674</v>
      </c>
      <c r="H905" s="4">
        <v>308369</v>
      </c>
      <c r="I905" s="4">
        <v>25536</v>
      </c>
      <c r="J905" s="4">
        <v>287402</v>
      </c>
      <c r="K905" s="4">
        <v>52149</v>
      </c>
      <c r="L905" s="4">
        <v>245589</v>
      </c>
      <c r="M905" s="5" t="s">
        <v>14</v>
      </c>
      <c r="N905" s="4">
        <v>122845</v>
      </c>
      <c r="O905" s="4">
        <v>506608</v>
      </c>
      <c r="P905" s="4">
        <v>24253</v>
      </c>
      <c r="Q905" s="4">
        <v>3035102</v>
      </c>
      <c r="R905" s="4">
        <v>2382244</v>
      </c>
      <c r="S905" s="4">
        <v>6505804</v>
      </c>
      <c r="T905" s="4">
        <v>527855</v>
      </c>
    </row>
    <row r="906" spans="1:20" s="12" customFormat="1" ht="45.75">
      <c r="A906" s="15" t="s">
        <v>896</v>
      </c>
      <c r="B906" s="16" t="s">
        <v>309</v>
      </c>
      <c r="C906" s="4">
        <v>3181699</v>
      </c>
      <c r="D906" s="4">
        <v>30240</v>
      </c>
      <c r="E906" s="4">
        <v>103765</v>
      </c>
      <c r="F906" s="4">
        <v>7011</v>
      </c>
      <c r="G906" s="4">
        <v>83166</v>
      </c>
      <c r="H906" s="4">
        <v>67576</v>
      </c>
      <c r="I906" s="5" t="s">
        <v>14</v>
      </c>
      <c r="J906" s="4">
        <v>33466</v>
      </c>
      <c r="K906" s="4">
        <v>116499</v>
      </c>
      <c r="L906" s="4">
        <v>31826</v>
      </c>
      <c r="M906" s="5" t="s">
        <v>14</v>
      </c>
      <c r="N906" s="4">
        <v>38806</v>
      </c>
      <c r="O906" s="4">
        <v>45687</v>
      </c>
      <c r="P906" s="4">
        <v>3257</v>
      </c>
      <c r="Q906" s="4">
        <v>153961</v>
      </c>
      <c r="R906" s="4">
        <v>164755</v>
      </c>
      <c r="S906" s="4">
        <v>1921631</v>
      </c>
      <c r="T906" s="4">
        <v>380053</v>
      </c>
    </row>
    <row r="907" spans="1:20" s="12" customFormat="1" ht="45.75">
      <c r="A907" s="15" t="s">
        <v>897</v>
      </c>
      <c r="B907" s="16" t="s">
        <v>310</v>
      </c>
      <c r="C907" s="4">
        <v>4001369</v>
      </c>
      <c r="D907" s="4">
        <v>51599</v>
      </c>
      <c r="E907" s="4">
        <v>388</v>
      </c>
      <c r="F907" s="4">
        <v>115073</v>
      </c>
      <c r="G907" s="4">
        <v>342779</v>
      </c>
      <c r="H907" s="4">
        <v>28849</v>
      </c>
      <c r="I907" s="4">
        <v>411138</v>
      </c>
      <c r="J907" s="4">
        <v>51378</v>
      </c>
      <c r="K907" s="4">
        <v>45438</v>
      </c>
      <c r="L907" s="4">
        <v>16185</v>
      </c>
      <c r="M907" s="4">
        <v>92277</v>
      </c>
      <c r="N907" s="4">
        <v>162310</v>
      </c>
      <c r="O907" s="4">
        <v>78495</v>
      </c>
      <c r="P907" s="4">
        <v>28048</v>
      </c>
      <c r="Q907" s="4">
        <v>394252</v>
      </c>
      <c r="R907" s="4">
        <v>673910</v>
      </c>
      <c r="S907" s="4">
        <v>920788</v>
      </c>
      <c r="T907" s="4">
        <v>588462</v>
      </c>
    </row>
    <row r="908" spans="1:20" s="12" customFormat="1" ht="34.5">
      <c r="A908" s="15" t="s">
        <v>898</v>
      </c>
      <c r="B908" s="16" t="s">
        <v>507</v>
      </c>
      <c r="C908" s="4">
        <v>289974559</v>
      </c>
      <c r="D908" s="4">
        <v>5708244</v>
      </c>
      <c r="E908" s="4">
        <v>6445452</v>
      </c>
      <c r="F908" s="4">
        <v>5860681</v>
      </c>
      <c r="G908" s="4">
        <v>2993402</v>
      </c>
      <c r="H908" s="4">
        <v>5196667</v>
      </c>
      <c r="I908" s="4">
        <v>7856563</v>
      </c>
      <c r="J908" s="4">
        <v>20774125</v>
      </c>
      <c r="K908" s="4">
        <v>10047636</v>
      </c>
      <c r="L908" s="4">
        <v>10582372</v>
      </c>
      <c r="M908" s="4">
        <v>3496869</v>
      </c>
      <c r="N908" s="4">
        <v>9668949</v>
      </c>
      <c r="O908" s="4">
        <v>6265239</v>
      </c>
      <c r="P908" s="4">
        <v>1523632</v>
      </c>
      <c r="Q908" s="4">
        <v>56508631</v>
      </c>
      <c r="R908" s="4">
        <v>32200667</v>
      </c>
      <c r="S908" s="4">
        <v>93514619</v>
      </c>
      <c r="T908" s="4">
        <v>11330810</v>
      </c>
    </row>
    <row r="909" spans="1:20" s="12" customFormat="1" ht="23.25">
      <c r="A909" s="15" t="s">
        <v>899</v>
      </c>
      <c r="B909" s="16" t="s">
        <v>508</v>
      </c>
      <c r="C909" s="4">
        <v>9449367</v>
      </c>
      <c r="D909" s="4">
        <v>60231</v>
      </c>
      <c r="E909" s="4">
        <v>222794</v>
      </c>
      <c r="F909" s="4">
        <v>126958</v>
      </c>
      <c r="G909" s="4">
        <v>113357</v>
      </c>
      <c r="H909" s="4">
        <v>74055</v>
      </c>
      <c r="I909" s="4">
        <v>152933</v>
      </c>
      <c r="J909" s="4">
        <v>1910666</v>
      </c>
      <c r="K909" s="4">
        <v>96962</v>
      </c>
      <c r="L909" s="4">
        <v>201073</v>
      </c>
      <c r="M909" s="4">
        <v>51931</v>
      </c>
      <c r="N909" s="4">
        <v>435956</v>
      </c>
      <c r="O909" s="4">
        <v>80441</v>
      </c>
      <c r="P909" s="5" t="s">
        <v>14</v>
      </c>
      <c r="Q909" s="4">
        <v>391336</v>
      </c>
      <c r="R909" s="4">
        <v>1413050</v>
      </c>
      <c r="S909" s="4">
        <v>3985062</v>
      </c>
      <c r="T909" s="4">
        <v>132563</v>
      </c>
    </row>
    <row r="910" spans="1:20" s="12" customFormat="1" ht="23.25">
      <c r="A910" s="15" t="s">
        <v>900</v>
      </c>
      <c r="B910" s="16" t="s">
        <v>311</v>
      </c>
      <c r="C910" s="4">
        <v>9449367</v>
      </c>
      <c r="D910" s="4">
        <v>60231</v>
      </c>
      <c r="E910" s="4">
        <v>222794</v>
      </c>
      <c r="F910" s="4">
        <v>126958</v>
      </c>
      <c r="G910" s="4">
        <v>113357</v>
      </c>
      <c r="H910" s="4">
        <v>74055</v>
      </c>
      <c r="I910" s="4">
        <v>152933</v>
      </c>
      <c r="J910" s="4">
        <v>1910666</v>
      </c>
      <c r="K910" s="4">
        <v>96962</v>
      </c>
      <c r="L910" s="4">
        <v>201073</v>
      </c>
      <c r="M910" s="4">
        <v>51931</v>
      </c>
      <c r="N910" s="4">
        <v>435956</v>
      </c>
      <c r="O910" s="4">
        <v>80441</v>
      </c>
      <c r="P910" s="5" t="s">
        <v>14</v>
      </c>
      <c r="Q910" s="4">
        <v>391336</v>
      </c>
      <c r="R910" s="4">
        <v>1413050</v>
      </c>
      <c r="S910" s="4">
        <v>3985062</v>
      </c>
      <c r="T910" s="4">
        <v>132563</v>
      </c>
    </row>
    <row r="911" spans="1:20" s="12" customFormat="1" ht="23.25">
      <c r="A911" s="15" t="s">
        <v>901</v>
      </c>
      <c r="B911" s="16" t="s">
        <v>509</v>
      </c>
      <c r="C911" s="4">
        <v>3078849</v>
      </c>
      <c r="D911" s="4">
        <v>31662</v>
      </c>
      <c r="E911" s="4">
        <v>101723</v>
      </c>
      <c r="F911" s="4">
        <v>133174</v>
      </c>
      <c r="G911" s="4">
        <v>15908</v>
      </c>
      <c r="H911" s="4">
        <v>2195</v>
      </c>
      <c r="I911" s="4">
        <v>225856</v>
      </c>
      <c r="J911" s="4">
        <v>1636887</v>
      </c>
      <c r="K911" s="4">
        <v>89188</v>
      </c>
      <c r="L911" s="4">
        <v>102192</v>
      </c>
      <c r="M911" s="4">
        <v>202</v>
      </c>
      <c r="N911" s="4">
        <v>242756</v>
      </c>
      <c r="O911" s="4">
        <v>90894</v>
      </c>
      <c r="P911" s="4">
        <v>53</v>
      </c>
      <c r="Q911" s="4">
        <v>193813</v>
      </c>
      <c r="R911" s="4">
        <v>63216</v>
      </c>
      <c r="S911" s="4">
        <v>142914</v>
      </c>
      <c r="T911" s="4">
        <v>6216</v>
      </c>
    </row>
    <row r="912" spans="1:20" s="12" customFormat="1" ht="23.25">
      <c r="A912" s="15" t="s">
        <v>901</v>
      </c>
      <c r="B912" s="16" t="s">
        <v>312</v>
      </c>
      <c r="C912" s="4">
        <v>3078849</v>
      </c>
      <c r="D912" s="4">
        <v>31662</v>
      </c>
      <c r="E912" s="4">
        <v>101723</v>
      </c>
      <c r="F912" s="4">
        <v>133174</v>
      </c>
      <c r="G912" s="4">
        <v>15908</v>
      </c>
      <c r="H912" s="4">
        <v>2195</v>
      </c>
      <c r="I912" s="4">
        <v>225856</v>
      </c>
      <c r="J912" s="4">
        <v>1636887</v>
      </c>
      <c r="K912" s="4">
        <v>89188</v>
      </c>
      <c r="L912" s="4">
        <v>102192</v>
      </c>
      <c r="M912" s="4">
        <v>202</v>
      </c>
      <c r="N912" s="4">
        <v>242756</v>
      </c>
      <c r="O912" s="4">
        <v>90894</v>
      </c>
      <c r="P912" s="4">
        <v>53</v>
      </c>
      <c r="Q912" s="4">
        <v>193813</v>
      </c>
      <c r="R912" s="4">
        <v>63216</v>
      </c>
      <c r="S912" s="4">
        <v>142914</v>
      </c>
      <c r="T912" s="4">
        <v>6216</v>
      </c>
    </row>
    <row r="913" spans="1:20" s="12" customFormat="1" ht="23.25">
      <c r="A913" s="15" t="s">
        <v>902</v>
      </c>
      <c r="B913" s="16" t="s">
        <v>510</v>
      </c>
      <c r="C913" s="4">
        <v>114256021</v>
      </c>
      <c r="D913" s="4">
        <v>1537903</v>
      </c>
      <c r="E913" s="4">
        <v>2272611</v>
      </c>
      <c r="F913" s="4">
        <v>3030363</v>
      </c>
      <c r="G913" s="4">
        <v>784730</v>
      </c>
      <c r="H913" s="4">
        <v>1050538</v>
      </c>
      <c r="I913" s="4">
        <v>1965724</v>
      </c>
      <c r="J913" s="4">
        <v>9678101</v>
      </c>
      <c r="K913" s="4">
        <v>6491757</v>
      </c>
      <c r="L913" s="4">
        <v>4094231</v>
      </c>
      <c r="M913" s="4">
        <v>1523801</v>
      </c>
      <c r="N913" s="4">
        <v>2554801</v>
      </c>
      <c r="O913" s="4">
        <v>1182288</v>
      </c>
      <c r="P913" s="4">
        <v>844151</v>
      </c>
      <c r="Q913" s="4">
        <v>16185539</v>
      </c>
      <c r="R913" s="4">
        <v>4705196</v>
      </c>
      <c r="S913" s="4">
        <v>53434851</v>
      </c>
      <c r="T913" s="4">
        <v>2919434</v>
      </c>
    </row>
    <row r="914" spans="1:20" s="12" customFormat="1" ht="45.75">
      <c r="A914" s="15" t="s">
        <v>903</v>
      </c>
      <c r="B914" s="16" t="s">
        <v>313</v>
      </c>
      <c r="C914" s="4">
        <v>99408995</v>
      </c>
      <c r="D914" s="4">
        <v>1250825</v>
      </c>
      <c r="E914" s="4">
        <v>1965920</v>
      </c>
      <c r="F914" s="4">
        <v>2952873</v>
      </c>
      <c r="G914" s="4">
        <v>572891</v>
      </c>
      <c r="H914" s="4">
        <v>848118</v>
      </c>
      <c r="I914" s="4">
        <v>1807327</v>
      </c>
      <c r="J914" s="4">
        <v>9400227</v>
      </c>
      <c r="K914" s="4">
        <v>6166529</v>
      </c>
      <c r="L914" s="4">
        <v>3705194</v>
      </c>
      <c r="M914" s="4">
        <v>1493853</v>
      </c>
      <c r="N914" s="4">
        <v>2438369</v>
      </c>
      <c r="O914" s="4">
        <v>1140411</v>
      </c>
      <c r="P914" s="4">
        <v>829382</v>
      </c>
      <c r="Q914" s="4">
        <v>13837289</v>
      </c>
      <c r="R914" s="4">
        <v>3689567</v>
      </c>
      <c r="S914" s="4">
        <v>44869779</v>
      </c>
      <c r="T914" s="4">
        <v>2440440</v>
      </c>
    </row>
    <row r="915" spans="1:20" s="12" customFormat="1" ht="34.5">
      <c r="A915" s="15" t="s">
        <v>904</v>
      </c>
      <c r="B915" s="16" t="s">
        <v>314</v>
      </c>
      <c r="C915" s="4">
        <v>14947614</v>
      </c>
      <c r="D915" s="4">
        <v>423592</v>
      </c>
      <c r="E915" s="4">
        <v>93993</v>
      </c>
      <c r="F915" s="4">
        <v>256811</v>
      </c>
      <c r="G915" s="4">
        <v>81355</v>
      </c>
      <c r="H915" s="4">
        <v>183487</v>
      </c>
      <c r="I915" s="4">
        <v>73485</v>
      </c>
      <c r="J915" s="4">
        <v>6305636</v>
      </c>
      <c r="K915" s="4">
        <v>625365</v>
      </c>
      <c r="L915" s="4">
        <v>350094</v>
      </c>
      <c r="M915" s="4">
        <v>2640</v>
      </c>
      <c r="N915" s="4">
        <v>272982</v>
      </c>
      <c r="O915" s="4">
        <v>89760</v>
      </c>
      <c r="P915" s="4">
        <v>145032</v>
      </c>
      <c r="Q915" s="4">
        <v>252383</v>
      </c>
      <c r="R915" s="4">
        <v>709327</v>
      </c>
      <c r="S915" s="4">
        <v>4651075</v>
      </c>
      <c r="T915" s="4">
        <v>430597</v>
      </c>
    </row>
    <row r="916" spans="1:20" s="12" customFormat="1" ht="23.25">
      <c r="A916" s="15" t="s">
        <v>905</v>
      </c>
      <c r="B916" s="16" t="s">
        <v>315</v>
      </c>
      <c r="C916" s="4">
        <v>1823756</v>
      </c>
      <c r="D916" s="4">
        <v>12544</v>
      </c>
      <c r="E916" s="4">
        <v>4832</v>
      </c>
      <c r="F916" s="4">
        <v>85869</v>
      </c>
      <c r="G916" s="5" t="s">
        <v>14</v>
      </c>
      <c r="H916" s="4">
        <v>46758</v>
      </c>
      <c r="I916" s="4">
        <v>10451</v>
      </c>
      <c r="J916" s="4">
        <v>20613</v>
      </c>
      <c r="K916" s="4">
        <v>607680</v>
      </c>
      <c r="L916" s="4">
        <v>562308</v>
      </c>
      <c r="M916" s="4">
        <v>800</v>
      </c>
      <c r="N916" s="4">
        <v>2795</v>
      </c>
      <c r="O916" s="4">
        <v>27850</v>
      </c>
      <c r="P916" s="4">
        <v>64275</v>
      </c>
      <c r="Q916" s="4">
        <v>8504</v>
      </c>
      <c r="R916" s="4">
        <v>156733</v>
      </c>
      <c r="S916" s="4">
        <v>203567</v>
      </c>
      <c r="T916" s="4">
        <v>8177</v>
      </c>
    </row>
    <row r="917" spans="1:20" s="12" customFormat="1" ht="34.5">
      <c r="A917" s="15" t="s">
        <v>906</v>
      </c>
      <c r="B917" s="16" t="s">
        <v>316</v>
      </c>
      <c r="C917" s="4">
        <v>3164249</v>
      </c>
      <c r="D917" s="4">
        <v>11530</v>
      </c>
      <c r="E917" s="4">
        <v>22826</v>
      </c>
      <c r="F917" s="4">
        <v>67089</v>
      </c>
      <c r="G917" s="5" t="s">
        <v>14</v>
      </c>
      <c r="H917" s="4">
        <v>42734</v>
      </c>
      <c r="I917" s="4">
        <v>19364</v>
      </c>
      <c r="J917" s="4">
        <v>77578</v>
      </c>
      <c r="K917" s="4">
        <v>557660</v>
      </c>
      <c r="L917" s="4">
        <v>572314</v>
      </c>
      <c r="M917" s="4">
        <v>1224</v>
      </c>
      <c r="N917" s="4">
        <v>11868</v>
      </c>
      <c r="O917" s="4">
        <v>20711</v>
      </c>
      <c r="P917" s="4">
        <v>46312</v>
      </c>
      <c r="Q917" s="4">
        <v>507117</v>
      </c>
      <c r="R917" s="4">
        <v>470316</v>
      </c>
      <c r="S917" s="4">
        <v>529865</v>
      </c>
      <c r="T917" s="4">
        <v>205744</v>
      </c>
    </row>
    <row r="918" spans="1:20" s="12" customFormat="1" ht="34.5">
      <c r="A918" s="15" t="s">
        <v>907</v>
      </c>
      <c r="B918" s="16" t="s">
        <v>317</v>
      </c>
      <c r="C918" s="4">
        <v>4681696</v>
      </c>
      <c r="D918" s="4">
        <v>18278</v>
      </c>
      <c r="E918" s="4">
        <v>40217</v>
      </c>
      <c r="F918" s="4">
        <v>145779</v>
      </c>
      <c r="G918" s="4">
        <v>168969</v>
      </c>
      <c r="H918" s="4">
        <v>135572</v>
      </c>
      <c r="I918" s="4">
        <v>82901</v>
      </c>
      <c r="J918" s="4">
        <v>150456</v>
      </c>
      <c r="K918" s="4">
        <v>520598</v>
      </c>
      <c r="L918" s="4">
        <v>768981</v>
      </c>
      <c r="M918" s="4">
        <v>147062</v>
      </c>
      <c r="N918" s="4">
        <v>44011</v>
      </c>
      <c r="O918" s="4">
        <v>84245</v>
      </c>
      <c r="P918" s="4">
        <v>67984</v>
      </c>
      <c r="Q918" s="4">
        <v>1504820</v>
      </c>
      <c r="R918" s="4">
        <v>278984</v>
      </c>
      <c r="S918" s="4">
        <v>203853</v>
      </c>
      <c r="T918" s="4">
        <v>318985</v>
      </c>
    </row>
    <row r="919" spans="1:20" s="12" customFormat="1" ht="23.25">
      <c r="A919" s="15" t="s">
        <v>908</v>
      </c>
      <c r="B919" s="16" t="s">
        <v>318</v>
      </c>
      <c r="C919" s="4">
        <v>74791681</v>
      </c>
      <c r="D919" s="4">
        <v>784881</v>
      </c>
      <c r="E919" s="4">
        <v>1804053</v>
      </c>
      <c r="F919" s="4">
        <v>2397324</v>
      </c>
      <c r="G919" s="4">
        <v>322567</v>
      </c>
      <c r="H919" s="4">
        <v>439567</v>
      </c>
      <c r="I919" s="4">
        <v>1621126</v>
      </c>
      <c r="J919" s="4">
        <v>2845944</v>
      </c>
      <c r="K919" s="4">
        <v>3855227</v>
      </c>
      <c r="L919" s="4">
        <v>1451497</v>
      </c>
      <c r="M919" s="4">
        <v>1342127</v>
      </c>
      <c r="N919" s="4">
        <v>2106714</v>
      </c>
      <c r="O919" s="4">
        <v>917845</v>
      </c>
      <c r="P919" s="4">
        <v>505779</v>
      </c>
      <c r="Q919" s="4">
        <v>11564465</v>
      </c>
      <c r="R919" s="4">
        <v>2074207</v>
      </c>
      <c r="S919" s="4">
        <v>39281419</v>
      </c>
      <c r="T919" s="4">
        <v>1476938</v>
      </c>
    </row>
    <row r="920" spans="1:20" s="12" customFormat="1" ht="23.25">
      <c r="A920" s="15" t="s">
        <v>909</v>
      </c>
      <c r="B920" s="16" t="s">
        <v>319</v>
      </c>
      <c r="C920" s="4">
        <v>14847026</v>
      </c>
      <c r="D920" s="4">
        <v>287078</v>
      </c>
      <c r="E920" s="4">
        <v>306690</v>
      </c>
      <c r="F920" s="4">
        <v>77491</v>
      </c>
      <c r="G920" s="4">
        <v>211839</v>
      </c>
      <c r="H920" s="4">
        <v>202420</v>
      </c>
      <c r="I920" s="4">
        <v>158398</v>
      </c>
      <c r="J920" s="4">
        <v>277874</v>
      </c>
      <c r="K920" s="4">
        <v>325227</v>
      </c>
      <c r="L920" s="4">
        <v>389037</v>
      </c>
      <c r="M920" s="4">
        <v>29949</v>
      </c>
      <c r="N920" s="4">
        <v>116432</v>
      </c>
      <c r="O920" s="4">
        <v>41878</v>
      </c>
      <c r="P920" s="4">
        <v>14769</v>
      </c>
      <c r="Q920" s="4">
        <v>2348250</v>
      </c>
      <c r="R920" s="4">
        <v>1015629</v>
      </c>
      <c r="S920" s="4">
        <v>8565072</v>
      </c>
      <c r="T920" s="4">
        <v>478994</v>
      </c>
    </row>
    <row r="921" spans="1:20" s="12" customFormat="1" ht="23.25">
      <c r="A921" s="15" t="s">
        <v>910</v>
      </c>
      <c r="B921" s="16" t="s">
        <v>320</v>
      </c>
      <c r="C921" s="4">
        <v>5182671</v>
      </c>
      <c r="D921" s="4">
        <v>284962</v>
      </c>
      <c r="E921" s="4">
        <v>241795</v>
      </c>
      <c r="F921" s="4">
        <v>37719</v>
      </c>
      <c r="G921" s="4">
        <v>177780</v>
      </c>
      <c r="H921" s="4">
        <v>194939</v>
      </c>
      <c r="I921" s="4">
        <v>104730</v>
      </c>
      <c r="J921" s="4">
        <v>251093</v>
      </c>
      <c r="K921" s="4">
        <v>325043</v>
      </c>
      <c r="L921" s="4">
        <v>350015</v>
      </c>
      <c r="M921" s="4">
        <v>500</v>
      </c>
      <c r="N921" s="4">
        <v>78263</v>
      </c>
      <c r="O921" s="4">
        <v>27441</v>
      </c>
      <c r="P921" s="4">
        <v>11434</v>
      </c>
      <c r="Q921" s="4">
        <v>1492547</v>
      </c>
      <c r="R921" s="4">
        <v>677608</v>
      </c>
      <c r="S921" s="4">
        <v>673407</v>
      </c>
      <c r="T921" s="4">
        <v>253396</v>
      </c>
    </row>
    <row r="922" spans="1:20" s="12" customFormat="1" ht="23.25">
      <c r="A922" s="15" t="s">
        <v>911</v>
      </c>
      <c r="B922" s="16" t="s">
        <v>321</v>
      </c>
      <c r="C922" s="4">
        <v>9664355</v>
      </c>
      <c r="D922" s="4">
        <v>2116</v>
      </c>
      <c r="E922" s="4">
        <v>64895</v>
      </c>
      <c r="F922" s="4">
        <v>39772</v>
      </c>
      <c r="G922" s="4">
        <v>34059</v>
      </c>
      <c r="H922" s="4">
        <v>7481</v>
      </c>
      <c r="I922" s="4">
        <v>53668</v>
      </c>
      <c r="J922" s="4">
        <v>26781</v>
      </c>
      <c r="K922" s="4">
        <v>184</v>
      </c>
      <c r="L922" s="4">
        <v>39021</v>
      </c>
      <c r="M922" s="4">
        <v>29449</v>
      </c>
      <c r="N922" s="4">
        <v>38169</v>
      </c>
      <c r="O922" s="4">
        <v>14437</v>
      </c>
      <c r="P922" s="4">
        <v>3335</v>
      </c>
      <c r="Q922" s="4">
        <v>855703</v>
      </c>
      <c r="R922" s="4">
        <v>338021</v>
      </c>
      <c r="S922" s="4">
        <v>7891665</v>
      </c>
      <c r="T922" s="4">
        <v>225599</v>
      </c>
    </row>
    <row r="923" spans="1:20" s="12" customFormat="1" ht="23.25">
      <c r="A923" s="15" t="s">
        <v>912</v>
      </c>
      <c r="B923" s="16" t="s">
        <v>511</v>
      </c>
      <c r="C923" s="4">
        <v>662439</v>
      </c>
      <c r="D923" s="4">
        <v>1197</v>
      </c>
      <c r="E923" s="4">
        <v>16172</v>
      </c>
      <c r="F923" s="4">
        <v>30501</v>
      </c>
      <c r="G923" s="4">
        <v>16</v>
      </c>
      <c r="H923" s="5" t="s">
        <v>14</v>
      </c>
      <c r="I923" s="4">
        <v>6679</v>
      </c>
      <c r="J923" s="4">
        <v>32786</v>
      </c>
      <c r="K923" s="5" t="s">
        <v>14</v>
      </c>
      <c r="L923" s="4">
        <v>31867</v>
      </c>
      <c r="M923" s="5" t="s">
        <v>14</v>
      </c>
      <c r="N923" s="4">
        <v>10134</v>
      </c>
      <c r="O923" s="4">
        <v>594</v>
      </c>
      <c r="P923" s="4">
        <v>3197</v>
      </c>
      <c r="Q923" s="4">
        <v>6665</v>
      </c>
      <c r="R923" s="4">
        <v>115614</v>
      </c>
      <c r="S923" s="4">
        <v>233912</v>
      </c>
      <c r="T923" s="4">
        <v>173106</v>
      </c>
    </row>
    <row r="924" spans="1:20" s="12" customFormat="1" ht="45.75">
      <c r="A924" s="15" t="s">
        <v>913</v>
      </c>
      <c r="B924" s="16" t="s">
        <v>322</v>
      </c>
      <c r="C924" s="4">
        <v>255553</v>
      </c>
      <c r="D924" s="5" t="s">
        <v>14</v>
      </c>
      <c r="E924" s="5" t="s">
        <v>14</v>
      </c>
      <c r="F924" s="4">
        <v>12562</v>
      </c>
      <c r="G924" s="4">
        <v>16</v>
      </c>
      <c r="H924" s="5" t="s">
        <v>14</v>
      </c>
      <c r="I924" s="5" t="s">
        <v>14</v>
      </c>
      <c r="J924" s="4">
        <v>5988</v>
      </c>
      <c r="K924" s="5" t="s">
        <v>14</v>
      </c>
      <c r="L924" s="5" t="s">
        <v>14</v>
      </c>
      <c r="M924" s="5" t="s">
        <v>14</v>
      </c>
      <c r="N924" s="4">
        <v>8103</v>
      </c>
      <c r="O924" s="5" t="s">
        <v>14</v>
      </c>
      <c r="P924" s="5" t="s">
        <v>14</v>
      </c>
      <c r="Q924" s="5" t="s">
        <v>14</v>
      </c>
      <c r="R924" s="4">
        <v>34064</v>
      </c>
      <c r="S924" s="4">
        <v>194695</v>
      </c>
      <c r="T924" s="4">
        <v>125</v>
      </c>
    </row>
    <row r="925" spans="1:20" s="12" customFormat="1" ht="57">
      <c r="A925" s="15" t="s">
        <v>914</v>
      </c>
      <c r="B925" s="16" t="s">
        <v>323</v>
      </c>
      <c r="C925" s="4">
        <v>34211</v>
      </c>
      <c r="D925" s="4">
        <v>46</v>
      </c>
      <c r="E925" s="5" t="s">
        <v>14</v>
      </c>
      <c r="F925" s="5" t="s">
        <v>14</v>
      </c>
      <c r="G925" s="5" t="s">
        <v>14</v>
      </c>
      <c r="H925" s="5" t="s">
        <v>14</v>
      </c>
      <c r="I925" s="5" t="s">
        <v>14</v>
      </c>
      <c r="J925" s="5" t="s">
        <v>14</v>
      </c>
      <c r="K925" s="5" t="s">
        <v>14</v>
      </c>
      <c r="L925" s="4">
        <v>30605</v>
      </c>
      <c r="M925" s="5" t="s">
        <v>14</v>
      </c>
      <c r="N925" s="4">
        <v>59</v>
      </c>
      <c r="O925" s="5" t="s">
        <v>14</v>
      </c>
      <c r="P925" s="4">
        <v>3197</v>
      </c>
      <c r="Q925" s="4">
        <v>15</v>
      </c>
      <c r="R925" s="4">
        <v>56</v>
      </c>
      <c r="S925" s="4">
        <v>4</v>
      </c>
      <c r="T925" s="4">
        <v>230</v>
      </c>
    </row>
    <row r="926" spans="1:20" s="12" customFormat="1" ht="23.25">
      <c r="A926" s="15" t="s">
        <v>915</v>
      </c>
      <c r="B926" s="16" t="s">
        <v>324</v>
      </c>
      <c r="C926" s="4">
        <v>372675</v>
      </c>
      <c r="D926" s="4">
        <v>1152</v>
      </c>
      <c r="E926" s="4">
        <v>16172</v>
      </c>
      <c r="F926" s="4">
        <v>17939</v>
      </c>
      <c r="G926" s="5" t="s">
        <v>14</v>
      </c>
      <c r="H926" s="5" t="s">
        <v>14</v>
      </c>
      <c r="I926" s="4">
        <v>6679</v>
      </c>
      <c r="J926" s="4">
        <v>26798</v>
      </c>
      <c r="K926" s="5" t="s">
        <v>14</v>
      </c>
      <c r="L926" s="4">
        <v>1262</v>
      </c>
      <c r="M926" s="5" t="s">
        <v>14</v>
      </c>
      <c r="N926" s="4">
        <v>1972</v>
      </c>
      <c r="O926" s="4">
        <v>594</v>
      </c>
      <c r="P926" s="5" t="s">
        <v>14</v>
      </c>
      <c r="Q926" s="4">
        <v>6649</v>
      </c>
      <c r="R926" s="4">
        <v>81494</v>
      </c>
      <c r="S926" s="4">
        <v>39214</v>
      </c>
      <c r="T926" s="4">
        <v>172751</v>
      </c>
    </row>
    <row r="927" spans="1:20" s="12" customFormat="1" ht="34.5">
      <c r="A927" s="15" t="s">
        <v>916</v>
      </c>
      <c r="B927" s="16" t="s">
        <v>512</v>
      </c>
      <c r="C927" s="4">
        <v>75964858</v>
      </c>
      <c r="D927" s="4">
        <v>3283212</v>
      </c>
      <c r="E927" s="4">
        <v>2167138</v>
      </c>
      <c r="F927" s="4">
        <v>538540</v>
      </c>
      <c r="G927" s="4">
        <v>818457</v>
      </c>
      <c r="H927" s="4">
        <v>1535548</v>
      </c>
      <c r="I927" s="4">
        <v>2448032</v>
      </c>
      <c r="J927" s="4">
        <v>2771481</v>
      </c>
      <c r="K927" s="4">
        <v>2169288</v>
      </c>
      <c r="L927" s="4">
        <v>2290405</v>
      </c>
      <c r="M927" s="4">
        <v>746139</v>
      </c>
      <c r="N927" s="4">
        <v>2248012</v>
      </c>
      <c r="O927" s="4">
        <v>3437435</v>
      </c>
      <c r="P927" s="4">
        <v>368419</v>
      </c>
      <c r="Q927" s="4">
        <v>17871248</v>
      </c>
      <c r="R927" s="4">
        <v>8877801</v>
      </c>
      <c r="S927" s="4">
        <v>19284526</v>
      </c>
      <c r="T927" s="4">
        <v>5109176</v>
      </c>
    </row>
    <row r="928" spans="1:20" s="12" customFormat="1" ht="23.25">
      <c r="A928" s="15" t="s">
        <v>917</v>
      </c>
      <c r="B928" s="16" t="s">
        <v>325</v>
      </c>
      <c r="C928" s="4">
        <v>13970040</v>
      </c>
      <c r="D928" s="4">
        <v>2005918</v>
      </c>
      <c r="E928" s="4">
        <v>99921</v>
      </c>
      <c r="F928" s="4">
        <v>153476</v>
      </c>
      <c r="G928" s="4">
        <v>5357</v>
      </c>
      <c r="H928" s="4">
        <v>59971</v>
      </c>
      <c r="I928" s="4">
        <v>690373</v>
      </c>
      <c r="J928" s="4">
        <v>377425</v>
      </c>
      <c r="K928" s="4">
        <v>511155</v>
      </c>
      <c r="L928" s="4">
        <v>207763</v>
      </c>
      <c r="M928" s="4">
        <v>205027</v>
      </c>
      <c r="N928" s="4">
        <v>184717</v>
      </c>
      <c r="O928" s="4">
        <v>168007</v>
      </c>
      <c r="P928" s="4">
        <v>30986</v>
      </c>
      <c r="Q928" s="4">
        <v>1657085</v>
      </c>
      <c r="R928" s="4">
        <v>1410476</v>
      </c>
      <c r="S928" s="4">
        <v>5607835</v>
      </c>
      <c r="T928" s="4">
        <v>594549</v>
      </c>
    </row>
    <row r="929" spans="1:20" s="12" customFormat="1" ht="34.5">
      <c r="A929" s="15" t="s">
        <v>918</v>
      </c>
      <c r="B929" s="16" t="s">
        <v>326</v>
      </c>
      <c r="C929" s="4">
        <v>48406773</v>
      </c>
      <c r="D929" s="4">
        <v>1187513</v>
      </c>
      <c r="E929" s="4">
        <v>1913198</v>
      </c>
      <c r="F929" s="4">
        <v>288061</v>
      </c>
      <c r="G929" s="4">
        <v>809886</v>
      </c>
      <c r="H929" s="4">
        <v>1399060</v>
      </c>
      <c r="I929" s="4">
        <v>1676379</v>
      </c>
      <c r="J929" s="4">
        <v>2196865</v>
      </c>
      <c r="K929" s="4">
        <v>1559220</v>
      </c>
      <c r="L929" s="4">
        <v>1162533</v>
      </c>
      <c r="M929" s="4">
        <v>339205</v>
      </c>
      <c r="N929" s="4">
        <v>451281</v>
      </c>
      <c r="O929" s="4">
        <v>2992233</v>
      </c>
      <c r="P929" s="4">
        <v>300668</v>
      </c>
      <c r="Q929" s="4">
        <v>9332946</v>
      </c>
      <c r="R929" s="4">
        <v>6508139</v>
      </c>
      <c r="S929" s="4">
        <v>12034685</v>
      </c>
      <c r="T929" s="4">
        <v>4254899</v>
      </c>
    </row>
    <row r="930" spans="1:20" s="12" customFormat="1" ht="23.25">
      <c r="A930" s="15" t="s">
        <v>919</v>
      </c>
      <c r="B930" s="16" t="s">
        <v>327</v>
      </c>
      <c r="C930" s="4">
        <v>10669494</v>
      </c>
      <c r="D930" s="4">
        <v>12761</v>
      </c>
      <c r="E930" s="4">
        <v>4920</v>
      </c>
      <c r="F930" s="4">
        <v>49497</v>
      </c>
      <c r="G930" s="4">
        <v>1997</v>
      </c>
      <c r="H930" s="4">
        <v>2969</v>
      </c>
      <c r="I930" s="4">
        <v>805048</v>
      </c>
      <c r="J930" s="4">
        <v>1294426</v>
      </c>
      <c r="K930" s="4">
        <v>1386521</v>
      </c>
      <c r="L930" s="4">
        <v>580172</v>
      </c>
      <c r="M930" s="4">
        <v>3712</v>
      </c>
      <c r="N930" s="4">
        <v>8068</v>
      </c>
      <c r="O930" s="4">
        <v>137662</v>
      </c>
      <c r="P930" s="4">
        <v>261081</v>
      </c>
      <c r="Q930" s="4">
        <v>5498340</v>
      </c>
      <c r="R930" s="4">
        <v>284156</v>
      </c>
      <c r="S930" s="4">
        <v>320095</v>
      </c>
      <c r="T930" s="4">
        <v>18070</v>
      </c>
    </row>
    <row r="931" spans="1:20" s="12" customFormat="1" ht="34.5">
      <c r="A931" s="15" t="s">
        <v>920</v>
      </c>
      <c r="B931" s="16" t="s">
        <v>328</v>
      </c>
      <c r="C931" s="4">
        <v>37737279</v>
      </c>
      <c r="D931" s="4">
        <v>1174753</v>
      </c>
      <c r="E931" s="4">
        <v>1908278</v>
      </c>
      <c r="F931" s="4">
        <v>238564</v>
      </c>
      <c r="G931" s="4">
        <v>807889</v>
      </c>
      <c r="H931" s="4">
        <v>1396091</v>
      </c>
      <c r="I931" s="4">
        <v>871331</v>
      </c>
      <c r="J931" s="4">
        <v>902440</v>
      </c>
      <c r="K931" s="4">
        <v>172699</v>
      </c>
      <c r="L931" s="4">
        <v>582361</v>
      </c>
      <c r="M931" s="4">
        <v>335493</v>
      </c>
      <c r="N931" s="4">
        <v>443213</v>
      </c>
      <c r="O931" s="4">
        <v>2854571</v>
      </c>
      <c r="P931" s="4">
        <v>39587</v>
      </c>
      <c r="Q931" s="4">
        <v>3834606</v>
      </c>
      <c r="R931" s="4">
        <v>6223984</v>
      </c>
      <c r="S931" s="4">
        <v>11714590</v>
      </c>
      <c r="T931" s="4">
        <v>4236830</v>
      </c>
    </row>
    <row r="932" spans="1:20" s="12" customFormat="1" ht="23.25">
      <c r="A932" s="15" t="s">
        <v>921</v>
      </c>
      <c r="B932" s="16" t="s">
        <v>329</v>
      </c>
      <c r="C932" s="4">
        <v>13588045</v>
      </c>
      <c r="D932" s="4">
        <v>89781</v>
      </c>
      <c r="E932" s="4">
        <v>154019</v>
      </c>
      <c r="F932" s="4">
        <v>97003</v>
      </c>
      <c r="G932" s="4">
        <v>3214</v>
      </c>
      <c r="H932" s="4">
        <v>76517</v>
      </c>
      <c r="I932" s="4">
        <v>81280</v>
      </c>
      <c r="J932" s="4">
        <v>197191</v>
      </c>
      <c r="K932" s="4">
        <v>98913</v>
      </c>
      <c r="L932" s="4">
        <v>920109</v>
      </c>
      <c r="M932" s="4">
        <v>201907</v>
      </c>
      <c r="N932" s="4">
        <v>1612013</v>
      </c>
      <c r="O932" s="4">
        <v>277194</v>
      </c>
      <c r="P932" s="4">
        <v>36765</v>
      </c>
      <c r="Q932" s="4">
        <v>6881218</v>
      </c>
      <c r="R932" s="4">
        <v>959186</v>
      </c>
      <c r="S932" s="4">
        <v>1642006</v>
      </c>
      <c r="T932" s="4">
        <v>259728</v>
      </c>
    </row>
    <row r="933" spans="1:20" s="12" customFormat="1" ht="23.25">
      <c r="A933" s="15" t="s">
        <v>922</v>
      </c>
      <c r="B933" s="16" t="s">
        <v>513</v>
      </c>
      <c r="C933" s="4">
        <v>7939596</v>
      </c>
      <c r="D933" s="4">
        <v>167379</v>
      </c>
      <c r="E933" s="4">
        <v>221689</v>
      </c>
      <c r="F933" s="4">
        <v>117910</v>
      </c>
      <c r="G933" s="4">
        <v>155989</v>
      </c>
      <c r="H933" s="4">
        <v>55685</v>
      </c>
      <c r="I933" s="4">
        <v>38044</v>
      </c>
      <c r="J933" s="4">
        <v>392419</v>
      </c>
      <c r="K933" s="4">
        <v>86358</v>
      </c>
      <c r="L933" s="4">
        <v>391161</v>
      </c>
      <c r="M933" s="4">
        <v>24747</v>
      </c>
      <c r="N933" s="4">
        <v>465378</v>
      </c>
      <c r="O933" s="4">
        <v>597947</v>
      </c>
      <c r="P933" s="5" t="s">
        <v>14</v>
      </c>
      <c r="Q933" s="4">
        <v>1623193</v>
      </c>
      <c r="R933" s="4">
        <v>567230</v>
      </c>
      <c r="S933" s="4">
        <v>1967787</v>
      </c>
      <c r="T933" s="4">
        <v>1066680</v>
      </c>
    </row>
    <row r="934" spans="1:20" s="12" customFormat="1" ht="34.5">
      <c r="A934" s="15" t="s">
        <v>923</v>
      </c>
      <c r="B934" s="16" t="s">
        <v>330</v>
      </c>
      <c r="C934" s="4">
        <v>1919721</v>
      </c>
      <c r="D934" s="4">
        <v>27337</v>
      </c>
      <c r="E934" s="4">
        <v>51866</v>
      </c>
      <c r="F934" s="4">
        <v>40827</v>
      </c>
      <c r="G934" s="4">
        <v>3240</v>
      </c>
      <c r="H934" s="4">
        <v>19791</v>
      </c>
      <c r="I934" s="4">
        <v>21623</v>
      </c>
      <c r="J934" s="4">
        <v>89711</v>
      </c>
      <c r="K934" s="4">
        <v>31391</v>
      </c>
      <c r="L934" s="4">
        <v>21171</v>
      </c>
      <c r="M934" s="4">
        <v>24747</v>
      </c>
      <c r="N934" s="4">
        <v>96921</v>
      </c>
      <c r="O934" s="4">
        <v>32014</v>
      </c>
      <c r="P934" s="5" t="s">
        <v>14</v>
      </c>
      <c r="Q934" s="4">
        <v>557480</v>
      </c>
      <c r="R934" s="4">
        <v>330135</v>
      </c>
      <c r="S934" s="4">
        <v>453460</v>
      </c>
      <c r="T934" s="4">
        <v>118006</v>
      </c>
    </row>
    <row r="935" spans="1:20" s="12" customFormat="1" ht="23.25">
      <c r="A935" s="15" t="s">
        <v>924</v>
      </c>
      <c r="B935" s="16" t="s">
        <v>331</v>
      </c>
      <c r="C935" s="4">
        <v>6019875</v>
      </c>
      <c r="D935" s="4">
        <v>140042</v>
      </c>
      <c r="E935" s="4">
        <v>169823</v>
      </c>
      <c r="F935" s="4">
        <v>77083</v>
      </c>
      <c r="G935" s="4">
        <v>152749</v>
      </c>
      <c r="H935" s="4">
        <v>35894</v>
      </c>
      <c r="I935" s="4">
        <v>16421</v>
      </c>
      <c r="J935" s="4">
        <v>302708</v>
      </c>
      <c r="K935" s="4">
        <v>54968</v>
      </c>
      <c r="L935" s="4">
        <v>369990</v>
      </c>
      <c r="M935" s="5" t="s">
        <v>14</v>
      </c>
      <c r="N935" s="4">
        <v>368457</v>
      </c>
      <c r="O935" s="4">
        <v>565933</v>
      </c>
      <c r="P935" s="5" t="s">
        <v>14</v>
      </c>
      <c r="Q935" s="4">
        <v>1065713</v>
      </c>
      <c r="R935" s="4">
        <v>237095</v>
      </c>
      <c r="S935" s="4">
        <v>1514327</v>
      </c>
      <c r="T935" s="4">
        <v>948674</v>
      </c>
    </row>
    <row r="936" spans="1:20" s="12" customFormat="1" ht="34.5">
      <c r="A936" s="15" t="s">
        <v>925</v>
      </c>
      <c r="B936" s="16" t="s">
        <v>332</v>
      </c>
      <c r="C936" s="4">
        <v>5163373</v>
      </c>
      <c r="D936" s="4">
        <v>131157</v>
      </c>
      <c r="E936" s="4">
        <v>159699</v>
      </c>
      <c r="F936" s="4">
        <v>77083</v>
      </c>
      <c r="G936" s="4">
        <v>152749</v>
      </c>
      <c r="H936" s="4">
        <v>30065</v>
      </c>
      <c r="I936" s="4">
        <v>15202</v>
      </c>
      <c r="J936" s="4">
        <v>267576</v>
      </c>
      <c r="K936" s="5" t="s">
        <v>14</v>
      </c>
      <c r="L936" s="4">
        <v>369990</v>
      </c>
      <c r="M936" s="5" t="s">
        <v>14</v>
      </c>
      <c r="N936" s="4">
        <v>362060</v>
      </c>
      <c r="O936" s="4">
        <v>468539</v>
      </c>
      <c r="P936" s="5" t="s">
        <v>14</v>
      </c>
      <c r="Q936" s="4">
        <v>701066</v>
      </c>
      <c r="R936" s="4">
        <v>145696</v>
      </c>
      <c r="S936" s="4">
        <v>1392957</v>
      </c>
      <c r="T936" s="4">
        <v>889534</v>
      </c>
    </row>
    <row r="937" spans="1:20" s="12" customFormat="1" ht="34.5">
      <c r="A937" s="15" t="s">
        <v>926</v>
      </c>
      <c r="B937" s="16" t="s">
        <v>333</v>
      </c>
      <c r="C937" s="4">
        <v>856502</v>
      </c>
      <c r="D937" s="4">
        <v>8885</v>
      </c>
      <c r="E937" s="4">
        <v>10124</v>
      </c>
      <c r="F937" s="5" t="s">
        <v>14</v>
      </c>
      <c r="G937" s="5" t="s">
        <v>14</v>
      </c>
      <c r="H937" s="4">
        <v>5829</v>
      </c>
      <c r="I937" s="4">
        <v>1219</v>
      </c>
      <c r="J937" s="4">
        <v>35132</v>
      </c>
      <c r="K937" s="4">
        <v>54968</v>
      </c>
      <c r="L937" s="5" t="s">
        <v>14</v>
      </c>
      <c r="M937" s="5" t="s">
        <v>14</v>
      </c>
      <c r="N937" s="4">
        <v>6397</v>
      </c>
      <c r="O937" s="4">
        <v>97394</v>
      </c>
      <c r="P937" s="5" t="s">
        <v>14</v>
      </c>
      <c r="Q937" s="4">
        <v>364647</v>
      </c>
      <c r="R937" s="4">
        <v>91399</v>
      </c>
      <c r="S937" s="4">
        <v>121369</v>
      </c>
      <c r="T937" s="4">
        <v>59140</v>
      </c>
    </row>
    <row r="938" spans="1:20" s="12" customFormat="1" ht="23.25">
      <c r="A938" s="15" t="s">
        <v>927</v>
      </c>
      <c r="B938" s="16" t="s">
        <v>514</v>
      </c>
      <c r="C938" s="4">
        <v>60868853</v>
      </c>
      <c r="D938" s="4">
        <v>526818</v>
      </c>
      <c r="E938" s="4">
        <v>1368724</v>
      </c>
      <c r="F938" s="4">
        <v>1270495</v>
      </c>
      <c r="G938" s="4">
        <v>793186</v>
      </c>
      <c r="H938" s="4">
        <v>2375188</v>
      </c>
      <c r="I938" s="4">
        <v>608766</v>
      </c>
      <c r="J938" s="4">
        <v>4160185</v>
      </c>
      <c r="K938" s="4">
        <v>1036565</v>
      </c>
      <c r="L938" s="4">
        <v>1667031</v>
      </c>
      <c r="M938" s="4">
        <v>1130892</v>
      </c>
      <c r="N938" s="4">
        <v>3709296</v>
      </c>
      <c r="O938" s="4">
        <v>689888</v>
      </c>
      <c r="P938" s="4">
        <v>79479</v>
      </c>
      <c r="Q938" s="4">
        <v>16317434</v>
      </c>
      <c r="R938" s="4">
        <v>12016950</v>
      </c>
      <c r="S938" s="4">
        <v>11393365</v>
      </c>
      <c r="T938" s="4">
        <v>1724590</v>
      </c>
    </row>
    <row r="939" spans="1:20" s="12" customFormat="1" ht="34.5">
      <c r="A939" s="15" t="s">
        <v>928</v>
      </c>
      <c r="B939" s="16" t="s">
        <v>334</v>
      </c>
      <c r="C939" s="4">
        <v>60868853</v>
      </c>
      <c r="D939" s="4">
        <v>526818</v>
      </c>
      <c r="E939" s="4">
        <v>1368724</v>
      </c>
      <c r="F939" s="4">
        <v>1270495</v>
      </c>
      <c r="G939" s="4">
        <v>793186</v>
      </c>
      <c r="H939" s="4">
        <v>2375188</v>
      </c>
      <c r="I939" s="4">
        <v>608766</v>
      </c>
      <c r="J939" s="4">
        <v>4160185</v>
      </c>
      <c r="K939" s="4">
        <v>1036565</v>
      </c>
      <c r="L939" s="4">
        <v>1667031</v>
      </c>
      <c r="M939" s="4">
        <v>1130892</v>
      </c>
      <c r="N939" s="4">
        <v>3709296</v>
      </c>
      <c r="O939" s="4">
        <v>689888</v>
      </c>
      <c r="P939" s="4">
        <v>79479</v>
      </c>
      <c r="Q939" s="4">
        <v>16317434</v>
      </c>
      <c r="R939" s="4">
        <v>12016950</v>
      </c>
      <c r="S939" s="4">
        <v>11393365</v>
      </c>
      <c r="T939" s="4">
        <v>1724590</v>
      </c>
    </row>
    <row r="940" spans="1:20" s="12" customFormat="1" ht="23.25">
      <c r="A940" s="15" t="s">
        <v>929</v>
      </c>
      <c r="B940" s="16" t="s">
        <v>515</v>
      </c>
      <c r="C940" s="4">
        <v>2483</v>
      </c>
      <c r="D940" s="5" t="s">
        <v>14</v>
      </c>
      <c r="E940" s="5" t="s">
        <v>14</v>
      </c>
      <c r="F940" s="5" t="s">
        <v>14</v>
      </c>
      <c r="G940" s="5" t="s">
        <v>14</v>
      </c>
      <c r="H940" s="5" t="s">
        <v>14</v>
      </c>
      <c r="I940" s="5" t="s">
        <v>14</v>
      </c>
      <c r="J940" s="5" t="s">
        <v>14</v>
      </c>
      <c r="K940" s="5" t="s">
        <v>14</v>
      </c>
      <c r="L940" s="5" t="s">
        <v>14</v>
      </c>
      <c r="M940" s="5" t="s">
        <v>14</v>
      </c>
      <c r="N940" s="5" t="s">
        <v>14</v>
      </c>
      <c r="O940" s="5" t="s">
        <v>14</v>
      </c>
      <c r="P940" s="5" t="s">
        <v>14</v>
      </c>
      <c r="Q940" s="5" t="s">
        <v>14</v>
      </c>
      <c r="R940" s="5" t="s">
        <v>14</v>
      </c>
      <c r="S940" s="4">
        <v>2483</v>
      </c>
      <c r="T940" s="5" t="s">
        <v>14</v>
      </c>
    </row>
    <row r="941" spans="1:20" s="12" customFormat="1" ht="23.25">
      <c r="A941" s="15" t="s">
        <v>930</v>
      </c>
      <c r="B941" s="16" t="s">
        <v>335</v>
      </c>
      <c r="C941" s="4">
        <v>2483</v>
      </c>
      <c r="D941" s="5" t="s">
        <v>14</v>
      </c>
      <c r="E941" s="5" t="s">
        <v>14</v>
      </c>
      <c r="F941" s="5" t="s">
        <v>14</v>
      </c>
      <c r="G941" s="5" t="s">
        <v>14</v>
      </c>
      <c r="H941" s="5" t="s">
        <v>14</v>
      </c>
      <c r="I941" s="5" t="s">
        <v>14</v>
      </c>
      <c r="J941" s="5" t="s">
        <v>14</v>
      </c>
      <c r="K941" s="5" t="s">
        <v>14</v>
      </c>
      <c r="L941" s="5" t="s">
        <v>14</v>
      </c>
      <c r="M941" s="5" t="s">
        <v>14</v>
      </c>
      <c r="N941" s="5" t="s">
        <v>14</v>
      </c>
      <c r="O941" s="5" t="s">
        <v>14</v>
      </c>
      <c r="P941" s="5" t="s">
        <v>14</v>
      </c>
      <c r="Q941" s="5" t="s">
        <v>14</v>
      </c>
      <c r="R941" s="5" t="s">
        <v>14</v>
      </c>
      <c r="S941" s="4">
        <v>2483</v>
      </c>
      <c r="T941" s="5" t="s">
        <v>14</v>
      </c>
    </row>
    <row r="942" spans="1:20" s="12" customFormat="1" ht="23.25">
      <c r="A942" s="15" t="s">
        <v>931</v>
      </c>
      <c r="B942" s="16" t="s">
        <v>516</v>
      </c>
      <c r="C942" s="4">
        <v>17752092</v>
      </c>
      <c r="D942" s="4">
        <v>99842</v>
      </c>
      <c r="E942" s="4">
        <v>74601</v>
      </c>
      <c r="F942" s="4">
        <v>612740</v>
      </c>
      <c r="G942" s="4">
        <v>311758</v>
      </c>
      <c r="H942" s="4">
        <v>103458</v>
      </c>
      <c r="I942" s="4">
        <v>2410529</v>
      </c>
      <c r="J942" s="4">
        <v>191600</v>
      </c>
      <c r="K942" s="4">
        <v>77519</v>
      </c>
      <c r="L942" s="4">
        <v>1804412</v>
      </c>
      <c r="M942" s="4">
        <v>19157</v>
      </c>
      <c r="N942" s="4">
        <v>2616</v>
      </c>
      <c r="O942" s="4">
        <v>185751</v>
      </c>
      <c r="P942" s="4">
        <v>228332</v>
      </c>
      <c r="Q942" s="4">
        <v>3919403</v>
      </c>
      <c r="R942" s="4">
        <v>4441609</v>
      </c>
      <c r="S942" s="4">
        <v>3069719</v>
      </c>
      <c r="T942" s="4">
        <v>199044</v>
      </c>
    </row>
    <row r="943" spans="1:20" s="12" customFormat="1" ht="23.25">
      <c r="A943" s="15" t="s">
        <v>932</v>
      </c>
      <c r="B943" s="16" t="s">
        <v>336</v>
      </c>
      <c r="C943" s="4">
        <v>15377172</v>
      </c>
      <c r="D943" s="4">
        <v>82167</v>
      </c>
      <c r="E943" s="4">
        <v>74601</v>
      </c>
      <c r="F943" s="4">
        <v>315383</v>
      </c>
      <c r="G943" s="4">
        <v>300031</v>
      </c>
      <c r="H943" s="4">
        <v>51089</v>
      </c>
      <c r="I943" s="4">
        <v>1344335</v>
      </c>
      <c r="J943" s="4">
        <v>42188</v>
      </c>
      <c r="K943" s="4">
        <v>77444</v>
      </c>
      <c r="L943" s="4">
        <v>1582316</v>
      </c>
      <c r="M943" s="4">
        <v>18857</v>
      </c>
      <c r="N943" s="4">
        <v>2616</v>
      </c>
      <c r="O943" s="4">
        <v>127380</v>
      </c>
      <c r="P943" s="4">
        <v>228332</v>
      </c>
      <c r="Q943" s="4">
        <v>3656759</v>
      </c>
      <c r="R943" s="4">
        <v>4348622</v>
      </c>
      <c r="S943" s="4">
        <v>3036730</v>
      </c>
      <c r="T943" s="4">
        <v>88321</v>
      </c>
    </row>
    <row r="944" spans="1:20" s="12" customFormat="1" ht="23.25">
      <c r="A944" s="15" t="s">
        <v>933</v>
      </c>
      <c r="B944" s="16" t="s">
        <v>337</v>
      </c>
      <c r="C944" s="4">
        <v>2374920</v>
      </c>
      <c r="D944" s="4">
        <v>17675</v>
      </c>
      <c r="E944" s="5" t="s">
        <v>14</v>
      </c>
      <c r="F944" s="4">
        <v>297357</v>
      </c>
      <c r="G944" s="4">
        <v>11727</v>
      </c>
      <c r="H944" s="4">
        <v>52369</v>
      </c>
      <c r="I944" s="4">
        <v>1066194</v>
      </c>
      <c r="J944" s="4">
        <v>149412</v>
      </c>
      <c r="K944" s="4">
        <v>75</v>
      </c>
      <c r="L944" s="4">
        <v>222096</v>
      </c>
      <c r="M944" s="4">
        <v>300</v>
      </c>
      <c r="N944" s="5" t="s">
        <v>14</v>
      </c>
      <c r="O944" s="4">
        <v>58372</v>
      </c>
      <c r="P944" s="5" t="s">
        <v>14</v>
      </c>
      <c r="Q944" s="4">
        <v>262644</v>
      </c>
      <c r="R944" s="4">
        <v>92987</v>
      </c>
      <c r="S944" s="4">
        <v>32989</v>
      </c>
      <c r="T944" s="4">
        <v>110722</v>
      </c>
    </row>
    <row r="945" spans="1:20" s="12" customFormat="1" ht="79.5">
      <c r="A945" s="15" t="s">
        <v>934</v>
      </c>
      <c r="B945" s="16" t="s">
        <v>517</v>
      </c>
      <c r="C945" s="4">
        <v>1906015611</v>
      </c>
      <c r="D945" s="4">
        <v>41165593</v>
      </c>
      <c r="E945" s="4">
        <v>47625234</v>
      </c>
      <c r="F945" s="4">
        <v>58038773</v>
      </c>
      <c r="G945" s="4">
        <v>99886039</v>
      </c>
      <c r="H945" s="4">
        <v>22798073</v>
      </c>
      <c r="I945" s="4">
        <v>41404416</v>
      </c>
      <c r="J945" s="4">
        <v>213156543</v>
      </c>
      <c r="K945" s="4">
        <v>86038496</v>
      </c>
      <c r="L945" s="4">
        <v>41699060</v>
      </c>
      <c r="M945" s="4">
        <v>25551351</v>
      </c>
      <c r="N945" s="4">
        <v>85616662</v>
      </c>
      <c r="O945" s="4">
        <v>42425020</v>
      </c>
      <c r="P945" s="4">
        <v>13896498</v>
      </c>
      <c r="Q945" s="4">
        <v>198892822</v>
      </c>
      <c r="R945" s="4">
        <v>217146889</v>
      </c>
      <c r="S945" s="4">
        <v>604829358</v>
      </c>
      <c r="T945" s="4">
        <v>65844783</v>
      </c>
    </row>
    <row r="946" spans="1:20" s="12" customFormat="1" ht="23.25">
      <c r="A946" s="15" t="s">
        <v>935</v>
      </c>
      <c r="B946" s="16" t="s">
        <v>518</v>
      </c>
      <c r="C946" s="4">
        <v>891078326</v>
      </c>
      <c r="D946" s="4">
        <v>21694852</v>
      </c>
      <c r="E946" s="4">
        <v>18104675</v>
      </c>
      <c r="F946" s="4">
        <v>16418297</v>
      </c>
      <c r="G946" s="4">
        <v>53388703</v>
      </c>
      <c r="H946" s="4">
        <v>8429280</v>
      </c>
      <c r="I946" s="4">
        <v>10638164</v>
      </c>
      <c r="J946" s="4">
        <v>136540946</v>
      </c>
      <c r="K946" s="4">
        <v>50462843</v>
      </c>
      <c r="L946" s="4">
        <v>21488392</v>
      </c>
      <c r="M946" s="4">
        <v>7156216</v>
      </c>
      <c r="N946" s="4">
        <v>49185678</v>
      </c>
      <c r="O946" s="4">
        <v>20003998</v>
      </c>
      <c r="P946" s="4">
        <v>2835292</v>
      </c>
      <c r="Q946" s="4">
        <v>99375450</v>
      </c>
      <c r="R946" s="4">
        <v>81849867</v>
      </c>
      <c r="S946" s="4">
        <v>274642059</v>
      </c>
      <c r="T946" s="4">
        <v>18863614</v>
      </c>
    </row>
    <row r="947" spans="1:20" s="12" customFormat="1" ht="34.5">
      <c r="A947" s="15" t="s">
        <v>936</v>
      </c>
      <c r="B947" s="16" t="s">
        <v>338</v>
      </c>
      <c r="C947" s="4">
        <v>452022577</v>
      </c>
      <c r="D947" s="4">
        <v>6277021</v>
      </c>
      <c r="E947" s="4">
        <v>10224575</v>
      </c>
      <c r="F947" s="4">
        <v>10734757</v>
      </c>
      <c r="G947" s="4">
        <v>49103301</v>
      </c>
      <c r="H947" s="4">
        <v>3407681</v>
      </c>
      <c r="I947" s="4">
        <v>7958060</v>
      </c>
      <c r="J947" s="4">
        <v>72194957</v>
      </c>
      <c r="K947" s="4">
        <v>35725241</v>
      </c>
      <c r="L947" s="4">
        <v>11377037</v>
      </c>
      <c r="M947" s="4">
        <v>3686417</v>
      </c>
      <c r="N947" s="4">
        <v>27473528</v>
      </c>
      <c r="O947" s="4">
        <v>13791983</v>
      </c>
      <c r="P947" s="4">
        <v>2317278</v>
      </c>
      <c r="Q947" s="4">
        <v>56804192</v>
      </c>
      <c r="R947" s="4">
        <v>44266301</v>
      </c>
      <c r="S947" s="4">
        <v>89330937</v>
      </c>
      <c r="T947" s="4">
        <v>7349311</v>
      </c>
    </row>
    <row r="948" spans="1:20" s="12" customFormat="1" ht="34.5">
      <c r="A948" s="15" t="s">
        <v>937</v>
      </c>
      <c r="B948" s="16" t="s">
        <v>339</v>
      </c>
      <c r="C948" s="4">
        <v>309889150</v>
      </c>
      <c r="D948" s="4">
        <v>3337847</v>
      </c>
      <c r="E948" s="4">
        <v>5616522</v>
      </c>
      <c r="F948" s="4">
        <v>5696344</v>
      </c>
      <c r="G948" s="4">
        <v>47796598</v>
      </c>
      <c r="H948" s="4">
        <v>2281405</v>
      </c>
      <c r="I948" s="4">
        <v>4999476</v>
      </c>
      <c r="J948" s="4">
        <v>49092696</v>
      </c>
      <c r="K948" s="4">
        <v>17961102</v>
      </c>
      <c r="L948" s="4">
        <v>5972758</v>
      </c>
      <c r="M948" s="4">
        <v>2109254</v>
      </c>
      <c r="N948" s="4">
        <v>19480773</v>
      </c>
      <c r="O948" s="4">
        <v>9580965</v>
      </c>
      <c r="P948" s="4">
        <v>958467</v>
      </c>
      <c r="Q948" s="4">
        <v>32167415</v>
      </c>
      <c r="R948" s="4">
        <v>31761423</v>
      </c>
      <c r="S948" s="4">
        <v>66933751</v>
      </c>
      <c r="T948" s="4">
        <v>4142355</v>
      </c>
    </row>
    <row r="949" spans="1:20" s="12" customFormat="1" ht="23.25">
      <c r="A949" s="15" t="s">
        <v>938</v>
      </c>
      <c r="B949" s="16" t="s">
        <v>340</v>
      </c>
      <c r="C949" s="4">
        <v>81456452</v>
      </c>
      <c r="D949" s="4">
        <v>1620029</v>
      </c>
      <c r="E949" s="4">
        <v>1987782</v>
      </c>
      <c r="F949" s="4">
        <v>2035027</v>
      </c>
      <c r="G949" s="4">
        <v>6107643</v>
      </c>
      <c r="H949" s="4">
        <v>1063458</v>
      </c>
      <c r="I949" s="4">
        <v>1929875</v>
      </c>
      <c r="J949" s="4">
        <v>8633513</v>
      </c>
      <c r="K949" s="4">
        <v>1511267</v>
      </c>
      <c r="L949" s="4">
        <v>3777780</v>
      </c>
      <c r="M949" s="4">
        <v>1521768</v>
      </c>
      <c r="N949" s="4">
        <v>7806875</v>
      </c>
      <c r="O949" s="4">
        <v>2896693</v>
      </c>
      <c r="P949" s="4">
        <v>752355</v>
      </c>
      <c r="Q949" s="4">
        <v>12267027</v>
      </c>
      <c r="R949" s="4">
        <v>11001116</v>
      </c>
      <c r="S949" s="4">
        <v>15814952</v>
      </c>
      <c r="T949" s="4">
        <v>729293</v>
      </c>
    </row>
    <row r="950" spans="1:20" s="12" customFormat="1" ht="23.25">
      <c r="A950" s="15" t="s">
        <v>939</v>
      </c>
      <c r="B950" s="16" t="s">
        <v>341</v>
      </c>
      <c r="C950" s="4">
        <v>18245909</v>
      </c>
      <c r="D950" s="4">
        <v>187829</v>
      </c>
      <c r="E950" s="4">
        <v>29718</v>
      </c>
      <c r="F950" s="4">
        <v>516807</v>
      </c>
      <c r="G950" s="4">
        <v>850620</v>
      </c>
      <c r="H950" s="4">
        <v>161140</v>
      </c>
      <c r="I950" s="4">
        <v>151014</v>
      </c>
      <c r="J950" s="4">
        <v>747566</v>
      </c>
      <c r="K950" s="4">
        <v>4204626</v>
      </c>
      <c r="L950" s="4">
        <v>694988</v>
      </c>
      <c r="M950" s="4">
        <v>83168</v>
      </c>
      <c r="N950" s="4">
        <v>3247898</v>
      </c>
      <c r="O950" s="4">
        <v>380182</v>
      </c>
      <c r="P950" s="4">
        <v>94314</v>
      </c>
      <c r="Q950" s="4">
        <v>1285997</v>
      </c>
      <c r="R950" s="4">
        <v>668641</v>
      </c>
      <c r="S950" s="4">
        <v>4294808</v>
      </c>
      <c r="T950" s="4">
        <v>646592</v>
      </c>
    </row>
    <row r="951" spans="1:20" s="12" customFormat="1" ht="23.25">
      <c r="A951" s="15" t="s">
        <v>940</v>
      </c>
      <c r="B951" s="16" t="s">
        <v>342</v>
      </c>
      <c r="C951" s="4">
        <v>210186788</v>
      </c>
      <c r="D951" s="4">
        <v>1529989</v>
      </c>
      <c r="E951" s="4">
        <v>3599023</v>
      </c>
      <c r="F951" s="4">
        <v>3144510</v>
      </c>
      <c r="G951" s="4">
        <v>40838335</v>
      </c>
      <c r="H951" s="4">
        <v>1056807</v>
      </c>
      <c r="I951" s="4">
        <v>2918587</v>
      </c>
      <c r="J951" s="4">
        <v>39711618</v>
      </c>
      <c r="K951" s="4">
        <v>12245209</v>
      </c>
      <c r="L951" s="4">
        <v>1499990</v>
      </c>
      <c r="M951" s="4">
        <v>504318</v>
      </c>
      <c r="N951" s="4">
        <v>8426000</v>
      </c>
      <c r="O951" s="4">
        <v>6304090</v>
      </c>
      <c r="P951" s="4">
        <v>111798</v>
      </c>
      <c r="Q951" s="4">
        <v>18614390</v>
      </c>
      <c r="R951" s="4">
        <v>20091665</v>
      </c>
      <c r="S951" s="4">
        <v>46823990</v>
      </c>
      <c r="T951" s="4">
        <v>2766470</v>
      </c>
    </row>
    <row r="952" spans="1:20" s="12" customFormat="1" ht="34.5">
      <c r="A952" s="15" t="s">
        <v>941</v>
      </c>
      <c r="B952" s="16" t="s">
        <v>343</v>
      </c>
      <c r="C952" s="4">
        <v>81129582</v>
      </c>
      <c r="D952" s="4">
        <v>2096340</v>
      </c>
      <c r="E952" s="4">
        <v>1667619</v>
      </c>
      <c r="F952" s="4">
        <v>2078432</v>
      </c>
      <c r="G952" s="4">
        <v>633430</v>
      </c>
      <c r="H952" s="4">
        <v>883335</v>
      </c>
      <c r="I952" s="4">
        <v>2004028</v>
      </c>
      <c r="J952" s="4">
        <v>13778859</v>
      </c>
      <c r="K952" s="4">
        <v>14119001</v>
      </c>
      <c r="L952" s="4">
        <v>4092942</v>
      </c>
      <c r="M952" s="4">
        <v>516760</v>
      </c>
      <c r="N952" s="4">
        <v>4104763</v>
      </c>
      <c r="O952" s="4">
        <v>2086650</v>
      </c>
      <c r="P952" s="4">
        <v>705900</v>
      </c>
      <c r="Q952" s="4">
        <v>16077302</v>
      </c>
      <c r="R952" s="4">
        <v>9238748</v>
      </c>
      <c r="S952" s="4">
        <v>5249080</v>
      </c>
      <c r="T952" s="4">
        <v>1796394</v>
      </c>
    </row>
    <row r="953" spans="1:20" s="12" customFormat="1" ht="23.25">
      <c r="A953" s="15" t="s">
        <v>942</v>
      </c>
      <c r="B953" s="16" t="s">
        <v>344</v>
      </c>
      <c r="C953" s="4">
        <v>28146285</v>
      </c>
      <c r="D953" s="4">
        <v>962430</v>
      </c>
      <c r="E953" s="4">
        <v>32906</v>
      </c>
      <c r="F953" s="4">
        <v>530671</v>
      </c>
      <c r="G953" s="4">
        <v>293782</v>
      </c>
      <c r="H953" s="4">
        <v>109961</v>
      </c>
      <c r="I953" s="4">
        <v>379244</v>
      </c>
      <c r="J953" s="4">
        <v>8259924</v>
      </c>
      <c r="K953" s="4">
        <v>4290078</v>
      </c>
      <c r="L953" s="4">
        <v>2979980</v>
      </c>
      <c r="M953" s="4">
        <v>321210</v>
      </c>
      <c r="N953" s="4">
        <v>446494</v>
      </c>
      <c r="O953" s="4">
        <v>673022</v>
      </c>
      <c r="P953" s="4">
        <v>520871</v>
      </c>
      <c r="Q953" s="4">
        <v>5821819</v>
      </c>
      <c r="R953" s="4">
        <v>1201369</v>
      </c>
      <c r="S953" s="4">
        <v>623533</v>
      </c>
      <c r="T953" s="4">
        <v>698989</v>
      </c>
    </row>
    <row r="954" spans="1:20" s="12" customFormat="1" ht="23.25">
      <c r="A954" s="15" t="s">
        <v>943</v>
      </c>
      <c r="B954" s="16" t="s">
        <v>345</v>
      </c>
      <c r="C954" s="4">
        <v>7304164</v>
      </c>
      <c r="D954" s="4">
        <v>47342</v>
      </c>
      <c r="E954" s="4">
        <v>478030</v>
      </c>
      <c r="F954" s="4">
        <v>674586</v>
      </c>
      <c r="G954" s="4">
        <v>313755</v>
      </c>
      <c r="H954" s="4">
        <v>38211</v>
      </c>
      <c r="I954" s="4">
        <v>117585</v>
      </c>
      <c r="J954" s="4">
        <v>315720</v>
      </c>
      <c r="K954" s="4">
        <v>257725</v>
      </c>
      <c r="L954" s="4">
        <v>265009</v>
      </c>
      <c r="M954" s="4">
        <v>1401</v>
      </c>
      <c r="N954" s="4">
        <v>1046904</v>
      </c>
      <c r="O954" s="4">
        <v>251656</v>
      </c>
      <c r="P954" s="4">
        <v>61706</v>
      </c>
      <c r="Q954" s="4">
        <v>1702827</v>
      </c>
      <c r="R954" s="4">
        <v>189290</v>
      </c>
      <c r="S954" s="4">
        <v>957509</v>
      </c>
      <c r="T954" s="4">
        <v>584909</v>
      </c>
    </row>
    <row r="955" spans="1:20" s="12" customFormat="1" ht="23.25">
      <c r="A955" s="15" t="s">
        <v>944</v>
      </c>
      <c r="B955" s="16" t="s">
        <v>346</v>
      </c>
      <c r="C955" s="4">
        <v>45679133</v>
      </c>
      <c r="D955" s="4">
        <v>1086569</v>
      </c>
      <c r="E955" s="4">
        <v>1156683</v>
      </c>
      <c r="F955" s="4">
        <v>873175</v>
      </c>
      <c r="G955" s="4">
        <v>25893</v>
      </c>
      <c r="H955" s="4">
        <v>735163</v>
      </c>
      <c r="I955" s="4">
        <v>1507198</v>
      </c>
      <c r="J955" s="4">
        <v>5203215</v>
      </c>
      <c r="K955" s="4">
        <v>9571198</v>
      </c>
      <c r="L955" s="4">
        <v>847953</v>
      </c>
      <c r="M955" s="4">
        <v>194149</v>
      </c>
      <c r="N955" s="4">
        <v>2611365</v>
      </c>
      <c r="O955" s="4">
        <v>1161971</v>
      </c>
      <c r="P955" s="4">
        <v>123324</v>
      </c>
      <c r="Q955" s="4">
        <v>8552656</v>
      </c>
      <c r="R955" s="4">
        <v>7848088</v>
      </c>
      <c r="S955" s="4">
        <v>3668037</v>
      </c>
      <c r="T955" s="4">
        <v>512496</v>
      </c>
    </row>
    <row r="956" spans="1:20" s="12" customFormat="1" ht="23.25">
      <c r="A956" s="15" t="s">
        <v>945</v>
      </c>
      <c r="B956" s="16" t="s">
        <v>347</v>
      </c>
      <c r="C956" s="4">
        <v>61003844</v>
      </c>
      <c r="D956" s="4">
        <v>842834</v>
      </c>
      <c r="E956" s="4">
        <v>2940434</v>
      </c>
      <c r="F956" s="4">
        <v>2959981</v>
      </c>
      <c r="G956" s="4">
        <v>673273</v>
      </c>
      <c r="H956" s="4">
        <v>242941</v>
      </c>
      <c r="I956" s="4">
        <v>954557</v>
      </c>
      <c r="J956" s="4">
        <v>9323402</v>
      </c>
      <c r="K956" s="4">
        <v>3645138</v>
      </c>
      <c r="L956" s="4">
        <v>1311336</v>
      </c>
      <c r="M956" s="4">
        <v>1060404</v>
      </c>
      <c r="N956" s="4">
        <v>3887992</v>
      </c>
      <c r="O956" s="4">
        <v>2124368</v>
      </c>
      <c r="P956" s="4">
        <v>652912</v>
      </c>
      <c r="Q956" s="4">
        <v>8559476</v>
      </c>
      <c r="R956" s="4">
        <v>3266130</v>
      </c>
      <c r="S956" s="4">
        <v>17148106</v>
      </c>
      <c r="T956" s="4">
        <v>1410562</v>
      </c>
    </row>
    <row r="957" spans="1:20" s="12" customFormat="1" ht="23.25">
      <c r="A957" s="15" t="s">
        <v>946</v>
      </c>
      <c r="B957" s="16" t="s">
        <v>348</v>
      </c>
      <c r="C957" s="4">
        <v>53275795</v>
      </c>
      <c r="D957" s="4">
        <v>13321202</v>
      </c>
      <c r="E957" s="4">
        <v>56173</v>
      </c>
      <c r="F957" s="4">
        <v>504245</v>
      </c>
      <c r="G957" s="5" t="s">
        <v>14</v>
      </c>
      <c r="H957" s="4">
        <v>72928</v>
      </c>
      <c r="I957" s="5" t="s">
        <v>14</v>
      </c>
      <c r="J957" s="4">
        <v>5412008</v>
      </c>
      <c r="K957" s="4">
        <v>131731</v>
      </c>
      <c r="L957" s="4">
        <v>3548018</v>
      </c>
      <c r="M957" s="4">
        <v>1300</v>
      </c>
      <c r="N957" s="4">
        <v>14322699</v>
      </c>
      <c r="O957" s="4">
        <v>1867919</v>
      </c>
      <c r="P957" s="4">
        <v>13086</v>
      </c>
      <c r="Q957" s="4">
        <v>8558027</v>
      </c>
      <c r="R957" s="4">
        <v>3313823</v>
      </c>
      <c r="S957" s="4">
        <v>1355531</v>
      </c>
      <c r="T957" s="4">
        <v>797104</v>
      </c>
    </row>
    <row r="958" spans="1:20" s="12" customFormat="1" ht="23.25">
      <c r="A958" s="15" t="s">
        <v>947</v>
      </c>
      <c r="B958" s="16" t="s">
        <v>349</v>
      </c>
      <c r="C958" s="4">
        <v>6695544</v>
      </c>
      <c r="D958" s="4">
        <v>11835</v>
      </c>
      <c r="E958" s="5" t="s">
        <v>14</v>
      </c>
      <c r="F958" s="4">
        <v>590540</v>
      </c>
      <c r="G958" s="5" t="s">
        <v>14</v>
      </c>
      <c r="H958" s="4">
        <v>2090</v>
      </c>
      <c r="I958" s="5" t="s">
        <v>14</v>
      </c>
      <c r="J958" s="4">
        <v>193213</v>
      </c>
      <c r="K958" s="4">
        <v>3337</v>
      </c>
      <c r="L958" s="4">
        <v>1935577</v>
      </c>
      <c r="M958" s="4">
        <v>291182</v>
      </c>
      <c r="N958" s="4">
        <v>195528</v>
      </c>
      <c r="O958" s="4">
        <v>144068</v>
      </c>
      <c r="P958" s="4">
        <v>22372</v>
      </c>
      <c r="Q958" s="4">
        <v>767429</v>
      </c>
      <c r="R958" s="4">
        <v>10156</v>
      </c>
      <c r="S958" s="4">
        <v>2018684</v>
      </c>
      <c r="T958" s="4">
        <v>509534</v>
      </c>
    </row>
    <row r="959" spans="1:20" s="12" customFormat="1" ht="23.25">
      <c r="A959" s="15" t="s">
        <v>948</v>
      </c>
      <c r="B959" s="16" t="s">
        <v>350</v>
      </c>
      <c r="C959" s="4">
        <v>28866112</v>
      </c>
      <c r="D959" s="4">
        <v>334501</v>
      </c>
      <c r="E959" s="4">
        <v>385649</v>
      </c>
      <c r="F959" s="4">
        <v>956536</v>
      </c>
      <c r="G959" s="4">
        <v>1095514</v>
      </c>
      <c r="H959" s="4">
        <v>269476</v>
      </c>
      <c r="I959" s="4">
        <v>903954</v>
      </c>
      <c r="J959" s="4">
        <v>957983</v>
      </c>
      <c r="K959" s="4">
        <v>678909</v>
      </c>
      <c r="L959" s="4">
        <v>1399999</v>
      </c>
      <c r="M959" s="4">
        <v>726007</v>
      </c>
      <c r="N959" s="4">
        <v>533993</v>
      </c>
      <c r="O959" s="4">
        <v>1092301</v>
      </c>
      <c r="P959" s="4">
        <v>146107</v>
      </c>
      <c r="Q959" s="4">
        <v>7545788</v>
      </c>
      <c r="R959" s="4">
        <v>2159683</v>
      </c>
      <c r="S959" s="4">
        <v>8150845</v>
      </c>
      <c r="T959" s="4">
        <v>1528867</v>
      </c>
    </row>
    <row r="960" spans="1:20" s="12" customFormat="1" ht="23.25">
      <c r="A960" s="15" t="s">
        <v>949</v>
      </c>
      <c r="B960" s="16" t="s">
        <v>351</v>
      </c>
      <c r="C960" s="4">
        <v>7154415</v>
      </c>
      <c r="D960" s="4">
        <v>108098</v>
      </c>
      <c r="E960" s="4">
        <v>121549</v>
      </c>
      <c r="F960" s="4">
        <v>541397</v>
      </c>
      <c r="G960" s="4">
        <v>32978</v>
      </c>
      <c r="H960" s="4">
        <v>109743</v>
      </c>
      <c r="I960" s="4">
        <v>115973</v>
      </c>
      <c r="J960" s="4">
        <v>674689</v>
      </c>
      <c r="K960" s="4">
        <v>94624</v>
      </c>
      <c r="L960" s="4">
        <v>200004</v>
      </c>
      <c r="M960" s="4">
        <v>173781</v>
      </c>
      <c r="N960" s="4">
        <v>242244</v>
      </c>
      <c r="O960" s="4">
        <v>156723</v>
      </c>
      <c r="P960" s="4">
        <v>79056</v>
      </c>
      <c r="Q960" s="4">
        <v>2007857</v>
      </c>
      <c r="R960" s="4">
        <v>625251</v>
      </c>
      <c r="S960" s="4">
        <v>1255752</v>
      </c>
      <c r="T960" s="4">
        <v>614695</v>
      </c>
    </row>
    <row r="961" spans="1:20" s="12" customFormat="1" ht="23.25">
      <c r="A961" s="15" t="s">
        <v>950</v>
      </c>
      <c r="B961" s="16" t="s">
        <v>352</v>
      </c>
      <c r="C961" s="4">
        <v>21711696</v>
      </c>
      <c r="D961" s="4">
        <v>226403</v>
      </c>
      <c r="E961" s="4">
        <v>264100</v>
      </c>
      <c r="F961" s="4">
        <v>415139</v>
      </c>
      <c r="G961" s="4">
        <v>1062536</v>
      </c>
      <c r="H961" s="4">
        <v>159733</v>
      </c>
      <c r="I961" s="4">
        <v>787980</v>
      </c>
      <c r="J961" s="4">
        <v>283294</v>
      </c>
      <c r="K961" s="4">
        <v>584285</v>
      </c>
      <c r="L961" s="4">
        <v>1199995</v>
      </c>
      <c r="M961" s="4">
        <v>552226</v>
      </c>
      <c r="N961" s="4">
        <v>291749</v>
      </c>
      <c r="O961" s="4">
        <v>935578</v>
      </c>
      <c r="P961" s="4">
        <v>67051</v>
      </c>
      <c r="Q961" s="4">
        <v>5537930</v>
      </c>
      <c r="R961" s="4">
        <v>1534432</v>
      </c>
      <c r="S961" s="4">
        <v>6895093</v>
      </c>
      <c r="T961" s="4">
        <v>914172</v>
      </c>
    </row>
    <row r="962" spans="1:20" s="12" customFormat="1" ht="23.25">
      <c r="A962" s="15" t="s">
        <v>951</v>
      </c>
      <c r="B962" s="16" t="s">
        <v>353</v>
      </c>
      <c r="C962" s="4">
        <v>21966833</v>
      </c>
      <c r="D962" s="4">
        <v>241863</v>
      </c>
      <c r="E962" s="4">
        <v>515591</v>
      </c>
      <c r="F962" s="4">
        <v>437491</v>
      </c>
      <c r="G962" s="4">
        <v>197111</v>
      </c>
      <c r="H962" s="4">
        <v>169385</v>
      </c>
      <c r="I962" s="4">
        <v>132538</v>
      </c>
      <c r="J962" s="4">
        <v>8537052</v>
      </c>
      <c r="K962" s="4">
        <v>363582</v>
      </c>
      <c r="L962" s="4">
        <v>400003</v>
      </c>
      <c r="M962" s="4">
        <v>135083</v>
      </c>
      <c r="N962" s="4">
        <v>1959942</v>
      </c>
      <c r="O962" s="4">
        <v>373780</v>
      </c>
      <c r="P962" s="4">
        <v>68945</v>
      </c>
      <c r="Q962" s="4">
        <v>3017771</v>
      </c>
      <c r="R962" s="4">
        <v>1004223</v>
      </c>
      <c r="S962" s="4">
        <v>3577336</v>
      </c>
      <c r="T962" s="4">
        <v>835137</v>
      </c>
    </row>
    <row r="963" spans="1:20" s="12" customFormat="1" ht="23.25">
      <c r="A963" s="15" t="s">
        <v>952</v>
      </c>
      <c r="B963" s="16" t="s">
        <v>354</v>
      </c>
      <c r="C963" s="4">
        <v>8974385</v>
      </c>
      <c r="D963" s="4">
        <v>171788</v>
      </c>
      <c r="E963" s="4">
        <v>41710</v>
      </c>
      <c r="F963" s="4">
        <v>186555</v>
      </c>
      <c r="G963" s="4">
        <v>26494</v>
      </c>
      <c r="H963" s="4">
        <v>33948</v>
      </c>
      <c r="I963" s="4">
        <v>79294</v>
      </c>
      <c r="J963" s="4">
        <v>239603</v>
      </c>
      <c r="K963" s="4">
        <v>882071</v>
      </c>
      <c r="L963" s="4">
        <v>854987</v>
      </c>
      <c r="M963" s="4">
        <v>31706</v>
      </c>
      <c r="N963" s="4">
        <v>757935</v>
      </c>
      <c r="O963" s="4">
        <v>317677</v>
      </c>
      <c r="P963" s="4">
        <v>36378</v>
      </c>
      <c r="Q963" s="4">
        <v>4042922</v>
      </c>
      <c r="R963" s="4">
        <v>275232</v>
      </c>
      <c r="S963" s="4">
        <v>498684</v>
      </c>
      <c r="T963" s="4">
        <v>497399</v>
      </c>
    </row>
    <row r="964" spans="1:20" s="12" customFormat="1" ht="23.25">
      <c r="A964" s="15" t="s">
        <v>953</v>
      </c>
      <c r="B964" s="16" t="s">
        <v>355</v>
      </c>
      <c r="C964" s="4">
        <v>6041333</v>
      </c>
      <c r="D964" s="4">
        <v>146466</v>
      </c>
      <c r="E964" s="4">
        <v>293488</v>
      </c>
      <c r="F964" s="4">
        <v>495606</v>
      </c>
      <c r="G964" s="4">
        <v>1256595</v>
      </c>
      <c r="H964" s="4">
        <v>599669</v>
      </c>
      <c r="I964" s="4">
        <v>165069</v>
      </c>
      <c r="J964" s="4">
        <v>198033</v>
      </c>
      <c r="K964" s="4">
        <v>97999</v>
      </c>
      <c r="L964" s="4">
        <v>2789</v>
      </c>
      <c r="M964" s="4">
        <v>5600</v>
      </c>
      <c r="N964" s="4">
        <v>734112</v>
      </c>
      <c r="O964" s="4">
        <v>56521</v>
      </c>
      <c r="P964" s="4">
        <v>3035</v>
      </c>
      <c r="Q964" s="4">
        <v>128138</v>
      </c>
      <c r="R964" s="4">
        <v>207857</v>
      </c>
      <c r="S964" s="4">
        <v>290097</v>
      </c>
      <c r="T964" s="4">
        <v>1360259</v>
      </c>
    </row>
    <row r="965" spans="1:20" s="12" customFormat="1" ht="23.25">
      <c r="A965" s="15" t="s">
        <v>954</v>
      </c>
      <c r="B965" s="16" t="s">
        <v>356</v>
      </c>
      <c r="C965" s="4">
        <v>22196855</v>
      </c>
      <c r="D965" s="4">
        <v>54723</v>
      </c>
      <c r="E965" s="4">
        <v>835938</v>
      </c>
      <c r="F965" s="4">
        <v>290190</v>
      </c>
      <c r="G965" s="4">
        <v>140078</v>
      </c>
      <c r="H965" s="4">
        <v>243227</v>
      </c>
      <c r="I965" s="4">
        <v>126138</v>
      </c>
      <c r="J965" s="4">
        <v>295947</v>
      </c>
      <c r="K965" s="4">
        <v>1134067</v>
      </c>
      <c r="L965" s="4">
        <v>179989</v>
      </c>
      <c r="M965" s="4">
        <v>20640</v>
      </c>
      <c r="N965" s="4">
        <v>1632825</v>
      </c>
      <c r="O965" s="4">
        <v>358915</v>
      </c>
      <c r="P965" s="4">
        <v>22238</v>
      </c>
      <c r="Q965" s="4">
        <v>5939710</v>
      </c>
      <c r="R965" s="4">
        <v>5105434</v>
      </c>
      <c r="S965" s="4">
        <v>5121849</v>
      </c>
      <c r="T965" s="4">
        <v>694947</v>
      </c>
    </row>
    <row r="966" spans="1:20" s="12" customFormat="1" ht="23.25">
      <c r="A966" s="15" t="s">
        <v>955</v>
      </c>
      <c r="B966" s="16" t="s">
        <v>357</v>
      </c>
      <c r="C966" s="4">
        <v>291038892</v>
      </c>
      <c r="D966" s="4">
        <v>1135452</v>
      </c>
      <c r="E966" s="4">
        <v>5751550</v>
      </c>
      <c r="F966" s="4">
        <v>2222377</v>
      </c>
      <c r="G966" s="4">
        <v>1569610</v>
      </c>
      <c r="H966" s="4">
        <v>3630877</v>
      </c>
      <c r="I966" s="4">
        <v>1273111</v>
      </c>
      <c r="J966" s="4">
        <v>48512150</v>
      </c>
      <c r="K966" s="4">
        <v>11445905</v>
      </c>
      <c r="L966" s="4">
        <v>1789993</v>
      </c>
      <c r="M966" s="4">
        <v>2258282</v>
      </c>
      <c r="N966" s="4">
        <v>1575115</v>
      </c>
      <c r="O966" s="4">
        <v>2000834</v>
      </c>
      <c r="P966" s="4">
        <v>205852</v>
      </c>
      <c r="Q966" s="4">
        <v>12571475</v>
      </c>
      <c r="R966" s="4">
        <v>25507156</v>
      </c>
      <c r="S966" s="4">
        <v>164298097</v>
      </c>
      <c r="T966" s="4">
        <v>5291055</v>
      </c>
    </row>
    <row r="967" spans="1:20" s="12" customFormat="1" ht="23.25">
      <c r="A967" s="15" t="s">
        <v>956</v>
      </c>
      <c r="B967" s="16" t="s">
        <v>519</v>
      </c>
      <c r="C967" s="4">
        <v>190154224</v>
      </c>
      <c r="D967" s="4">
        <v>4899218</v>
      </c>
      <c r="E967" s="4">
        <v>6104933</v>
      </c>
      <c r="F967" s="4">
        <v>8923851</v>
      </c>
      <c r="G967" s="4">
        <v>1653446</v>
      </c>
      <c r="H967" s="4">
        <v>1761197</v>
      </c>
      <c r="I967" s="4">
        <v>5651713</v>
      </c>
      <c r="J967" s="4">
        <v>18888660</v>
      </c>
      <c r="K967" s="4">
        <v>9429935</v>
      </c>
      <c r="L967" s="4">
        <v>6724447</v>
      </c>
      <c r="M967" s="4">
        <v>1460686</v>
      </c>
      <c r="N967" s="4">
        <v>10909796</v>
      </c>
      <c r="O967" s="4">
        <v>3356564</v>
      </c>
      <c r="P967" s="4">
        <v>705110</v>
      </c>
      <c r="Q967" s="4">
        <v>37207204</v>
      </c>
      <c r="R967" s="4">
        <v>21846547</v>
      </c>
      <c r="S967" s="4">
        <v>46158722</v>
      </c>
      <c r="T967" s="4">
        <v>4472195</v>
      </c>
    </row>
    <row r="968" spans="1:20" s="12" customFormat="1" ht="23.25">
      <c r="A968" s="15" t="s">
        <v>957</v>
      </c>
      <c r="B968" s="16" t="s">
        <v>358</v>
      </c>
      <c r="C968" s="4">
        <v>62716725</v>
      </c>
      <c r="D968" s="4">
        <v>3496950</v>
      </c>
      <c r="E968" s="4">
        <v>1414919</v>
      </c>
      <c r="F968" s="4">
        <v>3289499</v>
      </c>
      <c r="G968" s="4">
        <v>101229</v>
      </c>
      <c r="H968" s="4">
        <v>1016354</v>
      </c>
      <c r="I968" s="4">
        <v>1364341</v>
      </c>
      <c r="J968" s="4">
        <v>1633307</v>
      </c>
      <c r="K968" s="4">
        <v>2542509</v>
      </c>
      <c r="L968" s="4">
        <v>5492087</v>
      </c>
      <c r="M968" s="4">
        <v>955762</v>
      </c>
      <c r="N968" s="4">
        <v>5574260</v>
      </c>
      <c r="O968" s="4">
        <v>861821</v>
      </c>
      <c r="P968" s="4">
        <v>326354</v>
      </c>
      <c r="Q968" s="4">
        <v>14120667</v>
      </c>
      <c r="R968" s="4">
        <v>11728032</v>
      </c>
      <c r="S968" s="4">
        <v>7156733</v>
      </c>
      <c r="T968" s="4">
        <v>1641901</v>
      </c>
    </row>
    <row r="969" spans="1:20" s="12" customFormat="1" ht="23.25">
      <c r="A969" s="15" t="s">
        <v>958</v>
      </c>
      <c r="B969" s="16" t="s">
        <v>359</v>
      </c>
      <c r="C969" s="4">
        <v>3060060</v>
      </c>
      <c r="D969" s="4">
        <v>93565</v>
      </c>
      <c r="E969" s="5" t="s">
        <v>14</v>
      </c>
      <c r="F969" s="4">
        <v>256385</v>
      </c>
      <c r="G969" s="5" t="s">
        <v>14</v>
      </c>
      <c r="H969" s="4">
        <v>12853</v>
      </c>
      <c r="I969" s="4">
        <v>1195380</v>
      </c>
      <c r="J969" s="4">
        <v>97932</v>
      </c>
      <c r="K969" s="4">
        <v>187472</v>
      </c>
      <c r="L969" s="4">
        <v>17291</v>
      </c>
      <c r="M969" s="5" t="s">
        <v>14</v>
      </c>
      <c r="N969" s="4">
        <v>86291</v>
      </c>
      <c r="O969" s="4">
        <v>128527</v>
      </c>
      <c r="P969" s="4">
        <v>24187</v>
      </c>
      <c r="Q969" s="4">
        <v>520921</v>
      </c>
      <c r="R969" s="4">
        <v>133721</v>
      </c>
      <c r="S969" s="4">
        <v>163687</v>
      </c>
      <c r="T969" s="4">
        <v>141849</v>
      </c>
    </row>
    <row r="970" spans="1:20" s="12" customFormat="1" ht="34.5">
      <c r="A970" s="15" t="s">
        <v>959</v>
      </c>
      <c r="B970" s="16" t="s">
        <v>360</v>
      </c>
      <c r="C970" s="4">
        <v>10066380</v>
      </c>
      <c r="D970" s="4">
        <v>220317</v>
      </c>
      <c r="E970" s="4">
        <v>334678</v>
      </c>
      <c r="F970" s="4">
        <v>1214568</v>
      </c>
      <c r="G970" s="4">
        <v>9335</v>
      </c>
      <c r="H970" s="4">
        <v>40611</v>
      </c>
      <c r="I970" s="4">
        <v>152181</v>
      </c>
      <c r="J970" s="4">
        <v>2161647</v>
      </c>
      <c r="K970" s="4">
        <v>267974</v>
      </c>
      <c r="L970" s="4">
        <v>209994</v>
      </c>
      <c r="M970" s="4">
        <v>45213</v>
      </c>
      <c r="N970" s="4">
        <v>364924</v>
      </c>
      <c r="O970" s="4">
        <v>392359</v>
      </c>
      <c r="P970" s="4">
        <v>23391</v>
      </c>
      <c r="Q970" s="4">
        <v>600777</v>
      </c>
      <c r="R970" s="4">
        <v>201928</v>
      </c>
      <c r="S970" s="4">
        <v>3294969</v>
      </c>
      <c r="T970" s="4">
        <v>531514</v>
      </c>
    </row>
    <row r="971" spans="1:20" s="12" customFormat="1" ht="23.25">
      <c r="A971" s="15" t="s">
        <v>960</v>
      </c>
      <c r="B971" s="16" t="s">
        <v>361</v>
      </c>
      <c r="C971" s="4">
        <v>938718</v>
      </c>
      <c r="D971" s="4">
        <v>78392</v>
      </c>
      <c r="E971" s="4">
        <v>60587</v>
      </c>
      <c r="F971" s="4">
        <v>27942</v>
      </c>
      <c r="G971" s="5" t="s">
        <v>14</v>
      </c>
      <c r="H971" s="5" t="s">
        <v>14</v>
      </c>
      <c r="I971" s="5" t="s">
        <v>14</v>
      </c>
      <c r="J971" s="4">
        <v>1265</v>
      </c>
      <c r="K971" s="4">
        <v>11491</v>
      </c>
      <c r="L971" s="4">
        <v>44992</v>
      </c>
      <c r="M971" s="5" t="s">
        <v>14</v>
      </c>
      <c r="N971" s="5" t="s">
        <v>14</v>
      </c>
      <c r="O971" s="5" t="s">
        <v>14</v>
      </c>
      <c r="P971" s="4">
        <v>12788</v>
      </c>
      <c r="Q971" s="4">
        <v>69490</v>
      </c>
      <c r="R971" s="4">
        <v>119</v>
      </c>
      <c r="S971" s="4">
        <v>77606</v>
      </c>
      <c r="T971" s="4">
        <v>554047</v>
      </c>
    </row>
    <row r="972" spans="1:20" s="12" customFormat="1" ht="23.25">
      <c r="A972" s="15" t="s">
        <v>961</v>
      </c>
      <c r="B972" s="16" t="s">
        <v>362</v>
      </c>
      <c r="C972" s="4">
        <v>27041636</v>
      </c>
      <c r="D972" s="4">
        <v>244233</v>
      </c>
      <c r="E972" s="4">
        <v>179073</v>
      </c>
      <c r="F972" s="4">
        <v>2308918</v>
      </c>
      <c r="G972" s="4">
        <v>508936</v>
      </c>
      <c r="H972" s="4">
        <v>142455</v>
      </c>
      <c r="I972" s="4">
        <v>1429001</v>
      </c>
      <c r="J972" s="4">
        <v>529349</v>
      </c>
      <c r="K972" s="4">
        <v>203151</v>
      </c>
      <c r="L972" s="4">
        <v>399990</v>
      </c>
      <c r="M972" s="4">
        <v>157295</v>
      </c>
      <c r="N972" s="4">
        <v>3793907</v>
      </c>
      <c r="O972" s="4">
        <v>900237</v>
      </c>
      <c r="P972" s="4">
        <v>179601</v>
      </c>
      <c r="Q972" s="4">
        <v>11163221</v>
      </c>
      <c r="R972" s="4">
        <v>974813</v>
      </c>
      <c r="S972" s="4">
        <v>3450309</v>
      </c>
      <c r="T972" s="4">
        <v>477146</v>
      </c>
    </row>
    <row r="973" spans="1:20" s="12" customFormat="1" ht="23.25">
      <c r="A973" s="15" t="s">
        <v>962</v>
      </c>
      <c r="B973" s="16" t="s">
        <v>363</v>
      </c>
      <c r="C973" s="4">
        <v>86330705</v>
      </c>
      <c r="D973" s="4">
        <v>765762</v>
      </c>
      <c r="E973" s="4">
        <v>4115676</v>
      </c>
      <c r="F973" s="4">
        <v>1826539</v>
      </c>
      <c r="G973" s="4">
        <v>1033946</v>
      </c>
      <c r="H973" s="4">
        <v>548924</v>
      </c>
      <c r="I973" s="4">
        <v>1510809</v>
      </c>
      <c r="J973" s="4">
        <v>14465160</v>
      </c>
      <c r="K973" s="4">
        <v>6217338</v>
      </c>
      <c r="L973" s="4">
        <v>560093</v>
      </c>
      <c r="M973" s="4">
        <v>302416</v>
      </c>
      <c r="N973" s="4">
        <v>1090414</v>
      </c>
      <c r="O973" s="4">
        <v>1073620</v>
      </c>
      <c r="P973" s="4">
        <v>138788</v>
      </c>
      <c r="Q973" s="4">
        <v>10732129</v>
      </c>
      <c r="R973" s="4">
        <v>8807934</v>
      </c>
      <c r="S973" s="4">
        <v>32015417</v>
      </c>
      <c r="T973" s="4">
        <v>1125740</v>
      </c>
    </row>
    <row r="974" spans="1:20" s="12" customFormat="1" ht="34.5">
      <c r="A974" s="15" t="s">
        <v>963</v>
      </c>
      <c r="B974" s="16" t="s">
        <v>520</v>
      </c>
      <c r="C974" s="4">
        <v>21119563</v>
      </c>
      <c r="D974" s="4">
        <v>98079</v>
      </c>
      <c r="E974" s="4">
        <v>95035</v>
      </c>
      <c r="F974" s="4">
        <v>492840</v>
      </c>
      <c r="G974" s="4">
        <v>28309</v>
      </c>
      <c r="H974" s="4">
        <v>614449</v>
      </c>
      <c r="I974" s="4">
        <v>513957</v>
      </c>
      <c r="J974" s="4">
        <v>570500</v>
      </c>
      <c r="K974" s="4">
        <v>174875</v>
      </c>
      <c r="L974" s="4">
        <v>96288</v>
      </c>
      <c r="M974" s="4">
        <v>137281</v>
      </c>
      <c r="N974" s="4">
        <v>4954981</v>
      </c>
      <c r="O974" s="4">
        <v>155328</v>
      </c>
      <c r="P974" s="4">
        <v>28501</v>
      </c>
      <c r="Q974" s="4">
        <v>2447705</v>
      </c>
      <c r="R974" s="4">
        <v>2814084</v>
      </c>
      <c r="S974" s="4">
        <v>7280708</v>
      </c>
      <c r="T974" s="4">
        <v>616642</v>
      </c>
    </row>
    <row r="975" spans="1:20" s="12" customFormat="1" ht="45.75">
      <c r="A975" s="15" t="s">
        <v>964</v>
      </c>
      <c r="B975" s="16" t="s">
        <v>364</v>
      </c>
      <c r="C975" s="4">
        <v>18301059</v>
      </c>
      <c r="D975" s="4">
        <v>72023</v>
      </c>
      <c r="E975" s="4">
        <v>92535</v>
      </c>
      <c r="F975" s="4">
        <v>311377</v>
      </c>
      <c r="G975" s="4">
        <v>2883</v>
      </c>
      <c r="H975" s="4">
        <v>607866</v>
      </c>
      <c r="I975" s="4">
        <v>499678</v>
      </c>
      <c r="J975" s="4">
        <v>565168</v>
      </c>
      <c r="K975" s="4">
        <v>132429</v>
      </c>
      <c r="L975" s="4">
        <v>84068</v>
      </c>
      <c r="M975" s="4">
        <v>2254</v>
      </c>
      <c r="N975" s="4">
        <v>4953840</v>
      </c>
      <c r="O975" s="4">
        <v>135209</v>
      </c>
      <c r="P975" s="4">
        <v>28501</v>
      </c>
      <c r="Q975" s="4">
        <v>2290198</v>
      </c>
      <c r="R975" s="4">
        <v>2758266</v>
      </c>
      <c r="S975" s="4">
        <v>5376473</v>
      </c>
      <c r="T975" s="4">
        <v>388289</v>
      </c>
    </row>
    <row r="976" spans="1:20" s="12" customFormat="1" ht="23.25">
      <c r="A976" s="15" t="s">
        <v>965</v>
      </c>
      <c r="B976" s="16" t="s">
        <v>365</v>
      </c>
      <c r="C976" s="4">
        <v>153061</v>
      </c>
      <c r="D976" s="5" t="s">
        <v>14</v>
      </c>
      <c r="E976" s="5" t="s">
        <v>14</v>
      </c>
      <c r="F976" s="4">
        <v>934</v>
      </c>
      <c r="G976" s="5" t="s">
        <v>14</v>
      </c>
      <c r="H976" s="4">
        <v>698</v>
      </c>
      <c r="I976" s="5" t="s">
        <v>14</v>
      </c>
      <c r="J976" s="5" t="s">
        <v>14</v>
      </c>
      <c r="K976" s="5" t="s">
        <v>14</v>
      </c>
      <c r="L976" s="4">
        <v>7711</v>
      </c>
      <c r="M976" s="5" t="s">
        <v>14</v>
      </c>
      <c r="N976" s="5" t="s">
        <v>14</v>
      </c>
      <c r="O976" s="4">
        <v>2</v>
      </c>
      <c r="P976" s="5" t="s">
        <v>14</v>
      </c>
      <c r="Q976" s="5" t="s">
        <v>14</v>
      </c>
      <c r="R976" s="5" t="s">
        <v>14</v>
      </c>
      <c r="S976" s="4">
        <v>38575</v>
      </c>
      <c r="T976" s="4">
        <v>105142</v>
      </c>
    </row>
    <row r="977" spans="1:20" s="12" customFormat="1" ht="34.5">
      <c r="A977" s="15" t="s">
        <v>966</v>
      </c>
      <c r="B977" s="16" t="s">
        <v>366</v>
      </c>
      <c r="C977" s="4">
        <v>2665443</v>
      </c>
      <c r="D977" s="4">
        <v>26056</v>
      </c>
      <c r="E977" s="4">
        <v>2500</v>
      </c>
      <c r="F977" s="4">
        <v>180529</v>
      </c>
      <c r="G977" s="4">
        <v>25426</v>
      </c>
      <c r="H977" s="4">
        <v>5885</v>
      </c>
      <c r="I977" s="4">
        <v>14279</v>
      </c>
      <c r="J977" s="4">
        <v>5332</v>
      </c>
      <c r="K977" s="4">
        <v>42446</v>
      </c>
      <c r="L977" s="4">
        <v>4509</v>
      </c>
      <c r="M977" s="4">
        <v>135027</v>
      </c>
      <c r="N977" s="4">
        <v>1141</v>
      </c>
      <c r="O977" s="4">
        <v>20117</v>
      </c>
      <c r="P977" s="5" t="s">
        <v>14</v>
      </c>
      <c r="Q977" s="4">
        <v>157507</v>
      </c>
      <c r="R977" s="4">
        <v>55818</v>
      </c>
      <c r="S977" s="4">
        <v>1865660</v>
      </c>
      <c r="T977" s="4">
        <v>123211</v>
      </c>
    </row>
    <row r="978" spans="1:20" s="12" customFormat="1" ht="23.25">
      <c r="A978" s="15" t="s">
        <v>967</v>
      </c>
      <c r="B978" s="16" t="s">
        <v>521</v>
      </c>
      <c r="C978" s="4">
        <v>318894996</v>
      </c>
      <c r="D978" s="4">
        <v>9473035</v>
      </c>
      <c r="E978" s="4">
        <v>10195364</v>
      </c>
      <c r="F978" s="4">
        <v>16583758</v>
      </c>
      <c r="G978" s="4">
        <v>8057455</v>
      </c>
      <c r="H978" s="4">
        <v>7079284</v>
      </c>
      <c r="I978" s="4">
        <v>13554387</v>
      </c>
      <c r="J978" s="4">
        <v>36605525</v>
      </c>
      <c r="K978" s="4">
        <v>16505596</v>
      </c>
      <c r="L978" s="4">
        <v>7067263</v>
      </c>
      <c r="M978" s="4">
        <v>10042065</v>
      </c>
      <c r="N978" s="4">
        <v>10197980</v>
      </c>
      <c r="O978" s="4">
        <v>11364382</v>
      </c>
      <c r="P978" s="4">
        <v>5081360</v>
      </c>
      <c r="Q978" s="4">
        <v>20635950</v>
      </c>
      <c r="R978" s="4">
        <v>42200128</v>
      </c>
      <c r="S978" s="4">
        <v>73274478</v>
      </c>
      <c r="T978" s="4">
        <v>20976985</v>
      </c>
    </row>
    <row r="979" spans="1:20" s="12" customFormat="1" ht="34.5">
      <c r="A979" s="15" t="s">
        <v>968</v>
      </c>
      <c r="B979" s="16" t="s">
        <v>367</v>
      </c>
      <c r="C979" s="4">
        <v>32888732</v>
      </c>
      <c r="D979" s="4">
        <v>881245</v>
      </c>
      <c r="E979" s="4">
        <v>194930</v>
      </c>
      <c r="F979" s="4">
        <v>308003</v>
      </c>
      <c r="G979" s="4">
        <v>630808</v>
      </c>
      <c r="H979" s="4">
        <v>3800</v>
      </c>
      <c r="I979" s="4">
        <v>1003690</v>
      </c>
      <c r="J979" s="4">
        <v>385494</v>
      </c>
      <c r="K979" s="4">
        <v>86339</v>
      </c>
      <c r="L979" s="4">
        <v>570361</v>
      </c>
      <c r="M979" s="4">
        <v>640057</v>
      </c>
      <c r="N979" s="4">
        <v>157094</v>
      </c>
      <c r="O979" s="4">
        <v>714221</v>
      </c>
      <c r="P979" s="4">
        <v>313292</v>
      </c>
      <c r="Q979" s="4">
        <v>1279124</v>
      </c>
      <c r="R979" s="4">
        <v>1740363</v>
      </c>
      <c r="S979" s="4">
        <v>22497748</v>
      </c>
      <c r="T979" s="4">
        <v>1482163</v>
      </c>
    </row>
    <row r="980" spans="1:20" s="12" customFormat="1" ht="34.5">
      <c r="A980" s="15" t="s">
        <v>969</v>
      </c>
      <c r="B980" s="16" t="s">
        <v>368</v>
      </c>
      <c r="C980" s="4">
        <v>286006263</v>
      </c>
      <c r="D980" s="4">
        <v>8591790</v>
      </c>
      <c r="E980" s="4">
        <v>10000434</v>
      </c>
      <c r="F980" s="4">
        <v>16275755</v>
      </c>
      <c r="G980" s="4">
        <v>7426647</v>
      </c>
      <c r="H980" s="4">
        <v>7075484</v>
      </c>
      <c r="I980" s="4">
        <v>12550697</v>
      </c>
      <c r="J980" s="4">
        <v>36220031</v>
      </c>
      <c r="K980" s="4">
        <v>16419257</v>
      </c>
      <c r="L980" s="4">
        <v>6496902</v>
      </c>
      <c r="M980" s="4">
        <v>9402008</v>
      </c>
      <c r="N980" s="4">
        <v>10040886</v>
      </c>
      <c r="O980" s="4">
        <v>10650160</v>
      </c>
      <c r="P980" s="4">
        <v>4768069</v>
      </c>
      <c r="Q980" s="4">
        <v>19356826</v>
      </c>
      <c r="R980" s="4">
        <v>40459766</v>
      </c>
      <c r="S980" s="4">
        <v>50776730</v>
      </c>
      <c r="T980" s="4">
        <v>19494821</v>
      </c>
    </row>
    <row r="981" spans="1:20" s="12" customFormat="1" ht="34.5">
      <c r="A981" s="15" t="s">
        <v>970</v>
      </c>
      <c r="B981" s="16" t="s">
        <v>522</v>
      </c>
      <c r="C981" s="4">
        <v>164346788</v>
      </c>
      <c r="D981" s="4">
        <v>1936772</v>
      </c>
      <c r="E981" s="4">
        <v>4836923</v>
      </c>
      <c r="F981" s="4">
        <v>8264535</v>
      </c>
      <c r="G981" s="4">
        <v>948015</v>
      </c>
      <c r="H981" s="4">
        <v>588526</v>
      </c>
      <c r="I981" s="4">
        <v>3705936</v>
      </c>
      <c r="J981" s="4">
        <v>5948404</v>
      </c>
      <c r="K981" s="4">
        <v>2305346</v>
      </c>
      <c r="L981" s="4">
        <v>3303176</v>
      </c>
      <c r="M981" s="4">
        <v>2147615</v>
      </c>
      <c r="N981" s="4">
        <v>3707462</v>
      </c>
      <c r="O981" s="4">
        <v>1708278</v>
      </c>
      <c r="P981" s="4">
        <v>3205075</v>
      </c>
      <c r="Q981" s="4">
        <v>3374803</v>
      </c>
      <c r="R981" s="4">
        <v>23346082</v>
      </c>
      <c r="S981" s="4">
        <v>86273233</v>
      </c>
      <c r="T981" s="4">
        <v>8746608</v>
      </c>
    </row>
    <row r="982" spans="1:20" s="12" customFormat="1" ht="34.5">
      <c r="A982" s="15" t="s">
        <v>971</v>
      </c>
      <c r="B982" s="16" t="s">
        <v>369</v>
      </c>
      <c r="C982" s="4">
        <v>108176041</v>
      </c>
      <c r="D982" s="4">
        <v>1140783</v>
      </c>
      <c r="E982" s="4">
        <v>2667188</v>
      </c>
      <c r="F982" s="4">
        <v>6920346</v>
      </c>
      <c r="G982" s="4">
        <v>587279</v>
      </c>
      <c r="H982" s="4">
        <v>272996</v>
      </c>
      <c r="I982" s="4">
        <v>2474864</v>
      </c>
      <c r="J982" s="4">
        <v>2524369</v>
      </c>
      <c r="K982" s="4">
        <v>1705548</v>
      </c>
      <c r="L982" s="4">
        <v>1796356</v>
      </c>
      <c r="M982" s="4">
        <v>929828</v>
      </c>
      <c r="N982" s="4">
        <v>2344291</v>
      </c>
      <c r="O982" s="4">
        <v>644031</v>
      </c>
      <c r="P982" s="4">
        <v>1940375</v>
      </c>
      <c r="Q982" s="4">
        <v>2094639</v>
      </c>
      <c r="R982" s="4">
        <v>13619738</v>
      </c>
      <c r="S982" s="4">
        <v>61482223</v>
      </c>
      <c r="T982" s="4">
        <v>5031187</v>
      </c>
    </row>
    <row r="983" spans="1:20" s="12" customFormat="1" ht="57">
      <c r="A983" s="15" t="s">
        <v>972</v>
      </c>
      <c r="B983" s="16" t="s">
        <v>370</v>
      </c>
      <c r="C983" s="4">
        <v>13344339</v>
      </c>
      <c r="D983" s="4">
        <v>352650</v>
      </c>
      <c r="E983" s="4">
        <v>537836</v>
      </c>
      <c r="F983" s="4">
        <v>594763</v>
      </c>
      <c r="G983" s="4">
        <v>188041</v>
      </c>
      <c r="H983" s="4">
        <v>64263</v>
      </c>
      <c r="I983" s="4">
        <v>1271662</v>
      </c>
      <c r="J983" s="4">
        <v>665206</v>
      </c>
      <c r="K983" s="4">
        <v>681399</v>
      </c>
      <c r="L983" s="4">
        <v>953358</v>
      </c>
      <c r="M983" s="4">
        <v>710143</v>
      </c>
      <c r="N983" s="4">
        <v>489583</v>
      </c>
      <c r="O983" s="4">
        <v>250775</v>
      </c>
      <c r="P983" s="4">
        <v>816661</v>
      </c>
      <c r="Q983" s="4">
        <v>420984</v>
      </c>
      <c r="R983" s="4">
        <v>1457943</v>
      </c>
      <c r="S983" s="4">
        <v>2405638</v>
      </c>
      <c r="T983" s="4">
        <v>1483436</v>
      </c>
    </row>
    <row r="984" spans="1:20" s="12" customFormat="1" ht="23.25">
      <c r="A984" s="15" t="s">
        <v>973</v>
      </c>
      <c r="B984" s="16" t="s">
        <v>371</v>
      </c>
      <c r="C984" s="4">
        <v>94831703</v>
      </c>
      <c r="D984" s="4">
        <v>788134</v>
      </c>
      <c r="E984" s="4">
        <v>2129352</v>
      </c>
      <c r="F984" s="4">
        <v>6325583</v>
      </c>
      <c r="G984" s="4">
        <v>399238</v>
      </c>
      <c r="H984" s="4">
        <v>208733</v>
      </c>
      <c r="I984" s="4">
        <v>1203202</v>
      </c>
      <c r="J984" s="4">
        <v>1859163</v>
      </c>
      <c r="K984" s="4">
        <v>1024149</v>
      </c>
      <c r="L984" s="4">
        <v>842998</v>
      </c>
      <c r="M984" s="4">
        <v>219685</v>
      </c>
      <c r="N984" s="4">
        <v>1854709</v>
      </c>
      <c r="O984" s="4">
        <v>393256</v>
      </c>
      <c r="P984" s="4">
        <v>1123714</v>
      </c>
      <c r="Q984" s="4">
        <v>1673655</v>
      </c>
      <c r="R984" s="4">
        <v>12161795</v>
      </c>
      <c r="S984" s="4">
        <v>59076585</v>
      </c>
      <c r="T984" s="4">
        <v>3547751</v>
      </c>
    </row>
    <row r="985" spans="1:20" s="12" customFormat="1" ht="34.5">
      <c r="A985" s="15" t="s">
        <v>974</v>
      </c>
      <c r="B985" s="16" t="s">
        <v>372</v>
      </c>
      <c r="C985" s="4">
        <v>4426969</v>
      </c>
      <c r="D985" s="4">
        <v>39988</v>
      </c>
      <c r="E985" s="4">
        <v>143442</v>
      </c>
      <c r="F985" s="4">
        <v>225159</v>
      </c>
      <c r="G985" s="4">
        <v>100540</v>
      </c>
      <c r="H985" s="4">
        <v>45398</v>
      </c>
      <c r="I985" s="4">
        <v>330478</v>
      </c>
      <c r="J985" s="4">
        <v>170482</v>
      </c>
      <c r="K985" s="4">
        <v>19020</v>
      </c>
      <c r="L985" s="4">
        <v>263245</v>
      </c>
      <c r="M985" s="4">
        <v>678614</v>
      </c>
      <c r="N985" s="4">
        <v>356533</v>
      </c>
      <c r="O985" s="4">
        <v>59968</v>
      </c>
      <c r="P985" s="4">
        <v>245174</v>
      </c>
      <c r="Q985" s="4">
        <v>145712</v>
      </c>
      <c r="R985" s="4">
        <v>705274</v>
      </c>
      <c r="S985" s="4">
        <v>311034</v>
      </c>
      <c r="T985" s="4">
        <v>586907</v>
      </c>
    </row>
    <row r="986" spans="1:20" s="12" customFormat="1" ht="23.25">
      <c r="A986" s="15" t="s">
        <v>975</v>
      </c>
      <c r="B986" s="16" t="s">
        <v>373</v>
      </c>
      <c r="C986" s="4">
        <v>14599906</v>
      </c>
      <c r="D986" s="4">
        <v>355244</v>
      </c>
      <c r="E986" s="4">
        <v>241152</v>
      </c>
      <c r="F986" s="4">
        <v>35764</v>
      </c>
      <c r="G986" s="4">
        <v>12244</v>
      </c>
      <c r="H986" s="4">
        <v>16803</v>
      </c>
      <c r="I986" s="4">
        <v>57406</v>
      </c>
      <c r="J986" s="4">
        <v>305051</v>
      </c>
      <c r="K986" s="4">
        <v>5293</v>
      </c>
      <c r="L986" s="4">
        <v>253919</v>
      </c>
      <c r="M986" s="4">
        <v>132166</v>
      </c>
      <c r="N986" s="4">
        <v>236392</v>
      </c>
      <c r="O986" s="4">
        <v>115643</v>
      </c>
      <c r="P986" s="4">
        <v>454864</v>
      </c>
      <c r="Q986" s="4">
        <v>456183</v>
      </c>
      <c r="R986" s="4">
        <v>2127892</v>
      </c>
      <c r="S986" s="4">
        <v>9280020</v>
      </c>
      <c r="T986" s="4">
        <v>513872</v>
      </c>
    </row>
    <row r="987" spans="1:20" s="12" customFormat="1" ht="23.25">
      <c r="A987" s="15" t="s">
        <v>976</v>
      </c>
      <c r="B987" s="16" t="s">
        <v>374</v>
      </c>
      <c r="C987" s="4">
        <v>4332497</v>
      </c>
      <c r="D987" s="5" t="s">
        <v>14</v>
      </c>
      <c r="E987" s="5" t="s">
        <v>14</v>
      </c>
      <c r="F987" s="5" t="s">
        <v>14</v>
      </c>
      <c r="G987" s="5" t="s">
        <v>14</v>
      </c>
      <c r="H987" s="5" t="s">
        <v>14</v>
      </c>
      <c r="I987" s="5" t="s">
        <v>14</v>
      </c>
      <c r="J987" s="5" t="s">
        <v>14</v>
      </c>
      <c r="K987" s="4">
        <v>21681</v>
      </c>
      <c r="L987" s="5" t="s">
        <v>14</v>
      </c>
      <c r="M987" s="4">
        <v>1000</v>
      </c>
      <c r="N987" s="4">
        <v>282</v>
      </c>
      <c r="O987" s="5" t="s">
        <v>14</v>
      </c>
      <c r="P987" s="4">
        <v>3755</v>
      </c>
      <c r="Q987" s="5" t="s">
        <v>14</v>
      </c>
      <c r="R987" s="4">
        <v>40739</v>
      </c>
      <c r="S987" s="4">
        <v>4265040</v>
      </c>
      <c r="T987" s="5" t="s">
        <v>14</v>
      </c>
    </row>
    <row r="988" spans="1:20" s="12" customFormat="1" ht="90.75">
      <c r="A988" s="15" t="s">
        <v>977</v>
      </c>
      <c r="B988" s="16" t="s">
        <v>375</v>
      </c>
      <c r="C988" s="4">
        <v>32811374</v>
      </c>
      <c r="D988" s="4">
        <v>400757</v>
      </c>
      <c r="E988" s="4">
        <v>1785141</v>
      </c>
      <c r="F988" s="4">
        <v>1083266</v>
      </c>
      <c r="G988" s="4">
        <v>247952</v>
      </c>
      <c r="H988" s="4">
        <v>253328</v>
      </c>
      <c r="I988" s="4">
        <v>843189</v>
      </c>
      <c r="J988" s="4">
        <v>2948502</v>
      </c>
      <c r="K988" s="4">
        <v>553804</v>
      </c>
      <c r="L988" s="4">
        <v>989655</v>
      </c>
      <c r="M988" s="4">
        <v>406008</v>
      </c>
      <c r="N988" s="4">
        <v>769963</v>
      </c>
      <c r="O988" s="4">
        <v>888635</v>
      </c>
      <c r="P988" s="4">
        <v>560906</v>
      </c>
      <c r="Q988" s="4">
        <v>678270</v>
      </c>
      <c r="R988" s="4">
        <v>6852440</v>
      </c>
      <c r="S988" s="4">
        <v>10934916</v>
      </c>
      <c r="T988" s="4">
        <v>2614642</v>
      </c>
    </row>
    <row r="989" spans="1:20" s="12" customFormat="1" ht="34.5">
      <c r="A989" s="15" t="s">
        <v>978</v>
      </c>
      <c r="B989" s="16" t="s">
        <v>523</v>
      </c>
      <c r="C989" s="4">
        <v>269858579</v>
      </c>
      <c r="D989" s="4">
        <v>2738033</v>
      </c>
      <c r="E989" s="4">
        <v>7168870</v>
      </c>
      <c r="F989" s="4">
        <v>5686331</v>
      </c>
      <c r="G989" s="4">
        <v>35317559</v>
      </c>
      <c r="H989" s="4">
        <v>2061021</v>
      </c>
      <c r="I989" s="4">
        <v>3508071</v>
      </c>
      <c r="J989" s="4">
        <v>12793863</v>
      </c>
      <c r="K989" s="4">
        <v>6170328</v>
      </c>
      <c r="L989" s="4">
        <v>2783676</v>
      </c>
      <c r="M989" s="4">
        <v>3374091</v>
      </c>
      <c r="N989" s="4">
        <v>5834045</v>
      </c>
      <c r="O989" s="4">
        <v>4257864</v>
      </c>
      <c r="P989" s="4">
        <v>1436286</v>
      </c>
      <c r="Q989" s="4">
        <v>25496829</v>
      </c>
      <c r="R989" s="4">
        <v>35573000</v>
      </c>
      <c r="S989" s="4">
        <v>106068397</v>
      </c>
      <c r="T989" s="4">
        <v>9590315</v>
      </c>
    </row>
    <row r="990" spans="1:20" s="12" customFormat="1" ht="34.5">
      <c r="A990" s="15" t="s">
        <v>979</v>
      </c>
      <c r="B990" s="16" t="s">
        <v>376</v>
      </c>
      <c r="C990" s="4">
        <v>116344384</v>
      </c>
      <c r="D990" s="4">
        <v>636143</v>
      </c>
      <c r="E990" s="4">
        <v>628998</v>
      </c>
      <c r="F990" s="4">
        <v>1263487</v>
      </c>
      <c r="G990" s="4">
        <v>34482576</v>
      </c>
      <c r="H990" s="4">
        <v>462127</v>
      </c>
      <c r="I990" s="4">
        <v>762752</v>
      </c>
      <c r="J990" s="4">
        <v>3412839</v>
      </c>
      <c r="K990" s="4">
        <v>1269002</v>
      </c>
      <c r="L990" s="4">
        <v>720004</v>
      </c>
      <c r="M990" s="4">
        <v>1234132</v>
      </c>
      <c r="N990" s="4">
        <v>1489813</v>
      </c>
      <c r="O990" s="4">
        <v>1844221</v>
      </c>
      <c r="P990" s="4">
        <v>631497</v>
      </c>
      <c r="Q990" s="4">
        <v>13202442</v>
      </c>
      <c r="R990" s="4">
        <v>13250340</v>
      </c>
      <c r="S990" s="4">
        <v>38007050</v>
      </c>
      <c r="T990" s="4">
        <v>3046962</v>
      </c>
    </row>
    <row r="991" spans="1:20" s="12" customFormat="1" ht="23.25">
      <c r="A991" s="15" t="s">
        <v>980</v>
      </c>
      <c r="B991" s="16" t="s">
        <v>377</v>
      </c>
      <c r="C991" s="4">
        <v>26420936</v>
      </c>
      <c r="D991" s="4">
        <v>272048</v>
      </c>
      <c r="E991" s="4">
        <v>1402428</v>
      </c>
      <c r="F991" s="4">
        <v>758252</v>
      </c>
      <c r="G991" s="4">
        <v>83997</v>
      </c>
      <c r="H991" s="4">
        <v>878704</v>
      </c>
      <c r="I991" s="4">
        <v>179198</v>
      </c>
      <c r="J991" s="4">
        <v>1948863</v>
      </c>
      <c r="K991" s="4">
        <v>1215286</v>
      </c>
      <c r="L991" s="4">
        <v>268483</v>
      </c>
      <c r="M991" s="4">
        <v>1073569</v>
      </c>
      <c r="N991" s="4">
        <v>554616</v>
      </c>
      <c r="O991" s="4">
        <v>958523</v>
      </c>
      <c r="P991" s="4">
        <v>285036</v>
      </c>
      <c r="Q991" s="4">
        <v>3757397</v>
      </c>
      <c r="R991" s="4">
        <v>3397861</v>
      </c>
      <c r="S991" s="4">
        <v>7636809</v>
      </c>
      <c r="T991" s="4">
        <v>1749867</v>
      </c>
    </row>
    <row r="992" spans="1:20" s="12" customFormat="1" ht="23.25">
      <c r="A992" s="15" t="s">
        <v>981</v>
      </c>
      <c r="B992" s="16" t="s">
        <v>378</v>
      </c>
      <c r="C992" s="4">
        <v>14645937</v>
      </c>
      <c r="D992" s="4">
        <v>416291</v>
      </c>
      <c r="E992" s="4">
        <v>1997143</v>
      </c>
      <c r="F992" s="4">
        <v>433308</v>
      </c>
      <c r="G992" s="4">
        <v>9310</v>
      </c>
      <c r="H992" s="4">
        <v>112160</v>
      </c>
      <c r="I992" s="4">
        <v>326394</v>
      </c>
      <c r="J992" s="4">
        <v>520674</v>
      </c>
      <c r="K992" s="4">
        <v>296837</v>
      </c>
      <c r="L992" s="4">
        <v>495189</v>
      </c>
      <c r="M992" s="4">
        <v>202134</v>
      </c>
      <c r="N992" s="4">
        <v>176654</v>
      </c>
      <c r="O992" s="4">
        <v>650973</v>
      </c>
      <c r="P992" s="4">
        <v>275320</v>
      </c>
      <c r="Q992" s="4">
        <v>360848</v>
      </c>
      <c r="R992" s="4">
        <v>706166</v>
      </c>
      <c r="S992" s="4">
        <v>6667407</v>
      </c>
      <c r="T992" s="4">
        <v>999130</v>
      </c>
    </row>
    <row r="993" spans="1:20" s="12" customFormat="1" ht="45.75">
      <c r="A993" s="15" t="s">
        <v>982</v>
      </c>
      <c r="B993" s="16" t="s">
        <v>379</v>
      </c>
      <c r="C993" s="4">
        <v>112447321</v>
      </c>
      <c r="D993" s="4">
        <v>1413551</v>
      </c>
      <c r="E993" s="4">
        <v>3140300</v>
      </c>
      <c r="F993" s="4">
        <v>3231285</v>
      </c>
      <c r="G993" s="4">
        <v>741676</v>
      </c>
      <c r="H993" s="4">
        <v>608031</v>
      </c>
      <c r="I993" s="4">
        <v>2239727</v>
      </c>
      <c r="J993" s="4">
        <v>6911487</v>
      </c>
      <c r="K993" s="4">
        <v>3389203</v>
      </c>
      <c r="L993" s="4">
        <v>1300001</v>
      </c>
      <c r="M993" s="4">
        <v>864256</v>
      </c>
      <c r="N993" s="4">
        <v>3612961</v>
      </c>
      <c r="O993" s="4">
        <v>804147</v>
      </c>
      <c r="P993" s="4">
        <v>244432</v>
      </c>
      <c r="Q993" s="4">
        <v>8176143</v>
      </c>
      <c r="R993" s="4">
        <v>18218633</v>
      </c>
      <c r="S993" s="4">
        <v>53757132</v>
      </c>
      <c r="T993" s="4">
        <v>3794356</v>
      </c>
    </row>
    <row r="994" spans="1:20" s="12" customFormat="1" ht="23.25">
      <c r="A994" s="15" t="s">
        <v>983</v>
      </c>
      <c r="B994" s="16" t="s">
        <v>524</v>
      </c>
      <c r="C994" s="4">
        <v>21417440</v>
      </c>
      <c r="D994" s="4">
        <v>22771</v>
      </c>
      <c r="E994" s="4">
        <v>362567</v>
      </c>
      <c r="F994" s="4">
        <v>1361693</v>
      </c>
      <c r="G994" s="4">
        <v>215321</v>
      </c>
      <c r="H994" s="4">
        <v>1318673</v>
      </c>
      <c r="I994" s="4">
        <v>781674</v>
      </c>
      <c r="J994" s="4">
        <v>429079</v>
      </c>
      <c r="K994" s="4">
        <v>249078</v>
      </c>
      <c r="L994" s="4">
        <v>23598</v>
      </c>
      <c r="M994" s="4">
        <v>417826</v>
      </c>
      <c r="N994" s="4">
        <v>572548</v>
      </c>
      <c r="O994" s="4">
        <v>1297776</v>
      </c>
      <c r="P994" s="4">
        <v>238051</v>
      </c>
      <c r="Q994" s="4">
        <v>4536030</v>
      </c>
      <c r="R994" s="4">
        <v>3989548</v>
      </c>
      <c r="S994" s="4">
        <v>4746606</v>
      </c>
      <c r="T994" s="4">
        <v>854601</v>
      </c>
    </row>
    <row r="995" spans="1:20" s="12" customFormat="1" ht="34.5">
      <c r="A995" s="15" t="s">
        <v>984</v>
      </c>
      <c r="B995" s="16" t="s">
        <v>380</v>
      </c>
      <c r="C995" s="4">
        <v>20260155</v>
      </c>
      <c r="D995" s="4">
        <v>21800</v>
      </c>
      <c r="E995" s="4">
        <v>362567</v>
      </c>
      <c r="F995" s="4">
        <v>1318305</v>
      </c>
      <c r="G995" s="4">
        <v>215203</v>
      </c>
      <c r="H995" s="4">
        <v>933077</v>
      </c>
      <c r="I995" s="4">
        <v>781674</v>
      </c>
      <c r="J995" s="4">
        <v>423946</v>
      </c>
      <c r="K995" s="4">
        <v>115984</v>
      </c>
      <c r="L995" s="4">
        <v>12329</v>
      </c>
      <c r="M995" s="4">
        <v>417826</v>
      </c>
      <c r="N995" s="4">
        <v>470990</v>
      </c>
      <c r="O995" s="4">
        <v>1296388</v>
      </c>
      <c r="P995" s="4">
        <v>66071</v>
      </c>
      <c r="Q995" s="4">
        <v>4515931</v>
      </c>
      <c r="R995" s="4">
        <v>3936945</v>
      </c>
      <c r="S995" s="4">
        <v>4532723</v>
      </c>
      <c r="T995" s="4">
        <v>838399</v>
      </c>
    </row>
    <row r="996" spans="1:20" s="12" customFormat="1" ht="34.5">
      <c r="A996" s="15" t="s">
        <v>985</v>
      </c>
      <c r="B996" s="16" t="s">
        <v>381</v>
      </c>
      <c r="C996" s="4">
        <v>937998</v>
      </c>
      <c r="D996" s="5" t="s">
        <v>14</v>
      </c>
      <c r="E996" s="5" t="s">
        <v>14</v>
      </c>
      <c r="F996" s="4">
        <v>17683</v>
      </c>
      <c r="G996" s="5" t="s">
        <v>14</v>
      </c>
      <c r="H996" s="4">
        <v>384844</v>
      </c>
      <c r="I996" s="5" t="s">
        <v>14</v>
      </c>
      <c r="J996" s="4">
        <v>215</v>
      </c>
      <c r="K996" s="5" t="s">
        <v>14</v>
      </c>
      <c r="L996" s="4">
        <v>11269</v>
      </c>
      <c r="M996" s="5" t="s">
        <v>14</v>
      </c>
      <c r="N996" s="4">
        <v>100000</v>
      </c>
      <c r="O996" s="5" t="s">
        <v>14</v>
      </c>
      <c r="P996" s="4">
        <v>171981</v>
      </c>
      <c r="Q996" s="5" t="s">
        <v>14</v>
      </c>
      <c r="R996" s="4">
        <v>24443</v>
      </c>
      <c r="S996" s="4">
        <v>212021</v>
      </c>
      <c r="T996" s="4">
        <v>15543</v>
      </c>
    </row>
    <row r="997" spans="1:20" s="12" customFormat="1" ht="23.25">
      <c r="A997" s="15" t="s">
        <v>986</v>
      </c>
      <c r="B997" s="16" t="s">
        <v>382</v>
      </c>
      <c r="C997" s="4">
        <v>30021</v>
      </c>
      <c r="D997" s="5" t="s">
        <v>14</v>
      </c>
      <c r="E997" s="5" t="s">
        <v>14</v>
      </c>
      <c r="F997" s="5" t="s">
        <v>14</v>
      </c>
      <c r="G997" s="5" t="s">
        <v>14</v>
      </c>
      <c r="H997" s="5" t="s">
        <v>14</v>
      </c>
      <c r="I997" s="5" t="s">
        <v>14</v>
      </c>
      <c r="J997" s="5" t="s">
        <v>14</v>
      </c>
      <c r="K997" s="5" t="s">
        <v>14</v>
      </c>
      <c r="L997" s="5" t="s">
        <v>14</v>
      </c>
      <c r="M997" s="5" t="s">
        <v>14</v>
      </c>
      <c r="N997" s="5" t="s">
        <v>14</v>
      </c>
      <c r="O997" s="5" t="s">
        <v>14</v>
      </c>
      <c r="P997" s="5" t="s">
        <v>14</v>
      </c>
      <c r="Q997" s="5" t="s">
        <v>14</v>
      </c>
      <c r="R997" s="4">
        <v>28160</v>
      </c>
      <c r="S997" s="4">
        <v>1862</v>
      </c>
      <c r="T997" s="5" t="s">
        <v>14</v>
      </c>
    </row>
    <row r="998" spans="1:20" s="12" customFormat="1" ht="45.75">
      <c r="A998" s="15" t="s">
        <v>987</v>
      </c>
      <c r="B998" s="16" t="s">
        <v>383</v>
      </c>
      <c r="C998" s="4">
        <v>50404</v>
      </c>
      <c r="D998" s="4">
        <v>972</v>
      </c>
      <c r="E998" s="5" t="s">
        <v>14</v>
      </c>
      <c r="F998" s="4">
        <v>24278</v>
      </c>
      <c r="G998" s="5" t="s">
        <v>14</v>
      </c>
      <c r="H998" s="4">
        <v>753</v>
      </c>
      <c r="I998" s="5" t="s">
        <v>14</v>
      </c>
      <c r="J998" s="4">
        <v>2319</v>
      </c>
      <c r="K998" s="4">
        <v>877</v>
      </c>
      <c r="L998" s="5" t="s">
        <v>14</v>
      </c>
      <c r="M998" s="5" t="s">
        <v>14</v>
      </c>
      <c r="N998" s="4">
        <v>1558</v>
      </c>
      <c r="O998" s="4">
        <v>1388</v>
      </c>
      <c r="P998" s="5" t="s">
        <v>14</v>
      </c>
      <c r="Q998" s="4">
        <v>18260</v>
      </c>
      <c r="R998" s="5" t="s">
        <v>14</v>
      </c>
      <c r="S998" s="5" t="s">
        <v>14</v>
      </c>
      <c r="T998" s="5" t="s">
        <v>14</v>
      </c>
    </row>
    <row r="999" spans="1:20" s="12" customFormat="1" ht="45.75">
      <c r="A999" s="15" t="s">
        <v>988</v>
      </c>
      <c r="B999" s="16" t="s">
        <v>384</v>
      </c>
      <c r="C999" s="4">
        <v>138861</v>
      </c>
      <c r="D999" s="5" t="s">
        <v>14</v>
      </c>
      <c r="E999" s="5" t="s">
        <v>14</v>
      </c>
      <c r="F999" s="4">
        <v>1427</v>
      </c>
      <c r="G999" s="4">
        <v>118</v>
      </c>
      <c r="H999" s="5" t="s">
        <v>14</v>
      </c>
      <c r="I999" s="5" t="s">
        <v>14</v>
      </c>
      <c r="J999" s="4">
        <v>2600</v>
      </c>
      <c r="K999" s="4">
        <v>132218</v>
      </c>
      <c r="L999" s="5" t="s">
        <v>14</v>
      </c>
      <c r="M999" s="5" t="s">
        <v>14</v>
      </c>
      <c r="N999" s="5" t="s">
        <v>14</v>
      </c>
      <c r="O999" s="5" t="s">
        <v>14</v>
      </c>
      <c r="P999" s="5" t="s">
        <v>14</v>
      </c>
      <c r="Q999" s="4">
        <v>1840</v>
      </c>
      <c r="R999" s="5" t="s">
        <v>14</v>
      </c>
      <c r="S999" s="5" t="s">
        <v>14</v>
      </c>
      <c r="T999" s="4">
        <v>659</v>
      </c>
    </row>
    <row r="1000" spans="1:20" s="12" customFormat="1" ht="34.5">
      <c r="A1000" s="15" t="s">
        <v>989</v>
      </c>
      <c r="B1000" s="16" t="s">
        <v>525</v>
      </c>
      <c r="C1000" s="4">
        <v>11269889</v>
      </c>
      <c r="D1000" s="4">
        <v>8420</v>
      </c>
      <c r="E1000" s="4">
        <v>683</v>
      </c>
      <c r="F1000" s="4">
        <v>68164</v>
      </c>
      <c r="G1000" s="4">
        <v>7659</v>
      </c>
      <c r="H1000" s="4">
        <v>33225</v>
      </c>
      <c r="I1000" s="4">
        <v>1910279</v>
      </c>
      <c r="J1000" s="4">
        <v>26215</v>
      </c>
      <c r="K1000" s="4">
        <v>65711</v>
      </c>
      <c r="L1000" s="4">
        <v>127348</v>
      </c>
      <c r="M1000" s="4">
        <v>700</v>
      </c>
      <c r="N1000" s="4">
        <v>40658</v>
      </c>
      <c r="O1000" s="4">
        <v>63507</v>
      </c>
      <c r="P1000" s="4">
        <v>25566</v>
      </c>
      <c r="Q1000" s="4">
        <v>3767262</v>
      </c>
      <c r="R1000" s="4">
        <v>2903006</v>
      </c>
      <c r="S1000" s="4">
        <v>1921290</v>
      </c>
      <c r="T1000" s="4">
        <v>300196</v>
      </c>
    </row>
    <row r="1001" spans="1:20" s="12" customFormat="1" ht="23.25">
      <c r="A1001" s="15" t="s">
        <v>990</v>
      </c>
      <c r="B1001" s="16" t="s">
        <v>385</v>
      </c>
      <c r="C1001" s="4">
        <v>5070735</v>
      </c>
      <c r="D1001" s="4">
        <v>2099</v>
      </c>
      <c r="E1001" s="4">
        <v>273</v>
      </c>
      <c r="F1001" s="4">
        <v>35959</v>
      </c>
      <c r="G1001" s="4">
        <v>129</v>
      </c>
      <c r="H1001" s="4">
        <v>30530</v>
      </c>
      <c r="I1001" s="4">
        <v>903</v>
      </c>
      <c r="J1001" s="4">
        <v>17356</v>
      </c>
      <c r="K1001" s="4">
        <v>59354</v>
      </c>
      <c r="L1001" s="4">
        <v>46168</v>
      </c>
      <c r="M1001" s="4">
        <v>200</v>
      </c>
      <c r="N1001" s="4">
        <v>5594</v>
      </c>
      <c r="O1001" s="4">
        <v>53947</v>
      </c>
      <c r="P1001" s="4">
        <v>25566</v>
      </c>
      <c r="Q1001" s="4">
        <v>3712407</v>
      </c>
      <c r="R1001" s="4">
        <v>796283</v>
      </c>
      <c r="S1001" s="4">
        <v>110129</v>
      </c>
      <c r="T1001" s="4">
        <v>173839</v>
      </c>
    </row>
    <row r="1002" spans="1:20" s="12" customFormat="1" ht="23.25">
      <c r="A1002" s="15" t="s">
        <v>991</v>
      </c>
      <c r="B1002" s="16" t="s">
        <v>386</v>
      </c>
      <c r="C1002" s="4">
        <v>2191907</v>
      </c>
      <c r="D1002" s="4">
        <v>1944</v>
      </c>
      <c r="E1002" s="4">
        <v>273</v>
      </c>
      <c r="F1002" s="4">
        <v>33421</v>
      </c>
      <c r="G1002" s="4">
        <v>129</v>
      </c>
      <c r="H1002" s="4">
        <v>30530</v>
      </c>
      <c r="I1002" s="4">
        <v>903</v>
      </c>
      <c r="J1002" s="4">
        <v>3177</v>
      </c>
      <c r="K1002" s="4">
        <v>3960</v>
      </c>
      <c r="L1002" s="4">
        <v>29982</v>
      </c>
      <c r="M1002" s="5" t="s">
        <v>14</v>
      </c>
      <c r="N1002" s="4">
        <v>5285</v>
      </c>
      <c r="O1002" s="4">
        <v>52082</v>
      </c>
      <c r="P1002" s="4">
        <v>17237</v>
      </c>
      <c r="Q1002" s="4">
        <v>1085620</v>
      </c>
      <c r="R1002" s="4">
        <v>796283</v>
      </c>
      <c r="S1002" s="4">
        <v>110129</v>
      </c>
      <c r="T1002" s="4">
        <v>20952</v>
      </c>
    </row>
    <row r="1003" spans="1:20" s="12" customFormat="1" ht="23.25">
      <c r="A1003" s="15" t="s">
        <v>992</v>
      </c>
      <c r="B1003" s="16" t="s">
        <v>387</v>
      </c>
      <c r="C1003" s="4">
        <v>2878828</v>
      </c>
      <c r="D1003" s="4">
        <v>155</v>
      </c>
      <c r="E1003" s="5" t="s">
        <v>14</v>
      </c>
      <c r="F1003" s="4">
        <v>2537</v>
      </c>
      <c r="G1003" s="5" t="s">
        <v>14</v>
      </c>
      <c r="H1003" s="5" t="s">
        <v>14</v>
      </c>
      <c r="I1003" s="5" t="s">
        <v>14</v>
      </c>
      <c r="J1003" s="4">
        <v>14180</v>
      </c>
      <c r="K1003" s="4">
        <v>55394</v>
      </c>
      <c r="L1003" s="4">
        <v>16185</v>
      </c>
      <c r="M1003" s="4">
        <v>200</v>
      </c>
      <c r="N1003" s="4">
        <v>309</v>
      </c>
      <c r="O1003" s="4">
        <v>1865</v>
      </c>
      <c r="P1003" s="4">
        <v>8329</v>
      </c>
      <c r="Q1003" s="4">
        <v>2626787</v>
      </c>
      <c r="R1003" s="5" t="s">
        <v>14</v>
      </c>
      <c r="S1003" s="5" t="s">
        <v>14</v>
      </c>
      <c r="T1003" s="4">
        <v>152887</v>
      </c>
    </row>
    <row r="1004" spans="1:20" s="12" customFormat="1" ht="23.25">
      <c r="A1004" s="15" t="s">
        <v>993</v>
      </c>
      <c r="B1004" s="16" t="s">
        <v>388</v>
      </c>
      <c r="C1004" s="4">
        <v>5835292</v>
      </c>
      <c r="D1004" s="5" t="s">
        <v>14</v>
      </c>
      <c r="E1004" s="5" t="s">
        <v>14</v>
      </c>
      <c r="F1004" s="4">
        <v>18683</v>
      </c>
      <c r="G1004" s="4">
        <v>6595</v>
      </c>
      <c r="H1004" s="5" t="s">
        <v>14</v>
      </c>
      <c r="I1004" s="4">
        <v>1907621</v>
      </c>
      <c r="J1004" s="4">
        <v>1287</v>
      </c>
      <c r="K1004" s="4">
        <v>3062</v>
      </c>
      <c r="L1004" s="4">
        <v>16185</v>
      </c>
      <c r="M1004" s="5" t="s">
        <v>14</v>
      </c>
      <c r="N1004" s="4">
        <v>34286</v>
      </c>
      <c r="O1004" s="4">
        <v>1659</v>
      </c>
      <c r="P1004" s="5" t="s">
        <v>14</v>
      </c>
      <c r="Q1004" s="5" t="s">
        <v>14</v>
      </c>
      <c r="R1004" s="4">
        <v>2066027</v>
      </c>
      <c r="S1004" s="4">
        <v>1738361</v>
      </c>
      <c r="T1004" s="4">
        <v>41526</v>
      </c>
    </row>
    <row r="1005" spans="1:20" s="12" customFormat="1" ht="23.25">
      <c r="A1005" s="15" t="s">
        <v>994</v>
      </c>
      <c r="B1005" s="16" t="s">
        <v>389</v>
      </c>
      <c r="C1005" s="4">
        <v>363862</v>
      </c>
      <c r="D1005" s="4">
        <v>6322</v>
      </c>
      <c r="E1005" s="4">
        <v>410</v>
      </c>
      <c r="F1005" s="4">
        <v>13523</v>
      </c>
      <c r="G1005" s="4">
        <v>935</v>
      </c>
      <c r="H1005" s="4">
        <v>2695</v>
      </c>
      <c r="I1005" s="4">
        <v>1755</v>
      </c>
      <c r="J1005" s="4">
        <v>7571</v>
      </c>
      <c r="K1005" s="4">
        <v>3295</v>
      </c>
      <c r="L1005" s="4">
        <v>64995</v>
      </c>
      <c r="M1005" s="4">
        <v>500</v>
      </c>
      <c r="N1005" s="4">
        <v>778</v>
      </c>
      <c r="O1005" s="4">
        <v>7902</v>
      </c>
      <c r="P1005" s="5" t="s">
        <v>14</v>
      </c>
      <c r="Q1005" s="4">
        <v>54855</v>
      </c>
      <c r="R1005" s="4">
        <v>40696</v>
      </c>
      <c r="S1005" s="4">
        <v>72800</v>
      </c>
      <c r="T1005" s="4">
        <v>84831</v>
      </c>
    </row>
    <row r="1006" spans="1:20" s="12" customFormat="1" ht="34.5">
      <c r="A1006" s="15" t="s">
        <v>995</v>
      </c>
      <c r="B1006" s="16" t="s">
        <v>526</v>
      </c>
      <c r="C1006" s="4">
        <v>17875807</v>
      </c>
      <c r="D1006" s="4">
        <v>294413</v>
      </c>
      <c r="E1006" s="4">
        <v>756185</v>
      </c>
      <c r="F1006" s="4">
        <v>239305</v>
      </c>
      <c r="G1006" s="4">
        <v>269574</v>
      </c>
      <c r="H1006" s="4">
        <v>912418</v>
      </c>
      <c r="I1006" s="4">
        <v>1140235</v>
      </c>
      <c r="J1006" s="4">
        <v>1353349</v>
      </c>
      <c r="K1006" s="4">
        <v>674784</v>
      </c>
      <c r="L1006" s="4">
        <v>84871</v>
      </c>
      <c r="M1006" s="4">
        <v>814872</v>
      </c>
      <c r="N1006" s="4">
        <v>213514</v>
      </c>
      <c r="O1006" s="4">
        <v>217323</v>
      </c>
      <c r="P1006" s="4">
        <v>341258</v>
      </c>
      <c r="Q1006" s="4">
        <v>2051586</v>
      </c>
      <c r="R1006" s="4">
        <v>2624626</v>
      </c>
      <c r="S1006" s="4">
        <v>4463866</v>
      </c>
      <c r="T1006" s="4">
        <v>1423628</v>
      </c>
    </row>
    <row r="1007" spans="1:20" s="12" customFormat="1" ht="23.25">
      <c r="A1007" s="15" t="s">
        <v>996</v>
      </c>
      <c r="B1007" s="16" t="s">
        <v>390</v>
      </c>
      <c r="C1007" s="4">
        <v>192506</v>
      </c>
      <c r="D1007" s="4">
        <v>132831</v>
      </c>
      <c r="E1007" s="5" t="s">
        <v>14</v>
      </c>
      <c r="F1007" s="5" t="s">
        <v>14</v>
      </c>
      <c r="G1007" s="5" t="s">
        <v>14</v>
      </c>
      <c r="H1007" s="5" t="s">
        <v>14</v>
      </c>
      <c r="I1007" s="5" t="s">
        <v>14</v>
      </c>
      <c r="J1007" s="5" t="s">
        <v>14</v>
      </c>
      <c r="K1007" s="5" t="s">
        <v>14</v>
      </c>
      <c r="L1007" s="4">
        <v>22348</v>
      </c>
      <c r="M1007" s="5" t="s">
        <v>14</v>
      </c>
      <c r="N1007" s="5" t="s">
        <v>14</v>
      </c>
      <c r="O1007" s="5" t="s">
        <v>14</v>
      </c>
      <c r="P1007" s="5" t="s">
        <v>14</v>
      </c>
      <c r="Q1007" s="4">
        <v>34143</v>
      </c>
      <c r="R1007" s="5" t="s">
        <v>14</v>
      </c>
      <c r="S1007" s="5" t="s">
        <v>14</v>
      </c>
      <c r="T1007" s="4">
        <v>3184</v>
      </c>
    </row>
    <row r="1008" spans="1:20" s="12" customFormat="1" ht="23.25">
      <c r="A1008" s="15" t="s">
        <v>997</v>
      </c>
      <c r="B1008" s="16" t="s">
        <v>391</v>
      </c>
      <c r="C1008" s="4">
        <v>918256</v>
      </c>
      <c r="D1008" s="5" t="s">
        <v>14</v>
      </c>
      <c r="E1008" s="5" t="s">
        <v>14</v>
      </c>
      <c r="F1008" s="5" t="s">
        <v>14</v>
      </c>
      <c r="G1008" s="5" t="s">
        <v>14</v>
      </c>
      <c r="H1008" s="5" t="s">
        <v>14</v>
      </c>
      <c r="I1008" s="4">
        <v>16710</v>
      </c>
      <c r="J1008" s="4">
        <v>1214</v>
      </c>
      <c r="K1008" s="4">
        <v>157214</v>
      </c>
      <c r="L1008" s="5" t="s">
        <v>14</v>
      </c>
      <c r="M1008" s="4">
        <v>1000</v>
      </c>
      <c r="N1008" s="4">
        <v>700</v>
      </c>
      <c r="O1008" s="5" t="s">
        <v>14</v>
      </c>
      <c r="P1008" s="5" t="s">
        <v>14</v>
      </c>
      <c r="Q1008" s="4">
        <v>724729</v>
      </c>
      <c r="R1008" s="5" t="s">
        <v>14</v>
      </c>
      <c r="S1008" s="5" t="s">
        <v>14</v>
      </c>
      <c r="T1008" s="4">
        <v>16689</v>
      </c>
    </row>
    <row r="1009" spans="1:20" s="12" customFormat="1" ht="23.25">
      <c r="A1009" s="15" t="s">
        <v>998</v>
      </c>
      <c r="B1009" s="16" t="s">
        <v>392</v>
      </c>
      <c r="C1009" s="4">
        <v>14812206</v>
      </c>
      <c r="D1009" s="4">
        <v>130753</v>
      </c>
      <c r="E1009" s="4">
        <v>755209</v>
      </c>
      <c r="F1009" s="4">
        <v>221014</v>
      </c>
      <c r="G1009" s="4">
        <v>199532</v>
      </c>
      <c r="H1009" s="4">
        <v>907575</v>
      </c>
      <c r="I1009" s="4">
        <v>1123525</v>
      </c>
      <c r="J1009" s="4">
        <v>1228070</v>
      </c>
      <c r="K1009" s="4">
        <v>507718</v>
      </c>
      <c r="L1009" s="4">
        <v>62523</v>
      </c>
      <c r="M1009" s="4">
        <v>684269</v>
      </c>
      <c r="N1009" s="4">
        <v>180587</v>
      </c>
      <c r="O1009" s="4">
        <v>207583</v>
      </c>
      <c r="P1009" s="4">
        <v>341258</v>
      </c>
      <c r="Q1009" s="4">
        <v>1095457</v>
      </c>
      <c r="R1009" s="4">
        <v>2609128</v>
      </c>
      <c r="S1009" s="4">
        <v>3792808</v>
      </c>
      <c r="T1009" s="4">
        <v>765197</v>
      </c>
    </row>
    <row r="1010" spans="1:20" s="12" customFormat="1" ht="23.25">
      <c r="A1010" s="15" t="s">
        <v>999</v>
      </c>
      <c r="B1010" s="16" t="s">
        <v>393</v>
      </c>
      <c r="C1010" s="4">
        <v>2951663</v>
      </c>
      <c r="D1010" s="5" t="s">
        <v>14</v>
      </c>
      <c r="E1010" s="5" t="s">
        <v>14</v>
      </c>
      <c r="F1010" s="4">
        <v>19942</v>
      </c>
      <c r="G1010" s="4">
        <v>22004</v>
      </c>
      <c r="H1010" s="4">
        <v>344160</v>
      </c>
      <c r="I1010" s="4">
        <v>1069402</v>
      </c>
      <c r="J1010" s="4">
        <v>55002</v>
      </c>
      <c r="K1010" s="4">
        <v>262156</v>
      </c>
      <c r="L1010" s="4">
        <v>8050</v>
      </c>
      <c r="M1010" s="4">
        <v>527576</v>
      </c>
      <c r="N1010" s="5" t="s">
        <v>14</v>
      </c>
      <c r="O1010" s="5" t="s">
        <v>14</v>
      </c>
      <c r="P1010" s="4">
        <v>288511</v>
      </c>
      <c r="Q1010" s="4">
        <v>354827</v>
      </c>
      <c r="R1010" s="4">
        <v>33</v>
      </c>
      <c r="S1010" s="5" t="s">
        <v>14</v>
      </c>
      <c r="T1010" s="5" t="s">
        <v>14</v>
      </c>
    </row>
    <row r="1011" spans="1:20" s="12" customFormat="1" ht="23.25">
      <c r="A1011" s="15" t="s">
        <v>1000</v>
      </c>
      <c r="B1011" s="16" t="s">
        <v>394</v>
      </c>
      <c r="C1011" s="4">
        <v>11860543</v>
      </c>
      <c r="D1011" s="4">
        <v>130753</v>
      </c>
      <c r="E1011" s="4">
        <v>755209</v>
      </c>
      <c r="F1011" s="4">
        <v>201072</v>
      </c>
      <c r="G1011" s="4">
        <v>177528</v>
      </c>
      <c r="H1011" s="4">
        <v>563415</v>
      </c>
      <c r="I1011" s="4">
        <v>54123</v>
      </c>
      <c r="J1011" s="4">
        <v>1173068</v>
      </c>
      <c r="K1011" s="4">
        <v>245562</v>
      </c>
      <c r="L1011" s="4">
        <v>54473</v>
      </c>
      <c r="M1011" s="4">
        <v>156693</v>
      </c>
      <c r="N1011" s="4">
        <v>180587</v>
      </c>
      <c r="O1011" s="4">
        <v>207583</v>
      </c>
      <c r="P1011" s="4">
        <v>52746</v>
      </c>
      <c r="Q1011" s="4">
        <v>740631</v>
      </c>
      <c r="R1011" s="4">
        <v>2609095</v>
      </c>
      <c r="S1011" s="4">
        <v>3792808</v>
      </c>
      <c r="T1011" s="4">
        <v>765197</v>
      </c>
    </row>
    <row r="1012" spans="1:20" s="12" customFormat="1" ht="45.75">
      <c r="A1012" s="15" t="s">
        <v>1001</v>
      </c>
      <c r="B1012" s="16" t="s">
        <v>395</v>
      </c>
      <c r="C1012" s="4">
        <v>1952839</v>
      </c>
      <c r="D1012" s="4">
        <v>30829</v>
      </c>
      <c r="E1012" s="4">
        <v>976</v>
      </c>
      <c r="F1012" s="4">
        <v>18291</v>
      </c>
      <c r="G1012" s="4">
        <v>70042</v>
      </c>
      <c r="H1012" s="4">
        <v>4843</v>
      </c>
      <c r="I1012" s="5" t="s">
        <v>14</v>
      </c>
      <c r="J1012" s="4">
        <v>124065</v>
      </c>
      <c r="K1012" s="4">
        <v>9852</v>
      </c>
      <c r="L1012" s="5" t="s">
        <v>14</v>
      </c>
      <c r="M1012" s="4">
        <v>129603</v>
      </c>
      <c r="N1012" s="4">
        <v>32227</v>
      </c>
      <c r="O1012" s="4">
        <v>9740</v>
      </c>
      <c r="P1012" s="5" t="s">
        <v>14</v>
      </c>
      <c r="Q1012" s="4">
        <v>197257</v>
      </c>
      <c r="R1012" s="4">
        <v>15498</v>
      </c>
      <c r="S1012" s="4">
        <v>671059</v>
      </c>
      <c r="T1012" s="4">
        <v>638557</v>
      </c>
    </row>
    <row r="1013" spans="1:20" s="12" customFormat="1" ht="45.75">
      <c r="A1013" s="15" t="s">
        <v>1002</v>
      </c>
      <c r="B1013" s="16" t="s">
        <v>527</v>
      </c>
      <c r="C1013" s="4">
        <v>1755403800</v>
      </c>
      <c r="D1013" s="4">
        <v>80033153</v>
      </c>
      <c r="E1013" s="4">
        <v>122449276</v>
      </c>
      <c r="F1013" s="4">
        <v>147095599</v>
      </c>
      <c r="G1013" s="4">
        <v>69815463</v>
      </c>
      <c r="H1013" s="4">
        <v>66090536</v>
      </c>
      <c r="I1013" s="4">
        <v>66297787</v>
      </c>
      <c r="J1013" s="4">
        <v>114071784</v>
      </c>
      <c r="K1013" s="4">
        <v>66734215</v>
      </c>
      <c r="L1013" s="4">
        <v>49228704</v>
      </c>
      <c r="M1013" s="4">
        <v>39342911</v>
      </c>
      <c r="N1013" s="4">
        <v>88230635</v>
      </c>
      <c r="O1013" s="4">
        <v>39854213</v>
      </c>
      <c r="P1013" s="4">
        <v>73373203</v>
      </c>
      <c r="Q1013" s="4">
        <v>155604159</v>
      </c>
      <c r="R1013" s="4">
        <v>201418696</v>
      </c>
      <c r="S1013" s="4">
        <v>302038862</v>
      </c>
      <c r="T1013" s="4">
        <v>73724605</v>
      </c>
    </row>
    <row r="1014" spans="1:20" s="12" customFormat="1" ht="23.25">
      <c r="A1014" s="15" t="s">
        <v>1003</v>
      </c>
      <c r="B1014" s="16" t="s">
        <v>528</v>
      </c>
      <c r="C1014" s="4">
        <v>1130567252</v>
      </c>
      <c r="D1014" s="4">
        <v>52205742</v>
      </c>
      <c r="E1014" s="4">
        <v>64394143</v>
      </c>
      <c r="F1014" s="4">
        <v>124454289</v>
      </c>
      <c r="G1014" s="4">
        <v>47038312</v>
      </c>
      <c r="H1014" s="4">
        <v>60567817</v>
      </c>
      <c r="I1014" s="4">
        <v>57375636</v>
      </c>
      <c r="J1014" s="4">
        <v>74787447</v>
      </c>
      <c r="K1014" s="4">
        <v>48331979</v>
      </c>
      <c r="L1014" s="4">
        <v>33264470</v>
      </c>
      <c r="M1014" s="4">
        <v>34183611</v>
      </c>
      <c r="N1014" s="4">
        <v>65956121</v>
      </c>
      <c r="O1014" s="4">
        <v>26253366</v>
      </c>
      <c r="P1014" s="4">
        <v>70999992</v>
      </c>
      <c r="Q1014" s="4">
        <v>67007663</v>
      </c>
      <c r="R1014" s="4">
        <v>125284429</v>
      </c>
      <c r="S1014" s="4">
        <v>119743877</v>
      </c>
      <c r="T1014" s="4">
        <v>58718357</v>
      </c>
    </row>
    <row r="1015" spans="1:20" s="12" customFormat="1" ht="57">
      <c r="A1015" s="15" t="s">
        <v>1004</v>
      </c>
      <c r="B1015" s="16" t="s">
        <v>396</v>
      </c>
      <c r="C1015" s="4">
        <v>1109227326</v>
      </c>
      <c r="D1015" s="4">
        <v>46593092</v>
      </c>
      <c r="E1015" s="4">
        <v>63082158</v>
      </c>
      <c r="F1015" s="4">
        <v>123935419</v>
      </c>
      <c r="G1015" s="4">
        <v>46904043</v>
      </c>
      <c r="H1015" s="4">
        <v>60249630</v>
      </c>
      <c r="I1015" s="4">
        <v>57251549</v>
      </c>
      <c r="J1015" s="4">
        <v>73128013</v>
      </c>
      <c r="K1015" s="4">
        <v>47571958</v>
      </c>
      <c r="L1015" s="4">
        <v>33038336</v>
      </c>
      <c r="M1015" s="4">
        <v>31513771</v>
      </c>
      <c r="N1015" s="4">
        <v>64981763</v>
      </c>
      <c r="O1015" s="4">
        <v>25093307</v>
      </c>
      <c r="P1015" s="4">
        <v>70970077</v>
      </c>
      <c r="Q1015" s="4">
        <v>65546282</v>
      </c>
      <c r="R1015" s="4">
        <v>124974293</v>
      </c>
      <c r="S1015" s="4">
        <v>116032523</v>
      </c>
      <c r="T1015" s="4">
        <v>58361110</v>
      </c>
    </row>
    <row r="1016" spans="1:20" s="12" customFormat="1" ht="23.25">
      <c r="A1016" s="15" t="s">
        <v>1005</v>
      </c>
      <c r="B1016" s="16" t="s">
        <v>397</v>
      </c>
      <c r="C1016" s="4">
        <v>689567429</v>
      </c>
      <c r="D1016" s="4">
        <v>30171399</v>
      </c>
      <c r="E1016" s="4">
        <v>25022465</v>
      </c>
      <c r="F1016" s="4">
        <v>83226837</v>
      </c>
      <c r="G1016" s="4">
        <v>25367946</v>
      </c>
      <c r="H1016" s="4">
        <v>20034142</v>
      </c>
      <c r="I1016" s="4">
        <v>35840013</v>
      </c>
      <c r="J1016" s="4">
        <v>42557416</v>
      </c>
      <c r="K1016" s="4">
        <v>25021167</v>
      </c>
      <c r="L1016" s="4">
        <v>20075368</v>
      </c>
      <c r="M1016" s="4">
        <v>13666729</v>
      </c>
      <c r="N1016" s="4">
        <v>43765810</v>
      </c>
      <c r="O1016" s="4">
        <v>15284312</v>
      </c>
      <c r="P1016" s="4">
        <v>39779858</v>
      </c>
      <c r="Q1016" s="4">
        <v>45045995</v>
      </c>
      <c r="R1016" s="4">
        <v>96539270</v>
      </c>
      <c r="S1016" s="4">
        <v>90729976</v>
      </c>
      <c r="T1016" s="4">
        <v>37438726</v>
      </c>
    </row>
    <row r="1017" spans="1:20" s="12" customFormat="1" ht="34.5">
      <c r="A1017" s="15" t="s">
        <v>1006</v>
      </c>
      <c r="B1017" s="16" t="s">
        <v>398</v>
      </c>
      <c r="C1017" s="4">
        <v>1209122</v>
      </c>
      <c r="D1017" s="4">
        <v>21841</v>
      </c>
      <c r="E1017" s="5" t="s">
        <v>14</v>
      </c>
      <c r="F1017" s="4">
        <v>34272</v>
      </c>
      <c r="G1017" s="4">
        <v>370404</v>
      </c>
      <c r="H1017" s="4">
        <v>782252</v>
      </c>
      <c r="I1017" s="5" t="s">
        <v>14</v>
      </c>
      <c r="J1017" s="5" t="s">
        <v>14</v>
      </c>
      <c r="K1017" s="4">
        <v>314</v>
      </c>
      <c r="L1017" s="5" t="s">
        <v>14</v>
      </c>
      <c r="M1017" s="5" t="s">
        <v>14</v>
      </c>
      <c r="N1017" s="5" t="s">
        <v>14</v>
      </c>
      <c r="O1017" s="4">
        <v>39</v>
      </c>
      <c r="P1017" s="5" t="s">
        <v>14</v>
      </c>
      <c r="Q1017" s="5" t="s">
        <v>14</v>
      </c>
      <c r="R1017" s="5" t="s">
        <v>14</v>
      </c>
      <c r="S1017" s="5" t="s">
        <v>14</v>
      </c>
      <c r="T1017" s="5" t="s">
        <v>14</v>
      </c>
    </row>
    <row r="1018" spans="1:20" s="12" customFormat="1" ht="34.5">
      <c r="A1018" s="15" t="s">
        <v>1007</v>
      </c>
      <c r="B1018" s="16" t="s">
        <v>399</v>
      </c>
      <c r="C1018" s="4">
        <v>571571368</v>
      </c>
      <c r="D1018" s="4">
        <v>25985467</v>
      </c>
      <c r="E1018" s="4">
        <v>22143083</v>
      </c>
      <c r="F1018" s="4">
        <v>70527201</v>
      </c>
      <c r="G1018" s="4">
        <v>18198799</v>
      </c>
      <c r="H1018" s="4">
        <v>15971394</v>
      </c>
      <c r="I1018" s="4">
        <v>31243826</v>
      </c>
      <c r="J1018" s="4">
        <v>33811424</v>
      </c>
      <c r="K1018" s="4">
        <v>21047939</v>
      </c>
      <c r="L1018" s="4">
        <v>18386369</v>
      </c>
      <c r="M1018" s="4">
        <v>9969335</v>
      </c>
      <c r="N1018" s="4">
        <v>38442069</v>
      </c>
      <c r="O1018" s="4">
        <v>13613973</v>
      </c>
      <c r="P1018" s="4">
        <v>35907771</v>
      </c>
      <c r="Q1018" s="4">
        <v>36793778</v>
      </c>
      <c r="R1018" s="4">
        <v>79163342</v>
      </c>
      <c r="S1018" s="4">
        <v>68464957</v>
      </c>
      <c r="T1018" s="4">
        <v>31900640</v>
      </c>
    </row>
    <row r="1019" spans="1:20" s="12" customFormat="1" ht="34.5">
      <c r="A1019" s="15" t="s">
        <v>1087</v>
      </c>
      <c r="B1019" s="16" t="s">
        <v>1088</v>
      </c>
      <c r="C1019" s="4">
        <v>202369</v>
      </c>
      <c r="D1019" s="5" t="s">
        <v>14</v>
      </c>
      <c r="E1019" s="5" t="s">
        <v>14</v>
      </c>
      <c r="F1019" s="5" t="s">
        <v>14</v>
      </c>
      <c r="G1019" s="5" t="s">
        <v>14</v>
      </c>
      <c r="H1019" s="5" t="s">
        <v>14</v>
      </c>
      <c r="I1019" s="5" t="s">
        <v>14</v>
      </c>
      <c r="J1019" s="5" t="s">
        <v>14</v>
      </c>
      <c r="K1019" s="5" t="s">
        <v>14</v>
      </c>
      <c r="L1019" s="5" t="s">
        <v>14</v>
      </c>
      <c r="M1019" s="5" t="s">
        <v>14</v>
      </c>
      <c r="N1019" s="5" t="s">
        <v>14</v>
      </c>
      <c r="O1019" s="5" t="s">
        <v>14</v>
      </c>
      <c r="P1019" s="5" t="s">
        <v>14</v>
      </c>
      <c r="Q1019" s="5" t="s">
        <v>14</v>
      </c>
      <c r="R1019" s="4">
        <v>407</v>
      </c>
      <c r="S1019" s="4">
        <v>201962</v>
      </c>
      <c r="T1019" s="5" t="s">
        <v>14</v>
      </c>
    </row>
    <row r="1020" spans="1:20" s="12" customFormat="1" ht="34.5">
      <c r="A1020" s="15" t="s">
        <v>1008</v>
      </c>
      <c r="B1020" s="16" t="s">
        <v>400</v>
      </c>
      <c r="C1020" s="4">
        <v>107760076</v>
      </c>
      <c r="D1020" s="4">
        <v>4036890</v>
      </c>
      <c r="E1020" s="4">
        <v>2819253</v>
      </c>
      <c r="F1020" s="4">
        <v>12474632</v>
      </c>
      <c r="G1020" s="4">
        <v>4185392</v>
      </c>
      <c r="H1020" s="4">
        <v>3234802</v>
      </c>
      <c r="I1020" s="4">
        <v>4309067</v>
      </c>
      <c r="J1020" s="4">
        <v>8652579</v>
      </c>
      <c r="K1020" s="4">
        <v>3885899</v>
      </c>
      <c r="L1020" s="4">
        <v>1379337</v>
      </c>
      <c r="M1020" s="4">
        <v>3547577</v>
      </c>
      <c r="N1020" s="4">
        <v>5163065</v>
      </c>
      <c r="O1020" s="4">
        <v>1593965</v>
      </c>
      <c r="P1020" s="4">
        <v>2769097</v>
      </c>
      <c r="Q1020" s="4">
        <v>8091938</v>
      </c>
      <c r="R1020" s="4">
        <v>16653421</v>
      </c>
      <c r="S1020" s="4">
        <v>19978308</v>
      </c>
      <c r="T1020" s="4">
        <v>4984854</v>
      </c>
    </row>
    <row r="1021" spans="1:20" s="12" customFormat="1" ht="34.5">
      <c r="A1021" s="15" t="s">
        <v>1009</v>
      </c>
      <c r="B1021" s="16" t="s">
        <v>401</v>
      </c>
      <c r="C1021" s="4">
        <v>2476573</v>
      </c>
      <c r="D1021" s="5" t="s">
        <v>14</v>
      </c>
      <c r="E1021" s="5" t="s">
        <v>14</v>
      </c>
      <c r="F1021" s="4">
        <v>100107</v>
      </c>
      <c r="G1021" s="5" t="s">
        <v>14</v>
      </c>
      <c r="H1021" s="5" t="s">
        <v>14</v>
      </c>
      <c r="I1021" s="5" t="s">
        <v>14</v>
      </c>
      <c r="J1021" s="5" t="s">
        <v>14</v>
      </c>
      <c r="K1021" s="5" t="s">
        <v>14</v>
      </c>
      <c r="L1021" s="4">
        <v>309663</v>
      </c>
      <c r="M1021" s="5" t="s">
        <v>14</v>
      </c>
      <c r="N1021" s="5" t="s">
        <v>14</v>
      </c>
      <c r="O1021" s="5" t="s">
        <v>14</v>
      </c>
      <c r="P1021" s="4">
        <v>1096709</v>
      </c>
      <c r="Q1021" s="4">
        <v>18190</v>
      </c>
      <c r="R1021" s="5" t="s">
        <v>14</v>
      </c>
      <c r="S1021" s="4">
        <v>521815</v>
      </c>
      <c r="T1021" s="4">
        <v>430089</v>
      </c>
    </row>
    <row r="1022" spans="1:20" s="12" customFormat="1" ht="34.5">
      <c r="A1022" s="15" t="s">
        <v>1010</v>
      </c>
      <c r="B1022" s="16" t="s">
        <v>402</v>
      </c>
      <c r="C1022" s="4">
        <v>6347920</v>
      </c>
      <c r="D1022" s="4">
        <v>127201</v>
      </c>
      <c r="E1022" s="4">
        <v>60130</v>
      </c>
      <c r="F1022" s="4">
        <v>90625</v>
      </c>
      <c r="G1022" s="4">
        <v>2613350</v>
      </c>
      <c r="H1022" s="4">
        <v>45694</v>
      </c>
      <c r="I1022" s="4">
        <v>287120</v>
      </c>
      <c r="J1022" s="4">
        <v>93412</v>
      </c>
      <c r="K1022" s="4">
        <v>87014</v>
      </c>
      <c r="L1022" s="5" t="s">
        <v>14</v>
      </c>
      <c r="M1022" s="4">
        <v>149817</v>
      </c>
      <c r="N1022" s="4">
        <v>160676</v>
      </c>
      <c r="O1022" s="4">
        <v>76335</v>
      </c>
      <c r="P1022" s="4">
        <v>6280</v>
      </c>
      <c r="Q1022" s="4">
        <v>142089</v>
      </c>
      <c r="R1022" s="4">
        <v>722101</v>
      </c>
      <c r="S1022" s="4">
        <v>1562933</v>
      </c>
      <c r="T1022" s="4">
        <v>123143</v>
      </c>
    </row>
    <row r="1023" spans="1:20" s="12" customFormat="1" ht="23.25">
      <c r="A1023" s="15" t="s">
        <v>1012</v>
      </c>
      <c r="B1023" s="16" t="s">
        <v>404</v>
      </c>
      <c r="C1023" s="4">
        <v>344351627</v>
      </c>
      <c r="D1023" s="4">
        <v>12385932</v>
      </c>
      <c r="E1023" s="4">
        <v>31718937</v>
      </c>
      <c r="F1023" s="4">
        <v>35388696</v>
      </c>
      <c r="G1023" s="4">
        <v>18799279</v>
      </c>
      <c r="H1023" s="4">
        <v>36768239</v>
      </c>
      <c r="I1023" s="4">
        <v>18381024</v>
      </c>
      <c r="J1023" s="4">
        <v>25361407</v>
      </c>
      <c r="K1023" s="4">
        <v>19419356</v>
      </c>
      <c r="L1023" s="4">
        <v>8978910</v>
      </c>
      <c r="M1023" s="4">
        <v>9227290</v>
      </c>
      <c r="N1023" s="4">
        <v>18413421</v>
      </c>
      <c r="O1023" s="4">
        <v>6996299</v>
      </c>
      <c r="P1023" s="4">
        <v>24669570</v>
      </c>
      <c r="Q1023" s="4">
        <v>19060914</v>
      </c>
      <c r="R1023" s="4">
        <v>21170886</v>
      </c>
      <c r="S1023" s="4">
        <v>20784876</v>
      </c>
      <c r="T1023" s="4">
        <v>16826591</v>
      </c>
    </row>
    <row r="1024" spans="1:20" s="12" customFormat="1" ht="23.25">
      <c r="A1024" s="15" t="s">
        <v>1013</v>
      </c>
      <c r="B1024" s="16" t="s">
        <v>405</v>
      </c>
      <c r="C1024" s="4">
        <v>310447415</v>
      </c>
      <c r="D1024" s="4">
        <v>11919590</v>
      </c>
      <c r="E1024" s="4">
        <v>23582672</v>
      </c>
      <c r="F1024" s="4">
        <v>32250925</v>
      </c>
      <c r="G1024" s="4">
        <v>17203843</v>
      </c>
      <c r="H1024" s="4">
        <v>32272302</v>
      </c>
      <c r="I1024" s="4">
        <v>17432132</v>
      </c>
      <c r="J1024" s="4">
        <v>23902618</v>
      </c>
      <c r="K1024" s="4">
        <v>18002141</v>
      </c>
      <c r="L1024" s="4">
        <v>8574009</v>
      </c>
      <c r="M1024" s="4">
        <v>8456425</v>
      </c>
      <c r="N1024" s="4">
        <v>17854735</v>
      </c>
      <c r="O1024" s="4">
        <v>6903173</v>
      </c>
      <c r="P1024" s="4">
        <v>22529908</v>
      </c>
      <c r="Q1024" s="4">
        <v>16802020</v>
      </c>
      <c r="R1024" s="4">
        <v>17603664</v>
      </c>
      <c r="S1024" s="4">
        <v>20041478</v>
      </c>
      <c r="T1024" s="4">
        <v>15115780</v>
      </c>
    </row>
    <row r="1025" spans="1:20" s="12" customFormat="1" ht="23.25">
      <c r="A1025" s="15" t="s">
        <v>1014</v>
      </c>
      <c r="B1025" s="16" t="s">
        <v>406</v>
      </c>
      <c r="C1025" s="4">
        <v>33904212</v>
      </c>
      <c r="D1025" s="4">
        <v>466342</v>
      </c>
      <c r="E1025" s="4">
        <v>8136265</v>
      </c>
      <c r="F1025" s="4">
        <v>3137770</v>
      </c>
      <c r="G1025" s="4">
        <v>1595436</v>
      </c>
      <c r="H1025" s="4">
        <v>4495937</v>
      </c>
      <c r="I1025" s="4">
        <v>948892</v>
      </c>
      <c r="J1025" s="4">
        <v>1458789</v>
      </c>
      <c r="K1025" s="4">
        <v>1417215</v>
      </c>
      <c r="L1025" s="4">
        <v>404901</v>
      </c>
      <c r="M1025" s="4">
        <v>770865</v>
      </c>
      <c r="N1025" s="4">
        <v>558687</v>
      </c>
      <c r="O1025" s="4">
        <v>93126</v>
      </c>
      <c r="P1025" s="4">
        <v>2139661</v>
      </c>
      <c r="Q1025" s="4">
        <v>2258894</v>
      </c>
      <c r="R1025" s="4">
        <v>3567222</v>
      </c>
      <c r="S1025" s="4">
        <v>743398</v>
      </c>
      <c r="T1025" s="4">
        <v>1710811</v>
      </c>
    </row>
    <row r="1026" spans="1:20" s="12" customFormat="1" ht="23.25">
      <c r="A1026" s="15" t="s">
        <v>1015</v>
      </c>
      <c r="B1026" s="16" t="s">
        <v>407</v>
      </c>
      <c r="C1026" s="4">
        <v>17856</v>
      </c>
      <c r="D1026" s="5" t="s">
        <v>14</v>
      </c>
      <c r="E1026" s="5" t="s">
        <v>14</v>
      </c>
      <c r="F1026" s="5" t="s">
        <v>14</v>
      </c>
      <c r="G1026" s="5" t="s">
        <v>14</v>
      </c>
      <c r="H1026" s="5" t="s">
        <v>14</v>
      </c>
      <c r="I1026" s="5" t="s">
        <v>14</v>
      </c>
      <c r="J1026" s="4">
        <v>6578</v>
      </c>
      <c r="K1026" s="4">
        <v>10671</v>
      </c>
      <c r="L1026" s="5" t="s">
        <v>14</v>
      </c>
      <c r="M1026" s="5" t="s">
        <v>14</v>
      </c>
      <c r="N1026" s="5" t="s">
        <v>14</v>
      </c>
      <c r="O1026" s="5" t="s">
        <v>14</v>
      </c>
      <c r="P1026" s="5" t="s">
        <v>14</v>
      </c>
      <c r="Q1026" s="4">
        <v>607</v>
      </c>
      <c r="R1026" s="5" t="s">
        <v>14</v>
      </c>
      <c r="S1026" s="5" t="s">
        <v>14</v>
      </c>
      <c r="T1026" s="5" t="s">
        <v>14</v>
      </c>
    </row>
    <row r="1027" spans="1:20" s="12" customFormat="1" ht="23.25">
      <c r="A1027" s="15" t="s">
        <v>1089</v>
      </c>
      <c r="B1027" s="16" t="s">
        <v>1090</v>
      </c>
      <c r="C1027" s="4">
        <v>26116</v>
      </c>
      <c r="D1027" s="4">
        <v>26116</v>
      </c>
      <c r="E1027" s="5" t="s">
        <v>14</v>
      </c>
      <c r="F1027" s="5" t="s">
        <v>14</v>
      </c>
      <c r="G1027" s="5" t="s">
        <v>14</v>
      </c>
      <c r="H1027" s="5" t="s">
        <v>14</v>
      </c>
      <c r="I1027" s="5" t="s">
        <v>14</v>
      </c>
      <c r="J1027" s="5" t="s">
        <v>14</v>
      </c>
      <c r="K1027" s="5" t="s">
        <v>14</v>
      </c>
      <c r="L1027" s="5" t="s">
        <v>14</v>
      </c>
      <c r="M1027" s="5" t="s">
        <v>14</v>
      </c>
      <c r="N1027" s="5" t="s">
        <v>14</v>
      </c>
      <c r="O1027" s="5" t="s">
        <v>14</v>
      </c>
      <c r="P1027" s="5" t="s">
        <v>14</v>
      </c>
      <c r="Q1027" s="5" t="s">
        <v>14</v>
      </c>
      <c r="R1027" s="5" t="s">
        <v>14</v>
      </c>
      <c r="S1027" s="5" t="s">
        <v>14</v>
      </c>
      <c r="T1027" s="5" t="s">
        <v>14</v>
      </c>
    </row>
    <row r="1028" spans="1:20" s="12" customFormat="1" ht="45.75">
      <c r="A1028" s="15" t="s">
        <v>1016</v>
      </c>
      <c r="B1028" s="16" t="s">
        <v>408</v>
      </c>
      <c r="C1028" s="4">
        <v>74107613</v>
      </c>
      <c r="D1028" s="4">
        <v>4009645</v>
      </c>
      <c r="E1028" s="4">
        <v>6228209</v>
      </c>
      <c r="F1028" s="4">
        <v>5319887</v>
      </c>
      <c r="G1028" s="4">
        <v>2718164</v>
      </c>
      <c r="H1028" s="4">
        <v>3447249</v>
      </c>
      <c r="I1028" s="4">
        <v>3030513</v>
      </c>
      <c r="J1028" s="4">
        <v>5139157</v>
      </c>
      <c r="K1028" s="4">
        <v>3120765</v>
      </c>
      <c r="L1028" s="4">
        <v>3977633</v>
      </c>
      <c r="M1028" s="4">
        <v>8619751</v>
      </c>
      <c r="N1028" s="4">
        <v>2796778</v>
      </c>
      <c r="O1028" s="4">
        <v>2812697</v>
      </c>
      <c r="P1028" s="4">
        <v>6520649</v>
      </c>
      <c r="Q1028" s="4">
        <v>1211944</v>
      </c>
      <c r="R1028" s="4">
        <v>7264137</v>
      </c>
      <c r="S1028" s="4">
        <v>3863231</v>
      </c>
      <c r="T1028" s="4">
        <v>4027204</v>
      </c>
    </row>
    <row r="1029" spans="1:20" s="12" customFormat="1" ht="34.5">
      <c r="A1029" s="15" t="s">
        <v>1017</v>
      </c>
      <c r="B1029" s="16" t="s">
        <v>409</v>
      </c>
      <c r="C1029" s="4">
        <v>25151</v>
      </c>
      <c r="D1029" s="5" t="s">
        <v>14</v>
      </c>
      <c r="E1029" s="5" t="s">
        <v>14</v>
      </c>
      <c r="F1029" s="5" t="s">
        <v>14</v>
      </c>
      <c r="G1029" s="4">
        <v>8512</v>
      </c>
      <c r="H1029" s="5" t="s">
        <v>14</v>
      </c>
      <c r="I1029" s="5" t="s">
        <v>14</v>
      </c>
      <c r="J1029" s="4">
        <v>16639</v>
      </c>
      <c r="K1029" s="5" t="s">
        <v>14</v>
      </c>
      <c r="L1029" s="5" t="s">
        <v>14</v>
      </c>
      <c r="M1029" s="5" t="s">
        <v>14</v>
      </c>
      <c r="N1029" s="5" t="s">
        <v>14</v>
      </c>
      <c r="O1029" s="5" t="s">
        <v>14</v>
      </c>
      <c r="P1029" s="5" t="s">
        <v>14</v>
      </c>
      <c r="Q1029" s="5" t="s">
        <v>14</v>
      </c>
      <c r="R1029" s="5" t="s">
        <v>14</v>
      </c>
      <c r="S1029" s="5" t="s">
        <v>14</v>
      </c>
      <c r="T1029" s="5" t="s">
        <v>14</v>
      </c>
    </row>
    <row r="1030" spans="1:20" s="12" customFormat="1" ht="23.25">
      <c r="A1030" s="15" t="s">
        <v>1018</v>
      </c>
      <c r="B1030" s="16" t="s">
        <v>410</v>
      </c>
      <c r="C1030" s="4">
        <v>1131534</v>
      </c>
      <c r="D1030" s="5" t="s">
        <v>14</v>
      </c>
      <c r="E1030" s="4">
        <v>112547</v>
      </c>
      <c r="F1030" s="5" t="s">
        <v>14</v>
      </c>
      <c r="G1030" s="4">
        <v>10142</v>
      </c>
      <c r="H1030" s="5" t="s">
        <v>14</v>
      </c>
      <c r="I1030" s="5" t="s">
        <v>14</v>
      </c>
      <c r="J1030" s="4">
        <v>46815</v>
      </c>
      <c r="K1030" s="5" t="s">
        <v>14</v>
      </c>
      <c r="L1030" s="4">
        <v>6425</v>
      </c>
      <c r="M1030" s="5" t="s">
        <v>14</v>
      </c>
      <c r="N1030" s="4">
        <v>5754</v>
      </c>
      <c r="O1030" s="5" t="s">
        <v>14</v>
      </c>
      <c r="P1030" s="5" t="s">
        <v>14</v>
      </c>
      <c r="Q1030" s="4">
        <v>226821</v>
      </c>
      <c r="R1030" s="5" t="s">
        <v>14</v>
      </c>
      <c r="S1030" s="4">
        <v>654440</v>
      </c>
      <c r="T1030" s="4">
        <v>68589</v>
      </c>
    </row>
    <row r="1031" spans="1:20" s="12" customFormat="1" ht="57">
      <c r="A1031" s="15" t="s">
        <v>1019</v>
      </c>
      <c r="B1031" s="16" t="s">
        <v>411</v>
      </c>
      <c r="C1031" s="4">
        <v>21339925</v>
      </c>
      <c r="D1031" s="4">
        <v>5612650</v>
      </c>
      <c r="E1031" s="4">
        <v>1311985</v>
      </c>
      <c r="F1031" s="4">
        <v>518870</v>
      </c>
      <c r="G1031" s="4">
        <v>134268</v>
      </c>
      <c r="H1031" s="4">
        <v>318187</v>
      </c>
      <c r="I1031" s="4">
        <v>124086</v>
      </c>
      <c r="J1031" s="4">
        <v>1659434</v>
      </c>
      <c r="K1031" s="4">
        <v>760021</v>
      </c>
      <c r="L1031" s="4">
        <v>226134</v>
      </c>
      <c r="M1031" s="4">
        <v>2669840</v>
      </c>
      <c r="N1031" s="4">
        <v>974358</v>
      </c>
      <c r="O1031" s="4">
        <v>1160059</v>
      </c>
      <c r="P1031" s="4">
        <v>29916</v>
      </c>
      <c r="Q1031" s="4">
        <v>1461382</v>
      </c>
      <c r="R1031" s="4">
        <v>310136</v>
      </c>
      <c r="S1031" s="4">
        <v>3711354</v>
      </c>
      <c r="T1031" s="4">
        <v>357247</v>
      </c>
    </row>
    <row r="1032" spans="1:20" s="12" customFormat="1" ht="23.25">
      <c r="A1032" s="15" t="s">
        <v>1020</v>
      </c>
      <c r="B1032" s="16" t="s">
        <v>529</v>
      </c>
      <c r="C1032" s="4">
        <v>102447971</v>
      </c>
      <c r="D1032" s="4">
        <v>1436732</v>
      </c>
      <c r="E1032" s="4">
        <v>6864971</v>
      </c>
      <c r="F1032" s="4">
        <v>908190</v>
      </c>
      <c r="G1032" s="4">
        <v>241240</v>
      </c>
      <c r="H1032" s="4">
        <v>554456</v>
      </c>
      <c r="I1032" s="4">
        <v>1575659</v>
      </c>
      <c r="J1032" s="4">
        <v>3351551</v>
      </c>
      <c r="K1032" s="4">
        <v>701398</v>
      </c>
      <c r="L1032" s="4">
        <v>1362481</v>
      </c>
      <c r="M1032" s="4">
        <v>934597</v>
      </c>
      <c r="N1032" s="4">
        <v>6073166</v>
      </c>
      <c r="O1032" s="4">
        <v>841113</v>
      </c>
      <c r="P1032" s="4">
        <v>208469</v>
      </c>
      <c r="Q1032" s="4">
        <v>4267658</v>
      </c>
      <c r="R1032" s="4">
        <v>16488200</v>
      </c>
      <c r="S1032" s="4">
        <v>55646628</v>
      </c>
      <c r="T1032" s="4">
        <v>991464</v>
      </c>
    </row>
    <row r="1033" spans="1:20" s="12" customFormat="1" ht="23.25">
      <c r="A1033" s="15" t="s">
        <v>1021</v>
      </c>
      <c r="B1033" s="16" t="s">
        <v>412</v>
      </c>
      <c r="C1033" s="4">
        <v>13595994</v>
      </c>
      <c r="D1033" s="4">
        <v>1680</v>
      </c>
      <c r="E1033" s="4">
        <v>12348</v>
      </c>
      <c r="F1033" s="4">
        <v>18079</v>
      </c>
      <c r="G1033" s="4">
        <v>1961</v>
      </c>
      <c r="H1033" s="4">
        <v>100</v>
      </c>
      <c r="I1033" s="4">
        <v>26669</v>
      </c>
      <c r="J1033" s="4">
        <v>8818</v>
      </c>
      <c r="K1033" s="4">
        <v>5422</v>
      </c>
      <c r="L1033" s="4">
        <v>309983</v>
      </c>
      <c r="M1033" s="4">
        <v>24161</v>
      </c>
      <c r="N1033" s="4">
        <v>45871</v>
      </c>
      <c r="O1033" s="4">
        <v>7629</v>
      </c>
      <c r="P1033" s="4">
        <v>10642</v>
      </c>
      <c r="Q1033" s="4">
        <v>36229</v>
      </c>
      <c r="R1033" s="4">
        <v>65567</v>
      </c>
      <c r="S1033" s="4">
        <v>12833339</v>
      </c>
      <c r="T1033" s="4">
        <v>187496</v>
      </c>
    </row>
    <row r="1034" spans="1:20" s="12" customFormat="1" ht="23.25">
      <c r="A1034" s="15" t="s">
        <v>1022</v>
      </c>
      <c r="B1034" s="16" t="s">
        <v>413</v>
      </c>
      <c r="C1034" s="4">
        <v>88851977</v>
      </c>
      <c r="D1034" s="4">
        <v>1435052</v>
      </c>
      <c r="E1034" s="4">
        <v>6852623</v>
      </c>
      <c r="F1034" s="4">
        <v>890111</v>
      </c>
      <c r="G1034" s="4">
        <v>239279</v>
      </c>
      <c r="H1034" s="4">
        <v>554356</v>
      </c>
      <c r="I1034" s="4">
        <v>1548990</v>
      </c>
      <c r="J1034" s="4">
        <v>3342733</v>
      </c>
      <c r="K1034" s="4">
        <v>695976</v>
      </c>
      <c r="L1034" s="4">
        <v>1052498</v>
      </c>
      <c r="M1034" s="4">
        <v>910435</v>
      </c>
      <c r="N1034" s="4">
        <v>6027295</v>
      </c>
      <c r="O1034" s="4">
        <v>833485</v>
      </c>
      <c r="P1034" s="4">
        <v>197827</v>
      </c>
      <c r="Q1034" s="4">
        <v>4231429</v>
      </c>
      <c r="R1034" s="4">
        <v>16422633</v>
      </c>
      <c r="S1034" s="4">
        <v>42813288</v>
      </c>
      <c r="T1034" s="4">
        <v>803968</v>
      </c>
    </row>
    <row r="1035" spans="1:20" s="12" customFormat="1" ht="34.5">
      <c r="A1035" s="15" t="s">
        <v>1023</v>
      </c>
      <c r="B1035" s="16" t="s">
        <v>414</v>
      </c>
      <c r="C1035" s="4">
        <v>76858653</v>
      </c>
      <c r="D1035" s="4">
        <v>1398421</v>
      </c>
      <c r="E1035" s="4">
        <v>6781504</v>
      </c>
      <c r="F1035" s="4">
        <v>600844</v>
      </c>
      <c r="G1035" s="4">
        <v>125765</v>
      </c>
      <c r="H1035" s="4">
        <v>533128</v>
      </c>
      <c r="I1035" s="4">
        <v>1509627</v>
      </c>
      <c r="J1035" s="4">
        <v>2001986</v>
      </c>
      <c r="K1035" s="4">
        <v>649479</v>
      </c>
      <c r="L1035" s="4">
        <v>472521</v>
      </c>
      <c r="M1035" s="4">
        <v>714451</v>
      </c>
      <c r="N1035" s="4">
        <v>5979215</v>
      </c>
      <c r="O1035" s="4">
        <v>722429</v>
      </c>
      <c r="P1035" s="4">
        <v>192506</v>
      </c>
      <c r="Q1035" s="4">
        <v>2679336</v>
      </c>
      <c r="R1035" s="4">
        <v>16026780</v>
      </c>
      <c r="S1035" s="4">
        <v>35988254</v>
      </c>
      <c r="T1035" s="4">
        <v>482405</v>
      </c>
    </row>
    <row r="1036" spans="1:20" s="12" customFormat="1" ht="34.5">
      <c r="A1036" s="15" t="s">
        <v>1024</v>
      </c>
      <c r="B1036" s="16" t="s">
        <v>415</v>
      </c>
      <c r="C1036" s="4">
        <v>11993324</v>
      </c>
      <c r="D1036" s="4">
        <v>36630</v>
      </c>
      <c r="E1036" s="4">
        <v>71119</v>
      </c>
      <c r="F1036" s="4">
        <v>289266</v>
      </c>
      <c r="G1036" s="4">
        <v>113514</v>
      </c>
      <c r="H1036" s="4">
        <v>21229</v>
      </c>
      <c r="I1036" s="4">
        <v>39363</v>
      </c>
      <c r="J1036" s="4">
        <v>1340747</v>
      </c>
      <c r="K1036" s="4">
        <v>46497</v>
      </c>
      <c r="L1036" s="4">
        <v>579977</v>
      </c>
      <c r="M1036" s="4">
        <v>195985</v>
      </c>
      <c r="N1036" s="4">
        <v>48080</v>
      </c>
      <c r="O1036" s="4">
        <v>111055</v>
      </c>
      <c r="P1036" s="4">
        <v>5321</v>
      </c>
      <c r="Q1036" s="4">
        <v>1552093</v>
      </c>
      <c r="R1036" s="4">
        <v>395853</v>
      </c>
      <c r="S1036" s="4">
        <v>6825034</v>
      </c>
      <c r="T1036" s="4">
        <v>321563</v>
      </c>
    </row>
    <row r="1037" spans="1:20" s="12" customFormat="1" ht="57">
      <c r="A1037" s="15" t="s">
        <v>1025</v>
      </c>
      <c r="B1037" s="16" t="s">
        <v>530</v>
      </c>
      <c r="C1037" s="4">
        <v>18761349</v>
      </c>
      <c r="D1037" s="4">
        <v>115024</v>
      </c>
      <c r="E1037" s="4">
        <v>391797</v>
      </c>
      <c r="F1037" s="4">
        <v>63748</v>
      </c>
      <c r="G1037" s="4">
        <v>851863</v>
      </c>
      <c r="H1037" s="4">
        <v>60581</v>
      </c>
      <c r="I1037" s="4">
        <v>330367</v>
      </c>
      <c r="J1037" s="4">
        <v>1180753</v>
      </c>
      <c r="K1037" s="4">
        <v>85952</v>
      </c>
      <c r="L1037" s="4">
        <v>190811</v>
      </c>
      <c r="M1037" s="4">
        <v>89869</v>
      </c>
      <c r="N1037" s="4">
        <v>1506221</v>
      </c>
      <c r="O1037" s="4">
        <v>111354</v>
      </c>
      <c r="P1037" s="4">
        <v>29155</v>
      </c>
      <c r="Q1037" s="4">
        <v>1401395</v>
      </c>
      <c r="R1037" s="4">
        <v>3593589</v>
      </c>
      <c r="S1037" s="4">
        <v>7878868</v>
      </c>
      <c r="T1037" s="4">
        <v>880004</v>
      </c>
    </row>
    <row r="1038" spans="1:20" s="12" customFormat="1" ht="34.5">
      <c r="A1038" s="15" t="s">
        <v>1026</v>
      </c>
      <c r="B1038" s="16" t="s">
        <v>416</v>
      </c>
      <c r="C1038" s="4">
        <v>4115289</v>
      </c>
      <c r="D1038" s="4">
        <v>24632</v>
      </c>
      <c r="E1038" s="4">
        <v>44670</v>
      </c>
      <c r="F1038" s="4">
        <v>12900</v>
      </c>
      <c r="G1038" s="4">
        <v>30729</v>
      </c>
      <c r="H1038" s="4">
        <v>22230</v>
      </c>
      <c r="I1038" s="4">
        <v>16316</v>
      </c>
      <c r="J1038" s="4">
        <v>274416</v>
      </c>
      <c r="K1038" s="4">
        <v>39043</v>
      </c>
      <c r="L1038" s="4">
        <v>34510</v>
      </c>
      <c r="M1038" s="4">
        <v>21448</v>
      </c>
      <c r="N1038" s="4">
        <v>147715</v>
      </c>
      <c r="O1038" s="4">
        <v>28345</v>
      </c>
      <c r="P1038" s="4">
        <v>6168</v>
      </c>
      <c r="Q1038" s="4">
        <v>1099447</v>
      </c>
      <c r="R1038" s="4">
        <v>1018783</v>
      </c>
      <c r="S1038" s="4">
        <v>1204252</v>
      </c>
      <c r="T1038" s="4">
        <v>89685</v>
      </c>
    </row>
    <row r="1039" spans="1:20" s="12" customFormat="1" ht="23.25">
      <c r="A1039" s="15" t="s">
        <v>1027</v>
      </c>
      <c r="B1039" s="16" t="s">
        <v>417</v>
      </c>
      <c r="C1039" s="4">
        <v>3666734</v>
      </c>
      <c r="D1039" s="4">
        <v>19992</v>
      </c>
      <c r="E1039" s="4">
        <v>35906</v>
      </c>
      <c r="F1039" s="4">
        <v>9009</v>
      </c>
      <c r="G1039" s="4">
        <v>22883</v>
      </c>
      <c r="H1039" s="4">
        <v>10508</v>
      </c>
      <c r="I1039" s="4">
        <v>13211</v>
      </c>
      <c r="J1039" s="4">
        <v>102494</v>
      </c>
      <c r="K1039" s="4">
        <v>29419</v>
      </c>
      <c r="L1039" s="4">
        <v>31002</v>
      </c>
      <c r="M1039" s="4">
        <v>14221</v>
      </c>
      <c r="N1039" s="4">
        <v>121398</v>
      </c>
      <c r="O1039" s="4">
        <v>21087</v>
      </c>
      <c r="P1039" s="4">
        <v>5457</v>
      </c>
      <c r="Q1039" s="4">
        <v>1086792</v>
      </c>
      <c r="R1039" s="4">
        <v>969567</v>
      </c>
      <c r="S1039" s="4">
        <v>1098551</v>
      </c>
      <c r="T1039" s="4">
        <v>75236</v>
      </c>
    </row>
    <row r="1040" spans="1:20" s="12" customFormat="1" ht="23.25">
      <c r="A1040" s="15" t="s">
        <v>1028</v>
      </c>
      <c r="B1040" s="16" t="s">
        <v>418</v>
      </c>
      <c r="C1040" s="4">
        <v>440022</v>
      </c>
      <c r="D1040" s="4">
        <v>4640</v>
      </c>
      <c r="E1040" s="4">
        <v>8764</v>
      </c>
      <c r="F1040" s="4">
        <v>3891</v>
      </c>
      <c r="G1040" s="4">
        <v>7846</v>
      </c>
      <c r="H1040" s="4">
        <v>11722</v>
      </c>
      <c r="I1040" s="4">
        <v>3105</v>
      </c>
      <c r="J1040" s="4">
        <v>166792</v>
      </c>
      <c r="K1040" s="4">
        <v>9624</v>
      </c>
      <c r="L1040" s="4">
        <v>3507</v>
      </c>
      <c r="M1040" s="4">
        <v>7227</v>
      </c>
      <c r="N1040" s="4">
        <v>26317</v>
      </c>
      <c r="O1040" s="4">
        <v>7258</v>
      </c>
      <c r="P1040" s="4">
        <v>711</v>
      </c>
      <c r="Q1040" s="4">
        <v>12655</v>
      </c>
      <c r="R1040" s="4">
        <v>49215</v>
      </c>
      <c r="S1040" s="4">
        <v>102298</v>
      </c>
      <c r="T1040" s="4">
        <v>14449</v>
      </c>
    </row>
    <row r="1041" spans="1:20" s="12" customFormat="1" ht="23.25">
      <c r="A1041" s="15" t="s">
        <v>1029</v>
      </c>
      <c r="B1041" s="16" t="s">
        <v>419</v>
      </c>
      <c r="C1041" s="4">
        <v>8533</v>
      </c>
      <c r="D1041" s="5" t="s">
        <v>14</v>
      </c>
      <c r="E1041" s="5" t="s">
        <v>14</v>
      </c>
      <c r="F1041" s="5" t="s">
        <v>14</v>
      </c>
      <c r="G1041" s="5" t="s">
        <v>14</v>
      </c>
      <c r="H1041" s="5" t="s">
        <v>14</v>
      </c>
      <c r="I1041" s="5" t="s">
        <v>14</v>
      </c>
      <c r="J1041" s="4">
        <v>5130</v>
      </c>
      <c r="K1041" s="5" t="s">
        <v>14</v>
      </c>
      <c r="L1041" s="5" t="s">
        <v>14</v>
      </c>
      <c r="M1041" s="5" t="s">
        <v>14</v>
      </c>
      <c r="N1041" s="5" t="s">
        <v>14</v>
      </c>
      <c r="O1041" s="5" t="s">
        <v>14</v>
      </c>
      <c r="P1041" s="5" t="s">
        <v>14</v>
      </c>
      <c r="Q1041" s="5" t="s">
        <v>14</v>
      </c>
      <c r="R1041" s="5" t="s">
        <v>14</v>
      </c>
      <c r="S1041" s="4">
        <v>3403</v>
      </c>
      <c r="T1041" s="5" t="s">
        <v>14</v>
      </c>
    </row>
    <row r="1042" spans="1:20" s="12" customFormat="1" ht="23.25">
      <c r="A1042" s="15" t="s">
        <v>1030</v>
      </c>
      <c r="B1042" s="16" t="s">
        <v>420</v>
      </c>
      <c r="C1042" s="4">
        <v>1691425</v>
      </c>
      <c r="D1042" s="4">
        <v>1211</v>
      </c>
      <c r="E1042" s="4">
        <v>125783</v>
      </c>
      <c r="F1042" s="5" t="s">
        <v>14</v>
      </c>
      <c r="G1042" s="5" t="s">
        <v>14</v>
      </c>
      <c r="H1042" s="5" t="s">
        <v>14</v>
      </c>
      <c r="I1042" s="4">
        <v>520</v>
      </c>
      <c r="J1042" s="4">
        <v>19136</v>
      </c>
      <c r="K1042" s="4">
        <v>9110</v>
      </c>
      <c r="L1042" s="4">
        <v>30740</v>
      </c>
      <c r="M1042" s="4">
        <v>668</v>
      </c>
      <c r="N1042" s="5" t="s">
        <v>14</v>
      </c>
      <c r="O1042" s="4">
        <v>360</v>
      </c>
      <c r="P1042" s="4">
        <v>2960</v>
      </c>
      <c r="Q1042" s="4">
        <v>8</v>
      </c>
      <c r="R1042" s="4">
        <v>296100</v>
      </c>
      <c r="S1042" s="4">
        <v>1196455</v>
      </c>
      <c r="T1042" s="4">
        <v>8374</v>
      </c>
    </row>
    <row r="1043" spans="1:20" s="12" customFormat="1" ht="34.5">
      <c r="A1043" s="15" t="s">
        <v>1031</v>
      </c>
      <c r="B1043" s="16" t="s">
        <v>421</v>
      </c>
      <c r="C1043" s="4">
        <v>12434833</v>
      </c>
      <c r="D1043" s="4">
        <v>89182</v>
      </c>
      <c r="E1043" s="4">
        <v>83151</v>
      </c>
      <c r="F1043" s="4">
        <v>50848</v>
      </c>
      <c r="G1043" s="4">
        <v>819609</v>
      </c>
      <c r="H1043" s="4">
        <v>38350</v>
      </c>
      <c r="I1043" s="4">
        <v>313530</v>
      </c>
      <c r="J1043" s="4">
        <v>877735</v>
      </c>
      <c r="K1043" s="4">
        <v>20007</v>
      </c>
      <c r="L1043" s="4">
        <v>125562</v>
      </c>
      <c r="M1043" s="4">
        <v>67753</v>
      </c>
      <c r="N1043" s="4">
        <v>1310130</v>
      </c>
      <c r="O1043" s="4">
        <v>82649</v>
      </c>
      <c r="P1043" s="4">
        <v>20027</v>
      </c>
      <c r="Q1043" s="4">
        <v>294586</v>
      </c>
      <c r="R1043" s="4">
        <v>2203794</v>
      </c>
      <c r="S1043" s="4">
        <v>5255976</v>
      </c>
      <c r="T1043" s="4">
        <v>781944</v>
      </c>
    </row>
    <row r="1044" spans="1:20" s="12" customFormat="1" ht="23.25">
      <c r="A1044" s="15" t="s">
        <v>1032</v>
      </c>
      <c r="B1044" s="16" t="s">
        <v>422</v>
      </c>
      <c r="C1044" s="4">
        <v>10037873</v>
      </c>
      <c r="D1044" s="4">
        <v>11991</v>
      </c>
      <c r="E1044" s="4">
        <v>60819</v>
      </c>
      <c r="F1044" s="4">
        <v>41147</v>
      </c>
      <c r="G1044" s="4">
        <v>86000</v>
      </c>
      <c r="H1044" s="4">
        <v>5457</v>
      </c>
      <c r="I1044" s="4">
        <v>313530</v>
      </c>
      <c r="J1044" s="4">
        <v>347945</v>
      </c>
      <c r="K1044" s="4">
        <v>20007</v>
      </c>
      <c r="L1044" s="4">
        <v>83989</v>
      </c>
      <c r="M1044" s="4">
        <v>63295</v>
      </c>
      <c r="N1044" s="4">
        <v>989188</v>
      </c>
      <c r="O1044" s="4">
        <v>39374</v>
      </c>
      <c r="P1044" s="4">
        <v>17027</v>
      </c>
      <c r="Q1044" s="4">
        <v>143466</v>
      </c>
      <c r="R1044" s="4">
        <v>1893282</v>
      </c>
      <c r="S1044" s="4">
        <v>5254527</v>
      </c>
      <c r="T1044" s="4">
        <v>666829</v>
      </c>
    </row>
    <row r="1045" spans="1:20" s="12" customFormat="1" ht="34.5">
      <c r="A1045" s="15" t="s">
        <v>1033</v>
      </c>
      <c r="B1045" s="16" t="s">
        <v>423</v>
      </c>
      <c r="C1045" s="4">
        <v>2396959</v>
      </c>
      <c r="D1045" s="4">
        <v>77191</v>
      </c>
      <c r="E1045" s="4">
        <v>22332</v>
      </c>
      <c r="F1045" s="4">
        <v>9701</v>
      </c>
      <c r="G1045" s="4">
        <v>733609</v>
      </c>
      <c r="H1045" s="4">
        <v>32894</v>
      </c>
      <c r="I1045" s="5" t="s">
        <v>14</v>
      </c>
      <c r="J1045" s="4">
        <v>529790</v>
      </c>
      <c r="K1045" s="5" t="s">
        <v>14</v>
      </c>
      <c r="L1045" s="4">
        <v>41573</v>
      </c>
      <c r="M1045" s="4">
        <v>4457</v>
      </c>
      <c r="N1045" s="4">
        <v>320942</v>
      </c>
      <c r="O1045" s="4">
        <v>43275</v>
      </c>
      <c r="P1045" s="4">
        <v>3000</v>
      </c>
      <c r="Q1045" s="4">
        <v>151120</v>
      </c>
      <c r="R1045" s="4">
        <v>310512</v>
      </c>
      <c r="S1045" s="4">
        <v>1449</v>
      </c>
      <c r="T1045" s="4">
        <v>115115</v>
      </c>
    </row>
    <row r="1046" spans="1:20" s="12" customFormat="1" ht="23.25">
      <c r="A1046" s="15" t="s">
        <v>1034</v>
      </c>
      <c r="B1046" s="16" t="s">
        <v>424</v>
      </c>
      <c r="C1046" s="4">
        <v>519802</v>
      </c>
      <c r="D1046" s="5" t="s">
        <v>14</v>
      </c>
      <c r="E1046" s="4">
        <v>138193</v>
      </c>
      <c r="F1046" s="5" t="s">
        <v>14</v>
      </c>
      <c r="G1046" s="4">
        <v>1526</v>
      </c>
      <c r="H1046" s="5" t="s">
        <v>14</v>
      </c>
      <c r="I1046" s="5" t="s">
        <v>14</v>
      </c>
      <c r="J1046" s="4">
        <v>9465</v>
      </c>
      <c r="K1046" s="4">
        <v>17791</v>
      </c>
      <c r="L1046" s="5" t="s">
        <v>14</v>
      </c>
      <c r="M1046" s="5" t="s">
        <v>14</v>
      </c>
      <c r="N1046" s="4">
        <v>48376</v>
      </c>
      <c r="O1046" s="5" t="s">
        <v>14</v>
      </c>
      <c r="P1046" s="5" t="s">
        <v>14</v>
      </c>
      <c r="Q1046" s="4">
        <v>7354</v>
      </c>
      <c r="R1046" s="4">
        <v>74913</v>
      </c>
      <c r="S1046" s="4">
        <v>222184</v>
      </c>
      <c r="T1046" s="5" t="s">
        <v>14</v>
      </c>
    </row>
    <row r="1047" spans="1:20" s="12" customFormat="1" ht="23.25">
      <c r="A1047" s="15" t="s">
        <v>1035</v>
      </c>
      <c r="B1047" s="16" t="s">
        <v>531</v>
      </c>
      <c r="C1047" s="4">
        <v>139276454</v>
      </c>
      <c r="D1047" s="4">
        <v>3227933</v>
      </c>
      <c r="E1047" s="4">
        <v>28620819</v>
      </c>
      <c r="F1047" s="4">
        <v>5855573</v>
      </c>
      <c r="G1047" s="4">
        <v>3508295</v>
      </c>
      <c r="H1047" s="4">
        <v>3252704</v>
      </c>
      <c r="I1047" s="4">
        <v>4977385</v>
      </c>
      <c r="J1047" s="4">
        <v>13854771</v>
      </c>
      <c r="K1047" s="4">
        <v>3834970</v>
      </c>
      <c r="L1047" s="4">
        <v>10940208</v>
      </c>
      <c r="M1047" s="4">
        <v>2285710</v>
      </c>
      <c r="N1047" s="4">
        <v>3734421</v>
      </c>
      <c r="O1047" s="4">
        <v>5578052</v>
      </c>
      <c r="P1047" s="4">
        <v>176809</v>
      </c>
      <c r="Q1047" s="4">
        <v>7545530</v>
      </c>
      <c r="R1047" s="4">
        <v>9626159</v>
      </c>
      <c r="S1047" s="4">
        <v>27542983</v>
      </c>
      <c r="T1047" s="4">
        <v>4714133</v>
      </c>
    </row>
    <row r="1048" spans="1:20" s="12" customFormat="1" ht="34.5">
      <c r="A1048" s="15" t="s">
        <v>1036</v>
      </c>
      <c r="B1048" s="16" t="s">
        <v>425</v>
      </c>
      <c r="C1048" s="4">
        <v>120318662</v>
      </c>
      <c r="D1048" s="4">
        <v>2652473</v>
      </c>
      <c r="E1048" s="4">
        <v>23229738</v>
      </c>
      <c r="F1048" s="4">
        <v>5481320</v>
      </c>
      <c r="G1048" s="4">
        <v>3357036</v>
      </c>
      <c r="H1048" s="4">
        <v>3063549</v>
      </c>
      <c r="I1048" s="4">
        <v>4135958</v>
      </c>
      <c r="J1048" s="4">
        <v>13191789</v>
      </c>
      <c r="K1048" s="4">
        <v>3782598</v>
      </c>
      <c r="L1048" s="4">
        <v>7180210</v>
      </c>
      <c r="M1048" s="4">
        <v>2260058</v>
      </c>
      <c r="N1048" s="4">
        <v>3221977</v>
      </c>
      <c r="O1048" s="4">
        <v>5017848</v>
      </c>
      <c r="P1048" s="4">
        <v>124036</v>
      </c>
      <c r="Q1048" s="4">
        <v>7207341</v>
      </c>
      <c r="R1048" s="4">
        <v>8201107</v>
      </c>
      <c r="S1048" s="4">
        <v>24735854</v>
      </c>
      <c r="T1048" s="4">
        <v>3475773</v>
      </c>
    </row>
    <row r="1049" spans="1:20" s="12" customFormat="1" ht="23.25">
      <c r="A1049" s="15" t="s">
        <v>1037</v>
      </c>
      <c r="B1049" s="16" t="s">
        <v>426</v>
      </c>
      <c r="C1049" s="4">
        <v>44455094</v>
      </c>
      <c r="D1049" s="4">
        <v>1122096</v>
      </c>
      <c r="E1049" s="4">
        <v>6836634</v>
      </c>
      <c r="F1049" s="4">
        <v>1337954</v>
      </c>
      <c r="G1049" s="4">
        <v>450831</v>
      </c>
      <c r="H1049" s="4">
        <v>420322</v>
      </c>
      <c r="I1049" s="4">
        <v>1513533</v>
      </c>
      <c r="J1049" s="4">
        <v>11633322</v>
      </c>
      <c r="K1049" s="4">
        <v>703952</v>
      </c>
      <c r="L1049" s="4">
        <v>1200093</v>
      </c>
      <c r="M1049" s="4">
        <v>907322</v>
      </c>
      <c r="N1049" s="4">
        <v>1577878</v>
      </c>
      <c r="O1049" s="4">
        <v>2091562</v>
      </c>
      <c r="P1049" s="4">
        <v>56509</v>
      </c>
      <c r="Q1049" s="4">
        <v>1176942</v>
      </c>
      <c r="R1049" s="4">
        <v>4563201</v>
      </c>
      <c r="S1049" s="4">
        <v>6967833</v>
      </c>
      <c r="T1049" s="4">
        <v>1895111</v>
      </c>
    </row>
    <row r="1050" spans="1:20" s="12" customFormat="1" ht="23.25">
      <c r="A1050" s="15" t="s">
        <v>1038</v>
      </c>
      <c r="B1050" s="16" t="s">
        <v>427</v>
      </c>
      <c r="C1050" s="4">
        <v>16455676</v>
      </c>
      <c r="D1050" s="4">
        <v>276655</v>
      </c>
      <c r="E1050" s="4">
        <v>2050020</v>
      </c>
      <c r="F1050" s="4">
        <v>1608918</v>
      </c>
      <c r="G1050" s="4">
        <v>94317</v>
      </c>
      <c r="H1050" s="4">
        <v>322693</v>
      </c>
      <c r="I1050" s="4">
        <v>733910</v>
      </c>
      <c r="J1050" s="4">
        <v>400642</v>
      </c>
      <c r="K1050" s="4">
        <v>431830</v>
      </c>
      <c r="L1050" s="4">
        <v>3150085</v>
      </c>
      <c r="M1050" s="4">
        <v>529279</v>
      </c>
      <c r="N1050" s="4">
        <v>525856</v>
      </c>
      <c r="O1050" s="4">
        <v>1097570</v>
      </c>
      <c r="P1050" s="4">
        <v>15096</v>
      </c>
      <c r="Q1050" s="4">
        <v>274014</v>
      </c>
      <c r="R1050" s="4">
        <v>1178600</v>
      </c>
      <c r="S1050" s="4">
        <v>3337997</v>
      </c>
      <c r="T1050" s="4">
        <v>428193</v>
      </c>
    </row>
    <row r="1051" spans="1:20" s="12" customFormat="1" ht="34.5">
      <c r="A1051" s="15" t="s">
        <v>1039</v>
      </c>
      <c r="B1051" s="16" t="s">
        <v>428</v>
      </c>
      <c r="C1051" s="4">
        <v>59407892</v>
      </c>
      <c r="D1051" s="4">
        <v>1253723</v>
      </c>
      <c r="E1051" s="4">
        <v>14343084</v>
      </c>
      <c r="F1051" s="4">
        <v>2534447</v>
      </c>
      <c r="G1051" s="4">
        <v>2811888</v>
      </c>
      <c r="H1051" s="4">
        <v>2320533</v>
      </c>
      <c r="I1051" s="4">
        <v>1888514</v>
      </c>
      <c r="J1051" s="4">
        <v>1157824</v>
      </c>
      <c r="K1051" s="4">
        <v>2646816</v>
      </c>
      <c r="L1051" s="4">
        <v>2830031</v>
      </c>
      <c r="M1051" s="4">
        <v>823457</v>
      </c>
      <c r="N1051" s="4">
        <v>1118243</v>
      </c>
      <c r="O1051" s="4">
        <v>1828717</v>
      </c>
      <c r="P1051" s="4">
        <v>52430</v>
      </c>
      <c r="Q1051" s="4">
        <v>5756384</v>
      </c>
      <c r="R1051" s="4">
        <v>2459307</v>
      </c>
      <c r="S1051" s="4">
        <v>14430023</v>
      </c>
      <c r="T1051" s="4">
        <v>1152470</v>
      </c>
    </row>
    <row r="1052" spans="1:20" s="12" customFormat="1" ht="34.5">
      <c r="A1052" s="15" t="s">
        <v>1040</v>
      </c>
      <c r="B1052" s="16" t="s">
        <v>429</v>
      </c>
      <c r="C1052" s="4">
        <v>10340982</v>
      </c>
      <c r="D1052" s="4">
        <v>239351</v>
      </c>
      <c r="E1052" s="4">
        <v>2284892</v>
      </c>
      <c r="F1052" s="4">
        <v>204287</v>
      </c>
      <c r="G1052" s="4">
        <v>51408</v>
      </c>
      <c r="H1052" s="4">
        <v>79435</v>
      </c>
      <c r="I1052" s="4">
        <v>468442</v>
      </c>
      <c r="J1052" s="4">
        <v>531865</v>
      </c>
      <c r="K1052" s="4">
        <v>46993</v>
      </c>
      <c r="L1052" s="4">
        <v>2301993</v>
      </c>
      <c r="M1052" s="4">
        <v>3250</v>
      </c>
      <c r="N1052" s="4">
        <v>459573</v>
      </c>
      <c r="O1052" s="4">
        <v>332917</v>
      </c>
      <c r="P1052" s="4">
        <v>6224</v>
      </c>
      <c r="Q1052" s="4">
        <v>150105</v>
      </c>
      <c r="R1052" s="4">
        <v>820656</v>
      </c>
      <c r="S1052" s="4">
        <v>1616395</v>
      </c>
      <c r="T1052" s="4">
        <v>743194</v>
      </c>
    </row>
    <row r="1053" spans="1:20" s="12" customFormat="1" ht="23.25">
      <c r="A1053" s="15" t="s">
        <v>1041</v>
      </c>
      <c r="B1053" s="16" t="s">
        <v>430</v>
      </c>
      <c r="C1053" s="4">
        <v>8616810</v>
      </c>
      <c r="D1053" s="4">
        <v>336110</v>
      </c>
      <c r="E1053" s="4">
        <v>3106189</v>
      </c>
      <c r="F1053" s="4">
        <v>169966</v>
      </c>
      <c r="G1053" s="4">
        <v>99850</v>
      </c>
      <c r="H1053" s="4">
        <v>109720</v>
      </c>
      <c r="I1053" s="4">
        <v>372984</v>
      </c>
      <c r="J1053" s="4">
        <v>131117</v>
      </c>
      <c r="K1053" s="4">
        <v>5380</v>
      </c>
      <c r="L1053" s="4">
        <v>1458005</v>
      </c>
      <c r="M1053" s="4">
        <v>22403</v>
      </c>
      <c r="N1053" s="4">
        <v>52871</v>
      </c>
      <c r="O1053" s="4">
        <v>227286</v>
      </c>
      <c r="P1053" s="4">
        <v>46549</v>
      </c>
      <c r="Q1053" s="4">
        <v>188085</v>
      </c>
      <c r="R1053" s="4">
        <v>604395</v>
      </c>
      <c r="S1053" s="4">
        <v>1190734</v>
      </c>
      <c r="T1053" s="4">
        <v>495166</v>
      </c>
    </row>
    <row r="1054" spans="1:20" s="12" customFormat="1" ht="45.75">
      <c r="A1054" s="15" t="s">
        <v>1042</v>
      </c>
      <c r="B1054" s="16" t="s">
        <v>532</v>
      </c>
      <c r="C1054" s="4">
        <v>59368919</v>
      </c>
      <c r="D1054" s="4">
        <v>16626024</v>
      </c>
      <c r="E1054" s="4">
        <v>200971</v>
      </c>
      <c r="F1054" s="4">
        <v>10316429</v>
      </c>
      <c r="G1054" s="4">
        <v>378436</v>
      </c>
      <c r="H1054" s="4">
        <v>9343</v>
      </c>
      <c r="I1054" s="4">
        <v>398798</v>
      </c>
      <c r="J1054" s="4">
        <v>10645639</v>
      </c>
      <c r="K1054" s="4">
        <v>1906082</v>
      </c>
      <c r="L1054" s="4">
        <v>946488</v>
      </c>
      <c r="M1054" s="4">
        <v>41570</v>
      </c>
      <c r="N1054" s="4">
        <v>4682300</v>
      </c>
      <c r="O1054" s="4">
        <v>3809106</v>
      </c>
      <c r="P1054" s="4">
        <v>141855</v>
      </c>
      <c r="Q1054" s="4">
        <v>6217038</v>
      </c>
      <c r="R1054" s="4">
        <v>1024426</v>
      </c>
      <c r="S1054" s="4">
        <v>1996266</v>
      </c>
      <c r="T1054" s="4">
        <v>28147</v>
      </c>
    </row>
    <row r="1055" spans="1:20" s="12" customFormat="1" ht="23.25">
      <c r="A1055" s="15" t="s">
        <v>1043</v>
      </c>
      <c r="B1055" s="16" t="s">
        <v>431</v>
      </c>
      <c r="C1055" s="4">
        <v>954222</v>
      </c>
      <c r="D1055" s="5" t="s">
        <v>14</v>
      </c>
      <c r="E1055" s="5" t="s">
        <v>14</v>
      </c>
      <c r="F1055" s="5" t="s">
        <v>14</v>
      </c>
      <c r="G1055" s="5" t="s">
        <v>14</v>
      </c>
      <c r="H1055" s="5" t="s">
        <v>14</v>
      </c>
      <c r="I1055" s="5" t="s">
        <v>14</v>
      </c>
      <c r="J1055" s="4">
        <v>42333</v>
      </c>
      <c r="K1055" s="5" t="s">
        <v>14</v>
      </c>
      <c r="L1055" s="5" t="s">
        <v>14</v>
      </c>
      <c r="M1055" s="5" t="s">
        <v>14</v>
      </c>
      <c r="N1055" s="4">
        <v>143867</v>
      </c>
      <c r="O1055" s="4">
        <v>728789</v>
      </c>
      <c r="P1055" s="5" t="s">
        <v>14</v>
      </c>
      <c r="Q1055" s="5" t="s">
        <v>14</v>
      </c>
      <c r="R1055" s="5" t="s">
        <v>14</v>
      </c>
      <c r="S1055" s="4">
        <v>39233</v>
      </c>
      <c r="T1055" s="5" t="s">
        <v>14</v>
      </c>
    </row>
    <row r="1056" spans="1:20" s="12" customFormat="1" ht="23.25">
      <c r="A1056" s="15" t="s">
        <v>1044</v>
      </c>
      <c r="B1056" s="16" t="s">
        <v>432</v>
      </c>
      <c r="C1056" s="4">
        <v>6546777</v>
      </c>
      <c r="D1056" s="4">
        <v>486849</v>
      </c>
      <c r="E1056" s="4">
        <v>61552</v>
      </c>
      <c r="F1056" s="4">
        <v>1898522</v>
      </c>
      <c r="G1056" s="4">
        <v>276719</v>
      </c>
      <c r="H1056" s="4">
        <v>4780</v>
      </c>
      <c r="I1056" s="4">
        <v>479</v>
      </c>
      <c r="J1056" s="4">
        <v>31517</v>
      </c>
      <c r="K1056" s="4">
        <v>590762</v>
      </c>
      <c r="L1056" s="4">
        <v>157074</v>
      </c>
      <c r="M1056" s="5" t="s">
        <v>14</v>
      </c>
      <c r="N1056" s="4">
        <v>333464</v>
      </c>
      <c r="O1056" s="4">
        <v>374770</v>
      </c>
      <c r="P1056" s="4">
        <v>26550</v>
      </c>
      <c r="Q1056" s="4">
        <v>1889717</v>
      </c>
      <c r="R1056" s="5" t="s">
        <v>14</v>
      </c>
      <c r="S1056" s="4">
        <v>414022</v>
      </c>
      <c r="T1056" s="5" t="s">
        <v>14</v>
      </c>
    </row>
    <row r="1057" spans="1:20" s="12" customFormat="1" ht="23.25">
      <c r="A1057" s="15" t="s">
        <v>1045</v>
      </c>
      <c r="B1057" s="16" t="s">
        <v>433</v>
      </c>
      <c r="C1057" s="4">
        <v>51438570</v>
      </c>
      <c r="D1057" s="4">
        <v>16127617</v>
      </c>
      <c r="E1057" s="4">
        <v>139419</v>
      </c>
      <c r="F1057" s="4">
        <v>8416938</v>
      </c>
      <c r="G1057" s="4">
        <v>101717</v>
      </c>
      <c r="H1057" s="4">
        <v>4563</v>
      </c>
      <c r="I1057" s="4">
        <v>397503</v>
      </c>
      <c r="J1057" s="4">
        <v>10416138</v>
      </c>
      <c r="K1057" s="4">
        <v>1308524</v>
      </c>
      <c r="L1057" s="4">
        <v>789414</v>
      </c>
      <c r="M1057" s="4">
        <v>41570</v>
      </c>
      <c r="N1057" s="4">
        <v>4202994</v>
      </c>
      <c r="O1057" s="4">
        <v>2680170</v>
      </c>
      <c r="P1057" s="4">
        <v>115305</v>
      </c>
      <c r="Q1057" s="4">
        <v>4310824</v>
      </c>
      <c r="R1057" s="4">
        <v>1024426</v>
      </c>
      <c r="S1057" s="4">
        <v>1333301</v>
      </c>
      <c r="T1057" s="4">
        <v>28147</v>
      </c>
    </row>
    <row r="1058" spans="1:20" s="12" customFormat="1" ht="23.25">
      <c r="A1058" s="15" t="s">
        <v>1046</v>
      </c>
      <c r="B1058" s="16" t="s">
        <v>434</v>
      </c>
      <c r="C1058" s="4">
        <v>327727</v>
      </c>
      <c r="D1058" s="4">
        <v>109</v>
      </c>
      <c r="E1058" s="5" t="s">
        <v>14</v>
      </c>
      <c r="F1058" s="4">
        <v>969</v>
      </c>
      <c r="G1058" s="5" t="s">
        <v>14</v>
      </c>
      <c r="H1058" s="5" t="s">
        <v>14</v>
      </c>
      <c r="I1058" s="5" t="s">
        <v>14</v>
      </c>
      <c r="J1058" s="4">
        <v>82695</v>
      </c>
      <c r="K1058" s="4">
        <v>6796</v>
      </c>
      <c r="L1058" s="5" t="s">
        <v>14</v>
      </c>
      <c r="M1058" s="5" t="s">
        <v>14</v>
      </c>
      <c r="N1058" s="4">
        <v>1975</v>
      </c>
      <c r="O1058" s="4">
        <v>25377</v>
      </c>
      <c r="P1058" s="5" t="s">
        <v>14</v>
      </c>
      <c r="Q1058" s="4">
        <v>97</v>
      </c>
      <c r="R1058" s="5" t="s">
        <v>14</v>
      </c>
      <c r="S1058" s="4">
        <v>209710</v>
      </c>
      <c r="T1058" s="5" t="s">
        <v>14</v>
      </c>
    </row>
    <row r="1059" spans="1:20" s="12" customFormat="1" ht="23.25">
      <c r="A1059" s="15" t="s">
        <v>1047</v>
      </c>
      <c r="B1059" s="16" t="s">
        <v>435</v>
      </c>
      <c r="C1059" s="4">
        <v>101621</v>
      </c>
      <c r="D1059" s="4">
        <v>11449</v>
      </c>
      <c r="E1059" s="5" t="s">
        <v>14</v>
      </c>
      <c r="F1059" s="5" t="s">
        <v>14</v>
      </c>
      <c r="G1059" s="5" t="s">
        <v>14</v>
      </c>
      <c r="H1059" s="5" t="s">
        <v>14</v>
      </c>
      <c r="I1059" s="4">
        <v>816</v>
      </c>
      <c r="J1059" s="4">
        <v>72956</v>
      </c>
      <c r="K1059" s="5" t="s">
        <v>14</v>
      </c>
      <c r="L1059" s="5" t="s">
        <v>14</v>
      </c>
      <c r="M1059" s="5" t="s">
        <v>14</v>
      </c>
      <c r="N1059" s="5" t="s">
        <v>14</v>
      </c>
      <c r="O1059" s="5" t="s">
        <v>14</v>
      </c>
      <c r="P1059" s="5" t="s">
        <v>14</v>
      </c>
      <c r="Q1059" s="4">
        <v>16400</v>
      </c>
      <c r="R1059" s="5" t="s">
        <v>14</v>
      </c>
      <c r="S1059" s="5" t="s">
        <v>14</v>
      </c>
      <c r="T1059" s="5" t="s">
        <v>14</v>
      </c>
    </row>
    <row r="1060" spans="1:20" s="12" customFormat="1" ht="57">
      <c r="A1060" s="15" t="s">
        <v>1048</v>
      </c>
      <c r="B1060" s="16" t="s">
        <v>533</v>
      </c>
      <c r="C1060" s="4">
        <v>181116721</v>
      </c>
      <c r="D1060" s="4">
        <v>1100885</v>
      </c>
      <c r="E1060" s="4">
        <v>17343684</v>
      </c>
      <c r="F1060" s="4">
        <v>5427264</v>
      </c>
      <c r="G1060" s="4">
        <v>15682341</v>
      </c>
      <c r="H1060" s="4">
        <v>1626528</v>
      </c>
      <c r="I1060" s="4">
        <v>1570822</v>
      </c>
      <c r="J1060" s="4">
        <v>8260278</v>
      </c>
      <c r="K1060" s="4">
        <v>10934364</v>
      </c>
      <c r="L1060" s="4">
        <v>1859007</v>
      </c>
      <c r="M1060" s="4">
        <v>1164224</v>
      </c>
      <c r="N1060" s="4">
        <v>3895745</v>
      </c>
      <c r="O1060" s="4">
        <v>2547137</v>
      </c>
      <c r="P1060" s="4">
        <v>1812423</v>
      </c>
      <c r="Q1060" s="4">
        <v>31170129</v>
      </c>
      <c r="R1060" s="4">
        <v>31638973</v>
      </c>
      <c r="S1060" s="4">
        <v>37986785</v>
      </c>
      <c r="T1060" s="4">
        <v>7096133</v>
      </c>
    </row>
    <row r="1061" spans="1:20" s="12" customFormat="1" ht="23.25">
      <c r="A1061" s="15" t="s">
        <v>1049</v>
      </c>
      <c r="B1061" s="16" t="s">
        <v>436</v>
      </c>
      <c r="C1061" s="4">
        <v>77909</v>
      </c>
      <c r="D1061" s="5" t="s">
        <v>14</v>
      </c>
      <c r="E1061" s="4">
        <v>36306</v>
      </c>
      <c r="F1061" s="4">
        <v>18605</v>
      </c>
      <c r="G1061" s="5" t="s">
        <v>14</v>
      </c>
      <c r="H1061" s="5" t="s">
        <v>14</v>
      </c>
      <c r="I1061" s="5" t="s">
        <v>14</v>
      </c>
      <c r="J1061" s="4">
        <v>1233</v>
      </c>
      <c r="K1061" s="5" t="s">
        <v>14</v>
      </c>
      <c r="L1061" s="5" t="s">
        <v>14</v>
      </c>
      <c r="M1061" s="5" t="s">
        <v>14</v>
      </c>
      <c r="N1061" s="4">
        <v>7898</v>
      </c>
      <c r="O1061" s="4">
        <v>3735</v>
      </c>
      <c r="P1061" s="5" t="s">
        <v>14</v>
      </c>
      <c r="Q1061" s="5" t="s">
        <v>14</v>
      </c>
      <c r="R1061" s="4">
        <v>10132</v>
      </c>
      <c r="S1061" s="5" t="s">
        <v>14</v>
      </c>
      <c r="T1061" s="5" t="s">
        <v>14</v>
      </c>
    </row>
    <row r="1062" spans="1:20" s="12" customFormat="1" ht="23.25">
      <c r="A1062" s="15" t="s">
        <v>1050</v>
      </c>
      <c r="B1062" s="16" t="s">
        <v>437</v>
      </c>
      <c r="C1062" s="4">
        <v>2622390</v>
      </c>
      <c r="D1062" s="4">
        <v>53229</v>
      </c>
      <c r="E1062" s="4">
        <v>756357</v>
      </c>
      <c r="F1062" s="4">
        <v>37595</v>
      </c>
      <c r="G1062" s="5" t="s">
        <v>14</v>
      </c>
      <c r="H1062" s="4">
        <v>14999</v>
      </c>
      <c r="I1062" s="4">
        <v>52786</v>
      </c>
      <c r="J1062" s="4">
        <v>8294</v>
      </c>
      <c r="K1062" s="4">
        <v>32333</v>
      </c>
      <c r="L1062" s="4">
        <v>710009</v>
      </c>
      <c r="M1062" s="4">
        <v>60912</v>
      </c>
      <c r="N1062" s="4">
        <v>253</v>
      </c>
      <c r="O1062" s="4">
        <v>74327</v>
      </c>
      <c r="P1062" s="4">
        <v>17053</v>
      </c>
      <c r="Q1062" s="4">
        <v>10619</v>
      </c>
      <c r="R1062" s="4">
        <v>342842</v>
      </c>
      <c r="S1062" s="4">
        <v>29866</v>
      </c>
      <c r="T1062" s="4">
        <v>420915</v>
      </c>
    </row>
    <row r="1063" spans="1:20" s="12" customFormat="1" ht="45.75">
      <c r="A1063" s="15" t="s">
        <v>1051</v>
      </c>
      <c r="B1063" s="16" t="s">
        <v>438</v>
      </c>
      <c r="C1063" s="4">
        <v>6919619</v>
      </c>
      <c r="D1063" s="4">
        <v>21233</v>
      </c>
      <c r="E1063" s="4">
        <v>28142</v>
      </c>
      <c r="F1063" s="4">
        <v>222185</v>
      </c>
      <c r="G1063" s="4">
        <v>69022</v>
      </c>
      <c r="H1063" s="4">
        <v>95165</v>
      </c>
      <c r="I1063" s="4">
        <v>14107</v>
      </c>
      <c r="J1063" s="4">
        <v>36104</v>
      </c>
      <c r="K1063" s="4">
        <v>184617</v>
      </c>
      <c r="L1063" s="4">
        <v>151486</v>
      </c>
      <c r="M1063" s="4">
        <v>28456</v>
      </c>
      <c r="N1063" s="4">
        <v>33532</v>
      </c>
      <c r="O1063" s="4">
        <v>82085</v>
      </c>
      <c r="P1063" s="4">
        <v>165678</v>
      </c>
      <c r="Q1063" s="4">
        <v>1162206</v>
      </c>
      <c r="R1063" s="4">
        <v>3293100</v>
      </c>
      <c r="S1063" s="4">
        <v>678371</v>
      </c>
      <c r="T1063" s="4">
        <v>654130</v>
      </c>
    </row>
    <row r="1064" spans="1:20" s="12" customFormat="1" ht="34.5">
      <c r="A1064" s="15" t="s">
        <v>1052</v>
      </c>
      <c r="B1064" s="16" t="s">
        <v>439</v>
      </c>
      <c r="C1064" s="4">
        <v>9102884</v>
      </c>
      <c r="D1064" s="4">
        <v>51818</v>
      </c>
      <c r="E1064" s="4">
        <v>394809</v>
      </c>
      <c r="F1064" s="4">
        <v>16212</v>
      </c>
      <c r="G1064" s="4">
        <v>693525</v>
      </c>
      <c r="H1064" s="4">
        <v>8826</v>
      </c>
      <c r="I1064" s="5" t="s">
        <v>14</v>
      </c>
      <c r="J1064" s="4">
        <v>187028</v>
      </c>
      <c r="K1064" s="4">
        <v>171215</v>
      </c>
      <c r="L1064" s="4">
        <v>52891</v>
      </c>
      <c r="M1064" s="4">
        <v>143</v>
      </c>
      <c r="N1064" s="4">
        <v>547675</v>
      </c>
      <c r="O1064" s="4">
        <v>191967</v>
      </c>
      <c r="P1064" s="5" t="s">
        <v>14</v>
      </c>
      <c r="Q1064" s="4">
        <v>82710</v>
      </c>
      <c r="R1064" s="4">
        <v>1697838</v>
      </c>
      <c r="S1064" s="4">
        <v>4886426</v>
      </c>
      <c r="T1064" s="4">
        <v>119800</v>
      </c>
    </row>
    <row r="1065" spans="1:20" s="12" customFormat="1" ht="57">
      <c r="A1065" s="15" t="s">
        <v>1053</v>
      </c>
      <c r="B1065" s="16" t="s">
        <v>440</v>
      </c>
      <c r="C1065" s="4">
        <v>154078515</v>
      </c>
      <c r="D1065" s="4">
        <v>886790</v>
      </c>
      <c r="E1065" s="4">
        <v>16016407</v>
      </c>
      <c r="F1065" s="4">
        <v>4981720</v>
      </c>
      <c r="G1065" s="4">
        <v>14763339</v>
      </c>
      <c r="H1065" s="4">
        <v>220165</v>
      </c>
      <c r="I1065" s="4">
        <v>1379509</v>
      </c>
      <c r="J1065" s="4">
        <v>7561292</v>
      </c>
      <c r="K1065" s="4">
        <v>10278303</v>
      </c>
      <c r="L1065" s="4">
        <v>846018</v>
      </c>
      <c r="M1065" s="4">
        <v>1066195</v>
      </c>
      <c r="N1065" s="4">
        <v>2583311</v>
      </c>
      <c r="O1065" s="4">
        <v>2059639</v>
      </c>
      <c r="P1065" s="4">
        <v>1629692</v>
      </c>
      <c r="Q1065" s="4">
        <v>29724624</v>
      </c>
      <c r="R1065" s="4">
        <v>25550460</v>
      </c>
      <c r="S1065" s="4">
        <v>28736947</v>
      </c>
      <c r="T1065" s="4">
        <v>5794103</v>
      </c>
    </row>
    <row r="1066" spans="1:20" s="12" customFormat="1" ht="23.25">
      <c r="A1066" s="15" t="s">
        <v>1054</v>
      </c>
      <c r="B1066" s="16" t="s">
        <v>441</v>
      </c>
      <c r="C1066" s="4">
        <v>4243937</v>
      </c>
      <c r="D1066" s="4">
        <v>171330</v>
      </c>
      <c r="E1066" s="5" t="s">
        <v>14</v>
      </c>
      <c r="F1066" s="4">
        <v>122894</v>
      </c>
      <c r="G1066" s="4">
        <v>41694</v>
      </c>
      <c r="H1066" s="4">
        <v>112218</v>
      </c>
      <c r="I1066" s="5" t="s">
        <v>14</v>
      </c>
      <c r="J1066" s="4">
        <v>1965266</v>
      </c>
      <c r="K1066" s="4">
        <v>2771</v>
      </c>
      <c r="L1066" s="4">
        <v>115833</v>
      </c>
      <c r="M1066" s="4">
        <v>4591</v>
      </c>
      <c r="N1066" s="4">
        <v>606314</v>
      </c>
      <c r="O1066" s="4">
        <v>27176</v>
      </c>
      <c r="P1066" s="4">
        <v>874</v>
      </c>
      <c r="Q1066" s="4">
        <v>267711</v>
      </c>
      <c r="R1066" s="4">
        <v>215</v>
      </c>
      <c r="S1066" s="4">
        <v>800773</v>
      </c>
      <c r="T1066" s="4">
        <v>4277</v>
      </c>
    </row>
    <row r="1067" spans="1:20" s="12" customFormat="1" ht="34.5">
      <c r="A1067" s="15" t="s">
        <v>1055</v>
      </c>
      <c r="B1067" s="16" t="s">
        <v>442</v>
      </c>
      <c r="C1067" s="4">
        <v>149834578</v>
      </c>
      <c r="D1067" s="4">
        <v>715460</v>
      </c>
      <c r="E1067" s="4">
        <v>16016407</v>
      </c>
      <c r="F1067" s="4">
        <v>4858826</v>
      </c>
      <c r="G1067" s="4">
        <v>14721645</v>
      </c>
      <c r="H1067" s="4">
        <v>107946</v>
      </c>
      <c r="I1067" s="4">
        <v>1379509</v>
      </c>
      <c r="J1067" s="4">
        <v>5596027</v>
      </c>
      <c r="K1067" s="4">
        <v>10275532</v>
      </c>
      <c r="L1067" s="4">
        <v>730185</v>
      </c>
      <c r="M1067" s="4">
        <v>1061604</v>
      </c>
      <c r="N1067" s="4">
        <v>1976997</v>
      </c>
      <c r="O1067" s="4">
        <v>2032463</v>
      </c>
      <c r="P1067" s="4">
        <v>1628818</v>
      </c>
      <c r="Q1067" s="4">
        <v>29456913</v>
      </c>
      <c r="R1067" s="4">
        <v>25550245</v>
      </c>
      <c r="S1067" s="4">
        <v>27936174</v>
      </c>
      <c r="T1067" s="4">
        <v>5789826</v>
      </c>
    </row>
    <row r="1068" spans="1:20" s="12" customFormat="1" ht="34.5">
      <c r="A1068" s="15" t="s">
        <v>1072</v>
      </c>
      <c r="B1068" s="16" t="s">
        <v>548</v>
      </c>
      <c r="C1068" s="4">
        <v>3186934</v>
      </c>
      <c r="D1068" s="4">
        <v>308731</v>
      </c>
      <c r="E1068" s="5" t="s">
        <v>14</v>
      </c>
      <c r="F1068" s="4">
        <v>17000</v>
      </c>
      <c r="G1068" s="4">
        <v>999703</v>
      </c>
      <c r="H1068" s="5" t="s">
        <v>14</v>
      </c>
      <c r="I1068" s="5" t="s">
        <v>14</v>
      </c>
      <c r="J1068" s="4">
        <v>1702</v>
      </c>
      <c r="K1068" s="4">
        <v>574580</v>
      </c>
      <c r="L1068" s="4">
        <v>3442</v>
      </c>
      <c r="M1068" s="5" t="s">
        <v>14</v>
      </c>
      <c r="N1068" s="4">
        <v>205435</v>
      </c>
      <c r="O1068" s="4">
        <v>281162</v>
      </c>
      <c r="P1068" s="5" t="s">
        <v>14</v>
      </c>
      <c r="Q1068" s="4">
        <v>350184</v>
      </c>
      <c r="R1068" s="5" t="s">
        <v>14</v>
      </c>
      <c r="S1068" s="4">
        <v>419397</v>
      </c>
      <c r="T1068" s="4">
        <v>25597</v>
      </c>
    </row>
    <row r="1069" spans="1:20" s="12" customFormat="1" ht="23.25">
      <c r="A1069" s="15" t="s">
        <v>1091</v>
      </c>
      <c r="B1069" s="16" t="s">
        <v>1092</v>
      </c>
      <c r="C1069" s="4">
        <v>154751</v>
      </c>
      <c r="D1069" s="5" t="s">
        <v>14</v>
      </c>
      <c r="E1069" s="5" t="s">
        <v>14</v>
      </c>
      <c r="F1069" s="5" t="s">
        <v>14</v>
      </c>
      <c r="G1069" s="5" t="s">
        <v>14</v>
      </c>
      <c r="H1069" s="5" t="s">
        <v>14</v>
      </c>
      <c r="I1069" s="5" t="s">
        <v>14</v>
      </c>
      <c r="J1069" s="4">
        <v>378</v>
      </c>
      <c r="K1069" s="5" t="s">
        <v>14</v>
      </c>
      <c r="L1069" s="5" t="s">
        <v>14</v>
      </c>
      <c r="M1069" s="5" t="s">
        <v>14</v>
      </c>
      <c r="N1069" s="5" t="s">
        <v>14</v>
      </c>
      <c r="O1069" s="5" t="s">
        <v>14</v>
      </c>
      <c r="P1069" s="5" t="s">
        <v>14</v>
      </c>
      <c r="Q1069" s="5" t="s">
        <v>14</v>
      </c>
      <c r="R1069" s="5" t="s">
        <v>14</v>
      </c>
      <c r="S1069" s="4">
        <v>154373</v>
      </c>
      <c r="T1069" s="5" t="s">
        <v>14</v>
      </c>
    </row>
    <row r="1070" spans="1:20" s="12" customFormat="1" ht="45.75">
      <c r="A1070" s="15" t="s">
        <v>1056</v>
      </c>
      <c r="B1070" s="16" t="s">
        <v>443</v>
      </c>
      <c r="C1070" s="4">
        <v>3032183</v>
      </c>
      <c r="D1070" s="4">
        <v>308731</v>
      </c>
      <c r="E1070" s="5" t="s">
        <v>14</v>
      </c>
      <c r="F1070" s="4">
        <v>17000</v>
      </c>
      <c r="G1070" s="4">
        <v>999703</v>
      </c>
      <c r="H1070" s="5" t="s">
        <v>14</v>
      </c>
      <c r="I1070" s="5" t="s">
        <v>14</v>
      </c>
      <c r="J1070" s="4">
        <v>1324</v>
      </c>
      <c r="K1070" s="4">
        <v>574580</v>
      </c>
      <c r="L1070" s="4">
        <v>3442</v>
      </c>
      <c r="M1070" s="5" t="s">
        <v>14</v>
      </c>
      <c r="N1070" s="4">
        <v>205435</v>
      </c>
      <c r="O1070" s="4">
        <v>281162</v>
      </c>
      <c r="P1070" s="5" t="s">
        <v>14</v>
      </c>
      <c r="Q1070" s="4">
        <v>350184</v>
      </c>
      <c r="R1070" s="5" t="s">
        <v>14</v>
      </c>
      <c r="S1070" s="4">
        <v>265024</v>
      </c>
      <c r="T1070" s="4">
        <v>25597</v>
      </c>
    </row>
    <row r="1071" spans="1:20" s="12" customFormat="1" ht="45.75">
      <c r="A1071" s="15" t="s">
        <v>1073</v>
      </c>
      <c r="B1071" s="16" t="s">
        <v>549</v>
      </c>
      <c r="C1071" s="4">
        <v>29856277</v>
      </c>
      <c r="D1071" s="4">
        <v>3961954</v>
      </c>
      <c r="E1071" s="4">
        <v>1382020</v>
      </c>
      <c r="F1071" s="4">
        <v>21771</v>
      </c>
      <c r="G1071" s="4">
        <v>455070</v>
      </c>
      <c r="H1071" s="4">
        <v>675</v>
      </c>
      <c r="I1071" s="4">
        <v>66565</v>
      </c>
      <c r="J1071" s="4">
        <v>663607</v>
      </c>
      <c r="K1071" s="4">
        <v>161978</v>
      </c>
      <c r="L1071" s="4">
        <v>21497</v>
      </c>
      <c r="M1071" s="4">
        <v>163514</v>
      </c>
      <c r="N1071" s="4">
        <v>448949</v>
      </c>
      <c r="O1071" s="5" t="s">
        <v>14</v>
      </c>
      <c r="P1071" s="4">
        <v>4500</v>
      </c>
      <c r="Q1071" s="4">
        <v>559214</v>
      </c>
      <c r="R1071" s="4">
        <v>9177968</v>
      </c>
      <c r="S1071" s="4">
        <v>12687580</v>
      </c>
      <c r="T1071" s="4">
        <v>79415</v>
      </c>
    </row>
    <row r="1072" spans="1:20" s="12" customFormat="1" ht="45.75">
      <c r="A1072" s="15" t="s">
        <v>1057</v>
      </c>
      <c r="B1072" s="16" t="s">
        <v>444</v>
      </c>
      <c r="C1072" s="4">
        <v>29856277</v>
      </c>
      <c r="D1072" s="4">
        <v>3961954</v>
      </c>
      <c r="E1072" s="4">
        <v>1382020</v>
      </c>
      <c r="F1072" s="4">
        <v>21771</v>
      </c>
      <c r="G1072" s="4">
        <v>455070</v>
      </c>
      <c r="H1072" s="4">
        <v>675</v>
      </c>
      <c r="I1072" s="4">
        <v>66565</v>
      </c>
      <c r="J1072" s="4">
        <v>663607</v>
      </c>
      <c r="K1072" s="4">
        <v>161978</v>
      </c>
      <c r="L1072" s="4">
        <v>21497</v>
      </c>
      <c r="M1072" s="4">
        <v>163514</v>
      </c>
      <c r="N1072" s="4">
        <v>448949</v>
      </c>
      <c r="O1072" s="5" t="s">
        <v>14</v>
      </c>
      <c r="P1072" s="4">
        <v>4500</v>
      </c>
      <c r="Q1072" s="4">
        <v>559214</v>
      </c>
      <c r="R1072" s="4">
        <v>9177968</v>
      </c>
      <c r="S1072" s="4">
        <v>12687580</v>
      </c>
      <c r="T1072" s="4">
        <v>79415</v>
      </c>
    </row>
    <row r="1073" spans="1:20" s="12" customFormat="1" ht="57">
      <c r="A1073" s="15" t="s">
        <v>1058</v>
      </c>
      <c r="B1073" s="16" t="s">
        <v>535</v>
      </c>
      <c r="C1073" s="4">
        <v>90821923</v>
      </c>
      <c r="D1073" s="4">
        <v>1050127</v>
      </c>
      <c r="E1073" s="4">
        <v>3250872</v>
      </c>
      <c r="F1073" s="4">
        <v>31335</v>
      </c>
      <c r="G1073" s="4">
        <v>660203</v>
      </c>
      <c r="H1073" s="4">
        <v>18432</v>
      </c>
      <c r="I1073" s="4">
        <v>2557</v>
      </c>
      <c r="J1073" s="4">
        <v>1326035</v>
      </c>
      <c r="K1073" s="4">
        <v>202912</v>
      </c>
      <c r="L1073" s="4">
        <v>640300</v>
      </c>
      <c r="M1073" s="4">
        <v>479817</v>
      </c>
      <c r="N1073" s="4">
        <v>1728276</v>
      </c>
      <c r="O1073" s="4">
        <v>432922</v>
      </c>
      <c r="P1073" s="5" t="s">
        <v>14</v>
      </c>
      <c r="Q1073" s="4">
        <v>37085348</v>
      </c>
      <c r="R1073" s="4">
        <v>4584951</v>
      </c>
      <c r="S1073" s="4">
        <v>38136478</v>
      </c>
      <c r="T1073" s="4">
        <v>1191355</v>
      </c>
    </row>
    <row r="1074" spans="1:20" s="12" customFormat="1" ht="57">
      <c r="A1074" s="15" t="s">
        <v>1058</v>
      </c>
      <c r="B1074" s="16" t="s">
        <v>445</v>
      </c>
      <c r="C1074" s="4">
        <v>90821923</v>
      </c>
      <c r="D1074" s="4">
        <v>1050127</v>
      </c>
      <c r="E1074" s="4">
        <v>3250872</v>
      </c>
      <c r="F1074" s="4">
        <v>31335</v>
      </c>
      <c r="G1074" s="4">
        <v>660203</v>
      </c>
      <c r="H1074" s="4">
        <v>18432</v>
      </c>
      <c r="I1074" s="4">
        <v>2557</v>
      </c>
      <c r="J1074" s="4">
        <v>1326035</v>
      </c>
      <c r="K1074" s="4">
        <v>202912</v>
      </c>
      <c r="L1074" s="4">
        <v>640300</v>
      </c>
      <c r="M1074" s="4">
        <v>479817</v>
      </c>
      <c r="N1074" s="4">
        <v>1728276</v>
      </c>
      <c r="O1074" s="4">
        <v>432922</v>
      </c>
      <c r="P1074" s="5" t="s">
        <v>14</v>
      </c>
      <c r="Q1074" s="4">
        <v>37085348</v>
      </c>
      <c r="R1074" s="4">
        <v>4584951</v>
      </c>
      <c r="S1074" s="4">
        <v>38136478</v>
      </c>
      <c r="T1074" s="4">
        <v>1191355</v>
      </c>
    </row>
    <row r="1075" spans="1:20" s="12" customFormat="1" ht="23.25">
      <c r="A1075" s="15" t="s">
        <v>1059</v>
      </c>
      <c r="B1075" s="16" t="s">
        <v>536</v>
      </c>
      <c r="C1075" s="4">
        <v>19422835</v>
      </c>
      <c r="D1075" s="4">
        <v>114598</v>
      </c>
      <c r="E1075" s="4">
        <v>140596</v>
      </c>
      <c r="F1075" s="4">
        <v>17889</v>
      </c>
      <c r="G1075" s="4">
        <v>3298</v>
      </c>
      <c r="H1075" s="4">
        <v>110028</v>
      </c>
      <c r="I1075" s="4">
        <v>666772</v>
      </c>
      <c r="J1075" s="4">
        <v>17723</v>
      </c>
      <c r="K1075" s="5" t="s">
        <v>14</v>
      </c>
      <c r="L1075" s="4">
        <v>25008</v>
      </c>
      <c r="M1075" s="5" t="s">
        <v>14</v>
      </c>
      <c r="N1075" s="4">
        <v>10624</v>
      </c>
      <c r="O1075" s="5" t="s">
        <v>14</v>
      </c>
      <c r="P1075" s="4">
        <v>13854</v>
      </c>
      <c r="Q1075" s="4">
        <v>11724199</v>
      </c>
      <c r="R1075" s="4">
        <v>17532</v>
      </c>
      <c r="S1075" s="4">
        <v>6511305</v>
      </c>
      <c r="T1075" s="4">
        <v>49408</v>
      </c>
    </row>
    <row r="1076" spans="1:20" s="12" customFormat="1" ht="23.25">
      <c r="A1076" s="15" t="s">
        <v>1060</v>
      </c>
      <c r="B1076" s="16" t="s">
        <v>537</v>
      </c>
      <c r="C1076" s="4">
        <v>43594</v>
      </c>
      <c r="D1076" s="5" t="s">
        <v>14</v>
      </c>
      <c r="E1076" s="5" t="s">
        <v>14</v>
      </c>
      <c r="F1076" s="5" t="s">
        <v>14</v>
      </c>
      <c r="G1076" s="5" t="s">
        <v>14</v>
      </c>
      <c r="H1076" s="5" t="s">
        <v>14</v>
      </c>
      <c r="I1076" s="5" t="s">
        <v>14</v>
      </c>
      <c r="J1076" s="4">
        <v>4330</v>
      </c>
      <c r="K1076" s="5" t="s">
        <v>14</v>
      </c>
      <c r="L1076" s="5" t="s">
        <v>14</v>
      </c>
      <c r="M1076" s="5" t="s">
        <v>14</v>
      </c>
      <c r="N1076" s="5" t="s">
        <v>14</v>
      </c>
      <c r="O1076" s="5" t="s">
        <v>14</v>
      </c>
      <c r="P1076" s="4">
        <v>13854</v>
      </c>
      <c r="Q1076" s="5" t="s">
        <v>14</v>
      </c>
      <c r="R1076" s="5" t="s">
        <v>14</v>
      </c>
      <c r="S1076" s="4">
        <v>25411</v>
      </c>
      <c r="T1076" s="5" t="s">
        <v>14</v>
      </c>
    </row>
    <row r="1077" spans="1:20" s="12" customFormat="1" ht="23.25">
      <c r="A1077" s="15" t="s">
        <v>1061</v>
      </c>
      <c r="B1077" s="16" t="s">
        <v>446</v>
      </c>
      <c r="C1077" s="4">
        <v>43594</v>
      </c>
      <c r="D1077" s="5" t="s">
        <v>14</v>
      </c>
      <c r="E1077" s="5" t="s">
        <v>14</v>
      </c>
      <c r="F1077" s="5" t="s">
        <v>14</v>
      </c>
      <c r="G1077" s="5" t="s">
        <v>14</v>
      </c>
      <c r="H1077" s="5" t="s">
        <v>14</v>
      </c>
      <c r="I1077" s="5" t="s">
        <v>14</v>
      </c>
      <c r="J1077" s="4">
        <v>4330</v>
      </c>
      <c r="K1077" s="5" t="s">
        <v>14</v>
      </c>
      <c r="L1077" s="5" t="s">
        <v>14</v>
      </c>
      <c r="M1077" s="5" t="s">
        <v>14</v>
      </c>
      <c r="N1077" s="5" t="s">
        <v>14</v>
      </c>
      <c r="O1077" s="5" t="s">
        <v>14</v>
      </c>
      <c r="P1077" s="4">
        <v>13854</v>
      </c>
      <c r="Q1077" s="5" t="s">
        <v>14</v>
      </c>
      <c r="R1077" s="5" t="s">
        <v>14</v>
      </c>
      <c r="S1077" s="4">
        <v>25411</v>
      </c>
      <c r="T1077" s="5" t="s">
        <v>14</v>
      </c>
    </row>
    <row r="1078" spans="1:20" s="12" customFormat="1" ht="23.25">
      <c r="A1078" s="15" t="s">
        <v>1062</v>
      </c>
      <c r="B1078" s="16" t="s">
        <v>538</v>
      </c>
      <c r="C1078" s="4">
        <v>5167783</v>
      </c>
      <c r="D1078" s="5" t="s">
        <v>14</v>
      </c>
      <c r="E1078" s="5" t="s">
        <v>14</v>
      </c>
      <c r="F1078" s="5" t="s">
        <v>14</v>
      </c>
      <c r="G1078" s="5" t="s">
        <v>14</v>
      </c>
      <c r="H1078" s="5" t="s">
        <v>14</v>
      </c>
      <c r="I1078" s="4">
        <v>24059</v>
      </c>
      <c r="J1078" s="4">
        <v>1410</v>
      </c>
      <c r="K1078" s="5" t="s">
        <v>14</v>
      </c>
      <c r="L1078" s="5" t="s">
        <v>14</v>
      </c>
      <c r="M1078" s="5" t="s">
        <v>14</v>
      </c>
      <c r="N1078" s="5" t="s">
        <v>14</v>
      </c>
      <c r="O1078" s="5" t="s">
        <v>14</v>
      </c>
      <c r="P1078" s="5" t="s">
        <v>14</v>
      </c>
      <c r="Q1078" s="5" t="s">
        <v>14</v>
      </c>
      <c r="R1078" s="5" t="s">
        <v>14</v>
      </c>
      <c r="S1078" s="4">
        <v>5132433</v>
      </c>
      <c r="T1078" s="4">
        <v>9882</v>
      </c>
    </row>
    <row r="1079" spans="1:20" s="12" customFormat="1" ht="23.25">
      <c r="A1079" s="15" t="s">
        <v>1062</v>
      </c>
      <c r="B1079" s="16" t="s">
        <v>447</v>
      </c>
      <c r="C1079" s="4">
        <v>5167783</v>
      </c>
      <c r="D1079" s="5" t="s">
        <v>14</v>
      </c>
      <c r="E1079" s="5" t="s">
        <v>14</v>
      </c>
      <c r="F1079" s="5" t="s">
        <v>14</v>
      </c>
      <c r="G1079" s="5" t="s">
        <v>14</v>
      </c>
      <c r="H1079" s="5" t="s">
        <v>14</v>
      </c>
      <c r="I1079" s="4">
        <v>24059</v>
      </c>
      <c r="J1079" s="4">
        <v>1410</v>
      </c>
      <c r="K1079" s="5" t="s">
        <v>14</v>
      </c>
      <c r="L1079" s="5" t="s">
        <v>14</v>
      </c>
      <c r="M1079" s="5" t="s">
        <v>14</v>
      </c>
      <c r="N1079" s="5" t="s">
        <v>14</v>
      </c>
      <c r="O1079" s="5" t="s">
        <v>14</v>
      </c>
      <c r="P1079" s="5" t="s">
        <v>14</v>
      </c>
      <c r="Q1079" s="5" t="s">
        <v>14</v>
      </c>
      <c r="R1079" s="5" t="s">
        <v>14</v>
      </c>
      <c r="S1079" s="4">
        <v>5132433</v>
      </c>
      <c r="T1079" s="4">
        <v>9882</v>
      </c>
    </row>
    <row r="1080" spans="1:20" s="12" customFormat="1" ht="34.5">
      <c r="A1080" s="15" t="s">
        <v>1063</v>
      </c>
      <c r="B1080" s="16" t="s">
        <v>539</v>
      </c>
      <c r="C1080" s="4">
        <v>14211457</v>
      </c>
      <c r="D1080" s="4">
        <v>114598</v>
      </c>
      <c r="E1080" s="4">
        <v>140596</v>
      </c>
      <c r="F1080" s="4">
        <v>17889</v>
      </c>
      <c r="G1080" s="4">
        <v>3298</v>
      </c>
      <c r="H1080" s="4">
        <v>110028</v>
      </c>
      <c r="I1080" s="4">
        <v>642713</v>
      </c>
      <c r="J1080" s="4">
        <v>11983</v>
      </c>
      <c r="K1080" s="5" t="s">
        <v>14</v>
      </c>
      <c r="L1080" s="4">
        <v>25008</v>
      </c>
      <c r="M1080" s="5" t="s">
        <v>14</v>
      </c>
      <c r="N1080" s="4">
        <v>10624</v>
      </c>
      <c r="O1080" s="5" t="s">
        <v>14</v>
      </c>
      <c r="P1080" s="5" t="s">
        <v>14</v>
      </c>
      <c r="Q1080" s="4">
        <v>11724199</v>
      </c>
      <c r="R1080" s="4">
        <v>17532</v>
      </c>
      <c r="S1080" s="4">
        <v>1353462</v>
      </c>
      <c r="T1080" s="4">
        <v>39527</v>
      </c>
    </row>
    <row r="1081" spans="1:20" s="12" customFormat="1" ht="34.5">
      <c r="A1081" s="15" t="s">
        <v>1063</v>
      </c>
      <c r="B1081" s="16" t="s">
        <v>448</v>
      </c>
      <c r="C1081" s="4">
        <v>14211457</v>
      </c>
      <c r="D1081" s="4">
        <v>114598</v>
      </c>
      <c r="E1081" s="4">
        <v>140596</v>
      </c>
      <c r="F1081" s="4">
        <v>17889</v>
      </c>
      <c r="G1081" s="4">
        <v>3298</v>
      </c>
      <c r="H1081" s="4">
        <v>110028</v>
      </c>
      <c r="I1081" s="4">
        <v>642713</v>
      </c>
      <c r="J1081" s="4">
        <v>11983</v>
      </c>
      <c r="K1081" s="5" t="s">
        <v>14</v>
      </c>
      <c r="L1081" s="4">
        <v>25008</v>
      </c>
      <c r="M1081" s="5" t="s">
        <v>14</v>
      </c>
      <c r="N1081" s="4">
        <v>10624</v>
      </c>
      <c r="O1081" s="5" t="s">
        <v>14</v>
      </c>
      <c r="P1081" s="5" t="s">
        <v>14</v>
      </c>
      <c r="Q1081" s="4">
        <v>11724199</v>
      </c>
      <c r="R1081" s="4">
        <v>17532</v>
      </c>
      <c r="S1081" s="4">
        <v>1353462</v>
      </c>
      <c r="T1081" s="4">
        <v>39527</v>
      </c>
    </row>
    <row r="1082" spans="1:20" ht="2.4500000000000002" customHeight="1">
      <c r="A1082" s="17"/>
      <c r="B1082" s="18"/>
      <c r="C1082" s="6"/>
      <c r="D1082" s="6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</row>
    <row r="1084" spans="1:20">
      <c r="A1084" s="108" t="s">
        <v>1899</v>
      </c>
    </row>
  </sheetData>
  <mergeCells count="2">
    <mergeCell ref="A1:T1"/>
    <mergeCell ref="A2:T2"/>
  </mergeCells>
  <pageMargins left="0.78739999999999999" right="0.39369999999999999" top="0.39369999999999999" bottom="0.39369999999999999" header="0.3" footer="0.3"/>
  <pageSetup paperSize="9" orientation="landscape" r:id="rId1"/>
  <headerFooter differentFirst="1"/>
</worksheet>
</file>

<file path=xl/worksheets/sheet9.xml><?xml version="1.0" encoding="utf-8"?>
<worksheet xmlns="http://schemas.openxmlformats.org/spreadsheetml/2006/main" xmlns:r="http://schemas.openxmlformats.org/officeDocument/2006/relationships">
  <dimension ref="A1:T1072"/>
  <sheetViews>
    <sheetView workbookViewId="0">
      <selection activeCell="C4" sqref="C4"/>
    </sheetView>
  </sheetViews>
  <sheetFormatPr defaultRowHeight="15"/>
  <cols>
    <col min="1" max="1" width="25" style="7" customWidth="1"/>
    <col min="2" max="2" width="25" style="9" customWidth="1"/>
    <col min="3" max="20" width="15" style="7" customWidth="1"/>
    <col min="21" max="16384" width="9.140625" style="7"/>
  </cols>
  <sheetData>
    <row r="1" spans="1:20" s="1" customFormat="1">
      <c r="A1" s="194"/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</row>
    <row r="2" spans="1:20" s="1" customFormat="1" ht="18.75">
      <c r="A2" s="195" t="s">
        <v>1905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</row>
    <row r="4" spans="1:20" s="1" customFormat="1" ht="50.25" customHeight="1">
      <c r="A4" s="2"/>
      <c r="B4" s="10" t="s">
        <v>17</v>
      </c>
      <c r="C4" s="71" t="s">
        <v>1097</v>
      </c>
      <c r="D4" s="71" t="s">
        <v>0</v>
      </c>
      <c r="E4" s="71" t="s">
        <v>1</v>
      </c>
      <c r="F4" s="71" t="s">
        <v>2</v>
      </c>
      <c r="G4" s="72" t="s">
        <v>3</v>
      </c>
      <c r="H4" s="49" t="s">
        <v>4</v>
      </c>
      <c r="I4" s="71" t="s">
        <v>5</v>
      </c>
      <c r="J4" s="71" t="s">
        <v>6</v>
      </c>
      <c r="K4" s="71" t="s">
        <v>7</v>
      </c>
      <c r="L4" s="73" t="s">
        <v>8</v>
      </c>
      <c r="M4" s="73" t="s">
        <v>9</v>
      </c>
      <c r="N4" s="71" t="s">
        <v>10</v>
      </c>
      <c r="O4" s="49" t="s">
        <v>11</v>
      </c>
      <c r="P4" s="49" t="s">
        <v>1906</v>
      </c>
      <c r="Q4" s="95" t="s">
        <v>12</v>
      </c>
      <c r="R4" s="99" t="s">
        <v>1897</v>
      </c>
      <c r="S4" s="74" t="s">
        <v>1099</v>
      </c>
      <c r="T4" s="71" t="s">
        <v>1896</v>
      </c>
    </row>
    <row r="5" spans="1:20" s="1" customFormat="1">
      <c r="A5" s="132" t="s">
        <v>13</v>
      </c>
      <c r="B5" s="8"/>
      <c r="C5" s="4">
        <v>13709321566</v>
      </c>
      <c r="D5" s="4">
        <v>298010340</v>
      </c>
      <c r="E5" s="4">
        <v>722327789</v>
      </c>
      <c r="F5" s="4">
        <v>567851140</v>
      </c>
      <c r="G5" s="4">
        <v>388333117</v>
      </c>
      <c r="H5" s="4">
        <v>380180771</v>
      </c>
      <c r="I5" s="4">
        <v>370681703</v>
      </c>
      <c r="J5" s="4">
        <v>1168145529</v>
      </c>
      <c r="K5" s="4">
        <v>506456986</v>
      </c>
      <c r="L5" s="4">
        <v>346996540</v>
      </c>
      <c r="M5" s="4">
        <v>332583639</v>
      </c>
      <c r="N5" s="4">
        <v>477588525</v>
      </c>
      <c r="O5" s="4">
        <v>301524786</v>
      </c>
      <c r="P5" s="4">
        <v>241854625</v>
      </c>
      <c r="Q5" s="4">
        <v>1274561471</v>
      </c>
      <c r="R5" s="4">
        <v>1692678027</v>
      </c>
      <c r="S5" s="4">
        <v>4044492910</v>
      </c>
      <c r="T5" s="4">
        <v>595053668</v>
      </c>
    </row>
    <row r="6" spans="1:20" s="1" customFormat="1" ht="79.5">
      <c r="A6" s="3" t="s">
        <v>550</v>
      </c>
      <c r="B6" s="8" t="s">
        <v>450</v>
      </c>
      <c r="C6" s="4">
        <v>954724247</v>
      </c>
      <c r="D6" s="4">
        <v>564423</v>
      </c>
      <c r="E6" s="4">
        <v>20052163</v>
      </c>
      <c r="F6" s="4">
        <v>37309685</v>
      </c>
      <c r="G6" s="4">
        <v>24249231</v>
      </c>
      <c r="H6" s="4">
        <v>30165408</v>
      </c>
      <c r="I6" s="4">
        <v>3205886</v>
      </c>
      <c r="J6" s="4">
        <v>35962702</v>
      </c>
      <c r="K6" s="4">
        <v>38834627</v>
      </c>
      <c r="L6" s="4">
        <v>6006125</v>
      </c>
      <c r="M6" s="4">
        <v>21673148</v>
      </c>
      <c r="N6" s="4">
        <v>27101040</v>
      </c>
      <c r="O6" s="4">
        <v>1497313</v>
      </c>
      <c r="P6" s="4">
        <v>277293</v>
      </c>
      <c r="Q6" s="4">
        <v>21131165</v>
      </c>
      <c r="R6" s="4">
        <v>236060486</v>
      </c>
      <c r="S6" s="4">
        <v>372233792</v>
      </c>
      <c r="T6" s="4">
        <v>78399761</v>
      </c>
    </row>
    <row r="7" spans="1:20" s="1" customFormat="1" ht="79.5">
      <c r="A7" s="3" t="s">
        <v>551</v>
      </c>
      <c r="B7" s="8" t="s">
        <v>451</v>
      </c>
      <c r="C7" s="4">
        <v>803828874</v>
      </c>
      <c r="D7" s="4">
        <v>564423</v>
      </c>
      <c r="E7" s="4">
        <v>19682424</v>
      </c>
      <c r="F7" s="4">
        <v>20883347</v>
      </c>
      <c r="G7" s="4">
        <v>22624996</v>
      </c>
      <c r="H7" s="4">
        <v>27356894</v>
      </c>
      <c r="I7" s="4">
        <v>2927754</v>
      </c>
      <c r="J7" s="4">
        <v>27101465</v>
      </c>
      <c r="K7" s="4">
        <v>33511554</v>
      </c>
      <c r="L7" s="4">
        <v>6000681</v>
      </c>
      <c r="M7" s="4">
        <v>20925849</v>
      </c>
      <c r="N7" s="4">
        <v>26989294</v>
      </c>
      <c r="O7" s="4">
        <v>440748</v>
      </c>
      <c r="P7" s="4">
        <v>277293</v>
      </c>
      <c r="Q7" s="4">
        <v>19444720</v>
      </c>
      <c r="R7" s="4">
        <v>177786920</v>
      </c>
      <c r="S7" s="4">
        <v>342932714</v>
      </c>
      <c r="T7" s="4">
        <v>54377797</v>
      </c>
    </row>
    <row r="8" spans="1:20" s="1" customFormat="1" ht="45.75">
      <c r="A8" s="3" t="s">
        <v>552</v>
      </c>
      <c r="B8" s="8" t="s">
        <v>18</v>
      </c>
      <c r="C8" s="4">
        <v>803828874</v>
      </c>
      <c r="D8" s="4">
        <v>564423</v>
      </c>
      <c r="E8" s="4">
        <v>19682424</v>
      </c>
      <c r="F8" s="4">
        <v>20883347</v>
      </c>
      <c r="G8" s="4">
        <v>22624996</v>
      </c>
      <c r="H8" s="4">
        <v>27356894</v>
      </c>
      <c r="I8" s="4">
        <v>2927754</v>
      </c>
      <c r="J8" s="4">
        <v>27101465</v>
      </c>
      <c r="K8" s="4">
        <v>33511554</v>
      </c>
      <c r="L8" s="4">
        <v>6000681</v>
      </c>
      <c r="M8" s="4">
        <v>20925849</v>
      </c>
      <c r="N8" s="4">
        <v>26989294</v>
      </c>
      <c r="O8" s="4">
        <v>440748</v>
      </c>
      <c r="P8" s="4">
        <v>277293</v>
      </c>
      <c r="Q8" s="4">
        <v>19444720</v>
      </c>
      <c r="R8" s="4">
        <v>177786920</v>
      </c>
      <c r="S8" s="4">
        <v>342932714</v>
      </c>
      <c r="T8" s="4">
        <v>54377797</v>
      </c>
    </row>
    <row r="9" spans="1:20" s="1" customFormat="1" ht="79.5">
      <c r="A9" s="3" t="s">
        <v>553</v>
      </c>
      <c r="B9" s="8" t="s">
        <v>452</v>
      </c>
      <c r="C9" s="4">
        <v>138583216</v>
      </c>
      <c r="D9" s="5" t="s">
        <v>14</v>
      </c>
      <c r="E9" s="5" t="s">
        <v>14</v>
      </c>
      <c r="F9" s="4">
        <v>16426338</v>
      </c>
      <c r="G9" s="4">
        <v>1624235</v>
      </c>
      <c r="H9" s="4">
        <v>1573945</v>
      </c>
      <c r="I9" s="4">
        <v>38238</v>
      </c>
      <c r="J9" s="4">
        <v>8561044</v>
      </c>
      <c r="K9" s="4">
        <v>5323073</v>
      </c>
      <c r="L9" s="4">
        <v>5444</v>
      </c>
      <c r="M9" s="4">
        <v>747299</v>
      </c>
      <c r="N9" s="4">
        <v>111746</v>
      </c>
      <c r="O9" s="4">
        <v>1056565</v>
      </c>
      <c r="P9" s="5" t="s">
        <v>14</v>
      </c>
      <c r="Q9" s="4">
        <v>1686445</v>
      </c>
      <c r="R9" s="4">
        <v>53365576</v>
      </c>
      <c r="S9" s="4">
        <v>24041304</v>
      </c>
      <c r="T9" s="4">
        <v>24021964</v>
      </c>
    </row>
    <row r="10" spans="1:20" s="1" customFormat="1" ht="45.75">
      <c r="A10" s="3" t="s">
        <v>554</v>
      </c>
      <c r="B10" s="8" t="s">
        <v>19</v>
      </c>
      <c r="C10" s="4">
        <v>138583216</v>
      </c>
      <c r="D10" s="5" t="s">
        <v>14</v>
      </c>
      <c r="E10" s="5" t="s">
        <v>14</v>
      </c>
      <c r="F10" s="4">
        <v>16426338</v>
      </c>
      <c r="G10" s="4">
        <v>1624235</v>
      </c>
      <c r="H10" s="4">
        <v>1573945</v>
      </c>
      <c r="I10" s="4">
        <v>38238</v>
      </c>
      <c r="J10" s="4">
        <v>8561044</v>
      </c>
      <c r="K10" s="4">
        <v>5323073</v>
      </c>
      <c r="L10" s="4">
        <v>5444</v>
      </c>
      <c r="M10" s="4">
        <v>747299</v>
      </c>
      <c r="N10" s="4">
        <v>111746</v>
      </c>
      <c r="O10" s="4">
        <v>1056565</v>
      </c>
      <c r="P10" s="5" t="s">
        <v>14</v>
      </c>
      <c r="Q10" s="4">
        <v>1686445</v>
      </c>
      <c r="R10" s="4">
        <v>53365576</v>
      </c>
      <c r="S10" s="4">
        <v>24041304</v>
      </c>
      <c r="T10" s="4">
        <v>24021964</v>
      </c>
    </row>
    <row r="11" spans="1:20" s="1" customFormat="1" ht="124.5">
      <c r="A11" s="3" t="s">
        <v>555</v>
      </c>
      <c r="B11" s="8" t="s">
        <v>453</v>
      </c>
      <c r="C11" s="4">
        <v>11765352</v>
      </c>
      <c r="D11" s="5" t="s">
        <v>14</v>
      </c>
      <c r="E11" s="4">
        <v>369739</v>
      </c>
      <c r="F11" s="5" t="s">
        <v>14</v>
      </c>
      <c r="G11" s="5" t="s">
        <v>14</v>
      </c>
      <c r="H11" s="4">
        <v>1234569</v>
      </c>
      <c r="I11" s="4">
        <v>239894</v>
      </c>
      <c r="J11" s="4">
        <v>35636</v>
      </c>
      <c r="K11" s="5" t="s">
        <v>14</v>
      </c>
      <c r="L11" s="5" t="s">
        <v>14</v>
      </c>
      <c r="M11" s="5" t="s">
        <v>14</v>
      </c>
      <c r="N11" s="5" t="s">
        <v>14</v>
      </c>
      <c r="O11" s="5" t="s">
        <v>14</v>
      </c>
      <c r="P11" s="5" t="s">
        <v>14</v>
      </c>
      <c r="Q11" s="5" t="s">
        <v>14</v>
      </c>
      <c r="R11" s="4">
        <v>4907989</v>
      </c>
      <c r="S11" s="4">
        <v>4977525</v>
      </c>
      <c r="T11" s="5" t="s">
        <v>14</v>
      </c>
    </row>
    <row r="12" spans="1:20" s="1" customFormat="1" ht="68.25">
      <c r="A12" s="3" t="s">
        <v>556</v>
      </c>
      <c r="B12" s="8" t="s">
        <v>20</v>
      </c>
      <c r="C12" s="4">
        <v>11337440</v>
      </c>
      <c r="D12" s="5" t="s">
        <v>14</v>
      </c>
      <c r="E12" s="4">
        <v>369739</v>
      </c>
      <c r="F12" s="5" t="s">
        <v>14</v>
      </c>
      <c r="G12" s="5" t="s">
        <v>14</v>
      </c>
      <c r="H12" s="4">
        <v>1234569</v>
      </c>
      <c r="I12" s="5" t="s">
        <v>14</v>
      </c>
      <c r="J12" s="5" t="s">
        <v>14</v>
      </c>
      <c r="K12" s="5" t="s">
        <v>14</v>
      </c>
      <c r="L12" s="5" t="s">
        <v>14</v>
      </c>
      <c r="M12" s="5" t="s">
        <v>14</v>
      </c>
      <c r="N12" s="5" t="s">
        <v>14</v>
      </c>
      <c r="O12" s="5" t="s">
        <v>14</v>
      </c>
      <c r="P12" s="5" t="s">
        <v>14</v>
      </c>
      <c r="Q12" s="5" t="s">
        <v>14</v>
      </c>
      <c r="R12" s="4">
        <v>4825221</v>
      </c>
      <c r="S12" s="4">
        <v>4907911</v>
      </c>
      <c r="T12" s="5" t="s">
        <v>14</v>
      </c>
    </row>
    <row r="13" spans="1:20" s="1" customFormat="1" ht="68.25">
      <c r="A13" s="3" t="s">
        <v>557</v>
      </c>
      <c r="B13" s="8" t="s">
        <v>21</v>
      </c>
      <c r="C13" s="4">
        <v>427912</v>
      </c>
      <c r="D13" s="5" t="s">
        <v>14</v>
      </c>
      <c r="E13" s="5" t="s">
        <v>14</v>
      </c>
      <c r="F13" s="5" t="s">
        <v>14</v>
      </c>
      <c r="G13" s="5" t="s">
        <v>14</v>
      </c>
      <c r="H13" s="5" t="s">
        <v>14</v>
      </c>
      <c r="I13" s="4">
        <v>239894</v>
      </c>
      <c r="J13" s="4">
        <v>35636</v>
      </c>
      <c r="K13" s="5" t="s">
        <v>14</v>
      </c>
      <c r="L13" s="5" t="s">
        <v>14</v>
      </c>
      <c r="M13" s="5" t="s">
        <v>14</v>
      </c>
      <c r="N13" s="5" t="s">
        <v>14</v>
      </c>
      <c r="O13" s="5" t="s">
        <v>14</v>
      </c>
      <c r="P13" s="5" t="s">
        <v>14</v>
      </c>
      <c r="Q13" s="5" t="s">
        <v>14</v>
      </c>
      <c r="R13" s="4">
        <v>82768</v>
      </c>
      <c r="S13" s="4">
        <v>69614</v>
      </c>
      <c r="T13" s="5" t="s">
        <v>14</v>
      </c>
    </row>
    <row r="14" spans="1:20" s="1" customFormat="1" ht="124.5">
      <c r="A14" s="3" t="s">
        <v>558</v>
      </c>
      <c r="B14" s="8" t="s">
        <v>454</v>
      </c>
      <c r="C14" s="4">
        <v>546805</v>
      </c>
      <c r="D14" s="5" t="s">
        <v>14</v>
      </c>
      <c r="E14" s="5" t="s">
        <v>14</v>
      </c>
      <c r="F14" s="5" t="s">
        <v>14</v>
      </c>
      <c r="G14" s="5" t="s">
        <v>14</v>
      </c>
      <c r="H14" s="5" t="s">
        <v>14</v>
      </c>
      <c r="I14" s="5" t="s">
        <v>14</v>
      </c>
      <c r="J14" s="4">
        <v>264556</v>
      </c>
      <c r="K14" s="5" t="s">
        <v>14</v>
      </c>
      <c r="L14" s="5" t="s">
        <v>14</v>
      </c>
      <c r="M14" s="5" t="s">
        <v>14</v>
      </c>
      <c r="N14" s="5" t="s">
        <v>14</v>
      </c>
      <c r="O14" s="5" t="s">
        <v>14</v>
      </c>
      <c r="P14" s="5" t="s">
        <v>14</v>
      </c>
      <c r="Q14" s="5" t="s">
        <v>14</v>
      </c>
      <c r="R14" s="5" t="s">
        <v>14</v>
      </c>
      <c r="S14" s="4">
        <v>282249</v>
      </c>
      <c r="T14" s="5" t="s">
        <v>14</v>
      </c>
    </row>
    <row r="15" spans="1:20" s="1" customFormat="1" ht="68.25">
      <c r="A15" s="3" t="s">
        <v>559</v>
      </c>
      <c r="B15" s="8" t="s">
        <v>22</v>
      </c>
      <c r="C15" s="4">
        <v>282249</v>
      </c>
      <c r="D15" s="5" t="s">
        <v>14</v>
      </c>
      <c r="E15" s="5" t="s">
        <v>14</v>
      </c>
      <c r="F15" s="5" t="s">
        <v>14</v>
      </c>
      <c r="G15" s="5" t="s">
        <v>14</v>
      </c>
      <c r="H15" s="5" t="s">
        <v>14</v>
      </c>
      <c r="I15" s="5" t="s">
        <v>14</v>
      </c>
      <c r="J15" s="5" t="s">
        <v>14</v>
      </c>
      <c r="K15" s="5" t="s">
        <v>14</v>
      </c>
      <c r="L15" s="5" t="s">
        <v>14</v>
      </c>
      <c r="M15" s="5" t="s">
        <v>14</v>
      </c>
      <c r="N15" s="5" t="s">
        <v>14</v>
      </c>
      <c r="O15" s="5" t="s">
        <v>14</v>
      </c>
      <c r="P15" s="5" t="s">
        <v>14</v>
      </c>
      <c r="Q15" s="5" t="s">
        <v>14</v>
      </c>
      <c r="R15" s="5" t="s">
        <v>14</v>
      </c>
      <c r="S15" s="4">
        <v>282249</v>
      </c>
      <c r="T15" s="5" t="s">
        <v>14</v>
      </c>
    </row>
    <row r="16" spans="1:20" s="1" customFormat="1" ht="79.5">
      <c r="A16" s="3" t="s">
        <v>560</v>
      </c>
      <c r="B16" s="8" t="s">
        <v>23</v>
      </c>
      <c r="C16" s="4">
        <v>264556</v>
      </c>
      <c r="D16" s="5" t="s">
        <v>14</v>
      </c>
      <c r="E16" s="5" t="s">
        <v>14</v>
      </c>
      <c r="F16" s="5" t="s">
        <v>14</v>
      </c>
      <c r="G16" s="5" t="s">
        <v>14</v>
      </c>
      <c r="H16" s="5" t="s">
        <v>14</v>
      </c>
      <c r="I16" s="5" t="s">
        <v>14</v>
      </c>
      <c r="J16" s="4">
        <v>264556</v>
      </c>
      <c r="K16" s="5" t="s">
        <v>14</v>
      </c>
      <c r="L16" s="5" t="s">
        <v>14</v>
      </c>
      <c r="M16" s="5" t="s">
        <v>14</v>
      </c>
      <c r="N16" s="5" t="s">
        <v>14</v>
      </c>
      <c r="O16" s="5" t="s">
        <v>14</v>
      </c>
      <c r="P16" s="5" t="s">
        <v>14</v>
      </c>
      <c r="Q16" s="5" t="s">
        <v>14</v>
      </c>
      <c r="R16" s="5" t="s">
        <v>14</v>
      </c>
      <c r="S16" s="5" t="s">
        <v>14</v>
      </c>
      <c r="T16" s="5" t="s">
        <v>14</v>
      </c>
    </row>
    <row r="17" spans="1:20" s="1" customFormat="1" ht="68.25">
      <c r="A17" s="3" t="s">
        <v>561</v>
      </c>
      <c r="B17" s="8" t="s">
        <v>455</v>
      </c>
      <c r="C17" s="4">
        <v>15871681</v>
      </c>
      <c r="D17" s="5" t="s">
        <v>14</v>
      </c>
      <c r="E17" s="5" t="s">
        <v>14</v>
      </c>
      <c r="F17" s="4">
        <v>742762</v>
      </c>
      <c r="G17" s="5" t="s">
        <v>14</v>
      </c>
      <c r="H17" s="5" t="s">
        <v>14</v>
      </c>
      <c r="I17" s="5" t="s">
        <v>14</v>
      </c>
      <c r="J17" s="4">
        <v>3715381</v>
      </c>
      <c r="K17" s="4">
        <v>192234</v>
      </c>
      <c r="L17" s="4">
        <v>51969</v>
      </c>
      <c r="M17" s="4">
        <v>10</v>
      </c>
      <c r="N17" s="4">
        <v>1171716</v>
      </c>
      <c r="O17" s="4">
        <v>1510128</v>
      </c>
      <c r="P17" s="5" t="s">
        <v>14</v>
      </c>
      <c r="Q17" s="5" t="s">
        <v>14</v>
      </c>
      <c r="R17" s="4">
        <v>198825</v>
      </c>
      <c r="S17" s="4">
        <v>8288655</v>
      </c>
      <c r="T17" s="5" t="s">
        <v>14</v>
      </c>
    </row>
    <row r="18" spans="1:20" s="1" customFormat="1" ht="79.5">
      <c r="A18" s="3" t="s">
        <v>562</v>
      </c>
      <c r="B18" s="8" t="s">
        <v>456</v>
      </c>
      <c r="C18" s="4">
        <v>7343716</v>
      </c>
      <c r="D18" s="5" t="s">
        <v>14</v>
      </c>
      <c r="E18" s="5" t="s">
        <v>14</v>
      </c>
      <c r="F18" s="5" t="s">
        <v>14</v>
      </c>
      <c r="G18" s="5" t="s">
        <v>14</v>
      </c>
      <c r="H18" s="5" t="s">
        <v>14</v>
      </c>
      <c r="I18" s="5" t="s">
        <v>14</v>
      </c>
      <c r="J18" s="4">
        <v>3715381</v>
      </c>
      <c r="K18" s="4">
        <v>8782</v>
      </c>
      <c r="L18" s="5" t="s">
        <v>14</v>
      </c>
      <c r="M18" s="4">
        <v>10</v>
      </c>
      <c r="N18" s="5" t="s">
        <v>14</v>
      </c>
      <c r="O18" s="4">
        <v>1510128</v>
      </c>
      <c r="P18" s="5" t="s">
        <v>14</v>
      </c>
      <c r="Q18" s="5" t="s">
        <v>14</v>
      </c>
      <c r="R18" s="5" t="s">
        <v>14</v>
      </c>
      <c r="S18" s="4">
        <v>2109415</v>
      </c>
      <c r="T18" s="5" t="s">
        <v>14</v>
      </c>
    </row>
    <row r="19" spans="1:20" s="1" customFormat="1" ht="45.75">
      <c r="A19" s="3" t="s">
        <v>563</v>
      </c>
      <c r="B19" s="8" t="s">
        <v>24</v>
      </c>
      <c r="C19" s="4">
        <v>2038547</v>
      </c>
      <c r="D19" s="5" t="s">
        <v>14</v>
      </c>
      <c r="E19" s="5" t="s">
        <v>14</v>
      </c>
      <c r="F19" s="5" t="s">
        <v>14</v>
      </c>
      <c r="G19" s="5" t="s">
        <v>14</v>
      </c>
      <c r="H19" s="5" t="s">
        <v>14</v>
      </c>
      <c r="I19" s="5" t="s">
        <v>14</v>
      </c>
      <c r="J19" s="5" t="s">
        <v>14</v>
      </c>
      <c r="K19" s="5" t="s">
        <v>14</v>
      </c>
      <c r="L19" s="5" t="s">
        <v>14</v>
      </c>
      <c r="M19" s="5" t="s">
        <v>14</v>
      </c>
      <c r="N19" s="5" t="s">
        <v>14</v>
      </c>
      <c r="O19" s="5" t="s">
        <v>14</v>
      </c>
      <c r="P19" s="5" t="s">
        <v>14</v>
      </c>
      <c r="Q19" s="5" t="s">
        <v>14</v>
      </c>
      <c r="R19" s="5" t="s">
        <v>14</v>
      </c>
      <c r="S19" s="4">
        <v>2038547</v>
      </c>
      <c r="T19" s="5" t="s">
        <v>14</v>
      </c>
    </row>
    <row r="20" spans="1:20" s="1" customFormat="1" ht="45.75">
      <c r="A20" s="3" t="s">
        <v>564</v>
      </c>
      <c r="B20" s="8" t="s">
        <v>25</v>
      </c>
      <c r="C20" s="4">
        <v>3724163</v>
      </c>
      <c r="D20" s="5" t="s">
        <v>14</v>
      </c>
      <c r="E20" s="5" t="s">
        <v>14</v>
      </c>
      <c r="F20" s="5" t="s">
        <v>14</v>
      </c>
      <c r="G20" s="5" t="s">
        <v>14</v>
      </c>
      <c r="H20" s="5" t="s">
        <v>14</v>
      </c>
      <c r="I20" s="5" t="s">
        <v>14</v>
      </c>
      <c r="J20" s="4">
        <v>3715381</v>
      </c>
      <c r="K20" s="4">
        <v>8782</v>
      </c>
      <c r="L20" s="5" t="s">
        <v>14</v>
      </c>
      <c r="M20" s="5" t="s">
        <v>14</v>
      </c>
      <c r="N20" s="5" t="s">
        <v>14</v>
      </c>
      <c r="O20" s="5" t="s">
        <v>14</v>
      </c>
      <c r="P20" s="5" t="s">
        <v>14</v>
      </c>
      <c r="Q20" s="5" t="s">
        <v>14</v>
      </c>
      <c r="R20" s="5" t="s">
        <v>14</v>
      </c>
      <c r="S20" s="5" t="s">
        <v>14</v>
      </c>
      <c r="T20" s="5" t="s">
        <v>14</v>
      </c>
    </row>
    <row r="21" spans="1:20" s="1" customFormat="1" ht="57">
      <c r="A21" s="3" t="s">
        <v>565</v>
      </c>
      <c r="B21" s="8" t="s">
        <v>26</v>
      </c>
      <c r="C21" s="4">
        <v>10</v>
      </c>
      <c r="D21" s="5" t="s">
        <v>14</v>
      </c>
      <c r="E21" s="5" t="s">
        <v>14</v>
      </c>
      <c r="F21" s="5" t="s">
        <v>14</v>
      </c>
      <c r="G21" s="5" t="s">
        <v>14</v>
      </c>
      <c r="H21" s="5" t="s">
        <v>14</v>
      </c>
      <c r="I21" s="5" t="s">
        <v>14</v>
      </c>
      <c r="J21" s="5" t="s">
        <v>14</v>
      </c>
      <c r="K21" s="5" t="s">
        <v>14</v>
      </c>
      <c r="L21" s="5" t="s">
        <v>14</v>
      </c>
      <c r="M21" s="4">
        <v>10</v>
      </c>
      <c r="N21" s="5" t="s">
        <v>14</v>
      </c>
      <c r="O21" s="5" t="s">
        <v>14</v>
      </c>
      <c r="P21" s="5" t="s">
        <v>14</v>
      </c>
      <c r="Q21" s="5" t="s">
        <v>14</v>
      </c>
      <c r="R21" s="5" t="s">
        <v>14</v>
      </c>
      <c r="S21" s="5" t="s">
        <v>14</v>
      </c>
      <c r="T21" s="5" t="s">
        <v>14</v>
      </c>
    </row>
    <row r="22" spans="1:20" s="1" customFormat="1" ht="68.25">
      <c r="A22" s="3" t="s">
        <v>566</v>
      </c>
      <c r="B22" s="8" t="s">
        <v>27</v>
      </c>
      <c r="C22" s="4">
        <v>1580996</v>
      </c>
      <c r="D22" s="5" t="s">
        <v>14</v>
      </c>
      <c r="E22" s="5" t="s">
        <v>14</v>
      </c>
      <c r="F22" s="5" t="s">
        <v>14</v>
      </c>
      <c r="G22" s="5" t="s">
        <v>14</v>
      </c>
      <c r="H22" s="5" t="s">
        <v>14</v>
      </c>
      <c r="I22" s="5" t="s">
        <v>14</v>
      </c>
      <c r="J22" s="5" t="s">
        <v>14</v>
      </c>
      <c r="K22" s="5" t="s">
        <v>14</v>
      </c>
      <c r="L22" s="5" t="s">
        <v>14</v>
      </c>
      <c r="M22" s="5" t="s">
        <v>14</v>
      </c>
      <c r="N22" s="5" t="s">
        <v>14</v>
      </c>
      <c r="O22" s="4">
        <v>1510128</v>
      </c>
      <c r="P22" s="5" t="s">
        <v>14</v>
      </c>
      <c r="Q22" s="5" t="s">
        <v>14</v>
      </c>
      <c r="R22" s="5" t="s">
        <v>14</v>
      </c>
      <c r="S22" s="4">
        <v>70869</v>
      </c>
      <c r="T22" s="5" t="s">
        <v>14</v>
      </c>
    </row>
    <row r="23" spans="1:20" s="1" customFormat="1" ht="90.75">
      <c r="A23" s="3" t="s">
        <v>567</v>
      </c>
      <c r="B23" s="8" t="s">
        <v>457</v>
      </c>
      <c r="C23" s="4">
        <v>8527965</v>
      </c>
      <c r="D23" s="5" t="s">
        <v>14</v>
      </c>
      <c r="E23" s="5" t="s">
        <v>14</v>
      </c>
      <c r="F23" s="4">
        <v>742762</v>
      </c>
      <c r="G23" s="5" t="s">
        <v>14</v>
      </c>
      <c r="H23" s="5" t="s">
        <v>14</v>
      </c>
      <c r="I23" s="5" t="s">
        <v>14</v>
      </c>
      <c r="J23" s="5" t="s">
        <v>14</v>
      </c>
      <c r="K23" s="4">
        <v>183452</v>
      </c>
      <c r="L23" s="4">
        <v>51969</v>
      </c>
      <c r="M23" s="5" t="s">
        <v>14</v>
      </c>
      <c r="N23" s="4">
        <v>1171716</v>
      </c>
      <c r="O23" s="5" t="s">
        <v>14</v>
      </c>
      <c r="P23" s="5" t="s">
        <v>14</v>
      </c>
      <c r="Q23" s="5" t="s">
        <v>14</v>
      </c>
      <c r="R23" s="4">
        <v>198825</v>
      </c>
      <c r="S23" s="4">
        <v>6179240</v>
      </c>
      <c r="T23" s="5" t="s">
        <v>14</v>
      </c>
    </row>
    <row r="24" spans="1:20" s="1" customFormat="1" ht="45.75">
      <c r="A24" s="3" t="s">
        <v>568</v>
      </c>
      <c r="B24" s="8" t="s">
        <v>28</v>
      </c>
      <c r="C24" s="4">
        <v>1201228</v>
      </c>
      <c r="D24" s="5" t="s">
        <v>14</v>
      </c>
      <c r="E24" s="5" t="s">
        <v>14</v>
      </c>
      <c r="F24" s="4">
        <v>742762</v>
      </c>
      <c r="G24" s="5" t="s">
        <v>14</v>
      </c>
      <c r="H24" s="5" t="s">
        <v>14</v>
      </c>
      <c r="I24" s="5" t="s">
        <v>14</v>
      </c>
      <c r="J24" s="5" t="s">
        <v>14</v>
      </c>
      <c r="K24" s="5" t="s">
        <v>14</v>
      </c>
      <c r="L24" s="5" t="s">
        <v>14</v>
      </c>
      <c r="M24" s="5" t="s">
        <v>14</v>
      </c>
      <c r="N24" s="5" t="s">
        <v>14</v>
      </c>
      <c r="O24" s="5" t="s">
        <v>14</v>
      </c>
      <c r="P24" s="5" t="s">
        <v>14</v>
      </c>
      <c r="Q24" s="5" t="s">
        <v>14</v>
      </c>
      <c r="R24" s="5" t="s">
        <v>14</v>
      </c>
      <c r="S24" s="4">
        <v>458466</v>
      </c>
      <c r="T24" s="5" t="s">
        <v>14</v>
      </c>
    </row>
    <row r="25" spans="1:20" s="1" customFormat="1" ht="57">
      <c r="A25" s="3" t="s">
        <v>569</v>
      </c>
      <c r="B25" s="8" t="s">
        <v>29</v>
      </c>
      <c r="C25" s="4">
        <v>3723365</v>
      </c>
      <c r="D25" s="5" t="s">
        <v>14</v>
      </c>
      <c r="E25" s="5" t="s">
        <v>14</v>
      </c>
      <c r="F25" s="5" t="s">
        <v>14</v>
      </c>
      <c r="G25" s="5" t="s">
        <v>14</v>
      </c>
      <c r="H25" s="5" t="s">
        <v>14</v>
      </c>
      <c r="I25" s="5" t="s">
        <v>14</v>
      </c>
      <c r="J25" s="5" t="s">
        <v>14</v>
      </c>
      <c r="K25" s="5" t="s">
        <v>14</v>
      </c>
      <c r="L25" s="4">
        <v>51969</v>
      </c>
      <c r="M25" s="5" t="s">
        <v>14</v>
      </c>
      <c r="N25" s="5" t="s">
        <v>14</v>
      </c>
      <c r="O25" s="5" t="s">
        <v>14</v>
      </c>
      <c r="P25" s="5" t="s">
        <v>14</v>
      </c>
      <c r="Q25" s="5" t="s">
        <v>14</v>
      </c>
      <c r="R25" s="4">
        <v>16367</v>
      </c>
      <c r="S25" s="4">
        <v>3655029</v>
      </c>
      <c r="T25" s="5" t="s">
        <v>14</v>
      </c>
    </row>
    <row r="26" spans="1:20" s="1" customFormat="1" ht="79.5">
      <c r="A26" s="3" t="s">
        <v>570</v>
      </c>
      <c r="B26" s="8" t="s">
        <v>30</v>
      </c>
      <c r="C26" s="4">
        <v>2015535</v>
      </c>
      <c r="D26" s="5" t="s">
        <v>14</v>
      </c>
      <c r="E26" s="5" t="s">
        <v>14</v>
      </c>
      <c r="F26" s="5" t="s">
        <v>14</v>
      </c>
      <c r="G26" s="5" t="s">
        <v>14</v>
      </c>
      <c r="H26" s="5" t="s">
        <v>14</v>
      </c>
      <c r="I26" s="5" t="s">
        <v>14</v>
      </c>
      <c r="J26" s="5" t="s">
        <v>14</v>
      </c>
      <c r="K26" s="5" t="s">
        <v>14</v>
      </c>
      <c r="L26" s="5" t="s">
        <v>14</v>
      </c>
      <c r="M26" s="5" t="s">
        <v>14</v>
      </c>
      <c r="N26" s="5" t="s">
        <v>14</v>
      </c>
      <c r="O26" s="5" t="s">
        <v>14</v>
      </c>
      <c r="P26" s="5" t="s">
        <v>14</v>
      </c>
      <c r="Q26" s="5" t="s">
        <v>14</v>
      </c>
      <c r="R26" s="5" t="s">
        <v>14</v>
      </c>
      <c r="S26" s="4">
        <v>2015535</v>
      </c>
      <c r="T26" s="5" t="s">
        <v>14</v>
      </c>
    </row>
    <row r="27" spans="1:20" s="1" customFormat="1" ht="79.5">
      <c r="A27" s="3" t="s">
        <v>571</v>
      </c>
      <c r="B27" s="8" t="s">
        <v>31</v>
      </c>
      <c r="C27" s="4">
        <v>182458</v>
      </c>
      <c r="D27" s="5" t="s">
        <v>14</v>
      </c>
      <c r="E27" s="5" t="s">
        <v>14</v>
      </c>
      <c r="F27" s="5" t="s">
        <v>14</v>
      </c>
      <c r="G27" s="5" t="s">
        <v>14</v>
      </c>
      <c r="H27" s="5" t="s">
        <v>14</v>
      </c>
      <c r="I27" s="5" t="s">
        <v>14</v>
      </c>
      <c r="J27" s="5" t="s">
        <v>14</v>
      </c>
      <c r="K27" s="5" t="s">
        <v>14</v>
      </c>
      <c r="L27" s="5" t="s">
        <v>14</v>
      </c>
      <c r="M27" s="5" t="s">
        <v>14</v>
      </c>
      <c r="N27" s="5" t="s">
        <v>14</v>
      </c>
      <c r="O27" s="5" t="s">
        <v>14</v>
      </c>
      <c r="P27" s="5" t="s">
        <v>14</v>
      </c>
      <c r="Q27" s="5" t="s">
        <v>14</v>
      </c>
      <c r="R27" s="4">
        <v>182458</v>
      </c>
      <c r="S27" s="5" t="s">
        <v>14</v>
      </c>
      <c r="T27" s="5" t="s">
        <v>14</v>
      </c>
    </row>
    <row r="28" spans="1:20" s="1" customFormat="1" ht="57">
      <c r="A28" s="3" t="s">
        <v>572</v>
      </c>
      <c r="B28" s="8" t="s">
        <v>32</v>
      </c>
      <c r="C28" s="4">
        <v>1405378</v>
      </c>
      <c r="D28" s="5" t="s">
        <v>14</v>
      </c>
      <c r="E28" s="5" t="s">
        <v>14</v>
      </c>
      <c r="F28" s="5" t="s">
        <v>14</v>
      </c>
      <c r="G28" s="5" t="s">
        <v>14</v>
      </c>
      <c r="H28" s="5" t="s">
        <v>14</v>
      </c>
      <c r="I28" s="5" t="s">
        <v>14</v>
      </c>
      <c r="J28" s="5" t="s">
        <v>14</v>
      </c>
      <c r="K28" s="4">
        <v>183452</v>
      </c>
      <c r="L28" s="5" t="s">
        <v>14</v>
      </c>
      <c r="M28" s="5" t="s">
        <v>14</v>
      </c>
      <c r="N28" s="4">
        <v>1171716</v>
      </c>
      <c r="O28" s="5" t="s">
        <v>14</v>
      </c>
      <c r="P28" s="5" t="s">
        <v>14</v>
      </c>
      <c r="Q28" s="5" t="s">
        <v>14</v>
      </c>
      <c r="R28" s="5" t="s">
        <v>14</v>
      </c>
      <c r="S28" s="4">
        <v>50210</v>
      </c>
      <c r="T28" s="5" t="s">
        <v>14</v>
      </c>
    </row>
    <row r="29" spans="1:20" s="1" customFormat="1" ht="68.25">
      <c r="A29" s="3" t="s">
        <v>573</v>
      </c>
      <c r="B29" s="8" t="s">
        <v>458</v>
      </c>
      <c r="C29" s="4">
        <v>27005915</v>
      </c>
      <c r="D29" s="4">
        <v>56883</v>
      </c>
      <c r="E29" s="5" t="s">
        <v>14</v>
      </c>
      <c r="F29" s="5" t="s">
        <v>14</v>
      </c>
      <c r="G29" s="4">
        <v>1893909</v>
      </c>
      <c r="H29" s="4">
        <v>3439293</v>
      </c>
      <c r="I29" s="4">
        <v>6591</v>
      </c>
      <c r="J29" s="4">
        <v>4288</v>
      </c>
      <c r="K29" s="5" t="s">
        <v>14</v>
      </c>
      <c r="L29" s="5" t="s">
        <v>14</v>
      </c>
      <c r="M29" s="4">
        <v>917852</v>
      </c>
      <c r="N29" s="4">
        <v>35864</v>
      </c>
      <c r="O29" s="4">
        <v>235768</v>
      </c>
      <c r="P29" s="5" t="s">
        <v>14</v>
      </c>
      <c r="Q29" s="5" t="s">
        <v>14</v>
      </c>
      <c r="R29" s="4">
        <v>827252</v>
      </c>
      <c r="S29" s="4">
        <v>18870615</v>
      </c>
      <c r="T29" s="4">
        <v>717600</v>
      </c>
    </row>
    <row r="30" spans="1:20" s="1" customFormat="1" ht="79.5">
      <c r="A30" s="3" t="s">
        <v>574</v>
      </c>
      <c r="B30" s="8" t="s">
        <v>459</v>
      </c>
      <c r="C30" s="4">
        <v>26323915</v>
      </c>
      <c r="D30" s="4">
        <v>56883</v>
      </c>
      <c r="E30" s="5" t="s">
        <v>14</v>
      </c>
      <c r="F30" s="5" t="s">
        <v>14</v>
      </c>
      <c r="G30" s="4">
        <v>1893909</v>
      </c>
      <c r="H30" s="4">
        <v>3439293</v>
      </c>
      <c r="I30" s="4">
        <v>6591</v>
      </c>
      <c r="J30" s="4">
        <v>4288</v>
      </c>
      <c r="K30" s="5" t="s">
        <v>14</v>
      </c>
      <c r="L30" s="5" t="s">
        <v>14</v>
      </c>
      <c r="M30" s="4">
        <v>917852</v>
      </c>
      <c r="N30" s="4">
        <v>35864</v>
      </c>
      <c r="O30" s="4">
        <v>235768</v>
      </c>
      <c r="P30" s="5" t="s">
        <v>14</v>
      </c>
      <c r="Q30" s="5" t="s">
        <v>14</v>
      </c>
      <c r="R30" s="4">
        <v>827252</v>
      </c>
      <c r="S30" s="4">
        <v>18870615</v>
      </c>
      <c r="T30" s="4">
        <v>35600</v>
      </c>
    </row>
    <row r="31" spans="1:20" s="1" customFormat="1" ht="45.75">
      <c r="A31" s="3" t="s">
        <v>575</v>
      </c>
      <c r="B31" s="8" t="s">
        <v>33</v>
      </c>
      <c r="C31" s="4">
        <v>1698571</v>
      </c>
      <c r="D31" s="5" t="s">
        <v>14</v>
      </c>
      <c r="E31" s="5" t="s">
        <v>14</v>
      </c>
      <c r="F31" s="5" t="s">
        <v>14</v>
      </c>
      <c r="G31" s="5" t="s">
        <v>14</v>
      </c>
      <c r="H31" s="5" t="s">
        <v>14</v>
      </c>
      <c r="I31" s="5" t="s">
        <v>14</v>
      </c>
      <c r="J31" s="5" t="s">
        <v>14</v>
      </c>
      <c r="K31" s="5" t="s">
        <v>14</v>
      </c>
      <c r="L31" s="5" t="s">
        <v>14</v>
      </c>
      <c r="M31" s="4">
        <v>917852</v>
      </c>
      <c r="N31" s="5" t="s">
        <v>14</v>
      </c>
      <c r="O31" s="5" t="s">
        <v>14</v>
      </c>
      <c r="P31" s="5" t="s">
        <v>14</v>
      </c>
      <c r="Q31" s="5" t="s">
        <v>14</v>
      </c>
      <c r="R31" s="5" t="s">
        <v>14</v>
      </c>
      <c r="S31" s="4">
        <v>780719</v>
      </c>
      <c r="T31" s="5" t="s">
        <v>14</v>
      </c>
    </row>
    <row r="32" spans="1:20" s="1" customFormat="1" ht="34.5">
      <c r="A32" s="3" t="s">
        <v>576</v>
      </c>
      <c r="B32" s="8" t="s">
        <v>34</v>
      </c>
      <c r="C32" s="4">
        <v>4597581</v>
      </c>
      <c r="D32" s="4">
        <v>6799</v>
      </c>
      <c r="E32" s="5" t="s">
        <v>14</v>
      </c>
      <c r="F32" s="5" t="s">
        <v>14</v>
      </c>
      <c r="G32" s="4">
        <v>1893909</v>
      </c>
      <c r="H32" s="5" t="s">
        <v>14</v>
      </c>
      <c r="I32" s="4">
        <v>6591</v>
      </c>
      <c r="J32" s="5" t="s">
        <v>14</v>
      </c>
      <c r="K32" s="5" t="s">
        <v>14</v>
      </c>
      <c r="L32" s="5" t="s">
        <v>14</v>
      </c>
      <c r="M32" s="5" t="s">
        <v>14</v>
      </c>
      <c r="N32" s="5" t="s">
        <v>14</v>
      </c>
      <c r="O32" s="4">
        <v>16310</v>
      </c>
      <c r="P32" s="5" t="s">
        <v>14</v>
      </c>
      <c r="Q32" s="5" t="s">
        <v>14</v>
      </c>
      <c r="R32" s="4">
        <v>343707</v>
      </c>
      <c r="S32" s="4">
        <v>2299766</v>
      </c>
      <c r="T32" s="4">
        <v>30500</v>
      </c>
    </row>
    <row r="33" spans="1:20" s="1" customFormat="1" ht="45.75">
      <c r="A33" s="3" t="s">
        <v>577</v>
      </c>
      <c r="B33" s="8" t="s">
        <v>35</v>
      </c>
      <c r="C33" s="4">
        <v>19771606</v>
      </c>
      <c r="D33" s="5" t="s">
        <v>14</v>
      </c>
      <c r="E33" s="5" t="s">
        <v>14</v>
      </c>
      <c r="F33" s="5" t="s">
        <v>14</v>
      </c>
      <c r="G33" s="5" t="s">
        <v>14</v>
      </c>
      <c r="H33" s="4">
        <v>3401375</v>
      </c>
      <c r="I33" s="5" t="s">
        <v>14</v>
      </c>
      <c r="J33" s="4">
        <v>1458</v>
      </c>
      <c r="K33" s="5" t="s">
        <v>14</v>
      </c>
      <c r="L33" s="5" t="s">
        <v>14</v>
      </c>
      <c r="M33" s="5" t="s">
        <v>14</v>
      </c>
      <c r="N33" s="4">
        <v>30419</v>
      </c>
      <c r="O33" s="4">
        <v>59579</v>
      </c>
      <c r="P33" s="5" t="s">
        <v>14</v>
      </c>
      <c r="Q33" s="5" t="s">
        <v>14</v>
      </c>
      <c r="R33" s="4">
        <v>483545</v>
      </c>
      <c r="S33" s="4">
        <v>15790130</v>
      </c>
      <c r="T33" s="4">
        <v>5100</v>
      </c>
    </row>
    <row r="34" spans="1:20" s="1" customFormat="1" ht="34.5">
      <c r="A34" s="3" t="s">
        <v>578</v>
      </c>
      <c r="B34" s="8" t="s">
        <v>36</v>
      </c>
      <c r="C34" s="4">
        <v>256157</v>
      </c>
      <c r="D34" s="4">
        <v>50084</v>
      </c>
      <c r="E34" s="5" t="s">
        <v>14</v>
      </c>
      <c r="F34" s="5" t="s">
        <v>14</v>
      </c>
      <c r="G34" s="5" t="s">
        <v>14</v>
      </c>
      <c r="H34" s="4">
        <v>37918</v>
      </c>
      <c r="I34" s="5" t="s">
        <v>14</v>
      </c>
      <c r="J34" s="4">
        <v>2831</v>
      </c>
      <c r="K34" s="5" t="s">
        <v>14</v>
      </c>
      <c r="L34" s="5" t="s">
        <v>14</v>
      </c>
      <c r="M34" s="5" t="s">
        <v>14</v>
      </c>
      <c r="N34" s="4">
        <v>5445</v>
      </c>
      <c r="O34" s="4">
        <v>159879</v>
      </c>
      <c r="P34" s="5" t="s">
        <v>14</v>
      </c>
      <c r="Q34" s="5" t="s">
        <v>14</v>
      </c>
      <c r="R34" s="5" t="s">
        <v>14</v>
      </c>
      <c r="S34" s="5" t="s">
        <v>14</v>
      </c>
      <c r="T34" s="5" t="s">
        <v>14</v>
      </c>
    </row>
    <row r="35" spans="1:20" s="1" customFormat="1" ht="79.5">
      <c r="A35" s="3" t="s">
        <v>579</v>
      </c>
      <c r="B35" s="8" t="s">
        <v>460</v>
      </c>
      <c r="C35" s="4">
        <v>682000</v>
      </c>
      <c r="D35" s="5" t="s">
        <v>14</v>
      </c>
      <c r="E35" s="5" t="s">
        <v>14</v>
      </c>
      <c r="F35" s="5" t="s">
        <v>14</v>
      </c>
      <c r="G35" s="5" t="s">
        <v>14</v>
      </c>
      <c r="H35" s="5" t="s">
        <v>14</v>
      </c>
      <c r="I35" s="5" t="s">
        <v>14</v>
      </c>
      <c r="J35" s="5" t="s">
        <v>14</v>
      </c>
      <c r="K35" s="5" t="s">
        <v>14</v>
      </c>
      <c r="L35" s="5" t="s">
        <v>14</v>
      </c>
      <c r="M35" s="5" t="s">
        <v>14</v>
      </c>
      <c r="N35" s="5" t="s">
        <v>14</v>
      </c>
      <c r="O35" s="5" t="s">
        <v>14</v>
      </c>
      <c r="P35" s="5" t="s">
        <v>14</v>
      </c>
      <c r="Q35" s="5" t="s">
        <v>14</v>
      </c>
      <c r="R35" s="5" t="s">
        <v>14</v>
      </c>
      <c r="S35" s="5" t="s">
        <v>14</v>
      </c>
      <c r="T35" s="4">
        <v>682000</v>
      </c>
    </row>
    <row r="36" spans="1:20" s="1" customFormat="1" ht="45.75">
      <c r="A36" s="3" t="s">
        <v>580</v>
      </c>
      <c r="B36" s="8" t="s">
        <v>37</v>
      </c>
      <c r="C36" s="4">
        <v>682000</v>
      </c>
      <c r="D36" s="5" t="s">
        <v>14</v>
      </c>
      <c r="E36" s="5" t="s">
        <v>14</v>
      </c>
      <c r="F36" s="5" t="s">
        <v>14</v>
      </c>
      <c r="G36" s="5" t="s">
        <v>14</v>
      </c>
      <c r="H36" s="5" t="s">
        <v>14</v>
      </c>
      <c r="I36" s="5" t="s">
        <v>14</v>
      </c>
      <c r="J36" s="5" t="s">
        <v>14</v>
      </c>
      <c r="K36" s="5" t="s">
        <v>14</v>
      </c>
      <c r="L36" s="5" t="s">
        <v>14</v>
      </c>
      <c r="M36" s="5" t="s">
        <v>14</v>
      </c>
      <c r="N36" s="5" t="s">
        <v>14</v>
      </c>
      <c r="O36" s="5" t="s">
        <v>14</v>
      </c>
      <c r="P36" s="5" t="s">
        <v>14</v>
      </c>
      <c r="Q36" s="5" t="s">
        <v>14</v>
      </c>
      <c r="R36" s="5" t="s">
        <v>14</v>
      </c>
      <c r="S36" s="5" t="s">
        <v>14</v>
      </c>
      <c r="T36" s="4">
        <v>682000</v>
      </c>
    </row>
    <row r="37" spans="1:20" s="1" customFormat="1" ht="57">
      <c r="A37" s="3" t="s">
        <v>581</v>
      </c>
      <c r="B37" s="8" t="s">
        <v>461</v>
      </c>
      <c r="C37" s="4">
        <v>39235116</v>
      </c>
      <c r="D37" s="4">
        <v>2299762</v>
      </c>
      <c r="E37" s="4">
        <v>13777871</v>
      </c>
      <c r="F37" s="4">
        <v>86471</v>
      </c>
      <c r="G37" s="5" t="s">
        <v>14</v>
      </c>
      <c r="H37" s="4">
        <v>12768</v>
      </c>
      <c r="I37" s="5" t="s">
        <v>14</v>
      </c>
      <c r="J37" s="4">
        <v>258947</v>
      </c>
      <c r="K37" s="5" t="s">
        <v>14</v>
      </c>
      <c r="L37" s="4">
        <v>284324</v>
      </c>
      <c r="M37" s="5" t="s">
        <v>14</v>
      </c>
      <c r="N37" s="4">
        <v>2591579</v>
      </c>
      <c r="O37" s="5" t="s">
        <v>14</v>
      </c>
      <c r="P37" s="5" t="s">
        <v>14</v>
      </c>
      <c r="Q37" s="5" t="s">
        <v>14</v>
      </c>
      <c r="R37" s="4">
        <v>2651446</v>
      </c>
      <c r="S37" s="4">
        <v>16918987</v>
      </c>
      <c r="T37" s="4">
        <v>352962</v>
      </c>
    </row>
    <row r="38" spans="1:20" s="1" customFormat="1" ht="68.25">
      <c r="A38" s="3" t="s">
        <v>582</v>
      </c>
      <c r="B38" s="8" t="s">
        <v>462</v>
      </c>
      <c r="C38" s="4">
        <v>3476363</v>
      </c>
      <c r="D38" s="5" t="s">
        <v>14</v>
      </c>
      <c r="E38" s="5" t="s">
        <v>14</v>
      </c>
      <c r="F38" s="5" t="s">
        <v>14</v>
      </c>
      <c r="G38" s="5" t="s">
        <v>14</v>
      </c>
      <c r="H38" s="5" t="s">
        <v>14</v>
      </c>
      <c r="I38" s="5" t="s">
        <v>14</v>
      </c>
      <c r="J38" s="5" t="s">
        <v>14</v>
      </c>
      <c r="K38" s="5" t="s">
        <v>14</v>
      </c>
      <c r="L38" s="5" t="s">
        <v>14</v>
      </c>
      <c r="M38" s="5" t="s">
        <v>14</v>
      </c>
      <c r="N38" s="5" t="s">
        <v>14</v>
      </c>
      <c r="O38" s="5" t="s">
        <v>14</v>
      </c>
      <c r="P38" s="5" t="s">
        <v>14</v>
      </c>
      <c r="Q38" s="5" t="s">
        <v>14</v>
      </c>
      <c r="R38" s="5" t="s">
        <v>14</v>
      </c>
      <c r="S38" s="4">
        <v>3476363</v>
      </c>
      <c r="T38" s="5" t="s">
        <v>14</v>
      </c>
    </row>
    <row r="39" spans="1:20" s="1" customFormat="1" ht="45.75">
      <c r="A39" s="3" t="s">
        <v>583</v>
      </c>
      <c r="B39" s="8" t="s">
        <v>38</v>
      </c>
      <c r="C39" s="4">
        <v>3476363</v>
      </c>
      <c r="D39" s="5" t="s">
        <v>14</v>
      </c>
      <c r="E39" s="5" t="s">
        <v>14</v>
      </c>
      <c r="F39" s="5" t="s">
        <v>14</v>
      </c>
      <c r="G39" s="5" t="s">
        <v>14</v>
      </c>
      <c r="H39" s="5" t="s">
        <v>14</v>
      </c>
      <c r="I39" s="5" t="s">
        <v>14</v>
      </c>
      <c r="J39" s="5" t="s">
        <v>14</v>
      </c>
      <c r="K39" s="5" t="s">
        <v>14</v>
      </c>
      <c r="L39" s="5" t="s">
        <v>14</v>
      </c>
      <c r="M39" s="5" t="s">
        <v>14</v>
      </c>
      <c r="N39" s="5" t="s">
        <v>14</v>
      </c>
      <c r="O39" s="5" t="s">
        <v>14</v>
      </c>
      <c r="P39" s="5" t="s">
        <v>14</v>
      </c>
      <c r="Q39" s="5" t="s">
        <v>14</v>
      </c>
      <c r="R39" s="5" t="s">
        <v>14</v>
      </c>
      <c r="S39" s="4">
        <v>3476363</v>
      </c>
      <c r="T39" s="5" t="s">
        <v>14</v>
      </c>
    </row>
    <row r="40" spans="1:20" s="1" customFormat="1" ht="68.25">
      <c r="A40" s="3" t="s">
        <v>584</v>
      </c>
      <c r="B40" s="8" t="s">
        <v>463</v>
      </c>
      <c r="C40" s="4">
        <v>35758754</v>
      </c>
      <c r="D40" s="4">
        <v>2299762</v>
      </c>
      <c r="E40" s="4">
        <v>13777871</v>
      </c>
      <c r="F40" s="4">
        <v>86471</v>
      </c>
      <c r="G40" s="5" t="s">
        <v>14</v>
      </c>
      <c r="H40" s="4">
        <v>12768</v>
      </c>
      <c r="I40" s="5" t="s">
        <v>14</v>
      </c>
      <c r="J40" s="4">
        <v>258947</v>
      </c>
      <c r="K40" s="5" t="s">
        <v>14</v>
      </c>
      <c r="L40" s="4">
        <v>284324</v>
      </c>
      <c r="M40" s="5" t="s">
        <v>14</v>
      </c>
      <c r="N40" s="4">
        <v>2591579</v>
      </c>
      <c r="O40" s="5" t="s">
        <v>14</v>
      </c>
      <c r="P40" s="5" t="s">
        <v>14</v>
      </c>
      <c r="Q40" s="5" t="s">
        <v>14</v>
      </c>
      <c r="R40" s="4">
        <v>2651446</v>
      </c>
      <c r="S40" s="4">
        <v>13442624</v>
      </c>
      <c r="T40" s="4">
        <v>352962</v>
      </c>
    </row>
    <row r="41" spans="1:20" s="1" customFormat="1" ht="23.25">
      <c r="A41" s="3" t="s">
        <v>585</v>
      </c>
      <c r="B41" s="8" t="s">
        <v>39</v>
      </c>
      <c r="C41" s="4">
        <v>20214931</v>
      </c>
      <c r="D41" s="5" t="s">
        <v>14</v>
      </c>
      <c r="E41" s="4">
        <v>12860000</v>
      </c>
      <c r="F41" s="4">
        <v>84709</v>
      </c>
      <c r="G41" s="5" t="s">
        <v>14</v>
      </c>
      <c r="H41" s="5" t="s">
        <v>14</v>
      </c>
      <c r="I41" s="5" t="s">
        <v>14</v>
      </c>
      <c r="J41" s="5" t="s">
        <v>14</v>
      </c>
      <c r="K41" s="5" t="s">
        <v>14</v>
      </c>
      <c r="L41" s="4">
        <v>284324</v>
      </c>
      <c r="M41" s="5" t="s">
        <v>14</v>
      </c>
      <c r="N41" s="5" t="s">
        <v>14</v>
      </c>
      <c r="O41" s="5" t="s">
        <v>14</v>
      </c>
      <c r="P41" s="5" t="s">
        <v>14</v>
      </c>
      <c r="Q41" s="5" t="s">
        <v>14</v>
      </c>
      <c r="R41" s="5" t="s">
        <v>14</v>
      </c>
      <c r="S41" s="4">
        <v>6945898</v>
      </c>
      <c r="T41" s="4">
        <v>40000</v>
      </c>
    </row>
    <row r="42" spans="1:20" s="1" customFormat="1" ht="45.75">
      <c r="A42" s="3" t="s">
        <v>586</v>
      </c>
      <c r="B42" s="8" t="s">
        <v>40</v>
      </c>
      <c r="C42" s="4">
        <v>925582</v>
      </c>
      <c r="D42" s="5" t="s">
        <v>14</v>
      </c>
      <c r="E42" s="4">
        <v>563091</v>
      </c>
      <c r="F42" s="4">
        <v>1762</v>
      </c>
      <c r="G42" s="5" t="s">
        <v>14</v>
      </c>
      <c r="H42" s="5" t="s">
        <v>14</v>
      </c>
      <c r="I42" s="5" t="s">
        <v>14</v>
      </c>
      <c r="J42" s="5" t="s">
        <v>14</v>
      </c>
      <c r="K42" s="5" t="s">
        <v>14</v>
      </c>
      <c r="L42" s="5" t="s">
        <v>14</v>
      </c>
      <c r="M42" s="5" t="s">
        <v>14</v>
      </c>
      <c r="N42" s="5" t="s">
        <v>14</v>
      </c>
      <c r="O42" s="5" t="s">
        <v>14</v>
      </c>
      <c r="P42" s="5" t="s">
        <v>14</v>
      </c>
      <c r="Q42" s="5" t="s">
        <v>14</v>
      </c>
      <c r="R42" s="5" t="s">
        <v>14</v>
      </c>
      <c r="S42" s="4">
        <v>154528</v>
      </c>
      <c r="T42" s="4">
        <v>206200</v>
      </c>
    </row>
    <row r="43" spans="1:20" s="1" customFormat="1" ht="34.5">
      <c r="A43" s="3" t="s">
        <v>587</v>
      </c>
      <c r="B43" s="8" t="s">
        <v>41</v>
      </c>
      <c r="C43" s="4">
        <v>12170657</v>
      </c>
      <c r="D43" s="5" t="s">
        <v>14</v>
      </c>
      <c r="E43" s="4">
        <v>354779</v>
      </c>
      <c r="F43" s="5" t="s">
        <v>14</v>
      </c>
      <c r="G43" s="5" t="s">
        <v>14</v>
      </c>
      <c r="H43" s="4">
        <v>12768</v>
      </c>
      <c r="I43" s="5" t="s">
        <v>14</v>
      </c>
      <c r="J43" s="4">
        <v>258947</v>
      </c>
      <c r="K43" s="5" t="s">
        <v>14</v>
      </c>
      <c r="L43" s="5" t="s">
        <v>14</v>
      </c>
      <c r="M43" s="5" t="s">
        <v>14</v>
      </c>
      <c r="N43" s="4">
        <v>2591579</v>
      </c>
      <c r="O43" s="5" t="s">
        <v>14</v>
      </c>
      <c r="P43" s="5" t="s">
        <v>14</v>
      </c>
      <c r="Q43" s="5" t="s">
        <v>14</v>
      </c>
      <c r="R43" s="4">
        <v>2612441</v>
      </c>
      <c r="S43" s="4">
        <v>6233380</v>
      </c>
      <c r="T43" s="4">
        <v>106762</v>
      </c>
    </row>
    <row r="44" spans="1:20" s="1" customFormat="1" ht="45.75">
      <c r="A44" s="3" t="s">
        <v>588</v>
      </c>
      <c r="B44" s="8" t="s">
        <v>42</v>
      </c>
      <c r="C44" s="4">
        <v>2447585</v>
      </c>
      <c r="D44" s="4">
        <v>2299762</v>
      </c>
      <c r="E44" s="5" t="s">
        <v>14</v>
      </c>
      <c r="F44" s="5" t="s">
        <v>14</v>
      </c>
      <c r="G44" s="5" t="s">
        <v>14</v>
      </c>
      <c r="H44" s="5" t="s">
        <v>14</v>
      </c>
      <c r="I44" s="5" t="s">
        <v>14</v>
      </c>
      <c r="J44" s="5" t="s">
        <v>14</v>
      </c>
      <c r="K44" s="5" t="s">
        <v>14</v>
      </c>
      <c r="L44" s="5" t="s">
        <v>14</v>
      </c>
      <c r="M44" s="5" t="s">
        <v>14</v>
      </c>
      <c r="N44" s="5" t="s">
        <v>14</v>
      </c>
      <c r="O44" s="5" t="s">
        <v>14</v>
      </c>
      <c r="P44" s="5" t="s">
        <v>14</v>
      </c>
      <c r="Q44" s="5" t="s">
        <v>14</v>
      </c>
      <c r="R44" s="4">
        <v>39005</v>
      </c>
      <c r="S44" s="4">
        <v>108818</v>
      </c>
      <c r="T44" s="5" t="s">
        <v>14</v>
      </c>
    </row>
    <row r="45" spans="1:20" s="1" customFormat="1" ht="79.5">
      <c r="A45" s="3" t="s">
        <v>589</v>
      </c>
      <c r="B45" s="8" t="s">
        <v>464</v>
      </c>
      <c r="C45" s="4">
        <v>393056785</v>
      </c>
      <c r="D45" s="4">
        <v>7802264</v>
      </c>
      <c r="E45" s="4">
        <v>9441574</v>
      </c>
      <c r="F45" s="4">
        <v>6558176</v>
      </c>
      <c r="G45" s="4">
        <v>10144051</v>
      </c>
      <c r="H45" s="4">
        <v>35394277</v>
      </c>
      <c r="I45" s="4">
        <v>4804042</v>
      </c>
      <c r="J45" s="4">
        <v>9578225</v>
      </c>
      <c r="K45" s="4">
        <v>57491355</v>
      </c>
      <c r="L45" s="4">
        <v>4144856</v>
      </c>
      <c r="M45" s="4">
        <v>8046986</v>
      </c>
      <c r="N45" s="4">
        <v>28865855</v>
      </c>
      <c r="O45" s="4">
        <v>14977051</v>
      </c>
      <c r="P45" s="4">
        <v>1183392</v>
      </c>
      <c r="Q45" s="4">
        <v>46873187</v>
      </c>
      <c r="R45" s="4">
        <v>51536465</v>
      </c>
      <c r="S45" s="4">
        <v>86641907</v>
      </c>
      <c r="T45" s="4">
        <v>9573122</v>
      </c>
    </row>
    <row r="46" spans="1:20" s="1" customFormat="1" ht="57">
      <c r="A46" s="3" t="s">
        <v>590</v>
      </c>
      <c r="B46" s="8" t="s">
        <v>465</v>
      </c>
      <c r="C46" s="4">
        <v>94234008</v>
      </c>
      <c r="D46" s="4">
        <v>1393041</v>
      </c>
      <c r="E46" s="4">
        <v>255218</v>
      </c>
      <c r="F46" s="4">
        <v>2763460</v>
      </c>
      <c r="G46" s="4">
        <v>249971</v>
      </c>
      <c r="H46" s="4">
        <v>143691</v>
      </c>
      <c r="I46" s="4">
        <v>2679927</v>
      </c>
      <c r="J46" s="4">
        <v>1933849</v>
      </c>
      <c r="K46" s="4">
        <v>37378540</v>
      </c>
      <c r="L46" s="4">
        <v>113999</v>
      </c>
      <c r="M46" s="4">
        <v>2081686</v>
      </c>
      <c r="N46" s="4">
        <v>3353097</v>
      </c>
      <c r="O46" s="4">
        <v>3521454</v>
      </c>
      <c r="P46" s="4">
        <v>360800</v>
      </c>
      <c r="Q46" s="4">
        <v>23712600</v>
      </c>
      <c r="R46" s="4">
        <v>5522351</v>
      </c>
      <c r="S46" s="4">
        <v>7843903</v>
      </c>
      <c r="T46" s="4">
        <v>926420</v>
      </c>
    </row>
    <row r="47" spans="1:20" s="1" customFormat="1" ht="45.75">
      <c r="A47" s="3" t="s">
        <v>591</v>
      </c>
      <c r="B47" s="8" t="s">
        <v>43</v>
      </c>
      <c r="C47" s="4">
        <v>30797205</v>
      </c>
      <c r="D47" s="4">
        <v>256137</v>
      </c>
      <c r="E47" s="4">
        <v>43060</v>
      </c>
      <c r="F47" s="4">
        <v>1537858</v>
      </c>
      <c r="G47" s="4">
        <v>249971</v>
      </c>
      <c r="H47" s="4">
        <v>67851</v>
      </c>
      <c r="I47" s="4">
        <v>1201686</v>
      </c>
      <c r="J47" s="4">
        <v>1620271</v>
      </c>
      <c r="K47" s="4">
        <v>822836</v>
      </c>
      <c r="L47" s="4">
        <v>82627</v>
      </c>
      <c r="M47" s="4">
        <v>989768</v>
      </c>
      <c r="N47" s="4">
        <v>2509288</v>
      </c>
      <c r="O47" s="4">
        <v>1237888</v>
      </c>
      <c r="P47" s="4">
        <v>212398</v>
      </c>
      <c r="Q47" s="4">
        <v>12065601</v>
      </c>
      <c r="R47" s="4">
        <v>4046451</v>
      </c>
      <c r="S47" s="4">
        <v>3268803</v>
      </c>
      <c r="T47" s="4">
        <v>584711</v>
      </c>
    </row>
    <row r="48" spans="1:20" s="1" customFormat="1" ht="45.75">
      <c r="A48" s="3" t="s">
        <v>592</v>
      </c>
      <c r="B48" s="8" t="s">
        <v>44</v>
      </c>
      <c r="C48" s="4">
        <v>52049867</v>
      </c>
      <c r="D48" s="4">
        <v>235456</v>
      </c>
      <c r="E48" s="4">
        <v>212158</v>
      </c>
      <c r="F48" s="4">
        <v>1094341</v>
      </c>
      <c r="G48" s="5" t="s">
        <v>14</v>
      </c>
      <c r="H48" s="4">
        <v>75840</v>
      </c>
      <c r="I48" s="4">
        <v>1372735</v>
      </c>
      <c r="J48" s="4">
        <v>300471</v>
      </c>
      <c r="K48" s="4">
        <v>36220728</v>
      </c>
      <c r="L48" s="4">
        <v>25036</v>
      </c>
      <c r="M48" s="4">
        <v>1084653</v>
      </c>
      <c r="N48" s="4">
        <v>103306</v>
      </c>
      <c r="O48" s="4">
        <v>2271392</v>
      </c>
      <c r="P48" s="4">
        <v>23173</v>
      </c>
      <c r="Q48" s="4">
        <v>6191114</v>
      </c>
      <c r="R48" s="4">
        <v>1453412</v>
      </c>
      <c r="S48" s="4">
        <v>1194876</v>
      </c>
      <c r="T48" s="4">
        <v>191174</v>
      </c>
    </row>
    <row r="49" spans="1:20" s="1" customFormat="1" ht="34.5">
      <c r="A49" s="3" t="s">
        <v>593</v>
      </c>
      <c r="B49" s="8" t="s">
        <v>45</v>
      </c>
      <c r="C49" s="4">
        <v>11386936</v>
      </c>
      <c r="D49" s="4">
        <v>901448</v>
      </c>
      <c r="E49" s="5" t="s">
        <v>14</v>
      </c>
      <c r="F49" s="4">
        <v>131261</v>
      </c>
      <c r="G49" s="5" t="s">
        <v>14</v>
      </c>
      <c r="H49" s="5" t="s">
        <v>14</v>
      </c>
      <c r="I49" s="4">
        <v>105505</v>
      </c>
      <c r="J49" s="4">
        <v>13108</v>
      </c>
      <c r="K49" s="4">
        <v>334977</v>
      </c>
      <c r="L49" s="4">
        <v>6335</v>
      </c>
      <c r="M49" s="4">
        <v>7265</v>
      </c>
      <c r="N49" s="4">
        <v>740503</v>
      </c>
      <c r="O49" s="4">
        <v>12174</v>
      </c>
      <c r="P49" s="4">
        <v>125229</v>
      </c>
      <c r="Q49" s="4">
        <v>5455885</v>
      </c>
      <c r="R49" s="4">
        <v>22487</v>
      </c>
      <c r="S49" s="4">
        <v>3380224</v>
      </c>
      <c r="T49" s="4">
        <v>150535</v>
      </c>
    </row>
    <row r="50" spans="1:20" s="1" customFormat="1" ht="79.5">
      <c r="A50" s="3" t="s">
        <v>594</v>
      </c>
      <c r="B50" s="8" t="s">
        <v>466</v>
      </c>
      <c r="C50" s="4">
        <v>298822777</v>
      </c>
      <c r="D50" s="4">
        <v>6409222</v>
      </c>
      <c r="E50" s="4">
        <v>9186356</v>
      </c>
      <c r="F50" s="4">
        <v>3794716</v>
      </c>
      <c r="G50" s="4">
        <v>9894080</v>
      </c>
      <c r="H50" s="4">
        <v>35250586</v>
      </c>
      <c r="I50" s="4">
        <v>2124115</v>
      </c>
      <c r="J50" s="4">
        <v>7644376</v>
      </c>
      <c r="K50" s="4">
        <v>20112814</v>
      </c>
      <c r="L50" s="4">
        <v>4030857</v>
      </c>
      <c r="M50" s="4">
        <v>5965300</v>
      </c>
      <c r="N50" s="4">
        <v>25512758</v>
      </c>
      <c r="O50" s="4">
        <v>11455597</v>
      </c>
      <c r="P50" s="4">
        <v>822592</v>
      </c>
      <c r="Q50" s="4">
        <v>23160587</v>
      </c>
      <c r="R50" s="4">
        <v>46014114</v>
      </c>
      <c r="S50" s="4">
        <v>78798004</v>
      </c>
      <c r="T50" s="4">
        <v>8646701</v>
      </c>
    </row>
    <row r="51" spans="1:20" s="1" customFormat="1" ht="45.75">
      <c r="A51" s="3" t="s">
        <v>595</v>
      </c>
      <c r="B51" s="8" t="s">
        <v>46</v>
      </c>
      <c r="C51" s="4">
        <v>298822777</v>
      </c>
      <c r="D51" s="4">
        <v>6409222</v>
      </c>
      <c r="E51" s="4">
        <v>9186356</v>
      </c>
      <c r="F51" s="4">
        <v>3794716</v>
      </c>
      <c r="G51" s="4">
        <v>9894080</v>
      </c>
      <c r="H51" s="4">
        <v>35250586</v>
      </c>
      <c r="I51" s="4">
        <v>2124115</v>
      </c>
      <c r="J51" s="4">
        <v>7644376</v>
      </c>
      <c r="K51" s="4">
        <v>20112814</v>
      </c>
      <c r="L51" s="4">
        <v>4030857</v>
      </c>
      <c r="M51" s="4">
        <v>5965300</v>
      </c>
      <c r="N51" s="4">
        <v>25512758</v>
      </c>
      <c r="O51" s="4">
        <v>11455597</v>
      </c>
      <c r="P51" s="4">
        <v>822592</v>
      </c>
      <c r="Q51" s="4">
        <v>23160587</v>
      </c>
      <c r="R51" s="4">
        <v>46014114</v>
      </c>
      <c r="S51" s="4">
        <v>78798004</v>
      </c>
      <c r="T51" s="4">
        <v>8646701</v>
      </c>
    </row>
    <row r="52" spans="1:20" s="1" customFormat="1" ht="68.25">
      <c r="A52" s="3" t="s">
        <v>596</v>
      </c>
      <c r="B52" s="8" t="s">
        <v>467</v>
      </c>
      <c r="C52" s="4">
        <v>69733392</v>
      </c>
      <c r="D52" s="4">
        <v>2716039</v>
      </c>
      <c r="E52" s="4">
        <v>3530032</v>
      </c>
      <c r="F52" s="4">
        <v>2529809</v>
      </c>
      <c r="G52" s="4">
        <v>2381450</v>
      </c>
      <c r="H52" s="4">
        <v>781424</v>
      </c>
      <c r="I52" s="4">
        <v>453751</v>
      </c>
      <c r="J52" s="4">
        <v>3676865</v>
      </c>
      <c r="K52" s="4">
        <v>7462455</v>
      </c>
      <c r="L52" s="4">
        <v>981235</v>
      </c>
      <c r="M52" s="4">
        <v>2839775</v>
      </c>
      <c r="N52" s="4">
        <v>2354611</v>
      </c>
      <c r="O52" s="4">
        <v>1693740</v>
      </c>
      <c r="P52" s="4">
        <v>83465</v>
      </c>
      <c r="Q52" s="4">
        <v>14285871</v>
      </c>
      <c r="R52" s="4">
        <v>13682017</v>
      </c>
      <c r="S52" s="4">
        <v>8507880</v>
      </c>
      <c r="T52" s="4">
        <v>1772972</v>
      </c>
    </row>
    <row r="53" spans="1:20" s="1" customFormat="1" ht="68.25">
      <c r="A53" s="3" t="s">
        <v>597</v>
      </c>
      <c r="B53" s="8" t="s">
        <v>468</v>
      </c>
      <c r="C53" s="4">
        <v>16180568</v>
      </c>
      <c r="D53" s="5" t="s">
        <v>14</v>
      </c>
      <c r="E53" s="4">
        <v>56680</v>
      </c>
      <c r="F53" s="4">
        <v>645731</v>
      </c>
      <c r="G53" s="4">
        <v>58854</v>
      </c>
      <c r="H53" s="5" t="s">
        <v>14</v>
      </c>
      <c r="I53" s="5" t="s">
        <v>14</v>
      </c>
      <c r="J53" s="4">
        <v>29942</v>
      </c>
      <c r="K53" s="4">
        <v>844229</v>
      </c>
      <c r="L53" s="5" t="s">
        <v>14</v>
      </c>
      <c r="M53" s="4">
        <v>515260</v>
      </c>
      <c r="N53" s="4">
        <v>1040538</v>
      </c>
      <c r="O53" s="4">
        <v>585899</v>
      </c>
      <c r="P53" s="5" t="s">
        <v>14</v>
      </c>
      <c r="Q53" s="4">
        <v>4208930</v>
      </c>
      <c r="R53" s="4">
        <v>7866671</v>
      </c>
      <c r="S53" s="4">
        <v>94579</v>
      </c>
      <c r="T53" s="4">
        <v>233256</v>
      </c>
    </row>
    <row r="54" spans="1:20" s="1" customFormat="1" ht="34.5">
      <c r="A54" s="3" t="s">
        <v>598</v>
      </c>
      <c r="B54" s="8" t="s">
        <v>47</v>
      </c>
      <c r="C54" s="4">
        <v>16180568</v>
      </c>
      <c r="D54" s="5" t="s">
        <v>14</v>
      </c>
      <c r="E54" s="4">
        <v>56680</v>
      </c>
      <c r="F54" s="4">
        <v>645731</v>
      </c>
      <c r="G54" s="4">
        <v>58854</v>
      </c>
      <c r="H54" s="5" t="s">
        <v>14</v>
      </c>
      <c r="I54" s="5" t="s">
        <v>14</v>
      </c>
      <c r="J54" s="4">
        <v>29942</v>
      </c>
      <c r="K54" s="4">
        <v>844229</v>
      </c>
      <c r="L54" s="5" t="s">
        <v>14</v>
      </c>
      <c r="M54" s="4">
        <v>515260</v>
      </c>
      <c r="N54" s="4">
        <v>1040538</v>
      </c>
      <c r="O54" s="4">
        <v>585899</v>
      </c>
      <c r="P54" s="5" t="s">
        <v>14</v>
      </c>
      <c r="Q54" s="4">
        <v>4208930</v>
      </c>
      <c r="R54" s="4">
        <v>7866671</v>
      </c>
      <c r="S54" s="4">
        <v>94579</v>
      </c>
      <c r="T54" s="4">
        <v>233256</v>
      </c>
    </row>
    <row r="55" spans="1:20" s="1" customFormat="1" ht="79.5">
      <c r="A55" s="3" t="s">
        <v>599</v>
      </c>
      <c r="B55" s="8" t="s">
        <v>469</v>
      </c>
      <c r="C55" s="4">
        <v>13750</v>
      </c>
      <c r="D55" s="5" t="s">
        <v>14</v>
      </c>
      <c r="E55" s="4">
        <v>13750</v>
      </c>
      <c r="F55" s="5" t="s">
        <v>14</v>
      </c>
      <c r="G55" s="5" t="s">
        <v>14</v>
      </c>
      <c r="H55" s="5" t="s">
        <v>14</v>
      </c>
      <c r="I55" s="5" t="s">
        <v>14</v>
      </c>
      <c r="J55" s="5" t="s">
        <v>14</v>
      </c>
      <c r="K55" s="5" t="s">
        <v>14</v>
      </c>
      <c r="L55" s="5" t="s">
        <v>14</v>
      </c>
      <c r="M55" s="5" t="s">
        <v>14</v>
      </c>
      <c r="N55" s="5" t="s">
        <v>14</v>
      </c>
      <c r="O55" s="5" t="s">
        <v>14</v>
      </c>
      <c r="P55" s="5" t="s">
        <v>14</v>
      </c>
      <c r="Q55" s="5" t="s">
        <v>14</v>
      </c>
      <c r="R55" s="5" t="s">
        <v>14</v>
      </c>
      <c r="S55" s="5" t="s">
        <v>14</v>
      </c>
      <c r="T55" s="5" t="s">
        <v>14</v>
      </c>
    </row>
    <row r="56" spans="1:20" s="1" customFormat="1" ht="45.75">
      <c r="A56" s="3" t="s">
        <v>600</v>
      </c>
      <c r="B56" s="8" t="s">
        <v>48</v>
      </c>
      <c r="C56" s="4">
        <v>13750</v>
      </c>
      <c r="D56" s="5" t="s">
        <v>14</v>
      </c>
      <c r="E56" s="4">
        <v>13750</v>
      </c>
      <c r="F56" s="5" t="s">
        <v>14</v>
      </c>
      <c r="G56" s="5" t="s">
        <v>14</v>
      </c>
      <c r="H56" s="5" t="s">
        <v>14</v>
      </c>
      <c r="I56" s="5" t="s">
        <v>14</v>
      </c>
      <c r="J56" s="5" t="s">
        <v>14</v>
      </c>
      <c r="K56" s="5" t="s">
        <v>14</v>
      </c>
      <c r="L56" s="5" t="s">
        <v>14</v>
      </c>
      <c r="M56" s="5" t="s">
        <v>14</v>
      </c>
      <c r="N56" s="5" t="s">
        <v>14</v>
      </c>
      <c r="O56" s="5" t="s">
        <v>14</v>
      </c>
      <c r="P56" s="5" t="s">
        <v>14</v>
      </c>
      <c r="Q56" s="5" t="s">
        <v>14</v>
      </c>
      <c r="R56" s="5" t="s">
        <v>14</v>
      </c>
      <c r="S56" s="5" t="s">
        <v>14</v>
      </c>
      <c r="T56" s="5" t="s">
        <v>14</v>
      </c>
    </row>
    <row r="57" spans="1:20" s="1" customFormat="1" ht="79.5">
      <c r="A57" s="3" t="s">
        <v>601</v>
      </c>
      <c r="B57" s="8" t="s">
        <v>470</v>
      </c>
      <c r="C57" s="4">
        <v>53539074</v>
      </c>
      <c r="D57" s="4">
        <v>2716039</v>
      </c>
      <c r="E57" s="4">
        <v>3459602</v>
      </c>
      <c r="F57" s="4">
        <v>1884078</v>
      </c>
      <c r="G57" s="4">
        <v>2322596</v>
      </c>
      <c r="H57" s="4">
        <v>781424</v>
      </c>
      <c r="I57" s="4">
        <v>453751</v>
      </c>
      <c r="J57" s="4">
        <v>3646923</v>
      </c>
      <c r="K57" s="4">
        <v>6618226</v>
      </c>
      <c r="L57" s="4">
        <v>981235</v>
      </c>
      <c r="M57" s="4">
        <v>2324516</v>
      </c>
      <c r="N57" s="4">
        <v>1314072</v>
      </c>
      <c r="O57" s="4">
        <v>1107841</v>
      </c>
      <c r="P57" s="4">
        <v>83465</v>
      </c>
      <c r="Q57" s="4">
        <v>10076942</v>
      </c>
      <c r="R57" s="4">
        <v>5815345</v>
      </c>
      <c r="S57" s="4">
        <v>8413301</v>
      </c>
      <c r="T57" s="4">
        <v>1539716</v>
      </c>
    </row>
    <row r="58" spans="1:20" s="1" customFormat="1" ht="57">
      <c r="A58" s="3" t="s">
        <v>602</v>
      </c>
      <c r="B58" s="8" t="s">
        <v>49</v>
      </c>
      <c r="C58" s="4">
        <v>53386055</v>
      </c>
      <c r="D58" s="4">
        <v>2662392</v>
      </c>
      <c r="E58" s="4">
        <v>3459602</v>
      </c>
      <c r="F58" s="4">
        <v>1855986</v>
      </c>
      <c r="G58" s="4">
        <v>2322596</v>
      </c>
      <c r="H58" s="4">
        <v>781424</v>
      </c>
      <c r="I58" s="4">
        <v>430932</v>
      </c>
      <c r="J58" s="4">
        <v>3646923</v>
      </c>
      <c r="K58" s="4">
        <v>6618226</v>
      </c>
      <c r="L58" s="4">
        <v>981235</v>
      </c>
      <c r="M58" s="4">
        <v>2324516</v>
      </c>
      <c r="N58" s="4">
        <v>1308072</v>
      </c>
      <c r="O58" s="4">
        <v>1065382</v>
      </c>
      <c r="P58" s="4">
        <v>83465</v>
      </c>
      <c r="Q58" s="4">
        <v>10076942</v>
      </c>
      <c r="R58" s="4">
        <v>5815345</v>
      </c>
      <c r="S58" s="4">
        <v>8413301</v>
      </c>
      <c r="T58" s="4">
        <v>1539716</v>
      </c>
    </row>
    <row r="59" spans="1:20" s="1" customFormat="1" ht="23.25">
      <c r="A59" s="3" t="s">
        <v>603</v>
      </c>
      <c r="B59" s="8" t="s">
        <v>50</v>
      </c>
      <c r="C59" s="4">
        <v>16640538</v>
      </c>
      <c r="D59" s="4">
        <v>938694</v>
      </c>
      <c r="E59" s="4">
        <v>20193</v>
      </c>
      <c r="F59" s="4">
        <v>601099</v>
      </c>
      <c r="G59" s="4">
        <v>32564</v>
      </c>
      <c r="H59" s="4">
        <v>526145</v>
      </c>
      <c r="I59" s="4">
        <v>104808</v>
      </c>
      <c r="J59" s="4">
        <v>724791</v>
      </c>
      <c r="K59" s="4">
        <v>1035035</v>
      </c>
      <c r="L59" s="4">
        <v>441773</v>
      </c>
      <c r="M59" s="4">
        <v>1830433</v>
      </c>
      <c r="N59" s="4">
        <v>361919</v>
      </c>
      <c r="O59" s="4">
        <v>150612</v>
      </c>
      <c r="P59" s="4">
        <v>53896</v>
      </c>
      <c r="Q59" s="4">
        <v>5342500</v>
      </c>
      <c r="R59" s="4">
        <v>2624340</v>
      </c>
      <c r="S59" s="4">
        <v>1523160</v>
      </c>
      <c r="T59" s="4">
        <v>328574</v>
      </c>
    </row>
    <row r="60" spans="1:20" s="1" customFormat="1" ht="45.75">
      <c r="A60" s="3" t="s">
        <v>604</v>
      </c>
      <c r="B60" s="8" t="s">
        <v>51</v>
      </c>
      <c r="C60" s="4">
        <v>36745518</v>
      </c>
      <c r="D60" s="4">
        <v>1723697</v>
      </c>
      <c r="E60" s="4">
        <v>3439410</v>
      </c>
      <c r="F60" s="4">
        <v>1254887</v>
      </c>
      <c r="G60" s="4">
        <v>2290032</v>
      </c>
      <c r="H60" s="4">
        <v>255278</v>
      </c>
      <c r="I60" s="4">
        <v>326124</v>
      </c>
      <c r="J60" s="4">
        <v>2922133</v>
      </c>
      <c r="K60" s="4">
        <v>5583191</v>
      </c>
      <c r="L60" s="4">
        <v>539463</v>
      </c>
      <c r="M60" s="4">
        <v>494082</v>
      </c>
      <c r="N60" s="4">
        <v>946153</v>
      </c>
      <c r="O60" s="4">
        <v>914770</v>
      </c>
      <c r="P60" s="4">
        <v>29568</v>
      </c>
      <c r="Q60" s="4">
        <v>4734441</v>
      </c>
      <c r="R60" s="4">
        <v>3191005</v>
      </c>
      <c r="S60" s="4">
        <v>6890141</v>
      </c>
      <c r="T60" s="4">
        <v>1211142</v>
      </c>
    </row>
    <row r="61" spans="1:20" s="1" customFormat="1" ht="34.5">
      <c r="A61" s="3" t="s">
        <v>605</v>
      </c>
      <c r="B61" s="8" t="s">
        <v>52</v>
      </c>
      <c r="C61" s="4">
        <v>153018</v>
      </c>
      <c r="D61" s="4">
        <v>53647</v>
      </c>
      <c r="E61" s="5" t="s">
        <v>14</v>
      </c>
      <c r="F61" s="4">
        <v>28093</v>
      </c>
      <c r="G61" s="5" t="s">
        <v>14</v>
      </c>
      <c r="H61" s="5" t="s">
        <v>14</v>
      </c>
      <c r="I61" s="4">
        <v>22819</v>
      </c>
      <c r="J61" s="5" t="s">
        <v>14</v>
      </c>
      <c r="K61" s="5" t="s">
        <v>14</v>
      </c>
      <c r="L61" s="5" t="s">
        <v>14</v>
      </c>
      <c r="M61" s="5" t="s">
        <v>14</v>
      </c>
      <c r="N61" s="4">
        <v>6000</v>
      </c>
      <c r="O61" s="4">
        <v>42459</v>
      </c>
      <c r="P61" s="5" t="s">
        <v>14</v>
      </c>
      <c r="Q61" s="5" t="s">
        <v>14</v>
      </c>
      <c r="R61" s="5" t="s">
        <v>14</v>
      </c>
      <c r="S61" s="5" t="s">
        <v>14</v>
      </c>
      <c r="T61" s="5" t="s">
        <v>14</v>
      </c>
    </row>
    <row r="62" spans="1:20" s="1" customFormat="1" ht="79.5">
      <c r="A62" s="3" t="s">
        <v>606</v>
      </c>
      <c r="B62" s="8" t="s">
        <v>471</v>
      </c>
      <c r="C62" s="4">
        <v>17447930</v>
      </c>
      <c r="D62" s="4">
        <v>61313</v>
      </c>
      <c r="E62" s="4">
        <v>173960</v>
      </c>
      <c r="F62" s="4">
        <v>8750</v>
      </c>
      <c r="G62" s="5" t="s">
        <v>14</v>
      </c>
      <c r="H62" s="4">
        <v>4310342</v>
      </c>
      <c r="I62" s="5" t="s">
        <v>14</v>
      </c>
      <c r="J62" s="5" t="s">
        <v>14</v>
      </c>
      <c r="K62" s="5" t="s">
        <v>14</v>
      </c>
      <c r="L62" s="5" t="s">
        <v>14</v>
      </c>
      <c r="M62" s="5" t="s">
        <v>14</v>
      </c>
      <c r="N62" s="5" t="s">
        <v>14</v>
      </c>
      <c r="O62" s="4">
        <v>11335</v>
      </c>
      <c r="P62" s="4">
        <v>272</v>
      </c>
      <c r="Q62" s="4">
        <v>2893</v>
      </c>
      <c r="R62" s="4">
        <v>12318605</v>
      </c>
      <c r="S62" s="4">
        <v>488942</v>
      </c>
      <c r="T62" s="4">
        <v>71518</v>
      </c>
    </row>
    <row r="63" spans="1:20" s="1" customFormat="1" ht="79.5">
      <c r="A63" s="3" t="s">
        <v>606</v>
      </c>
      <c r="B63" s="8" t="s">
        <v>472</v>
      </c>
      <c r="C63" s="4">
        <v>17447930</v>
      </c>
      <c r="D63" s="4">
        <v>61313</v>
      </c>
      <c r="E63" s="4">
        <v>173960</v>
      </c>
      <c r="F63" s="4">
        <v>8750</v>
      </c>
      <c r="G63" s="5" t="s">
        <v>14</v>
      </c>
      <c r="H63" s="4">
        <v>4310342</v>
      </c>
      <c r="I63" s="5" t="s">
        <v>14</v>
      </c>
      <c r="J63" s="5" t="s">
        <v>14</v>
      </c>
      <c r="K63" s="5" t="s">
        <v>14</v>
      </c>
      <c r="L63" s="5" t="s">
        <v>14</v>
      </c>
      <c r="M63" s="5" t="s">
        <v>14</v>
      </c>
      <c r="N63" s="5" t="s">
        <v>14</v>
      </c>
      <c r="O63" s="4">
        <v>11335</v>
      </c>
      <c r="P63" s="4">
        <v>272</v>
      </c>
      <c r="Q63" s="4">
        <v>2893</v>
      </c>
      <c r="R63" s="4">
        <v>12318605</v>
      </c>
      <c r="S63" s="4">
        <v>488942</v>
      </c>
      <c r="T63" s="4">
        <v>71518</v>
      </c>
    </row>
    <row r="64" spans="1:20" s="1" customFormat="1" ht="34.5">
      <c r="A64" s="3" t="s">
        <v>607</v>
      </c>
      <c r="B64" s="8" t="s">
        <v>53</v>
      </c>
      <c r="C64" s="4">
        <v>17151171</v>
      </c>
      <c r="D64" s="5" t="s">
        <v>14</v>
      </c>
      <c r="E64" s="4">
        <v>131043</v>
      </c>
      <c r="F64" s="5" t="s">
        <v>14</v>
      </c>
      <c r="G64" s="5" t="s">
        <v>14</v>
      </c>
      <c r="H64" s="4">
        <v>4310342</v>
      </c>
      <c r="I64" s="5" t="s">
        <v>14</v>
      </c>
      <c r="J64" s="5" t="s">
        <v>14</v>
      </c>
      <c r="K64" s="5" t="s">
        <v>14</v>
      </c>
      <c r="L64" s="5" t="s">
        <v>14</v>
      </c>
      <c r="M64" s="5" t="s">
        <v>14</v>
      </c>
      <c r="N64" s="5" t="s">
        <v>14</v>
      </c>
      <c r="O64" s="5" t="s">
        <v>14</v>
      </c>
      <c r="P64" s="5" t="s">
        <v>14</v>
      </c>
      <c r="Q64" s="5" t="s">
        <v>14</v>
      </c>
      <c r="R64" s="4">
        <v>12220843</v>
      </c>
      <c r="S64" s="4">
        <v>488942</v>
      </c>
      <c r="T64" s="5" t="s">
        <v>14</v>
      </c>
    </row>
    <row r="65" spans="1:20" s="1" customFormat="1" ht="45.75">
      <c r="A65" s="3" t="s">
        <v>608</v>
      </c>
      <c r="B65" s="8" t="s">
        <v>54</v>
      </c>
      <c r="C65" s="4">
        <v>296759</v>
      </c>
      <c r="D65" s="4">
        <v>61313</v>
      </c>
      <c r="E65" s="4">
        <v>42917</v>
      </c>
      <c r="F65" s="4">
        <v>8750</v>
      </c>
      <c r="G65" s="5" t="s">
        <v>14</v>
      </c>
      <c r="H65" s="5" t="s">
        <v>14</v>
      </c>
      <c r="I65" s="5" t="s">
        <v>14</v>
      </c>
      <c r="J65" s="5" t="s">
        <v>14</v>
      </c>
      <c r="K65" s="5" t="s">
        <v>14</v>
      </c>
      <c r="L65" s="5" t="s">
        <v>14</v>
      </c>
      <c r="M65" s="5" t="s">
        <v>14</v>
      </c>
      <c r="N65" s="5" t="s">
        <v>14</v>
      </c>
      <c r="O65" s="4">
        <v>11335</v>
      </c>
      <c r="P65" s="4">
        <v>272</v>
      </c>
      <c r="Q65" s="4">
        <v>2893</v>
      </c>
      <c r="R65" s="4">
        <v>97762</v>
      </c>
      <c r="S65" s="5" t="s">
        <v>14</v>
      </c>
      <c r="T65" s="4">
        <v>71518</v>
      </c>
    </row>
    <row r="66" spans="1:20" s="1" customFormat="1" ht="68.25">
      <c r="A66" s="3" t="s">
        <v>609</v>
      </c>
      <c r="B66" s="8" t="s">
        <v>473</v>
      </c>
      <c r="C66" s="4">
        <v>291485</v>
      </c>
      <c r="D66" s="5" t="s">
        <v>14</v>
      </c>
      <c r="E66" s="4">
        <v>31930</v>
      </c>
      <c r="F66" s="4">
        <v>137777</v>
      </c>
      <c r="G66" s="5" t="s">
        <v>14</v>
      </c>
      <c r="H66" s="5" t="s">
        <v>14</v>
      </c>
      <c r="I66" s="5" t="s">
        <v>14</v>
      </c>
      <c r="J66" s="5" t="s">
        <v>14</v>
      </c>
      <c r="K66" s="5" t="s">
        <v>14</v>
      </c>
      <c r="L66" s="4">
        <v>14999</v>
      </c>
      <c r="M66" s="5" t="s">
        <v>14</v>
      </c>
      <c r="N66" s="4">
        <v>44207</v>
      </c>
      <c r="O66" s="5" t="s">
        <v>14</v>
      </c>
      <c r="P66" s="5" t="s">
        <v>14</v>
      </c>
      <c r="Q66" s="4">
        <v>16472</v>
      </c>
      <c r="R66" s="5" t="s">
        <v>14</v>
      </c>
      <c r="S66" s="5" t="s">
        <v>14</v>
      </c>
      <c r="T66" s="4">
        <v>46100</v>
      </c>
    </row>
    <row r="67" spans="1:20" s="1" customFormat="1" ht="68.25">
      <c r="A67" s="3" t="s">
        <v>609</v>
      </c>
      <c r="B67" s="8" t="s">
        <v>474</v>
      </c>
      <c r="C67" s="4">
        <v>291485</v>
      </c>
      <c r="D67" s="5" t="s">
        <v>14</v>
      </c>
      <c r="E67" s="4">
        <v>31930</v>
      </c>
      <c r="F67" s="4">
        <v>137777</v>
      </c>
      <c r="G67" s="5" t="s">
        <v>14</v>
      </c>
      <c r="H67" s="5" t="s">
        <v>14</v>
      </c>
      <c r="I67" s="5" t="s">
        <v>14</v>
      </c>
      <c r="J67" s="5" t="s">
        <v>14</v>
      </c>
      <c r="K67" s="5" t="s">
        <v>14</v>
      </c>
      <c r="L67" s="4">
        <v>14999</v>
      </c>
      <c r="M67" s="5" t="s">
        <v>14</v>
      </c>
      <c r="N67" s="4">
        <v>44207</v>
      </c>
      <c r="O67" s="5" t="s">
        <v>14</v>
      </c>
      <c r="P67" s="5" t="s">
        <v>14</v>
      </c>
      <c r="Q67" s="4">
        <v>16472</v>
      </c>
      <c r="R67" s="5" t="s">
        <v>14</v>
      </c>
      <c r="S67" s="5" t="s">
        <v>14</v>
      </c>
      <c r="T67" s="4">
        <v>46100</v>
      </c>
    </row>
    <row r="68" spans="1:20" s="1" customFormat="1" ht="23.25">
      <c r="A68" s="3" t="s">
        <v>610</v>
      </c>
      <c r="B68" s="8" t="s">
        <v>55</v>
      </c>
      <c r="C68" s="4">
        <v>48402</v>
      </c>
      <c r="D68" s="5" t="s">
        <v>14</v>
      </c>
      <c r="E68" s="4">
        <v>31930</v>
      </c>
      <c r="F68" s="5" t="s">
        <v>14</v>
      </c>
      <c r="G68" s="5" t="s">
        <v>14</v>
      </c>
      <c r="H68" s="5" t="s">
        <v>14</v>
      </c>
      <c r="I68" s="5" t="s">
        <v>14</v>
      </c>
      <c r="J68" s="5" t="s">
        <v>14</v>
      </c>
      <c r="K68" s="5" t="s">
        <v>14</v>
      </c>
      <c r="L68" s="5" t="s">
        <v>14</v>
      </c>
      <c r="M68" s="5" t="s">
        <v>14</v>
      </c>
      <c r="N68" s="5" t="s">
        <v>14</v>
      </c>
      <c r="O68" s="5" t="s">
        <v>14</v>
      </c>
      <c r="P68" s="5" t="s">
        <v>14</v>
      </c>
      <c r="Q68" s="4">
        <v>16472</v>
      </c>
      <c r="R68" s="5" t="s">
        <v>14</v>
      </c>
      <c r="S68" s="5" t="s">
        <v>14</v>
      </c>
      <c r="T68" s="5" t="s">
        <v>14</v>
      </c>
    </row>
    <row r="69" spans="1:20" s="1" customFormat="1" ht="45.75">
      <c r="A69" s="3" t="s">
        <v>611</v>
      </c>
      <c r="B69" s="8" t="s">
        <v>56</v>
      </c>
      <c r="C69" s="4">
        <v>243083</v>
      </c>
      <c r="D69" s="5" t="s">
        <v>14</v>
      </c>
      <c r="E69" s="5" t="s">
        <v>14</v>
      </c>
      <c r="F69" s="4">
        <v>137777</v>
      </c>
      <c r="G69" s="5" t="s">
        <v>14</v>
      </c>
      <c r="H69" s="5" t="s">
        <v>14</v>
      </c>
      <c r="I69" s="5" t="s">
        <v>14</v>
      </c>
      <c r="J69" s="5" t="s">
        <v>14</v>
      </c>
      <c r="K69" s="5" t="s">
        <v>14</v>
      </c>
      <c r="L69" s="4">
        <v>14999</v>
      </c>
      <c r="M69" s="5" t="s">
        <v>14</v>
      </c>
      <c r="N69" s="4">
        <v>44207</v>
      </c>
      <c r="O69" s="5" t="s">
        <v>14</v>
      </c>
      <c r="P69" s="5" t="s">
        <v>14</v>
      </c>
      <c r="Q69" s="5" t="s">
        <v>14</v>
      </c>
      <c r="R69" s="5" t="s">
        <v>14</v>
      </c>
      <c r="S69" s="5" t="s">
        <v>14</v>
      </c>
      <c r="T69" s="4">
        <v>46100</v>
      </c>
    </row>
    <row r="70" spans="1:20" s="1" customFormat="1" ht="57">
      <c r="A70" s="3" t="s">
        <v>612</v>
      </c>
      <c r="B70" s="8" t="s">
        <v>475</v>
      </c>
      <c r="C70" s="4">
        <v>2290617799</v>
      </c>
      <c r="D70" s="4">
        <v>55153659</v>
      </c>
      <c r="E70" s="4">
        <v>208402677</v>
      </c>
      <c r="F70" s="4">
        <v>106115713</v>
      </c>
      <c r="G70" s="4">
        <v>40681665</v>
      </c>
      <c r="H70" s="4">
        <v>50212910</v>
      </c>
      <c r="I70" s="4">
        <v>82031141</v>
      </c>
      <c r="J70" s="4">
        <v>333370884</v>
      </c>
      <c r="K70" s="4">
        <v>84721897</v>
      </c>
      <c r="L70" s="4">
        <v>80994651</v>
      </c>
      <c r="M70" s="4">
        <v>82592557</v>
      </c>
      <c r="N70" s="4">
        <v>97297275</v>
      </c>
      <c r="O70" s="4">
        <v>56812852</v>
      </c>
      <c r="P70" s="4">
        <v>38110612</v>
      </c>
      <c r="Q70" s="4">
        <v>188145268</v>
      </c>
      <c r="R70" s="4">
        <v>257730477</v>
      </c>
      <c r="S70" s="4">
        <v>433383990</v>
      </c>
      <c r="T70" s="4">
        <v>94859572</v>
      </c>
    </row>
    <row r="71" spans="1:20" s="1" customFormat="1" ht="23.25">
      <c r="A71" s="3" t="s">
        <v>613</v>
      </c>
      <c r="B71" s="8" t="s">
        <v>476</v>
      </c>
      <c r="C71" s="4">
        <v>427124916</v>
      </c>
      <c r="D71" s="4">
        <v>8138037</v>
      </c>
      <c r="E71" s="4">
        <v>45403527</v>
      </c>
      <c r="F71" s="4">
        <v>14938212</v>
      </c>
      <c r="G71" s="4">
        <v>14104900</v>
      </c>
      <c r="H71" s="4">
        <v>13407586</v>
      </c>
      <c r="I71" s="4">
        <v>19500612</v>
      </c>
      <c r="J71" s="4">
        <v>71723266</v>
      </c>
      <c r="K71" s="4">
        <v>13628534</v>
      </c>
      <c r="L71" s="4">
        <v>18284520</v>
      </c>
      <c r="M71" s="4">
        <v>26697857</v>
      </c>
      <c r="N71" s="4">
        <v>11061775</v>
      </c>
      <c r="O71" s="4">
        <v>14642736</v>
      </c>
      <c r="P71" s="4">
        <v>9445122</v>
      </c>
      <c r="Q71" s="4">
        <v>37056337</v>
      </c>
      <c r="R71" s="4">
        <v>31770076</v>
      </c>
      <c r="S71" s="4">
        <v>59833309</v>
      </c>
      <c r="T71" s="4">
        <v>17488510</v>
      </c>
    </row>
    <row r="72" spans="1:20" s="1" customFormat="1" ht="23.25">
      <c r="A72" s="3" t="s">
        <v>614</v>
      </c>
      <c r="B72" s="8" t="s">
        <v>57</v>
      </c>
      <c r="C72" s="4">
        <v>125714646</v>
      </c>
      <c r="D72" s="4">
        <v>1984292</v>
      </c>
      <c r="E72" s="4">
        <v>13170075</v>
      </c>
      <c r="F72" s="4">
        <v>3832136</v>
      </c>
      <c r="G72" s="4">
        <v>4347684</v>
      </c>
      <c r="H72" s="4">
        <v>3898354</v>
      </c>
      <c r="I72" s="4">
        <v>3244354</v>
      </c>
      <c r="J72" s="4">
        <v>45619553</v>
      </c>
      <c r="K72" s="4">
        <v>2878082</v>
      </c>
      <c r="L72" s="4">
        <v>4399720</v>
      </c>
      <c r="M72" s="4">
        <v>4669462</v>
      </c>
      <c r="N72" s="4">
        <v>3239494</v>
      </c>
      <c r="O72" s="4">
        <v>4276172</v>
      </c>
      <c r="P72" s="4">
        <v>1038184</v>
      </c>
      <c r="Q72" s="4">
        <v>8548589</v>
      </c>
      <c r="R72" s="4">
        <v>9825041</v>
      </c>
      <c r="S72" s="4">
        <v>8192970</v>
      </c>
      <c r="T72" s="4">
        <v>2550485</v>
      </c>
    </row>
    <row r="73" spans="1:20" s="1" customFormat="1" ht="23.25">
      <c r="A73" s="3" t="s">
        <v>615</v>
      </c>
      <c r="B73" s="8" t="s">
        <v>58</v>
      </c>
      <c r="C73" s="4">
        <v>40017761</v>
      </c>
      <c r="D73" s="4">
        <v>728123</v>
      </c>
      <c r="E73" s="4">
        <v>8306877</v>
      </c>
      <c r="F73" s="4">
        <v>2505078</v>
      </c>
      <c r="G73" s="4">
        <v>730558</v>
      </c>
      <c r="H73" s="4">
        <v>2166366</v>
      </c>
      <c r="I73" s="4">
        <v>1404333</v>
      </c>
      <c r="J73" s="4">
        <v>6054317</v>
      </c>
      <c r="K73" s="4">
        <v>1003908</v>
      </c>
      <c r="L73" s="4">
        <v>2146692</v>
      </c>
      <c r="M73" s="4">
        <v>2401059</v>
      </c>
      <c r="N73" s="4">
        <v>988788</v>
      </c>
      <c r="O73" s="4">
        <v>1777426</v>
      </c>
      <c r="P73" s="4">
        <v>487267</v>
      </c>
      <c r="Q73" s="4">
        <v>3133161</v>
      </c>
      <c r="R73" s="4">
        <v>3185905</v>
      </c>
      <c r="S73" s="4">
        <v>1767475</v>
      </c>
      <c r="T73" s="4">
        <v>1230429</v>
      </c>
    </row>
    <row r="74" spans="1:20" s="1" customFormat="1" ht="23.25">
      <c r="A74" s="3" t="s">
        <v>616</v>
      </c>
      <c r="B74" s="8" t="s">
        <v>59</v>
      </c>
      <c r="C74" s="4">
        <v>85696885</v>
      </c>
      <c r="D74" s="4">
        <v>1256169</v>
      </c>
      <c r="E74" s="4">
        <v>4863198</v>
      </c>
      <c r="F74" s="4">
        <v>1327058</v>
      </c>
      <c r="G74" s="4">
        <v>3617126</v>
      </c>
      <c r="H74" s="4">
        <v>1731988</v>
      </c>
      <c r="I74" s="4">
        <v>1840021</v>
      </c>
      <c r="J74" s="4">
        <v>39565235</v>
      </c>
      <c r="K74" s="4">
        <v>1874175</v>
      </c>
      <c r="L74" s="4">
        <v>2253028</v>
      </c>
      <c r="M74" s="4">
        <v>2268403</v>
      </c>
      <c r="N74" s="4">
        <v>2250706</v>
      </c>
      <c r="O74" s="4">
        <v>2498746</v>
      </c>
      <c r="P74" s="4">
        <v>550916</v>
      </c>
      <c r="Q74" s="4">
        <v>5415428</v>
      </c>
      <c r="R74" s="4">
        <v>6639136</v>
      </c>
      <c r="S74" s="4">
        <v>6425495</v>
      </c>
      <c r="T74" s="4">
        <v>1320056</v>
      </c>
    </row>
    <row r="75" spans="1:20" s="1" customFormat="1" ht="23.25">
      <c r="A75" s="3" t="s">
        <v>617</v>
      </c>
      <c r="B75" s="8" t="s">
        <v>60</v>
      </c>
      <c r="C75" s="4">
        <v>9868434</v>
      </c>
      <c r="D75" s="4">
        <v>390403</v>
      </c>
      <c r="E75" s="4">
        <v>3577479</v>
      </c>
      <c r="F75" s="4">
        <v>264933</v>
      </c>
      <c r="G75" s="4">
        <v>67376</v>
      </c>
      <c r="H75" s="4">
        <v>93029</v>
      </c>
      <c r="I75" s="4">
        <v>448639</v>
      </c>
      <c r="J75" s="4">
        <v>771861</v>
      </c>
      <c r="K75" s="4">
        <v>89989</v>
      </c>
      <c r="L75" s="4">
        <v>85306</v>
      </c>
      <c r="M75" s="4">
        <v>164304</v>
      </c>
      <c r="N75" s="4">
        <v>187619</v>
      </c>
      <c r="O75" s="4">
        <v>533467</v>
      </c>
      <c r="P75" s="4">
        <v>134834</v>
      </c>
      <c r="Q75" s="4">
        <v>648505</v>
      </c>
      <c r="R75" s="4">
        <v>709396</v>
      </c>
      <c r="S75" s="4">
        <v>1040242</v>
      </c>
      <c r="T75" s="4">
        <v>661052</v>
      </c>
    </row>
    <row r="76" spans="1:20" s="1" customFormat="1" ht="23.25">
      <c r="A76" s="3" t="s">
        <v>618</v>
      </c>
      <c r="B76" s="8" t="s">
        <v>61</v>
      </c>
      <c r="C76" s="4">
        <v>56257653</v>
      </c>
      <c r="D76" s="4">
        <v>733595</v>
      </c>
      <c r="E76" s="4">
        <v>5418111</v>
      </c>
      <c r="F76" s="4">
        <v>3402133</v>
      </c>
      <c r="G76" s="4">
        <v>1047910</v>
      </c>
      <c r="H76" s="4">
        <v>4620113</v>
      </c>
      <c r="I76" s="4">
        <v>1644288</v>
      </c>
      <c r="J76" s="4">
        <v>5635452</v>
      </c>
      <c r="K76" s="4">
        <v>1604408</v>
      </c>
      <c r="L76" s="4">
        <v>5850141</v>
      </c>
      <c r="M76" s="4">
        <v>3800874</v>
      </c>
      <c r="N76" s="4">
        <v>1224717</v>
      </c>
      <c r="O76" s="4">
        <v>1277286</v>
      </c>
      <c r="P76" s="4">
        <v>2404590</v>
      </c>
      <c r="Q76" s="4">
        <v>7181858</v>
      </c>
      <c r="R76" s="4">
        <v>5128435</v>
      </c>
      <c r="S76" s="4">
        <v>2553880</v>
      </c>
      <c r="T76" s="4">
        <v>2729862</v>
      </c>
    </row>
    <row r="77" spans="1:20" s="1" customFormat="1" ht="34.5">
      <c r="A77" s="3" t="s">
        <v>619</v>
      </c>
      <c r="B77" s="8" t="s">
        <v>62</v>
      </c>
      <c r="C77" s="4">
        <v>173149798</v>
      </c>
      <c r="D77" s="4">
        <v>3572893</v>
      </c>
      <c r="E77" s="4">
        <v>20417048</v>
      </c>
      <c r="F77" s="4">
        <v>5610490</v>
      </c>
      <c r="G77" s="4">
        <v>6803334</v>
      </c>
      <c r="H77" s="4">
        <v>3456000</v>
      </c>
      <c r="I77" s="4">
        <v>8964387</v>
      </c>
      <c r="J77" s="4">
        <v>18564565</v>
      </c>
      <c r="K77" s="4">
        <v>5261506</v>
      </c>
      <c r="L77" s="4">
        <v>6821075</v>
      </c>
      <c r="M77" s="4">
        <v>13912894</v>
      </c>
      <c r="N77" s="4">
        <v>4411024</v>
      </c>
      <c r="O77" s="4">
        <v>8228129</v>
      </c>
      <c r="P77" s="4">
        <v>5429335</v>
      </c>
      <c r="Q77" s="4">
        <v>13540019</v>
      </c>
      <c r="R77" s="4">
        <v>14586600</v>
      </c>
      <c r="S77" s="4">
        <v>24768995</v>
      </c>
      <c r="T77" s="4">
        <v>8801505</v>
      </c>
    </row>
    <row r="78" spans="1:20" s="1" customFormat="1" ht="23.25">
      <c r="A78" s="3" t="s">
        <v>620</v>
      </c>
      <c r="B78" s="8" t="s">
        <v>63</v>
      </c>
      <c r="C78" s="4">
        <v>29882485</v>
      </c>
      <c r="D78" s="4">
        <v>486337</v>
      </c>
      <c r="E78" s="4">
        <v>1071453</v>
      </c>
      <c r="F78" s="4">
        <v>774812</v>
      </c>
      <c r="G78" s="4">
        <v>113236</v>
      </c>
      <c r="H78" s="4">
        <v>337221</v>
      </c>
      <c r="I78" s="4">
        <v>1444856</v>
      </c>
      <c r="J78" s="4">
        <v>3407738</v>
      </c>
      <c r="K78" s="4">
        <v>891181</v>
      </c>
      <c r="L78" s="4">
        <v>1154608</v>
      </c>
      <c r="M78" s="4">
        <v>2689341</v>
      </c>
      <c r="N78" s="4">
        <v>683920</v>
      </c>
      <c r="O78" s="4">
        <v>1513573</v>
      </c>
      <c r="P78" s="4">
        <v>2461229</v>
      </c>
      <c r="Q78" s="4">
        <v>1643914</v>
      </c>
      <c r="R78" s="4">
        <v>2520866</v>
      </c>
      <c r="S78" s="4">
        <v>7322165</v>
      </c>
      <c r="T78" s="4">
        <v>1366034</v>
      </c>
    </row>
    <row r="79" spans="1:20" s="1" customFormat="1" ht="23.25">
      <c r="A79" s="3" t="s">
        <v>621</v>
      </c>
      <c r="B79" s="8" t="s">
        <v>64</v>
      </c>
      <c r="C79" s="4">
        <v>25736387</v>
      </c>
      <c r="D79" s="4">
        <v>472856</v>
      </c>
      <c r="E79" s="4">
        <v>1126205</v>
      </c>
      <c r="F79" s="4">
        <v>734117</v>
      </c>
      <c r="G79" s="4">
        <v>289721</v>
      </c>
      <c r="H79" s="4">
        <v>324611</v>
      </c>
      <c r="I79" s="4">
        <v>1191959</v>
      </c>
      <c r="J79" s="4">
        <v>1101537</v>
      </c>
      <c r="K79" s="4">
        <v>927110</v>
      </c>
      <c r="L79" s="4">
        <v>1432423</v>
      </c>
      <c r="M79" s="4">
        <v>3568486</v>
      </c>
      <c r="N79" s="4">
        <v>611956</v>
      </c>
      <c r="O79" s="4">
        <v>1496556</v>
      </c>
      <c r="P79" s="4">
        <v>296184</v>
      </c>
      <c r="Q79" s="4">
        <v>1675491</v>
      </c>
      <c r="R79" s="4">
        <v>2405882</v>
      </c>
      <c r="S79" s="4">
        <v>6967589</v>
      </c>
      <c r="T79" s="4">
        <v>1113704</v>
      </c>
    </row>
    <row r="80" spans="1:20" s="1" customFormat="1" ht="23.25">
      <c r="A80" s="3" t="s">
        <v>622</v>
      </c>
      <c r="B80" s="8" t="s">
        <v>65</v>
      </c>
      <c r="C80" s="4">
        <v>24069538</v>
      </c>
      <c r="D80" s="4">
        <v>432671</v>
      </c>
      <c r="E80" s="4">
        <v>5415882</v>
      </c>
      <c r="F80" s="4">
        <v>1486676</v>
      </c>
      <c r="G80" s="4">
        <v>122999</v>
      </c>
      <c r="H80" s="4">
        <v>303572</v>
      </c>
      <c r="I80" s="4">
        <v>1218562</v>
      </c>
      <c r="J80" s="4">
        <v>769652</v>
      </c>
      <c r="K80" s="4">
        <v>366097</v>
      </c>
      <c r="L80" s="4">
        <v>1506356</v>
      </c>
      <c r="M80" s="4">
        <v>3536607</v>
      </c>
      <c r="N80" s="4">
        <v>498625</v>
      </c>
      <c r="O80" s="4">
        <v>1116230</v>
      </c>
      <c r="P80" s="4">
        <v>1010582</v>
      </c>
      <c r="Q80" s="4">
        <v>2850294</v>
      </c>
      <c r="R80" s="4">
        <v>629393</v>
      </c>
      <c r="S80" s="4">
        <v>984001</v>
      </c>
      <c r="T80" s="4">
        <v>1821340</v>
      </c>
    </row>
    <row r="81" spans="1:20" s="1" customFormat="1" ht="23.25">
      <c r="A81" s="3" t="s">
        <v>623</v>
      </c>
      <c r="B81" s="8" t="s">
        <v>66</v>
      </c>
      <c r="C81" s="4">
        <v>21435359</v>
      </c>
      <c r="D81" s="4">
        <v>446090</v>
      </c>
      <c r="E81" s="4">
        <v>3197120</v>
      </c>
      <c r="F81" s="4">
        <v>865849</v>
      </c>
      <c r="G81" s="4">
        <v>252430</v>
      </c>
      <c r="H81" s="4">
        <v>644286</v>
      </c>
      <c r="I81" s="4">
        <v>1236364</v>
      </c>
      <c r="J81" s="4">
        <v>2512042</v>
      </c>
      <c r="K81" s="4">
        <v>907781</v>
      </c>
      <c r="L81" s="4">
        <v>938817</v>
      </c>
      <c r="M81" s="4">
        <v>1999950</v>
      </c>
      <c r="N81" s="4">
        <v>642419</v>
      </c>
      <c r="O81" s="4">
        <v>988748</v>
      </c>
      <c r="P81" s="4">
        <v>913743</v>
      </c>
      <c r="Q81" s="4">
        <v>2263062</v>
      </c>
      <c r="R81" s="4">
        <v>585566</v>
      </c>
      <c r="S81" s="4">
        <v>1192921</v>
      </c>
      <c r="T81" s="4">
        <v>1848172</v>
      </c>
    </row>
    <row r="82" spans="1:20" s="1" customFormat="1" ht="23.25">
      <c r="A82" s="3" t="s">
        <v>624</v>
      </c>
      <c r="B82" s="8" t="s">
        <v>67</v>
      </c>
      <c r="C82" s="4">
        <v>31665599</v>
      </c>
      <c r="D82" s="4">
        <v>523103</v>
      </c>
      <c r="E82" s="4">
        <v>8668314</v>
      </c>
      <c r="F82" s="4">
        <v>1054576</v>
      </c>
      <c r="G82" s="4">
        <v>625973</v>
      </c>
      <c r="H82" s="4">
        <v>1115996</v>
      </c>
      <c r="I82" s="4">
        <v>1395111</v>
      </c>
      <c r="J82" s="4">
        <v>1852354</v>
      </c>
      <c r="K82" s="4">
        <v>491007</v>
      </c>
      <c r="L82" s="4">
        <v>1458829</v>
      </c>
      <c r="M82" s="4">
        <v>832289</v>
      </c>
      <c r="N82" s="4">
        <v>698483</v>
      </c>
      <c r="O82" s="4">
        <v>962766</v>
      </c>
      <c r="P82" s="4">
        <v>720697</v>
      </c>
      <c r="Q82" s="4">
        <v>2915024</v>
      </c>
      <c r="R82" s="4">
        <v>2300791</v>
      </c>
      <c r="S82" s="4">
        <v>4787681</v>
      </c>
      <c r="T82" s="4">
        <v>1262606</v>
      </c>
    </row>
    <row r="83" spans="1:20" s="1" customFormat="1" ht="34.5">
      <c r="A83" s="3" t="s">
        <v>625</v>
      </c>
      <c r="B83" s="8" t="s">
        <v>68</v>
      </c>
      <c r="C83" s="4">
        <v>40360431</v>
      </c>
      <c r="D83" s="4">
        <v>1211836</v>
      </c>
      <c r="E83" s="4">
        <v>938075</v>
      </c>
      <c r="F83" s="4">
        <v>694461</v>
      </c>
      <c r="G83" s="4">
        <v>5398975</v>
      </c>
      <c r="H83" s="4">
        <v>730314</v>
      </c>
      <c r="I83" s="4">
        <v>2477535</v>
      </c>
      <c r="J83" s="4">
        <v>8921242</v>
      </c>
      <c r="K83" s="4">
        <v>1678331</v>
      </c>
      <c r="L83" s="4">
        <v>330043</v>
      </c>
      <c r="M83" s="4">
        <v>1286221</v>
      </c>
      <c r="N83" s="4">
        <v>1275620</v>
      </c>
      <c r="O83" s="4">
        <v>2150256</v>
      </c>
      <c r="P83" s="4">
        <v>26900</v>
      </c>
      <c r="Q83" s="4">
        <v>2192233</v>
      </c>
      <c r="R83" s="4">
        <v>6144102</v>
      </c>
      <c r="S83" s="4">
        <v>3514638</v>
      </c>
      <c r="T83" s="4">
        <v>1389648</v>
      </c>
    </row>
    <row r="84" spans="1:20" s="1" customFormat="1" ht="23.25">
      <c r="A84" s="3" t="s">
        <v>626</v>
      </c>
      <c r="B84" s="8" t="s">
        <v>69</v>
      </c>
      <c r="C84" s="4">
        <v>1876411</v>
      </c>
      <c r="D84" s="4">
        <v>82294</v>
      </c>
      <c r="E84" s="4">
        <v>141616</v>
      </c>
      <c r="F84" s="4">
        <v>138092</v>
      </c>
      <c r="G84" s="5" t="s">
        <v>14</v>
      </c>
      <c r="H84" s="4">
        <v>13049</v>
      </c>
      <c r="I84" s="4">
        <v>368535</v>
      </c>
      <c r="J84" s="4">
        <v>121814</v>
      </c>
      <c r="K84" s="4">
        <v>25276</v>
      </c>
      <c r="L84" s="4">
        <v>529</v>
      </c>
      <c r="M84" s="4">
        <v>49242</v>
      </c>
      <c r="N84" s="4">
        <v>12610</v>
      </c>
      <c r="O84" s="4">
        <v>8650</v>
      </c>
      <c r="P84" s="4">
        <v>15003</v>
      </c>
      <c r="Q84" s="4">
        <v>23916</v>
      </c>
      <c r="R84" s="4">
        <v>82673</v>
      </c>
      <c r="S84" s="4">
        <v>307549</v>
      </c>
      <c r="T84" s="4">
        <v>485562</v>
      </c>
    </row>
    <row r="85" spans="1:20" s="1" customFormat="1" ht="34.5">
      <c r="A85" s="3" t="s">
        <v>627</v>
      </c>
      <c r="B85" s="8" t="s">
        <v>70</v>
      </c>
      <c r="C85" s="4">
        <v>60257974</v>
      </c>
      <c r="D85" s="4">
        <v>1374559</v>
      </c>
      <c r="E85" s="4">
        <v>2679198</v>
      </c>
      <c r="F85" s="4">
        <v>1690428</v>
      </c>
      <c r="G85" s="4">
        <v>1838596</v>
      </c>
      <c r="H85" s="4">
        <v>1327041</v>
      </c>
      <c r="I85" s="4">
        <v>4830410</v>
      </c>
      <c r="J85" s="4">
        <v>1010022</v>
      </c>
      <c r="K85" s="4">
        <v>3769272</v>
      </c>
      <c r="L85" s="4">
        <v>1127748</v>
      </c>
      <c r="M85" s="4">
        <v>4101082</v>
      </c>
      <c r="N85" s="4">
        <v>1986311</v>
      </c>
      <c r="O85" s="4">
        <v>319032</v>
      </c>
      <c r="P85" s="4">
        <v>423176</v>
      </c>
      <c r="Q85" s="4">
        <v>7113450</v>
      </c>
      <c r="R85" s="4">
        <v>1437931</v>
      </c>
      <c r="S85" s="4">
        <v>22969672</v>
      </c>
      <c r="T85" s="4">
        <v>2260044</v>
      </c>
    </row>
    <row r="86" spans="1:20" s="1" customFormat="1" ht="34.5">
      <c r="A86" s="3" t="s">
        <v>628</v>
      </c>
      <c r="B86" s="8" t="s">
        <v>477</v>
      </c>
      <c r="C86" s="4">
        <v>102581765</v>
      </c>
      <c r="D86" s="4">
        <v>913747</v>
      </c>
      <c r="E86" s="4">
        <v>17368614</v>
      </c>
      <c r="F86" s="4">
        <v>4955952</v>
      </c>
      <c r="G86" s="4">
        <v>1794915</v>
      </c>
      <c r="H86" s="4">
        <v>1376288</v>
      </c>
      <c r="I86" s="4">
        <v>2063628</v>
      </c>
      <c r="J86" s="4">
        <v>2906532</v>
      </c>
      <c r="K86" s="4">
        <v>3387136</v>
      </c>
      <c r="L86" s="4">
        <v>1370751</v>
      </c>
      <c r="M86" s="4">
        <v>2486244</v>
      </c>
      <c r="N86" s="4">
        <v>2559763</v>
      </c>
      <c r="O86" s="4">
        <v>1189998</v>
      </c>
      <c r="P86" s="4">
        <v>437901</v>
      </c>
      <c r="Q86" s="4">
        <v>2026405</v>
      </c>
      <c r="R86" s="4">
        <v>16084216</v>
      </c>
      <c r="S86" s="4">
        <v>37349330</v>
      </c>
      <c r="T86" s="4">
        <v>4310345</v>
      </c>
    </row>
    <row r="87" spans="1:20" s="1" customFormat="1" ht="23.25">
      <c r="A87" s="3" t="s">
        <v>629</v>
      </c>
      <c r="B87" s="8" t="s">
        <v>71</v>
      </c>
      <c r="C87" s="4">
        <v>6535825</v>
      </c>
      <c r="D87" s="5" t="s">
        <v>14</v>
      </c>
      <c r="E87" s="4">
        <v>863</v>
      </c>
      <c r="F87" s="4">
        <v>10819</v>
      </c>
      <c r="G87" s="5" t="s">
        <v>14</v>
      </c>
      <c r="H87" s="5" t="s">
        <v>14</v>
      </c>
      <c r="I87" s="4">
        <v>11595</v>
      </c>
      <c r="J87" s="4">
        <v>68371</v>
      </c>
      <c r="K87" s="4">
        <v>106250</v>
      </c>
      <c r="L87" s="4">
        <v>48683</v>
      </c>
      <c r="M87" s="4">
        <v>173749</v>
      </c>
      <c r="N87" s="4">
        <v>46232</v>
      </c>
      <c r="O87" s="4">
        <v>9299</v>
      </c>
      <c r="P87" s="5" t="s">
        <v>14</v>
      </c>
      <c r="Q87" s="4">
        <v>58028</v>
      </c>
      <c r="R87" s="4">
        <v>205810</v>
      </c>
      <c r="S87" s="4">
        <v>5764791</v>
      </c>
      <c r="T87" s="4">
        <v>31337</v>
      </c>
    </row>
    <row r="88" spans="1:20" s="1" customFormat="1" ht="34.5">
      <c r="A88" s="3" t="s">
        <v>630</v>
      </c>
      <c r="B88" s="8" t="s">
        <v>72</v>
      </c>
      <c r="C88" s="4">
        <v>4263476</v>
      </c>
      <c r="D88" s="4">
        <v>26884</v>
      </c>
      <c r="E88" s="4">
        <v>1752487</v>
      </c>
      <c r="F88" s="4">
        <v>4075</v>
      </c>
      <c r="G88" s="5" t="s">
        <v>14</v>
      </c>
      <c r="H88" s="4">
        <v>3735</v>
      </c>
      <c r="I88" s="4">
        <v>138677</v>
      </c>
      <c r="J88" s="4">
        <v>90116</v>
      </c>
      <c r="K88" s="4">
        <v>1548782</v>
      </c>
      <c r="L88" s="4">
        <v>220407</v>
      </c>
      <c r="M88" s="4">
        <v>42222</v>
      </c>
      <c r="N88" s="4">
        <v>223296</v>
      </c>
      <c r="O88" s="4">
        <v>98616</v>
      </c>
      <c r="P88" s="5" t="s">
        <v>14</v>
      </c>
      <c r="Q88" s="4">
        <v>39751</v>
      </c>
      <c r="R88" s="4">
        <v>742</v>
      </c>
      <c r="S88" s="4">
        <v>995</v>
      </c>
      <c r="T88" s="4">
        <v>72691</v>
      </c>
    </row>
    <row r="89" spans="1:20" s="1" customFormat="1" ht="45.75">
      <c r="A89" s="3" t="s">
        <v>631</v>
      </c>
      <c r="B89" s="8" t="s">
        <v>73</v>
      </c>
      <c r="C89" s="4">
        <v>35757798</v>
      </c>
      <c r="D89" s="4">
        <v>221962</v>
      </c>
      <c r="E89" s="4">
        <v>12246584</v>
      </c>
      <c r="F89" s="4">
        <v>2121085</v>
      </c>
      <c r="G89" s="4">
        <v>131472</v>
      </c>
      <c r="H89" s="4">
        <v>170755</v>
      </c>
      <c r="I89" s="4">
        <v>191801</v>
      </c>
      <c r="J89" s="4">
        <v>663787</v>
      </c>
      <c r="K89" s="4">
        <v>616678</v>
      </c>
      <c r="L89" s="4">
        <v>305723</v>
      </c>
      <c r="M89" s="4">
        <v>160980</v>
      </c>
      <c r="N89" s="4">
        <v>494162</v>
      </c>
      <c r="O89" s="4">
        <v>213064</v>
      </c>
      <c r="P89" s="4">
        <v>32696</v>
      </c>
      <c r="Q89" s="4">
        <v>437131</v>
      </c>
      <c r="R89" s="4">
        <v>751198</v>
      </c>
      <c r="S89" s="4">
        <v>16325098</v>
      </c>
      <c r="T89" s="4">
        <v>673622</v>
      </c>
    </row>
    <row r="90" spans="1:20" s="1" customFormat="1" ht="23.25">
      <c r="A90" s="3" t="s">
        <v>632</v>
      </c>
      <c r="B90" s="8" t="s">
        <v>74</v>
      </c>
      <c r="C90" s="4">
        <v>9605870</v>
      </c>
      <c r="D90" s="4">
        <v>5223</v>
      </c>
      <c r="E90" s="4">
        <v>130310</v>
      </c>
      <c r="F90" s="4">
        <v>40048</v>
      </c>
      <c r="G90" s="4">
        <v>66650</v>
      </c>
      <c r="H90" s="4">
        <v>28053</v>
      </c>
      <c r="I90" s="4">
        <v>95193</v>
      </c>
      <c r="J90" s="4">
        <v>130335</v>
      </c>
      <c r="K90" s="4">
        <v>20176</v>
      </c>
      <c r="L90" s="4">
        <v>12937</v>
      </c>
      <c r="M90" s="4">
        <v>255916</v>
      </c>
      <c r="N90" s="4">
        <v>116696</v>
      </c>
      <c r="O90" s="4">
        <v>119333</v>
      </c>
      <c r="P90" s="4">
        <v>6699</v>
      </c>
      <c r="Q90" s="4">
        <v>33660</v>
      </c>
      <c r="R90" s="4">
        <v>8220737</v>
      </c>
      <c r="S90" s="4">
        <v>292346</v>
      </c>
      <c r="T90" s="4">
        <v>31557</v>
      </c>
    </row>
    <row r="91" spans="1:20" s="1" customFormat="1" ht="23.25">
      <c r="A91" s="3" t="s">
        <v>633</v>
      </c>
      <c r="B91" s="8" t="s">
        <v>75</v>
      </c>
      <c r="C91" s="4">
        <v>10228559</v>
      </c>
      <c r="D91" s="4">
        <v>50676</v>
      </c>
      <c r="E91" s="4">
        <v>120422</v>
      </c>
      <c r="F91" s="4">
        <v>223055</v>
      </c>
      <c r="G91" s="4">
        <v>337264</v>
      </c>
      <c r="H91" s="4">
        <v>39963</v>
      </c>
      <c r="I91" s="4">
        <v>320277</v>
      </c>
      <c r="J91" s="4">
        <v>559290</v>
      </c>
      <c r="K91" s="4">
        <v>107274</v>
      </c>
      <c r="L91" s="4">
        <v>100821</v>
      </c>
      <c r="M91" s="4">
        <v>286430</v>
      </c>
      <c r="N91" s="4">
        <v>393809</v>
      </c>
      <c r="O91" s="4">
        <v>91649</v>
      </c>
      <c r="P91" s="4">
        <v>176256</v>
      </c>
      <c r="Q91" s="4">
        <v>303548</v>
      </c>
      <c r="R91" s="4">
        <v>2002897</v>
      </c>
      <c r="S91" s="4">
        <v>4472214</v>
      </c>
      <c r="T91" s="4">
        <v>642713</v>
      </c>
    </row>
    <row r="92" spans="1:20" s="1" customFormat="1" ht="45.75">
      <c r="A92" s="3" t="s">
        <v>634</v>
      </c>
      <c r="B92" s="8" t="s">
        <v>76</v>
      </c>
      <c r="C92" s="4">
        <v>17527348</v>
      </c>
      <c r="D92" s="4">
        <v>404057</v>
      </c>
      <c r="E92" s="4">
        <v>2762798</v>
      </c>
      <c r="F92" s="4">
        <v>1559953</v>
      </c>
      <c r="G92" s="4">
        <v>612811</v>
      </c>
      <c r="H92" s="4">
        <v>709381</v>
      </c>
      <c r="I92" s="4">
        <v>1042782</v>
      </c>
      <c r="J92" s="4">
        <v>593152</v>
      </c>
      <c r="K92" s="4">
        <v>496039</v>
      </c>
      <c r="L92" s="4">
        <v>430188</v>
      </c>
      <c r="M92" s="4">
        <v>595715</v>
      </c>
      <c r="N92" s="4">
        <v>652326</v>
      </c>
      <c r="O92" s="4">
        <v>506053</v>
      </c>
      <c r="P92" s="4">
        <v>149928</v>
      </c>
      <c r="Q92" s="4">
        <v>705116</v>
      </c>
      <c r="R92" s="4">
        <v>3062412</v>
      </c>
      <c r="S92" s="4">
        <v>1902048</v>
      </c>
      <c r="T92" s="4">
        <v>1342591</v>
      </c>
    </row>
    <row r="93" spans="1:20" s="1" customFormat="1" ht="34.5">
      <c r="A93" s="3" t="s">
        <v>635</v>
      </c>
      <c r="B93" s="8" t="s">
        <v>77</v>
      </c>
      <c r="C93" s="4">
        <v>7341777</v>
      </c>
      <c r="D93" s="4">
        <v>106164</v>
      </c>
      <c r="E93" s="4">
        <v>761336</v>
      </c>
      <c r="F93" s="4">
        <v>595638</v>
      </c>
      <c r="G93" s="4">
        <v>15069</v>
      </c>
      <c r="H93" s="4">
        <v>78714</v>
      </c>
      <c r="I93" s="4">
        <v>633537</v>
      </c>
      <c r="J93" s="4">
        <v>291713</v>
      </c>
      <c r="K93" s="4">
        <v>319016</v>
      </c>
      <c r="L93" s="4">
        <v>135401</v>
      </c>
      <c r="M93" s="4">
        <v>418235</v>
      </c>
      <c r="N93" s="4">
        <v>377678</v>
      </c>
      <c r="O93" s="4">
        <v>138328</v>
      </c>
      <c r="P93" s="4">
        <v>131770</v>
      </c>
      <c r="Q93" s="4">
        <v>210890</v>
      </c>
      <c r="R93" s="4">
        <v>1007768</v>
      </c>
      <c r="S93" s="4">
        <v>1614354</v>
      </c>
      <c r="T93" s="4">
        <v>506166</v>
      </c>
    </row>
    <row r="94" spans="1:20" s="1" customFormat="1" ht="45.75">
      <c r="A94" s="3" t="s">
        <v>636</v>
      </c>
      <c r="B94" s="8" t="s">
        <v>78</v>
      </c>
      <c r="C94" s="4">
        <v>5122659</v>
      </c>
      <c r="D94" s="4">
        <v>100325</v>
      </c>
      <c r="E94" s="4">
        <v>886295</v>
      </c>
      <c r="F94" s="4">
        <v>520974</v>
      </c>
      <c r="G94" s="4">
        <v>580200</v>
      </c>
      <c r="H94" s="4">
        <v>603839</v>
      </c>
      <c r="I94" s="4">
        <v>409244</v>
      </c>
      <c r="J94" s="4">
        <v>220263</v>
      </c>
      <c r="K94" s="4">
        <v>13938</v>
      </c>
      <c r="L94" s="4">
        <v>119933</v>
      </c>
      <c r="M94" s="4">
        <v>60781</v>
      </c>
      <c r="N94" s="4">
        <v>235584</v>
      </c>
      <c r="O94" s="4">
        <v>241816</v>
      </c>
      <c r="P94" s="4">
        <v>11107</v>
      </c>
      <c r="Q94" s="4">
        <v>248530</v>
      </c>
      <c r="R94" s="4">
        <v>303684</v>
      </c>
      <c r="S94" s="4">
        <v>242246</v>
      </c>
      <c r="T94" s="4">
        <v>323899</v>
      </c>
    </row>
    <row r="95" spans="1:20" s="1" customFormat="1" ht="45.75">
      <c r="A95" s="3" t="s">
        <v>637</v>
      </c>
      <c r="B95" s="8" t="s">
        <v>79</v>
      </c>
      <c r="C95" s="4">
        <v>5062913</v>
      </c>
      <c r="D95" s="4">
        <v>197568</v>
      </c>
      <c r="E95" s="4">
        <v>1115168</v>
      </c>
      <c r="F95" s="4">
        <v>443341</v>
      </c>
      <c r="G95" s="4">
        <v>17541</v>
      </c>
      <c r="H95" s="4">
        <v>26828</v>
      </c>
      <c r="I95" s="5" t="s">
        <v>14</v>
      </c>
      <c r="J95" s="4">
        <v>81176</v>
      </c>
      <c r="K95" s="4">
        <v>163085</v>
      </c>
      <c r="L95" s="4">
        <v>174854</v>
      </c>
      <c r="M95" s="4">
        <v>116699</v>
      </c>
      <c r="N95" s="4">
        <v>39064</v>
      </c>
      <c r="O95" s="4">
        <v>125909</v>
      </c>
      <c r="P95" s="4">
        <v>7051</v>
      </c>
      <c r="Q95" s="4">
        <v>245695</v>
      </c>
      <c r="R95" s="4">
        <v>1750960</v>
      </c>
      <c r="S95" s="4">
        <v>45449</v>
      </c>
      <c r="T95" s="4">
        <v>512527</v>
      </c>
    </row>
    <row r="96" spans="1:20" s="1" customFormat="1" ht="23.25">
      <c r="A96" s="3" t="s">
        <v>638</v>
      </c>
      <c r="B96" s="8" t="s">
        <v>80</v>
      </c>
      <c r="C96" s="4">
        <v>804797</v>
      </c>
      <c r="D96" s="4">
        <v>4282</v>
      </c>
      <c r="E96" s="4">
        <v>9806</v>
      </c>
      <c r="F96" s="4">
        <v>161470</v>
      </c>
      <c r="G96" s="5" t="s">
        <v>14</v>
      </c>
      <c r="H96" s="4">
        <v>5692</v>
      </c>
      <c r="I96" s="4">
        <v>22116</v>
      </c>
      <c r="J96" s="4">
        <v>67351</v>
      </c>
      <c r="K96" s="4">
        <v>834</v>
      </c>
      <c r="L96" s="4">
        <v>10410</v>
      </c>
      <c r="M96" s="4">
        <v>5100</v>
      </c>
      <c r="N96" s="4">
        <v>17642</v>
      </c>
      <c r="O96" s="4">
        <v>30125</v>
      </c>
      <c r="P96" s="4">
        <v>13445</v>
      </c>
      <c r="Q96" s="4">
        <v>29809</v>
      </c>
      <c r="R96" s="4">
        <v>79437</v>
      </c>
      <c r="S96" s="4">
        <v>202443</v>
      </c>
      <c r="T96" s="4">
        <v>144834</v>
      </c>
    </row>
    <row r="97" spans="1:20" s="1" customFormat="1" ht="34.5">
      <c r="A97" s="3" t="s">
        <v>639</v>
      </c>
      <c r="B97" s="8" t="s">
        <v>81</v>
      </c>
      <c r="C97" s="4">
        <v>17858092</v>
      </c>
      <c r="D97" s="4">
        <v>200663</v>
      </c>
      <c r="E97" s="4">
        <v>345342</v>
      </c>
      <c r="F97" s="4">
        <v>835448</v>
      </c>
      <c r="G97" s="4">
        <v>646718</v>
      </c>
      <c r="H97" s="4">
        <v>418708</v>
      </c>
      <c r="I97" s="4">
        <v>241187</v>
      </c>
      <c r="J97" s="4">
        <v>734130</v>
      </c>
      <c r="K97" s="4">
        <v>491104</v>
      </c>
      <c r="L97" s="4">
        <v>241583</v>
      </c>
      <c r="M97" s="4">
        <v>966133</v>
      </c>
      <c r="N97" s="4">
        <v>615601</v>
      </c>
      <c r="O97" s="4">
        <v>121859</v>
      </c>
      <c r="P97" s="4">
        <v>58877</v>
      </c>
      <c r="Q97" s="4">
        <v>419362</v>
      </c>
      <c r="R97" s="4">
        <v>1760983</v>
      </c>
      <c r="S97" s="4">
        <v>8389395</v>
      </c>
      <c r="T97" s="4">
        <v>1371000</v>
      </c>
    </row>
    <row r="98" spans="1:20" s="1" customFormat="1" ht="23.25">
      <c r="A98" s="3" t="s">
        <v>1081</v>
      </c>
      <c r="B98" s="8" t="s">
        <v>1082</v>
      </c>
      <c r="C98" s="4">
        <v>501343708</v>
      </c>
      <c r="D98" s="4">
        <v>6965209</v>
      </c>
      <c r="E98" s="4">
        <v>44503477</v>
      </c>
      <c r="F98" s="4">
        <v>16412057</v>
      </c>
      <c r="G98" s="4">
        <v>5228780</v>
      </c>
      <c r="H98" s="4">
        <v>7840011</v>
      </c>
      <c r="I98" s="4">
        <v>21696693</v>
      </c>
      <c r="J98" s="4">
        <v>110942005</v>
      </c>
      <c r="K98" s="4">
        <v>5671200</v>
      </c>
      <c r="L98" s="4">
        <v>17407062</v>
      </c>
      <c r="M98" s="4">
        <v>11717022</v>
      </c>
      <c r="N98" s="4">
        <v>10958554</v>
      </c>
      <c r="O98" s="4">
        <v>11333599</v>
      </c>
      <c r="P98" s="4">
        <v>10823342</v>
      </c>
      <c r="Q98" s="4">
        <v>43301243</v>
      </c>
      <c r="R98" s="4">
        <v>74507218</v>
      </c>
      <c r="S98" s="4">
        <v>93996010</v>
      </c>
      <c r="T98" s="4">
        <v>8040224</v>
      </c>
    </row>
    <row r="99" spans="1:20" s="1" customFormat="1" ht="34.5">
      <c r="A99" s="3" t="s">
        <v>640</v>
      </c>
      <c r="B99" s="8" t="s">
        <v>82</v>
      </c>
      <c r="C99" s="4">
        <v>374767511</v>
      </c>
      <c r="D99" s="4">
        <v>4128069</v>
      </c>
      <c r="E99" s="4">
        <v>31772779</v>
      </c>
      <c r="F99" s="4">
        <v>11123554</v>
      </c>
      <c r="G99" s="4">
        <v>3034592</v>
      </c>
      <c r="H99" s="4">
        <v>7018610</v>
      </c>
      <c r="I99" s="4">
        <v>17172102</v>
      </c>
      <c r="J99" s="4">
        <v>99654926</v>
      </c>
      <c r="K99" s="4">
        <v>4160630</v>
      </c>
      <c r="L99" s="4">
        <v>7519440</v>
      </c>
      <c r="M99" s="4">
        <v>6595169</v>
      </c>
      <c r="N99" s="4">
        <v>6102340</v>
      </c>
      <c r="O99" s="4">
        <v>9844294</v>
      </c>
      <c r="P99" s="4">
        <v>9961292</v>
      </c>
      <c r="Q99" s="4">
        <v>29940256</v>
      </c>
      <c r="R99" s="4">
        <v>68398926</v>
      </c>
      <c r="S99" s="4">
        <v>55125672</v>
      </c>
      <c r="T99" s="4">
        <v>3214860</v>
      </c>
    </row>
    <row r="100" spans="1:20" s="1" customFormat="1" ht="23.25">
      <c r="A100" s="3" t="s">
        <v>641</v>
      </c>
      <c r="B100" s="8" t="s">
        <v>83</v>
      </c>
      <c r="C100" s="4">
        <v>208201641</v>
      </c>
      <c r="D100" s="4">
        <v>1764567</v>
      </c>
      <c r="E100" s="4">
        <v>7526127</v>
      </c>
      <c r="F100" s="4">
        <v>4692593</v>
      </c>
      <c r="G100" s="4">
        <v>1494486</v>
      </c>
      <c r="H100" s="4">
        <v>4182622</v>
      </c>
      <c r="I100" s="4">
        <v>3965642</v>
      </c>
      <c r="J100" s="4">
        <v>86801541</v>
      </c>
      <c r="K100" s="4">
        <v>1810481</v>
      </c>
      <c r="L100" s="4">
        <v>5601022</v>
      </c>
      <c r="M100" s="4">
        <v>4330185</v>
      </c>
      <c r="N100" s="4">
        <v>2898079</v>
      </c>
      <c r="O100" s="4">
        <v>1751127</v>
      </c>
      <c r="P100" s="4">
        <v>6472333</v>
      </c>
      <c r="Q100" s="4">
        <v>15566425</v>
      </c>
      <c r="R100" s="4">
        <v>43148414</v>
      </c>
      <c r="S100" s="4">
        <v>14622472</v>
      </c>
      <c r="T100" s="4">
        <v>1573524</v>
      </c>
    </row>
    <row r="101" spans="1:20" s="1" customFormat="1" ht="34.5">
      <c r="A101" s="3" t="s">
        <v>642</v>
      </c>
      <c r="B101" s="8" t="s">
        <v>84</v>
      </c>
      <c r="C101" s="4">
        <v>76824563</v>
      </c>
      <c r="D101" s="4">
        <v>206127</v>
      </c>
      <c r="E101" s="4">
        <v>11160709</v>
      </c>
      <c r="F101" s="4">
        <v>3541390</v>
      </c>
      <c r="G101" s="4">
        <v>1288178</v>
      </c>
      <c r="H101" s="4">
        <v>1691460</v>
      </c>
      <c r="I101" s="4">
        <v>8297385</v>
      </c>
      <c r="J101" s="4">
        <v>4398541</v>
      </c>
      <c r="K101" s="4">
        <v>25088</v>
      </c>
      <c r="L101" s="4">
        <v>836624</v>
      </c>
      <c r="M101" s="4">
        <v>84057</v>
      </c>
      <c r="N101" s="4">
        <v>1102966</v>
      </c>
      <c r="O101" s="4">
        <v>2735437</v>
      </c>
      <c r="P101" s="4">
        <v>2012541</v>
      </c>
      <c r="Q101" s="4">
        <v>2089355</v>
      </c>
      <c r="R101" s="4">
        <v>16767230</v>
      </c>
      <c r="S101" s="4">
        <v>20256278</v>
      </c>
      <c r="T101" s="4">
        <v>331196</v>
      </c>
    </row>
    <row r="102" spans="1:20" s="1" customFormat="1" ht="23.25">
      <c r="A102" s="3" t="s">
        <v>643</v>
      </c>
      <c r="B102" s="8" t="s">
        <v>85</v>
      </c>
      <c r="C102" s="4">
        <v>33735970</v>
      </c>
      <c r="D102" s="4">
        <v>27437</v>
      </c>
      <c r="E102" s="4">
        <v>7312154</v>
      </c>
      <c r="F102" s="4">
        <v>1952056</v>
      </c>
      <c r="G102" s="4">
        <v>117442</v>
      </c>
      <c r="H102" s="4">
        <v>490603</v>
      </c>
      <c r="I102" s="4">
        <v>1943051</v>
      </c>
      <c r="J102" s="4">
        <v>1434532</v>
      </c>
      <c r="K102" s="4">
        <v>334304</v>
      </c>
      <c r="L102" s="4">
        <v>781441</v>
      </c>
      <c r="M102" s="4">
        <v>230655</v>
      </c>
      <c r="N102" s="4">
        <v>106140</v>
      </c>
      <c r="O102" s="4">
        <v>2609100</v>
      </c>
      <c r="P102" s="4">
        <v>1312367</v>
      </c>
      <c r="Q102" s="4">
        <v>6099614</v>
      </c>
      <c r="R102" s="4">
        <v>3696977</v>
      </c>
      <c r="S102" s="4">
        <v>4436869</v>
      </c>
      <c r="T102" s="4">
        <v>851227</v>
      </c>
    </row>
    <row r="103" spans="1:20" s="1" customFormat="1" ht="23.25">
      <c r="A103" s="3" t="s">
        <v>644</v>
      </c>
      <c r="B103" s="8" t="s">
        <v>86</v>
      </c>
      <c r="C103" s="4">
        <v>36600532</v>
      </c>
      <c r="D103" s="4">
        <v>104141</v>
      </c>
      <c r="E103" s="4">
        <v>4314026</v>
      </c>
      <c r="F103" s="4">
        <v>132175</v>
      </c>
      <c r="G103" s="4">
        <v>28359</v>
      </c>
      <c r="H103" s="4">
        <v>653924</v>
      </c>
      <c r="I103" s="4">
        <v>31538</v>
      </c>
      <c r="J103" s="4">
        <v>6645820</v>
      </c>
      <c r="K103" s="4">
        <v>712925</v>
      </c>
      <c r="L103" s="5" t="s">
        <v>14</v>
      </c>
      <c r="M103" s="4">
        <v>19483</v>
      </c>
      <c r="N103" s="4">
        <v>1940081</v>
      </c>
      <c r="O103" s="4">
        <v>2435892</v>
      </c>
      <c r="P103" s="4">
        <v>41656</v>
      </c>
      <c r="Q103" s="4">
        <v>5057789</v>
      </c>
      <c r="R103" s="4">
        <v>1024088</v>
      </c>
      <c r="S103" s="4">
        <v>13297439</v>
      </c>
      <c r="T103" s="4">
        <v>161195</v>
      </c>
    </row>
    <row r="104" spans="1:20" s="1" customFormat="1" ht="23.25">
      <c r="A104" s="3" t="s">
        <v>645</v>
      </c>
      <c r="B104" s="8" t="s">
        <v>87</v>
      </c>
      <c r="C104" s="4">
        <v>19404805</v>
      </c>
      <c r="D104" s="4">
        <v>2025798</v>
      </c>
      <c r="E104" s="4">
        <v>1459764</v>
      </c>
      <c r="F104" s="4">
        <v>805340</v>
      </c>
      <c r="G104" s="4">
        <v>106126</v>
      </c>
      <c r="H104" s="5" t="s">
        <v>14</v>
      </c>
      <c r="I104" s="4">
        <v>2934485</v>
      </c>
      <c r="J104" s="4">
        <v>374491</v>
      </c>
      <c r="K104" s="4">
        <v>1277832</v>
      </c>
      <c r="L104" s="4">
        <v>300353</v>
      </c>
      <c r="M104" s="4">
        <v>1930789</v>
      </c>
      <c r="N104" s="4">
        <v>55074</v>
      </c>
      <c r="O104" s="4">
        <v>312737</v>
      </c>
      <c r="P104" s="4">
        <v>122394</v>
      </c>
      <c r="Q104" s="4">
        <v>1127074</v>
      </c>
      <c r="R104" s="4">
        <v>3762217</v>
      </c>
      <c r="S104" s="4">
        <v>2512613</v>
      </c>
      <c r="T104" s="4">
        <v>297718</v>
      </c>
    </row>
    <row r="105" spans="1:20" s="1" customFormat="1" ht="34.5">
      <c r="A105" s="3" t="s">
        <v>646</v>
      </c>
      <c r="B105" s="8" t="s">
        <v>88</v>
      </c>
      <c r="C105" s="4">
        <v>6001588</v>
      </c>
      <c r="D105" s="4">
        <v>81865</v>
      </c>
      <c r="E105" s="4">
        <v>918236</v>
      </c>
      <c r="F105" s="4">
        <v>372531</v>
      </c>
      <c r="G105" s="4">
        <v>67034</v>
      </c>
      <c r="H105" s="4">
        <v>27592</v>
      </c>
      <c r="I105" s="4">
        <v>155325</v>
      </c>
      <c r="J105" s="4">
        <v>298840</v>
      </c>
      <c r="K105" s="4">
        <v>206795</v>
      </c>
      <c r="L105" s="4">
        <v>104125</v>
      </c>
      <c r="M105" s="4">
        <v>1341283</v>
      </c>
      <c r="N105" s="4">
        <v>361228</v>
      </c>
      <c r="O105" s="4">
        <v>137552</v>
      </c>
      <c r="P105" s="4">
        <v>6014</v>
      </c>
      <c r="Q105" s="4">
        <v>1238153</v>
      </c>
      <c r="R105" s="4">
        <v>140809</v>
      </c>
      <c r="S105" s="4">
        <v>255763</v>
      </c>
      <c r="T105" s="4">
        <v>288442</v>
      </c>
    </row>
    <row r="106" spans="1:20" s="1" customFormat="1" ht="23.25">
      <c r="A106" s="3" t="s">
        <v>647</v>
      </c>
      <c r="B106" s="8" t="s">
        <v>89</v>
      </c>
      <c r="C106" s="4">
        <v>95586913</v>
      </c>
      <c r="D106" s="4">
        <v>2435289</v>
      </c>
      <c r="E106" s="4">
        <v>4214555</v>
      </c>
      <c r="F106" s="4">
        <v>3098029</v>
      </c>
      <c r="G106" s="4">
        <v>1774765</v>
      </c>
      <c r="H106" s="4">
        <v>736646</v>
      </c>
      <c r="I106" s="4">
        <v>4144150</v>
      </c>
      <c r="J106" s="4">
        <v>7098194</v>
      </c>
      <c r="K106" s="4">
        <v>1241278</v>
      </c>
      <c r="L106" s="4">
        <v>9730162</v>
      </c>
      <c r="M106" s="4">
        <v>2803346</v>
      </c>
      <c r="N106" s="4">
        <v>2355117</v>
      </c>
      <c r="O106" s="4">
        <v>1180285</v>
      </c>
      <c r="P106" s="4">
        <v>773142</v>
      </c>
      <c r="Q106" s="4">
        <v>11459782</v>
      </c>
      <c r="R106" s="4">
        <v>5239970</v>
      </c>
      <c r="S106" s="4">
        <v>34185315</v>
      </c>
      <c r="T106" s="4">
        <v>3116890</v>
      </c>
    </row>
    <row r="107" spans="1:20" s="1" customFormat="1" ht="23.25">
      <c r="A107" s="3" t="s">
        <v>648</v>
      </c>
      <c r="B107" s="8" t="s">
        <v>90</v>
      </c>
      <c r="C107" s="4">
        <v>24987697</v>
      </c>
      <c r="D107" s="4">
        <v>319986</v>
      </c>
      <c r="E107" s="4">
        <v>7597907</v>
      </c>
      <c r="F107" s="4">
        <v>1817944</v>
      </c>
      <c r="G107" s="4">
        <v>352390</v>
      </c>
      <c r="H107" s="4">
        <v>57162</v>
      </c>
      <c r="I107" s="4">
        <v>225117</v>
      </c>
      <c r="J107" s="4">
        <v>3890045</v>
      </c>
      <c r="K107" s="4">
        <v>62497</v>
      </c>
      <c r="L107" s="4">
        <v>53335</v>
      </c>
      <c r="M107" s="4">
        <v>977224</v>
      </c>
      <c r="N107" s="4">
        <v>2139868</v>
      </c>
      <c r="O107" s="4">
        <v>171469</v>
      </c>
      <c r="P107" s="4">
        <v>82895</v>
      </c>
      <c r="Q107" s="4">
        <v>663052</v>
      </c>
      <c r="R107" s="4">
        <v>727513</v>
      </c>
      <c r="S107" s="4">
        <v>4429260</v>
      </c>
      <c r="T107" s="4">
        <v>1420033</v>
      </c>
    </row>
    <row r="108" spans="1:20" s="1" customFormat="1" ht="23.25">
      <c r="A108" s="3" t="s">
        <v>649</v>
      </c>
      <c r="B108" s="8" t="s">
        <v>478</v>
      </c>
      <c r="C108" s="4">
        <v>230621080</v>
      </c>
      <c r="D108" s="4">
        <v>8828832</v>
      </c>
      <c r="E108" s="4">
        <v>15400806</v>
      </c>
      <c r="F108" s="4">
        <v>10781804</v>
      </c>
      <c r="G108" s="4">
        <v>5713042</v>
      </c>
      <c r="H108" s="4">
        <v>10218208</v>
      </c>
      <c r="I108" s="4">
        <v>8770793</v>
      </c>
      <c r="J108" s="4">
        <v>18503121</v>
      </c>
      <c r="K108" s="4">
        <v>11824230</v>
      </c>
      <c r="L108" s="4">
        <v>6167724</v>
      </c>
      <c r="M108" s="4">
        <v>13240999</v>
      </c>
      <c r="N108" s="4">
        <v>18574483</v>
      </c>
      <c r="O108" s="4">
        <v>7813077</v>
      </c>
      <c r="P108" s="4">
        <v>1513578</v>
      </c>
      <c r="Q108" s="4">
        <v>18732330</v>
      </c>
      <c r="R108" s="4">
        <v>22697318</v>
      </c>
      <c r="S108" s="4">
        <v>42514204</v>
      </c>
      <c r="T108" s="4">
        <v>9326529</v>
      </c>
    </row>
    <row r="109" spans="1:20" s="1" customFormat="1" ht="57">
      <c r="A109" s="3" t="s">
        <v>650</v>
      </c>
      <c r="B109" s="8" t="s">
        <v>91</v>
      </c>
      <c r="C109" s="4">
        <v>120956609</v>
      </c>
      <c r="D109" s="4">
        <v>5872897</v>
      </c>
      <c r="E109" s="4">
        <v>9545001</v>
      </c>
      <c r="F109" s="4">
        <v>8018467</v>
      </c>
      <c r="G109" s="4">
        <v>404855</v>
      </c>
      <c r="H109" s="4">
        <v>7655334</v>
      </c>
      <c r="I109" s="4">
        <v>2579311</v>
      </c>
      <c r="J109" s="4">
        <v>8930543</v>
      </c>
      <c r="K109" s="4">
        <v>6461534</v>
      </c>
      <c r="L109" s="4">
        <v>4204137</v>
      </c>
      <c r="M109" s="4">
        <v>6707646</v>
      </c>
      <c r="N109" s="4">
        <v>7712087</v>
      </c>
      <c r="O109" s="4">
        <v>4446561</v>
      </c>
      <c r="P109" s="4">
        <v>1294509</v>
      </c>
      <c r="Q109" s="4">
        <v>13359104</v>
      </c>
      <c r="R109" s="4">
        <v>9460396</v>
      </c>
      <c r="S109" s="4">
        <v>17866669</v>
      </c>
      <c r="T109" s="4">
        <v>6437557</v>
      </c>
    </row>
    <row r="110" spans="1:20" s="1" customFormat="1" ht="57">
      <c r="A110" s="3" t="s">
        <v>651</v>
      </c>
      <c r="B110" s="8" t="s">
        <v>92</v>
      </c>
      <c r="C110" s="4">
        <v>81903116</v>
      </c>
      <c r="D110" s="4">
        <v>1884302</v>
      </c>
      <c r="E110" s="4">
        <v>4991816</v>
      </c>
      <c r="F110" s="4">
        <v>1239159</v>
      </c>
      <c r="G110" s="4">
        <v>3919385</v>
      </c>
      <c r="H110" s="4">
        <v>1363678</v>
      </c>
      <c r="I110" s="4">
        <v>2031117</v>
      </c>
      <c r="J110" s="4">
        <v>8563366</v>
      </c>
      <c r="K110" s="4">
        <v>4657084</v>
      </c>
      <c r="L110" s="4">
        <v>1542413</v>
      </c>
      <c r="M110" s="4">
        <v>3345428</v>
      </c>
      <c r="N110" s="4">
        <v>6911543</v>
      </c>
      <c r="O110" s="4">
        <v>2696935</v>
      </c>
      <c r="P110" s="4">
        <v>80817</v>
      </c>
      <c r="Q110" s="4">
        <v>4135307</v>
      </c>
      <c r="R110" s="4">
        <v>10807143</v>
      </c>
      <c r="S110" s="4">
        <v>21587105</v>
      </c>
      <c r="T110" s="4">
        <v>2146517</v>
      </c>
    </row>
    <row r="111" spans="1:20" s="1" customFormat="1" ht="23.25">
      <c r="A111" s="3" t="s">
        <v>652</v>
      </c>
      <c r="B111" s="8" t="s">
        <v>93</v>
      </c>
      <c r="C111" s="4">
        <v>18358800</v>
      </c>
      <c r="D111" s="4">
        <v>298695</v>
      </c>
      <c r="E111" s="4">
        <v>2071912</v>
      </c>
      <c r="F111" s="4">
        <v>287511</v>
      </c>
      <c r="G111" s="4">
        <v>370780</v>
      </c>
      <c r="H111" s="4">
        <v>287822</v>
      </c>
      <c r="I111" s="4">
        <v>1480672</v>
      </c>
      <c r="J111" s="4">
        <v>258709</v>
      </c>
      <c r="K111" s="4">
        <v>665356</v>
      </c>
      <c r="L111" s="4">
        <v>1019600</v>
      </c>
      <c r="M111" s="4">
        <v>3325428</v>
      </c>
      <c r="N111" s="4">
        <v>1790693</v>
      </c>
      <c r="O111" s="4">
        <v>382981</v>
      </c>
      <c r="P111" s="4">
        <v>45159</v>
      </c>
      <c r="Q111" s="4">
        <v>1505069</v>
      </c>
      <c r="R111" s="4">
        <v>1767161</v>
      </c>
      <c r="S111" s="4">
        <v>1529389</v>
      </c>
      <c r="T111" s="4">
        <v>1271863</v>
      </c>
    </row>
    <row r="112" spans="1:20" s="1" customFormat="1" ht="23.25">
      <c r="A112" s="3" t="s">
        <v>653</v>
      </c>
      <c r="B112" s="8" t="s">
        <v>94</v>
      </c>
      <c r="C112" s="4">
        <v>63544316</v>
      </c>
      <c r="D112" s="4">
        <v>1585607</v>
      </c>
      <c r="E112" s="4">
        <v>2919903</v>
      </c>
      <c r="F112" s="4">
        <v>951648</v>
      </c>
      <c r="G112" s="4">
        <v>3548605</v>
      </c>
      <c r="H112" s="4">
        <v>1075856</v>
      </c>
      <c r="I112" s="4">
        <v>550445</v>
      </c>
      <c r="J112" s="4">
        <v>8304657</v>
      </c>
      <c r="K112" s="4">
        <v>3991728</v>
      </c>
      <c r="L112" s="4">
        <v>522813</v>
      </c>
      <c r="M112" s="4">
        <v>20000</v>
      </c>
      <c r="N112" s="4">
        <v>5120850</v>
      </c>
      <c r="O112" s="4">
        <v>2313954</v>
      </c>
      <c r="P112" s="4">
        <v>35658</v>
      </c>
      <c r="Q112" s="4">
        <v>2630238</v>
      </c>
      <c r="R112" s="4">
        <v>9039982</v>
      </c>
      <c r="S112" s="4">
        <v>20057716</v>
      </c>
      <c r="T112" s="4">
        <v>874654</v>
      </c>
    </row>
    <row r="113" spans="1:20" s="1" customFormat="1" ht="45.75">
      <c r="A113" s="3" t="s">
        <v>654</v>
      </c>
      <c r="B113" s="8" t="s">
        <v>95</v>
      </c>
      <c r="C113" s="4">
        <v>27761355</v>
      </c>
      <c r="D113" s="4">
        <v>1071633</v>
      </c>
      <c r="E113" s="4">
        <v>863990</v>
      </c>
      <c r="F113" s="4">
        <v>1524177</v>
      </c>
      <c r="G113" s="4">
        <v>1388802</v>
      </c>
      <c r="H113" s="4">
        <v>1199196</v>
      </c>
      <c r="I113" s="4">
        <v>4160366</v>
      </c>
      <c r="J113" s="4">
        <v>1009212</v>
      </c>
      <c r="K113" s="4">
        <v>705612</v>
      </c>
      <c r="L113" s="4">
        <v>421174</v>
      </c>
      <c r="M113" s="4">
        <v>3187925</v>
      </c>
      <c r="N113" s="4">
        <v>3950852</v>
      </c>
      <c r="O113" s="4">
        <v>669581</v>
      </c>
      <c r="P113" s="4">
        <v>138252</v>
      </c>
      <c r="Q113" s="4">
        <v>1237919</v>
      </c>
      <c r="R113" s="4">
        <v>2429779</v>
      </c>
      <c r="S113" s="4">
        <v>3060430</v>
      </c>
      <c r="T113" s="4">
        <v>742455</v>
      </c>
    </row>
    <row r="114" spans="1:20" s="1" customFormat="1" ht="34.5">
      <c r="A114" s="3" t="s">
        <v>655</v>
      </c>
      <c r="B114" s="8" t="s">
        <v>479</v>
      </c>
      <c r="C114" s="4">
        <v>185245829</v>
      </c>
      <c r="D114" s="4">
        <v>1845916</v>
      </c>
      <c r="E114" s="4">
        <v>19305073</v>
      </c>
      <c r="F114" s="4">
        <v>3266365</v>
      </c>
      <c r="G114" s="4">
        <v>811068</v>
      </c>
      <c r="H114" s="4">
        <v>1813912</v>
      </c>
      <c r="I114" s="4">
        <v>4925187</v>
      </c>
      <c r="J114" s="4">
        <v>64738378</v>
      </c>
      <c r="K114" s="4">
        <v>14235846</v>
      </c>
      <c r="L114" s="4">
        <v>3137250</v>
      </c>
      <c r="M114" s="4">
        <v>2028535</v>
      </c>
      <c r="N114" s="4">
        <v>12081339</v>
      </c>
      <c r="O114" s="4">
        <v>2026738</v>
      </c>
      <c r="P114" s="4">
        <v>434928</v>
      </c>
      <c r="Q114" s="4">
        <v>10264442</v>
      </c>
      <c r="R114" s="4">
        <v>17656679</v>
      </c>
      <c r="S114" s="4">
        <v>21938284</v>
      </c>
      <c r="T114" s="4">
        <v>4735888</v>
      </c>
    </row>
    <row r="115" spans="1:20" s="1" customFormat="1" ht="23.25">
      <c r="A115" s="3" t="s">
        <v>656</v>
      </c>
      <c r="B115" s="8" t="s">
        <v>96</v>
      </c>
      <c r="C115" s="4">
        <v>121070181</v>
      </c>
      <c r="D115" s="4">
        <v>776167</v>
      </c>
      <c r="E115" s="4">
        <v>13103892</v>
      </c>
      <c r="F115" s="4">
        <v>1170287</v>
      </c>
      <c r="G115" s="4">
        <v>186679</v>
      </c>
      <c r="H115" s="4">
        <v>1115670</v>
      </c>
      <c r="I115" s="4">
        <v>2324206</v>
      </c>
      <c r="J115" s="4">
        <v>63261149</v>
      </c>
      <c r="K115" s="4">
        <v>5276653</v>
      </c>
      <c r="L115" s="4">
        <v>1395165</v>
      </c>
      <c r="M115" s="4">
        <v>1271704</v>
      </c>
      <c r="N115" s="4">
        <v>9233539</v>
      </c>
      <c r="O115" s="4">
        <v>498596</v>
      </c>
      <c r="P115" s="4">
        <v>130860</v>
      </c>
      <c r="Q115" s="4">
        <v>6211473</v>
      </c>
      <c r="R115" s="4">
        <v>4298249</v>
      </c>
      <c r="S115" s="4">
        <v>10237116</v>
      </c>
      <c r="T115" s="4">
        <v>578776</v>
      </c>
    </row>
    <row r="116" spans="1:20" s="1" customFormat="1" ht="34.5">
      <c r="A116" s="3" t="s">
        <v>657</v>
      </c>
      <c r="B116" s="8" t="s">
        <v>97</v>
      </c>
      <c r="C116" s="4">
        <v>86248274</v>
      </c>
      <c r="D116" s="4">
        <v>251742</v>
      </c>
      <c r="E116" s="4">
        <v>11204086</v>
      </c>
      <c r="F116" s="4">
        <v>969195</v>
      </c>
      <c r="G116" s="4">
        <v>186679</v>
      </c>
      <c r="H116" s="4">
        <v>247413</v>
      </c>
      <c r="I116" s="4">
        <v>1083077</v>
      </c>
      <c r="J116" s="4">
        <v>54536892</v>
      </c>
      <c r="K116" s="4">
        <v>291565</v>
      </c>
      <c r="L116" s="4">
        <v>739617</v>
      </c>
      <c r="M116" s="4">
        <v>1092152</v>
      </c>
      <c r="N116" s="4">
        <v>560238</v>
      </c>
      <c r="O116" s="4">
        <v>204583</v>
      </c>
      <c r="P116" s="4">
        <v>91973</v>
      </c>
      <c r="Q116" s="4">
        <v>4030128</v>
      </c>
      <c r="R116" s="4">
        <v>2995724</v>
      </c>
      <c r="S116" s="4">
        <v>7275499</v>
      </c>
      <c r="T116" s="4">
        <v>487710</v>
      </c>
    </row>
    <row r="117" spans="1:20" s="1" customFormat="1" ht="23.25">
      <c r="A117" s="3" t="s">
        <v>658</v>
      </c>
      <c r="B117" s="8" t="s">
        <v>98</v>
      </c>
      <c r="C117" s="4">
        <v>34821908</v>
      </c>
      <c r="D117" s="4">
        <v>524424</v>
      </c>
      <c r="E117" s="4">
        <v>1899806</v>
      </c>
      <c r="F117" s="4">
        <v>201092</v>
      </c>
      <c r="G117" s="5" t="s">
        <v>14</v>
      </c>
      <c r="H117" s="4">
        <v>868257</v>
      </c>
      <c r="I117" s="4">
        <v>1241129</v>
      </c>
      <c r="J117" s="4">
        <v>8724257</v>
      </c>
      <c r="K117" s="4">
        <v>4985088</v>
      </c>
      <c r="L117" s="4">
        <v>655548</v>
      </c>
      <c r="M117" s="4">
        <v>179552</v>
      </c>
      <c r="N117" s="4">
        <v>8673301</v>
      </c>
      <c r="O117" s="4">
        <v>294013</v>
      </c>
      <c r="P117" s="4">
        <v>38887</v>
      </c>
      <c r="Q117" s="4">
        <v>2181345</v>
      </c>
      <c r="R117" s="4">
        <v>1302525</v>
      </c>
      <c r="S117" s="4">
        <v>2961617</v>
      </c>
      <c r="T117" s="4">
        <v>91066</v>
      </c>
    </row>
    <row r="118" spans="1:20" s="1" customFormat="1" ht="45.75">
      <c r="A118" s="3" t="s">
        <v>659</v>
      </c>
      <c r="B118" s="8" t="s">
        <v>99</v>
      </c>
      <c r="C118" s="4">
        <v>3112968</v>
      </c>
      <c r="D118" s="4">
        <v>1973</v>
      </c>
      <c r="E118" s="4">
        <v>108</v>
      </c>
      <c r="F118" s="4">
        <v>59281</v>
      </c>
      <c r="G118" s="5" t="s">
        <v>14</v>
      </c>
      <c r="H118" s="4">
        <v>8120</v>
      </c>
      <c r="I118" s="4">
        <v>124976</v>
      </c>
      <c r="J118" s="4">
        <v>159991</v>
      </c>
      <c r="K118" s="4">
        <v>1408235</v>
      </c>
      <c r="L118" s="4">
        <v>54706</v>
      </c>
      <c r="M118" s="4">
        <v>131430</v>
      </c>
      <c r="N118" s="4">
        <v>57657</v>
      </c>
      <c r="O118" s="4">
        <v>9411</v>
      </c>
      <c r="P118" s="4">
        <v>5577</v>
      </c>
      <c r="Q118" s="4">
        <v>239803</v>
      </c>
      <c r="R118" s="4">
        <v>330169</v>
      </c>
      <c r="S118" s="4">
        <v>269180</v>
      </c>
      <c r="T118" s="4">
        <v>252351</v>
      </c>
    </row>
    <row r="119" spans="1:20" s="1" customFormat="1" ht="45.75">
      <c r="A119" s="3" t="s">
        <v>660</v>
      </c>
      <c r="B119" s="8" t="s">
        <v>100</v>
      </c>
      <c r="C119" s="4">
        <v>61062680</v>
      </c>
      <c r="D119" s="4">
        <v>1067777</v>
      </c>
      <c r="E119" s="4">
        <v>6201073</v>
      </c>
      <c r="F119" s="4">
        <v>2036797</v>
      </c>
      <c r="G119" s="4">
        <v>624389</v>
      </c>
      <c r="H119" s="4">
        <v>690121</v>
      </c>
      <c r="I119" s="4">
        <v>2476005</v>
      </c>
      <c r="J119" s="4">
        <v>1317238</v>
      </c>
      <c r="K119" s="4">
        <v>7550959</v>
      </c>
      <c r="L119" s="4">
        <v>1687379</v>
      </c>
      <c r="M119" s="4">
        <v>625401</v>
      </c>
      <c r="N119" s="4">
        <v>2790143</v>
      </c>
      <c r="O119" s="4">
        <v>1518731</v>
      </c>
      <c r="P119" s="4">
        <v>298491</v>
      </c>
      <c r="Q119" s="4">
        <v>3813166</v>
      </c>
      <c r="R119" s="4">
        <v>13028261</v>
      </c>
      <c r="S119" s="4">
        <v>11431988</v>
      </c>
      <c r="T119" s="4">
        <v>3904761</v>
      </c>
    </row>
    <row r="120" spans="1:20" s="1" customFormat="1" ht="34.5">
      <c r="A120" s="3" t="s">
        <v>661</v>
      </c>
      <c r="B120" s="8" t="s">
        <v>101</v>
      </c>
      <c r="C120" s="4">
        <v>34316021</v>
      </c>
      <c r="D120" s="4">
        <v>775083</v>
      </c>
      <c r="E120" s="4">
        <v>3994301</v>
      </c>
      <c r="F120" s="4">
        <v>1347535</v>
      </c>
      <c r="G120" s="4">
        <v>315790</v>
      </c>
      <c r="H120" s="4">
        <v>221787</v>
      </c>
      <c r="I120" s="4">
        <v>1174902</v>
      </c>
      <c r="J120" s="4">
        <v>791775</v>
      </c>
      <c r="K120" s="4">
        <v>548919</v>
      </c>
      <c r="L120" s="4">
        <v>1115412</v>
      </c>
      <c r="M120" s="4">
        <v>356934</v>
      </c>
      <c r="N120" s="4">
        <v>870862</v>
      </c>
      <c r="O120" s="4">
        <v>807871</v>
      </c>
      <c r="P120" s="4">
        <v>116005</v>
      </c>
      <c r="Q120" s="4">
        <v>1559618</v>
      </c>
      <c r="R120" s="4">
        <v>10017682</v>
      </c>
      <c r="S120" s="4">
        <v>8781381</v>
      </c>
      <c r="T120" s="4">
        <v>1520162</v>
      </c>
    </row>
    <row r="121" spans="1:20" s="1" customFormat="1" ht="34.5">
      <c r="A121" s="3" t="s">
        <v>662</v>
      </c>
      <c r="B121" s="8" t="s">
        <v>102</v>
      </c>
      <c r="C121" s="4">
        <v>12793003</v>
      </c>
      <c r="D121" s="4">
        <v>167211</v>
      </c>
      <c r="E121" s="4">
        <v>1298967</v>
      </c>
      <c r="F121" s="4">
        <v>191272</v>
      </c>
      <c r="G121" s="4">
        <v>98128</v>
      </c>
      <c r="H121" s="4">
        <v>51342</v>
      </c>
      <c r="I121" s="4">
        <v>447629</v>
      </c>
      <c r="J121" s="4">
        <v>209260</v>
      </c>
      <c r="K121" s="4">
        <v>4838991</v>
      </c>
      <c r="L121" s="4">
        <v>42749</v>
      </c>
      <c r="M121" s="4">
        <v>175746</v>
      </c>
      <c r="N121" s="4">
        <v>980299</v>
      </c>
      <c r="O121" s="4">
        <v>471196</v>
      </c>
      <c r="P121" s="4">
        <v>47752</v>
      </c>
      <c r="Q121" s="4">
        <v>1123878</v>
      </c>
      <c r="R121" s="4">
        <v>811051</v>
      </c>
      <c r="S121" s="4">
        <v>555293</v>
      </c>
      <c r="T121" s="4">
        <v>1282240</v>
      </c>
    </row>
    <row r="122" spans="1:20" s="1" customFormat="1" ht="23.25">
      <c r="A122" s="3" t="s">
        <v>663</v>
      </c>
      <c r="B122" s="8" t="s">
        <v>103</v>
      </c>
      <c r="C122" s="4">
        <v>5668022</v>
      </c>
      <c r="D122" s="4">
        <v>17675</v>
      </c>
      <c r="E122" s="4">
        <v>868645</v>
      </c>
      <c r="F122" s="4">
        <v>124181</v>
      </c>
      <c r="G122" s="4">
        <v>2711</v>
      </c>
      <c r="H122" s="4">
        <v>49619</v>
      </c>
      <c r="I122" s="4">
        <v>218465</v>
      </c>
      <c r="J122" s="4">
        <v>198445</v>
      </c>
      <c r="K122" s="4">
        <v>1303032</v>
      </c>
      <c r="L122" s="4">
        <v>360856</v>
      </c>
      <c r="M122" s="4">
        <v>26528</v>
      </c>
      <c r="N122" s="4">
        <v>137713</v>
      </c>
      <c r="O122" s="4">
        <v>88722</v>
      </c>
      <c r="P122" s="4">
        <v>27406</v>
      </c>
      <c r="Q122" s="4">
        <v>312832</v>
      </c>
      <c r="R122" s="4">
        <v>575730</v>
      </c>
      <c r="S122" s="4">
        <v>924673</v>
      </c>
      <c r="T122" s="4">
        <v>430788</v>
      </c>
    </row>
    <row r="123" spans="1:20" s="1" customFormat="1" ht="45.75">
      <c r="A123" s="3" t="s">
        <v>664</v>
      </c>
      <c r="B123" s="8" t="s">
        <v>104</v>
      </c>
      <c r="C123" s="4">
        <v>8285634</v>
      </c>
      <c r="D123" s="4">
        <v>107808</v>
      </c>
      <c r="E123" s="4">
        <v>39160</v>
      </c>
      <c r="F123" s="4">
        <v>373809</v>
      </c>
      <c r="G123" s="4">
        <v>207761</v>
      </c>
      <c r="H123" s="4">
        <v>367373</v>
      </c>
      <c r="I123" s="4">
        <v>635009</v>
      </c>
      <c r="J123" s="4">
        <v>117757</v>
      </c>
      <c r="K123" s="4">
        <v>860016</v>
      </c>
      <c r="L123" s="4">
        <v>168362</v>
      </c>
      <c r="M123" s="4">
        <v>66192</v>
      </c>
      <c r="N123" s="4">
        <v>801270</v>
      </c>
      <c r="O123" s="4">
        <v>150942</v>
      </c>
      <c r="P123" s="4">
        <v>107328</v>
      </c>
      <c r="Q123" s="4">
        <v>816837</v>
      </c>
      <c r="R123" s="4">
        <v>1623798</v>
      </c>
      <c r="S123" s="4">
        <v>1170641</v>
      </c>
      <c r="T123" s="4">
        <v>671570</v>
      </c>
    </row>
    <row r="124" spans="1:20" s="1" customFormat="1" ht="23.25">
      <c r="A124" s="3" t="s">
        <v>1064</v>
      </c>
      <c r="B124" s="8" t="s">
        <v>540</v>
      </c>
      <c r="C124" s="4">
        <v>239612554</v>
      </c>
      <c r="D124" s="4">
        <v>7043871</v>
      </c>
      <c r="E124" s="4">
        <v>27319804</v>
      </c>
      <c r="F124" s="4">
        <v>15062561</v>
      </c>
      <c r="G124" s="4">
        <v>3605218</v>
      </c>
      <c r="H124" s="4">
        <v>3453773</v>
      </c>
      <c r="I124" s="4">
        <v>4780749</v>
      </c>
      <c r="J124" s="4">
        <v>21930350</v>
      </c>
      <c r="K124" s="4">
        <v>8322066</v>
      </c>
      <c r="L124" s="4">
        <v>9520894</v>
      </c>
      <c r="M124" s="4">
        <v>7648100</v>
      </c>
      <c r="N124" s="4">
        <v>10076070</v>
      </c>
      <c r="O124" s="4">
        <v>8018499</v>
      </c>
      <c r="P124" s="4">
        <v>4418483</v>
      </c>
      <c r="Q124" s="4">
        <v>22210378</v>
      </c>
      <c r="R124" s="4">
        <v>23795513</v>
      </c>
      <c r="S124" s="4">
        <v>46667599</v>
      </c>
      <c r="T124" s="4">
        <v>15738626</v>
      </c>
    </row>
    <row r="125" spans="1:20" s="1" customFormat="1" ht="34.5">
      <c r="A125" s="3" t="s">
        <v>665</v>
      </c>
      <c r="B125" s="8" t="s">
        <v>105</v>
      </c>
      <c r="C125" s="4">
        <v>149317788</v>
      </c>
      <c r="D125" s="4">
        <v>5470812</v>
      </c>
      <c r="E125" s="4">
        <v>12886013</v>
      </c>
      <c r="F125" s="4">
        <v>11026781</v>
      </c>
      <c r="G125" s="4">
        <v>1993313</v>
      </c>
      <c r="H125" s="4">
        <v>2135962</v>
      </c>
      <c r="I125" s="4">
        <v>2912875</v>
      </c>
      <c r="J125" s="4">
        <v>16622259</v>
      </c>
      <c r="K125" s="4">
        <v>4525356</v>
      </c>
      <c r="L125" s="4">
        <v>6598800</v>
      </c>
      <c r="M125" s="4">
        <v>3764687</v>
      </c>
      <c r="N125" s="4">
        <v>6021214</v>
      </c>
      <c r="O125" s="4">
        <v>4903738</v>
      </c>
      <c r="P125" s="4">
        <v>3268895</v>
      </c>
      <c r="Q125" s="4">
        <v>15689058</v>
      </c>
      <c r="R125" s="4">
        <v>11241869</v>
      </c>
      <c r="S125" s="4">
        <v>27747579</v>
      </c>
      <c r="T125" s="4">
        <v>12508577</v>
      </c>
    </row>
    <row r="126" spans="1:20" s="1" customFormat="1" ht="23.25">
      <c r="A126" s="3" t="s">
        <v>666</v>
      </c>
      <c r="B126" s="8" t="s">
        <v>106</v>
      </c>
      <c r="C126" s="4">
        <v>105687882</v>
      </c>
      <c r="D126" s="4">
        <v>3427177</v>
      </c>
      <c r="E126" s="4">
        <v>11843437</v>
      </c>
      <c r="F126" s="4">
        <v>6851137</v>
      </c>
      <c r="G126" s="4">
        <v>1156762</v>
      </c>
      <c r="H126" s="4">
        <v>1902660</v>
      </c>
      <c r="I126" s="4">
        <v>2510816</v>
      </c>
      <c r="J126" s="4">
        <v>13858965</v>
      </c>
      <c r="K126" s="4">
        <v>3046421</v>
      </c>
      <c r="L126" s="4">
        <v>5074197</v>
      </c>
      <c r="M126" s="4">
        <v>2940041</v>
      </c>
      <c r="N126" s="4">
        <v>2607998</v>
      </c>
      <c r="O126" s="4">
        <v>4155803</v>
      </c>
      <c r="P126" s="4">
        <v>2511841</v>
      </c>
      <c r="Q126" s="4">
        <v>9623445</v>
      </c>
      <c r="R126" s="4">
        <v>5562056</v>
      </c>
      <c r="S126" s="4">
        <v>19512108</v>
      </c>
      <c r="T126" s="4">
        <v>9103018</v>
      </c>
    </row>
    <row r="127" spans="1:20" s="1" customFormat="1" ht="57">
      <c r="A127" s="3" t="s">
        <v>667</v>
      </c>
      <c r="B127" s="8" t="s">
        <v>107</v>
      </c>
      <c r="C127" s="4">
        <v>33022073</v>
      </c>
      <c r="D127" s="4">
        <v>1823104</v>
      </c>
      <c r="E127" s="4">
        <v>561337</v>
      </c>
      <c r="F127" s="4">
        <v>3787416</v>
      </c>
      <c r="G127" s="4">
        <v>150174</v>
      </c>
      <c r="H127" s="4">
        <v>101141</v>
      </c>
      <c r="I127" s="4">
        <v>327409</v>
      </c>
      <c r="J127" s="4">
        <v>2298792</v>
      </c>
      <c r="K127" s="4">
        <v>663174</v>
      </c>
      <c r="L127" s="4">
        <v>931410</v>
      </c>
      <c r="M127" s="4">
        <v>464501</v>
      </c>
      <c r="N127" s="4">
        <v>2687253</v>
      </c>
      <c r="O127" s="4">
        <v>473536</v>
      </c>
      <c r="P127" s="4">
        <v>718261</v>
      </c>
      <c r="Q127" s="4">
        <v>5164206</v>
      </c>
      <c r="R127" s="4">
        <v>3772203</v>
      </c>
      <c r="S127" s="4">
        <v>7398487</v>
      </c>
      <c r="T127" s="4">
        <v>1699666</v>
      </c>
    </row>
    <row r="128" spans="1:20" s="1" customFormat="1" ht="57">
      <c r="A128" s="3" t="s">
        <v>668</v>
      </c>
      <c r="B128" s="8" t="s">
        <v>108</v>
      </c>
      <c r="C128" s="4">
        <v>10607834</v>
      </c>
      <c r="D128" s="4">
        <v>220530</v>
      </c>
      <c r="E128" s="4">
        <v>481239</v>
      </c>
      <c r="F128" s="4">
        <v>388228</v>
      </c>
      <c r="G128" s="4">
        <v>686377</v>
      </c>
      <c r="H128" s="4">
        <v>132161</v>
      </c>
      <c r="I128" s="4">
        <v>74650</v>
      </c>
      <c r="J128" s="4">
        <v>464502</v>
      </c>
      <c r="K128" s="4">
        <v>815761</v>
      </c>
      <c r="L128" s="4">
        <v>593193</v>
      </c>
      <c r="M128" s="4">
        <v>360144</v>
      </c>
      <c r="N128" s="4">
        <v>725962</v>
      </c>
      <c r="O128" s="4">
        <v>274398</v>
      </c>
      <c r="P128" s="4">
        <v>38793</v>
      </c>
      <c r="Q128" s="4">
        <v>901406</v>
      </c>
      <c r="R128" s="4">
        <v>1907611</v>
      </c>
      <c r="S128" s="4">
        <v>836984</v>
      </c>
      <c r="T128" s="4">
        <v>1705894</v>
      </c>
    </row>
    <row r="129" spans="1:20" s="1" customFormat="1" ht="34.5">
      <c r="A129" s="3" t="s">
        <v>669</v>
      </c>
      <c r="B129" s="8" t="s">
        <v>109</v>
      </c>
      <c r="C129" s="4">
        <v>90294766</v>
      </c>
      <c r="D129" s="4">
        <v>1573060</v>
      </c>
      <c r="E129" s="4">
        <v>14433790</v>
      </c>
      <c r="F129" s="4">
        <v>4035780</v>
      </c>
      <c r="G129" s="4">
        <v>1611905</v>
      </c>
      <c r="H129" s="4">
        <v>1317811</v>
      </c>
      <c r="I129" s="4">
        <v>1867874</v>
      </c>
      <c r="J129" s="4">
        <v>5308092</v>
      </c>
      <c r="K129" s="4">
        <v>3796710</v>
      </c>
      <c r="L129" s="4">
        <v>2922094</v>
      </c>
      <c r="M129" s="4">
        <v>3883413</v>
      </c>
      <c r="N129" s="4">
        <v>4054856</v>
      </c>
      <c r="O129" s="4">
        <v>3114761</v>
      </c>
      <c r="P129" s="4">
        <v>1149588</v>
      </c>
      <c r="Q129" s="4">
        <v>6521320</v>
      </c>
      <c r="R129" s="4">
        <v>12553644</v>
      </c>
      <c r="S129" s="4">
        <v>18920019</v>
      </c>
      <c r="T129" s="4">
        <v>3230049</v>
      </c>
    </row>
    <row r="130" spans="1:20" s="1" customFormat="1" ht="23.25">
      <c r="A130" s="3" t="s">
        <v>1064</v>
      </c>
      <c r="B130" s="8" t="s">
        <v>541</v>
      </c>
      <c r="C130" s="4">
        <v>176052251</v>
      </c>
      <c r="D130" s="4">
        <v>7156715</v>
      </c>
      <c r="E130" s="4">
        <v>11371324</v>
      </c>
      <c r="F130" s="4">
        <v>12423353</v>
      </c>
      <c r="G130" s="4">
        <v>3022405</v>
      </c>
      <c r="H130" s="4">
        <v>3230892</v>
      </c>
      <c r="I130" s="4">
        <v>5722068</v>
      </c>
      <c r="J130" s="4">
        <v>10820336</v>
      </c>
      <c r="K130" s="4">
        <v>11363647</v>
      </c>
      <c r="L130" s="4">
        <v>4218270</v>
      </c>
      <c r="M130" s="4">
        <v>1983386</v>
      </c>
      <c r="N130" s="4">
        <v>9091971</v>
      </c>
      <c r="O130" s="4">
        <v>3789120</v>
      </c>
      <c r="P130" s="4">
        <v>2677935</v>
      </c>
      <c r="Q130" s="4">
        <v>14404655</v>
      </c>
      <c r="R130" s="4">
        <v>18340649</v>
      </c>
      <c r="S130" s="4">
        <v>39647958</v>
      </c>
      <c r="T130" s="4">
        <v>16787566</v>
      </c>
    </row>
    <row r="131" spans="1:20" s="1" customFormat="1" ht="45.75">
      <c r="A131" s="3" t="s">
        <v>670</v>
      </c>
      <c r="B131" s="8" t="s">
        <v>110</v>
      </c>
      <c r="C131" s="4">
        <v>78936260</v>
      </c>
      <c r="D131" s="4">
        <v>1281075</v>
      </c>
      <c r="E131" s="4">
        <v>4867969</v>
      </c>
      <c r="F131" s="4">
        <v>5366623</v>
      </c>
      <c r="G131" s="4">
        <v>445999</v>
      </c>
      <c r="H131" s="4">
        <v>696387</v>
      </c>
      <c r="I131" s="4">
        <v>2513222</v>
      </c>
      <c r="J131" s="4">
        <v>5386166</v>
      </c>
      <c r="K131" s="4">
        <v>4046030</v>
      </c>
      <c r="L131" s="4">
        <v>1437505</v>
      </c>
      <c r="M131" s="4">
        <v>121327</v>
      </c>
      <c r="N131" s="4">
        <v>1826368</v>
      </c>
      <c r="O131" s="4">
        <v>1744031</v>
      </c>
      <c r="P131" s="4">
        <v>1305412</v>
      </c>
      <c r="Q131" s="4">
        <v>10754714</v>
      </c>
      <c r="R131" s="4">
        <v>5146644</v>
      </c>
      <c r="S131" s="4">
        <v>19913073</v>
      </c>
      <c r="T131" s="4">
        <v>12083715</v>
      </c>
    </row>
    <row r="132" spans="1:20" s="1" customFormat="1" ht="45.75">
      <c r="A132" s="3" t="s">
        <v>671</v>
      </c>
      <c r="B132" s="8" t="s">
        <v>111</v>
      </c>
      <c r="C132" s="4">
        <v>90607895</v>
      </c>
      <c r="D132" s="4">
        <v>5741876</v>
      </c>
      <c r="E132" s="4">
        <v>6359284</v>
      </c>
      <c r="F132" s="4">
        <v>6428725</v>
      </c>
      <c r="G132" s="4">
        <v>1873368</v>
      </c>
      <c r="H132" s="4">
        <v>2423523</v>
      </c>
      <c r="I132" s="4">
        <v>2369779</v>
      </c>
      <c r="J132" s="4">
        <v>5125982</v>
      </c>
      <c r="K132" s="4">
        <v>6791332</v>
      </c>
      <c r="L132" s="4">
        <v>2748136</v>
      </c>
      <c r="M132" s="4">
        <v>1830718</v>
      </c>
      <c r="N132" s="4">
        <v>7032952</v>
      </c>
      <c r="O132" s="4">
        <v>1604072</v>
      </c>
      <c r="P132" s="4">
        <v>1062681</v>
      </c>
      <c r="Q132" s="4">
        <v>3293225</v>
      </c>
      <c r="R132" s="4">
        <v>12863336</v>
      </c>
      <c r="S132" s="4">
        <v>19220147</v>
      </c>
      <c r="T132" s="4">
        <v>3838758</v>
      </c>
    </row>
    <row r="133" spans="1:20" s="1" customFormat="1" ht="57">
      <c r="A133" s="3" t="s">
        <v>672</v>
      </c>
      <c r="B133" s="8" t="s">
        <v>112</v>
      </c>
      <c r="C133" s="4">
        <v>6508096</v>
      </c>
      <c r="D133" s="4">
        <v>133764</v>
      </c>
      <c r="E133" s="4">
        <v>144071</v>
      </c>
      <c r="F133" s="4">
        <v>628005</v>
      </c>
      <c r="G133" s="4">
        <v>703038</v>
      </c>
      <c r="H133" s="4">
        <v>110982</v>
      </c>
      <c r="I133" s="4">
        <v>839067</v>
      </c>
      <c r="J133" s="4">
        <v>308188</v>
      </c>
      <c r="K133" s="4">
        <v>526285</v>
      </c>
      <c r="L133" s="4">
        <v>32629</v>
      </c>
      <c r="M133" s="4">
        <v>31341</v>
      </c>
      <c r="N133" s="4">
        <v>232651</v>
      </c>
      <c r="O133" s="4">
        <v>441017</v>
      </c>
      <c r="P133" s="4">
        <v>309842</v>
      </c>
      <c r="Q133" s="4">
        <v>356716</v>
      </c>
      <c r="R133" s="4">
        <v>330668</v>
      </c>
      <c r="S133" s="4">
        <v>514738</v>
      </c>
      <c r="T133" s="4">
        <v>865093</v>
      </c>
    </row>
    <row r="134" spans="1:20" s="1" customFormat="1" ht="23.25">
      <c r="A134" s="3" t="s">
        <v>1066</v>
      </c>
      <c r="B134" s="8" t="s">
        <v>542</v>
      </c>
      <c r="C134" s="4">
        <v>382000039</v>
      </c>
      <c r="D134" s="4">
        <v>13051099</v>
      </c>
      <c r="E134" s="4">
        <v>25205899</v>
      </c>
      <c r="F134" s="4">
        <v>24653886</v>
      </c>
      <c r="G134" s="4">
        <v>5434931</v>
      </c>
      <c r="H134" s="4">
        <v>7948792</v>
      </c>
      <c r="I134" s="4">
        <v>12871564</v>
      </c>
      <c r="J134" s="4">
        <v>29579269</v>
      </c>
      <c r="K134" s="4">
        <v>14649527</v>
      </c>
      <c r="L134" s="4">
        <v>17825672</v>
      </c>
      <c r="M134" s="4">
        <v>13799803</v>
      </c>
      <c r="N134" s="4">
        <v>21355178</v>
      </c>
      <c r="O134" s="4">
        <v>6921606</v>
      </c>
      <c r="P134" s="4">
        <v>6182894</v>
      </c>
      <c r="Q134" s="4">
        <v>33610956</v>
      </c>
      <c r="R134" s="4">
        <v>47984550</v>
      </c>
      <c r="S134" s="4">
        <v>85819333</v>
      </c>
      <c r="T134" s="4">
        <v>15105082</v>
      </c>
    </row>
    <row r="135" spans="1:20" s="1" customFormat="1" ht="23.25">
      <c r="A135" s="3" t="s">
        <v>673</v>
      </c>
      <c r="B135" s="8" t="s">
        <v>113</v>
      </c>
      <c r="C135" s="4">
        <v>98759057</v>
      </c>
      <c r="D135" s="4">
        <v>3493001</v>
      </c>
      <c r="E135" s="4">
        <v>3719217</v>
      </c>
      <c r="F135" s="4">
        <v>6553723</v>
      </c>
      <c r="G135" s="4">
        <v>1409026</v>
      </c>
      <c r="H135" s="4">
        <v>3498524</v>
      </c>
      <c r="I135" s="4">
        <v>2533773</v>
      </c>
      <c r="J135" s="4">
        <v>5334525</v>
      </c>
      <c r="K135" s="4">
        <v>3432124</v>
      </c>
      <c r="L135" s="4">
        <v>7680800</v>
      </c>
      <c r="M135" s="4">
        <v>2833009</v>
      </c>
      <c r="N135" s="4">
        <v>7834575</v>
      </c>
      <c r="O135" s="4">
        <v>2279396</v>
      </c>
      <c r="P135" s="4">
        <v>1062185</v>
      </c>
      <c r="Q135" s="4">
        <v>10865195</v>
      </c>
      <c r="R135" s="4">
        <v>17320346</v>
      </c>
      <c r="S135" s="4">
        <v>16875958</v>
      </c>
      <c r="T135" s="4">
        <v>2033681</v>
      </c>
    </row>
    <row r="136" spans="1:20" s="1" customFormat="1" ht="23.25">
      <c r="A136" s="3" t="s">
        <v>674</v>
      </c>
      <c r="B136" s="8" t="s">
        <v>114</v>
      </c>
      <c r="C136" s="4">
        <v>57626837</v>
      </c>
      <c r="D136" s="4">
        <v>1336503</v>
      </c>
      <c r="E136" s="4">
        <v>3776718</v>
      </c>
      <c r="F136" s="4">
        <v>5324982</v>
      </c>
      <c r="G136" s="4">
        <v>581362</v>
      </c>
      <c r="H136" s="4">
        <v>955753</v>
      </c>
      <c r="I136" s="4">
        <v>1826277</v>
      </c>
      <c r="J136" s="4">
        <v>1510492</v>
      </c>
      <c r="K136" s="4">
        <v>1314874</v>
      </c>
      <c r="L136" s="4">
        <v>2852743</v>
      </c>
      <c r="M136" s="4">
        <v>1847563</v>
      </c>
      <c r="N136" s="4">
        <v>2560835</v>
      </c>
      <c r="O136" s="4">
        <v>1071765</v>
      </c>
      <c r="P136" s="4">
        <v>1524907</v>
      </c>
      <c r="Q136" s="4">
        <v>5604236</v>
      </c>
      <c r="R136" s="4">
        <v>6550690</v>
      </c>
      <c r="S136" s="4">
        <v>17099856</v>
      </c>
      <c r="T136" s="4">
        <v>1887280</v>
      </c>
    </row>
    <row r="137" spans="1:20" s="1" customFormat="1" ht="23.25">
      <c r="A137" s="3" t="s">
        <v>675</v>
      </c>
      <c r="B137" s="8" t="s">
        <v>115</v>
      </c>
      <c r="C137" s="4">
        <v>83511068</v>
      </c>
      <c r="D137" s="4">
        <v>3083650</v>
      </c>
      <c r="E137" s="4">
        <v>9359036</v>
      </c>
      <c r="F137" s="4">
        <v>6863057</v>
      </c>
      <c r="G137" s="4">
        <v>1529568</v>
      </c>
      <c r="H137" s="4">
        <v>1239873</v>
      </c>
      <c r="I137" s="4">
        <v>1437703</v>
      </c>
      <c r="J137" s="4">
        <v>7987868</v>
      </c>
      <c r="K137" s="4">
        <v>3168990</v>
      </c>
      <c r="L137" s="4">
        <v>2464275</v>
      </c>
      <c r="M137" s="4">
        <v>3376019</v>
      </c>
      <c r="N137" s="4">
        <v>4241668</v>
      </c>
      <c r="O137" s="4">
        <v>1822414</v>
      </c>
      <c r="P137" s="4">
        <v>1370657</v>
      </c>
      <c r="Q137" s="4">
        <v>7754707</v>
      </c>
      <c r="R137" s="4">
        <v>9982780</v>
      </c>
      <c r="S137" s="4">
        <v>13629001</v>
      </c>
      <c r="T137" s="4">
        <v>4199805</v>
      </c>
    </row>
    <row r="138" spans="1:20" s="1" customFormat="1" ht="23.25">
      <c r="A138" s="3" t="s">
        <v>676</v>
      </c>
      <c r="B138" s="8" t="s">
        <v>116</v>
      </c>
      <c r="C138" s="4">
        <v>54967177</v>
      </c>
      <c r="D138" s="4">
        <v>2678559</v>
      </c>
      <c r="E138" s="4">
        <v>3455316</v>
      </c>
      <c r="F138" s="4">
        <v>5104596</v>
      </c>
      <c r="G138" s="4">
        <v>1197791</v>
      </c>
      <c r="H138" s="4">
        <v>1012536</v>
      </c>
      <c r="I138" s="4">
        <v>869328</v>
      </c>
      <c r="J138" s="4">
        <v>4738295</v>
      </c>
      <c r="K138" s="4">
        <v>2423494</v>
      </c>
      <c r="L138" s="4">
        <v>1411586</v>
      </c>
      <c r="M138" s="4">
        <v>2324347</v>
      </c>
      <c r="N138" s="4">
        <v>3348743</v>
      </c>
      <c r="O138" s="4">
        <v>1532076</v>
      </c>
      <c r="P138" s="4">
        <v>786347</v>
      </c>
      <c r="Q138" s="4">
        <v>6346103</v>
      </c>
      <c r="R138" s="4">
        <v>5393069</v>
      </c>
      <c r="S138" s="4">
        <v>9736152</v>
      </c>
      <c r="T138" s="4">
        <v>2608841</v>
      </c>
    </row>
    <row r="139" spans="1:20" s="1" customFormat="1" ht="34.5">
      <c r="A139" s="3" t="s">
        <v>677</v>
      </c>
      <c r="B139" s="8" t="s">
        <v>117</v>
      </c>
      <c r="C139" s="4">
        <v>28543891</v>
      </c>
      <c r="D139" s="4">
        <v>405091</v>
      </c>
      <c r="E139" s="4">
        <v>5903720</v>
      </c>
      <c r="F139" s="4">
        <v>1758461</v>
      </c>
      <c r="G139" s="4">
        <v>331777</v>
      </c>
      <c r="H139" s="4">
        <v>227337</v>
      </c>
      <c r="I139" s="4">
        <v>568375</v>
      </c>
      <c r="J139" s="4">
        <v>3249573</v>
      </c>
      <c r="K139" s="4">
        <v>745496</v>
      </c>
      <c r="L139" s="4">
        <v>1052688</v>
      </c>
      <c r="M139" s="4">
        <v>1051671</v>
      </c>
      <c r="N139" s="4">
        <v>892925</v>
      </c>
      <c r="O139" s="4">
        <v>290339</v>
      </c>
      <c r="P139" s="4">
        <v>584311</v>
      </c>
      <c r="Q139" s="4">
        <v>1408604</v>
      </c>
      <c r="R139" s="4">
        <v>4589711</v>
      </c>
      <c r="S139" s="4">
        <v>3892848</v>
      </c>
      <c r="T139" s="4">
        <v>1590964</v>
      </c>
    </row>
    <row r="140" spans="1:20" s="1" customFormat="1" ht="57">
      <c r="A140" s="3" t="s">
        <v>678</v>
      </c>
      <c r="B140" s="8" t="s">
        <v>118</v>
      </c>
      <c r="C140" s="4">
        <v>67633009</v>
      </c>
      <c r="D140" s="4">
        <v>1374087</v>
      </c>
      <c r="E140" s="4">
        <v>3592910</v>
      </c>
      <c r="F140" s="4">
        <v>2911258</v>
      </c>
      <c r="G140" s="4">
        <v>490359</v>
      </c>
      <c r="H140" s="4">
        <v>643149</v>
      </c>
      <c r="I140" s="4">
        <v>2318025</v>
      </c>
      <c r="J140" s="4">
        <v>6849888</v>
      </c>
      <c r="K140" s="4">
        <v>2763484</v>
      </c>
      <c r="L140" s="4">
        <v>3065655</v>
      </c>
      <c r="M140" s="4">
        <v>2933238</v>
      </c>
      <c r="N140" s="4">
        <v>2336134</v>
      </c>
      <c r="O140" s="4">
        <v>946549</v>
      </c>
      <c r="P140" s="4">
        <v>1436691</v>
      </c>
      <c r="Q140" s="4">
        <v>5525583</v>
      </c>
      <c r="R140" s="4">
        <v>8087263</v>
      </c>
      <c r="S140" s="4">
        <v>18307303</v>
      </c>
      <c r="T140" s="4">
        <v>4051434</v>
      </c>
    </row>
    <row r="141" spans="1:20" s="1" customFormat="1" ht="23.25">
      <c r="A141" s="3" t="s">
        <v>679</v>
      </c>
      <c r="B141" s="8" t="s">
        <v>119</v>
      </c>
      <c r="C141" s="4">
        <v>23112380</v>
      </c>
      <c r="D141" s="4">
        <v>703720</v>
      </c>
      <c r="E141" s="4">
        <v>2003972</v>
      </c>
      <c r="F141" s="4">
        <v>915254</v>
      </c>
      <c r="G141" s="4">
        <v>335456</v>
      </c>
      <c r="H141" s="4">
        <v>179373</v>
      </c>
      <c r="I141" s="4">
        <v>750461</v>
      </c>
      <c r="J141" s="4">
        <v>1817461</v>
      </c>
      <c r="K141" s="4">
        <v>818204</v>
      </c>
      <c r="L141" s="4">
        <v>502665</v>
      </c>
      <c r="M141" s="4">
        <v>1379669</v>
      </c>
      <c r="N141" s="4">
        <v>1415328</v>
      </c>
      <c r="O141" s="4">
        <v>274609</v>
      </c>
      <c r="P141" s="4">
        <v>531949</v>
      </c>
      <c r="Q141" s="4">
        <v>588316</v>
      </c>
      <c r="R141" s="4">
        <v>3214618</v>
      </c>
      <c r="S141" s="4">
        <v>6000547</v>
      </c>
      <c r="T141" s="4">
        <v>1680778</v>
      </c>
    </row>
    <row r="142" spans="1:20" s="1" customFormat="1" ht="23.25">
      <c r="A142" s="3" t="s">
        <v>680</v>
      </c>
      <c r="B142" s="8" t="s">
        <v>120</v>
      </c>
      <c r="C142" s="4">
        <v>26192690</v>
      </c>
      <c r="D142" s="4">
        <v>365035</v>
      </c>
      <c r="E142" s="4">
        <v>649288</v>
      </c>
      <c r="F142" s="4">
        <v>1819759</v>
      </c>
      <c r="G142" s="4">
        <v>154903</v>
      </c>
      <c r="H142" s="4">
        <v>158970</v>
      </c>
      <c r="I142" s="4">
        <v>1296592</v>
      </c>
      <c r="J142" s="4">
        <v>1068053</v>
      </c>
      <c r="K142" s="4">
        <v>750968</v>
      </c>
      <c r="L142" s="4">
        <v>489165</v>
      </c>
      <c r="M142" s="4">
        <v>1236147</v>
      </c>
      <c r="N142" s="4">
        <v>629353</v>
      </c>
      <c r="O142" s="4">
        <v>168871</v>
      </c>
      <c r="P142" s="4">
        <v>465045</v>
      </c>
      <c r="Q142" s="4">
        <v>2842503</v>
      </c>
      <c r="R142" s="4">
        <v>2901486</v>
      </c>
      <c r="S142" s="4">
        <v>10098775</v>
      </c>
      <c r="T142" s="4">
        <v>1097776</v>
      </c>
    </row>
    <row r="143" spans="1:20" s="1" customFormat="1" ht="45.75">
      <c r="A143" s="3" t="s">
        <v>681</v>
      </c>
      <c r="B143" s="8" t="s">
        <v>121</v>
      </c>
      <c r="C143" s="4">
        <v>18327939</v>
      </c>
      <c r="D143" s="4">
        <v>305333</v>
      </c>
      <c r="E143" s="4">
        <v>939649</v>
      </c>
      <c r="F143" s="4">
        <v>176245</v>
      </c>
      <c r="G143" s="5" t="s">
        <v>14</v>
      </c>
      <c r="H143" s="4">
        <v>304805</v>
      </c>
      <c r="I143" s="4">
        <v>270971</v>
      </c>
      <c r="J143" s="4">
        <v>3964374</v>
      </c>
      <c r="K143" s="4">
        <v>1194311</v>
      </c>
      <c r="L143" s="4">
        <v>2073825</v>
      </c>
      <c r="M143" s="4">
        <v>317422</v>
      </c>
      <c r="N143" s="4">
        <v>291453</v>
      </c>
      <c r="O143" s="4">
        <v>503069</v>
      </c>
      <c r="P143" s="4">
        <v>439697</v>
      </c>
      <c r="Q143" s="4">
        <v>2094763</v>
      </c>
      <c r="R143" s="4">
        <v>1971159</v>
      </c>
      <c r="S143" s="4">
        <v>2207981</v>
      </c>
      <c r="T143" s="4">
        <v>1272880</v>
      </c>
    </row>
    <row r="144" spans="1:20" s="1" customFormat="1" ht="23.25">
      <c r="A144" s="3" t="s">
        <v>682</v>
      </c>
      <c r="B144" s="8" t="s">
        <v>122</v>
      </c>
      <c r="C144" s="4">
        <v>22915982</v>
      </c>
      <c r="D144" s="4">
        <v>1549220</v>
      </c>
      <c r="E144" s="4">
        <v>1018745</v>
      </c>
      <c r="F144" s="4">
        <v>1267700</v>
      </c>
      <c r="G144" s="4">
        <v>165056</v>
      </c>
      <c r="H144" s="4">
        <v>287096</v>
      </c>
      <c r="I144" s="4">
        <v>1044712</v>
      </c>
      <c r="J144" s="4">
        <v>1190015</v>
      </c>
      <c r="K144" s="4">
        <v>1737195</v>
      </c>
      <c r="L144" s="4">
        <v>1042632</v>
      </c>
      <c r="M144" s="4">
        <v>1225065</v>
      </c>
      <c r="N144" s="4">
        <v>1767007</v>
      </c>
      <c r="O144" s="4">
        <v>521824</v>
      </c>
      <c r="P144" s="4">
        <v>351209</v>
      </c>
      <c r="Q144" s="4">
        <v>2370538</v>
      </c>
      <c r="R144" s="4">
        <v>2023262</v>
      </c>
      <c r="S144" s="4">
        <v>3978660</v>
      </c>
      <c r="T144" s="4">
        <v>1376047</v>
      </c>
    </row>
    <row r="145" spans="1:20" s="1" customFormat="1" ht="45.75">
      <c r="A145" s="3" t="s">
        <v>683</v>
      </c>
      <c r="B145" s="8" t="s">
        <v>123</v>
      </c>
      <c r="C145" s="4">
        <v>51554086</v>
      </c>
      <c r="D145" s="4">
        <v>2214638</v>
      </c>
      <c r="E145" s="4">
        <v>3739273</v>
      </c>
      <c r="F145" s="4">
        <v>1733167</v>
      </c>
      <c r="G145" s="4">
        <v>1259560</v>
      </c>
      <c r="H145" s="4">
        <v>1324398</v>
      </c>
      <c r="I145" s="4">
        <v>3711075</v>
      </c>
      <c r="J145" s="4">
        <v>6706482</v>
      </c>
      <c r="K145" s="4">
        <v>2232860</v>
      </c>
      <c r="L145" s="4">
        <v>719567</v>
      </c>
      <c r="M145" s="4">
        <v>1584909</v>
      </c>
      <c r="N145" s="4">
        <v>2614959</v>
      </c>
      <c r="O145" s="4">
        <v>279657</v>
      </c>
      <c r="P145" s="4">
        <v>437244</v>
      </c>
      <c r="Q145" s="4">
        <v>1490698</v>
      </c>
      <c r="R145" s="4">
        <v>4020209</v>
      </c>
      <c r="S145" s="4">
        <v>15928556</v>
      </c>
      <c r="T145" s="4">
        <v>1556836</v>
      </c>
    </row>
    <row r="146" spans="1:20" s="1" customFormat="1" ht="23.25">
      <c r="A146" s="3" t="s">
        <v>1067</v>
      </c>
      <c r="B146" s="8" t="s">
        <v>543</v>
      </c>
      <c r="C146" s="4">
        <v>46035657</v>
      </c>
      <c r="D146" s="4">
        <v>1210231</v>
      </c>
      <c r="E146" s="4">
        <v>2524153</v>
      </c>
      <c r="F146" s="4">
        <v>3621521</v>
      </c>
      <c r="G146" s="4">
        <v>966405</v>
      </c>
      <c r="H146" s="4">
        <v>923447</v>
      </c>
      <c r="I146" s="4">
        <v>1699846</v>
      </c>
      <c r="J146" s="4">
        <v>2227626</v>
      </c>
      <c r="K146" s="4">
        <v>1639710</v>
      </c>
      <c r="L146" s="4">
        <v>3062509</v>
      </c>
      <c r="M146" s="4">
        <v>2990610</v>
      </c>
      <c r="N146" s="4">
        <v>1538143</v>
      </c>
      <c r="O146" s="4">
        <v>1077479</v>
      </c>
      <c r="P146" s="4">
        <v>2176430</v>
      </c>
      <c r="Q146" s="4">
        <v>6538522</v>
      </c>
      <c r="R146" s="4">
        <v>4894259</v>
      </c>
      <c r="S146" s="4">
        <v>5617963</v>
      </c>
      <c r="T146" s="4">
        <v>3326802</v>
      </c>
    </row>
    <row r="147" spans="1:20" s="1" customFormat="1" ht="23.25">
      <c r="A147" s="3" t="s">
        <v>684</v>
      </c>
      <c r="B147" s="8" t="s">
        <v>124</v>
      </c>
      <c r="C147" s="4">
        <v>46035657</v>
      </c>
      <c r="D147" s="4">
        <v>1210231</v>
      </c>
      <c r="E147" s="4">
        <v>2524153</v>
      </c>
      <c r="F147" s="4">
        <v>3621521</v>
      </c>
      <c r="G147" s="4">
        <v>966405</v>
      </c>
      <c r="H147" s="4">
        <v>923447</v>
      </c>
      <c r="I147" s="4">
        <v>1699846</v>
      </c>
      <c r="J147" s="4">
        <v>2227626</v>
      </c>
      <c r="K147" s="4">
        <v>1639710</v>
      </c>
      <c r="L147" s="4">
        <v>3062509</v>
      </c>
      <c r="M147" s="4">
        <v>2990610</v>
      </c>
      <c r="N147" s="4">
        <v>1538143</v>
      </c>
      <c r="O147" s="4">
        <v>1077479</v>
      </c>
      <c r="P147" s="4">
        <v>2176430</v>
      </c>
      <c r="Q147" s="4">
        <v>6538522</v>
      </c>
      <c r="R147" s="4">
        <v>4894259</v>
      </c>
      <c r="S147" s="4">
        <v>5617963</v>
      </c>
      <c r="T147" s="4">
        <v>3326802</v>
      </c>
    </row>
    <row r="148" spans="1:20" s="1" customFormat="1" ht="45.75">
      <c r="A148" s="3" t="s">
        <v>685</v>
      </c>
      <c r="B148" s="8" t="s">
        <v>480</v>
      </c>
      <c r="C148" s="4">
        <v>2587843326</v>
      </c>
      <c r="D148" s="4">
        <v>43755325</v>
      </c>
      <c r="E148" s="4">
        <v>135029385</v>
      </c>
      <c r="F148" s="4">
        <v>81566390</v>
      </c>
      <c r="G148" s="4">
        <v>51833654</v>
      </c>
      <c r="H148" s="4">
        <v>40027090</v>
      </c>
      <c r="I148" s="4">
        <v>61031245</v>
      </c>
      <c r="J148" s="4">
        <v>222629290</v>
      </c>
      <c r="K148" s="4">
        <v>70218553</v>
      </c>
      <c r="L148" s="4">
        <v>72205266</v>
      </c>
      <c r="M148" s="4">
        <v>49920577</v>
      </c>
      <c r="N148" s="4">
        <v>53125836</v>
      </c>
      <c r="O148" s="4">
        <v>44564056</v>
      </c>
      <c r="P148" s="4">
        <v>33704899</v>
      </c>
      <c r="Q148" s="4">
        <v>152216424</v>
      </c>
      <c r="R148" s="4">
        <v>218544740</v>
      </c>
      <c r="S148" s="4">
        <v>1162054934</v>
      </c>
      <c r="T148" s="4">
        <v>95415663</v>
      </c>
    </row>
    <row r="149" spans="1:20" s="1" customFormat="1" ht="23.25">
      <c r="A149" s="3" t="s">
        <v>686</v>
      </c>
      <c r="B149" s="8" t="s">
        <v>481</v>
      </c>
      <c r="C149" s="4">
        <v>113478077</v>
      </c>
      <c r="D149" s="4">
        <v>2618777</v>
      </c>
      <c r="E149" s="4">
        <v>8511830</v>
      </c>
      <c r="F149" s="4">
        <v>6302339</v>
      </c>
      <c r="G149" s="4">
        <v>1795532</v>
      </c>
      <c r="H149" s="4">
        <v>1747254</v>
      </c>
      <c r="I149" s="4">
        <v>3636930</v>
      </c>
      <c r="J149" s="4">
        <v>9117631</v>
      </c>
      <c r="K149" s="4">
        <v>4079993</v>
      </c>
      <c r="L149" s="4">
        <v>4099008</v>
      </c>
      <c r="M149" s="4">
        <v>3858032</v>
      </c>
      <c r="N149" s="4">
        <v>4513839</v>
      </c>
      <c r="O149" s="4">
        <v>3590126</v>
      </c>
      <c r="P149" s="4">
        <v>1521558</v>
      </c>
      <c r="Q149" s="4">
        <v>10930448</v>
      </c>
      <c r="R149" s="4">
        <v>11401629</v>
      </c>
      <c r="S149" s="4">
        <v>30166625</v>
      </c>
      <c r="T149" s="4">
        <v>5586524</v>
      </c>
    </row>
    <row r="150" spans="1:20" s="1" customFormat="1" ht="23.25">
      <c r="A150" s="3" t="s">
        <v>687</v>
      </c>
      <c r="B150" s="8" t="s">
        <v>125</v>
      </c>
      <c r="C150" s="4">
        <v>38745275</v>
      </c>
      <c r="D150" s="4">
        <v>1000839</v>
      </c>
      <c r="E150" s="4">
        <v>1900001</v>
      </c>
      <c r="F150" s="4">
        <v>1197325</v>
      </c>
      <c r="G150" s="4">
        <v>161342</v>
      </c>
      <c r="H150" s="4">
        <v>422199</v>
      </c>
      <c r="I150" s="4">
        <v>640432</v>
      </c>
      <c r="J150" s="4">
        <v>2269597</v>
      </c>
      <c r="K150" s="4">
        <v>1894722</v>
      </c>
      <c r="L150" s="4">
        <v>288703</v>
      </c>
      <c r="M150" s="4">
        <v>947044</v>
      </c>
      <c r="N150" s="4">
        <v>1485032</v>
      </c>
      <c r="O150" s="4">
        <v>1258753</v>
      </c>
      <c r="P150" s="4">
        <v>515727</v>
      </c>
      <c r="Q150" s="4">
        <v>4742606</v>
      </c>
      <c r="R150" s="4">
        <v>6532741</v>
      </c>
      <c r="S150" s="4">
        <v>12210528</v>
      </c>
      <c r="T150" s="4">
        <v>1277684</v>
      </c>
    </row>
    <row r="151" spans="1:20" s="1" customFormat="1" ht="23.25">
      <c r="A151" s="3" t="s">
        <v>688</v>
      </c>
      <c r="B151" s="8" t="s">
        <v>126</v>
      </c>
      <c r="C151" s="4">
        <v>56582710</v>
      </c>
      <c r="D151" s="4">
        <v>1420163</v>
      </c>
      <c r="E151" s="4">
        <v>6371240</v>
      </c>
      <c r="F151" s="4">
        <v>4880197</v>
      </c>
      <c r="G151" s="4">
        <v>1018554</v>
      </c>
      <c r="H151" s="4">
        <v>1200047</v>
      </c>
      <c r="I151" s="4">
        <v>2124101</v>
      </c>
      <c r="J151" s="4">
        <v>5701460</v>
      </c>
      <c r="K151" s="4">
        <v>2009368</v>
      </c>
      <c r="L151" s="4">
        <v>3613864</v>
      </c>
      <c r="M151" s="4">
        <v>2527517</v>
      </c>
      <c r="N151" s="4">
        <v>2333847</v>
      </c>
      <c r="O151" s="4">
        <v>2076496</v>
      </c>
      <c r="P151" s="4">
        <v>735958</v>
      </c>
      <c r="Q151" s="4">
        <v>5301013</v>
      </c>
      <c r="R151" s="4">
        <v>3113614</v>
      </c>
      <c r="S151" s="4">
        <v>9489823</v>
      </c>
      <c r="T151" s="4">
        <v>2665449</v>
      </c>
    </row>
    <row r="152" spans="1:20" s="1" customFormat="1" ht="23.25">
      <c r="A152" s="3" t="s">
        <v>689</v>
      </c>
      <c r="B152" s="8" t="s">
        <v>127</v>
      </c>
      <c r="C152" s="4">
        <v>5366413</v>
      </c>
      <c r="D152" s="4">
        <v>51625</v>
      </c>
      <c r="E152" s="4">
        <v>13922</v>
      </c>
      <c r="F152" s="4">
        <v>44340</v>
      </c>
      <c r="G152" s="4">
        <v>116395</v>
      </c>
      <c r="H152" s="4">
        <v>14136</v>
      </c>
      <c r="I152" s="4">
        <v>347469</v>
      </c>
      <c r="J152" s="4">
        <v>170332</v>
      </c>
      <c r="K152" s="4">
        <v>34970</v>
      </c>
      <c r="L152" s="4">
        <v>25620</v>
      </c>
      <c r="M152" s="4">
        <v>10449</v>
      </c>
      <c r="N152" s="4">
        <v>87487</v>
      </c>
      <c r="O152" s="4">
        <v>72398</v>
      </c>
      <c r="P152" s="4">
        <v>142585</v>
      </c>
      <c r="Q152" s="4">
        <v>245866</v>
      </c>
      <c r="R152" s="4">
        <v>79625</v>
      </c>
      <c r="S152" s="4">
        <v>3202573</v>
      </c>
      <c r="T152" s="4">
        <v>706619</v>
      </c>
    </row>
    <row r="153" spans="1:20" s="1" customFormat="1" ht="34.5">
      <c r="A153" s="3" t="s">
        <v>690</v>
      </c>
      <c r="B153" s="8" t="s">
        <v>128</v>
      </c>
      <c r="C153" s="4">
        <v>12783679</v>
      </c>
      <c r="D153" s="4">
        <v>146151</v>
      </c>
      <c r="E153" s="4">
        <v>226667</v>
      </c>
      <c r="F153" s="4">
        <v>180477</v>
      </c>
      <c r="G153" s="4">
        <v>499241</v>
      </c>
      <c r="H153" s="4">
        <v>110871</v>
      </c>
      <c r="I153" s="4">
        <v>524928</v>
      </c>
      <c r="J153" s="4">
        <v>976241</v>
      </c>
      <c r="K153" s="4">
        <v>140932</v>
      </c>
      <c r="L153" s="4">
        <v>170822</v>
      </c>
      <c r="M153" s="4">
        <v>373022</v>
      </c>
      <c r="N153" s="4">
        <v>607473</v>
      </c>
      <c r="O153" s="4">
        <v>182480</v>
      </c>
      <c r="P153" s="4">
        <v>127288</v>
      </c>
      <c r="Q153" s="4">
        <v>640963</v>
      </c>
      <c r="R153" s="4">
        <v>1675650</v>
      </c>
      <c r="S153" s="4">
        <v>5263702</v>
      </c>
      <c r="T153" s="4">
        <v>936771</v>
      </c>
    </row>
    <row r="154" spans="1:20" s="1" customFormat="1" ht="23.25">
      <c r="A154" s="3" t="s">
        <v>691</v>
      </c>
      <c r="B154" s="8" t="s">
        <v>482</v>
      </c>
      <c r="C154" s="4">
        <v>153836295</v>
      </c>
      <c r="D154" s="4">
        <v>2290010</v>
      </c>
      <c r="E154" s="4">
        <v>17841140</v>
      </c>
      <c r="F154" s="4">
        <v>6493991</v>
      </c>
      <c r="G154" s="4">
        <v>2998979</v>
      </c>
      <c r="H154" s="4">
        <v>2580456</v>
      </c>
      <c r="I154" s="4">
        <v>6794325</v>
      </c>
      <c r="J154" s="4">
        <v>36793365</v>
      </c>
      <c r="K154" s="4">
        <v>4040372</v>
      </c>
      <c r="L154" s="4">
        <v>9254281</v>
      </c>
      <c r="M154" s="4">
        <v>5896502</v>
      </c>
      <c r="N154" s="4">
        <v>3344993</v>
      </c>
      <c r="O154" s="4">
        <v>3392079</v>
      </c>
      <c r="P154" s="4">
        <v>3204933</v>
      </c>
      <c r="Q154" s="4">
        <v>10738699</v>
      </c>
      <c r="R154" s="4">
        <v>5730892</v>
      </c>
      <c r="S154" s="4">
        <v>21094132</v>
      </c>
      <c r="T154" s="4">
        <v>11347146</v>
      </c>
    </row>
    <row r="155" spans="1:20" s="1" customFormat="1" ht="23.25">
      <c r="A155" s="3" t="s">
        <v>692</v>
      </c>
      <c r="B155" s="8" t="s">
        <v>129</v>
      </c>
      <c r="C155" s="4">
        <v>3280415</v>
      </c>
      <c r="D155" s="4">
        <v>7834</v>
      </c>
      <c r="E155" s="4">
        <v>4828</v>
      </c>
      <c r="F155" s="4">
        <v>71177</v>
      </c>
      <c r="G155" s="5" t="s">
        <v>14</v>
      </c>
      <c r="H155" s="4">
        <v>14484</v>
      </c>
      <c r="I155" s="4">
        <v>353875</v>
      </c>
      <c r="J155" s="4">
        <v>1742581</v>
      </c>
      <c r="K155" s="4">
        <v>64585</v>
      </c>
      <c r="L155" s="4">
        <v>25670</v>
      </c>
      <c r="M155" s="4">
        <v>2989</v>
      </c>
      <c r="N155" s="4">
        <v>42564</v>
      </c>
      <c r="O155" s="4">
        <v>50446</v>
      </c>
      <c r="P155" s="4">
        <v>1387</v>
      </c>
      <c r="Q155" s="4">
        <v>341508</v>
      </c>
      <c r="R155" s="4">
        <v>182308</v>
      </c>
      <c r="S155" s="4">
        <v>71073</v>
      </c>
      <c r="T155" s="4">
        <v>303104</v>
      </c>
    </row>
    <row r="156" spans="1:20" s="1" customFormat="1" ht="23.25">
      <c r="A156" s="3" t="s">
        <v>693</v>
      </c>
      <c r="B156" s="8" t="s">
        <v>130</v>
      </c>
      <c r="C156" s="4">
        <v>132495260</v>
      </c>
      <c r="D156" s="4">
        <v>2103769</v>
      </c>
      <c r="E156" s="4">
        <v>16464962</v>
      </c>
      <c r="F156" s="4">
        <v>6213829</v>
      </c>
      <c r="G156" s="4">
        <v>2979100</v>
      </c>
      <c r="H156" s="4">
        <v>2502064</v>
      </c>
      <c r="I156" s="4">
        <v>4982347</v>
      </c>
      <c r="J156" s="4">
        <v>31056157</v>
      </c>
      <c r="K156" s="4">
        <v>3351688</v>
      </c>
      <c r="L156" s="4">
        <v>8988460</v>
      </c>
      <c r="M156" s="4">
        <v>4934419</v>
      </c>
      <c r="N156" s="4">
        <v>3120836</v>
      </c>
      <c r="O156" s="4">
        <v>3063433</v>
      </c>
      <c r="P156" s="4">
        <v>3013711</v>
      </c>
      <c r="Q156" s="4">
        <v>7174434</v>
      </c>
      <c r="R156" s="4">
        <v>5027737</v>
      </c>
      <c r="S156" s="4">
        <v>19526413</v>
      </c>
      <c r="T156" s="4">
        <v>7991900</v>
      </c>
    </row>
    <row r="157" spans="1:20" s="1" customFormat="1" ht="23.25">
      <c r="A157" s="3" t="s">
        <v>694</v>
      </c>
      <c r="B157" s="8" t="s">
        <v>131</v>
      </c>
      <c r="C157" s="4">
        <v>103154879</v>
      </c>
      <c r="D157" s="4">
        <v>1454775</v>
      </c>
      <c r="E157" s="4">
        <v>15376195</v>
      </c>
      <c r="F157" s="4">
        <v>5245796</v>
      </c>
      <c r="G157" s="4">
        <v>1383665</v>
      </c>
      <c r="H157" s="4">
        <v>1631126</v>
      </c>
      <c r="I157" s="4">
        <v>3693309</v>
      </c>
      <c r="J157" s="4">
        <v>26874944</v>
      </c>
      <c r="K157" s="4">
        <v>2187664</v>
      </c>
      <c r="L157" s="4">
        <v>7395460</v>
      </c>
      <c r="M157" s="4">
        <v>3614664</v>
      </c>
      <c r="N157" s="4">
        <v>2038830</v>
      </c>
      <c r="O157" s="4">
        <v>2481140</v>
      </c>
      <c r="P157" s="4">
        <v>2476390</v>
      </c>
      <c r="Q157" s="4">
        <v>6425079</v>
      </c>
      <c r="R157" s="4">
        <v>3336980</v>
      </c>
      <c r="S157" s="4">
        <v>12841249</v>
      </c>
      <c r="T157" s="4">
        <v>4697613</v>
      </c>
    </row>
    <row r="158" spans="1:20" s="1" customFormat="1" ht="23.25">
      <c r="A158" s="3" t="s">
        <v>695</v>
      </c>
      <c r="B158" s="8" t="s">
        <v>132</v>
      </c>
      <c r="C158" s="4">
        <v>5477452</v>
      </c>
      <c r="D158" s="4">
        <v>224185</v>
      </c>
      <c r="E158" s="4">
        <v>15244</v>
      </c>
      <c r="F158" s="4">
        <v>306984</v>
      </c>
      <c r="G158" s="4">
        <v>153802</v>
      </c>
      <c r="H158" s="4">
        <v>11421</v>
      </c>
      <c r="I158" s="4">
        <v>649784</v>
      </c>
      <c r="J158" s="4">
        <v>147650</v>
      </c>
      <c r="K158" s="4">
        <v>55202</v>
      </c>
      <c r="L158" s="4">
        <v>118941</v>
      </c>
      <c r="M158" s="4">
        <v>57460</v>
      </c>
      <c r="N158" s="4">
        <v>505983</v>
      </c>
      <c r="O158" s="4">
        <v>10106</v>
      </c>
      <c r="P158" s="4">
        <v>128494</v>
      </c>
      <c r="Q158" s="4">
        <v>118328</v>
      </c>
      <c r="R158" s="4">
        <v>1165876</v>
      </c>
      <c r="S158" s="4">
        <v>1248458</v>
      </c>
      <c r="T158" s="4">
        <v>559534</v>
      </c>
    </row>
    <row r="159" spans="1:20" s="1" customFormat="1" ht="23.25">
      <c r="A159" s="3" t="s">
        <v>696</v>
      </c>
      <c r="B159" s="8" t="s">
        <v>133</v>
      </c>
      <c r="C159" s="4">
        <v>1973502</v>
      </c>
      <c r="D159" s="5" t="s">
        <v>14</v>
      </c>
      <c r="E159" s="5" t="s">
        <v>14</v>
      </c>
      <c r="F159" s="5" t="s">
        <v>14</v>
      </c>
      <c r="G159" s="5" t="s">
        <v>14</v>
      </c>
      <c r="H159" s="5" t="s">
        <v>14</v>
      </c>
      <c r="I159" s="4">
        <v>577470</v>
      </c>
      <c r="J159" s="4">
        <v>116</v>
      </c>
      <c r="K159" s="5" t="s">
        <v>14</v>
      </c>
      <c r="L159" s="5" t="s">
        <v>14</v>
      </c>
      <c r="M159" s="5" t="s">
        <v>14</v>
      </c>
      <c r="N159" s="5" t="s">
        <v>14</v>
      </c>
      <c r="O159" s="5" t="s">
        <v>14</v>
      </c>
      <c r="P159" s="4">
        <v>1929</v>
      </c>
      <c r="Q159" s="5" t="s">
        <v>14</v>
      </c>
      <c r="R159" s="5" t="s">
        <v>14</v>
      </c>
      <c r="S159" s="5" t="s">
        <v>14</v>
      </c>
      <c r="T159" s="4">
        <v>1393987</v>
      </c>
    </row>
    <row r="160" spans="1:20" s="1" customFormat="1" ht="23.25">
      <c r="A160" s="3" t="s">
        <v>697</v>
      </c>
      <c r="B160" s="8" t="s">
        <v>134</v>
      </c>
      <c r="C160" s="4">
        <v>311967</v>
      </c>
      <c r="D160" s="5" t="s">
        <v>14</v>
      </c>
      <c r="E160" s="5" t="s">
        <v>14</v>
      </c>
      <c r="F160" s="4">
        <v>3033</v>
      </c>
      <c r="G160" s="5" t="s">
        <v>14</v>
      </c>
      <c r="H160" s="5" t="s">
        <v>14</v>
      </c>
      <c r="I160" s="5" t="s">
        <v>14</v>
      </c>
      <c r="J160" s="5" t="s">
        <v>14</v>
      </c>
      <c r="K160" s="5" t="s">
        <v>14</v>
      </c>
      <c r="L160" s="5" t="s">
        <v>14</v>
      </c>
      <c r="M160" s="5" t="s">
        <v>14</v>
      </c>
      <c r="N160" s="4">
        <v>52</v>
      </c>
      <c r="O160" s="5" t="s">
        <v>14</v>
      </c>
      <c r="P160" s="4">
        <v>164826</v>
      </c>
      <c r="Q160" s="4">
        <v>1233</v>
      </c>
      <c r="R160" s="5" t="s">
        <v>14</v>
      </c>
      <c r="S160" s="4">
        <v>121865</v>
      </c>
      <c r="T160" s="4">
        <v>20958</v>
      </c>
    </row>
    <row r="161" spans="1:20" s="1" customFormat="1" ht="23.25">
      <c r="A161" s="3" t="s">
        <v>698</v>
      </c>
      <c r="B161" s="8" t="s">
        <v>135</v>
      </c>
      <c r="C161" s="4">
        <v>160912</v>
      </c>
      <c r="D161" s="5" t="s">
        <v>14</v>
      </c>
      <c r="E161" s="5" t="s">
        <v>14</v>
      </c>
      <c r="F161" s="5" t="s">
        <v>14</v>
      </c>
      <c r="G161" s="5" t="s">
        <v>14</v>
      </c>
      <c r="H161" s="5" t="s">
        <v>14</v>
      </c>
      <c r="I161" s="4">
        <v>16054</v>
      </c>
      <c r="J161" s="5" t="s">
        <v>14</v>
      </c>
      <c r="K161" s="5" t="s">
        <v>14</v>
      </c>
      <c r="L161" s="5" t="s">
        <v>14</v>
      </c>
      <c r="M161" s="5" t="s">
        <v>14</v>
      </c>
      <c r="N161" s="5" t="s">
        <v>14</v>
      </c>
      <c r="O161" s="5" t="s">
        <v>14</v>
      </c>
      <c r="P161" s="5" t="s">
        <v>14</v>
      </c>
      <c r="Q161" s="5" t="s">
        <v>14</v>
      </c>
      <c r="R161" s="5" t="s">
        <v>14</v>
      </c>
      <c r="S161" s="5" t="s">
        <v>14</v>
      </c>
      <c r="T161" s="4">
        <v>144858</v>
      </c>
    </row>
    <row r="162" spans="1:20" s="1" customFormat="1" ht="23.25">
      <c r="A162" s="3" t="s">
        <v>699</v>
      </c>
      <c r="B162" s="8" t="s">
        <v>136</v>
      </c>
      <c r="C162" s="4">
        <v>131073</v>
      </c>
      <c r="D162" s="5" t="s">
        <v>14</v>
      </c>
      <c r="E162" s="5" t="s">
        <v>14</v>
      </c>
      <c r="F162" s="5" t="s">
        <v>14</v>
      </c>
      <c r="G162" s="5" t="s">
        <v>14</v>
      </c>
      <c r="H162" s="5" t="s">
        <v>14</v>
      </c>
      <c r="I162" s="4">
        <v>16236</v>
      </c>
      <c r="J162" s="5" t="s">
        <v>14</v>
      </c>
      <c r="K162" s="4">
        <v>6461</v>
      </c>
      <c r="L162" s="5" t="s">
        <v>14</v>
      </c>
      <c r="M162" s="5" t="s">
        <v>14</v>
      </c>
      <c r="N162" s="5" t="s">
        <v>14</v>
      </c>
      <c r="O162" s="4">
        <v>1860</v>
      </c>
      <c r="P162" s="5" t="s">
        <v>14</v>
      </c>
      <c r="Q162" s="5" t="s">
        <v>14</v>
      </c>
      <c r="R162" s="5" t="s">
        <v>14</v>
      </c>
      <c r="S162" s="5" t="s">
        <v>14</v>
      </c>
      <c r="T162" s="4">
        <v>106516</v>
      </c>
    </row>
    <row r="163" spans="1:20" s="1" customFormat="1" ht="23.25">
      <c r="A163" s="3" t="s">
        <v>700</v>
      </c>
      <c r="B163" s="8" t="s">
        <v>137</v>
      </c>
      <c r="C163" s="4">
        <v>21285475</v>
      </c>
      <c r="D163" s="4">
        <v>424809</v>
      </c>
      <c r="E163" s="4">
        <v>1073523</v>
      </c>
      <c r="F163" s="4">
        <v>658016</v>
      </c>
      <c r="G163" s="4">
        <v>1441633</v>
      </c>
      <c r="H163" s="4">
        <v>859516</v>
      </c>
      <c r="I163" s="4">
        <v>29495</v>
      </c>
      <c r="J163" s="4">
        <v>4033448</v>
      </c>
      <c r="K163" s="4">
        <v>1102362</v>
      </c>
      <c r="L163" s="4">
        <v>1474059</v>
      </c>
      <c r="M163" s="4">
        <v>1262296</v>
      </c>
      <c r="N163" s="4">
        <v>575971</v>
      </c>
      <c r="O163" s="4">
        <v>570327</v>
      </c>
      <c r="P163" s="4">
        <v>242072</v>
      </c>
      <c r="Q163" s="4">
        <v>629794</v>
      </c>
      <c r="R163" s="4">
        <v>524880</v>
      </c>
      <c r="S163" s="4">
        <v>5314841</v>
      </c>
      <c r="T163" s="4">
        <v>1068433</v>
      </c>
    </row>
    <row r="164" spans="1:20" s="1" customFormat="1" ht="34.5">
      <c r="A164" s="3" t="s">
        <v>701</v>
      </c>
      <c r="B164" s="8" t="s">
        <v>138</v>
      </c>
      <c r="C164" s="4">
        <v>18060621</v>
      </c>
      <c r="D164" s="4">
        <v>178408</v>
      </c>
      <c r="E164" s="4">
        <v>1371350</v>
      </c>
      <c r="F164" s="4">
        <v>208985</v>
      </c>
      <c r="G164" s="4">
        <v>19879</v>
      </c>
      <c r="H164" s="4">
        <v>63908</v>
      </c>
      <c r="I164" s="4">
        <v>1458102</v>
      </c>
      <c r="J164" s="4">
        <v>3994628</v>
      </c>
      <c r="K164" s="4">
        <v>624099</v>
      </c>
      <c r="L164" s="4">
        <v>240151</v>
      </c>
      <c r="M164" s="4">
        <v>959093</v>
      </c>
      <c r="N164" s="4">
        <v>181593</v>
      </c>
      <c r="O164" s="4">
        <v>278200</v>
      </c>
      <c r="P164" s="4">
        <v>189834</v>
      </c>
      <c r="Q164" s="4">
        <v>3222758</v>
      </c>
      <c r="R164" s="4">
        <v>520846</v>
      </c>
      <c r="S164" s="4">
        <v>1496647</v>
      </c>
      <c r="T164" s="4">
        <v>3052141</v>
      </c>
    </row>
    <row r="165" spans="1:20" s="1" customFormat="1" ht="34.5">
      <c r="A165" s="3" t="s">
        <v>702</v>
      </c>
      <c r="B165" s="8" t="s">
        <v>139</v>
      </c>
      <c r="C165" s="4">
        <v>11821646</v>
      </c>
      <c r="D165" s="4">
        <v>96095</v>
      </c>
      <c r="E165" s="4">
        <v>63086</v>
      </c>
      <c r="F165" s="4">
        <v>179135</v>
      </c>
      <c r="G165" s="4">
        <v>19879</v>
      </c>
      <c r="H165" s="4">
        <v>63908</v>
      </c>
      <c r="I165" s="4">
        <v>958674</v>
      </c>
      <c r="J165" s="4">
        <v>2740264</v>
      </c>
      <c r="K165" s="4">
        <v>420750</v>
      </c>
      <c r="L165" s="4">
        <v>145210</v>
      </c>
      <c r="M165" s="4">
        <v>34953</v>
      </c>
      <c r="N165" s="4">
        <v>181387</v>
      </c>
      <c r="O165" s="4">
        <v>195316</v>
      </c>
      <c r="P165" s="4">
        <v>159217</v>
      </c>
      <c r="Q165" s="4">
        <v>3220538</v>
      </c>
      <c r="R165" s="4">
        <v>505670</v>
      </c>
      <c r="S165" s="4">
        <v>600039</v>
      </c>
      <c r="T165" s="4">
        <v>2237526</v>
      </c>
    </row>
    <row r="166" spans="1:20" s="1" customFormat="1" ht="34.5">
      <c r="A166" s="3" t="s">
        <v>703</v>
      </c>
      <c r="B166" s="8" t="s">
        <v>140</v>
      </c>
      <c r="C166" s="4">
        <v>6238974</v>
      </c>
      <c r="D166" s="4">
        <v>82313</v>
      </c>
      <c r="E166" s="4">
        <v>1308264</v>
      </c>
      <c r="F166" s="4">
        <v>29850</v>
      </c>
      <c r="G166" s="5" t="s">
        <v>14</v>
      </c>
      <c r="H166" s="5" t="s">
        <v>14</v>
      </c>
      <c r="I166" s="4">
        <v>499428</v>
      </c>
      <c r="J166" s="4">
        <v>1254363</v>
      </c>
      <c r="K166" s="4">
        <v>203349</v>
      </c>
      <c r="L166" s="4">
        <v>94941</v>
      </c>
      <c r="M166" s="4">
        <v>924140</v>
      </c>
      <c r="N166" s="4">
        <v>206</v>
      </c>
      <c r="O166" s="4">
        <v>82884</v>
      </c>
      <c r="P166" s="4">
        <v>30617</v>
      </c>
      <c r="Q166" s="4">
        <v>2219</v>
      </c>
      <c r="R166" s="4">
        <v>15177</v>
      </c>
      <c r="S166" s="4">
        <v>896608</v>
      </c>
      <c r="T166" s="4">
        <v>814616</v>
      </c>
    </row>
    <row r="167" spans="1:20" s="1" customFormat="1" ht="45.75">
      <c r="A167" s="3" t="s">
        <v>704</v>
      </c>
      <c r="B167" s="8" t="s">
        <v>483</v>
      </c>
      <c r="C167" s="4">
        <v>32064484</v>
      </c>
      <c r="D167" s="4">
        <v>776276</v>
      </c>
      <c r="E167" s="4">
        <v>1575742</v>
      </c>
      <c r="F167" s="4">
        <v>1168080</v>
      </c>
      <c r="G167" s="4">
        <v>431637</v>
      </c>
      <c r="H167" s="4">
        <v>381357</v>
      </c>
      <c r="I167" s="4">
        <v>2054665</v>
      </c>
      <c r="J167" s="4">
        <v>3233474</v>
      </c>
      <c r="K167" s="4">
        <v>2283238</v>
      </c>
      <c r="L167" s="4">
        <v>438813</v>
      </c>
      <c r="M167" s="4">
        <v>2166835</v>
      </c>
      <c r="N167" s="4">
        <v>3479899</v>
      </c>
      <c r="O167" s="4">
        <v>465894</v>
      </c>
      <c r="P167" s="4">
        <v>447812</v>
      </c>
      <c r="Q167" s="4">
        <v>561705</v>
      </c>
      <c r="R167" s="4">
        <v>4087079</v>
      </c>
      <c r="S167" s="4">
        <v>6843359</v>
      </c>
      <c r="T167" s="4">
        <v>1668618</v>
      </c>
    </row>
    <row r="168" spans="1:20" s="1" customFormat="1" ht="23.25">
      <c r="A168" s="3" t="s">
        <v>705</v>
      </c>
      <c r="B168" s="8" t="s">
        <v>141</v>
      </c>
      <c r="C168" s="4">
        <v>25433869</v>
      </c>
      <c r="D168" s="4">
        <v>716329</v>
      </c>
      <c r="E168" s="4">
        <v>1563765</v>
      </c>
      <c r="F168" s="4">
        <v>904578</v>
      </c>
      <c r="G168" s="4">
        <v>401968</v>
      </c>
      <c r="H168" s="4">
        <v>373034</v>
      </c>
      <c r="I168" s="4">
        <v>1356332</v>
      </c>
      <c r="J168" s="4">
        <v>2727036</v>
      </c>
      <c r="K168" s="4">
        <v>1684353</v>
      </c>
      <c r="L168" s="4">
        <v>227168</v>
      </c>
      <c r="M168" s="4">
        <v>1207317</v>
      </c>
      <c r="N168" s="4">
        <v>3306175</v>
      </c>
      <c r="O168" s="4">
        <v>359887</v>
      </c>
      <c r="P168" s="4">
        <v>426377</v>
      </c>
      <c r="Q168" s="4">
        <v>493282</v>
      </c>
      <c r="R168" s="4">
        <v>3029074</v>
      </c>
      <c r="S168" s="4">
        <v>5565504</v>
      </c>
      <c r="T168" s="4">
        <v>1091693</v>
      </c>
    </row>
    <row r="169" spans="1:20" s="1" customFormat="1" ht="23.25">
      <c r="A169" s="3" t="s">
        <v>706</v>
      </c>
      <c r="B169" s="8" t="s">
        <v>142</v>
      </c>
      <c r="C169" s="4">
        <v>3887546</v>
      </c>
      <c r="D169" s="4">
        <v>18002</v>
      </c>
      <c r="E169" s="4">
        <v>3427</v>
      </c>
      <c r="F169" s="4">
        <v>177097</v>
      </c>
      <c r="G169" s="4">
        <v>14383</v>
      </c>
      <c r="H169" s="4">
        <v>8323</v>
      </c>
      <c r="I169" s="4">
        <v>392138</v>
      </c>
      <c r="J169" s="4">
        <v>497908</v>
      </c>
      <c r="K169" s="4">
        <v>588851</v>
      </c>
      <c r="L169" s="4">
        <v>51456</v>
      </c>
      <c r="M169" s="4">
        <v>248901</v>
      </c>
      <c r="N169" s="4">
        <v>46511</v>
      </c>
      <c r="O169" s="4">
        <v>98092</v>
      </c>
      <c r="P169" s="4">
        <v>21435</v>
      </c>
      <c r="Q169" s="4">
        <v>33805</v>
      </c>
      <c r="R169" s="4">
        <v>802168</v>
      </c>
      <c r="S169" s="4">
        <v>508310</v>
      </c>
      <c r="T169" s="4">
        <v>376739</v>
      </c>
    </row>
    <row r="170" spans="1:20" s="1" customFormat="1" ht="34.5">
      <c r="A170" s="3" t="s">
        <v>707</v>
      </c>
      <c r="B170" s="8" t="s">
        <v>143</v>
      </c>
      <c r="C170" s="4">
        <v>2743068</v>
      </c>
      <c r="D170" s="4">
        <v>41944</v>
      </c>
      <c r="E170" s="4">
        <v>8551</v>
      </c>
      <c r="F170" s="4">
        <v>86406</v>
      </c>
      <c r="G170" s="4">
        <v>15286</v>
      </c>
      <c r="H170" s="5" t="s">
        <v>14</v>
      </c>
      <c r="I170" s="4">
        <v>306195</v>
      </c>
      <c r="J170" s="4">
        <v>8531</v>
      </c>
      <c r="K170" s="4">
        <v>10034</v>
      </c>
      <c r="L170" s="4">
        <v>160189</v>
      </c>
      <c r="M170" s="4">
        <v>710617</v>
      </c>
      <c r="N170" s="4">
        <v>127213</v>
      </c>
      <c r="O170" s="4">
        <v>7915</v>
      </c>
      <c r="P170" s="5" t="s">
        <v>14</v>
      </c>
      <c r="Q170" s="4">
        <v>34618</v>
      </c>
      <c r="R170" s="4">
        <v>255837</v>
      </c>
      <c r="S170" s="4">
        <v>769546</v>
      </c>
      <c r="T170" s="4">
        <v>200187</v>
      </c>
    </row>
    <row r="171" spans="1:20" s="1" customFormat="1" ht="45.75">
      <c r="A171" s="3" t="s">
        <v>708</v>
      </c>
      <c r="B171" s="8" t="s">
        <v>484</v>
      </c>
      <c r="C171" s="4">
        <v>1503621670</v>
      </c>
      <c r="D171" s="4">
        <v>15658473</v>
      </c>
      <c r="E171" s="4">
        <v>75039345</v>
      </c>
      <c r="F171" s="4">
        <v>24406942</v>
      </c>
      <c r="G171" s="4">
        <v>26901120</v>
      </c>
      <c r="H171" s="4">
        <v>16545149</v>
      </c>
      <c r="I171" s="4">
        <v>25871856</v>
      </c>
      <c r="J171" s="4">
        <v>76895305</v>
      </c>
      <c r="K171" s="4">
        <v>26486958</v>
      </c>
      <c r="L171" s="4">
        <v>35863122</v>
      </c>
      <c r="M171" s="4">
        <v>20198807</v>
      </c>
      <c r="N171" s="4">
        <v>19500260</v>
      </c>
      <c r="O171" s="4">
        <v>14436065</v>
      </c>
      <c r="P171" s="4">
        <v>12050142</v>
      </c>
      <c r="Q171" s="4">
        <v>54791916</v>
      </c>
      <c r="R171" s="4">
        <v>60124805</v>
      </c>
      <c r="S171" s="4">
        <v>962926291</v>
      </c>
      <c r="T171" s="4">
        <v>35925112</v>
      </c>
    </row>
    <row r="172" spans="1:20" s="1" customFormat="1" ht="23.25">
      <c r="A172" s="3" t="s">
        <v>709</v>
      </c>
      <c r="B172" s="8" t="s">
        <v>144</v>
      </c>
      <c r="C172" s="4">
        <v>5766275</v>
      </c>
      <c r="D172" s="4">
        <v>213863</v>
      </c>
      <c r="E172" s="4">
        <v>45850</v>
      </c>
      <c r="F172" s="4">
        <v>345870</v>
      </c>
      <c r="G172" s="4">
        <v>134861</v>
      </c>
      <c r="H172" s="4">
        <v>14439</v>
      </c>
      <c r="I172" s="4">
        <v>573169</v>
      </c>
      <c r="J172" s="4">
        <v>164111</v>
      </c>
      <c r="K172" s="4">
        <v>12381</v>
      </c>
      <c r="L172" s="4">
        <v>292581</v>
      </c>
      <c r="M172" s="4">
        <v>218257</v>
      </c>
      <c r="N172" s="4">
        <v>124528</v>
      </c>
      <c r="O172" s="4">
        <v>965475</v>
      </c>
      <c r="P172" s="4">
        <v>181365</v>
      </c>
      <c r="Q172" s="4">
        <v>650742</v>
      </c>
      <c r="R172" s="4">
        <v>79101</v>
      </c>
      <c r="S172" s="4">
        <v>816478</v>
      </c>
      <c r="T172" s="4">
        <v>933204</v>
      </c>
    </row>
    <row r="173" spans="1:20" s="1" customFormat="1" ht="23.25">
      <c r="A173" s="3" t="s">
        <v>710</v>
      </c>
      <c r="B173" s="8" t="s">
        <v>145</v>
      </c>
      <c r="C173" s="4">
        <v>136693937</v>
      </c>
      <c r="D173" s="4">
        <v>2890017</v>
      </c>
      <c r="E173" s="4">
        <v>16752870</v>
      </c>
      <c r="F173" s="4">
        <v>4237792</v>
      </c>
      <c r="G173" s="4">
        <v>1113995</v>
      </c>
      <c r="H173" s="4">
        <v>5566865</v>
      </c>
      <c r="I173" s="4">
        <v>7306407</v>
      </c>
      <c r="J173" s="4">
        <v>8724364</v>
      </c>
      <c r="K173" s="4">
        <v>3432735</v>
      </c>
      <c r="L173" s="4">
        <v>12195096</v>
      </c>
      <c r="M173" s="4">
        <v>3893212</v>
      </c>
      <c r="N173" s="4">
        <v>3831600</v>
      </c>
      <c r="O173" s="4">
        <v>3726190</v>
      </c>
      <c r="P173" s="4">
        <v>3686873</v>
      </c>
      <c r="Q173" s="4">
        <v>9692001</v>
      </c>
      <c r="R173" s="4">
        <v>9369758</v>
      </c>
      <c r="S173" s="4">
        <v>27845155</v>
      </c>
      <c r="T173" s="4">
        <v>12429006</v>
      </c>
    </row>
    <row r="174" spans="1:20" s="1" customFormat="1" ht="23.25">
      <c r="A174" s="3" t="s">
        <v>711</v>
      </c>
      <c r="B174" s="8" t="s">
        <v>146</v>
      </c>
      <c r="C174" s="4">
        <v>46599852</v>
      </c>
      <c r="D174" s="4">
        <v>1006806</v>
      </c>
      <c r="E174" s="4">
        <v>9991420</v>
      </c>
      <c r="F174" s="4">
        <v>2114515</v>
      </c>
      <c r="G174" s="4">
        <v>258657</v>
      </c>
      <c r="H174" s="4">
        <v>834368</v>
      </c>
      <c r="I174" s="4">
        <v>3044448</v>
      </c>
      <c r="J174" s="4">
        <v>2140001</v>
      </c>
      <c r="K174" s="4">
        <v>1114366</v>
      </c>
      <c r="L174" s="4">
        <v>9703561</v>
      </c>
      <c r="M174" s="4">
        <v>322305</v>
      </c>
      <c r="N174" s="4">
        <v>961416</v>
      </c>
      <c r="O174" s="4">
        <v>1714362</v>
      </c>
      <c r="P174" s="4">
        <v>2052831</v>
      </c>
      <c r="Q174" s="4">
        <v>3663465</v>
      </c>
      <c r="R174" s="4">
        <v>2365771</v>
      </c>
      <c r="S174" s="4">
        <v>650923</v>
      </c>
      <c r="T174" s="4">
        <v>4660638</v>
      </c>
    </row>
    <row r="175" spans="1:20" s="1" customFormat="1" ht="23.25">
      <c r="A175" s="3" t="s">
        <v>712</v>
      </c>
      <c r="B175" s="8" t="s">
        <v>147</v>
      </c>
      <c r="C175" s="4">
        <v>28984249</v>
      </c>
      <c r="D175" s="4">
        <v>721791</v>
      </c>
      <c r="E175" s="4">
        <v>3009981</v>
      </c>
      <c r="F175" s="4">
        <v>1019447</v>
      </c>
      <c r="G175" s="4">
        <v>191187</v>
      </c>
      <c r="H175" s="4">
        <v>441121</v>
      </c>
      <c r="I175" s="4">
        <v>2761680</v>
      </c>
      <c r="J175" s="4">
        <v>1270566</v>
      </c>
      <c r="K175" s="4">
        <v>795946</v>
      </c>
      <c r="L175" s="4">
        <v>2063068</v>
      </c>
      <c r="M175" s="4">
        <v>245730</v>
      </c>
      <c r="N175" s="4">
        <v>599490</v>
      </c>
      <c r="O175" s="4">
        <v>930358</v>
      </c>
      <c r="P175" s="4">
        <v>830542</v>
      </c>
      <c r="Q175" s="4">
        <v>2388300</v>
      </c>
      <c r="R175" s="4">
        <v>1309303</v>
      </c>
      <c r="S175" s="4">
        <v>6818205</v>
      </c>
      <c r="T175" s="4">
        <v>3587533</v>
      </c>
    </row>
    <row r="176" spans="1:20" s="1" customFormat="1" ht="23.25">
      <c r="A176" s="3" t="s">
        <v>713</v>
      </c>
      <c r="B176" s="8" t="s">
        <v>148</v>
      </c>
      <c r="C176" s="4">
        <v>12546887</v>
      </c>
      <c r="D176" s="4">
        <v>157249</v>
      </c>
      <c r="E176" s="4">
        <v>246812</v>
      </c>
      <c r="F176" s="4">
        <v>35557</v>
      </c>
      <c r="G176" s="4">
        <v>142320</v>
      </c>
      <c r="H176" s="4">
        <v>87559</v>
      </c>
      <c r="I176" s="4">
        <v>328209</v>
      </c>
      <c r="J176" s="4">
        <v>1029467</v>
      </c>
      <c r="K176" s="4">
        <v>30612</v>
      </c>
      <c r="L176" s="4">
        <v>27716</v>
      </c>
      <c r="M176" s="4">
        <v>267323</v>
      </c>
      <c r="N176" s="4">
        <v>305081</v>
      </c>
      <c r="O176" s="4">
        <v>46137</v>
      </c>
      <c r="P176" s="4">
        <v>200542</v>
      </c>
      <c r="Q176" s="4">
        <v>240217</v>
      </c>
      <c r="R176" s="4">
        <v>85128</v>
      </c>
      <c r="S176" s="4">
        <v>7621372</v>
      </c>
      <c r="T176" s="4">
        <v>1695586</v>
      </c>
    </row>
    <row r="177" spans="1:20" s="1" customFormat="1" ht="23.25">
      <c r="A177" s="3" t="s">
        <v>714</v>
      </c>
      <c r="B177" s="8" t="s">
        <v>149</v>
      </c>
      <c r="C177" s="4">
        <v>12479078</v>
      </c>
      <c r="D177" s="4">
        <v>68825</v>
      </c>
      <c r="E177" s="4">
        <v>135429</v>
      </c>
      <c r="F177" s="4">
        <v>5481</v>
      </c>
      <c r="G177" s="4">
        <v>153319</v>
      </c>
      <c r="H177" s="4">
        <v>121050</v>
      </c>
      <c r="I177" s="4">
        <v>165359</v>
      </c>
      <c r="J177" s="4">
        <v>1124844</v>
      </c>
      <c r="K177" s="4">
        <v>25288</v>
      </c>
      <c r="L177" s="4">
        <v>18516</v>
      </c>
      <c r="M177" s="4">
        <v>28285</v>
      </c>
      <c r="N177" s="4">
        <v>220747</v>
      </c>
      <c r="O177" s="4">
        <v>91900</v>
      </c>
      <c r="P177" s="4">
        <v>69611</v>
      </c>
      <c r="Q177" s="4">
        <v>265866</v>
      </c>
      <c r="R177" s="4">
        <v>17704</v>
      </c>
      <c r="S177" s="4">
        <v>8710415</v>
      </c>
      <c r="T177" s="4">
        <v>1256439</v>
      </c>
    </row>
    <row r="178" spans="1:20" s="1" customFormat="1" ht="23.25">
      <c r="A178" s="3" t="s">
        <v>715</v>
      </c>
      <c r="B178" s="8" t="s">
        <v>150</v>
      </c>
      <c r="C178" s="4">
        <v>36083871</v>
      </c>
      <c r="D178" s="4">
        <v>935346</v>
      </c>
      <c r="E178" s="4">
        <v>3369227</v>
      </c>
      <c r="F178" s="4">
        <v>1062792</v>
      </c>
      <c r="G178" s="4">
        <v>368512</v>
      </c>
      <c r="H178" s="4">
        <v>4082768</v>
      </c>
      <c r="I178" s="4">
        <v>1006713</v>
      </c>
      <c r="J178" s="4">
        <v>3159486</v>
      </c>
      <c r="K178" s="4">
        <v>1466523</v>
      </c>
      <c r="L178" s="4">
        <v>382236</v>
      </c>
      <c r="M178" s="4">
        <v>3029568</v>
      </c>
      <c r="N178" s="4">
        <v>1744865</v>
      </c>
      <c r="O178" s="4">
        <v>943433</v>
      </c>
      <c r="P178" s="4">
        <v>533347</v>
      </c>
      <c r="Q178" s="4">
        <v>3134154</v>
      </c>
      <c r="R178" s="4">
        <v>5591852</v>
      </c>
      <c r="S178" s="4">
        <v>4044240</v>
      </c>
      <c r="T178" s="4">
        <v>1228809</v>
      </c>
    </row>
    <row r="179" spans="1:20" s="1" customFormat="1" ht="34.5">
      <c r="A179" s="3" t="s">
        <v>716</v>
      </c>
      <c r="B179" s="8" t="s">
        <v>151</v>
      </c>
      <c r="C179" s="4">
        <v>833793</v>
      </c>
      <c r="D179" s="4">
        <v>10192</v>
      </c>
      <c r="E179" s="5" t="s">
        <v>14</v>
      </c>
      <c r="F179" s="4">
        <v>121</v>
      </c>
      <c r="G179" s="5" t="s">
        <v>14</v>
      </c>
      <c r="H179" s="4">
        <v>1423</v>
      </c>
      <c r="I179" s="4">
        <v>123176</v>
      </c>
      <c r="J179" s="4">
        <v>42497</v>
      </c>
      <c r="K179" s="4">
        <v>2165</v>
      </c>
      <c r="L179" s="4">
        <v>971</v>
      </c>
      <c r="M179" s="4">
        <v>500</v>
      </c>
      <c r="N179" s="4">
        <v>13042</v>
      </c>
      <c r="O179" s="4">
        <v>4338</v>
      </c>
      <c r="P179" s="5" t="s">
        <v>14</v>
      </c>
      <c r="Q179" s="4">
        <v>4969</v>
      </c>
      <c r="R179" s="4">
        <v>1654</v>
      </c>
      <c r="S179" s="4">
        <v>111408</v>
      </c>
      <c r="T179" s="4">
        <v>517335</v>
      </c>
    </row>
    <row r="180" spans="1:20" s="1" customFormat="1" ht="23.25">
      <c r="A180" s="3" t="s">
        <v>717</v>
      </c>
      <c r="B180" s="8" t="s">
        <v>152</v>
      </c>
      <c r="C180" s="4">
        <v>125293653</v>
      </c>
      <c r="D180" s="4">
        <v>2261230</v>
      </c>
      <c r="E180" s="4">
        <v>18147257</v>
      </c>
      <c r="F180" s="4">
        <v>4547208</v>
      </c>
      <c r="G180" s="4">
        <v>1683528</v>
      </c>
      <c r="H180" s="4">
        <v>2185926</v>
      </c>
      <c r="I180" s="4">
        <v>3971453</v>
      </c>
      <c r="J180" s="4">
        <v>33534896</v>
      </c>
      <c r="K180" s="4">
        <v>2596618</v>
      </c>
      <c r="L180" s="4">
        <v>6630586</v>
      </c>
      <c r="M180" s="4">
        <v>4367165</v>
      </c>
      <c r="N180" s="4">
        <v>3912463</v>
      </c>
      <c r="O180" s="4">
        <v>2806074</v>
      </c>
      <c r="P180" s="4">
        <v>2445804</v>
      </c>
      <c r="Q180" s="4">
        <v>16681882</v>
      </c>
      <c r="R180" s="4">
        <v>3130463</v>
      </c>
      <c r="S180" s="4">
        <v>9551924</v>
      </c>
      <c r="T180" s="4">
        <v>6839175</v>
      </c>
    </row>
    <row r="181" spans="1:20" s="1" customFormat="1" ht="23.25">
      <c r="A181" s="3" t="s">
        <v>718</v>
      </c>
      <c r="B181" s="8" t="s">
        <v>153</v>
      </c>
      <c r="C181" s="4">
        <v>123905191</v>
      </c>
      <c r="D181" s="4">
        <v>2251647</v>
      </c>
      <c r="E181" s="4">
        <v>18146022</v>
      </c>
      <c r="F181" s="4">
        <v>4250056</v>
      </c>
      <c r="G181" s="4">
        <v>1683528</v>
      </c>
      <c r="H181" s="4">
        <v>2185886</v>
      </c>
      <c r="I181" s="4">
        <v>3857380</v>
      </c>
      <c r="J181" s="4">
        <v>33522439</v>
      </c>
      <c r="K181" s="4">
        <v>2594481</v>
      </c>
      <c r="L181" s="4">
        <v>6331227</v>
      </c>
      <c r="M181" s="4">
        <v>4366328</v>
      </c>
      <c r="N181" s="4">
        <v>3912463</v>
      </c>
      <c r="O181" s="4">
        <v>2787734</v>
      </c>
      <c r="P181" s="4">
        <v>2444030</v>
      </c>
      <c r="Q181" s="4">
        <v>16679791</v>
      </c>
      <c r="R181" s="4">
        <v>3128932</v>
      </c>
      <c r="S181" s="4">
        <v>9519626</v>
      </c>
      <c r="T181" s="4">
        <v>6243622</v>
      </c>
    </row>
    <row r="182" spans="1:20" s="1" customFormat="1" ht="23.25">
      <c r="A182" s="3" t="s">
        <v>719</v>
      </c>
      <c r="B182" s="8" t="s">
        <v>154</v>
      </c>
      <c r="C182" s="4">
        <v>1388462</v>
      </c>
      <c r="D182" s="4">
        <v>9583</v>
      </c>
      <c r="E182" s="4">
        <v>1235</v>
      </c>
      <c r="F182" s="4">
        <v>297152</v>
      </c>
      <c r="G182" s="5" t="s">
        <v>14</v>
      </c>
      <c r="H182" s="4">
        <v>41</v>
      </c>
      <c r="I182" s="4">
        <v>114073</v>
      </c>
      <c r="J182" s="4">
        <v>12458</v>
      </c>
      <c r="K182" s="4">
        <v>2137</v>
      </c>
      <c r="L182" s="4">
        <v>299359</v>
      </c>
      <c r="M182" s="4">
        <v>837</v>
      </c>
      <c r="N182" s="5" t="s">
        <v>14</v>
      </c>
      <c r="O182" s="4">
        <v>18340</v>
      </c>
      <c r="P182" s="4">
        <v>1775</v>
      </c>
      <c r="Q182" s="4">
        <v>2091</v>
      </c>
      <c r="R182" s="4">
        <v>1531</v>
      </c>
      <c r="S182" s="4">
        <v>32299</v>
      </c>
      <c r="T182" s="4">
        <v>595553</v>
      </c>
    </row>
    <row r="183" spans="1:20" s="1" customFormat="1" ht="23.25">
      <c r="A183" s="3" t="s">
        <v>720</v>
      </c>
      <c r="B183" s="8" t="s">
        <v>155</v>
      </c>
      <c r="C183" s="4">
        <v>2208066</v>
      </c>
      <c r="D183" s="4">
        <v>21984</v>
      </c>
      <c r="E183" s="4">
        <v>2454</v>
      </c>
      <c r="F183" s="4">
        <v>19066</v>
      </c>
      <c r="G183" s="5" t="s">
        <v>14</v>
      </c>
      <c r="H183" s="4">
        <v>4694</v>
      </c>
      <c r="I183" s="4">
        <v>120768</v>
      </c>
      <c r="J183" s="4">
        <v>61314</v>
      </c>
      <c r="K183" s="4">
        <v>74111</v>
      </c>
      <c r="L183" s="4">
        <v>23105</v>
      </c>
      <c r="M183" s="4">
        <v>500</v>
      </c>
      <c r="N183" s="4">
        <v>26446</v>
      </c>
      <c r="O183" s="4">
        <v>84693</v>
      </c>
      <c r="P183" s="4">
        <v>42949</v>
      </c>
      <c r="Q183" s="4">
        <v>14859</v>
      </c>
      <c r="R183" s="4">
        <v>858829</v>
      </c>
      <c r="S183" s="4">
        <v>49582</v>
      </c>
      <c r="T183" s="4">
        <v>802711</v>
      </c>
    </row>
    <row r="184" spans="1:20" s="1" customFormat="1" ht="23.25">
      <c r="A184" s="3" t="s">
        <v>721</v>
      </c>
      <c r="B184" s="8" t="s">
        <v>156</v>
      </c>
      <c r="C184" s="4">
        <v>9851025</v>
      </c>
      <c r="D184" s="4">
        <v>368992</v>
      </c>
      <c r="E184" s="4">
        <v>2469399</v>
      </c>
      <c r="F184" s="4">
        <v>265615</v>
      </c>
      <c r="G184" s="4">
        <v>205851</v>
      </c>
      <c r="H184" s="4">
        <v>97599</v>
      </c>
      <c r="I184" s="4">
        <v>909773</v>
      </c>
      <c r="J184" s="4">
        <v>115914</v>
      </c>
      <c r="K184" s="4">
        <v>509364</v>
      </c>
      <c r="L184" s="4">
        <v>704269</v>
      </c>
      <c r="M184" s="4">
        <v>15703</v>
      </c>
      <c r="N184" s="4">
        <v>110703</v>
      </c>
      <c r="O184" s="4">
        <v>272952</v>
      </c>
      <c r="P184" s="4">
        <v>360766</v>
      </c>
      <c r="Q184" s="4">
        <v>1614696</v>
      </c>
      <c r="R184" s="4">
        <v>277458</v>
      </c>
      <c r="S184" s="4">
        <v>153758</v>
      </c>
      <c r="T184" s="4">
        <v>1398213</v>
      </c>
    </row>
    <row r="185" spans="1:20" s="1" customFormat="1" ht="23.25">
      <c r="A185" s="3" t="s">
        <v>722</v>
      </c>
      <c r="B185" s="8" t="s">
        <v>157</v>
      </c>
      <c r="C185" s="4">
        <v>99889005</v>
      </c>
      <c r="D185" s="4">
        <v>2425823</v>
      </c>
      <c r="E185" s="4">
        <v>22098712</v>
      </c>
      <c r="F185" s="4">
        <v>6516121</v>
      </c>
      <c r="G185" s="4">
        <v>2494263</v>
      </c>
      <c r="H185" s="4">
        <v>2946393</v>
      </c>
      <c r="I185" s="4">
        <v>4060084</v>
      </c>
      <c r="J185" s="4">
        <v>10231960</v>
      </c>
      <c r="K185" s="4">
        <v>1859953</v>
      </c>
      <c r="L185" s="4">
        <v>10002187</v>
      </c>
      <c r="M185" s="4">
        <v>4946645</v>
      </c>
      <c r="N185" s="4">
        <v>3028456</v>
      </c>
      <c r="O185" s="4">
        <v>1963210</v>
      </c>
      <c r="P185" s="4">
        <v>2157593</v>
      </c>
      <c r="Q185" s="4">
        <v>6000949</v>
      </c>
      <c r="R185" s="4">
        <v>2834003</v>
      </c>
      <c r="S185" s="4">
        <v>11986448</v>
      </c>
      <c r="T185" s="4">
        <v>4336205</v>
      </c>
    </row>
    <row r="186" spans="1:20" s="1" customFormat="1" ht="23.25">
      <c r="A186" s="3" t="s">
        <v>723</v>
      </c>
      <c r="B186" s="8" t="s">
        <v>158</v>
      </c>
      <c r="C186" s="4">
        <v>76263306</v>
      </c>
      <c r="D186" s="4">
        <v>2359687</v>
      </c>
      <c r="E186" s="4">
        <v>14460906</v>
      </c>
      <c r="F186" s="4">
        <v>6291409</v>
      </c>
      <c r="G186" s="4">
        <v>2481271</v>
      </c>
      <c r="H186" s="4">
        <v>2849872</v>
      </c>
      <c r="I186" s="4">
        <v>3166796</v>
      </c>
      <c r="J186" s="4">
        <v>10170327</v>
      </c>
      <c r="K186" s="4">
        <v>1684834</v>
      </c>
      <c r="L186" s="4">
        <v>5147283</v>
      </c>
      <c r="M186" s="4">
        <v>4760302</v>
      </c>
      <c r="N186" s="4">
        <v>2811346</v>
      </c>
      <c r="O186" s="4">
        <v>1946217</v>
      </c>
      <c r="P186" s="4">
        <v>2074161</v>
      </c>
      <c r="Q186" s="4">
        <v>5949780</v>
      </c>
      <c r="R186" s="4">
        <v>2816140</v>
      </c>
      <c r="S186" s="4">
        <v>3655829</v>
      </c>
      <c r="T186" s="4">
        <v>3637144</v>
      </c>
    </row>
    <row r="187" spans="1:20" s="1" customFormat="1" ht="23.25">
      <c r="A187" s="3" t="s">
        <v>724</v>
      </c>
      <c r="B187" s="8" t="s">
        <v>159</v>
      </c>
      <c r="C187" s="4">
        <v>23625699</v>
      </c>
      <c r="D187" s="4">
        <v>66137</v>
      </c>
      <c r="E187" s="4">
        <v>7637806</v>
      </c>
      <c r="F187" s="4">
        <v>224712</v>
      </c>
      <c r="G187" s="4">
        <v>12992</v>
      </c>
      <c r="H187" s="4">
        <v>96521</v>
      </c>
      <c r="I187" s="4">
        <v>893288</v>
      </c>
      <c r="J187" s="4">
        <v>61633</v>
      </c>
      <c r="K187" s="4">
        <v>175119</v>
      </c>
      <c r="L187" s="4">
        <v>4854904</v>
      </c>
      <c r="M187" s="4">
        <v>186343</v>
      </c>
      <c r="N187" s="4">
        <v>217110</v>
      </c>
      <c r="O187" s="4">
        <v>16993</v>
      </c>
      <c r="P187" s="4">
        <v>83432</v>
      </c>
      <c r="Q187" s="4">
        <v>51169</v>
      </c>
      <c r="R187" s="4">
        <v>17863</v>
      </c>
      <c r="S187" s="4">
        <v>8330619</v>
      </c>
      <c r="T187" s="4">
        <v>699061</v>
      </c>
    </row>
    <row r="188" spans="1:20" s="1" customFormat="1" ht="23.25">
      <c r="A188" s="3" t="s">
        <v>725</v>
      </c>
      <c r="B188" s="8" t="s">
        <v>160</v>
      </c>
      <c r="C188" s="4">
        <v>62400502</v>
      </c>
      <c r="D188" s="4">
        <v>1564795</v>
      </c>
      <c r="E188" s="4">
        <v>4046111</v>
      </c>
      <c r="F188" s="4">
        <v>2404207</v>
      </c>
      <c r="G188" s="4">
        <v>1323568</v>
      </c>
      <c r="H188" s="4">
        <v>2313733</v>
      </c>
      <c r="I188" s="4">
        <v>1830790</v>
      </c>
      <c r="J188" s="4">
        <v>5536392</v>
      </c>
      <c r="K188" s="4">
        <v>2512513</v>
      </c>
      <c r="L188" s="4">
        <v>3997866</v>
      </c>
      <c r="M188" s="4">
        <v>4490369</v>
      </c>
      <c r="N188" s="4">
        <v>3073521</v>
      </c>
      <c r="O188" s="4">
        <v>2071709</v>
      </c>
      <c r="P188" s="4">
        <v>1773437</v>
      </c>
      <c r="Q188" s="4">
        <v>5927617</v>
      </c>
      <c r="R188" s="4">
        <v>2818442</v>
      </c>
      <c r="S188" s="4">
        <v>12098982</v>
      </c>
      <c r="T188" s="4">
        <v>4616451</v>
      </c>
    </row>
    <row r="189" spans="1:20" s="1" customFormat="1" ht="45.75">
      <c r="A189" s="3" t="s">
        <v>726</v>
      </c>
      <c r="B189" s="8" t="s">
        <v>161</v>
      </c>
      <c r="C189" s="4">
        <v>1060685415</v>
      </c>
      <c r="D189" s="4">
        <v>5901576</v>
      </c>
      <c r="E189" s="4">
        <v>11476693</v>
      </c>
      <c r="F189" s="4">
        <v>6070942</v>
      </c>
      <c r="G189" s="4">
        <v>19945055</v>
      </c>
      <c r="H189" s="4">
        <v>3414078</v>
      </c>
      <c r="I189" s="4">
        <v>6976234</v>
      </c>
      <c r="J189" s="4">
        <v>18483857</v>
      </c>
      <c r="K189" s="4">
        <v>15487118</v>
      </c>
      <c r="L189" s="4">
        <v>2016460</v>
      </c>
      <c r="M189" s="4">
        <v>2266455</v>
      </c>
      <c r="N189" s="4">
        <v>5379502</v>
      </c>
      <c r="O189" s="4">
        <v>2541425</v>
      </c>
      <c r="P189" s="4">
        <v>1401356</v>
      </c>
      <c r="Q189" s="4">
        <v>14204200</v>
      </c>
      <c r="R189" s="4">
        <v>40755098</v>
      </c>
      <c r="S189" s="4">
        <v>900312555</v>
      </c>
      <c r="T189" s="4">
        <v>4052811</v>
      </c>
    </row>
    <row r="190" spans="1:20" s="1" customFormat="1" ht="45.75">
      <c r="A190" s="3" t="s">
        <v>727</v>
      </c>
      <c r="B190" s="8" t="s">
        <v>162</v>
      </c>
      <c r="C190" s="4">
        <v>21015731</v>
      </c>
      <c r="D190" s="4">
        <v>938520</v>
      </c>
      <c r="E190" s="4">
        <v>200231</v>
      </c>
      <c r="F190" s="4">
        <v>515099</v>
      </c>
      <c r="G190" s="4">
        <v>182671</v>
      </c>
      <c r="H190" s="4">
        <v>171616</v>
      </c>
      <c r="I190" s="4">
        <v>410074</v>
      </c>
      <c r="J190" s="4">
        <v>6457467</v>
      </c>
      <c r="K190" s="4">
        <v>798945</v>
      </c>
      <c r="L190" s="4">
        <v>214895</v>
      </c>
      <c r="M190" s="4">
        <v>95391</v>
      </c>
      <c r="N190" s="4">
        <v>959349</v>
      </c>
      <c r="O190" s="4">
        <v>531880</v>
      </c>
      <c r="P190" s="4">
        <v>241584</v>
      </c>
      <c r="Q190" s="4">
        <v>737145</v>
      </c>
      <c r="R190" s="4">
        <v>2300548</v>
      </c>
      <c r="S190" s="4">
        <v>5675112</v>
      </c>
      <c r="T190" s="4">
        <v>585205</v>
      </c>
    </row>
    <row r="191" spans="1:20" s="1" customFormat="1" ht="45.75">
      <c r="A191" s="3" t="s">
        <v>728</v>
      </c>
      <c r="B191" s="8" t="s">
        <v>163</v>
      </c>
      <c r="C191" s="4">
        <v>7296171</v>
      </c>
      <c r="D191" s="4">
        <v>151707</v>
      </c>
      <c r="E191" s="4">
        <v>291596</v>
      </c>
      <c r="F191" s="4">
        <v>232000</v>
      </c>
      <c r="G191" s="4">
        <v>38603</v>
      </c>
      <c r="H191" s="4">
        <v>668541</v>
      </c>
      <c r="I191" s="4">
        <v>94020</v>
      </c>
      <c r="J191" s="4">
        <v>408781</v>
      </c>
      <c r="K191" s="4">
        <v>579621</v>
      </c>
      <c r="L191" s="4">
        <v>702874</v>
      </c>
      <c r="M191" s="4">
        <v>13808</v>
      </c>
      <c r="N191" s="4">
        <v>422787</v>
      </c>
      <c r="O191" s="4">
        <v>426564</v>
      </c>
      <c r="P191" s="4">
        <v>81565</v>
      </c>
      <c r="Q191" s="4">
        <v>1179519</v>
      </c>
      <c r="R191" s="4">
        <v>1205533</v>
      </c>
      <c r="S191" s="4">
        <v>100607</v>
      </c>
      <c r="T191" s="4">
        <v>698045</v>
      </c>
    </row>
    <row r="192" spans="1:20" s="1" customFormat="1" ht="23.25">
      <c r="A192" s="3" t="s">
        <v>729</v>
      </c>
      <c r="B192" s="8" t="s">
        <v>164</v>
      </c>
      <c r="C192" s="4">
        <v>1032373512</v>
      </c>
      <c r="D192" s="4">
        <v>4811349</v>
      </c>
      <c r="E192" s="4">
        <v>10984866</v>
      </c>
      <c r="F192" s="4">
        <v>5323843</v>
      </c>
      <c r="G192" s="4">
        <v>19723781</v>
      </c>
      <c r="H192" s="4">
        <v>2573922</v>
      </c>
      <c r="I192" s="4">
        <v>6472140</v>
      </c>
      <c r="J192" s="4">
        <v>11617609</v>
      </c>
      <c r="K192" s="4">
        <v>14108552</v>
      </c>
      <c r="L192" s="4">
        <v>1098691</v>
      </c>
      <c r="M192" s="4">
        <v>2157256</v>
      </c>
      <c r="N192" s="4">
        <v>3997366</v>
      </c>
      <c r="O192" s="4">
        <v>1582980</v>
      </c>
      <c r="P192" s="4">
        <v>1078206</v>
      </c>
      <c r="Q192" s="4">
        <v>12287536</v>
      </c>
      <c r="R192" s="4">
        <v>37249017</v>
      </c>
      <c r="S192" s="4">
        <v>894536837</v>
      </c>
      <c r="T192" s="4">
        <v>2769561</v>
      </c>
    </row>
    <row r="193" spans="1:20" s="1" customFormat="1" ht="23.25">
      <c r="A193" s="3" t="s">
        <v>730</v>
      </c>
      <c r="B193" s="8" t="s">
        <v>485</v>
      </c>
      <c r="C193" s="4">
        <v>373774938</v>
      </c>
      <c r="D193" s="4">
        <v>12298608</v>
      </c>
      <c r="E193" s="4">
        <v>16472895</v>
      </c>
      <c r="F193" s="4">
        <v>21565214</v>
      </c>
      <c r="G193" s="4">
        <v>12171236</v>
      </c>
      <c r="H193" s="4">
        <v>10950279</v>
      </c>
      <c r="I193" s="4">
        <v>11318863</v>
      </c>
      <c r="J193" s="4">
        <v>58720443</v>
      </c>
      <c r="K193" s="4">
        <v>18399558</v>
      </c>
      <c r="L193" s="4">
        <v>9167032</v>
      </c>
      <c r="M193" s="4">
        <v>5759401</v>
      </c>
      <c r="N193" s="4">
        <v>9839629</v>
      </c>
      <c r="O193" s="4">
        <v>15028617</v>
      </c>
      <c r="P193" s="4">
        <v>8951743</v>
      </c>
      <c r="Q193" s="4">
        <v>33625733</v>
      </c>
      <c r="R193" s="4">
        <v>35453016</v>
      </c>
      <c r="S193" s="4">
        <v>68520450</v>
      </c>
      <c r="T193" s="4">
        <v>25532222</v>
      </c>
    </row>
    <row r="194" spans="1:20" s="1" customFormat="1" ht="23.25">
      <c r="A194" s="3" t="s">
        <v>731</v>
      </c>
      <c r="B194" s="8" t="s">
        <v>165</v>
      </c>
      <c r="C194" s="4">
        <v>71655638</v>
      </c>
      <c r="D194" s="4">
        <v>2427506</v>
      </c>
      <c r="E194" s="4">
        <v>3695927</v>
      </c>
      <c r="F194" s="4">
        <v>3517701</v>
      </c>
      <c r="G194" s="4">
        <v>1635456</v>
      </c>
      <c r="H194" s="4">
        <v>1374791</v>
      </c>
      <c r="I194" s="4">
        <v>2290803</v>
      </c>
      <c r="J194" s="4">
        <v>19635057</v>
      </c>
      <c r="K194" s="4">
        <v>2402554</v>
      </c>
      <c r="L194" s="4">
        <v>453283</v>
      </c>
      <c r="M194" s="4">
        <v>826918</v>
      </c>
      <c r="N194" s="4">
        <v>1987130</v>
      </c>
      <c r="O194" s="4">
        <v>2040646</v>
      </c>
      <c r="P194" s="4">
        <v>667690</v>
      </c>
      <c r="Q194" s="4">
        <v>6499416</v>
      </c>
      <c r="R194" s="4">
        <v>3644132</v>
      </c>
      <c r="S194" s="4">
        <v>15486813</v>
      </c>
      <c r="T194" s="4">
        <v>3069815</v>
      </c>
    </row>
    <row r="195" spans="1:20" s="1" customFormat="1" ht="23.25">
      <c r="A195" s="3" t="s">
        <v>732</v>
      </c>
      <c r="B195" s="8" t="s">
        <v>166</v>
      </c>
      <c r="C195" s="4">
        <v>52624172</v>
      </c>
      <c r="D195" s="4">
        <v>1723742</v>
      </c>
      <c r="E195" s="4">
        <v>2320906</v>
      </c>
      <c r="F195" s="4">
        <v>3040577</v>
      </c>
      <c r="G195" s="4">
        <v>593100</v>
      </c>
      <c r="H195" s="4">
        <v>1006923</v>
      </c>
      <c r="I195" s="4">
        <v>1705001</v>
      </c>
      <c r="J195" s="4">
        <v>17655486</v>
      </c>
      <c r="K195" s="4">
        <v>1689509</v>
      </c>
      <c r="L195" s="4">
        <v>300547</v>
      </c>
      <c r="M195" s="4">
        <v>417979</v>
      </c>
      <c r="N195" s="4">
        <v>1443101</v>
      </c>
      <c r="O195" s="4">
        <v>1105684</v>
      </c>
      <c r="P195" s="4">
        <v>517804</v>
      </c>
      <c r="Q195" s="4">
        <v>3835523</v>
      </c>
      <c r="R195" s="4">
        <v>3094006</v>
      </c>
      <c r="S195" s="4">
        <v>9862719</v>
      </c>
      <c r="T195" s="4">
        <v>2311565</v>
      </c>
    </row>
    <row r="196" spans="1:20" s="1" customFormat="1" ht="23.25">
      <c r="A196" s="3" t="s">
        <v>733</v>
      </c>
      <c r="B196" s="8" t="s">
        <v>167</v>
      </c>
      <c r="C196" s="4">
        <v>2979999</v>
      </c>
      <c r="D196" s="4">
        <v>205237</v>
      </c>
      <c r="E196" s="4">
        <v>12777</v>
      </c>
      <c r="F196" s="4">
        <v>219051</v>
      </c>
      <c r="G196" s="5" t="s">
        <v>14</v>
      </c>
      <c r="H196" s="4">
        <v>146896</v>
      </c>
      <c r="I196" s="4">
        <v>239195</v>
      </c>
      <c r="J196" s="4">
        <v>199460</v>
      </c>
      <c r="K196" s="4">
        <v>49737</v>
      </c>
      <c r="L196" s="4">
        <v>21367</v>
      </c>
      <c r="M196" s="4">
        <v>38286</v>
      </c>
      <c r="N196" s="4">
        <v>241702</v>
      </c>
      <c r="O196" s="4">
        <v>296358</v>
      </c>
      <c r="P196" s="4">
        <v>2475</v>
      </c>
      <c r="Q196" s="4">
        <v>657317</v>
      </c>
      <c r="R196" s="4">
        <v>34242</v>
      </c>
      <c r="S196" s="4">
        <v>240524</v>
      </c>
      <c r="T196" s="4">
        <v>375377</v>
      </c>
    </row>
    <row r="197" spans="1:20" s="1" customFormat="1" ht="34.5">
      <c r="A197" s="3" t="s">
        <v>734</v>
      </c>
      <c r="B197" s="8" t="s">
        <v>168</v>
      </c>
      <c r="C197" s="4">
        <v>16051467</v>
      </c>
      <c r="D197" s="4">
        <v>498527</v>
      </c>
      <c r="E197" s="4">
        <v>1362244</v>
      </c>
      <c r="F197" s="4">
        <v>258073</v>
      </c>
      <c r="G197" s="4">
        <v>1042356</v>
      </c>
      <c r="H197" s="4">
        <v>220972</v>
      </c>
      <c r="I197" s="4">
        <v>346607</v>
      </c>
      <c r="J197" s="4">
        <v>1780110</v>
      </c>
      <c r="K197" s="4">
        <v>663308</v>
      </c>
      <c r="L197" s="4">
        <v>131369</v>
      </c>
      <c r="M197" s="4">
        <v>370653</v>
      </c>
      <c r="N197" s="4">
        <v>302327</v>
      </c>
      <c r="O197" s="4">
        <v>638605</v>
      </c>
      <c r="P197" s="4">
        <v>147411</v>
      </c>
      <c r="Q197" s="4">
        <v>2006576</v>
      </c>
      <c r="R197" s="4">
        <v>515884</v>
      </c>
      <c r="S197" s="4">
        <v>5383571</v>
      </c>
      <c r="T197" s="4">
        <v>382874</v>
      </c>
    </row>
    <row r="198" spans="1:20" s="1" customFormat="1" ht="23.25">
      <c r="A198" s="3" t="s">
        <v>735</v>
      </c>
      <c r="B198" s="8" t="s">
        <v>169</v>
      </c>
      <c r="C198" s="4">
        <v>80293727</v>
      </c>
      <c r="D198" s="4">
        <v>3392647</v>
      </c>
      <c r="E198" s="4">
        <v>3958762</v>
      </c>
      <c r="F198" s="4">
        <v>4993267</v>
      </c>
      <c r="G198" s="4">
        <v>2238841</v>
      </c>
      <c r="H198" s="4">
        <v>3807050</v>
      </c>
      <c r="I198" s="4">
        <v>1813393</v>
      </c>
      <c r="J198" s="4">
        <v>11776417</v>
      </c>
      <c r="K198" s="4">
        <v>4873403</v>
      </c>
      <c r="L198" s="4">
        <v>1228017</v>
      </c>
      <c r="M198" s="4">
        <v>2046496</v>
      </c>
      <c r="N198" s="4">
        <v>3483610</v>
      </c>
      <c r="O198" s="4">
        <v>3269700</v>
      </c>
      <c r="P198" s="4">
        <v>1659854</v>
      </c>
      <c r="Q198" s="4">
        <v>12641326</v>
      </c>
      <c r="R198" s="4">
        <v>4092402</v>
      </c>
      <c r="S198" s="4">
        <v>13046943</v>
      </c>
      <c r="T198" s="4">
        <v>1971599</v>
      </c>
    </row>
    <row r="199" spans="1:20" s="1" customFormat="1" ht="23.25">
      <c r="A199" s="3" t="s">
        <v>736</v>
      </c>
      <c r="B199" s="8" t="s">
        <v>170</v>
      </c>
      <c r="C199" s="4">
        <v>35649329</v>
      </c>
      <c r="D199" s="4">
        <v>1662690</v>
      </c>
      <c r="E199" s="4">
        <v>2392878</v>
      </c>
      <c r="F199" s="4">
        <v>3124811</v>
      </c>
      <c r="G199" s="4">
        <v>1381802</v>
      </c>
      <c r="H199" s="4">
        <v>808316</v>
      </c>
      <c r="I199" s="4">
        <v>907381</v>
      </c>
      <c r="J199" s="4">
        <v>8298823</v>
      </c>
      <c r="K199" s="4">
        <v>1602728</v>
      </c>
      <c r="L199" s="4">
        <v>332970</v>
      </c>
      <c r="M199" s="4">
        <v>405693</v>
      </c>
      <c r="N199" s="4">
        <v>816776</v>
      </c>
      <c r="O199" s="4">
        <v>1476699</v>
      </c>
      <c r="P199" s="4">
        <v>391217</v>
      </c>
      <c r="Q199" s="4">
        <v>2804989</v>
      </c>
      <c r="R199" s="4">
        <v>748777</v>
      </c>
      <c r="S199" s="4">
        <v>7136148</v>
      </c>
      <c r="T199" s="4">
        <v>1356633</v>
      </c>
    </row>
    <row r="200" spans="1:20" s="1" customFormat="1" ht="23.25">
      <c r="A200" s="3" t="s">
        <v>737</v>
      </c>
      <c r="B200" s="8" t="s">
        <v>171</v>
      </c>
      <c r="C200" s="4">
        <v>92538245</v>
      </c>
      <c r="D200" s="4">
        <v>3320072</v>
      </c>
      <c r="E200" s="4">
        <v>3930631</v>
      </c>
      <c r="F200" s="4">
        <v>8324998</v>
      </c>
      <c r="G200" s="4">
        <v>1285136</v>
      </c>
      <c r="H200" s="4">
        <v>3529625</v>
      </c>
      <c r="I200" s="4">
        <v>3682059</v>
      </c>
      <c r="J200" s="4">
        <v>9479622</v>
      </c>
      <c r="K200" s="4">
        <v>4227732</v>
      </c>
      <c r="L200" s="4">
        <v>2566370</v>
      </c>
      <c r="M200" s="4">
        <v>1518740</v>
      </c>
      <c r="N200" s="4">
        <v>1480217</v>
      </c>
      <c r="O200" s="4">
        <v>6985987</v>
      </c>
      <c r="P200" s="4">
        <v>2003192</v>
      </c>
      <c r="Q200" s="4">
        <v>7883617</v>
      </c>
      <c r="R200" s="4">
        <v>16057844</v>
      </c>
      <c r="S200" s="4">
        <v>13334560</v>
      </c>
      <c r="T200" s="4">
        <v>2927843</v>
      </c>
    </row>
    <row r="201" spans="1:20" s="1" customFormat="1" ht="34.5">
      <c r="A201" s="3" t="s">
        <v>738</v>
      </c>
      <c r="B201" s="8" t="s">
        <v>172</v>
      </c>
      <c r="C201" s="4">
        <v>13910978</v>
      </c>
      <c r="D201" s="4">
        <v>175415</v>
      </c>
      <c r="E201" s="4">
        <v>320471</v>
      </c>
      <c r="F201" s="4">
        <v>507603</v>
      </c>
      <c r="G201" s="4">
        <v>181291</v>
      </c>
      <c r="H201" s="4">
        <v>24813</v>
      </c>
      <c r="I201" s="4">
        <v>790222</v>
      </c>
      <c r="J201" s="4">
        <v>556142</v>
      </c>
      <c r="K201" s="4">
        <v>935042</v>
      </c>
      <c r="L201" s="4">
        <v>74267</v>
      </c>
      <c r="M201" s="4">
        <v>15954</v>
      </c>
      <c r="N201" s="4">
        <v>263517</v>
      </c>
      <c r="O201" s="4">
        <v>209506</v>
      </c>
      <c r="P201" s="4">
        <v>167455</v>
      </c>
      <c r="Q201" s="4">
        <v>324272</v>
      </c>
      <c r="R201" s="4">
        <v>760963</v>
      </c>
      <c r="S201" s="4">
        <v>7780046</v>
      </c>
      <c r="T201" s="4">
        <v>824001</v>
      </c>
    </row>
    <row r="202" spans="1:20" s="1" customFormat="1" ht="34.5">
      <c r="A202" s="3" t="s">
        <v>739</v>
      </c>
      <c r="B202" s="8" t="s">
        <v>173</v>
      </c>
      <c r="C202" s="4">
        <v>79727022</v>
      </c>
      <c r="D202" s="4">
        <v>1320278</v>
      </c>
      <c r="E202" s="4">
        <v>2174226</v>
      </c>
      <c r="F202" s="4">
        <v>1096834</v>
      </c>
      <c r="G202" s="4">
        <v>5448710</v>
      </c>
      <c r="H202" s="4">
        <v>1405685</v>
      </c>
      <c r="I202" s="4">
        <v>1835006</v>
      </c>
      <c r="J202" s="4">
        <v>8974383</v>
      </c>
      <c r="K202" s="4">
        <v>4358099</v>
      </c>
      <c r="L202" s="4">
        <v>4512125</v>
      </c>
      <c r="M202" s="4">
        <v>945600</v>
      </c>
      <c r="N202" s="4">
        <v>1808379</v>
      </c>
      <c r="O202" s="4">
        <v>1046079</v>
      </c>
      <c r="P202" s="4">
        <v>4062336</v>
      </c>
      <c r="Q202" s="4">
        <v>3472114</v>
      </c>
      <c r="R202" s="4">
        <v>10148899</v>
      </c>
      <c r="S202" s="4">
        <v>11735940</v>
      </c>
      <c r="T202" s="4">
        <v>15382330</v>
      </c>
    </row>
    <row r="203" spans="1:20" s="1" customFormat="1" ht="23.25">
      <c r="A203" s="3" t="s">
        <v>740</v>
      </c>
      <c r="B203" s="8" t="s">
        <v>486</v>
      </c>
      <c r="C203" s="4">
        <v>235344174</v>
      </c>
      <c r="D203" s="4">
        <v>4827532</v>
      </c>
      <c r="E203" s="4">
        <v>10368775</v>
      </c>
      <c r="F203" s="4">
        <v>16442407</v>
      </c>
      <c r="G203" s="4">
        <v>4491564</v>
      </c>
      <c r="H203" s="4">
        <v>4701612</v>
      </c>
      <c r="I203" s="4">
        <v>8604142</v>
      </c>
      <c r="J203" s="4">
        <v>22715647</v>
      </c>
      <c r="K203" s="4">
        <v>8111777</v>
      </c>
      <c r="L203" s="4">
        <v>9587020</v>
      </c>
      <c r="M203" s="4">
        <v>7261565</v>
      </c>
      <c r="N203" s="4">
        <v>7674309</v>
      </c>
      <c r="O203" s="4">
        <v>4156833</v>
      </c>
      <c r="P203" s="4">
        <v>6258632</v>
      </c>
      <c r="Q203" s="4">
        <v>27019226</v>
      </c>
      <c r="R203" s="4">
        <v>33148979</v>
      </c>
      <c r="S203" s="4">
        <v>47924634</v>
      </c>
      <c r="T203" s="4">
        <v>12049521</v>
      </c>
    </row>
    <row r="204" spans="1:20" s="1" customFormat="1" ht="23.25">
      <c r="A204" s="3" t="s">
        <v>741</v>
      </c>
      <c r="B204" s="8" t="s">
        <v>174</v>
      </c>
      <c r="C204" s="4">
        <v>37805536</v>
      </c>
      <c r="D204" s="4">
        <v>1153405</v>
      </c>
      <c r="E204" s="4">
        <v>2649043</v>
      </c>
      <c r="F204" s="4">
        <v>3826848</v>
      </c>
      <c r="G204" s="4">
        <v>998296</v>
      </c>
      <c r="H204" s="4">
        <v>1322638</v>
      </c>
      <c r="I204" s="4">
        <v>1398174</v>
      </c>
      <c r="J204" s="4">
        <v>3103821</v>
      </c>
      <c r="K204" s="4">
        <v>1249816</v>
      </c>
      <c r="L204" s="4">
        <v>1448770</v>
      </c>
      <c r="M204" s="4">
        <v>2681770</v>
      </c>
      <c r="N204" s="4">
        <v>1108602</v>
      </c>
      <c r="O204" s="4">
        <v>1236518</v>
      </c>
      <c r="P204" s="4">
        <v>469532</v>
      </c>
      <c r="Q204" s="4">
        <v>3317009</v>
      </c>
      <c r="R204" s="4">
        <v>4780877</v>
      </c>
      <c r="S204" s="4">
        <v>5476369</v>
      </c>
      <c r="T204" s="4">
        <v>1584048</v>
      </c>
    </row>
    <row r="205" spans="1:20" s="1" customFormat="1" ht="23.25">
      <c r="A205" s="3" t="s">
        <v>742</v>
      </c>
      <c r="B205" s="8" t="s">
        <v>175</v>
      </c>
      <c r="C205" s="4">
        <v>46906254</v>
      </c>
      <c r="D205" s="4">
        <v>1013775</v>
      </c>
      <c r="E205" s="4">
        <v>2796834</v>
      </c>
      <c r="F205" s="4">
        <v>3323598</v>
      </c>
      <c r="G205" s="4">
        <v>1709329</v>
      </c>
      <c r="H205" s="4">
        <v>883320</v>
      </c>
      <c r="I205" s="4">
        <v>1221202</v>
      </c>
      <c r="J205" s="4">
        <v>7997547</v>
      </c>
      <c r="K205" s="4">
        <v>478966</v>
      </c>
      <c r="L205" s="4">
        <v>2596416</v>
      </c>
      <c r="M205" s="4">
        <v>661904</v>
      </c>
      <c r="N205" s="4">
        <v>1140155</v>
      </c>
      <c r="O205" s="4">
        <v>847573</v>
      </c>
      <c r="P205" s="4">
        <v>397258</v>
      </c>
      <c r="Q205" s="4">
        <v>12390345</v>
      </c>
      <c r="R205" s="4">
        <v>2008510</v>
      </c>
      <c r="S205" s="4">
        <v>3947368</v>
      </c>
      <c r="T205" s="4">
        <v>3492154</v>
      </c>
    </row>
    <row r="206" spans="1:20" s="1" customFormat="1" ht="34.5">
      <c r="A206" s="3" t="s">
        <v>743</v>
      </c>
      <c r="B206" s="8" t="s">
        <v>176</v>
      </c>
      <c r="C206" s="4">
        <v>150632383</v>
      </c>
      <c r="D206" s="4">
        <v>2660352</v>
      </c>
      <c r="E206" s="4">
        <v>4922898</v>
      </c>
      <c r="F206" s="4">
        <v>9291961</v>
      </c>
      <c r="G206" s="4">
        <v>1783938</v>
      </c>
      <c r="H206" s="4">
        <v>2495653</v>
      </c>
      <c r="I206" s="4">
        <v>5984766</v>
      </c>
      <c r="J206" s="4">
        <v>11614280</v>
      </c>
      <c r="K206" s="4">
        <v>6382995</v>
      </c>
      <c r="L206" s="4">
        <v>5541833</v>
      </c>
      <c r="M206" s="4">
        <v>3917891</v>
      </c>
      <c r="N206" s="4">
        <v>5425551</v>
      </c>
      <c r="O206" s="4">
        <v>2072742</v>
      </c>
      <c r="P206" s="4">
        <v>5391842</v>
      </c>
      <c r="Q206" s="4">
        <v>11311872</v>
      </c>
      <c r="R206" s="4">
        <v>26359593</v>
      </c>
      <c r="S206" s="4">
        <v>38500897</v>
      </c>
      <c r="T206" s="4">
        <v>6973319</v>
      </c>
    </row>
    <row r="207" spans="1:20" s="1" customFormat="1" ht="23.25">
      <c r="A207" s="3" t="s">
        <v>744</v>
      </c>
      <c r="B207" s="8" t="s">
        <v>487</v>
      </c>
      <c r="C207" s="4">
        <v>175723688</v>
      </c>
      <c r="D207" s="4">
        <v>5285650</v>
      </c>
      <c r="E207" s="4">
        <v>5219659</v>
      </c>
      <c r="F207" s="4">
        <v>5187416</v>
      </c>
      <c r="G207" s="4">
        <v>3043585</v>
      </c>
      <c r="H207" s="4">
        <v>3120983</v>
      </c>
      <c r="I207" s="4">
        <v>2750464</v>
      </c>
      <c r="J207" s="4">
        <v>15153424</v>
      </c>
      <c r="K207" s="4">
        <v>6816657</v>
      </c>
      <c r="L207" s="4">
        <v>3795991</v>
      </c>
      <c r="M207" s="4">
        <v>4779434</v>
      </c>
      <c r="N207" s="4">
        <v>4772907</v>
      </c>
      <c r="O207" s="4">
        <v>3494441</v>
      </c>
      <c r="P207" s="4">
        <v>1270079</v>
      </c>
      <c r="Q207" s="4">
        <v>14548697</v>
      </c>
      <c r="R207" s="4">
        <v>68598340</v>
      </c>
      <c r="S207" s="4">
        <v>24579442</v>
      </c>
      <c r="T207" s="4">
        <v>3306520</v>
      </c>
    </row>
    <row r="208" spans="1:20" s="1" customFormat="1" ht="23.25">
      <c r="A208" s="3" t="s">
        <v>745</v>
      </c>
      <c r="B208" s="8" t="s">
        <v>177</v>
      </c>
      <c r="C208" s="4">
        <v>175723688</v>
      </c>
      <c r="D208" s="4">
        <v>5285650</v>
      </c>
      <c r="E208" s="4">
        <v>5219659</v>
      </c>
      <c r="F208" s="4">
        <v>5187416</v>
      </c>
      <c r="G208" s="4">
        <v>3043585</v>
      </c>
      <c r="H208" s="4">
        <v>3120983</v>
      </c>
      <c r="I208" s="4">
        <v>2750464</v>
      </c>
      <c r="J208" s="4">
        <v>15153424</v>
      </c>
      <c r="K208" s="4">
        <v>6816657</v>
      </c>
      <c r="L208" s="4">
        <v>3795991</v>
      </c>
      <c r="M208" s="4">
        <v>4779434</v>
      </c>
      <c r="N208" s="4">
        <v>4772907</v>
      </c>
      <c r="O208" s="4">
        <v>3494441</v>
      </c>
      <c r="P208" s="4">
        <v>1270079</v>
      </c>
      <c r="Q208" s="4">
        <v>14548697</v>
      </c>
      <c r="R208" s="4">
        <v>68598340</v>
      </c>
      <c r="S208" s="4">
        <v>24579442</v>
      </c>
      <c r="T208" s="4">
        <v>3306520</v>
      </c>
    </row>
    <row r="209" spans="1:20" s="1" customFormat="1" ht="45.75">
      <c r="A209" s="3" t="s">
        <v>746</v>
      </c>
      <c r="B209" s="8" t="s">
        <v>488</v>
      </c>
      <c r="C209" s="4">
        <v>871380333</v>
      </c>
      <c r="D209" s="4">
        <v>19945718</v>
      </c>
      <c r="E209" s="4">
        <v>25056360</v>
      </c>
      <c r="F209" s="4">
        <v>21281813</v>
      </c>
      <c r="G209" s="4">
        <v>21703922</v>
      </c>
      <c r="H209" s="4">
        <v>14039043</v>
      </c>
      <c r="I209" s="4">
        <v>14431133</v>
      </c>
      <c r="J209" s="4">
        <v>95618668</v>
      </c>
      <c r="K209" s="4">
        <v>20525355</v>
      </c>
      <c r="L209" s="4">
        <v>15114580</v>
      </c>
      <c r="M209" s="4">
        <v>30616017</v>
      </c>
      <c r="N209" s="4">
        <v>30053532</v>
      </c>
      <c r="O209" s="4">
        <v>14449183</v>
      </c>
      <c r="P209" s="4">
        <v>22794310</v>
      </c>
      <c r="Q209" s="4">
        <v>32989353</v>
      </c>
      <c r="R209" s="4">
        <v>79175830</v>
      </c>
      <c r="S209" s="4">
        <v>370376280</v>
      </c>
      <c r="T209" s="4">
        <v>43209237</v>
      </c>
    </row>
    <row r="210" spans="1:20" s="1" customFormat="1" ht="45.75">
      <c r="A210" s="3" t="s">
        <v>747</v>
      </c>
      <c r="B210" s="8" t="s">
        <v>489</v>
      </c>
      <c r="C210" s="4">
        <v>314078338</v>
      </c>
      <c r="D210" s="4">
        <v>3649444</v>
      </c>
      <c r="E210" s="4">
        <v>5139606</v>
      </c>
      <c r="F210" s="4">
        <v>5439348</v>
      </c>
      <c r="G210" s="4">
        <v>6626879</v>
      </c>
      <c r="H210" s="4">
        <v>2331480</v>
      </c>
      <c r="I210" s="4">
        <v>2940454</v>
      </c>
      <c r="J210" s="4">
        <v>68487073</v>
      </c>
      <c r="K210" s="4">
        <v>7791010</v>
      </c>
      <c r="L210" s="4">
        <v>2665751</v>
      </c>
      <c r="M210" s="4">
        <v>7697628</v>
      </c>
      <c r="N210" s="4">
        <v>22081147</v>
      </c>
      <c r="O210" s="4">
        <v>2558948</v>
      </c>
      <c r="P210" s="4">
        <v>3321764</v>
      </c>
      <c r="Q210" s="4">
        <v>10129126</v>
      </c>
      <c r="R210" s="4">
        <v>35971118</v>
      </c>
      <c r="S210" s="4">
        <v>117953388</v>
      </c>
      <c r="T210" s="4">
        <v>9294174</v>
      </c>
    </row>
    <row r="211" spans="1:20" s="1" customFormat="1" ht="34.5">
      <c r="A211" s="3" t="s">
        <v>748</v>
      </c>
      <c r="B211" s="8" t="s">
        <v>178</v>
      </c>
      <c r="C211" s="4">
        <v>164594826</v>
      </c>
      <c r="D211" s="4">
        <v>2542326</v>
      </c>
      <c r="E211" s="4">
        <v>3242853</v>
      </c>
      <c r="F211" s="4">
        <v>3722662</v>
      </c>
      <c r="G211" s="4">
        <v>5150632</v>
      </c>
      <c r="H211" s="4">
        <v>1589883</v>
      </c>
      <c r="I211" s="4">
        <v>2186275</v>
      </c>
      <c r="J211" s="4">
        <v>11632961</v>
      </c>
      <c r="K211" s="4">
        <v>3426156</v>
      </c>
      <c r="L211" s="4">
        <v>1650734</v>
      </c>
      <c r="M211" s="4">
        <v>5927044</v>
      </c>
      <c r="N211" s="4">
        <v>11192603</v>
      </c>
      <c r="O211" s="4">
        <v>1638095</v>
      </c>
      <c r="P211" s="4">
        <v>2709245</v>
      </c>
      <c r="Q211" s="4">
        <v>6236511</v>
      </c>
      <c r="R211" s="4">
        <v>25966118</v>
      </c>
      <c r="S211" s="4">
        <v>70709372</v>
      </c>
      <c r="T211" s="4">
        <v>5071356</v>
      </c>
    </row>
    <row r="212" spans="1:20" s="1" customFormat="1" ht="23.25">
      <c r="A212" s="3" t="s">
        <v>749</v>
      </c>
      <c r="B212" s="8" t="s">
        <v>179</v>
      </c>
      <c r="C212" s="4">
        <v>62381844</v>
      </c>
      <c r="D212" s="4">
        <v>378763</v>
      </c>
      <c r="E212" s="4">
        <v>419047</v>
      </c>
      <c r="F212" s="4">
        <v>646863</v>
      </c>
      <c r="G212" s="4">
        <v>1979311</v>
      </c>
      <c r="H212" s="4">
        <v>70433</v>
      </c>
      <c r="I212" s="4">
        <v>71716</v>
      </c>
      <c r="J212" s="4">
        <v>4989771</v>
      </c>
      <c r="K212" s="4">
        <v>1057418</v>
      </c>
      <c r="L212" s="4">
        <v>56103</v>
      </c>
      <c r="M212" s="4">
        <v>238384</v>
      </c>
      <c r="N212" s="4">
        <v>3834663</v>
      </c>
      <c r="O212" s="4">
        <v>106786</v>
      </c>
      <c r="P212" s="4">
        <v>230286</v>
      </c>
      <c r="Q212" s="4">
        <v>1513836</v>
      </c>
      <c r="R212" s="4">
        <v>11606863</v>
      </c>
      <c r="S212" s="4">
        <v>34570961</v>
      </c>
      <c r="T212" s="4">
        <v>610638</v>
      </c>
    </row>
    <row r="213" spans="1:20" s="1" customFormat="1" ht="45.75">
      <c r="A213" s="3" t="s">
        <v>750</v>
      </c>
      <c r="B213" s="8" t="s">
        <v>180</v>
      </c>
      <c r="C213" s="4">
        <v>102212983</v>
      </c>
      <c r="D213" s="4">
        <v>2163563</v>
      </c>
      <c r="E213" s="4">
        <v>2823807</v>
      </c>
      <c r="F213" s="4">
        <v>3075799</v>
      </c>
      <c r="G213" s="4">
        <v>3171321</v>
      </c>
      <c r="H213" s="4">
        <v>1519450</v>
      </c>
      <c r="I213" s="4">
        <v>2114559</v>
      </c>
      <c r="J213" s="4">
        <v>6643190</v>
      </c>
      <c r="K213" s="4">
        <v>2368738</v>
      </c>
      <c r="L213" s="4">
        <v>1594631</v>
      </c>
      <c r="M213" s="4">
        <v>5688660</v>
      </c>
      <c r="N213" s="4">
        <v>7357940</v>
      </c>
      <c r="O213" s="4">
        <v>1531308</v>
      </c>
      <c r="P213" s="4">
        <v>2478959</v>
      </c>
      <c r="Q213" s="4">
        <v>4722675</v>
      </c>
      <c r="R213" s="4">
        <v>14359256</v>
      </c>
      <c r="S213" s="4">
        <v>36138411</v>
      </c>
      <c r="T213" s="4">
        <v>4460718</v>
      </c>
    </row>
    <row r="214" spans="1:20" s="1" customFormat="1" ht="57">
      <c r="A214" s="3" t="s">
        <v>751</v>
      </c>
      <c r="B214" s="8" t="s">
        <v>181</v>
      </c>
      <c r="C214" s="4">
        <v>135639035</v>
      </c>
      <c r="D214" s="4">
        <v>1081645</v>
      </c>
      <c r="E214" s="4">
        <v>1867359</v>
      </c>
      <c r="F214" s="4">
        <v>1674757</v>
      </c>
      <c r="G214" s="4">
        <v>1471559</v>
      </c>
      <c r="H214" s="4">
        <v>734486</v>
      </c>
      <c r="I214" s="4">
        <v>749937</v>
      </c>
      <c r="J214" s="4">
        <v>56838189</v>
      </c>
      <c r="K214" s="4">
        <v>4324267</v>
      </c>
      <c r="L214" s="4">
        <v>1007322</v>
      </c>
      <c r="M214" s="4">
        <v>1761692</v>
      </c>
      <c r="N214" s="4">
        <v>10801385</v>
      </c>
      <c r="O214" s="4">
        <v>918058</v>
      </c>
      <c r="P214" s="4">
        <v>611552</v>
      </c>
      <c r="Q214" s="4">
        <v>3744625</v>
      </c>
      <c r="R214" s="4">
        <v>8006593</v>
      </c>
      <c r="S214" s="4">
        <v>35858040</v>
      </c>
      <c r="T214" s="4">
        <v>4187568</v>
      </c>
    </row>
    <row r="215" spans="1:20" s="1" customFormat="1" ht="23.25">
      <c r="A215" s="3" t="s">
        <v>752</v>
      </c>
      <c r="B215" s="8" t="s">
        <v>182</v>
      </c>
      <c r="C215" s="4">
        <v>7333318</v>
      </c>
      <c r="D215" s="4">
        <v>69223</v>
      </c>
      <c r="E215" s="4">
        <v>101864</v>
      </c>
      <c r="F215" s="4">
        <v>234320</v>
      </c>
      <c r="G215" s="4">
        <v>104591</v>
      </c>
      <c r="H215" s="4">
        <v>45465</v>
      </c>
      <c r="I215" s="4">
        <v>51553</v>
      </c>
      <c r="J215" s="4">
        <v>668492</v>
      </c>
      <c r="K215" s="4">
        <v>173947</v>
      </c>
      <c r="L215" s="4">
        <v>21000</v>
      </c>
      <c r="M215" s="4">
        <v>150187</v>
      </c>
      <c r="N215" s="4">
        <v>2024222</v>
      </c>
      <c r="O215" s="4">
        <v>55671</v>
      </c>
      <c r="P215" s="4">
        <v>5154</v>
      </c>
      <c r="Q215" s="4">
        <v>197666</v>
      </c>
      <c r="R215" s="4">
        <v>1120952</v>
      </c>
      <c r="S215" s="4">
        <v>2181976</v>
      </c>
      <c r="T215" s="4">
        <v>127035</v>
      </c>
    </row>
    <row r="216" spans="1:20" s="1" customFormat="1" ht="45.75">
      <c r="A216" s="3" t="s">
        <v>753</v>
      </c>
      <c r="B216" s="8" t="s">
        <v>183</v>
      </c>
      <c r="C216" s="4">
        <v>34795008</v>
      </c>
      <c r="D216" s="4">
        <v>128669</v>
      </c>
      <c r="E216" s="4">
        <v>670848</v>
      </c>
      <c r="F216" s="4">
        <v>395501</v>
      </c>
      <c r="G216" s="4">
        <v>147427</v>
      </c>
      <c r="H216" s="4">
        <v>373155</v>
      </c>
      <c r="I216" s="4">
        <v>84280</v>
      </c>
      <c r="J216" s="4">
        <v>4017224</v>
      </c>
      <c r="K216" s="4">
        <v>3544026</v>
      </c>
      <c r="L216" s="4">
        <v>56674</v>
      </c>
      <c r="M216" s="4">
        <v>1274660</v>
      </c>
      <c r="N216" s="4">
        <v>3366212</v>
      </c>
      <c r="O216" s="4">
        <v>294468</v>
      </c>
      <c r="P216" s="4">
        <v>197774</v>
      </c>
      <c r="Q216" s="4">
        <v>939470</v>
      </c>
      <c r="R216" s="4">
        <v>3610435</v>
      </c>
      <c r="S216" s="4">
        <v>14176663</v>
      </c>
      <c r="T216" s="4">
        <v>1517523</v>
      </c>
    </row>
    <row r="217" spans="1:20" s="1" customFormat="1" ht="34.5">
      <c r="A217" s="3" t="s">
        <v>754</v>
      </c>
      <c r="B217" s="8" t="s">
        <v>184</v>
      </c>
      <c r="C217" s="4">
        <v>93510709</v>
      </c>
      <c r="D217" s="4">
        <v>883753</v>
      </c>
      <c r="E217" s="4">
        <v>1094647</v>
      </c>
      <c r="F217" s="4">
        <v>1044936</v>
      </c>
      <c r="G217" s="4">
        <v>1219541</v>
      </c>
      <c r="H217" s="4">
        <v>315866</v>
      </c>
      <c r="I217" s="4">
        <v>614104</v>
      </c>
      <c r="J217" s="4">
        <v>52152473</v>
      </c>
      <c r="K217" s="4">
        <v>606294</v>
      </c>
      <c r="L217" s="4">
        <v>929648</v>
      </c>
      <c r="M217" s="4">
        <v>336845</v>
      </c>
      <c r="N217" s="4">
        <v>5410952</v>
      </c>
      <c r="O217" s="4">
        <v>567919</v>
      </c>
      <c r="P217" s="4">
        <v>408624</v>
      </c>
      <c r="Q217" s="4">
        <v>2607489</v>
      </c>
      <c r="R217" s="4">
        <v>3275206</v>
      </c>
      <c r="S217" s="4">
        <v>19499402</v>
      </c>
      <c r="T217" s="4">
        <v>2543010</v>
      </c>
    </row>
    <row r="218" spans="1:20" s="1" customFormat="1" ht="23.25">
      <c r="A218" s="3" t="s">
        <v>755</v>
      </c>
      <c r="B218" s="8" t="s">
        <v>185</v>
      </c>
      <c r="C218" s="4">
        <v>13844477</v>
      </c>
      <c r="D218" s="4">
        <v>25473</v>
      </c>
      <c r="E218" s="4">
        <v>29393</v>
      </c>
      <c r="F218" s="4">
        <v>41929</v>
      </c>
      <c r="G218" s="4">
        <v>4689</v>
      </c>
      <c r="H218" s="4">
        <v>7111</v>
      </c>
      <c r="I218" s="4">
        <v>4242</v>
      </c>
      <c r="J218" s="4">
        <v>15923</v>
      </c>
      <c r="K218" s="4">
        <v>40586</v>
      </c>
      <c r="L218" s="4">
        <v>7695</v>
      </c>
      <c r="M218" s="4">
        <v>8892</v>
      </c>
      <c r="N218" s="4">
        <v>87158</v>
      </c>
      <c r="O218" s="4">
        <v>2795</v>
      </c>
      <c r="P218" s="4">
        <v>967</v>
      </c>
      <c r="Q218" s="4">
        <v>147990</v>
      </c>
      <c r="R218" s="4">
        <v>1998407</v>
      </c>
      <c r="S218" s="4">
        <v>11385976</v>
      </c>
      <c r="T218" s="4">
        <v>35251</v>
      </c>
    </row>
    <row r="219" spans="1:20" s="1" customFormat="1" ht="23.25">
      <c r="A219" s="3" t="s">
        <v>756</v>
      </c>
      <c r="B219" s="8" t="s">
        <v>490</v>
      </c>
      <c r="C219" s="4">
        <v>419924375</v>
      </c>
      <c r="D219" s="4">
        <v>6464099</v>
      </c>
      <c r="E219" s="4">
        <v>14037386</v>
      </c>
      <c r="F219" s="4">
        <v>12958597</v>
      </c>
      <c r="G219" s="4">
        <v>11592128</v>
      </c>
      <c r="H219" s="4">
        <v>9595213</v>
      </c>
      <c r="I219" s="4">
        <v>9045444</v>
      </c>
      <c r="J219" s="4">
        <v>19885317</v>
      </c>
      <c r="K219" s="4">
        <v>8966268</v>
      </c>
      <c r="L219" s="4">
        <v>10454032</v>
      </c>
      <c r="M219" s="4">
        <v>18724654</v>
      </c>
      <c r="N219" s="4">
        <v>4967867</v>
      </c>
      <c r="O219" s="4">
        <v>9793152</v>
      </c>
      <c r="P219" s="4">
        <v>15995127</v>
      </c>
      <c r="Q219" s="4">
        <v>14017477</v>
      </c>
      <c r="R219" s="4">
        <v>27324163</v>
      </c>
      <c r="S219" s="4">
        <v>200005659</v>
      </c>
      <c r="T219" s="4">
        <v>26097791</v>
      </c>
    </row>
    <row r="220" spans="1:20" s="1" customFormat="1" ht="23.25">
      <c r="A220" s="3" t="s">
        <v>757</v>
      </c>
      <c r="B220" s="8" t="s">
        <v>186</v>
      </c>
      <c r="C220" s="4">
        <v>12897664</v>
      </c>
      <c r="D220" s="4">
        <v>462</v>
      </c>
      <c r="E220" s="4">
        <v>794131</v>
      </c>
      <c r="F220" s="4">
        <v>199214</v>
      </c>
      <c r="G220" s="5" t="s">
        <v>14</v>
      </c>
      <c r="H220" s="5" t="s">
        <v>14</v>
      </c>
      <c r="I220" s="5" t="s">
        <v>14</v>
      </c>
      <c r="J220" s="5" t="s">
        <v>14</v>
      </c>
      <c r="K220" s="4">
        <v>23847</v>
      </c>
      <c r="L220" s="4">
        <v>276897</v>
      </c>
      <c r="M220" s="5" t="s">
        <v>14</v>
      </c>
      <c r="N220" s="4">
        <v>14986</v>
      </c>
      <c r="O220" s="5" t="s">
        <v>14</v>
      </c>
      <c r="P220" s="5" t="s">
        <v>14</v>
      </c>
      <c r="Q220" s="4">
        <v>1834</v>
      </c>
      <c r="R220" s="5" t="s">
        <v>14</v>
      </c>
      <c r="S220" s="4">
        <v>11301894</v>
      </c>
      <c r="T220" s="4">
        <v>284400</v>
      </c>
    </row>
    <row r="221" spans="1:20" s="1" customFormat="1" ht="45.75">
      <c r="A221" s="3" t="s">
        <v>758</v>
      </c>
      <c r="B221" s="8" t="s">
        <v>187</v>
      </c>
      <c r="C221" s="4">
        <v>396461632</v>
      </c>
      <c r="D221" s="4">
        <v>6397950</v>
      </c>
      <c r="E221" s="4">
        <v>12735617</v>
      </c>
      <c r="F221" s="4">
        <v>12359422</v>
      </c>
      <c r="G221" s="4">
        <v>11371581</v>
      </c>
      <c r="H221" s="4">
        <v>9426206</v>
      </c>
      <c r="I221" s="4">
        <v>9022767</v>
      </c>
      <c r="J221" s="4">
        <v>19865603</v>
      </c>
      <c r="K221" s="4">
        <v>8184902</v>
      </c>
      <c r="L221" s="4">
        <v>9873394</v>
      </c>
      <c r="M221" s="4">
        <v>14744284</v>
      </c>
      <c r="N221" s="4">
        <v>4938510</v>
      </c>
      <c r="O221" s="4">
        <v>9565873</v>
      </c>
      <c r="P221" s="4">
        <v>15976667</v>
      </c>
      <c r="Q221" s="4">
        <v>14011061</v>
      </c>
      <c r="R221" s="4">
        <v>26548025</v>
      </c>
      <c r="S221" s="4">
        <v>185965451</v>
      </c>
      <c r="T221" s="4">
        <v>25474319</v>
      </c>
    </row>
    <row r="222" spans="1:20" s="1" customFormat="1" ht="34.5">
      <c r="A222" s="3" t="s">
        <v>759</v>
      </c>
      <c r="B222" s="8" t="s">
        <v>188</v>
      </c>
      <c r="C222" s="4">
        <v>1718584</v>
      </c>
      <c r="D222" s="4">
        <v>10013</v>
      </c>
      <c r="E222" s="4">
        <v>18403</v>
      </c>
      <c r="F222" s="4">
        <v>176462</v>
      </c>
      <c r="G222" s="4">
        <v>7121</v>
      </c>
      <c r="H222" s="4">
        <v>4996</v>
      </c>
      <c r="I222" s="4">
        <v>369</v>
      </c>
      <c r="J222" s="4">
        <v>18062</v>
      </c>
      <c r="K222" s="4">
        <v>31991</v>
      </c>
      <c r="L222" s="4">
        <v>264001</v>
      </c>
      <c r="M222" s="4">
        <v>115021</v>
      </c>
      <c r="N222" s="4">
        <v>10488</v>
      </c>
      <c r="O222" s="4">
        <v>12395</v>
      </c>
      <c r="P222" s="4">
        <v>3821</v>
      </c>
      <c r="Q222" s="4">
        <v>4582</v>
      </c>
      <c r="R222" s="4">
        <v>564426</v>
      </c>
      <c r="S222" s="4">
        <v>471355</v>
      </c>
      <c r="T222" s="4">
        <v>5078</v>
      </c>
    </row>
    <row r="223" spans="1:20" s="1" customFormat="1" ht="23.25">
      <c r="A223" s="3" t="s">
        <v>760</v>
      </c>
      <c r="B223" s="8" t="s">
        <v>189</v>
      </c>
      <c r="C223" s="4">
        <v>13776</v>
      </c>
      <c r="D223" s="5" t="s">
        <v>14</v>
      </c>
      <c r="E223" s="5" t="s">
        <v>14</v>
      </c>
      <c r="F223" s="4">
        <v>13099</v>
      </c>
      <c r="G223" s="5" t="s">
        <v>14</v>
      </c>
      <c r="H223" s="5" t="s">
        <v>14</v>
      </c>
      <c r="I223" s="5" t="s">
        <v>14</v>
      </c>
      <c r="J223" s="4">
        <v>677</v>
      </c>
      <c r="K223" s="5" t="s">
        <v>14</v>
      </c>
      <c r="L223" s="5" t="s">
        <v>14</v>
      </c>
      <c r="M223" s="5" t="s">
        <v>14</v>
      </c>
      <c r="N223" s="5" t="s">
        <v>14</v>
      </c>
      <c r="O223" s="5" t="s">
        <v>14</v>
      </c>
      <c r="P223" s="5" t="s">
        <v>14</v>
      </c>
      <c r="Q223" s="5" t="s">
        <v>14</v>
      </c>
      <c r="R223" s="5" t="s">
        <v>14</v>
      </c>
      <c r="S223" s="5" t="s">
        <v>14</v>
      </c>
      <c r="T223" s="5" t="s">
        <v>14</v>
      </c>
    </row>
    <row r="224" spans="1:20" s="1" customFormat="1" ht="34.5">
      <c r="A224" s="3" t="s">
        <v>761</v>
      </c>
      <c r="B224" s="8" t="s">
        <v>190</v>
      </c>
      <c r="C224" s="4">
        <v>8832719</v>
      </c>
      <c r="D224" s="4">
        <v>55674</v>
      </c>
      <c r="E224" s="4">
        <v>489235</v>
      </c>
      <c r="F224" s="4">
        <v>210401</v>
      </c>
      <c r="G224" s="4">
        <v>213426</v>
      </c>
      <c r="H224" s="4">
        <v>164011</v>
      </c>
      <c r="I224" s="4">
        <v>22308</v>
      </c>
      <c r="J224" s="4">
        <v>975</v>
      </c>
      <c r="K224" s="4">
        <v>725529</v>
      </c>
      <c r="L224" s="4">
        <v>39741</v>
      </c>
      <c r="M224" s="4">
        <v>3865349</v>
      </c>
      <c r="N224" s="4">
        <v>3883</v>
      </c>
      <c r="O224" s="4">
        <v>214884</v>
      </c>
      <c r="P224" s="4">
        <v>14639</v>
      </c>
      <c r="Q224" s="5" t="s">
        <v>14</v>
      </c>
      <c r="R224" s="4">
        <v>211712</v>
      </c>
      <c r="S224" s="4">
        <v>2266959</v>
      </c>
      <c r="T224" s="4">
        <v>333994</v>
      </c>
    </row>
    <row r="225" spans="1:20" s="1" customFormat="1" ht="23.25">
      <c r="A225" s="3" t="s">
        <v>762</v>
      </c>
      <c r="B225" s="8" t="s">
        <v>491</v>
      </c>
      <c r="C225" s="4">
        <v>137377620</v>
      </c>
      <c r="D225" s="4">
        <v>9832175</v>
      </c>
      <c r="E225" s="4">
        <v>5879367</v>
      </c>
      <c r="F225" s="4">
        <v>2883868</v>
      </c>
      <c r="G225" s="4">
        <v>3484915</v>
      </c>
      <c r="H225" s="4">
        <v>2112349</v>
      </c>
      <c r="I225" s="4">
        <v>2445235</v>
      </c>
      <c r="J225" s="4">
        <v>7246277</v>
      </c>
      <c r="K225" s="4">
        <v>3768077</v>
      </c>
      <c r="L225" s="4">
        <v>1994797</v>
      </c>
      <c r="M225" s="4">
        <v>4193734</v>
      </c>
      <c r="N225" s="4">
        <v>3004519</v>
      </c>
      <c r="O225" s="4">
        <v>2097083</v>
      </c>
      <c r="P225" s="4">
        <v>3477419</v>
      </c>
      <c r="Q225" s="4">
        <v>8842750</v>
      </c>
      <c r="R225" s="4">
        <v>15880550</v>
      </c>
      <c r="S225" s="4">
        <v>52417232</v>
      </c>
      <c r="T225" s="4">
        <v>7817272</v>
      </c>
    </row>
    <row r="226" spans="1:20" s="1" customFormat="1" ht="23.25">
      <c r="A226" s="3" t="s">
        <v>763</v>
      </c>
      <c r="B226" s="8" t="s">
        <v>191</v>
      </c>
      <c r="C226" s="4">
        <v>10662525</v>
      </c>
      <c r="D226" s="4">
        <v>155806</v>
      </c>
      <c r="E226" s="4">
        <v>2478769</v>
      </c>
      <c r="F226" s="4">
        <v>267014</v>
      </c>
      <c r="G226" s="4">
        <v>488480</v>
      </c>
      <c r="H226" s="4">
        <v>143304</v>
      </c>
      <c r="I226" s="4">
        <v>114067</v>
      </c>
      <c r="J226" s="4">
        <v>624631</v>
      </c>
      <c r="K226" s="4">
        <v>222552</v>
      </c>
      <c r="L226" s="4">
        <v>84745</v>
      </c>
      <c r="M226" s="4">
        <v>246965</v>
      </c>
      <c r="N226" s="4">
        <v>211095</v>
      </c>
      <c r="O226" s="4">
        <v>231354</v>
      </c>
      <c r="P226" s="4">
        <v>34849</v>
      </c>
      <c r="Q226" s="4">
        <v>412242</v>
      </c>
      <c r="R226" s="4">
        <v>805113</v>
      </c>
      <c r="S226" s="4">
        <v>3902408</v>
      </c>
      <c r="T226" s="4">
        <v>239132</v>
      </c>
    </row>
    <row r="227" spans="1:20" s="1" customFormat="1" ht="23.25">
      <c r="A227" s="3" t="s">
        <v>764</v>
      </c>
      <c r="B227" s="8" t="s">
        <v>192</v>
      </c>
      <c r="C227" s="4">
        <v>48098</v>
      </c>
      <c r="D227" s="5" t="s">
        <v>14</v>
      </c>
      <c r="E227" s="5" t="s">
        <v>14</v>
      </c>
      <c r="F227" s="5" t="s">
        <v>14</v>
      </c>
      <c r="G227" s="5" t="s">
        <v>14</v>
      </c>
      <c r="H227" s="5" t="s">
        <v>14</v>
      </c>
      <c r="I227" s="4">
        <v>4</v>
      </c>
      <c r="J227" s="4">
        <v>5155</v>
      </c>
      <c r="K227" s="5" t="s">
        <v>14</v>
      </c>
      <c r="L227" s="4">
        <v>19377</v>
      </c>
      <c r="M227" s="5" t="s">
        <v>14</v>
      </c>
      <c r="N227" s="4">
        <v>23513</v>
      </c>
      <c r="O227" s="5" t="s">
        <v>14</v>
      </c>
      <c r="P227" s="5" t="s">
        <v>14</v>
      </c>
      <c r="Q227" s="5" t="s">
        <v>14</v>
      </c>
      <c r="R227" s="5" t="s">
        <v>14</v>
      </c>
      <c r="S227" s="5" t="s">
        <v>14</v>
      </c>
      <c r="T227" s="4">
        <v>49</v>
      </c>
    </row>
    <row r="228" spans="1:20" s="1" customFormat="1" ht="23.25">
      <c r="A228" s="3" t="s">
        <v>765</v>
      </c>
      <c r="B228" s="8" t="s">
        <v>193</v>
      </c>
      <c r="C228" s="4">
        <v>10614427</v>
      </c>
      <c r="D228" s="4">
        <v>155806</v>
      </c>
      <c r="E228" s="4">
        <v>2478769</v>
      </c>
      <c r="F228" s="4">
        <v>267014</v>
      </c>
      <c r="G228" s="4">
        <v>488480</v>
      </c>
      <c r="H228" s="4">
        <v>143304</v>
      </c>
      <c r="I228" s="4">
        <v>114063</v>
      </c>
      <c r="J228" s="4">
        <v>619476</v>
      </c>
      <c r="K228" s="4">
        <v>222552</v>
      </c>
      <c r="L228" s="4">
        <v>65368</v>
      </c>
      <c r="M228" s="4">
        <v>246965</v>
      </c>
      <c r="N228" s="4">
        <v>187582</v>
      </c>
      <c r="O228" s="4">
        <v>231354</v>
      </c>
      <c r="P228" s="4">
        <v>34849</v>
      </c>
      <c r="Q228" s="4">
        <v>412242</v>
      </c>
      <c r="R228" s="4">
        <v>805113</v>
      </c>
      <c r="S228" s="4">
        <v>3902408</v>
      </c>
      <c r="T228" s="4">
        <v>239083</v>
      </c>
    </row>
    <row r="229" spans="1:20" s="1" customFormat="1" ht="23.25">
      <c r="A229" s="3" t="s">
        <v>766</v>
      </c>
      <c r="B229" s="8" t="s">
        <v>194</v>
      </c>
      <c r="C229" s="4">
        <v>116316680</v>
      </c>
      <c r="D229" s="4">
        <v>9619671</v>
      </c>
      <c r="E229" s="4">
        <v>2533072</v>
      </c>
      <c r="F229" s="4">
        <v>2527498</v>
      </c>
      <c r="G229" s="4">
        <v>2740554</v>
      </c>
      <c r="H229" s="4">
        <v>1942682</v>
      </c>
      <c r="I229" s="4">
        <v>2125759</v>
      </c>
      <c r="J229" s="4">
        <v>6335753</v>
      </c>
      <c r="K229" s="4">
        <v>3496381</v>
      </c>
      <c r="L229" s="4">
        <v>1879915</v>
      </c>
      <c r="M229" s="4">
        <v>3802683</v>
      </c>
      <c r="N229" s="4">
        <v>2745165</v>
      </c>
      <c r="O229" s="4">
        <v>1819810</v>
      </c>
      <c r="P229" s="4">
        <v>3369947</v>
      </c>
      <c r="Q229" s="4">
        <v>8356339</v>
      </c>
      <c r="R229" s="4">
        <v>10956616</v>
      </c>
      <c r="S229" s="4">
        <v>44776319</v>
      </c>
      <c r="T229" s="4">
        <v>7288516</v>
      </c>
    </row>
    <row r="230" spans="1:20" s="1" customFormat="1" ht="34.5">
      <c r="A230" s="3" t="s">
        <v>767</v>
      </c>
      <c r="B230" s="8" t="s">
        <v>195</v>
      </c>
      <c r="C230" s="4">
        <v>406777</v>
      </c>
      <c r="D230" s="5" t="s">
        <v>14</v>
      </c>
      <c r="E230" s="5" t="s">
        <v>14</v>
      </c>
      <c r="F230" s="4">
        <v>15886</v>
      </c>
      <c r="G230" s="5" t="s">
        <v>14</v>
      </c>
      <c r="H230" s="5" t="s">
        <v>14</v>
      </c>
      <c r="I230" s="4">
        <v>22625</v>
      </c>
      <c r="J230" s="4">
        <v>12803</v>
      </c>
      <c r="K230" s="4">
        <v>81</v>
      </c>
      <c r="L230" s="4">
        <v>21059</v>
      </c>
      <c r="M230" s="5" t="s">
        <v>14</v>
      </c>
      <c r="N230" s="4">
        <v>649</v>
      </c>
      <c r="O230" s="5" t="s">
        <v>14</v>
      </c>
      <c r="P230" s="4">
        <v>66915</v>
      </c>
      <c r="Q230" s="5" t="s">
        <v>14</v>
      </c>
      <c r="R230" s="4">
        <v>60050</v>
      </c>
      <c r="S230" s="4">
        <v>106115</v>
      </c>
      <c r="T230" s="4">
        <v>100594</v>
      </c>
    </row>
    <row r="231" spans="1:20" s="1" customFormat="1" ht="23.25">
      <c r="A231" s="3" t="s">
        <v>768</v>
      </c>
      <c r="B231" s="8" t="s">
        <v>196</v>
      </c>
      <c r="C231" s="4">
        <v>1990349</v>
      </c>
      <c r="D231" s="4">
        <v>13580</v>
      </c>
      <c r="E231" s="4">
        <v>114579</v>
      </c>
      <c r="F231" s="4">
        <v>36531</v>
      </c>
      <c r="G231" s="4">
        <v>254912</v>
      </c>
      <c r="H231" s="4">
        <v>10200</v>
      </c>
      <c r="I231" s="4">
        <v>118297</v>
      </c>
      <c r="J231" s="4">
        <v>266583</v>
      </c>
      <c r="K231" s="4">
        <v>20162</v>
      </c>
      <c r="L231" s="4">
        <v>7504</v>
      </c>
      <c r="M231" s="4">
        <v>123061</v>
      </c>
      <c r="N231" s="4">
        <v>22460</v>
      </c>
      <c r="O231" s="4">
        <v>15309</v>
      </c>
      <c r="P231" s="4">
        <v>5316</v>
      </c>
      <c r="Q231" s="4">
        <v>56178</v>
      </c>
      <c r="R231" s="4">
        <v>238624</v>
      </c>
      <c r="S231" s="4">
        <v>668084</v>
      </c>
      <c r="T231" s="4">
        <v>18969</v>
      </c>
    </row>
    <row r="232" spans="1:20" s="1" customFormat="1" ht="23.25">
      <c r="A232" s="3" t="s">
        <v>769</v>
      </c>
      <c r="B232" s="8" t="s">
        <v>197</v>
      </c>
      <c r="C232" s="4">
        <v>47777</v>
      </c>
      <c r="D232" s="4">
        <v>15</v>
      </c>
      <c r="E232" s="4">
        <v>102</v>
      </c>
      <c r="F232" s="4">
        <v>11993</v>
      </c>
      <c r="G232" s="5" t="s">
        <v>14</v>
      </c>
      <c r="H232" s="5" t="s">
        <v>14</v>
      </c>
      <c r="I232" s="4">
        <v>26</v>
      </c>
      <c r="J232" s="4">
        <v>2240</v>
      </c>
      <c r="K232" s="4">
        <v>118</v>
      </c>
      <c r="L232" s="5" t="s">
        <v>14</v>
      </c>
      <c r="M232" s="4">
        <v>124</v>
      </c>
      <c r="N232" s="4">
        <v>153</v>
      </c>
      <c r="O232" s="4">
        <v>10463</v>
      </c>
      <c r="P232" s="4">
        <v>55</v>
      </c>
      <c r="Q232" s="4">
        <v>154</v>
      </c>
      <c r="R232" s="4">
        <v>398</v>
      </c>
      <c r="S232" s="4">
        <v>20740</v>
      </c>
      <c r="T232" s="4">
        <v>1196</v>
      </c>
    </row>
    <row r="233" spans="1:20" s="1" customFormat="1" ht="34.5">
      <c r="A233" s="3" t="s">
        <v>770</v>
      </c>
      <c r="B233" s="8" t="s">
        <v>198</v>
      </c>
      <c r="C233" s="4">
        <v>823243</v>
      </c>
      <c r="D233" s="4">
        <v>14584</v>
      </c>
      <c r="E233" s="5" t="s">
        <v>14</v>
      </c>
      <c r="F233" s="5" t="s">
        <v>14</v>
      </c>
      <c r="G233" s="5" t="s">
        <v>14</v>
      </c>
      <c r="H233" s="4">
        <v>15430</v>
      </c>
      <c r="I233" s="5" t="s">
        <v>14</v>
      </c>
      <c r="J233" s="5" t="s">
        <v>14</v>
      </c>
      <c r="K233" s="4">
        <v>26411</v>
      </c>
      <c r="L233" s="5" t="s">
        <v>14</v>
      </c>
      <c r="M233" s="4">
        <v>14966</v>
      </c>
      <c r="N233" s="4">
        <v>23526</v>
      </c>
      <c r="O233" s="4">
        <v>19262</v>
      </c>
      <c r="P233" s="5" t="s">
        <v>14</v>
      </c>
      <c r="Q233" s="5" t="s">
        <v>14</v>
      </c>
      <c r="R233" s="4">
        <v>447034</v>
      </c>
      <c r="S233" s="4">
        <v>93962</v>
      </c>
      <c r="T233" s="4">
        <v>168069</v>
      </c>
    </row>
    <row r="234" spans="1:20" s="1" customFormat="1" ht="34.5">
      <c r="A234" s="3" t="s">
        <v>771</v>
      </c>
      <c r="B234" s="8" t="s">
        <v>199</v>
      </c>
      <c r="C234" s="4">
        <v>7130267</v>
      </c>
      <c r="D234" s="4">
        <v>28520</v>
      </c>
      <c r="E234" s="4">
        <v>752845</v>
      </c>
      <c r="F234" s="4">
        <v>24947</v>
      </c>
      <c r="G234" s="4">
        <v>969</v>
      </c>
      <c r="H234" s="4">
        <v>733</v>
      </c>
      <c r="I234" s="4">
        <v>64460</v>
      </c>
      <c r="J234" s="4">
        <v>4267</v>
      </c>
      <c r="K234" s="4">
        <v>2372</v>
      </c>
      <c r="L234" s="4">
        <v>1574</v>
      </c>
      <c r="M234" s="4">
        <v>5935</v>
      </c>
      <c r="N234" s="4">
        <v>1471</v>
      </c>
      <c r="O234" s="4">
        <v>885</v>
      </c>
      <c r="P234" s="4">
        <v>337</v>
      </c>
      <c r="Q234" s="4">
        <v>17837</v>
      </c>
      <c r="R234" s="4">
        <v>3372716</v>
      </c>
      <c r="S234" s="4">
        <v>2849604</v>
      </c>
      <c r="T234" s="4">
        <v>796</v>
      </c>
    </row>
    <row r="235" spans="1:20" s="1" customFormat="1" ht="34.5">
      <c r="A235" s="3" t="s">
        <v>772</v>
      </c>
      <c r="B235" s="8" t="s">
        <v>492</v>
      </c>
      <c r="C235" s="4">
        <v>823238938</v>
      </c>
      <c r="D235" s="4">
        <v>25265427</v>
      </c>
      <c r="E235" s="4">
        <v>41865618</v>
      </c>
      <c r="F235" s="4">
        <v>33832758</v>
      </c>
      <c r="G235" s="4">
        <v>20509092</v>
      </c>
      <c r="H235" s="4">
        <v>37309057</v>
      </c>
      <c r="I235" s="4">
        <v>21293613</v>
      </c>
      <c r="J235" s="4">
        <v>34316700</v>
      </c>
      <c r="K235" s="4">
        <v>20452447</v>
      </c>
      <c r="L235" s="4">
        <v>17370491</v>
      </c>
      <c r="M235" s="4">
        <v>16213874</v>
      </c>
      <c r="N235" s="4">
        <v>31572409</v>
      </c>
      <c r="O235" s="4">
        <v>14587897</v>
      </c>
      <c r="P235" s="4">
        <v>4050162</v>
      </c>
      <c r="Q235" s="4">
        <v>165217890</v>
      </c>
      <c r="R235" s="4">
        <v>127945423</v>
      </c>
      <c r="S235" s="4">
        <v>167293007</v>
      </c>
      <c r="T235" s="4">
        <v>44143073</v>
      </c>
    </row>
    <row r="236" spans="1:20" s="1" customFormat="1" ht="23.25">
      <c r="A236" s="3" t="s">
        <v>773</v>
      </c>
      <c r="B236" s="8" t="s">
        <v>493</v>
      </c>
      <c r="C236" s="4">
        <v>40919996</v>
      </c>
      <c r="D236" s="4">
        <v>942498</v>
      </c>
      <c r="E236" s="4">
        <v>2512142</v>
      </c>
      <c r="F236" s="4">
        <v>1899535</v>
      </c>
      <c r="G236" s="4">
        <v>1453628</v>
      </c>
      <c r="H236" s="4">
        <v>3513775</v>
      </c>
      <c r="I236" s="4">
        <v>917991</v>
      </c>
      <c r="J236" s="4">
        <v>632675</v>
      </c>
      <c r="K236" s="4">
        <v>330667</v>
      </c>
      <c r="L236" s="4">
        <v>2016606</v>
      </c>
      <c r="M236" s="4">
        <v>455749</v>
      </c>
      <c r="N236" s="4">
        <v>643542</v>
      </c>
      <c r="O236" s="4">
        <v>1784395</v>
      </c>
      <c r="P236" s="4">
        <v>74722</v>
      </c>
      <c r="Q236" s="4">
        <v>8671623</v>
      </c>
      <c r="R236" s="4">
        <v>1902994</v>
      </c>
      <c r="S236" s="4">
        <v>8248654</v>
      </c>
      <c r="T236" s="4">
        <v>4918799</v>
      </c>
    </row>
    <row r="237" spans="1:20" s="1" customFormat="1" ht="34.5">
      <c r="A237" s="3" t="s">
        <v>774</v>
      </c>
      <c r="B237" s="8" t="s">
        <v>200</v>
      </c>
      <c r="C237" s="4">
        <v>21582576</v>
      </c>
      <c r="D237" s="4">
        <v>249156</v>
      </c>
      <c r="E237" s="4">
        <v>414917</v>
      </c>
      <c r="F237" s="4">
        <v>1776989</v>
      </c>
      <c r="G237" s="4">
        <v>1024521</v>
      </c>
      <c r="H237" s="4">
        <v>2804810</v>
      </c>
      <c r="I237" s="4">
        <v>308107</v>
      </c>
      <c r="J237" s="4">
        <v>389837</v>
      </c>
      <c r="K237" s="4">
        <v>57403</v>
      </c>
      <c r="L237" s="4">
        <v>180268</v>
      </c>
      <c r="M237" s="4">
        <v>432377</v>
      </c>
      <c r="N237" s="4">
        <v>562344</v>
      </c>
      <c r="O237" s="4">
        <v>248332</v>
      </c>
      <c r="P237" s="4">
        <v>61285</v>
      </c>
      <c r="Q237" s="4">
        <v>603831</v>
      </c>
      <c r="R237" s="4">
        <v>1031416</v>
      </c>
      <c r="S237" s="4">
        <v>6544059</v>
      </c>
      <c r="T237" s="4">
        <v>4892923</v>
      </c>
    </row>
    <row r="238" spans="1:20" s="1" customFormat="1" ht="34.5">
      <c r="A238" s="3" t="s">
        <v>775</v>
      </c>
      <c r="B238" s="8" t="s">
        <v>201</v>
      </c>
      <c r="C238" s="4">
        <v>4092511</v>
      </c>
      <c r="D238" s="4">
        <v>170063</v>
      </c>
      <c r="E238" s="4">
        <v>886749</v>
      </c>
      <c r="F238" s="4">
        <v>57398</v>
      </c>
      <c r="G238" s="4">
        <v>57758</v>
      </c>
      <c r="H238" s="4">
        <v>86953</v>
      </c>
      <c r="I238" s="4">
        <v>156966</v>
      </c>
      <c r="J238" s="4">
        <v>9298</v>
      </c>
      <c r="K238" s="4">
        <v>105572</v>
      </c>
      <c r="L238" s="4">
        <v>44157</v>
      </c>
      <c r="M238" s="4">
        <v>1700</v>
      </c>
      <c r="N238" s="4">
        <v>1635</v>
      </c>
      <c r="O238" s="4">
        <v>90831</v>
      </c>
      <c r="P238" s="4">
        <v>4669</v>
      </c>
      <c r="Q238" s="4">
        <v>1365603</v>
      </c>
      <c r="R238" s="5" t="s">
        <v>14</v>
      </c>
      <c r="S238" s="4">
        <v>1052647</v>
      </c>
      <c r="T238" s="4">
        <v>513</v>
      </c>
    </row>
    <row r="239" spans="1:20" s="1" customFormat="1" ht="45.75">
      <c r="A239" s="3" t="s">
        <v>776</v>
      </c>
      <c r="B239" s="8" t="s">
        <v>202</v>
      </c>
      <c r="C239" s="4">
        <v>15244909</v>
      </c>
      <c r="D239" s="4">
        <v>523279</v>
      </c>
      <c r="E239" s="4">
        <v>1210476</v>
      </c>
      <c r="F239" s="4">
        <v>65148</v>
      </c>
      <c r="G239" s="4">
        <v>371349</v>
      </c>
      <c r="H239" s="4">
        <v>622011</v>
      </c>
      <c r="I239" s="4">
        <v>452917</v>
      </c>
      <c r="J239" s="4">
        <v>233539</v>
      </c>
      <c r="K239" s="4">
        <v>167692</v>
      </c>
      <c r="L239" s="4">
        <v>1792181</v>
      </c>
      <c r="M239" s="4">
        <v>21672</v>
      </c>
      <c r="N239" s="4">
        <v>79563</v>
      </c>
      <c r="O239" s="4">
        <v>1445233</v>
      </c>
      <c r="P239" s="4">
        <v>8769</v>
      </c>
      <c r="Q239" s="4">
        <v>6702189</v>
      </c>
      <c r="R239" s="4">
        <v>871578</v>
      </c>
      <c r="S239" s="4">
        <v>651948</v>
      </c>
      <c r="T239" s="4">
        <v>25363</v>
      </c>
    </row>
    <row r="240" spans="1:20" s="1" customFormat="1" ht="23.25">
      <c r="A240" s="3" t="s">
        <v>777</v>
      </c>
      <c r="B240" s="8" t="s">
        <v>494</v>
      </c>
      <c r="C240" s="4">
        <v>50663607</v>
      </c>
      <c r="D240" s="4">
        <v>1152189</v>
      </c>
      <c r="E240" s="4">
        <v>2267250</v>
      </c>
      <c r="F240" s="4">
        <v>4744523</v>
      </c>
      <c r="G240" s="4">
        <v>669166</v>
      </c>
      <c r="H240" s="4">
        <v>1199375</v>
      </c>
      <c r="I240" s="4">
        <v>1621860</v>
      </c>
      <c r="J240" s="4">
        <v>2668608</v>
      </c>
      <c r="K240" s="4">
        <v>728905</v>
      </c>
      <c r="L240" s="4">
        <v>1627860</v>
      </c>
      <c r="M240" s="4">
        <v>531883</v>
      </c>
      <c r="N240" s="4">
        <v>1915698</v>
      </c>
      <c r="O240" s="4">
        <v>2869098</v>
      </c>
      <c r="P240" s="4">
        <v>174074</v>
      </c>
      <c r="Q240" s="4">
        <v>13975534</v>
      </c>
      <c r="R240" s="4">
        <v>5111687</v>
      </c>
      <c r="S240" s="4">
        <v>5429202</v>
      </c>
      <c r="T240" s="4">
        <v>3976696</v>
      </c>
    </row>
    <row r="241" spans="1:20" s="1" customFormat="1" ht="34.5">
      <c r="A241" s="3" t="s">
        <v>778</v>
      </c>
      <c r="B241" s="8" t="s">
        <v>203</v>
      </c>
      <c r="C241" s="4">
        <v>38373228</v>
      </c>
      <c r="D241" s="4">
        <v>302362</v>
      </c>
      <c r="E241" s="4">
        <v>1517194</v>
      </c>
      <c r="F241" s="4">
        <v>2957316</v>
      </c>
      <c r="G241" s="4">
        <v>652860</v>
      </c>
      <c r="H241" s="4">
        <v>842499</v>
      </c>
      <c r="I241" s="4">
        <v>1096567</v>
      </c>
      <c r="J241" s="4">
        <v>1886861</v>
      </c>
      <c r="K241" s="4">
        <v>628196</v>
      </c>
      <c r="L241" s="4">
        <v>1063164</v>
      </c>
      <c r="M241" s="4">
        <v>501383</v>
      </c>
      <c r="N241" s="4">
        <v>958768</v>
      </c>
      <c r="O241" s="4">
        <v>2303116</v>
      </c>
      <c r="P241" s="4">
        <v>93545</v>
      </c>
      <c r="Q241" s="4">
        <v>11319788</v>
      </c>
      <c r="R241" s="4">
        <v>4376822</v>
      </c>
      <c r="S241" s="4">
        <v>4112194</v>
      </c>
      <c r="T241" s="4">
        <v>3760594</v>
      </c>
    </row>
    <row r="242" spans="1:20" s="1" customFormat="1" ht="34.5">
      <c r="A242" s="3" t="s">
        <v>779</v>
      </c>
      <c r="B242" s="8" t="s">
        <v>204</v>
      </c>
      <c r="C242" s="4">
        <v>4025324</v>
      </c>
      <c r="D242" s="4">
        <v>37267</v>
      </c>
      <c r="E242" s="4">
        <v>65759</v>
      </c>
      <c r="F242" s="4">
        <v>147979</v>
      </c>
      <c r="G242" s="5" t="s">
        <v>14</v>
      </c>
      <c r="H242" s="4">
        <v>255615</v>
      </c>
      <c r="I242" s="4">
        <v>376467</v>
      </c>
      <c r="J242" s="4">
        <v>13438</v>
      </c>
      <c r="K242" s="5" t="s">
        <v>14</v>
      </c>
      <c r="L242" s="4">
        <v>44797</v>
      </c>
      <c r="M242" s="4">
        <v>14500</v>
      </c>
      <c r="N242" s="4">
        <v>645975</v>
      </c>
      <c r="O242" s="4">
        <v>414740</v>
      </c>
      <c r="P242" s="4">
        <v>47596</v>
      </c>
      <c r="Q242" s="4">
        <v>1674496</v>
      </c>
      <c r="R242" s="4">
        <v>93016</v>
      </c>
      <c r="S242" s="4">
        <v>5355</v>
      </c>
      <c r="T242" s="4">
        <v>188325</v>
      </c>
    </row>
    <row r="243" spans="1:20" s="1" customFormat="1" ht="34.5">
      <c r="A243" s="3" t="s">
        <v>780</v>
      </c>
      <c r="B243" s="8" t="s">
        <v>205</v>
      </c>
      <c r="C243" s="4">
        <v>8265055</v>
      </c>
      <c r="D243" s="4">
        <v>812560</v>
      </c>
      <c r="E243" s="4">
        <v>684297</v>
      </c>
      <c r="F243" s="4">
        <v>1639228</v>
      </c>
      <c r="G243" s="4">
        <v>16306</v>
      </c>
      <c r="H243" s="4">
        <v>101261</v>
      </c>
      <c r="I243" s="4">
        <v>148826</v>
      </c>
      <c r="J243" s="4">
        <v>768310</v>
      </c>
      <c r="K243" s="4">
        <v>100710</v>
      </c>
      <c r="L243" s="4">
        <v>519899</v>
      </c>
      <c r="M243" s="4">
        <v>16000</v>
      </c>
      <c r="N243" s="4">
        <v>310955</v>
      </c>
      <c r="O243" s="4">
        <v>151242</v>
      </c>
      <c r="P243" s="4">
        <v>32932</v>
      </c>
      <c r="Q243" s="4">
        <v>981250</v>
      </c>
      <c r="R243" s="4">
        <v>641849</v>
      </c>
      <c r="S243" s="4">
        <v>1311653</v>
      </c>
      <c r="T243" s="4">
        <v>27777</v>
      </c>
    </row>
    <row r="244" spans="1:20" s="1" customFormat="1" ht="23.25">
      <c r="A244" s="3" t="s">
        <v>781</v>
      </c>
      <c r="B244" s="8" t="s">
        <v>495</v>
      </c>
      <c r="C244" s="4">
        <v>4581609</v>
      </c>
      <c r="D244" s="5" t="s">
        <v>14</v>
      </c>
      <c r="E244" s="5" t="s">
        <v>14</v>
      </c>
      <c r="F244" s="4">
        <v>300019</v>
      </c>
      <c r="G244" s="4">
        <v>1187716</v>
      </c>
      <c r="H244" s="5" t="s">
        <v>14</v>
      </c>
      <c r="I244" s="4">
        <v>1548698</v>
      </c>
      <c r="J244" s="5" t="s">
        <v>14</v>
      </c>
      <c r="K244" s="5" t="s">
        <v>14</v>
      </c>
      <c r="L244" s="4">
        <v>79636</v>
      </c>
      <c r="M244" s="4">
        <v>1438</v>
      </c>
      <c r="N244" s="4">
        <v>9816</v>
      </c>
      <c r="O244" s="5" t="s">
        <v>14</v>
      </c>
      <c r="P244" s="5" t="s">
        <v>14</v>
      </c>
      <c r="Q244" s="4">
        <v>1314317</v>
      </c>
      <c r="R244" s="4">
        <v>7468</v>
      </c>
      <c r="S244" s="4">
        <v>8368</v>
      </c>
      <c r="T244" s="4">
        <v>124134</v>
      </c>
    </row>
    <row r="245" spans="1:20" s="1" customFormat="1" ht="23.25">
      <c r="A245" s="3" t="s">
        <v>782</v>
      </c>
      <c r="B245" s="8" t="s">
        <v>206</v>
      </c>
      <c r="C245" s="4">
        <v>4581609</v>
      </c>
      <c r="D245" s="5" t="s">
        <v>14</v>
      </c>
      <c r="E245" s="5" t="s">
        <v>14</v>
      </c>
      <c r="F245" s="4">
        <v>300019</v>
      </c>
      <c r="G245" s="4">
        <v>1187716</v>
      </c>
      <c r="H245" s="5" t="s">
        <v>14</v>
      </c>
      <c r="I245" s="4">
        <v>1548698</v>
      </c>
      <c r="J245" s="5" t="s">
        <v>14</v>
      </c>
      <c r="K245" s="5" t="s">
        <v>14</v>
      </c>
      <c r="L245" s="4">
        <v>79636</v>
      </c>
      <c r="M245" s="4">
        <v>1438</v>
      </c>
      <c r="N245" s="4">
        <v>9816</v>
      </c>
      <c r="O245" s="5" t="s">
        <v>14</v>
      </c>
      <c r="P245" s="5" t="s">
        <v>14</v>
      </c>
      <c r="Q245" s="4">
        <v>1314317</v>
      </c>
      <c r="R245" s="4">
        <v>7468</v>
      </c>
      <c r="S245" s="4">
        <v>8368</v>
      </c>
      <c r="T245" s="4">
        <v>124134</v>
      </c>
    </row>
    <row r="246" spans="1:20" s="1" customFormat="1" ht="34.5">
      <c r="A246" s="3" t="s">
        <v>783</v>
      </c>
      <c r="B246" s="8" t="s">
        <v>496</v>
      </c>
      <c r="C246" s="4">
        <v>8176565</v>
      </c>
      <c r="D246" s="4">
        <v>70253</v>
      </c>
      <c r="E246" s="4">
        <v>329233</v>
      </c>
      <c r="F246" s="4">
        <v>2386546</v>
      </c>
      <c r="G246" s="4">
        <v>12535</v>
      </c>
      <c r="H246" s="4">
        <v>40165</v>
      </c>
      <c r="I246" s="4">
        <v>967464</v>
      </c>
      <c r="J246" s="4">
        <v>112914</v>
      </c>
      <c r="K246" s="4">
        <v>54932</v>
      </c>
      <c r="L246" s="4">
        <v>66908</v>
      </c>
      <c r="M246" s="4">
        <v>6500</v>
      </c>
      <c r="N246" s="4">
        <v>253878</v>
      </c>
      <c r="O246" s="4">
        <v>1034005</v>
      </c>
      <c r="P246" s="4">
        <v>11415</v>
      </c>
      <c r="Q246" s="4">
        <v>1065415</v>
      </c>
      <c r="R246" s="4">
        <v>34899</v>
      </c>
      <c r="S246" s="4">
        <v>1677602</v>
      </c>
      <c r="T246" s="4">
        <v>51901</v>
      </c>
    </row>
    <row r="247" spans="1:20" s="1" customFormat="1" ht="34.5">
      <c r="A247" s="3" t="s">
        <v>784</v>
      </c>
      <c r="B247" s="8" t="s">
        <v>207</v>
      </c>
      <c r="C247" s="4">
        <v>8176565</v>
      </c>
      <c r="D247" s="4">
        <v>70253</v>
      </c>
      <c r="E247" s="4">
        <v>329233</v>
      </c>
      <c r="F247" s="4">
        <v>2386546</v>
      </c>
      <c r="G247" s="4">
        <v>12535</v>
      </c>
      <c r="H247" s="4">
        <v>40165</v>
      </c>
      <c r="I247" s="4">
        <v>967464</v>
      </c>
      <c r="J247" s="4">
        <v>112914</v>
      </c>
      <c r="K247" s="4">
        <v>54932</v>
      </c>
      <c r="L247" s="4">
        <v>66908</v>
      </c>
      <c r="M247" s="4">
        <v>6500</v>
      </c>
      <c r="N247" s="4">
        <v>253878</v>
      </c>
      <c r="O247" s="4">
        <v>1034005</v>
      </c>
      <c r="P247" s="4">
        <v>11415</v>
      </c>
      <c r="Q247" s="4">
        <v>1065415</v>
      </c>
      <c r="R247" s="4">
        <v>34899</v>
      </c>
      <c r="S247" s="4">
        <v>1677602</v>
      </c>
      <c r="T247" s="4">
        <v>51901</v>
      </c>
    </row>
    <row r="248" spans="1:20" s="1" customFormat="1" ht="57">
      <c r="A248" s="3" t="s">
        <v>785</v>
      </c>
      <c r="B248" s="8" t="s">
        <v>497</v>
      </c>
      <c r="C248" s="4">
        <v>118482457</v>
      </c>
      <c r="D248" s="4">
        <v>2678458</v>
      </c>
      <c r="E248" s="4">
        <v>6056949</v>
      </c>
      <c r="F248" s="4">
        <v>6035519</v>
      </c>
      <c r="G248" s="4">
        <v>3682497</v>
      </c>
      <c r="H248" s="4">
        <v>6119232</v>
      </c>
      <c r="I248" s="4">
        <v>1764075</v>
      </c>
      <c r="J248" s="4">
        <v>5160317</v>
      </c>
      <c r="K248" s="4">
        <v>5294271</v>
      </c>
      <c r="L248" s="4">
        <v>3362829</v>
      </c>
      <c r="M248" s="4">
        <v>2007330</v>
      </c>
      <c r="N248" s="4">
        <v>1759149</v>
      </c>
      <c r="O248" s="4">
        <v>2369759</v>
      </c>
      <c r="P248" s="4">
        <v>1793737</v>
      </c>
      <c r="Q248" s="4">
        <v>18823176</v>
      </c>
      <c r="R248" s="4">
        <v>15165272</v>
      </c>
      <c r="S248" s="4">
        <v>33618258</v>
      </c>
      <c r="T248" s="4">
        <v>2791627</v>
      </c>
    </row>
    <row r="249" spans="1:20" s="1" customFormat="1" ht="34.5">
      <c r="A249" s="3" t="s">
        <v>786</v>
      </c>
      <c r="B249" s="8" t="s">
        <v>208</v>
      </c>
      <c r="C249" s="4">
        <v>14393821</v>
      </c>
      <c r="D249" s="4">
        <v>586162</v>
      </c>
      <c r="E249" s="4">
        <v>1905763</v>
      </c>
      <c r="F249" s="4">
        <v>672524</v>
      </c>
      <c r="G249" s="4">
        <v>780066</v>
      </c>
      <c r="H249" s="4">
        <v>1516461</v>
      </c>
      <c r="I249" s="4">
        <v>543673</v>
      </c>
      <c r="J249" s="4">
        <v>964123</v>
      </c>
      <c r="K249" s="4">
        <v>974535</v>
      </c>
      <c r="L249" s="4">
        <v>728580</v>
      </c>
      <c r="M249" s="4">
        <v>1460922</v>
      </c>
      <c r="N249" s="4">
        <v>302320</v>
      </c>
      <c r="O249" s="4">
        <v>305765</v>
      </c>
      <c r="P249" s="4">
        <v>597270</v>
      </c>
      <c r="Q249" s="4">
        <v>1070455</v>
      </c>
      <c r="R249" s="4">
        <v>604894</v>
      </c>
      <c r="S249" s="4">
        <v>392576</v>
      </c>
      <c r="T249" s="4">
        <v>987734</v>
      </c>
    </row>
    <row r="250" spans="1:20" s="1" customFormat="1" ht="34.5">
      <c r="A250" s="3" t="s">
        <v>787</v>
      </c>
      <c r="B250" s="8" t="s">
        <v>209</v>
      </c>
      <c r="C250" s="4">
        <v>61267924</v>
      </c>
      <c r="D250" s="4">
        <v>325904</v>
      </c>
      <c r="E250" s="4">
        <v>3085618</v>
      </c>
      <c r="F250" s="4">
        <v>3638907</v>
      </c>
      <c r="G250" s="4">
        <v>743677</v>
      </c>
      <c r="H250" s="4">
        <v>4030563</v>
      </c>
      <c r="I250" s="4">
        <v>619253</v>
      </c>
      <c r="J250" s="4">
        <v>3697803</v>
      </c>
      <c r="K250" s="4">
        <v>1758113</v>
      </c>
      <c r="L250" s="4">
        <v>2467924</v>
      </c>
      <c r="M250" s="4">
        <v>532943</v>
      </c>
      <c r="N250" s="4">
        <v>666435</v>
      </c>
      <c r="O250" s="4">
        <v>293475</v>
      </c>
      <c r="P250" s="4">
        <v>551336</v>
      </c>
      <c r="Q250" s="4">
        <v>5065641</v>
      </c>
      <c r="R250" s="4">
        <v>2232487</v>
      </c>
      <c r="S250" s="4">
        <v>30019436</v>
      </c>
      <c r="T250" s="4">
        <v>1538409</v>
      </c>
    </row>
    <row r="251" spans="1:20" s="1" customFormat="1" ht="23.25">
      <c r="A251" s="3" t="s">
        <v>788</v>
      </c>
      <c r="B251" s="8" t="s">
        <v>210</v>
      </c>
      <c r="C251" s="4">
        <v>28322399</v>
      </c>
      <c r="D251" s="4">
        <v>690737</v>
      </c>
      <c r="E251" s="4">
        <v>1025452</v>
      </c>
      <c r="F251" s="4">
        <v>1514396</v>
      </c>
      <c r="G251" s="4">
        <v>1501482</v>
      </c>
      <c r="H251" s="4">
        <v>394882</v>
      </c>
      <c r="I251" s="4">
        <v>525324</v>
      </c>
      <c r="J251" s="4">
        <v>498390</v>
      </c>
      <c r="K251" s="4">
        <v>2561622</v>
      </c>
      <c r="L251" s="4">
        <v>70566</v>
      </c>
      <c r="M251" s="4">
        <v>7466</v>
      </c>
      <c r="N251" s="4">
        <v>623020</v>
      </c>
      <c r="O251" s="4">
        <v>248735</v>
      </c>
      <c r="P251" s="4">
        <v>3620</v>
      </c>
      <c r="Q251" s="4">
        <v>4458595</v>
      </c>
      <c r="R251" s="4">
        <v>11849794</v>
      </c>
      <c r="S251" s="4">
        <v>2146416</v>
      </c>
      <c r="T251" s="4">
        <v>201903</v>
      </c>
    </row>
    <row r="252" spans="1:20" s="1" customFormat="1" ht="45.75">
      <c r="A252" s="3" t="s">
        <v>789</v>
      </c>
      <c r="B252" s="8" t="s">
        <v>211</v>
      </c>
      <c r="C252" s="4">
        <v>14498312</v>
      </c>
      <c r="D252" s="4">
        <v>1075656</v>
      </c>
      <c r="E252" s="4">
        <v>40115</v>
      </c>
      <c r="F252" s="4">
        <v>209692</v>
      </c>
      <c r="G252" s="4">
        <v>657272</v>
      </c>
      <c r="H252" s="4">
        <v>177326</v>
      </c>
      <c r="I252" s="4">
        <v>75827</v>
      </c>
      <c r="J252" s="5" t="s">
        <v>14</v>
      </c>
      <c r="K252" s="5" t="s">
        <v>14</v>
      </c>
      <c r="L252" s="4">
        <v>95759</v>
      </c>
      <c r="M252" s="4">
        <v>6000</v>
      </c>
      <c r="N252" s="4">
        <v>167374</v>
      </c>
      <c r="O252" s="4">
        <v>1521785</v>
      </c>
      <c r="P252" s="4">
        <v>641512</v>
      </c>
      <c r="Q252" s="4">
        <v>8228485</v>
      </c>
      <c r="R252" s="4">
        <v>478098</v>
      </c>
      <c r="S252" s="4">
        <v>1059831</v>
      </c>
      <c r="T252" s="4">
        <v>63582</v>
      </c>
    </row>
    <row r="253" spans="1:20" s="1" customFormat="1" ht="34.5">
      <c r="A253" s="3" t="s">
        <v>790</v>
      </c>
      <c r="B253" s="8" t="s">
        <v>498</v>
      </c>
      <c r="C253" s="4">
        <v>62410808</v>
      </c>
      <c r="D253" s="4">
        <v>283951</v>
      </c>
      <c r="E253" s="4">
        <v>2555874</v>
      </c>
      <c r="F253" s="4">
        <v>3655550</v>
      </c>
      <c r="G253" s="4">
        <v>1568235</v>
      </c>
      <c r="H253" s="4">
        <v>6396259</v>
      </c>
      <c r="I253" s="4">
        <v>2057352</v>
      </c>
      <c r="J253" s="4">
        <v>1729375</v>
      </c>
      <c r="K253" s="4">
        <v>551383</v>
      </c>
      <c r="L253" s="4">
        <v>2019296</v>
      </c>
      <c r="M253" s="4">
        <v>4848330</v>
      </c>
      <c r="N253" s="4">
        <v>1974378</v>
      </c>
      <c r="O253" s="4">
        <v>614156</v>
      </c>
      <c r="P253" s="4">
        <v>103254</v>
      </c>
      <c r="Q253" s="4">
        <v>7483210</v>
      </c>
      <c r="R253" s="4">
        <v>10029663</v>
      </c>
      <c r="S253" s="4">
        <v>11870375</v>
      </c>
      <c r="T253" s="4">
        <v>4670167</v>
      </c>
    </row>
    <row r="254" spans="1:20" s="1" customFormat="1" ht="79.5">
      <c r="A254" s="3" t="s">
        <v>791</v>
      </c>
      <c r="B254" s="8" t="s">
        <v>212</v>
      </c>
      <c r="C254" s="4">
        <v>6409564</v>
      </c>
      <c r="D254" s="4">
        <v>16227</v>
      </c>
      <c r="E254" s="4">
        <v>1356150</v>
      </c>
      <c r="F254" s="4">
        <v>408025</v>
      </c>
      <c r="G254" s="4">
        <v>857498</v>
      </c>
      <c r="H254" s="4">
        <v>527699</v>
      </c>
      <c r="I254" s="4">
        <v>212988</v>
      </c>
      <c r="J254" s="4">
        <v>11604</v>
      </c>
      <c r="K254" s="4">
        <v>46718</v>
      </c>
      <c r="L254" s="4">
        <v>481248</v>
      </c>
      <c r="M254" s="4">
        <v>167794</v>
      </c>
      <c r="N254" s="4">
        <v>67698</v>
      </c>
      <c r="O254" s="4">
        <v>49621</v>
      </c>
      <c r="P254" s="4">
        <v>63805</v>
      </c>
      <c r="Q254" s="4">
        <v>1498861</v>
      </c>
      <c r="R254" s="4">
        <v>299399</v>
      </c>
      <c r="S254" s="4">
        <v>94143</v>
      </c>
      <c r="T254" s="4">
        <v>250088</v>
      </c>
    </row>
    <row r="255" spans="1:20" s="1" customFormat="1" ht="34.5">
      <c r="A255" s="3" t="s">
        <v>792</v>
      </c>
      <c r="B255" s="8" t="s">
        <v>213</v>
      </c>
      <c r="C255" s="4">
        <v>24181574</v>
      </c>
      <c r="D255" s="4">
        <v>191906</v>
      </c>
      <c r="E255" s="4">
        <v>768418</v>
      </c>
      <c r="F255" s="4">
        <v>59402</v>
      </c>
      <c r="G255" s="4">
        <v>2848</v>
      </c>
      <c r="H255" s="4">
        <v>234251</v>
      </c>
      <c r="I255" s="4">
        <v>424367</v>
      </c>
      <c r="J255" s="4">
        <v>1325738</v>
      </c>
      <c r="K255" s="4">
        <v>302063</v>
      </c>
      <c r="L255" s="4">
        <v>795852</v>
      </c>
      <c r="M255" s="4">
        <v>2829451</v>
      </c>
      <c r="N255" s="4">
        <v>347032</v>
      </c>
      <c r="O255" s="4">
        <v>49751</v>
      </c>
      <c r="P255" s="4">
        <v>38169</v>
      </c>
      <c r="Q255" s="4">
        <v>3526786</v>
      </c>
      <c r="R255" s="4">
        <v>1876207</v>
      </c>
      <c r="S255" s="4">
        <v>7693660</v>
      </c>
      <c r="T255" s="4">
        <v>3715671</v>
      </c>
    </row>
    <row r="256" spans="1:20" s="1" customFormat="1" ht="68.25">
      <c r="A256" s="3" t="s">
        <v>793</v>
      </c>
      <c r="B256" s="8" t="s">
        <v>214</v>
      </c>
      <c r="C256" s="4">
        <v>22064951</v>
      </c>
      <c r="D256" s="4">
        <v>75818</v>
      </c>
      <c r="E256" s="5" t="s">
        <v>14</v>
      </c>
      <c r="F256" s="4">
        <v>3057254</v>
      </c>
      <c r="G256" s="4">
        <v>552300</v>
      </c>
      <c r="H256" s="4">
        <v>5371970</v>
      </c>
      <c r="I256" s="4">
        <v>143246</v>
      </c>
      <c r="J256" s="4">
        <v>21527</v>
      </c>
      <c r="K256" s="4">
        <v>101077</v>
      </c>
      <c r="L256" s="4">
        <v>680077</v>
      </c>
      <c r="M256" s="4">
        <v>1851085</v>
      </c>
      <c r="N256" s="4">
        <v>636801</v>
      </c>
      <c r="O256" s="4">
        <v>12976</v>
      </c>
      <c r="P256" s="4">
        <v>1280</v>
      </c>
      <c r="Q256" s="4">
        <v>1800534</v>
      </c>
      <c r="R256" s="4">
        <v>6938619</v>
      </c>
      <c r="S256" s="4">
        <v>410834</v>
      </c>
      <c r="T256" s="4">
        <v>409554</v>
      </c>
    </row>
    <row r="257" spans="1:20" s="1" customFormat="1" ht="34.5">
      <c r="A257" s="3" t="s">
        <v>794</v>
      </c>
      <c r="B257" s="8" t="s">
        <v>215</v>
      </c>
      <c r="C257" s="4">
        <v>9754719</v>
      </c>
      <c r="D257" s="5" t="s">
        <v>14</v>
      </c>
      <c r="E257" s="4">
        <v>431306</v>
      </c>
      <c r="F257" s="4">
        <v>130870</v>
      </c>
      <c r="G257" s="4">
        <v>155589</v>
      </c>
      <c r="H257" s="4">
        <v>262340</v>
      </c>
      <c r="I257" s="4">
        <v>1276751</v>
      </c>
      <c r="J257" s="4">
        <v>370505</v>
      </c>
      <c r="K257" s="4">
        <v>101525</v>
      </c>
      <c r="L257" s="4">
        <v>62120</v>
      </c>
      <c r="M257" s="5" t="s">
        <v>14</v>
      </c>
      <c r="N257" s="4">
        <v>922847</v>
      </c>
      <c r="O257" s="4">
        <v>501808</v>
      </c>
      <c r="P257" s="5" t="s">
        <v>14</v>
      </c>
      <c r="Q257" s="4">
        <v>657028</v>
      </c>
      <c r="R257" s="4">
        <v>915439</v>
      </c>
      <c r="S257" s="4">
        <v>3671739</v>
      </c>
      <c r="T257" s="4">
        <v>294854</v>
      </c>
    </row>
    <row r="258" spans="1:20" s="1" customFormat="1" ht="23.25">
      <c r="A258" s="3" t="s">
        <v>795</v>
      </c>
      <c r="B258" s="8" t="s">
        <v>499</v>
      </c>
      <c r="C258" s="4">
        <v>20367866</v>
      </c>
      <c r="D258" s="4">
        <v>568328</v>
      </c>
      <c r="E258" s="4">
        <v>461173</v>
      </c>
      <c r="F258" s="4">
        <v>1616703</v>
      </c>
      <c r="G258" s="4">
        <v>437744</v>
      </c>
      <c r="H258" s="4">
        <v>456168</v>
      </c>
      <c r="I258" s="4">
        <v>145156</v>
      </c>
      <c r="J258" s="4">
        <v>567554</v>
      </c>
      <c r="K258" s="4">
        <v>377476</v>
      </c>
      <c r="L258" s="4">
        <v>1011547</v>
      </c>
      <c r="M258" s="4">
        <v>511249</v>
      </c>
      <c r="N258" s="4">
        <v>1497526</v>
      </c>
      <c r="O258" s="4">
        <v>986006</v>
      </c>
      <c r="P258" s="4">
        <v>49052</v>
      </c>
      <c r="Q258" s="4">
        <v>2107167</v>
      </c>
      <c r="R258" s="4">
        <v>4084710</v>
      </c>
      <c r="S258" s="4">
        <v>5217075</v>
      </c>
      <c r="T258" s="4">
        <v>273232</v>
      </c>
    </row>
    <row r="259" spans="1:20" s="1" customFormat="1" ht="23.25">
      <c r="A259" s="3" t="s">
        <v>796</v>
      </c>
      <c r="B259" s="8" t="s">
        <v>216</v>
      </c>
      <c r="C259" s="4">
        <v>20367866</v>
      </c>
      <c r="D259" s="4">
        <v>568328</v>
      </c>
      <c r="E259" s="4">
        <v>461173</v>
      </c>
      <c r="F259" s="4">
        <v>1616703</v>
      </c>
      <c r="G259" s="4">
        <v>437744</v>
      </c>
      <c r="H259" s="4">
        <v>456168</v>
      </c>
      <c r="I259" s="4">
        <v>145156</v>
      </c>
      <c r="J259" s="4">
        <v>567554</v>
      </c>
      <c r="K259" s="4">
        <v>377476</v>
      </c>
      <c r="L259" s="4">
        <v>1011547</v>
      </c>
      <c r="M259" s="4">
        <v>511249</v>
      </c>
      <c r="N259" s="4">
        <v>1497526</v>
      </c>
      <c r="O259" s="4">
        <v>986006</v>
      </c>
      <c r="P259" s="4">
        <v>49052</v>
      </c>
      <c r="Q259" s="4">
        <v>2107167</v>
      </c>
      <c r="R259" s="4">
        <v>4084710</v>
      </c>
      <c r="S259" s="4">
        <v>5217075</v>
      </c>
      <c r="T259" s="4">
        <v>273232</v>
      </c>
    </row>
    <row r="260" spans="1:20" s="1" customFormat="1" ht="45.75">
      <c r="A260" s="3" t="s">
        <v>797</v>
      </c>
      <c r="B260" s="8" t="s">
        <v>500</v>
      </c>
      <c r="C260" s="4">
        <v>517636031</v>
      </c>
      <c r="D260" s="4">
        <v>19569750</v>
      </c>
      <c r="E260" s="4">
        <v>27682999</v>
      </c>
      <c r="F260" s="4">
        <v>13194364</v>
      </c>
      <c r="G260" s="4">
        <v>11497570</v>
      </c>
      <c r="H260" s="4">
        <v>19584082</v>
      </c>
      <c r="I260" s="4">
        <v>12271018</v>
      </c>
      <c r="J260" s="4">
        <v>23445257</v>
      </c>
      <c r="K260" s="4">
        <v>13114813</v>
      </c>
      <c r="L260" s="4">
        <v>7185809</v>
      </c>
      <c r="M260" s="4">
        <v>7851394</v>
      </c>
      <c r="N260" s="4">
        <v>23518422</v>
      </c>
      <c r="O260" s="4">
        <v>4930478</v>
      </c>
      <c r="P260" s="4">
        <v>1843908</v>
      </c>
      <c r="Q260" s="4">
        <v>111777447</v>
      </c>
      <c r="R260" s="4">
        <v>91608730</v>
      </c>
      <c r="S260" s="4">
        <v>101223473</v>
      </c>
      <c r="T260" s="4">
        <v>27336517</v>
      </c>
    </row>
    <row r="261" spans="1:20" s="1" customFormat="1" ht="79.5">
      <c r="A261" s="3" t="s">
        <v>798</v>
      </c>
      <c r="B261" s="8" t="s">
        <v>217</v>
      </c>
      <c r="C261" s="4">
        <v>124927297</v>
      </c>
      <c r="D261" s="4">
        <v>4275726</v>
      </c>
      <c r="E261" s="4">
        <v>7419869</v>
      </c>
      <c r="F261" s="4">
        <v>4316048</v>
      </c>
      <c r="G261" s="4">
        <v>1969857</v>
      </c>
      <c r="H261" s="4">
        <v>1573756</v>
      </c>
      <c r="I261" s="4">
        <v>3657566</v>
      </c>
      <c r="J261" s="4">
        <v>1800568</v>
      </c>
      <c r="K261" s="4">
        <v>1480026</v>
      </c>
      <c r="L261" s="4">
        <v>1932731</v>
      </c>
      <c r="M261" s="4">
        <v>4275226</v>
      </c>
      <c r="N261" s="4">
        <v>4881847</v>
      </c>
      <c r="O261" s="4">
        <v>765680</v>
      </c>
      <c r="P261" s="4">
        <v>714492</v>
      </c>
      <c r="Q261" s="4">
        <v>37664551</v>
      </c>
      <c r="R261" s="4">
        <v>25411672</v>
      </c>
      <c r="S261" s="4">
        <v>21188985</v>
      </c>
      <c r="T261" s="4">
        <v>1598698</v>
      </c>
    </row>
    <row r="262" spans="1:20" s="1" customFormat="1" ht="23.25">
      <c r="A262" s="3" t="s">
        <v>799</v>
      </c>
      <c r="B262" s="8" t="s">
        <v>218</v>
      </c>
      <c r="C262" s="4">
        <v>10680024</v>
      </c>
      <c r="D262" s="4">
        <v>6393</v>
      </c>
      <c r="E262" s="5" t="s">
        <v>14</v>
      </c>
      <c r="F262" s="4">
        <v>62448</v>
      </c>
      <c r="G262" s="4">
        <v>1173</v>
      </c>
      <c r="H262" s="4">
        <v>39112</v>
      </c>
      <c r="I262" s="5" t="s">
        <v>14</v>
      </c>
      <c r="J262" s="4">
        <v>5066</v>
      </c>
      <c r="K262" s="5" t="s">
        <v>14</v>
      </c>
      <c r="L262" s="4">
        <v>139358</v>
      </c>
      <c r="M262" s="5" t="s">
        <v>14</v>
      </c>
      <c r="N262" s="5" t="s">
        <v>14</v>
      </c>
      <c r="O262" s="5" t="s">
        <v>14</v>
      </c>
      <c r="P262" s="5" t="s">
        <v>14</v>
      </c>
      <c r="Q262" s="4">
        <v>10273905</v>
      </c>
      <c r="R262" s="5" t="s">
        <v>14</v>
      </c>
      <c r="S262" s="5" t="s">
        <v>14</v>
      </c>
      <c r="T262" s="4">
        <v>152568</v>
      </c>
    </row>
    <row r="263" spans="1:20" s="1" customFormat="1" ht="23.25">
      <c r="A263" s="3" t="s">
        <v>800</v>
      </c>
      <c r="B263" s="8" t="s">
        <v>219</v>
      </c>
      <c r="C263" s="4">
        <v>10606269</v>
      </c>
      <c r="D263" s="4">
        <v>350112</v>
      </c>
      <c r="E263" s="4">
        <v>100450</v>
      </c>
      <c r="F263" s="4">
        <v>94680</v>
      </c>
      <c r="G263" s="4">
        <v>3683</v>
      </c>
      <c r="H263" s="4">
        <v>238285</v>
      </c>
      <c r="I263" s="4">
        <v>1447030</v>
      </c>
      <c r="J263" s="4">
        <v>5447</v>
      </c>
      <c r="K263" s="4">
        <v>18791</v>
      </c>
      <c r="L263" s="4">
        <v>84626</v>
      </c>
      <c r="M263" s="4">
        <v>4000</v>
      </c>
      <c r="N263" s="4">
        <v>33437</v>
      </c>
      <c r="O263" s="5" t="s">
        <v>14</v>
      </c>
      <c r="P263" s="5" t="s">
        <v>14</v>
      </c>
      <c r="Q263" s="4">
        <v>4388455</v>
      </c>
      <c r="R263" s="5" t="s">
        <v>14</v>
      </c>
      <c r="S263" s="4">
        <v>3669793</v>
      </c>
      <c r="T263" s="4">
        <v>167481</v>
      </c>
    </row>
    <row r="264" spans="1:20" s="1" customFormat="1" ht="23.25">
      <c r="A264" s="3" t="s">
        <v>801</v>
      </c>
      <c r="B264" s="8" t="s">
        <v>220</v>
      </c>
      <c r="C264" s="4">
        <v>9504488</v>
      </c>
      <c r="D264" s="5" t="s">
        <v>14</v>
      </c>
      <c r="E264" s="5" t="s">
        <v>14</v>
      </c>
      <c r="F264" s="4">
        <v>55234</v>
      </c>
      <c r="G264" s="4">
        <v>456200</v>
      </c>
      <c r="H264" s="4">
        <v>4170</v>
      </c>
      <c r="I264" s="4">
        <v>16273</v>
      </c>
      <c r="J264" s="4">
        <v>352290</v>
      </c>
      <c r="K264" s="5" t="s">
        <v>14</v>
      </c>
      <c r="L264" s="4">
        <v>22873</v>
      </c>
      <c r="M264" s="4">
        <v>7600</v>
      </c>
      <c r="N264" s="4">
        <v>42278</v>
      </c>
      <c r="O264" s="5" t="s">
        <v>14</v>
      </c>
      <c r="P264" s="4">
        <v>636532</v>
      </c>
      <c r="Q264" s="4">
        <v>915109</v>
      </c>
      <c r="R264" s="4">
        <v>1369575</v>
      </c>
      <c r="S264" s="4">
        <v>5496959</v>
      </c>
      <c r="T264" s="4">
        <v>129397</v>
      </c>
    </row>
    <row r="265" spans="1:20" s="1" customFormat="1" ht="57">
      <c r="A265" s="3" t="s">
        <v>802</v>
      </c>
      <c r="B265" s="8" t="s">
        <v>221</v>
      </c>
      <c r="C265" s="4">
        <v>8246185</v>
      </c>
      <c r="D265" s="4">
        <v>19280</v>
      </c>
      <c r="E265" s="4">
        <v>1012236</v>
      </c>
      <c r="F265" s="4">
        <v>46689</v>
      </c>
      <c r="G265" s="5" t="s">
        <v>14</v>
      </c>
      <c r="H265" s="4">
        <v>101502</v>
      </c>
      <c r="I265" s="4">
        <v>128230</v>
      </c>
      <c r="J265" s="4">
        <v>64520</v>
      </c>
      <c r="K265" s="5" t="s">
        <v>14</v>
      </c>
      <c r="L265" s="4">
        <v>90786</v>
      </c>
      <c r="M265" s="4">
        <v>3000</v>
      </c>
      <c r="N265" s="5" t="s">
        <v>14</v>
      </c>
      <c r="O265" s="4">
        <v>527230</v>
      </c>
      <c r="P265" s="4">
        <v>15706</v>
      </c>
      <c r="Q265" s="4">
        <v>2987327</v>
      </c>
      <c r="R265" s="4">
        <v>3123394</v>
      </c>
      <c r="S265" s="5" t="s">
        <v>14</v>
      </c>
      <c r="T265" s="4">
        <v>126285</v>
      </c>
    </row>
    <row r="266" spans="1:20" s="1" customFormat="1" ht="57">
      <c r="A266" s="3" t="s">
        <v>803</v>
      </c>
      <c r="B266" s="8" t="s">
        <v>222</v>
      </c>
      <c r="C266" s="4">
        <v>39903898</v>
      </c>
      <c r="D266" s="4">
        <v>542634</v>
      </c>
      <c r="E266" s="4">
        <v>2983466</v>
      </c>
      <c r="F266" s="4">
        <v>2390735</v>
      </c>
      <c r="G266" s="4">
        <v>1054688</v>
      </c>
      <c r="H266" s="4">
        <v>175671</v>
      </c>
      <c r="I266" s="4">
        <v>1234905</v>
      </c>
      <c r="J266" s="4">
        <v>813521</v>
      </c>
      <c r="K266" s="4">
        <v>1045784</v>
      </c>
      <c r="L266" s="4">
        <v>334729</v>
      </c>
      <c r="M266" s="4">
        <v>764785</v>
      </c>
      <c r="N266" s="4">
        <v>2130225</v>
      </c>
      <c r="O266" s="4">
        <v>34722</v>
      </c>
      <c r="P266" s="4">
        <v>31602</v>
      </c>
      <c r="Q266" s="4">
        <v>10364566</v>
      </c>
      <c r="R266" s="4">
        <v>10416379</v>
      </c>
      <c r="S266" s="4">
        <v>4766781</v>
      </c>
      <c r="T266" s="4">
        <v>818706</v>
      </c>
    </row>
    <row r="267" spans="1:20" s="1" customFormat="1" ht="45.75">
      <c r="A267" s="3" t="s">
        <v>804</v>
      </c>
      <c r="B267" s="8" t="s">
        <v>223</v>
      </c>
      <c r="C267" s="4">
        <v>16473587</v>
      </c>
      <c r="D267" s="4">
        <v>223769</v>
      </c>
      <c r="E267" s="4">
        <v>2747634</v>
      </c>
      <c r="F267" s="4">
        <v>56361</v>
      </c>
      <c r="G267" s="4">
        <v>62300</v>
      </c>
      <c r="H267" s="4">
        <v>115078</v>
      </c>
      <c r="I267" s="4">
        <v>72862</v>
      </c>
      <c r="J267" s="4">
        <v>524446</v>
      </c>
      <c r="K267" s="4">
        <v>382341</v>
      </c>
      <c r="L267" s="4">
        <v>46077</v>
      </c>
      <c r="M267" s="4">
        <v>1078135</v>
      </c>
      <c r="N267" s="4">
        <v>696695</v>
      </c>
      <c r="O267" s="4">
        <v>200420</v>
      </c>
      <c r="P267" s="4">
        <v>9505</v>
      </c>
      <c r="Q267" s="4">
        <v>7402832</v>
      </c>
      <c r="R267" s="4">
        <v>949111</v>
      </c>
      <c r="S267" s="4">
        <v>1772390</v>
      </c>
      <c r="T267" s="4">
        <v>133631</v>
      </c>
    </row>
    <row r="268" spans="1:20" s="1" customFormat="1" ht="45.75">
      <c r="A268" s="3" t="s">
        <v>805</v>
      </c>
      <c r="B268" s="8" t="s">
        <v>224</v>
      </c>
      <c r="C268" s="4">
        <v>855176</v>
      </c>
      <c r="D268" s="5" t="s">
        <v>14</v>
      </c>
      <c r="E268" s="5" t="s">
        <v>14</v>
      </c>
      <c r="F268" s="5" t="s">
        <v>14</v>
      </c>
      <c r="G268" s="4">
        <v>240000</v>
      </c>
      <c r="H268" s="5" t="s">
        <v>14</v>
      </c>
      <c r="I268" s="5" t="s">
        <v>14</v>
      </c>
      <c r="J268" s="5" t="s">
        <v>14</v>
      </c>
      <c r="K268" s="5" t="s">
        <v>14</v>
      </c>
      <c r="L268" s="5" t="s">
        <v>14</v>
      </c>
      <c r="M268" s="5" t="s">
        <v>14</v>
      </c>
      <c r="N268" s="5" t="s">
        <v>14</v>
      </c>
      <c r="O268" s="5" t="s">
        <v>14</v>
      </c>
      <c r="P268" s="5" t="s">
        <v>14</v>
      </c>
      <c r="Q268" s="5" t="s">
        <v>14</v>
      </c>
      <c r="R268" s="5" t="s">
        <v>14</v>
      </c>
      <c r="S268" s="4">
        <v>594603</v>
      </c>
      <c r="T268" s="4">
        <v>20573</v>
      </c>
    </row>
    <row r="269" spans="1:20" s="1" customFormat="1" ht="34.5">
      <c r="A269" s="3" t="s">
        <v>806</v>
      </c>
      <c r="B269" s="8" t="s">
        <v>225</v>
      </c>
      <c r="C269" s="4">
        <v>73801</v>
      </c>
      <c r="D269" s="5" t="s">
        <v>14</v>
      </c>
      <c r="E269" s="5" t="s">
        <v>14</v>
      </c>
      <c r="F269" s="4">
        <v>10885</v>
      </c>
      <c r="G269" s="5" t="s">
        <v>14</v>
      </c>
      <c r="H269" s="5" t="s">
        <v>14</v>
      </c>
      <c r="I269" s="5" t="s">
        <v>14</v>
      </c>
      <c r="J269" s="5" t="s">
        <v>14</v>
      </c>
      <c r="K269" s="5" t="s">
        <v>14</v>
      </c>
      <c r="L269" s="5" t="s">
        <v>14</v>
      </c>
      <c r="M269" s="5" t="s">
        <v>14</v>
      </c>
      <c r="N269" s="5" t="s">
        <v>14</v>
      </c>
      <c r="O269" s="5" t="s">
        <v>14</v>
      </c>
      <c r="P269" s="5" t="s">
        <v>14</v>
      </c>
      <c r="Q269" s="4">
        <v>20396</v>
      </c>
      <c r="R269" s="5" t="s">
        <v>14</v>
      </c>
      <c r="S269" s="5" t="s">
        <v>14</v>
      </c>
      <c r="T269" s="4">
        <v>42520</v>
      </c>
    </row>
    <row r="270" spans="1:20" s="1" customFormat="1" ht="79.5">
      <c r="A270" s="3" t="s">
        <v>807</v>
      </c>
      <c r="B270" s="8" t="s">
        <v>226</v>
      </c>
      <c r="C270" s="4">
        <v>28583868</v>
      </c>
      <c r="D270" s="4">
        <v>3133538</v>
      </c>
      <c r="E270" s="4">
        <v>576083</v>
      </c>
      <c r="F270" s="4">
        <v>1599016</v>
      </c>
      <c r="G270" s="4">
        <v>151814</v>
      </c>
      <c r="H270" s="4">
        <v>899939</v>
      </c>
      <c r="I270" s="4">
        <v>758266</v>
      </c>
      <c r="J270" s="4">
        <v>35279</v>
      </c>
      <c r="K270" s="4">
        <v>33110</v>
      </c>
      <c r="L270" s="4">
        <v>1214282</v>
      </c>
      <c r="M270" s="4">
        <v>2417706</v>
      </c>
      <c r="N270" s="4">
        <v>1979212</v>
      </c>
      <c r="O270" s="4">
        <v>3308</v>
      </c>
      <c r="P270" s="4">
        <v>21146</v>
      </c>
      <c r="Q270" s="4">
        <v>1311961</v>
      </c>
      <c r="R270" s="4">
        <v>9553213</v>
      </c>
      <c r="S270" s="4">
        <v>4888458</v>
      </c>
      <c r="T270" s="4">
        <v>7537</v>
      </c>
    </row>
    <row r="271" spans="1:20" s="1" customFormat="1" ht="23.25">
      <c r="A271" s="3" t="s">
        <v>808</v>
      </c>
      <c r="B271" s="8" t="s">
        <v>227</v>
      </c>
      <c r="C271" s="4">
        <v>31762942</v>
      </c>
      <c r="D271" s="4">
        <v>2809022</v>
      </c>
      <c r="E271" s="4">
        <v>1397026</v>
      </c>
      <c r="F271" s="4">
        <v>2947898</v>
      </c>
      <c r="G271" s="4">
        <v>38470</v>
      </c>
      <c r="H271" s="4">
        <v>1648838</v>
      </c>
      <c r="I271" s="4">
        <v>2963970</v>
      </c>
      <c r="J271" s="4">
        <v>2180266</v>
      </c>
      <c r="K271" s="4">
        <v>170325</v>
      </c>
      <c r="L271" s="4">
        <v>579543</v>
      </c>
      <c r="M271" s="4">
        <v>1161773</v>
      </c>
      <c r="N271" s="4">
        <v>986828</v>
      </c>
      <c r="O271" s="4">
        <v>774287</v>
      </c>
      <c r="P271" s="4">
        <v>449563</v>
      </c>
      <c r="Q271" s="4">
        <v>8597034</v>
      </c>
      <c r="R271" s="4">
        <v>456370</v>
      </c>
      <c r="S271" s="4">
        <v>4397549</v>
      </c>
      <c r="T271" s="4">
        <v>204180</v>
      </c>
    </row>
    <row r="272" spans="1:20" s="1" customFormat="1" ht="23.25">
      <c r="A272" s="3" t="s">
        <v>809</v>
      </c>
      <c r="B272" s="8" t="s">
        <v>228</v>
      </c>
      <c r="C272" s="4">
        <v>26703032</v>
      </c>
      <c r="D272" s="4">
        <v>2736647</v>
      </c>
      <c r="E272" s="4">
        <v>1397026</v>
      </c>
      <c r="F272" s="4">
        <v>2900685</v>
      </c>
      <c r="G272" s="4">
        <v>13170</v>
      </c>
      <c r="H272" s="4">
        <v>1086366</v>
      </c>
      <c r="I272" s="4">
        <v>1216361</v>
      </c>
      <c r="J272" s="4">
        <v>1655046</v>
      </c>
      <c r="K272" s="4">
        <v>141831</v>
      </c>
      <c r="L272" s="4">
        <v>113027</v>
      </c>
      <c r="M272" s="4">
        <v>760952</v>
      </c>
      <c r="N272" s="4">
        <v>930134</v>
      </c>
      <c r="O272" s="4">
        <v>307287</v>
      </c>
      <c r="P272" s="4">
        <v>422760</v>
      </c>
      <c r="Q272" s="4">
        <v>8180298</v>
      </c>
      <c r="R272" s="4">
        <v>455149</v>
      </c>
      <c r="S272" s="4">
        <v>4305537</v>
      </c>
      <c r="T272" s="4">
        <v>80756</v>
      </c>
    </row>
    <row r="273" spans="1:20" s="1" customFormat="1" ht="23.25">
      <c r="A273" s="3" t="s">
        <v>810</v>
      </c>
      <c r="B273" s="8" t="s">
        <v>229</v>
      </c>
      <c r="C273" s="4">
        <v>2959683</v>
      </c>
      <c r="D273" s="4">
        <v>63146</v>
      </c>
      <c r="E273" s="5" t="s">
        <v>14</v>
      </c>
      <c r="F273" s="4">
        <v>21855</v>
      </c>
      <c r="G273" s="5" t="s">
        <v>14</v>
      </c>
      <c r="H273" s="4">
        <v>288417</v>
      </c>
      <c r="I273" s="4">
        <v>597493</v>
      </c>
      <c r="J273" s="4">
        <v>521101</v>
      </c>
      <c r="K273" s="4">
        <v>198</v>
      </c>
      <c r="L273" s="4">
        <v>384716</v>
      </c>
      <c r="M273" s="4">
        <v>394321</v>
      </c>
      <c r="N273" s="4">
        <v>42675</v>
      </c>
      <c r="O273" s="4">
        <v>389058</v>
      </c>
      <c r="P273" s="4">
        <v>6653</v>
      </c>
      <c r="Q273" s="4">
        <v>203496</v>
      </c>
      <c r="R273" s="4">
        <v>1221</v>
      </c>
      <c r="S273" s="5" t="s">
        <v>14</v>
      </c>
      <c r="T273" s="4">
        <v>45334</v>
      </c>
    </row>
    <row r="274" spans="1:20" s="1" customFormat="1" ht="23.25">
      <c r="A274" s="3" t="s">
        <v>811</v>
      </c>
      <c r="B274" s="8" t="s">
        <v>230</v>
      </c>
      <c r="C274" s="4">
        <v>2100227</v>
      </c>
      <c r="D274" s="4">
        <v>9229</v>
      </c>
      <c r="E274" s="5" t="s">
        <v>14</v>
      </c>
      <c r="F274" s="4">
        <v>25358</v>
      </c>
      <c r="G274" s="4">
        <v>25300</v>
      </c>
      <c r="H274" s="4">
        <v>274055</v>
      </c>
      <c r="I274" s="4">
        <v>1150117</v>
      </c>
      <c r="J274" s="4">
        <v>4118</v>
      </c>
      <c r="K274" s="4">
        <v>28296</v>
      </c>
      <c r="L274" s="4">
        <v>81800</v>
      </c>
      <c r="M274" s="4">
        <v>6500</v>
      </c>
      <c r="N274" s="4">
        <v>14018</v>
      </c>
      <c r="O274" s="4">
        <v>77942</v>
      </c>
      <c r="P274" s="4">
        <v>20150</v>
      </c>
      <c r="Q274" s="4">
        <v>213241</v>
      </c>
      <c r="R274" s="5" t="s">
        <v>14</v>
      </c>
      <c r="S274" s="4">
        <v>92012</v>
      </c>
      <c r="T274" s="4">
        <v>78090</v>
      </c>
    </row>
    <row r="275" spans="1:20" s="1" customFormat="1" ht="23.25">
      <c r="A275" s="3" t="s">
        <v>812</v>
      </c>
      <c r="B275" s="8" t="s">
        <v>231</v>
      </c>
      <c r="C275" s="4">
        <v>2856202</v>
      </c>
      <c r="D275" s="5" t="s">
        <v>14</v>
      </c>
      <c r="E275" s="5" t="s">
        <v>14</v>
      </c>
      <c r="F275" s="4">
        <v>12734</v>
      </c>
      <c r="G275" s="4">
        <v>134611</v>
      </c>
      <c r="H275" s="4">
        <v>107116</v>
      </c>
      <c r="I275" s="4">
        <v>13719</v>
      </c>
      <c r="J275" s="4">
        <v>97819</v>
      </c>
      <c r="K275" s="5" t="s">
        <v>14</v>
      </c>
      <c r="L275" s="4">
        <v>62702</v>
      </c>
      <c r="M275" s="4">
        <v>202930</v>
      </c>
      <c r="N275" s="4">
        <v>24802</v>
      </c>
      <c r="O275" s="4">
        <v>6560</v>
      </c>
      <c r="P275" s="4">
        <v>4000</v>
      </c>
      <c r="Q275" s="4">
        <v>2077406</v>
      </c>
      <c r="R275" s="5" t="s">
        <v>14</v>
      </c>
      <c r="S275" s="5" t="s">
        <v>14</v>
      </c>
      <c r="T275" s="4">
        <v>111803</v>
      </c>
    </row>
    <row r="276" spans="1:20" s="1" customFormat="1" ht="45.75">
      <c r="A276" s="3" t="s">
        <v>813</v>
      </c>
      <c r="B276" s="8" t="s">
        <v>232</v>
      </c>
      <c r="C276" s="4">
        <v>119715514</v>
      </c>
      <c r="D276" s="4">
        <v>1685386</v>
      </c>
      <c r="E276" s="4">
        <v>9244855</v>
      </c>
      <c r="F276" s="4">
        <v>2035665</v>
      </c>
      <c r="G276" s="4">
        <v>4208392</v>
      </c>
      <c r="H276" s="4">
        <v>6034874</v>
      </c>
      <c r="I276" s="4">
        <v>2422074</v>
      </c>
      <c r="J276" s="4">
        <v>16707750</v>
      </c>
      <c r="K276" s="4">
        <v>754364</v>
      </c>
      <c r="L276" s="4">
        <v>2361491</v>
      </c>
      <c r="M276" s="4">
        <v>1279995</v>
      </c>
      <c r="N276" s="4">
        <v>3136426</v>
      </c>
      <c r="O276" s="4">
        <v>534800</v>
      </c>
      <c r="P276" s="4">
        <v>128876</v>
      </c>
      <c r="Q276" s="4">
        <v>7556920</v>
      </c>
      <c r="R276" s="4">
        <v>26069224</v>
      </c>
      <c r="S276" s="4">
        <v>24830710</v>
      </c>
      <c r="T276" s="4">
        <v>10723712</v>
      </c>
    </row>
    <row r="277" spans="1:20" s="1" customFormat="1" ht="23.25">
      <c r="A277" s="3" t="s">
        <v>814</v>
      </c>
      <c r="B277" s="8" t="s">
        <v>233</v>
      </c>
      <c r="C277" s="4">
        <v>14829735</v>
      </c>
      <c r="D277" s="4">
        <v>582873</v>
      </c>
      <c r="E277" s="4">
        <v>181497</v>
      </c>
      <c r="F277" s="4">
        <v>84458</v>
      </c>
      <c r="G277" s="4">
        <v>53000</v>
      </c>
      <c r="H277" s="4">
        <v>4533118</v>
      </c>
      <c r="I277" s="4">
        <v>36174</v>
      </c>
      <c r="J277" s="4">
        <v>6609048</v>
      </c>
      <c r="K277" s="4">
        <v>138955</v>
      </c>
      <c r="L277" s="4">
        <v>740998</v>
      </c>
      <c r="M277" s="4">
        <v>3000</v>
      </c>
      <c r="N277" s="4">
        <v>50000</v>
      </c>
      <c r="O277" s="4">
        <v>309239</v>
      </c>
      <c r="P277" s="4">
        <v>10898</v>
      </c>
      <c r="Q277" s="4">
        <v>1478253</v>
      </c>
      <c r="R277" s="5" t="s">
        <v>14</v>
      </c>
      <c r="S277" s="5" t="s">
        <v>14</v>
      </c>
      <c r="T277" s="4">
        <v>18223</v>
      </c>
    </row>
    <row r="278" spans="1:20" s="1" customFormat="1" ht="23.25">
      <c r="A278" s="3" t="s">
        <v>815</v>
      </c>
      <c r="B278" s="8" t="s">
        <v>234</v>
      </c>
      <c r="C278" s="4">
        <v>76781353</v>
      </c>
      <c r="D278" s="4">
        <v>1002361</v>
      </c>
      <c r="E278" s="4">
        <v>5291499</v>
      </c>
      <c r="F278" s="4">
        <v>1951206</v>
      </c>
      <c r="G278" s="4">
        <v>2814371</v>
      </c>
      <c r="H278" s="4">
        <v>260953</v>
      </c>
      <c r="I278" s="4">
        <v>1623327</v>
      </c>
      <c r="J278" s="4">
        <v>1526613</v>
      </c>
      <c r="K278" s="4">
        <v>556525</v>
      </c>
      <c r="L278" s="4">
        <v>180865</v>
      </c>
      <c r="M278" s="4">
        <v>1062566</v>
      </c>
      <c r="N278" s="4">
        <v>2078598</v>
      </c>
      <c r="O278" s="4">
        <v>137137</v>
      </c>
      <c r="P278" s="4">
        <v>115037</v>
      </c>
      <c r="Q278" s="4">
        <v>2409793</v>
      </c>
      <c r="R278" s="4">
        <v>26036068</v>
      </c>
      <c r="S278" s="4">
        <v>24155937</v>
      </c>
      <c r="T278" s="4">
        <v>5578497</v>
      </c>
    </row>
    <row r="279" spans="1:20" s="1" customFormat="1" ht="23.25">
      <c r="A279" s="3" t="s">
        <v>816</v>
      </c>
      <c r="B279" s="8" t="s">
        <v>235</v>
      </c>
      <c r="C279" s="4">
        <v>28104425</v>
      </c>
      <c r="D279" s="4">
        <v>100151</v>
      </c>
      <c r="E279" s="4">
        <v>3771859</v>
      </c>
      <c r="F279" s="5" t="s">
        <v>14</v>
      </c>
      <c r="G279" s="4">
        <v>1341021</v>
      </c>
      <c r="H279" s="4">
        <v>1240803</v>
      </c>
      <c r="I279" s="4">
        <v>762573</v>
      </c>
      <c r="J279" s="4">
        <v>8572089</v>
      </c>
      <c r="K279" s="4">
        <v>58884</v>
      </c>
      <c r="L279" s="4">
        <v>1439628</v>
      </c>
      <c r="M279" s="4">
        <v>214429</v>
      </c>
      <c r="N279" s="4">
        <v>1007828</v>
      </c>
      <c r="O279" s="4">
        <v>88423</v>
      </c>
      <c r="P279" s="4">
        <v>2941</v>
      </c>
      <c r="Q279" s="4">
        <v>3668874</v>
      </c>
      <c r="R279" s="4">
        <v>33156</v>
      </c>
      <c r="S279" s="4">
        <v>674773</v>
      </c>
      <c r="T279" s="4">
        <v>5126993</v>
      </c>
    </row>
    <row r="280" spans="1:20" s="1" customFormat="1" ht="45.75">
      <c r="A280" s="3" t="s">
        <v>817</v>
      </c>
      <c r="B280" s="8" t="s">
        <v>236</v>
      </c>
      <c r="C280" s="4">
        <v>53501030</v>
      </c>
      <c r="D280" s="4">
        <v>270518</v>
      </c>
      <c r="E280" s="4">
        <v>4253479</v>
      </c>
      <c r="F280" s="4">
        <v>104643</v>
      </c>
      <c r="G280" s="4">
        <v>1201779</v>
      </c>
      <c r="H280" s="4">
        <v>3065795</v>
      </c>
      <c r="I280" s="4">
        <v>394533</v>
      </c>
      <c r="J280" s="4">
        <v>168576</v>
      </c>
      <c r="K280" s="4">
        <v>5905251</v>
      </c>
      <c r="L280" s="4">
        <v>623244</v>
      </c>
      <c r="M280" s="4">
        <v>25000</v>
      </c>
      <c r="N280" s="4">
        <v>36056</v>
      </c>
      <c r="O280" s="4">
        <v>2295241</v>
      </c>
      <c r="P280" s="4">
        <v>385423</v>
      </c>
      <c r="Q280" s="4">
        <v>7529798</v>
      </c>
      <c r="R280" s="4">
        <v>9311505</v>
      </c>
      <c r="S280" s="4">
        <v>7773972</v>
      </c>
      <c r="T280" s="4">
        <v>10156217</v>
      </c>
    </row>
    <row r="281" spans="1:20" s="1" customFormat="1" ht="23.25">
      <c r="A281" s="3" t="s">
        <v>818</v>
      </c>
      <c r="B281" s="8" t="s">
        <v>237</v>
      </c>
      <c r="C281" s="4">
        <v>7318045</v>
      </c>
      <c r="D281" s="5" t="s">
        <v>14</v>
      </c>
      <c r="E281" s="5" t="s">
        <v>14</v>
      </c>
      <c r="F281" s="5" t="s">
        <v>14</v>
      </c>
      <c r="G281" s="5" t="s">
        <v>14</v>
      </c>
      <c r="H281" s="4">
        <v>2059936</v>
      </c>
      <c r="I281" s="4">
        <v>308601</v>
      </c>
      <c r="J281" s="5" t="s">
        <v>14</v>
      </c>
      <c r="K281" s="5" t="s">
        <v>14</v>
      </c>
      <c r="L281" s="4">
        <v>11039</v>
      </c>
      <c r="M281" s="5" t="s">
        <v>14</v>
      </c>
      <c r="N281" s="5" t="s">
        <v>14</v>
      </c>
      <c r="O281" s="4">
        <v>81071</v>
      </c>
      <c r="P281" s="5" t="s">
        <v>14</v>
      </c>
      <c r="Q281" s="4">
        <v>2009978</v>
      </c>
      <c r="R281" s="4">
        <v>2409736</v>
      </c>
      <c r="S281" s="4">
        <v>417592</v>
      </c>
      <c r="T281" s="4">
        <v>20093</v>
      </c>
    </row>
    <row r="282" spans="1:20" s="1" customFormat="1" ht="57">
      <c r="A282" s="3" t="s">
        <v>819</v>
      </c>
      <c r="B282" s="8" t="s">
        <v>238</v>
      </c>
      <c r="C282" s="4">
        <v>46182985</v>
      </c>
      <c r="D282" s="4">
        <v>270518</v>
      </c>
      <c r="E282" s="4">
        <v>4253479</v>
      </c>
      <c r="F282" s="4">
        <v>104643</v>
      </c>
      <c r="G282" s="4">
        <v>1201779</v>
      </c>
      <c r="H282" s="4">
        <v>1005860</v>
      </c>
      <c r="I282" s="4">
        <v>85932</v>
      </c>
      <c r="J282" s="4">
        <v>168576</v>
      </c>
      <c r="K282" s="4">
        <v>5905251</v>
      </c>
      <c r="L282" s="4">
        <v>612205</v>
      </c>
      <c r="M282" s="4">
        <v>25000</v>
      </c>
      <c r="N282" s="4">
        <v>36056</v>
      </c>
      <c r="O282" s="4">
        <v>2214171</v>
      </c>
      <c r="P282" s="4">
        <v>385423</v>
      </c>
      <c r="Q282" s="4">
        <v>5519820</v>
      </c>
      <c r="R282" s="4">
        <v>6901769</v>
      </c>
      <c r="S282" s="4">
        <v>7356380</v>
      </c>
      <c r="T282" s="4">
        <v>10136124</v>
      </c>
    </row>
    <row r="283" spans="1:20" s="1" customFormat="1" ht="57">
      <c r="A283" s="3" t="s">
        <v>820</v>
      </c>
      <c r="B283" s="8" t="s">
        <v>239</v>
      </c>
      <c r="C283" s="4">
        <v>25779655</v>
      </c>
      <c r="D283" s="4">
        <v>295867</v>
      </c>
      <c r="E283" s="4">
        <v>735133</v>
      </c>
      <c r="F283" s="4">
        <v>2722251</v>
      </c>
      <c r="G283" s="4">
        <v>727305</v>
      </c>
      <c r="H283" s="4">
        <v>127262</v>
      </c>
      <c r="I283" s="4">
        <v>1449808</v>
      </c>
      <c r="J283" s="4">
        <v>570473</v>
      </c>
      <c r="K283" s="5" t="s">
        <v>14</v>
      </c>
      <c r="L283" s="4">
        <v>190248</v>
      </c>
      <c r="M283" s="4">
        <v>400526</v>
      </c>
      <c r="N283" s="4">
        <v>1391511</v>
      </c>
      <c r="O283" s="4">
        <v>2840</v>
      </c>
      <c r="P283" s="4">
        <v>49250</v>
      </c>
      <c r="Q283" s="4">
        <v>1643334</v>
      </c>
      <c r="R283" s="4">
        <v>12169847</v>
      </c>
      <c r="S283" s="4">
        <v>2879759</v>
      </c>
      <c r="T283" s="4">
        <v>424240</v>
      </c>
    </row>
    <row r="284" spans="1:20" s="1" customFormat="1" ht="34.5">
      <c r="A284" s="3" t="s">
        <v>821</v>
      </c>
      <c r="B284" s="8" t="s">
        <v>240</v>
      </c>
      <c r="C284" s="4">
        <v>19108166</v>
      </c>
      <c r="D284" s="4">
        <v>67812</v>
      </c>
      <c r="E284" s="4">
        <v>1999046</v>
      </c>
      <c r="F284" s="4">
        <v>574719</v>
      </c>
      <c r="G284" s="4">
        <v>63202</v>
      </c>
      <c r="H284" s="4">
        <v>1478020</v>
      </c>
      <c r="I284" s="4">
        <v>1029507</v>
      </c>
      <c r="J284" s="4">
        <v>547233</v>
      </c>
      <c r="K284" s="4">
        <v>270150</v>
      </c>
      <c r="L284" s="4">
        <v>344321</v>
      </c>
      <c r="M284" s="4">
        <v>305764</v>
      </c>
      <c r="N284" s="4">
        <v>434764</v>
      </c>
      <c r="O284" s="4">
        <v>53902</v>
      </c>
      <c r="P284" s="4">
        <v>84912</v>
      </c>
      <c r="Q284" s="4">
        <v>6393763</v>
      </c>
      <c r="R284" s="4">
        <v>1092541</v>
      </c>
      <c r="S284" s="4">
        <v>2180458</v>
      </c>
      <c r="T284" s="4">
        <v>2188053</v>
      </c>
    </row>
    <row r="285" spans="1:20" s="1" customFormat="1" ht="45.75">
      <c r="A285" s="3" t="s">
        <v>822</v>
      </c>
      <c r="B285" s="8" t="s">
        <v>241</v>
      </c>
      <c r="C285" s="4">
        <v>139985226</v>
      </c>
      <c r="D285" s="4">
        <v>10165418</v>
      </c>
      <c r="E285" s="4">
        <v>2633592</v>
      </c>
      <c r="F285" s="4">
        <v>480406</v>
      </c>
      <c r="G285" s="4">
        <v>3153954</v>
      </c>
      <c r="H285" s="4">
        <v>5548422</v>
      </c>
      <c r="I285" s="4">
        <v>339841</v>
      </c>
      <c r="J285" s="4">
        <v>1372572</v>
      </c>
      <c r="K285" s="4">
        <v>4534698</v>
      </c>
      <c r="L285" s="4">
        <v>1091529</v>
      </c>
      <c r="M285" s="4">
        <v>200179</v>
      </c>
      <c r="N285" s="4">
        <v>12626189</v>
      </c>
      <c r="O285" s="4">
        <v>497168</v>
      </c>
      <c r="P285" s="4">
        <v>27392</v>
      </c>
      <c r="Q285" s="4">
        <v>40314641</v>
      </c>
      <c r="R285" s="4">
        <v>17097571</v>
      </c>
      <c r="S285" s="4">
        <v>37972041</v>
      </c>
      <c r="T285" s="4">
        <v>1929614</v>
      </c>
    </row>
    <row r="286" spans="1:20" s="1" customFormat="1" ht="23.25">
      <c r="A286" s="3" t="s">
        <v>823</v>
      </c>
      <c r="B286" s="8" t="s">
        <v>501</v>
      </c>
      <c r="C286" s="4">
        <v>1185974597</v>
      </c>
      <c r="D286" s="4">
        <v>34540799</v>
      </c>
      <c r="E286" s="4">
        <v>50627251</v>
      </c>
      <c r="F286" s="4">
        <v>35420420</v>
      </c>
      <c r="G286" s="4">
        <v>37872732</v>
      </c>
      <c r="H286" s="4">
        <v>24973688</v>
      </c>
      <c r="I286" s="4">
        <v>44791232</v>
      </c>
      <c r="J286" s="4">
        <v>55795680</v>
      </c>
      <c r="K286" s="4">
        <v>42160039</v>
      </c>
      <c r="L286" s="4">
        <v>33832755</v>
      </c>
      <c r="M286" s="4">
        <v>36014664</v>
      </c>
      <c r="N286" s="4">
        <v>39252798</v>
      </c>
      <c r="O286" s="4">
        <v>27056414</v>
      </c>
      <c r="P286" s="4">
        <v>25168142</v>
      </c>
      <c r="Q286" s="4">
        <v>134529843</v>
      </c>
      <c r="R286" s="4">
        <v>211532274</v>
      </c>
      <c r="S286" s="4">
        <v>294655360</v>
      </c>
      <c r="T286" s="4">
        <v>57750507</v>
      </c>
    </row>
    <row r="287" spans="1:20" s="1" customFormat="1" ht="23.25">
      <c r="A287" s="3" t="s">
        <v>824</v>
      </c>
      <c r="B287" s="8" t="s">
        <v>502</v>
      </c>
      <c r="C287" s="4">
        <v>58828646</v>
      </c>
      <c r="D287" s="4">
        <v>1934627</v>
      </c>
      <c r="E287" s="4">
        <v>3510105</v>
      </c>
      <c r="F287" s="4">
        <v>1430674</v>
      </c>
      <c r="G287" s="4">
        <v>168150</v>
      </c>
      <c r="H287" s="4">
        <v>3529215</v>
      </c>
      <c r="I287" s="4">
        <v>4207998</v>
      </c>
      <c r="J287" s="4">
        <v>2571774</v>
      </c>
      <c r="K287" s="4">
        <v>1634752</v>
      </c>
      <c r="L287" s="4">
        <v>2798309</v>
      </c>
      <c r="M287" s="4">
        <v>860744</v>
      </c>
      <c r="N287" s="4">
        <v>4446493</v>
      </c>
      <c r="O287" s="4">
        <v>4219259</v>
      </c>
      <c r="P287" s="4">
        <v>313329</v>
      </c>
      <c r="Q287" s="4">
        <v>12581178</v>
      </c>
      <c r="R287" s="4">
        <v>3639351</v>
      </c>
      <c r="S287" s="4">
        <v>9547054</v>
      </c>
      <c r="T287" s="4">
        <v>1435633</v>
      </c>
    </row>
    <row r="288" spans="1:20" s="1" customFormat="1" ht="23.25">
      <c r="A288" s="3" t="s">
        <v>825</v>
      </c>
      <c r="B288" s="8" t="s">
        <v>242</v>
      </c>
      <c r="C288" s="4">
        <v>1789838</v>
      </c>
      <c r="D288" s="4">
        <v>27474</v>
      </c>
      <c r="E288" s="5" t="s">
        <v>14</v>
      </c>
      <c r="F288" s="4">
        <v>12527</v>
      </c>
      <c r="G288" s="5" t="s">
        <v>14</v>
      </c>
      <c r="H288" s="4">
        <v>161433</v>
      </c>
      <c r="I288" s="4">
        <v>977511</v>
      </c>
      <c r="J288" s="4">
        <v>62433</v>
      </c>
      <c r="K288" s="4">
        <v>21794</v>
      </c>
      <c r="L288" s="4">
        <v>4946</v>
      </c>
      <c r="M288" s="5" t="s">
        <v>14</v>
      </c>
      <c r="N288" s="4">
        <v>3960</v>
      </c>
      <c r="O288" s="4">
        <v>224609</v>
      </c>
      <c r="P288" s="4">
        <v>8509</v>
      </c>
      <c r="Q288" s="4">
        <v>228758</v>
      </c>
      <c r="R288" s="4">
        <v>162</v>
      </c>
      <c r="S288" s="4">
        <v>42233</v>
      </c>
      <c r="T288" s="4">
        <v>13489</v>
      </c>
    </row>
    <row r="289" spans="1:20" s="1" customFormat="1" ht="23.25">
      <c r="A289" s="3" t="s">
        <v>826</v>
      </c>
      <c r="B289" s="8" t="s">
        <v>243</v>
      </c>
      <c r="C289" s="4">
        <v>12995367</v>
      </c>
      <c r="D289" s="4">
        <v>454385</v>
      </c>
      <c r="E289" s="4">
        <v>253791</v>
      </c>
      <c r="F289" s="4">
        <v>350959</v>
      </c>
      <c r="G289" s="4">
        <v>17335</v>
      </c>
      <c r="H289" s="4">
        <v>2537523</v>
      </c>
      <c r="I289" s="4">
        <v>341546</v>
      </c>
      <c r="J289" s="4">
        <v>182656</v>
      </c>
      <c r="K289" s="4">
        <v>389298</v>
      </c>
      <c r="L289" s="4">
        <v>1774789</v>
      </c>
      <c r="M289" s="4">
        <v>52499</v>
      </c>
      <c r="N289" s="4">
        <v>89465</v>
      </c>
      <c r="O289" s="4">
        <v>33718</v>
      </c>
      <c r="P289" s="4">
        <v>222991</v>
      </c>
      <c r="Q289" s="4">
        <v>4195956</v>
      </c>
      <c r="R289" s="4">
        <v>45694</v>
      </c>
      <c r="S289" s="4">
        <v>2022433</v>
      </c>
      <c r="T289" s="4">
        <v>30328</v>
      </c>
    </row>
    <row r="290" spans="1:20" s="1" customFormat="1" ht="23.25">
      <c r="A290" s="3" t="s">
        <v>827</v>
      </c>
      <c r="B290" s="8" t="s">
        <v>244</v>
      </c>
      <c r="C290" s="4">
        <v>3597363</v>
      </c>
      <c r="D290" s="4">
        <v>23826</v>
      </c>
      <c r="E290" s="4">
        <v>52814</v>
      </c>
      <c r="F290" s="4">
        <v>165797</v>
      </c>
      <c r="G290" s="4">
        <v>17335</v>
      </c>
      <c r="H290" s="4">
        <v>375349</v>
      </c>
      <c r="I290" s="4">
        <v>43610</v>
      </c>
      <c r="J290" s="4">
        <v>41417</v>
      </c>
      <c r="K290" s="4">
        <v>220111</v>
      </c>
      <c r="L290" s="4">
        <v>1390563</v>
      </c>
      <c r="M290" s="4">
        <v>39341</v>
      </c>
      <c r="N290" s="4">
        <v>89465</v>
      </c>
      <c r="O290" s="5" t="s">
        <v>14</v>
      </c>
      <c r="P290" s="4">
        <v>58098</v>
      </c>
      <c r="Q290" s="4">
        <v>1063795</v>
      </c>
      <c r="R290" s="4">
        <v>7260</v>
      </c>
      <c r="S290" s="5" t="s">
        <v>14</v>
      </c>
      <c r="T290" s="4">
        <v>8583</v>
      </c>
    </row>
    <row r="291" spans="1:20" s="1" customFormat="1" ht="23.25">
      <c r="A291" s="3" t="s">
        <v>828</v>
      </c>
      <c r="B291" s="8" t="s">
        <v>245</v>
      </c>
      <c r="C291" s="4">
        <v>877836</v>
      </c>
      <c r="D291" s="4">
        <v>69683</v>
      </c>
      <c r="E291" s="4">
        <v>48706</v>
      </c>
      <c r="F291" s="4">
        <v>56584</v>
      </c>
      <c r="G291" s="5" t="s">
        <v>14</v>
      </c>
      <c r="H291" s="4">
        <v>269894</v>
      </c>
      <c r="I291" s="4">
        <v>157136</v>
      </c>
      <c r="J291" s="4">
        <v>15359</v>
      </c>
      <c r="K291" s="5" t="s">
        <v>14</v>
      </c>
      <c r="L291" s="4">
        <v>44187</v>
      </c>
      <c r="M291" s="5" t="s">
        <v>14</v>
      </c>
      <c r="N291" s="5" t="s">
        <v>14</v>
      </c>
      <c r="O291" s="5" t="s">
        <v>14</v>
      </c>
      <c r="P291" s="4">
        <v>64251</v>
      </c>
      <c r="Q291" s="4">
        <v>143357</v>
      </c>
      <c r="R291" s="4">
        <v>1655</v>
      </c>
      <c r="S291" s="5" t="s">
        <v>14</v>
      </c>
      <c r="T291" s="4">
        <v>7023</v>
      </c>
    </row>
    <row r="292" spans="1:20" s="1" customFormat="1" ht="23.25">
      <c r="A292" s="3" t="s">
        <v>829</v>
      </c>
      <c r="B292" s="8" t="s">
        <v>246</v>
      </c>
      <c r="C292" s="4">
        <v>794626</v>
      </c>
      <c r="D292" s="4">
        <v>54251</v>
      </c>
      <c r="E292" s="4">
        <v>3630</v>
      </c>
      <c r="F292" s="4">
        <v>53527</v>
      </c>
      <c r="G292" s="5" t="s">
        <v>14</v>
      </c>
      <c r="H292" s="4">
        <v>172553</v>
      </c>
      <c r="I292" s="4">
        <v>38790</v>
      </c>
      <c r="J292" s="4">
        <v>7628</v>
      </c>
      <c r="K292" s="5" t="s">
        <v>14</v>
      </c>
      <c r="L292" s="4">
        <v>16391</v>
      </c>
      <c r="M292" s="4">
        <v>200</v>
      </c>
      <c r="N292" s="5" t="s">
        <v>14</v>
      </c>
      <c r="O292" s="5" t="s">
        <v>14</v>
      </c>
      <c r="P292" s="4">
        <v>46020</v>
      </c>
      <c r="Q292" s="4">
        <v>138579</v>
      </c>
      <c r="R292" s="5" t="s">
        <v>14</v>
      </c>
      <c r="S292" s="4">
        <v>254010</v>
      </c>
      <c r="T292" s="4">
        <v>9047</v>
      </c>
    </row>
    <row r="293" spans="1:20" s="1" customFormat="1" ht="23.25">
      <c r="A293" s="3" t="s">
        <v>830</v>
      </c>
      <c r="B293" s="8" t="s">
        <v>247</v>
      </c>
      <c r="C293" s="4">
        <v>7725542</v>
      </c>
      <c r="D293" s="4">
        <v>306625</v>
      </c>
      <c r="E293" s="4">
        <v>148641</v>
      </c>
      <c r="F293" s="4">
        <v>75050</v>
      </c>
      <c r="G293" s="5" t="s">
        <v>14</v>
      </c>
      <c r="H293" s="4">
        <v>1719728</v>
      </c>
      <c r="I293" s="4">
        <v>102010</v>
      </c>
      <c r="J293" s="4">
        <v>118252</v>
      </c>
      <c r="K293" s="4">
        <v>169187</v>
      </c>
      <c r="L293" s="4">
        <v>323649</v>
      </c>
      <c r="M293" s="4">
        <v>12959</v>
      </c>
      <c r="N293" s="5" t="s">
        <v>14</v>
      </c>
      <c r="O293" s="4">
        <v>33718</v>
      </c>
      <c r="P293" s="4">
        <v>54622</v>
      </c>
      <c r="Q293" s="4">
        <v>2850225</v>
      </c>
      <c r="R293" s="4">
        <v>36779</v>
      </c>
      <c r="S293" s="4">
        <v>1768422</v>
      </c>
      <c r="T293" s="4">
        <v>5675</v>
      </c>
    </row>
    <row r="294" spans="1:20" s="1" customFormat="1" ht="45.75">
      <c r="A294" s="3" t="s">
        <v>831</v>
      </c>
      <c r="B294" s="8" t="s">
        <v>248</v>
      </c>
      <c r="C294" s="4">
        <v>23053089</v>
      </c>
      <c r="D294" s="4">
        <v>813046</v>
      </c>
      <c r="E294" s="4">
        <v>1969652</v>
      </c>
      <c r="F294" s="4">
        <v>275424</v>
      </c>
      <c r="G294" s="4">
        <v>41602</v>
      </c>
      <c r="H294" s="4">
        <v>424789</v>
      </c>
      <c r="I294" s="4">
        <v>1773986</v>
      </c>
      <c r="J294" s="4">
        <v>1521414</v>
      </c>
      <c r="K294" s="4">
        <v>324061</v>
      </c>
      <c r="L294" s="4">
        <v>939711</v>
      </c>
      <c r="M294" s="4">
        <v>414160</v>
      </c>
      <c r="N294" s="4">
        <v>394753</v>
      </c>
      <c r="O294" s="4">
        <v>3621022</v>
      </c>
      <c r="P294" s="4">
        <v>57052</v>
      </c>
      <c r="Q294" s="4">
        <v>5907917</v>
      </c>
      <c r="R294" s="4">
        <v>328762</v>
      </c>
      <c r="S294" s="4">
        <v>4132300</v>
      </c>
      <c r="T294" s="4">
        <v>113438</v>
      </c>
    </row>
    <row r="295" spans="1:20" s="1" customFormat="1" ht="34.5">
      <c r="A295" s="3" t="s">
        <v>832</v>
      </c>
      <c r="B295" s="8" t="s">
        <v>249</v>
      </c>
      <c r="C295" s="4">
        <v>20990353</v>
      </c>
      <c r="D295" s="4">
        <v>639721</v>
      </c>
      <c r="E295" s="4">
        <v>1286662</v>
      </c>
      <c r="F295" s="4">
        <v>791765</v>
      </c>
      <c r="G295" s="4">
        <v>109213</v>
      </c>
      <c r="H295" s="4">
        <v>405470</v>
      </c>
      <c r="I295" s="4">
        <v>1114955</v>
      </c>
      <c r="J295" s="4">
        <v>805271</v>
      </c>
      <c r="K295" s="4">
        <v>899599</v>
      </c>
      <c r="L295" s="4">
        <v>78864</v>
      </c>
      <c r="M295" s="4">
        <v>394085</v>
      </c>
      <c r="N295" s="4">
        <v>3958316</v>
      </c>
      <c r="O295" s="4">
        <v>339910</v>
      </c>
      <c r="P295" s="4">
        <v>24776</v>
      </c>
      <c r="Q295" s="4">
        <v>2248548</v>
      </c>
      <c r="R295" s="4">
        <v>3264733</v>
      </c>
      <c r="S295" s="4">
        <v>3350088</v>
      </c>
      <c r="T295" s="4">
        <v>1278378</v>
      </c>
    </row>
    <row r="296" spans="1:20" s="1" customFormat="1" ht="34.5">
      <c r="A296" s="3" t="s">
        <v>833</v>
      </c>
      <c r="B296" s="8" t="s">
        <v>503</v>
      </c>
      <c r="C296" s="4">
        <v>7241139</v>
      </c>
      <c r="D296" s="4">
        <v>167842</v>
      </c>
      <c r="E296" s="4">
        <v>12681</v>
      </c>
      <c r="F296" s="4">
        <v>411892</v>
      </c>
      <c r="G296" s="5" t="s">
        <v>14</v>
      </c>
      <c r="H296" s="4">
        <v>36732</v>
      </c>
      <c r="I296" s="4">
        <v>1014239</v>
      </c>
      <c r="J296" s="4">
        <v>140601</v>
      </c>
      <c r="K296" s="4">
        <v>241870</v>
      </c>
      <c r="L296" s="4">
        <v>110391</v>
      </c>
      <c r="M296" s="4">
        <v>617673</v>
      </c>
      <c r="N296" s="4">
        <v>34525</v>
      </c>
      <c r="O296" s="4">
        <v>1389509</v>
      </c>
      <c r="P296" s="5" t="s">
        <v>14</v>
      </c>
      <c r="Q296" s="4">
        <v>2992606</v>
      </c>
      <c r="R296" s="4">
        <v>1526</v>
      </c>
      <c r="S296" s="4">
        <v>4628</v>
      </c>
      <c r="T296" s="4">
        <v>64423</v>
      </c>
    </row>
    <row r="297" spans="1:20" s="1" customFormat="1" ht="34.5">
      <c r="A297" s="3" t="s">
        <v>834</v>
      </c>
      <c r="B297" s="8" t="s">
        <v>250</v>
      </c>
      <c r="C297" s="4">
        <v>7241139</v>
      </c>
      <c r="D297" s="4">
        <v>167842</v>
      </c>
      <c r="E297" s="4">
        <v>12681</v>
      </c>
      <c r="F297" s="4">
        <v>411892</v>
      </c>
      <c r="G297" s="5" t="s">
        <v>14</v>
      </c>
      <c r="H297" s="4">
        <v>36732</v>
      </c>
      <c r="I297" s="4">
        <v>1014239</v>
      </c>
      <c r="J297" s="4">
        <v>140601</v>
      </c>
      <c r="K297" s="4">
        <v>241870</v>
      </c>
      <c r="L297" s="4">
        <v>110391</v>
      </c>
      <c r="M297" s="4">
        <v>617673</v>
      </c>
      <c r="N297" s="4">
        <v>34525</v>
      </c>
      <c r="O297" s="4">
        <v>1389509</v>
      </c>
      <c r="P297" s="5" t="s">
        <v>14</v>
      </c>
      <c r="Q297" s="4">
        <v>2992606</v>
      </c>
      <c r="R297" s="4">
        <v>1526</v>
      </c>
      <c r="S297" s="4">
        <v>4628</v>
      </c>
      <c r="T297" s="4">
        <v>64423</v>
      </c>
    </row>
    <row r="298" spans="1:20" s="1" customFormat="1" ht="45.75">
      <c r="A298" s="3" t="s">
        <v>835</v>
      </c>
      <c r="B298" s="8" t="s">
        <v>504</v>
      </c>
      <c r="C298" s="4">
        <v>130909586</v>
      </c>
      <c r="D298" s="4">
        <v>4303450</v>
      </c>
      <c r="E298" s="4">
        <v>14346617</v>
      </c>
      <c r="F298" s="4">
        <v>6445224</v>
      </c>
      <c r="G298" s="4">
        <v>4691521</v>
      </c>
      <c r="H298" s="4">
        <v>2831725</v>
      </c>
      <c r="I298" s="4">
        <v>6778273</v>
      </c>
      <c r="J298" s="4">
        <v>5071099</v>
      </c>
      <c r="K298" s="4">
        <v>3875381</v>
      </c>
      <c r="L298" s="4">
        <v>4821900</v>
      </c>
      <c r="M298" s="4">
        <v>4024304</v>
      </c>
      <c r="N298" s="4">
        <v>4833988</v>
      </c>
      <c r="O298" s="4">
        <v>4592182</v>
      </c>
      <c r="P298" s="4">
        <v>2247180</v>
      </c>
      <c r="Q298" s="4">
        <v>29542771</v>
      </c>
      <c r="R298" s="4">
        <v>17801768</v>
      </c>
      <c r="S298" s="4">
        <v>11238746</v>
      </c>
      <c r="T298" s="4">
        <v>3463457</v>
      </c>
    </row>
    <row r="299" spans="1:20" s="1" customFormat="1" ht="23.25">
      <c r="A299" s="3" t="s">
        <v>836</v>
      </c>
      <c r="B299" s="8" t="s">
        <v>251</v>
      </c>
      <c r="C299" s="4">
        <v>37958008</v>
      </c>
      <c r="D299" s="4">
        <v>952171</v>
      </c>
      <c r="E299" s="4">
        <v>1367938</v>
      </c>
      <c r="F299" s="4">
        <v>2465897</v>
      </c>
      <c r="G299" s="4">
        <v>1420481</v>
      </c>
      <c r="H299" s="4">
        <v>327266</v>
      </c>
      <c r="I299" s="4">
        <v>1950296</v>
      </c>
      <c r="J299" s="4">
        <v>2009485</v>
      </c>
      <c r="K299" s="4">
        <v>1456774</v>
      </c>
      <c r="L299" s="4">
        <v>786560</v>
      </c>
      <c r="M299" s="4">
        <v>2927630</v>
      </c>
      <c r="N299" s="4">
        <v>2094750</v>
      </c>
      <c r="O299" s="4">
        <v>2032331</v>
      </c>
      <c r="P299" s="4">
        <v>27448</v>
      </c>
      <c r="Q299" s="4">
        <v>7720412</v>
      </c>
      <c r="R299" s="4">
        <v>6522240</v>
      </c>
      <c r="S299" s="4">
        <v>2236412</v>
      </c>
      <c r="T299" s="4">
        <v>1659918</v>
      </c>
    </row>
    <row r="300" spans="1:20" s="1" customFormat="1" ht="23.25">
      <c r="A300" s="3" t="s">
        <v>837</v>
      </c>
      <c r="B300" s="8" t="s">
        <v>252</v>
      </c>
      <c r="C300" s="4">
        <v>67345527</v>
      </c>
      <c r="D300" s="4">
        <v>3301884</v>
      </c>
      <c r="E300" s="4">
        <v>9982879</v>
      </c>
      <c r="F300" s="4">
        <v>3264583</v>
      </c>
      <c r="G300" s="4">
        <v>3200402</v>
      </c>
      <c r="H300" s="4">
        <v>2129724</v>
      </c>
      <c r="I300" s="4">
        <v>2988519</v>
      </c>
      <c r="J300" s="4">
        <v>1736078</v>
      </c>
      <c r="K300" s="4">
        <v>1735773</v>
      </c>
      <c r="L300" s="4">
        <v>1661719</v>
      </c>
      <c r="M300" s="4">
        <v>603516</v>
      </c>
      <c r="N300" s="4">
        <v>2739238</v>
      </c>
      <c r="O300" s="4">
        <v>2398720</v>
      </c>
      <c r="P300" s="4">
        <v>1644772</v>
      </c>
      <c r="Q300" s="4">
        <v>16128093</v>
      </c>
      <c r="R300" s="4">
        <v>6341759</v>
      </c>
      <c r="S300" s="4">
        <v>6969988</v>
      </c>
      <c r="T300" s="4">
        <v>517879</v>
      </c>
    </row>
    <row r="301" spans="1:20" s="1" customFormat="1" ht="23.25">
      <c r="A301" s="3" t="s">
        <v>838</v>
      </c>
      <c r="B301" s="8" t="s">
        <v>253</v>
      </c>
      <c r="C301" s="4">
        <v>22255305</v>
      </c>
      <c r="D301" s="4">
        <v>2317042</v>
      </c>
      <c r="E301" s="4">
        <v>856320</v>
      </c>
      <c r="F301" s="4">
        <v>671979</v>
      </c>
      <c r="G301" s="4">
        <v>956200</v>
      </c>
      <c r="H301" s="4">
        <v>484178</v>
      </c>
      <c r="I301" s="4">
        <v>1554818</v>
      </c>
      <c r="J301" s="4">
        <v>1302671</v>
      </c>
      <c r="K301" s="4">
        <v>978100</v>
      </c>
      <c r="L301" s="4">
        <v>1250688</v>
      </c>
      <c r="M301" s="4">
        <v>113533</v>
      </c>
      <c r="N301" s="4">
        <v>1237716</v>
      </c>
      <c r="O301" s="4">
        <v>2386013</v>
      </c>
      <c r="P301" s="4">
        <v>1641678</v>
      </c>
      <c r="Q301" s="4">
        <v>6321806</v>
      </c>
      <c r="R301" s="4">
        <v>2008</v>
      </c>
      <c r="S301" s="4">
        <v>20887</v>
      </c>
      <c r="T301" s="4">
        <v>159667</v>
      </c>
    </row>
    <row r="302" spans="1:20" s="1" customFormat="1" ht="23.25">
      <c r="A302" s="3" t="s">
        <v>839</v>
      </c>
      <c r="B302" s="8" t="s">
        <v>254</v>
      </c>
      <c r="C302" s="4">
        <v>22513357</v>
      </c>
      <c r="D302" s="4">
        <v>929467</v>
      </c>
      <c r="E302" s="4">
        <v>9119559</v>
      </c>
      <c r="F302" s="4">
        <v>277495</v>
      </c>
      <c r="G302" s="4">
        <v>1950000</v>
      </c>
      <c r="H302" s="5" t="s">
        <v>14</v>
      </c>
      <c r="I302" s="4">
        <v>1321434</v>
      </c>
      <c r="J302" s="4">
        <v>411876</v>
      </c>
      <c r="K302" s="4">
        <v>466776</v>
      </c>
      <c r="L302" s="4">
        <v>249308</v>
      </c>
      <c r="M302" s="4">
        <v>464270</v>
      </c>
      <c r="N302" s="4">
        <v>337804</v>
      </c>
      <c r="O302" s="4">
        <v>12707</v>
      </c>
      <c r="P302" s="5" t="s">
        <v>14</v>
      </c>
      <c r="Q302" s="4">
        <v>120850</v>
      </c>
      <c r="R302" s="4">
        <v>2315765</v>
      </c>
      <c r="S302" s="4">
        <v>4186622</v>
      </c>
      <c r="T302" s="4">
        <v>349424</v>
      </c>
    </row>
    <row r="303" spans="1:20" s="1" customFormat="1" ht="23.25">
      <c r="A303" s="3" t="s">
        <v>840</v>
      </c>
      <c r="B303" s="8" t="s">
        <v>255</v>
      </c>
      <c r="C303" s="4">
        <v>22576866</v>
      </c>
      <c r="D303" s="4">
        <v>55376</v>
      </c>
      <c r="E303" s="4">
        <v>7001</v>
      </c>
      <c r="F303" s="4">
        <v>2315108</v>
      </c>
      <c r="G303" s="4">
        <v>294202</v>
      </c>
      <c r="H303" s="4">
        <v>1645545</v>
      </c>
      <c r="I303" s="4">
        <v>112267</v>
      </c>
      <c r="J303" s="4">
        <v>21531</v>
      </c>
      <c r="K303" s="4">
        <v>290898</v>
      </c>
      <c r="L303" s="4">
        <v>161723</v>
      </c>
      <c r="M303" s="4">
        <v>25713</v>
      </c>
      <c r="N303" s="4">
        <v>1163718</v>
      </c>
      <c r="O303" s="5" t="s">
        <v>14</v>
      </c>
      <c r="P303" s="4">
        <v>3094</v>
      </c>
      <c r="Q303" s="4">
        <v>9685437</v>
      </c>
      <c r="R303" s="4">
        <v>4023986</v>
      </c>
      <c r="S303" s="4">
        <v>2762478</v>
      </c>
      <c r="T303" s="4">
        <v>8789</v>
      </c>
    </row>
    <row r="304" spans="1:20" s="1" customFormat="1" ht="23.25">
      <c r="A304" s="3" t="s">
        <v>841</v>
      </c>
      <c r="B304" s="8" t="s">
        <v>256</v>
      </c>
      <c r="C304" s="4">
        <v>25606050</v>
      </c>
      <c r="D304" s="4">
        <v>49395</v>
      </c>
      <c r="E304" s="4">
        <v>2995799</v>
      </c>
      <c r="F304" s="4">
        <v>714744</v>
      </c>
      <c r="G304" s="4">
        <v>70638</v>
      </c>
      <c r="H304" s="4">
        <v>374735</v>
      </c>
      <c r="I304" s="4">
        <v>1839459</v>
      </c>
      <c r="J304" s="4">
        <v>1325536</v>
      </c>
      <c r="K304" s="4">
        <v>682833</v>
      </c>
      <c r="L304" s="4">
        <v>2373621</v>
      </c>
      <c r="M304" s="4">
        <v>493159</v>
      </c>
      <c r="N304" s="5" t="s">
        <v>14</v>
      </c>
      <c r="O304" s="4">
        <v>161131</v>
      </c>
      <c r="P304" s="4">
        <v>574961</v>
      </c>
      <c r="Q304" s="4">
        <v>5694266</v>
      </c>
      <c r="R304" s="4">
        <v>4937769</v>
      </c>
      <c r="S304" s="4">
        <v>2032345</v>
      </c>
      <c r="T304" s="4">
        <v>1285660</v>
      </c>
    </row>
    <row r="305" spans="1:20" s="1" customFormat="1" ht="34.5">
      <c r="A305" s="3" t="s">
        <v>842</v>
      </c>
      <c r="B305" s="8" t="s">
        <v>505</v>
      </c>
      <c r="C305" s="4">
        <v>506786495</v>
      </c>
      <c r="D305" s="4">
        <v>18192844</v>
      </c>
      <c r="E305" s="4">
        <v>14932694</v>
      </c>
      <c r="F305" s="4">
        <v>14029701</v>
      </c>
      <c r="G305" s="4">
        <v>12220809</v>
      </c>
      <c r="H305" s="4">
        <v>7787396</v>
      </c>
      <c r="I305" s="4">
        <v>13311392</v>
      </c>
      <c r="J305" s="4">
        <v>23720987</v>
      </c>
      <c r="K305" s="4">
        <v>13052669</v>
      </c>
      <c r="L305" s="4">
        <v>7591990</v>
      </c>
      <c r="M305" s="4">
        <v>16671352</v>
      </c>
      <c r="N305" s="4">
        <v>15564888</v>
      </c>
      <c r="O305" s="4">
        <v>7321864</v>
      </c>
      <c r="P305" s="4">
        <v>16666246</v>
      </c>
      <c r="Q305" s="4">
        <v>44902521</v>
      </c>
      <c r="R305" s="4">
        <v>76845518</v>
      </c>
      <c r="S305" s="4">
        <v>168702503</v>
      </c>
      <c r="T305" s="4">
        <v>35271121</v>
      </c>
    </row>
    <row r="306" spans="1:20" s="1" customFormat="1" ht="34.5">
      <c r="A306" s="3" t="s">
        <v>843</v>
      </c>
      <c r="B306" s="8" t="s">
        <v>257</v>
      </c>
      <c r="C306" s="4">
        <v>118503207</v>
      </c>
      <c r="D306" s="4">
        <v>8847206</v>
      </c>
      <c r="E306" s="4">
        <v>3292612</v>
      </c>
      <c r="F306" s="4">
        <v>5156254</v>
      </c>
      <c r="G306" s="4">
        <v>2626604</v>
      </c>
      <c r="H306" s="4">
        <v>2399899</v>
      </c>
      <c r="I306" s="4">
        <v>2345632</v>
      </c>
      <c r="J306" s="4">
        <v>5237441</v>
      </c>
      <c r="K306" s="4">
        <v>2462917</v>
      </c>
      <c r="L306" s="4">
        <v>1792480</v>
      </c>
      <c r="M306" s="4">
        <v>3905502</v>
      </c>
      <c r="N306" s="4">
        <v>2238330</v>
      </c>
      <c r="O306" s="4">
        <v>1636930</v>
      </c>
      <c r="P306" s="4">
        <v>4437219</v>
      </c>
      <c r="Q306" s="4">
        <v>5030008</v>
      </c>
      <c r="R306" s="4">
        <v>14778199</v>
      </c>
      <c r="S306" s="4">
        <v>47277296</v>
      </c>
      <c r="T306" s="4">
        <v>5038678</v>
      </c>
    </row>
    <row r="307" spans="1:20" s="1" customFormat="1" ht="45.75">
      <c r="A307" s="3" t="s">
        <v>844</v>
      </c>
      <c r="B307" s="8" t="s">
        <v>258</v>
      </c>
      <c r="C307" s="4">
        <v>73827526</v>
      </c>
      <c r="D307" s="4">
        <v>4610923</v>
      </c>
      <c r="E307" s="4">
        <v>1990140</v>
      </c>
      <c r="F307" s="4">
        <v>2099904</v>
      </c>
      <c r="G307" s="4">
        <v>1528395</v>
      </c>
      <c r="H307" s="4">
        <v>1233828</v>
      </c>
      <c r="I307" s="4">
        <v>1646347</v>
      </c>
      <c r="J307" s="4">
        <v>3652994</v>
      </c>
      <c r="K307" s="4">
        <v>2851689</v>
      </c>
      <c r="L307" s="4">
        <v>1196352</v>
      </c>
      <c r="M307" s="4">
        <v>2140276</v>
      </c>
      <c r="N307" s="4">
        <v>1536969</v>
      </c>
      <c r="O307" s="4">
        <v>1279010</v>
      </c>
      <c r="P307" s="4">
        <v>2514823</v>
      </c>
      <c r="Q307" s="4">
        <v>3871234</v>
      </c>
      <c r="R307" s="4">
        <v>6498785</v>
      </c>
      <c r="S307" s="4">
        <v>30700385</v>
      </c>
      <c r="T307" s="4">
        <v>4475471</v>
      </c>
    </row>
    <row r="308" spans="1:20" s="1" customFormat="1" ht="34.5">
      <c r="A308" s="3" t="s">
        <v>845</v>
      </c>
      <c r="B308" s="8" t="s">
        <v>259</v>
      </c>
      <c r="C308" s="4">
        <v>12813423</v>
      </c>
      <c r="D308" s="4">
        <v>181369</v>
      </c>
      <c r="E308" s="4">
        <v>266066</v>
      </c>
      <c r="F308" s="4">
        <v>330350</v>
      </c>
      <c r="G308" s="4">
        <v>190517</v>
      </c>
      <c r="H308" s="4">
        <v>79739</v>
      </c>
      <c r="I308" s="4">
        <v>103211</v>
      </c>
      <c r="J308" s="4">
        <v>421808</v>
      </c>
      <c r="K308" s="4">
        <v>267023</v>
      </c>
      <c r="L308" s="4">
        <v>41455</v>
      </c>
      <c r="M308" s="4">
        <v>528937</v>
      </c>
      <c r="N308" s="4">
        <v>251059</v>
      </c>
      <c r="O308" s="4">
        <v>147547</v>
      </c>
      <c r="P308" s="4">
        <v>184454</v>
      </c>
      <c r="Q308" s="4">
        <v>494249</v>
      </c>
      <c r="R308" s="4">
        <v>3369033</v>
      </c>
      <c r="S308" s="4">
        <v>5406854</v>
      </c>
      <c r="T308" s="4">
        <v>549752</v>
      </c>
    </row>
    <row r="309" spans="1:20" s="1" customFormat="1" ht="23.25">
      <c r="A309" s="3" t="s">
        <v>846</v>
      </c>
      <c r="B309" s="8" t="s">
        <v>260</v>
      </c>
      <c r="C309" s="4">
        <v>10997194</v>
      </c>
      <c r="D309" s="4">
        <v>65523</v>
      </c>
      <c r="E309" s="4">
        <v>42947</v>
      </c>
      <c r="F309" s="4">
        <v>271217</v>
      </c>
      <c r="G309" s="4">
        <v>77141</v>
      </c>
      <c r="H309" s="4">
        <v>62118</v>
      </c>
      <c r="I309" s="4">
        <v>51900</v>
      </c>
      <c r="J309" s="4">
        <v>567248</v>
      </c>
      <c r="K309" s="4">
        <v>37536</v>
      </c>
      <c r="L309" s="4">
        <v>70248</v>
      </c>
      <c r="M309" s="4">
        <v>534394</v>
      </c>
      <c r="N309" s="4">
        <v>300790</v>
      </c>
      <c r="O309" s="4">
        <v>29601</v>
      </c>
      <c r="P309" s="4">
        <v>200257</v>
      </c>
      <c r="Q309" s="4">
        <v>206274</v>
      </c>
      <c r="R309" s="4">
        <v>806154</v>
      </c>
      <c r="S309" s="4">
        <v>7424935</v>
      </c>
      <c r="T309" s="4">
        <v>248911</v>
      </c>
    </row>
    <row r="310" spans="1:20" s="1" customFormat="1" ht="34.5">
      <c r="A310" s="3" t="s">
        <v>847</v>
      </c>
      <c r="B310" s="8" t="s">
        <v>261</v>
      </c>
      <c r="C310" s="4">
        <v>57244108</v>
      </c>
      <c r="D310" s="4">
        <v>1069762</v>
      </c>
      <c r="E310" s="4">
        <v>1256594</v>
      </c>
      <c r="F310" s="4">
        <v>1360921</v>
      </c>
      <c r="G310" s="4">
        <v>1572569</v>
      </c>
      <c r="H310" s="4">
        <v>1324794</v>
      </c>
      <c r="I310" s="4">
        <v>998241</v>
      </c>
      <c r="J310" s="4">
        <v>2397425</v>
      </c>
      <c r="K310" s="4">
        <v>1082948</v>
      </c>
      <c r="L310" s="4">
        <v>1049628</v>
      </c>
      <c r="M310" s="4">
        <v>2031317</v>
      </c>
      <c r="N310" s="4">
        <v>1305951</v>
      </c>
      <c r="O310" s="4">
        <v>990700</v>
      </c>
      <c r="P310" s="4">
        <v>2416886</v>
      </c>
      <c r="Q310" s="4">
        <v>3845237</v>
      </c>
      <c r="R310" s="4">
        <v>23793912</v>
      </c>
      <c r="S310" s="4">
        <v>8316150</v>
      </c>
      <c r="T310" s="4">
        <v>2431074</v>
      </c>
    </row>
    <row r="311" spans="1:20" s="1" customFormat="1" ht="23.25">
      <c r="A311" s="3" t="s">
        <v>848</v>
      </c>
      <c r="B311" s="8" t="s">
        <v>262</v>
      </c>
      <c r="C311" s="4">
        <v>11939906</v>
      </c>
      <c r="D311" s="4">
        <v>167000</v>
      </c>
      <c r="E311" s="4">
        <v>208966</v>
      </c>
      <c r="F311" s="4">
        <v>441181</v>
      </c>
      <c r="G311" s="4">
        <v>181375</v>
      </c>
      <c r="H311" s="4">
        <v>133979</v>
      </c>
      <c r="I311" s="4">
        <v>94553</v>
      </c>
      <c r="J311" s="4">
        <v>519621</v>
      </c>
      <c r="K311" s="4">
        <v>198642</v>
      </c>
      <c r="L311" s="4">
        <v>196634</v>
      </c>
      <c r="M311" s="4">
        <v>269051</v>
      </c>
      <c r="N311" s="4">
        <v>230320</v>
      </c>
      <c r="O311" s="4">
        <v>199922</v>
      </c>
      <c r="P311" s="4">
        <v>269679</v>
      </c>
      <c r="Q311" s="4">
        <v>1103524</v>
      </c>
      <c r="R311" s="4">
        <v>3176626</v>
      </c>
      <c r="S311" s="4">
        <v>4049932</v>
      </c>
      <c r="T311" s="4">
        <v>498901</v>
      </c>
    </row>
    <row r="312" spans="1:20" s="1" customFormat="1" ht="23.25">
      <c r="A312" s="3" t="s">
        <v>849</v>
      </c>
      <c r="B312" s="8" t="s">
        <v>263</v>
      </c>
      <c r="C312" s="4">
        <v>45304202</v>
      </c>
      <c r="D312" s="4">
        <v>902761</v>
      </c>
      <c r="E312" s="4">
        <v>1047628</v>
      </c>
      <c r="F312" s="4">
        <v>919740</v>
      </c>
      <c r="G312" s="4">
        <v>1391194</v>
      </c>
      <c r="H312" s="4">
        <v>1190815</v>
      </c>
      <c r="I312" s="4">
        <v>903688</v>
      </c>
      <c r="J312" s="4">
        <v>1877803</v>
      </c>
      <c r="K312" s="4">
        <v>884306</v>
      </c>
      <c r="L312" s="4">
        <v>852994</v>
      </c>
      <c r="M312" s="4">
        <v>1762266</v>
      </c>
      <c r="N312" s="4">
        <v>1075631</v>
      </c>
      <c r="O312" s="4">
        <v>790778</v>
      </c>
      <c r="P312" s="4">
        <v>2147207</v>
      </c>
      <c r="Q312" s="4">
        <v>2741713</v>
      </c>
      <c r="R312" s="4">
        <v>20617286</v>
      </c>
      <c r="S312" s="4">
        <v>4266218</v>
      </c>
      <c r="T312" s="4">
        <v>1932173</v>
      </c>
    </row>
    <row r="313" spans="1:20" s="1" customFormat="1" ht="23.25">
      <c r="A313" s="3" t="s">
        <v>850</v>
      </c>
      <c r="B313" s="8" t="s">
        <v>264</v>
      </c>
      <c r="C313" s="4">
        <v>37341606</v>
      </c>
      <c r="D313" s="4">
        <v>955790</v>
      </c>
      <c r="E313" s="4">
        <v>1004045</v>
      </c>
      <c r="F313" s="4">
        <v>800098</v>
      </c>
      <c r="G313" s="4">
        <v>965475</v>
      </c>
      <c r="H313" s="4">
        <v>694810</v>
      </c>
      <c r="I313" s="4">
        <v>627176</v>
      </c>
      <c r="J313" s="4">
        <v>1995453</v>
      </c>
      <c r="K313" s="4">
        <v>1066775</v>
      </c>
      <c r="L313" s="4">
        <v>609076</v>
      </c>
      <c r="M313" s="4">
        <v>1009392</v>
      </c>
      <c r="N313" s="4">
        <v>884937</v>
      </c>
      <c r="O313" s="4">
        <v>554656</v>
      </c>
      <c r="P313" s="4">
        <v>802896</v>
      </c>
      <c r="Q313" s="4">
        <v>1763982</v>
      </c>
      <c r="R313" s="4">
        <v>4529999</v>
      </c>
      <c r="S313" s="4">
        <v>17361404</v>
      </c>
      <c r="T313" s="4">
        <v>1715641</v>
      </c>
    </row>
    <row r="314" spans="1:20" s="1" customFormat="1" ht="57">
      <c r="A314" s="3" t="s">
        <v>851</v>
      </c>
      <c r="B314" s="8" t="s">
        <v>265</v>
      </c>
      <c r="C314" s="4">
        <v>12330281</v>
      </c>
      <c r="D314" s="4">
        <v>461532</v>
      </c>
      <c r="E314" s="4">
        <v>172839</v>
      </c>
      <c r="F314" s="4">
        <v>1693127</v>
      </c>
      <c r="G314" s="4">
        <v>258630</v>
      </c>
      <c r="H314" s="4">
        <v>101562</v>
      </c>
      <c r="I314" s="4">
        <v>70546</v>
      </c>
      <c r="J314" s="4">
        <v>1056192</v>
      </c>
      <c r="K314" s="4">
        <v>116603</v>
      </c>
      <c r="L314" s="4">
        <v>180256</v>
      </c>
      <c r="M314" s="4">
        <v>446757</v>
      </c>
      <c r="N314" s="4">
        <v>505176</v>
      </c>
      <c r="O314" s="4">
        <v>166204</v>
      </c>
      <c r="P314" s="4">
        <v>2815176</v>
      </c>
      <c r="Q314" s="4">
        <v>2788862</v>
      </c>
      <c r="R314" s="4">
        <v>710994</v>
      </c>
      <c r="S314" s="4">
        <v>617829</v>
      </c>
      <c r="T314" s="4">
        <v>167997</v>
      </c>
    </row>
    <row r="315" spans="1:20" s="1" customFormat="1" ht="45.75">
      <c r="A315" s="3" t="s">
        <v>852</v>
      </c>
      <c r="B315" s="8" t="s">
        <v>266</v>
      </c>
      <c r="C315" s="4">
        <v>30886493</v>
      </c>
      <c r="D315" s="4">
        <v>143415</v>
      </c>
      <c r="E315" s="4">
        <v>1665001</v>
      </c>
      <c r="F315" s="4">
        <v>509593</v>
      </c>
      <c r="G315" s="4">
        <v>3155628</v>
      </c>
      <c r="H315" s="4">
        <v>742679</v>
      </c>
      <c r="I315" s="4">
        <v>1690714</v>
      </c>
      <c r="J315" s="4">
        <v>604879</v>
      </c>
      <c r="K315" s="4">
        <v>843468</v>
      </c>
      <c r="L315" s="4">
        <v>1037129</v>
      </c>
      <c r="M315" s="4">
        <v>2314059</v>
      </c>
      <c r="N315" s="4">
        <v>642972</v>
      </c>
      <c r="O315" s="4">
        <v>244173</v>
      </c>
      <c r="P315" s="4">
        <v>2394660</v>
      </c>
      <c r="Q315" s="4">
        <v>1396086</v>
      </c>
      <c r="R315" s="4">
        <v>6758740</v>
      </c>
      <c r="S315" s="4">
        <v>3258063</v>
      </c>
      <c r="T315" s="4">
        <v>3485235</v>
      </c>
    </row>
    <row r="316" spans="1:20" s="1" customFormat="1" ht="34.5">
      <c r="A316" s="3" t="s">
        <v>853</v>
      </c>
      <c r="B316" s="8" t="s">
        <v>267</v>
      </c>
      <c r="C316" s="4">
        <v>3539129</v>
      </c>
      <c r="D316" s="4">
        <v>59424</v>
      </c>
      <c r="E316" s="4">
        <v>23166</v>
      </c>
      <c r="F316" s="4">
        <v>97804</v>
      </c>
      <c r="G316" s="4">
        <v>71313</v>
      </c>
      <c r="H316" s="4">
        <v>12999</v>
      </c>
      <c r="I316" s="4">
        <v>1208035</v>
      </c>
      <c r="J316" s="4">
        <v>76912</v>
      </c>
      <c r="K316" s="4">
        <v>36443</v>
      </c>
      <c r="L316" s="4">
        <v>21642</v>
      </c>
      <c r="M316" s="4">
        <v>140990</v>
      </c>
      <c r="N316" s="4">
        <v>38630</v>
      </c>
      <c r="O316" s="4">
        <v>26898</v>
      </c>
      <c r="P316" s="4">
        <v>366813</v>
      </c>
      <c r="Q316" s="4">
        <v>220420</v>
      </c>
      <c r="R316" s="4">
        <v>597667</v>
      </c>
      <c r="S316" s="4">
        <v>403100</v>
      </c>
      <c r="T316" s="4">
        <v>136873</v>
      </c>
    </row>
    <row r="317" spans="1:20" s="1" customFormat="1" ht="45.75">
      <c r="A317" s="3" t="s">
        <v>854</v>
      </c>
      <c r="B317" s="8" t="s">
        <v>268</v>
      </c>
      <c r="C317" s="4">
        <v>27347364</v>
      </c>
      <c r="D317" s="4">
        <v>83990</v>
      </c>
      <c r="E317" s="4">
        <v>1641835</v>
      </c>
      <c r="F317" s="4">
        <v>411789</v>
      </c>
      <c r="G317" s="4">
        <v>3084314</v>
      </c>
      <c r="H317" s="4">
        <v>729680</v>
      </c>
      <c r="I317" s="4">
        <v>482679</v>
      </c>
      <c r="J317" s="4">
        <v>527967</v>
      </c>
      <c r="K317" s="4">
        <v>807026</v>
      </c>
      <c r="L317" s="4">
        <v>1015488</v>
      </c>
      <c r="M317" s="4">
        <v>2173068</v>
      </c>
      <c r="N317" s="4">
        <v>604343</v>
      </c>
      <c r="O317" s="4">
        <v>217275</v>
      </c>
      <c r="P317" s="4">
        <v>2027847</v>
      </c>
      <c r="Q317" s="4">
        <v>1175666</v>
      </c>
      <c r="R317" s="4">
        <v>6161073</v>
      </c>
      <c r="S317" s="4">
        <v>2854963</v>
      </c>
      <c r="T317" s="4">
        <v>3348362</v>
      </c>
    </row>
    <row r="318" spans="1:20" s="1" customFormat="1" ht="45.75">
      <c r="A318" s="3" t="s">
        <v>855</v>
      </c>
      <c r="B318" s="8" t="s">
        <v>269</v>
      </c>
      <c r="C318" s="4">
        <v>152842657</v>
      </c>
      <c r="D318" s="4">
        <v>1857325</v>
      </c>
      <c r="E318" s="4">
        <v>5242450</v>
      </c>
      <c r="F318" s="4">
        <v>1808237</v>
      </c>
      <c r="G318" s="4">
        <v>1845851</v>
      </c>
      <c r="H318" s="4">
        <v>1147967</v>
      </c>
      <c r="I318" s="4">
        <v>5777625</v>
      </c>
      <c r="J318" s="4">
        <v>7787548</v>
      </c>
      <c r="K318" s="4">
        <v>4323710</v>
      </c>
      <c r="L318" s="4">
        <v>1615366</v>
      </c>
      <c r="M318" s="4">
        <v>3760718</v>
      </c>
      <c r="N318" s="4">
        <v>7898705</v>
      </c>
      <c r="O318" s="4">
        <v>2273042</v>
      </c>
      <c r="P318" s="4">
        <v>899874</v>
      </c>
      <c r="Q318" s="4">
        <v>25506590</v>
      </c>
      <c r="R318" s="4">
        <v>15599702</v>
      </c>
      <c r="S318" s="4">
        <v>48339586</v>
      </c>
      <c r="T318" s="4">
        <v>17158362</v>
      </c>
    </row>
    <row r="319" spans="1:20" s="1" customFormat="1" ht="34.5">
      <c r="A319" s="3" t="s">
        <v>856</v>
      </c>
      <c r="B319" s="8" t="s">
        <v>270</v>
      </c>
      <c r="C319" s="4">
        <v>9815890</v>
      </c>
      <c r="D319" s="4">
        <v>287948</v>
      </c>
      <c r="E319" s="4">
        <v>926590</v>
      </c>
      <c r="F319" s="4">
        <v>88423</v>
      </c>
      <c r="G319" s="4">
        <v>15773</v>
      </c>
      <c r="H319" s="4">
        <v>251112</v>
      </c>
      <c r="I319" s="4">
        <v>283947</v>
      </c>
      <c r="J319" s="4">
        <v>223496</v>
      </c>
      <c r="K319" s="4">
        <v>169428</v>
      </c>
      <c r="L319" s="4">
        <v>141729</v>
      </c>
      <c r="M319" s="4">
        <v>1357504</v>
      </c>
      <c r="N319" s="4">
        <v>115007</v>
      </c>
      <c r="O319" s="4">
        <v>114876</v>
      </c>
      <c r="P319" s="4">
        <v>85086</v>
      </c>
      <c r="Q319" s="4">
        <v>818211</v>
      </c>
      <c r="R319" s="4">
        <v>1359990</v>
      </c>
      <c r="S319" s="4">
        <v>3463001</v>
      </c>
      <c r="T319" s="4">
        <v>113768</v>
      </c>
    </row>
    <row r="320" spans="1:20" s="1" customFormat="1" ht="57">
      <c r="A320" s="3" t="s">
        <v>857</v>
      </c>
      <c r="B320" s="8" t="s">
        <v>271</v>
      </c>
      <c r="C320" s="4">
        <v>31006272</v>
      </c>
      <c r="D320" s="4">
        <v>37349</v>
      </c>
      <c r="E320" s="4">
        <v>792938</v>
      </c>
      <c r="F320" s="4">
        <v>253989</v>
      </c>
      <c r="G320" s="4">
        <v>305403</v>
      </c>
      <c r="H320" s="4">
        <v>7403</v>
      </c>
      <c r="I320" s="4">
        <v>3149805</v>
      </c>
      <c r="J320" s="4">
        <v>265862</v>
      </c>
      <c r="K320" s="4">
        <v>7264</v>
      </c>
      <c r="L320" s="4">
        <v>51947</v>
      </c>
      <c r="M320" s="4">
        <v>245131</v>
      </c>
      <c r="N320" s="4">
        <v>13232</v>
      </c>
      <c r="O320" s="4">
        <v>516051</v>
      </c>
      <c r="P320" s="5" t="s">
        <v>14</v>
      </c>
      <c r="Q320" s="4">
        <v>8698863</v>
      </c>
      <c r="R320" s="4">
        <v>4247360</v>
      </c>
      <c r="S320" s="4">
        <v>3396247</v>
      </c>
      <c r="T320" s="4">
        <v>9017427</v>
      </c>
    </row>
    <row r="321" spans="1:20" s="1" customFormat="1" ht="68.25">
      <c r="A321" s="3" t="s">
        <v>858</v>
      </c>
      <c r="B321" s="8" t="s">
        <v>272</v>
      </c>
      <c r="C321" s="4">
        <v>112020495</v>
      </c>
      <c r="D321" s="4">
        <v>1532028</v>
      </c>
      <c r="E321" s="4">
        <v>3522922</v>
      </c>
      <c r="F321" s="4">
        <v>1465825</v>
      </c>
      <c r="G321" s="4">
        <v>1524674</v>
      </c>
      <c r="H321" s="4">
        <v>889452</v>
      </c>
      <c r="I321" s="4">
        <v>2343873</v>
      </c>
      <c r="J321" s="4">
        <v>7298190</v>
      </c>
      <c r="K321" s="4">
        <v>4147017</v>
      </c>
      <c r="L321" s="4">
        <v>1421690</v>
      </c>
      <c r="M321" s="4">
        <v>2158084</v>
      </c>
      <c r="N321" s="4">
        <v>7770465</v>
      </c>
      <c r="O321" s="4">
        <v>1642115</v>
      </c>
      <c r="P321" s="4">
        <v>814788</v>
      </c>
      <c r="Q321" s="4">
        <v>15989516</v>
      </c>
      <c r="R321" s="4">
        <v>9992352</v>
      </c>
      <c r="S321" s="4">
        <v>41480338</v>
      </c>
      <c r="T321" s="4">
        <v>8027167</v>
      </c>
    </row>
    <row r="322" spans="1:20" s="1" customFormat="1" ht="23.25">
      <c r="A322" s="3" t="s">
        <v>1068</v>
      </c>
      <c r="B322" s="8" t="s">
        <v>544</v>
      </c>
      <c r="C322" s="4">
        <v>255951274</v>
      </c>
      <c r="D322" s="4">
        <v>3040679</v>
      </c>
      <c r="E322" s="4">
        <v>10489739</v>
      </c>
      <c r="F322" s="4">
        <v>5167431</v>
      </c>
      <c r="G322" s="4">
        <v>14932302</v>
      </c>
      <c r="H322" s="4">
        <v>5700286</v>
      </c>
      <c r="I322" s="4">
        <v>12749027</v>
      </c>
      <c r="J322" s="4">
        <v>8605786</v>
      </c>
      <c r="K322" s="4">
        <v>15378579</v>
      </c>
      <c r="L322" s="4">
        <v>13460375</v>
      </c>
      <c r="M322" s="4">
        <v>4666183</v>
      </c>
      <c r="N322" s="4">
        <v>9643788</v>
      </c>
      <c r="O322" s="4">
        <v>2786003</v>
      </c>
      <c r="P322" s="4">
        <v>4366263</v>
      </c>
      <c r="Q322" s="4">
        <v>17941433</v>
      </c>
      <c r="R322" s="4">
        <v>66711023</v>
      </c>
      <c r="S322" s="4">
        <v>49825666</v>
      </c>
      <c r="T322" s="4">
        <v>10486713</v>
      </c>
    </row>
    <row r="323" spans="1:20" s="1" customFormat="1" ht="34.5">
      <c r="A323" s="3" t="s">
        <v>859</v>
      </c>
      <c r="B323" s="8" t="s">
        <v>273</v>
      </c>
      <c r="C323" s="4">
        <v>119630236</v>
      </c>
      <c r="D323" s="4">
        <v>129003</v>
      </c>
      <c r="E323" s="4">
        <v>2555010</v>
      </c>
      <c r="F323" s="4">
        <v>1901017</v>
      </c>
      <c r="G323" s="4">
        <v>2924652</v>
      </c>
      <c r="H323" s="4">
        <v>47259</v>
      </c>
      <c r="I323" s="4">
        <v>7901217</v>
      </c>
      <c r="J323" s="4">
        <v>342106</v>
      </c>
      <c r="K323" s="4">
        <v>6735175</v>
      </c>
      <c r="L323" s="4">
        <v>9543134</v>
      </c>
      <c r="M323" s="4">
        <v>1296169</v>
      </c>
      <c r="N323" s="4">
        <v>1391712</v>
      </c>
      <c r="O323" s="4">
        <v>1145858</v>
      </c>
      <c r="P323" s="4">
        <v>3822434</v>
      </c>
      <c r="Q323" s="4">
        <v>5248639</v>
      </c>
      <c r="R323" s="4">
        <v>45607325</v>
      </c>
      <c r="S323" s="4">
        <v>21621772</v>
      </c>
      <c r="T323" s="4">
        <v>7417753</v>
      </c>
    </row>
    <row r="324" spans="1:20" s="1" customFormat="1" ht="23.25">
      <c r="A324" s="3" t="s">
        <v>860</v>
      </c>
      <c r="B324" s="8" t="s">
        <v>274</v>
      </c>
      <c r="C324" s="4">
        <v>21314843</v>
      </c>
      <c r="D324" s="4">
        <v>94000</v>
      </c>
      <c r="E324" s="4">
        <v>398350</v>
      </c>
      <c r="F324" s="4">
        <v>1707542</v>
      </c>
      <c r="G324" s="4">
        <v>713376</v>
      </c>
      <c r="H324" s="4">
        <v>1862508</v>
      </c>
      <c r="I324" s="4">
        <v>787334</v>
      </c>
      <c r="J324" s="4">
        <v>73292</v>
      </c>
      <c r="K324" s="4">
        <v>1507656</v>
      </c>
      <c r="L324" s="4">
        <v>1036165</v>
      </c>
      <c r="M324" s="4">
        <v>2551477</v>
      </c>
      <c r="N324" s="4">
        <v>530070</v>
      </c>
      <c r="O324" s="4">
        <v>556830</v>
      </c>
      <c r="P324" s="5" t="s">
        <v>14</v>
      </c>
      <c r="Q324" s="4">
        <v>3642981</v>
      </c>
      <c r="R324" s="4">
        <v>4226148</v>
      </c>
      <c r="S324" s="4">
        <v>1556268</v>
      </c>
      <c r="T324" s="4">
        <v>70845</v>
      </c>
    </row>
    <row r="325" spans="1:20" s="1" customFormat="1" ht="23.25">
      <c r="A325" s="3" t="s">
        <v>861</v>
      </c>
      <c r="B325" s="8" t="s">
        <v>275</v>
      </c>
      <c r="C325" s="4">
        <v>31183961</v>
      </c>
      <c r="D325" s="4">
        <v>861062</v>
      </c>
      <c r="E325" s="4">
        <v>901367</v>
      </c>
      <c r="F325" s="4">
        <v>219591</v>
      </c>
      <c r="G325" s="4">
        <v>2220382</v>
      </c>
      <c r="H325" s="4">
        <v>884622</v>
      </c>
      <c r="I325" s="4">
        <v>1674094</v>
      </c>
      <c r="J325" s="4">
        <v>127378</v>
      </c>
      <c r="K325" s="4">
        <v>4336362</v>
      </c>
      <c r="L325" s="4">
        <v>423390</v>
      </c>
      <c r="M325" s="4">
        <v>545429</v>
      </c>
      <c r="N325" s="4">
        <v>4951794</v>
      </c>
      <c r="O325" s="4">
        <v>549849</v>
      </c>
      <c r="P325" s="4">
        <v>26785</v>
      </c>
      <c r="Q325" s="4">
        <v>3327758</v>
      </c>
      <c r="R325" s="4">
        <v>6136534</v>
      </c>
      <c r="S325" s="4">
        <v>3694618</v>
      </c>
      <c r="T325" s="4">
        <v>302945</v>
      </c>
    </row>
    <row r="326" spans="1:20" s="1" customFormat="1" ht="23.25">
      <c r="A326" s="3" t="s">
        <v>862</v>
      </c>
      <c r="B326" s="8" t="s">
        <v>276</v>
      </c>
      <c r="C326" s="4">
        <v>18350297</v>
      </c>
      <c r="D326" s="4">
        <v>9988</v>
      </c>
      <c r="E326" s="4">
        <v>35174</v>
      </c>
      <c r="F326" s="4">
        <v>343456</v>
      </c>
      <c r="G326" s="4">
        <v>6162374</v>
      </c>
      <c r="H326" s="5" t="s">
        <v>14</v>
      </c>
      <c r="I326" s="4">
        <v>45311</v>
      </c>
      <c r="J326" s="4">
        <v>7572</v>
      </c>
      <c r="K326" s="4">
        <v>351144</v>
      </c>
      <c r="L326" s="4">
        <v>99985</v>
      </c>
      <c r="M326" s="4">
        <v>14690</v>
      </c>
      <c r="N326" s="4">
        <v>1452485</v>
      </c>
      <c r="O326" s="5" t="s">
        <v>14</v>
      </c>
      <c r="P326" s="4">
        <v>294721</v>
      </c>
      <c r="Q326" s="4">
        <v>500006</v>
      </c>
      <c r="R326" s="4">
        <v>3474610</v>
      </c>
      <c r="S326" s="4">
        <v>4141681</v>
      </c>
      <c r="T326" s="4">
        <v>1417100</v>
      </c>
    </row>
    <row r="327" spans="1:20" s="1" customFormat="1" ht="68.25">
      <c r="A327" s="3" t="s">
        <v>863</v>
      </c>
      <c r="B327" s="8" t="s">
        <v>277</v>
      </c>
      <c r="C327" s="4">
        <v>6979524</v>
      </c>
      <c r="D327" s="4">
        <v>5179</v>
      </c>
      <c r="E327" s="5" t="s">
        <v>14</v>
      </c>
      <c r="F327" s="4">
        <v>15939</v>
      </c>
      <c r="G327" s="4">
        <v>2524308</v>
      </c>
      <c r="H327" s="4">
        <v>119843</v>
      </c>
      <c r="I327" s="5" t="s">
        <v>14</v>
      </c>
      <c r="J327" s="4">
        <v>2525</v>
      </c>
      <c r="K327" s="4">
        <v>14534</v>
      </c>
      <c r="L327" s="4">
        <v>215782</v>
      </c>
      <c r="M327" s="4">
        <v>257919</v>
      </c>
      <c r="N327" s="4">
        <v>638337</v>
      </c>
      <c r="O327" s="4">
        <v>6053</v>
      </c>
      <c r="P327" s="5" t="s">
        <v>14</v>
      </c>
      <c r="Q327" s="4">
        <v>1709343</v>
      </c>
      <c r="R327" s="4">
        <v>1073471</v>
      </c>
      <c r="S327" s="4">
        <v>198849</v>
      </c>
      <c r="T327" s="4">
        <v>197442</v>
      </c>
    </row>
    <row r="328" spans="1:20" s="1" customFormat="1" ht="23.25">
      <c r="A328" s="3" t="s">
        <v>864</v>
      </c>
      <c r="B328" s="8" t="s">
        <v>278</v>
      </c>
      <c r="C328" s="4">
        <v>14016190</v>
      </c>
      <c r="D328" s="5" t="s">
        <v>14</v>
      </c>
      <c r="E328" s="5" t="s">
        <v>14</v>
      </c>
      <c r="F328" s="4">
        <v>10108</v>
      </c>
      <c r="G328" s="4">
        <v>3005</v>
      </c>
      <c r="H328" s="4">
        <v>147655</v>
      </c>
      <c r="I328" s="4">
        <v>1512385</v>
      </c>
      <c r="J328" s="4">
        <v>2038</v>
      </c>
      <c r="K328" s="4">
        <v>444</v>
      </c>
      <c r="L328" s="4">
        <v>647414</v>
      </c>
      <c r="M328" s="4">
        <v>500</v>
      </c>
      <c r="N328" s="4">
        <v>152112</v>
      </c>
      <c r="O328" s="4">
        <v>8092</v>
      </c>
      <c r="P328" s="4">
        <v>3551</v>
      </c>
      <c r="Q328" s="4">
        <v>1180752</v>
      </c>
      <c r="R328" s="4">
        <v>1780817</v>
      </c>
      <c r="S328" s="4">
        <v>8547627</v>
      </c>
      <c r="T328" s="4">
        <v>19691</v>
      </c>
    </row>
    <row r="329" spans="1:20" s="1" customFormat="1" ht="23.25">
      <c r="A329" s="3" t="s">
        <v>865</v>
      </c>
      <c r="B329" s="8" t="s">
        <v>279</v>
      </c>
      <c r="C329" s="4">
        <v>14226842</v>
      </c>
      <c r="D329" s="4">
        <v>1395335</v>
      </c>
      <c r="E329" s="4">
        <v>24200</v>
      </c>
      <c r="F329" s="4">
        <v>813636</v>
      </c>
      <c r="G329" s="5" t="s">
        <v>14</v>
      </c>
      <c r="H329" s="5" t="s">
        <v>14</v>
      </c>
      <c r="I329" s="4">
        <v>72279</v>
      </c>
      <c r="J329" s="4">
        <v>175892</v>
      </c>
      <c r="K329" s="4">
        <v>1401866</v>
      </c>
      <c r="L329" s="4">
        <v>702340</v>
      </c>
      <c r="M329" s="5" t="s">
        <v>14</v>
      </c>
      <c r="N329" s="4">
        <v>423336</v>
      </c>
      <c r="O329" s="4">
        <v>455492</v>
      </c>
      <c r="P329" s="4">
        <v>5782</v>
      </c>
      <c r="Q329" s="4">
        <v>1645973</v>
      </c>
      <c r="R329" s="4">
        <v>2578120</v>
      </c>
      <c r="S329" s="4">
        <v>4431219</v>
      </c>
      <c r="T329" s="4">
        <v>101375</v>
      </c>
    </row>
    <row r="330" spans="1:20" s="1" customFormat="1" ht="23.25">
      <c r="A330" s="3" t="s">
        <v>866</v>
      </c>
      <c r="B330" s="8" t="s">
        <v>280</v>
      </c>
      <c r="C330" s="4">
        <v>30249382</v>
      </c>
      <c r="D330" s="4">
        <v>546112</v>
      </c>
      <c r="E330" s="4">
        <v>6575638</v>
      </c>
      <c r="F330" s="4">
        <v>156143</v>
      </c>
      <c r="G330" s="4">
        <v>384204</v>
      </c>
      <c r="H330" s="4">
        <v>2638398</v>
      </c>
      <c r="I330" s="4">
        <v>756408</v>
      </c>
      <c r="J330" s="4">
        <v>7874983</v>
      </c>
      <c r="K330" s="4">
        <v>1031399</v>
      </c>
      <c r="L330" s="4">
        <v>792165</v>
      </c>
      <c r="M330" s="5" t="s">
        <v>14</v>
      </c>
      <c r="N330" s="4">
        <v>103941</v>
      </c>
      <c r="O330" s="4">
        <v>63829</v>
      </c>
      <c r="P330" s="4">
        <v>212989</v>
      </c>
      <c r="Q330" s="4">
        <v>685981</v>
      </c>
      <c r="R330" s="4">
        <v>1833998</v>
      </c>
      <c r="S330" s="4">
        <v>5633632</v>
      </c>
      <c r="T330" s="4">
        <v>959562</v>
      </c>
    </row>
    <row r="331" spans="1:20" s="1" customFormat="1" ht="23.25">
      <c r="A331" s="3" t="s">
        <v>1069</v>
      </c>
      <c r="B331" s="8" t="s">
        <v>545</v>
      </c>
      <c r="C331" s="4">
        <v>87237630</v>
      </c>
      <c r="D331" s="4">
        <v>1166414</v>
      </c>
      <c r="E331" s="4">
        <v>3907247</v>
      </c>
      <c r="F331" s="4">
        <v>5064882</v>
      </c>
      <c r="G331" s="4">
        <v>2247903</v>
      </c>
      <c r="H331" s="4">
        <v>2221985</v>
      </c>
      <c r="I331" s="4">
        <v>3526401</v>
      </c>
      <c r="J331" s="4">
        <v>7922243</v>
      </c>
      <c r="K331" s="4">
        <v>3171614</v>
      </c>
      <c r="L331" s="4">
        <v>1022579</v>
      </c>
      <c r="M331" s="4">
        <v>3908756</v>
      </c>
      <c r="N331" s="4">
        <v>1255599</v>
      </c>
      <c r="O331" s="4">
        <v>1446017</v>
      </c>
      <c r="P331" s="4">
        <v>178194</v>
      </c>
      <c r="Q331" s="4">
        <v>12944279</v>
      </c>
      <c r="R331" s="4">
        <v>20191670</v>
      </c>
      <c r="S331" s="4">
        <v>16304265</v>
      </c>
      <c r="T331" s="4">
        <v>757583</v>
      </c>
    </row>
    <row r="332" spans="1:20" s="1" customFormat="1" ht="34.5">
      <c r="A332" s="3" t="s">
        <v>867</v>
      </c>
      <c r="B332" s="8" t="s">
        <v>281</v>
      </c>
      <c r="C332" s="4">
        <v>40497224</v>
      </c>
      <c r="D332" s="4">
        <v>428329</v>
      </c>
      <c r="E332" s="4">
        <v>703354</v>
      </c>
      <c r="F332" s="4">
        <v>3104004</v>
      </c>
      <c r="G332" s="4">
        <v>594824</v>
      </c>
      <c r="H332" s="4">
        <v>1515367</v>
      </c>
      <c r="I332" s="4">
        <v>552143</v>
      </c>
      <c r="J332" s="4">
        <v>2860656</v>
      </c>
      <c r="K332" s="4">
        <v>938847</v>
      </c>
      <c r="L332" s="4">
        <v>735081</v>
      </c>
      <c r="M332" s="4">
        <v>2301789</v>
      </c>
      <c r="N332" s="4">
        <v>967158</v>
      </c>
      <c r="O332" s="4">
        <v>733331</v>
      </c>
      <c r="P332" s="4">
        <v>53298</v>
      </c>
      <c r="Q332" s="4">
        <v>6905365</v>
      </c>
      <c r="R332" s="4">
        <v>11153575</v>
      </c>
      <c r="S332" s="4">
        <v>6651853</v>
      </c>
      <c r="T332" s="4">
        <v>298251</v>
      </c>
    </row>
    <row r="333" spans="1:20" s="1" customFormat="1" ht="34.5">
      <c r="A333" s="3" t="s">
        <v>868</v>
      </c>
      <c r="B333" s="8" t="s">
        <v>282</v>
      </c>
      <c r="C333" s="4">
        <v>2779707</v>
      </c>
      <c r="D333" s="4">
        <v>10681</v>
      </c>
      <c r="E333" s="4">
        <v>524</v>
      </c>
      <c r="F333" s="4">
        <v>124426</v>
      </c>
      <c r="G333" s="4">
        <v>78333</v>
      </c>
      <c r="H333" s="4">
        <v>291996</v>
      </c>
      <c r="I333" s="4">
        <v>27989</v>
      </c>
      <c r="J333" s="4">
        <v>154177</v>
      </c>
      <c r="K333" s="5" t="s">
        <v>14</v>
      </c>
      <c r="L333" s="4">
        <v>68963</v>
      </c>
      <c r="M333" s="4">
        <v>115218</v>
      </c>
      <c r="N333" s="4">
        <v>990</v>
      </c>
      <c r="O333" s="4">
        <v>176</v>
      </c>
      <c r="P333" s="4">
        <v>1874</v>
      </c>
      <c r="Q333" s="4">
        <v>1000548</v>
      </c>
      <c r="R333" s="4">
        <v>492228</v>
      </c>
      <c r="S333" s="4">
        <v>410561</v>
      </c>
      <c r="T333" s="4">
        <v>1024</v>
      </c>
    </row>
    <row r="334" spans="1:20" s="1" customFormat="1" ht="34.5">
      <c r="A334" s="3" t="s">
        <v>869</v>
      </c>
      <c r="B334" s="8" t="s">
        <v>283</v>
      </c>
      <c r="C334" s="4">
        <v>2736593</v>
      </c>
      <c r="D334" s="4">
        <v>5161</v>
      </c>
      <c r="E334" s="5" t="s">
        <v>14</v>
      </c>
      <c r="F334" s="4">
        <v>241893</v>
      </c>
      <c r="G334" s="4">
        <v>38128</v>
      </c>
      <c r="H334" s="4">
        <v>131345</v>
      </c>
      <c r="I334" s="4">
        <v>6486</v>
      </c>
      <c r="J334" s="4">
        <v>154645</v>
      </c>
      <c r="K334" s="4">
        <v>34953</v>
      </c>
      <c r="L334" s="4">
        <v>9215</v>
      </c>
      <c r="M334" s="4">
        <v>254129</v>
      </c>
      <c r="N334" s="4">
        <v>8974</v>
      </c>
      <c r="O334" s="4">
        <v>4104</v>
      </c>
      <c r="P334" s="4">
        <v>1440</v>
      </c>
      <c r="Q334" s="4">
        <v>1216407</v>
      </c>
      <c r="R334" s="4">
        <v>174282</v>
      </c>
      <c r="S334" s="4">
        <v>448268</v>
      </c>
      <c r="T334" s="4">
        <v>7161</v>
      </c>
    </row>
    <row r="335" spans="1:20" s="1" customFormat="1" ht="45.75">
      <c r="A335" s="3" t="s">
        <v>870</v>
      </c>
      <c r="B335" s="8" t="s">
        <v>284</v>
      </c>
      <c r="C335" s="4">
        <v>12399011</v>
      </c>
      <c r="D335" s="4">
        <v>75809</v>
      </c>
      <c r="E335" s="4">
        <v>529578</v>
      </c>
      <c r="F335" s="4">
        <v>406721</v>
      </c>
      <c r="G335" s="4">
        <v>15617</v>
      </c>
      <c r="H335" s="4">
        <v>1051425</v>
      </c>
      <c r="I335" s="4">
        <v>154408</v>
      </c>
      <c r="J335" s="4">
        <v>963405</v>
      </c>
      <c r="K335" s="4">
        <v>258528</v>
      </c>
      <c r="L335" s="4">
        <v>590784</v>
      </c>
      <c r="M335" s="4">
        <v>51681</v>
      </c>
      <c r="N335" s="4">
        <v>35056</v>
      </c>
      <c r="O335" s="4">
        <v>88</v>
      </c>
      <c r="P335" s="4">
        <v>47439</v>
      </c>
      <c r="Q335" s="4">
        <v>3380529</v>
      </c>
      <c r="R335" s="4">
        <v>2578114</v>
      </c>
      <c r="S335" s="4">
        <v>2122371</v>
      </c>
      <c r="T335" s="4">
        <v>137459</v>
      </c>
    </row>
    <row r="336" spans="1:20" s="1" customFormat="1" ht="34.5">
      <c r="A336" s="3" t="s">
        <v>871</v>
      </c>
      <c r="B336" s="8" t="s">
        <v>285</v>
      </c>
      <c r="C336" s="4">
        <v>7738564</v>
      </c>
      <c r="D336" s="4">
        <v>334816</v>
      </c>
      <c r="E336" s="4">
        <v>173198</v>
      </c>
      <c r="F336" s="4">
        <v>66928</v>
      </c>
      <c r="G336" s="4">
        <v>384747</v>
      </c>
      <c r="H336" s="4">
        <v>40601</v>
      </c>
      <c r="I336" s="4">
        <v>103067</v>
      </c>
      <c r="J336" s="4">
        <v>862172</v>
      </c>
      <c r="K336" s="4">
        <v>517306</v>
      </c>
      <c r="L336" s="4">
        <v>54670</v>
      </c>
      <c r="M336" s="5" t="s">
        <v>14</v>
      </c>
      <c r="N336" s="4">
        <v>702887</v>
      </c>
      <c r="O336" s="4">
        <v>225244</v>
      </c>
      <c r="P336" s="4">
        <v>2545</v>
      </c>
      <c r="Q336" s="4">
        <v>485086</v>
      </c>
      <c r="R336" s="4">
        <v>3010939</v>
      </c>
      <c r="S336" s="4">
        <v>645042</v>
      </c>
      <c r="T336" s="4">
        <v>129316</v>
      </c>
    </row>
    <row r="337" spans="1:20" s="1" customFormat="1" ht="34.5">
      <c r="A337" s="3" t="s">
        <v>872</v>
      </c>
      <c r="B337" s="8" t="s">
        <v>286</v>
      </c>
      <c r="C337" s="4">
        <v>14843349</v>
      </c>
      <c r="D337" s="4">
        <v>1861</v>
      </c>
      <c r="E337" s="4">
        <v>54</v>
      </c>
      <c r="F337" s="4">
        <v>2264036</v>
      </c>
      <c r="G337" s="4">
        <v>77999</v>
      </c>
      <c r="H337" s="5" t="s">
        <v>14</v>
      </c>
      <c r="I337" s="4">
        <v>260194</v>
      </c>
      <c r="J337" s="4">
        <v>726257</v>
      </c>
      <c r="K337" s="4">
        <v>128059</v>
      </c>
      <c r="L337" s="4">
        <v>11448</v>
      </c>
      <c r="M337" s="4">
        <v>1880761</v>
      </c>
      <c r="N337" s="4">
        <v>219251</v>
      </c>
      <c r="O337" s="4">
        <v>503719</v>
      </c>
      <c r="P337" s="5" t="s">
        <v>14</v>
      </c>
      <c r="Q337" s="4">
        <v>822795</v>
      </c>
      <c r="R337" s="4">
        <v>4898013</v>
      </c>
      <c r="S337" s="4">
        <v>3025610</v>
      </c>
      <c r="T337" s="4">
        <v>23291</v>
      </c>
    </row>
    <row r="338" spans="1:20" s="1" customFormat="1" ht="23.25">
      <c r="A338" s="3" t="s">
        <v>873</v>
      </c>
      <c r="B338" s="8" t="s">
        <v>287</v>
      </c>
      <c r="C338" s="4">
        <v>23758527</v>
      </c>
      <c r="D338" s="4">
        <v>373912</v>
      </c>
      <c r="E338" s="4">
        <v>554294</v>
      </c>
      <c r="F338" s="4">
        <v>220657</v>
      </c>
      <c r="G338" s="4">
        <v>1102299</v>
      </c>
      <c r="H338" s="4">
        <v>327048</v>
      </c>
      <c r="I338" s="4">
        <v>1416148</v>
      </c>
      <c r="J338" s="4">
        <v>4098076</v>
      </c>
      <c r="K338" s="4">
        <v>42556</v>
      </c>
      <c r="L338" s="4">
        <v>66951</v>
      </c>
      <c r="M338" s="4">
        <v>724443</v>
      </c>
      <c r="N338" s="4">
        <v>110029</v>
      </c>
      <c r="O338" s="4">
        <v>451852</v>
      </c>
      <c r="P338" s="4">
        <v>26656</v>
      </c>
      <c r="Q338" s="4">
        <v>2984746</v>
      </c>
      <c r="R338" s="4">
        <v>3292155</v>
      </c>
      <c r="S338" s="4">
        <v>7716998</v>
      </c>
      <c r="T338" s="4">
        <v>249708</v>
      </c>
    </row>
    <row r="339" spans="1:20" s="1" customFormat="1" ht="23.25">
      <c r="A339" s="3" t="s">
        <v>874</v>
      </c>
      <c r="B339" s="8" t="s">
        <v>288</v>
      </c>
      <c r="C339" s="4">
        <v>5614559</v>
      </c>
      <c r="D339" s="4">
        <v>63594</v>
      </c>
      <c r="E339" s="4">
        <v>76196</v>
      </c>
      <c r="F339" s="4">
        <v>22074</v>
      </c>
      <c r="G339" s="5" t="s">
        <v>14</v>
      </c>
      <c r="H339" s="4">
        <v>7105</v>
      </c>
      <c r="I339" s="4">
        <v>66860</v>
      </c>
      <c r="J339" s="4">
        <v>3901045</v>
      </c>
      <c r="K339" s="4">
        <v>776</v>
      </c>
      <c r="L339" s="4">
        <v>11131</v>
      </c>
      <c r="M339" s="4">
        <v>342654</v>
      </c>
      <c r="N339" s="4">
        <v>908</v>
      </c>
      <c r="O339" s="5" t="s">
        <v>14</v>
      </c>
      <c r="P339" s="5" t="s">
        <v>14</v>
      </c>
      <c r="Q339" s="4">
        <v>899996</v>
      </c>
      <c r="R339" s="4">
        <v>175404</v>
      </c>
      <c r="S339" s="5" t="s">
        <v>14</v>
      </c>
      <c r="T339" s="4">
        <v>46814</v>
      </c>
    </row>
    <row r="340" spans="1:20" s="1" customFormat="1" ht="23.25">
      <c r="A340" s="3" t="s">
        <v>875</v>
      </c>
      <c r="B340" s="8" t="s">
        <v>289</v>
      </c>
      <c r="C340" s="4">
        <v>953768</v>
      </c>
      <c r="D340" s="4">
        <v>5847</v>
      </c>
      <c r="E340" s="4">
        <v>79371</v>
      </c>
      <c r="F340" s="4">
        <v>51060</v>
      </c>
      <c r="G340" s="4">
        <v>11586</v>
      </c>
      <c r="H340" s="4">
        <v>3290</v>
      </c>
      <c r="I340" s="4">
        <v>40718</v>
      </c>
      <c r="J340" s="4">
        <v>121478</v>
      </c>
      <c r="K340" s="5" t="s">
        <v>14</v>
      </c>
      <c r="L340" s="4">
        <v>16082</v>
      </c>
      <c r="M340" s="5" t="s">
        <v>14</v>
      </c>
      <c r="N340" s="4">
        <v>637</v>
      </c>
      <c r="O340" s="4">
        <v>226235</v>
      </c>
      <c r="P340" s="5" t="s">
        <v>14</v>
      </c>
      <c r="Q340" s="4">
        <v>478</v>
      </c>
      <c r="R340" s="4">
        <v>322808</v>
      </c>
      <c r="S340" s="4">
        <v>176</v>
      </c>
      <c r="T340" s="4">
        <v>74000</v>
      </c>
    </row>
    <row r="341" spans="1:20" s="1" customFormat="1" ht="23.25">
      <c r="A341" s="3" t="s">
        <v>876</v>
      </c>
      <c r="B341" s="8" t="s">
        <v>290</v>
      </c>
      <c r="C341" s="4">
        <v>3618484</v>
      </c>
      <c r="D341" s="4">
        <v>285605</v>
      </c>
      <c r="E341" s="4">
        <v>59190</v>
      </c>
      <c r="F341" s="4">
        <v>56263</v>
      </c>
      <c r="G341" s="5" t="s">
        <v>14</v>
      </c>
      <c r="H341" s="4">
        <v>24573</v>
      </c>
      <c r="I341" s="4">
        <v>1300647</v>
      </c>
      <c r="J341" s="4">
        <v>9093</v>
      </c>
      <c r="K341" s="4">
        <v>30666</v>
      </c>
      <c r="L341" s="4">
        <v>16601</v>
      </c>
      <c r="M341" s="4">
        <v>73516</v>
      </c>
      <c r="N341" s="4">
        <v>35506</v>
      </c>
      <c r="O341" s="4">
        <v>115152</v>
      </c>
      <c r="P341" s="4">
        <v>657</v>
      </c>
      <c r="Q341" s="4">
        <v>1529967</v>
      </c>
      <c r="R341" s="4">
        <v>36287</v>
      </c>
      <c r="S341" s="4">
        <v>22</v>
      </c>
      <c r="T341" s="4">
        <v>44739</v>
      </c>
    </row>
    <row r="342" spans="1:20" s="1" customFormat="1" ht="34.5">
      <c r="A342" s="3" t="s">
        <v>877</v>
      </c>
      <c r="B342" s="8" t="s">
        <v>291</v>
      </c>
      <c r="C342" s="4">
        <v>13571716</v>
      </c>
      <c r="D342" s="4">
        <v>18866</v>
      </c>
      <c r="E342" s="4">
        <v>339537</v>
      </c>
      <c r="F342" s="4">
        <v>91259</v>
      </c>
      <c r="G342" s="4">
        <v>1090712</v>
      </c>
      <c r="H342" s="4">
        <v>292080</v>
      </c>
      <c r="I342" s="4">
        <v>7923</v>
      </c>
      <c r="J342" s="4">
        <v>66460</v>
      </c>
      <c r="K342" s="4">
        <v>11114</v>
      </c>
      <c r="L342" s="4">
        <v>23136</v>
      </c>
      <c r="M342" s="4">
        <v>308273</v>
      </c>
      <c r="N342" s="4">
        <v>72977</v>
      </c>
      <c r="O342" s="4">
        <v>110465</v>
      </c>
      <c r="P342" s="4">
        <v>26000</v>
      </c>
      <c r="Q342" s="4">
        <v>554305</v>
      </c>
      <c r="R342" s="4">
        <v>2757655</v>
      </c>
      <c r="S342" s="4">
        <v>7716800</v>
      </c>
      <c r="T342" s="4">
        <v>84155</v>
      </c>
    </row>
    <row r="343" spans="1:20" s="1" customFormat="1" ht="45.75">
      <c r="A343" s="3" t="s">
        <v>878</v>
      </c>
      <c r="B343" s="8" t="s">
        <v>292</v>
      </c>
      <c r="C343" s="4">
        <v>13076587</v>
      </c>
      <c r="D343" s="4">
        <v>347994</v>
      </c>
      <c r="E343" s="4">
        <v>734798</v>
      </c>
      <c r="F343" s="4">
        <v>1740083</v>
      </c>
      <c r="G343" s="4">
        <v>544270</v>
      </c>
      <c r="H343" s="4">
        <v>378105</v>
      </c>
      <c r="I343" s="4">
        <v>1478152</v>
      </c>
      <c r="J343" s="4">
        <v>49393</v>
      </c>
      <c r="K343" s="4">
        <v>224558</v>
      </c>
      <c r="L343" s="4">
        <v>67218</v>
      </c>
      <c r="M343" s="4">
        <v>868060</v>
      </c>
      <c r="N343" s="4">
        <v>172745</v>
      </c>
      <c r="O343" s="4">
        <v>93722</v>
      </c>
      <c r="P343" s="4">
        <v>97415</v>
      </c>
      <c r="Q343" s="4">
        <v>1320768</v>
      </c>
      <c r="R343" s="4">
        <v>3528782</v>
      </c>
      <c r="S343" s="4">
        <v>1291384</v>
      </c>
      <c r="T343" s="4">
        <v>139140</v>
      </c>
    </row>
    <row r="344" spans="1:20" s="1" customFormat="1" ht="34.5">
      <c r="A344" s="3" t="s">
        <v>879</v>
      </c>
      <c r="B344" s="8" t="s">
        <v>293</v>
      </c>
      <c r="C344" s="4">
        <v>9905292</v>
      </c>
      <c r="D344" s="4">
        <v>16179</v>
      </c>
      <c r="E344" s="4">
        <v>1914800</v>
      </c>
      <c r="F344" s="4">
        <v>139</v>
      </c>
      <c r="G344" s="4">
        <v>6511</v>
      </c>
      <c r="H344" s="4">
        <v>1465</v>
      </c>
      <c r="I344" s="4">
        <v>79958</v>
      </c>
      <c r="J344" s="4">
        <v>914118</v>
      </c>
      <c r="K344" s="4">
        <v>1965653</v>
      </c>
      <c r="L344" s="4">
        <v>153330</v>
      </c>
      <c r="M344" s="4">
        <v>14463</v>
      </c>
      <c r="N344" s="4">
        <v>5667</v>
      </c>
      <c r="O344" s="4">
        <v>167111</v>
      </c>
      <c r="P344" s="4">
        <v>825</v>
      </c>
      <c r="Q344" s="4">
        <v>1733400</v>
      </c>
      <c r="R344" s="4">
        <v>2217158</v>
      </c>
      <c r="S344" s="4">
        <v>644031</v>
      </c>
      <c r="T344" s="4">
        <v>70484</v>
      </c>
    </row>
    <row r="345" spans="1:20" s="1" customFormat="1" ht="34.5">
      <c r="A345" s="3" t="s">
        <v>1070</v>
      </c>
      <c r="B345" s="8" t="s">
        <v>546</v>
      </c>
      <c r="C345" s="4">
        <v>1051153</v>
      </c>
      <c r="D345" s="4">
        <v>7000</v>
      </c>
      <c r="E345" s="5" t="s">
        <v>14</v>
      </c>
      <c r="F345" s="4">
        <v>75106</v>
      </c>
      <c r="G345" s="5" t="s">
        <v>14</v>
      </c>
      <c r="H345" s="5" t="s">
        <v>14</v>
      </c>
      <c r="I345" s="4">
        <v>12442</v>
      </c>
      <c r="J345" s="4">
        <v>96316</v>
      </c>
      <c r="K345" s="5" t="s">
        <v>14</v>
      </c>
      <c r="L345" s="5" t="s">
        <v>14</v>
      </c>
      <c r="M345" s="4">
        <v>1519</v>
      </c>
      <c r="N345" s="5" t="s">
        <v>14</v>
      </c>
      <c r="O345" s="4">
        <v>196581</v>
      </c>
      <c r="P345" s="5" t="s">
        <v>14</v>
      </c>
      <c r="Q345" s="4">
        <v>36508</v>
      </c>
      <c r="R345" s="4">
        <v>65275</v>
      </c>
      <c r="S345" s="4">
        <v>412089</v>
      </c>
      <c r="T345" s="4">
        <v>148317</v>
      </c>
    </row>
    <row r="346" spans="1:20" s="1" customFormat="1" ht="23.25">
      <c r="A346" s="3" t="s">
        <v>880</v>
      </c>
      <c r="B346" s="8" t="s">
        <v>294</v>
      </c>
      <c r="C346" s="4">
        <v>152930</v>
      </c>
      <c r="D346" s="5" t="s">
        <v>14</v>
      </c>
      <c r="E346" s="5" t="s">
        <v>14</v>
      </c>
      <c r="F346" s="5" t="s">
        <v>14</v>
      </c>
      <c r="G346" s="5" t="s">
        <v>14</v>
      </c>
      <c r="H346" s="5" t="s">
        <v>14</v>
      </c>
      <c r="I346" s="4">
        <v>12442</v>
      </c>
      <c r="J346" s="4">
        <v>690</v>
      </c>
      <c r="K346" s="5" t="s">
        <v>14</v>
      </c>
      <c r="L346" s="5" t="s">
        <v>14</v>
      </c>
      <c r="M346" s="5" t="s">
        <v>14</v>
      </c>
      <c r="N346" s="5" t="s">
        <v>14</v>
      </c>
      <c r="O346" s="4">
        <v>72349</v>
      </c>
      <c r="P346" s="5" t="s">
        <v>14</v>
      </c>
      <c r="Q346" s="5" t="s">
        <v>14</v>
      </c>
      <c r="R346" s="4">
        <v>26441</v>
      </c>
      <c r="S346" s="4">
        <v>41009</v>
      </c>
      <c r="T346" s="5" t="s">
        <v>14</v>
      </c>
    </row>
    <row r="347" spans="1:20" s="1" customFormat="1" ht="23.25">
      <c r="A347" s="3" t="s">
        <v>881</v>
      </c>
      <c r="B347" s="8" t="s">
        <v>295</v>
      </c>
      <c r="C347" s="4">
        <v>33960</v>
      </c>
      <c r="D347" s="5" t="s">
        <v>14</v>
      </c>
      <c r="E347" s="5" t="s">
        <v>14</v>
      </c>
      <c r="F347" s="5" t="s">
        <v>14</v>
      </c>
      <c r="G347" s="5" t="s">
        <v>14</v>
      </c>
      <c r="H347" s="5" t="s">
        <v>14</v>
      </c>
      <c r="I347" s="5" t="s">
        <v>14</v>
      </c>
      <c r="J347" s="4">
        <v>244</v>
      </c>
      <c r="K347" s="5" t="s">
        <v>14</v>
      </c>
      <c r="L347" s="5" t="s">
        <v>14</v>
      </c>
      <c r="M347" s="5" t="s">
        <v>14</v>
      </c>
      <c r="N347" s="5" t="s">
        <v>14</v>
      </c>
      <c r="O347" s="5" t="s">
        <v>14</v>
      </c>
      <c r="P347" s="5" t="s">
        <v>14</v>
      </c>
      <c r="Q347" s="5" t="s">
        <v>14</v>
      </c>
      <c r="R347" s="5" t="s">
        <v>14</v>
      </c>
      <c r="S347" s="4">
        <v>33716</v>
      </c>
      <c r="T347" s="5" t="s">
        <v>14</v>
      </c>
    </row>
    <row r="348" spans="1:20" s="1" customFormat="1" ht="23.25">
      <c r="A348" s="3" t="s">
        <v>882</v>
      </c>
      <c r="B348" s="8" t="s">
        <v>296</v>
      </c>
      <c r="C348" s="4">
        <v>864263</v>
      </c>
      <c r="D348" s="4">
        <v>7000</v>
      </c>
      <c r="E348" s="5" t="s">
        <v>14</v>
      </c>
      <c r="F348" s="4">
        <v>75106</v>
      </c>
      <c r="G348" s="5" t="s">
        <v>14</v>
      </c>
      <c r="H348" s="5" t="s">
        <v>14</v>
      </c>
      <c r="I348" s="5" t="s">
        <v>14</v>
      </c>
      <c r="J348" s="4">
        <v>95382</v>
      </c>
      <c r="K348" s="5" t="s">
        <v>14</v>
      </c>
      <c r="L348" s="5" t="s">
        <v>14</v>
      </c>
      <c r="M348" s="4">
        <v>1519</v>
      </c>
      <c r="N348" s="5" t="s">
        <v>14</v>
      </c>
      <c r="O348" s="4">
        <v>124232</v>
      </c>
      <c r="P348" s="5" t="s">
        <v>14</v>
      </c>
      <c r="Q348" s="4">
        <v>36508</v>
      </c>
      <c r="R348" s="4">
        <v>38835</v>
      </c>
      <c r="S348" s="4">
        <v>337364</v>
      </c>
      <c r="T348" s="4">
        <v>148317</v>
      </c>
    </row>
    <row r="349" spans="1:20" s="1" customFormat="1" ht="34.5">
      <c r="A349" s="3" t="s">
        <v>1071</v>
      </c>
      <c r="B349" s="8" t="s">
        <v>547</v>
      </c>
      <c r="C349" s="4">
        <v>6979656</v>
      </c>
      <c r="D349" s="4">
        <v>21527</v>
      </c>
      <c r="E349" s="4">
        <v>565</v>
      </c>
      <c r="F349" s="4">
        <v>46794</v>
      </c>
      <c r="G349" s="4">
        <v>26</v>
      </c>
      <c r="H349" s="4">
        <v>502193</v>
      </c>
      <c r="I349" s="5" t="s">
        <v>14</v>
      </c>
      <c r="J349" s="4">
        <v>18861</v>
      </c>
      <c r="K349" s="4">
        <v>158</v>
      </c>
      <c r="L349" s="4">
        <v>209549</v>
      </c>
      <c r="M349" s="4">
        <v>237778</v>
      </c>
      <c r="N349" s="4">
        <v>486</v>
      </c>
      <c r="O349" s="4">
        <v>142</v>
      </c>
      <c r="P349" s="4">
        <v>161</v>
      </c>
      <c r="Q349" s="4">
        <v>174</v>
      </c>
      <c r="R349" s="4">
        <v>3498430</v>
      </c>
      <c r="S349" s="4">
        <v>2214334</v>
      </c>
      <c r="T349" s="4">
        <v>228477</v>
      </c>
    </row>
    <row r="350" spans="1:20" s="1" customFormat="1" ht="23.25">
      <c r="A350" s="3" t="s">
        <v>883</v>
      </c>
      <c r="B350" s="8" t="s">
        <v>297</v>
      </c>
      <c r="C350" s="4">
        <v>6979656</v>
      </c>
      <c r="D350" s="4">
        <v>21527</v>
      </c>
      <c r="E350" s="4">
        <v>565</v>
      </c>
      <c r="F350" s="4">
        <v>46794</v>
      </c>
      <c r="G350" s="4">
        <v>26</v>
      </c>
      <c r="H350" s="4">
        <v>502193</v>
      </c>
      <c r="I350" s="5" t="s">
        <v>14</v>
      </c>
      <c r="J350" s="4">
        <v>18861</v>
      </c>
      <c r="K350" s="4">
        <v>158</v>
      </c>
      <c r="L350" s="4">
        <v>209549</v>
      </c>
      <c r="M350" s="4">
        <v>237778</v>
      </c>
      <c r="N350" s="4">
        <v>486</v>
      </c>
      <c r="O350" s="4">
        <v>142</v>
      </c>
      <c r="P350" s="4">
        <v>161</v>
      </c>
      <c r="Q350" s="4">
        <v>174</v>
      </c>
      <c r="R350" s="4">
        <v>3498430</v>
      </c>
      <c r="S350" s="4">
        <v>2214334</v>
      </c>
      <c r="T350" s="4">
        <v>228477</v>
      </c>
    </row>
    <row r="351" spans="1:20" s="1" customFormat="1" ht="90.75">
      <c r="A351" s="3" t="s">
        <v>884</v>
      </c>
      <c r="B351" s="8" t="s">
        <v>506</v>
      </c>
      <c r="C351" s="4">
        <v>130989017</v>
      </c>
      <c r="D351" s="4">
        <v>5706417</v>
      </c>
      <c r="E351" s="4">
        <v>3427604</v>
      </c>
      <c r="F351" s="4">
        <v>2748716</v>
      </c>
      <c r="G351" s="4">
        <v>3612021</v>
      </c>
      <c r="H351" s="4">
        <v>2364156</v>
      </c>
      <c r="I351" s="4">
        <v>3191459</v>
      </c>
      <c r="J351" s="4">
        <v>7648011</v>
      </c>
      <c r="K351" s="4">
        <v>4805016</v>
      </c>
      <c r="L351" s="4">
        <v>3817661</v>
      </c>
      <c r="M351" s="4">
        <v>5026354</v>
      </c>
      <c r="N351" s="4">
        <v>3473031</v>
      </c>
      <c r="O351" s="4">
        <v>5104857</v>
      </c>
      <c r="P351" s="4">
        <v>1396769</v>
      </c>
      <c r="Q351" s="4">
        <v>13588373</v>
      </c>
      <c r="R351" s="4">
        <v>22777712</v>
      </c>
      <c r="S351" s="4">
        <v>36406076</v>
      </c>
      <c r="T351" s="4">
        <v>5894782</v>
      </c>
    </row>
    <row r="352" spans="1:20" s="1" customFormat="1" ht="57">
      <c r="A352" s="3" t="s">
        <v>885</v>
      </c>
      <c r="B352" s="8" t="s">
        <v>298</v>
      </c>
      <c r="C352" s="4">
        <v>89580335</v>
      </c>
      <c r="D352" s="4">
        <v>4281763</v>
      </c>
      <c r="E352" s="4">
        <v>2824587</v>
      </c>
      <c r="F352" s="4">
        <v>2218220</v>
      </c>
      <c r="G352" s="4">
        <v>1195072</v>
      </c>
      <c r="H352" s="4">
        <v>1596132</v>
      </c>
      <c r="I352" s="4">
        <v>2247877</v>
      </c>
      <c r="J352" s="4">
        <v>6006393</v>
      </c>
      <c r="K352" s="4">
        <v>3671617</v>
      </c>
      <c r="L352" s="4">
        <v>3285954</v>
      </c>
      <c r="M352" s="4">
        <v>4445045</v>
      </c>
      <c r="N352" s="4">
        <v>2633918</v>
      </c>
      <c r="O352" s="4">
        <v>3166474</v>
      </c>
      <c r="P352" s="4">
        <v>593465</v>
      </c>
      <c r="Q352" s="4">
        <v>9204694</v>
      </c>
      <c r="R352" s="4">
        <v>10730753</v>
      </c>
      <c r="S352" s="4">
        <v>27048900</v>
      </c>
      <c r="T352" s="4">
        <v>4429471</v>
      </c>
    </row>
    <row r="353" spans="1:20" s="1" customFormat="1" ht="34.5">
      <c r="A353" s="3" t="s">
        <v>886</v>
      </c>
      <c r="B353" s="8" t="s">
        <v>299</v>
      </c>
      <c r="C353" s="4">
        <v>14215523</v>
      </c>
      <c r="D353" s="4">
        <v>42916</v>
      </c>
      <c r="E353" s="4">
        <v>1073574</v>
      </c>
      <c r="F353" s="4">
        <v>95787</v>
      </c>
      <c r="G353" s="4">
        <v>285645</v>
      </c>
      <c r="H353" s="4">
        <v>837983</v>
      </c>
      <c r="I353" s="4">
        <v>218800</v>
      </c>
      <c r="J353" s="4">
        <v>1378854</v>
      </c>
      <c r="K353" s="4">
        <v>56665</v>
      </c>
      <c r="L353" s="4">
        <v>1301638</v>
      </c>
      <c r="M353" s="4">
        <v>910978</v>
      </c>
      <c r="N353" s="4">
        <v>73016</v>
      </c>
      <c r="O353" s="4">
        <v>252631</v>
      </c>
      <c r="P353" s="4">
        <v>35781</v>
      </c>
      <c r="Q353" s="4">
        <v>272562</v>
      </c>
      <c r="R353" s="4">
        <v>4222557</v>
      </c>
      <c r="S353" s="4">
        <v>2908751</v>
      </c>
      <c r="T353" s="4">
        <v>247385</v>
      </c>
    </row>
    <row r="354" spans="1:20" s="1" customFormat="1" ht="23.25">
      <c r="A354" s="3" t="s">
        <v>887</v>
      </c>
      <c r="B354" s="8" t="s">
        <v>300</v>
      </c>
      <c r="C354" s="4">
        <v>7522571</v>
      </c>
      <c r="D354" s="4">
        <v>46038</v>
      </c>
      <c r="E354" s="4">
        <v>407010</v>
      </c>
      <c r="F354" s="4">
        <v>148904</v>
      </c>
      <c r="G354" s="4">
        <v>10959</v>
      </c>
      <c r="H354" s="4">
        <v>105903</v>
      </c>
      <c r="I354" s="4">
        <v>114781</v>
      </c>
      <c r="J354" s="4">
        <v>1180183</v>
      </c>
      <c r="K354" s="4">
        <v>64082</v>
      </c>
      <c r="L354" s="4">
        <v>726375</v>
      </c>
      <c r="M354" s="4">
        <v>438633</v>
      </c>
      <c r="N354" s="4">
        <v>130724</v>
      </c>
      <c r="O354" s="4">
        <v>107600</v>
      </c>
      <c r="P354" s="4">
        <v>62405</v>
      </c>
      <c r="Q354" s="4">
        <v>321774</v>
      </c>
      <c r="R354" s="4">
        <v>267683</v>
      </c>
      <c r="S354" s="4">
        <v>1741870</v>
      </c>
      <c r="T354" s="4">
        <v>1647647</v>
      </c>
    </row>
    <row r="355" spans="1:20" s="1" customFormat="1" ht="23.25">
      <c r="A355" s="3" t="s">
        <v>888</v>
      </c>
      <c r="B355" s="8" t="s">
        <v>301</v>
      </c>
      <c r="C355" s="4">
        <v>11287012</v>
      </c>
      <c r="D355" s="4">
        <v>119101</v>
      </c>
      <c r="E355" s="4">
        <v>598342</v>
      </c>
      <c r="F355" s="4">
        <v>592632</v>
      </c>
      <c r="G355" s="4">
        <v>23373</v>
      </c>
      <c r="H355" s="4">
        <v>181450</v>
      </c>
      <c r="I355" s="4">
        <v>72779</v>
      </c>
      <c r="J355" s="4">
        <v>622967</v>
      </c>
      <c r="K355" s="4">
        <v>528688</v>
      </c>
      <c r="L355" s="4">
        <v>59658</v>
      </c>
      <c r="M355" s="4">
        <v>640839</v>
      </c>
      <c r="N355" s="4">
        <v>178087</v>
      </c>
      <c r="O355" s="4">
        <v>580652</v>
      </c>
      <c r="P355" s="4">
        <v>136159</v>
      </c>
      <c r="Q355" s="4">
        <v>801325</v>
      </c>
      <c r="R355" s="4">
        <v>3171114</v>
      </c>
      <c r="S355" s="4">
        <v>2796692</v>
      </c>
      <c r="T355" s="4">
        <v>183154</v>
      </c>
    </row>
    <row r="356" spans="1:20" s="1" customFormat="1" ht="23.25">
      <c r="A356" s="3" t="s">
        <v>889</v>
      </c>
      <c r="B356" s="8" t="s">
        <v>302</v>
      </c>
      <c r="C356" s="4">
        <v>7665008</v>
      </c>
      <c r="D356" s="4">
        <v>45305</v>
      </c>
      <c r="E356" s="4">
        <v>9922</v>
      </c>
      <c r="F356" s="4">
        <v>125350</v>
      </c>
      <c r="G356" s="4">
        <v>244958</v>
      </c>
      <c r="H356" s="4">
        <v>177263</v>
      </c>
      <c r="I356" s="4">
        <v>400750</v>
      </c>
      <c r="J356" s="4">
        <v>575249</v>
      </c>
      <c r="K356" s="4">
        <v>135276</v>
      </c>
      <c r="L356" s="4">
        <v>273470</v>
      </c>
      <c r="M356" s="4">
        <v>314512</v>
      </c>
      <c r="N356" s="4">
        <v>105220</v>
      </c>
      <c r="O356" s="4">
        <v>1324302</v>
      </c>
      <c r="P356" s="4">
        <v>51662</v>
      </c>
      <c r="Q356" s="4">
        <v>1243711</v>
      </c>
      <c r="R356" s="4">
        <v>481160</v>
      </c>
      <c r="S356" s="4">
        <v>1469188</v>
      </c>
      <c r="T356" s="4">
        <v>687711</v>
      </c>
    </row>
    <row r="357" spans="1:20" s="1" customFormat="1" ht="23.25">
      <c r="A357" s="3" t="s">
        <v>890</v>
      </c>
      <c r="B357" s="8" t="s">
        <v>303</v>
      </c>
      <c r="C357" s="4">
        <v>2799924</v>
      </c>
      <c r="D357" s="4">
        <v>25531</v>
      </c>
      <c r="E357" s="4">
        <v>1900</v>
      </c>
      <c r="F357" s="4">
        <v>154005</v>
      </c>
      <c r="G357" s="4">
        <v>420553</v>
      </c>
      <c r="H357" s="4">
        <v>63884</v>
      </c>
      <c r="I357" s="4">
        <v>177813</v>
      </c>
      <c r="J357" s="4">
        <v>233360</v>
      </c>
      <c r="K357" s="4">
        <v>17388</v>
      </c>
      <c r="L357" s="4">
        <v>97596</v>
      </c>
      <c r="M357" s="4">
        <v>321503</v>
      </c>
      <c r="N357" s="4">
        <v>68557</v>
      </c>
      <c r="O357" s="4">
        <v>58479</v>
      </c>
      <c r="P357" s="4">
        <v>3602</v>
      </c>
      <c r="Q357" s="4">
        <v>488646</v>
      </c>
      <c r="R357" s="4">
        <v>119149</v>
      </c>
      <c r="S357" s="4">
        <v>359589</v>
      </c>
      <c r="T357" s="4">
        <v>188370</v>
      </c>
    </row>
    <row r="358" spans="1:20" s="1" customFormat="1" ht="57">
      <c r="A358" s="3" t="s">
        <v>891</v>
      </c>
      <c r="B358" s="8" t="s">
        <v>304</v>
      </c>
      <c r="C358" s="4">
        <v>46090296</v>
      </c>
      <c r="D358" s="4">
        <v>4002872</v>
      </c>
      <c r="E358" s="4">
        <v>733839</v>
      </c>
      <c r="F358" s="4">
        <v>1101542</v>
      </c>
      <c r="G358" s="4">
        <v>209584</v>
      </c>
      <c r="H358" s="4">
        <v>229648</v>
      </c>
      <c r="I358" s="4">
        <v>1262955</v>
      </c>
      <c r="J358" s="4">
        <v>2015782</v>
      </c>
      <c r="K358" s="4">
        <v>2869519</v>
      </c>
      <c r="L358" s="4">
        <v>827217</v>
      </c>
      <c r="M358" s="4">
        <v>1818579</v>
      </c>
      <c r="N358" s="4">
        <v>2078315</v>
      </c>
      <c r="O358" s="4">
        <v>842811</v>
      </c>
      <c r="P358" s="4">
        <v>303855</v>
      </c>
      <c r="Q358" s="4">
        <v>6076676</v>
      </c>
      <c r="R358" s="4">
        <v>2469089</v>
      </c>
      <c r="S358" s="4">
        <v>17772809</v>
      </c>
      <c r="T358" s="4">
        <v>1475204</v>
      </c>
    </row>
    <row r="359" spans="1:20" s="1" customFormat="1" ht="57">
      <c r="A359" s="3" t="s">
        <v>892</v>
      </c>
      <c r="B359" s="8" t="s">
        <v>305</v>
      </c>
      <c r="C359" s="4">
        <v>1202149</v>
      </c>
      <c r="D359" s="4">
        <v>1937</v>
      </c>
      <c r="E359" s="4">
        <v>143541</v>
      </c>
      <c r="F359" s="4">
        <v>19988</v>
      </c>
      <c r="G359" s="5" t="s">
        <v>14</v>
      </c>
      <c r="H359" s="4">
        <v>8420</v>
      </c>
      <c r="I359" s="5" t="s">
        <v>14</v>
      </c>
      <c r="J359" s="4">
        <v>6720</v>
      </c>
      <c r="K359" s="4">
        <v>103496</v>
      </c>
      <c r="L359" s="4">
        <v>14200</v>
      </c>
      <c r="M359" s="5" t="s">
        <v>14</v>
      </c>
      <c r="N359" s="4">
        <v>4065</v>
      </c>
      <c r="O359" s="4">
        <v>68956</v>
      </c>
      <c r="P359" s="5" t="s">
        <v>14</v>
      </c>
      <c r="Q359" s="4">
        <v>95595</v>
      </c>
      <c r="R359" s="5" t="s">
        <v>14</v>
      </c>
      <c r="S359" s="4">
        <v>661158</v>
      </c>
      <c r="T359" s="4">
        <v>74072</v>
      </c>
    </row>
    <row r="360" spans="1:20" s="1" customFormat="1" ht="34.5">
      <c r="A360" s="3" t="s">
        <v>893</v>
      </c>
      <c r="B360" s="8" t="s">
        <v>306</v>
      </c>
      <c r="C360" s="4">
        <v>8084767</v>
      </c>
      <c r="D360" s="4">
        <v>221806</v>
      </c>
      <c r="E360" s="4">
        <v>254123</v>
      </c>
      <c r="F360" s="4">
        <v>204229</v>
      </c>
      <c r="G360" s="4">
        <v>78546</v>
      </c>
      <c r="H360" s="4">
        <v>220914</v>
      </c>
      <c r="I360" s="4">
        <v>342317</v>
      </c>
      <c r="J360" s="4">
        <v>815902</v>
      </c>
      <c r="K360" s="4">
        <v>431471</v>
      </c>
      <c r="L360" s="4">
        <v>175277</v>
      </c>
      <c r="M360" s="5" t="s">
        <v>14</v>
      </c>
      <c r="N360" s="4">
        <v>510157</v>
      </c>
      <c r="O360" s="4">
        <v>423443</v>
      </c>
      <c r="P360" s="4">
        <v>589420</v>
      </c>
      <c r="Q360" s="4">
        <v>380898</v>
      </c>
      <c r="R360" s="4">
        <v>1305409</v>
      </c>
      <c r="S360" s="4">
        <v>1230599</v>
      </c>
      <c r="T360" s="4">
        <v>900255</v>
      </c>
    </row>
    <row r="361" spans="1:20" s="1" customFormat="1" ht="68.25">
      <c r="A361" s="3" t="s">
        <v>894</v>
      </c>
      <c r="B361" s="8" t="s">
        <v>307</v>
      </c>
      <c r="C361" s="4">
        <v>32121767</v>
      </c>
      <c r="D361" s="4">
        <v>1200911</v>
      </c>
      <c r="E361" s="4">
        <v>205353</v>
      </c>
      <c r="F361" s="4">
        <v>306279</v>
      </c>
      <c r="G361" s="4">
        <v>2338402</v>
      </c>
      <c r="H361" s="4">
        <v>538690</v>
      </c>
      <c r="I361" s="4">
        <v>601265</v>
      </c>
      <c r="J361" s="4">
        <v>818996</v>
      </c>
      <c r="K361" s="4">
        <v>598432</v>
      </c>
      <c r="L361" s="4">
        <v>342230</v>
      </c>
      <c r="M361" s="4">
        <v>581309</v>
      </c>
      <c r="N361" s="4">
        <v>324890</v>
      </c>
      <c r="O361" s="4">
        <v>1445984</v>
      </c>
      <c r="P361" s="4">
        <v>213884</v>
      </c>
      <c r="Q361" s="4">
        <v>3907187</v>
      </c>
      <c r="R361" s="4">
        <v>10741549</v>
      </c>
      <c r="S361" s="4">
        <v>7465419</v>
      </c>
      <c r="T361" s="4">
        <v>490985</v>
      </c>
    </row>
    <row r="362" spans="1:20" s="1" customFormat="1" ht="45.75">
      <c r="A362" s="3" t="s">
        <v>895</v>
      </c>
      <c r="B362" s="8" t="s">
        <v>308</v>
      </c>
      <c r="C362" s="4">
        <v>14656665</v>
      </c>
      <c r="D362" s="4">
        <v>139842</v>
      </c>
      <c r="E362" s="4">
        <v>191146</v>
      </c>
      <c r="F362" s="4">
        <v>195963</v>
      </c>
      <c r="G362" s="4">
        <v>1696543</v>
      </c>
      <c r="H362" s="4">
        <v>26133</v>
      </c>
      <c r="I362" s="4">
        <v>271301</v>
      </c>
      <c r="J362" s="4">
        <v>141922</v>
      </c>
      <c r="K362" s="4">
        <v>57077</v>
      </c>
      <c r="L362" s="4">
        <v>294452</v>
      </c>
      <c r="M362" s="4">
        <v>230484</v>
      </c>
      <c r="N362" s="4">
        <v>108224</v>
      </c>
      <c r="O362" s="4">
        <v>549381</v>
      </c>
      <c r="P362" s="4">
        <v>153951</v>
      </c>
      <c r="Q362" s="4">
        <v>3286881</v>
      </c>
      <c r="R362" s="4">
        <v>4925391</v>
      </c>
      <c r="S362" s="4">
        <v>2125531</v>
      </c>
      <c r="T362" s="4">
        <v>262443</v>
      </c>
    </row>
    <row r="363" spans="1:20" s="1" customFormat="1" ht="45.75">
      <c r="A363" s="3" t="s">
        <v>896</v>
      </c>
      <c r="B363" s="8" t="s">
        <v>309</v>
      </c>
      <c r="C363" s="4">
        <v>10313361</v>
      </c>
      <c r="D363" s="4">
        <v>39600</v>
      </c>
      <c r="E363" s="4">
        <v>4675</v>
      </c>
      <c r="F363" s="4">
        <v>33298</v>
      </c>
      <c r="G363" s="4">
        <v>15706</v>
      </c>
      <c r="H363" s="4">
        <v>479686</v>
      </c>
      <c r="I363" s="4">
        <v>263610</v>
      </c>
      <c r="J363" s="4">
        <v>103814</v>
      </c>
      <c r="K363" s="4">
        <v>479232</v>
      </c>
      <c r="L363" s="4">
        <v>31682</v>
      </c>
      <c r="M363" s="4">
        <v>37314</v>
      </c>
      <c r="N363" s="4">
        <v>38740</v>
      </c>
      <c r="O363" s="4">
        <v>307124</v>
      </c>
      <c r="P363" s="4">
        <v>44325</v>
      </c>
      <c r="Q363" s="4">
        <v>140210</v>
      </c>
      <c r="R363" s="4">
        <v>5319313</v>
      </c>
      <c r="S363" s="4">
        <v>2944366</v>
      </c>
      <c r="T363" s="4">
        <v>30665</v>
      </c>
    </row>
    <row r="364" spans="1:20" s="1" customFormat="1" ht="45.75">
      <c r="A364" s="3" t="s">
        <v>897</v>
      </c>
      <c r="B364" s="8" t="s">
        <v>310</v>
      </c>
      <c r="C364" s="4">
        <v>7151741</v>
      </c>
      <c r="D364" s="4">
        <v>1021470</v>
      </c>
      <c r="E364" s="4">
        <v>9533</v>
      </c>
      <c r="F364" s="4">
        <v>77018</v>
      </c>
      <c r="G364" s="4">
        <v>626153</v>
      </c>
      <c r="H364" s="4">
        <v>32871</v>
      </c>
      <c r="I364" s="4">
        <v>66354</v>
      </c>
      <c r="J364" s="4">
        <v>573260</v>
      </c>
      <c r="K364" s="4">
        <v>62123</v>
      </c>
      <c r="L364" s="4">
        <v>16095</v>
      </c>
      <c r="M364" s="4">
        <v>313510</v>
      </c>
      <c r="N364" s="4">
        <v>177926</v>
      </c>
      <c r="O364" s="4">
        <v>589479</v>
      </c>
      <c r="P364" s="4">
        <v>15608</v>
      </c>
      <c r="Q364" s="4">
        <v>480096</v>
      </c>
      <c r="R364" s="4">
        <v>496845</v>
      </c>
      <c r="S364" s="4">
        <v>2395522</v>
      </c>
      <c r="T364" s="4">
        <v>197877</v>
      </c>
    </row>
    <row r="365" spans="1:20" s="1" customFormat="1" ht="34.5">
      <c r="A365" s="3" t="s">
        <v>898</v>
      </c>
      <c r="B365" s="8" t="s">
        <v>507</v>
      </c>
      <c r="C365" s="4">
        <v>327567755</v>
      </c>
      <c r="D365" s="4">
        <v>5561122</v>
      </c>
      <c r="E365" s="4">
        <v>13224647</v>
      </c>
      <c r="F365" s="4">
        <v>7833648</v>
      </c>
      <c r="G365" s="4">
        <v>3791545</v>
      </c>
      <c r="H365" s="4">
        <v>16975791</v>
      </c>
      <c r="I365" s="4">
        <v>8608811</v>
      </c>
      <c r="J365" s="4">
        <v>13251381</v>
      </c>
      <c r="K365" s="4">
        <v>19030212</v>
      </c>
      <c r="L365" s="4">
        <v>10342592</v>
      </c>
      <c r="M365" s="4">
        <v>3850528</v>
      </c>
      <c r="N365" s="4">
        <v>19098071</v>
      </c>
      <c r="O365" s="4">
        <v>17645929</v>
      </c>
      <c r="P365" s="4">
        <v>1351847</v>
      </c>
      <c r="Q365" s="4">
        <v>59481154</v>
      </c>
      <c r="R365" s="4">
        <v>43516858</v>
      </c>
      <c r="S365" s="4">
        <v>70581648</v>
      </c>
      <c r="T365" s="4">
        <v>13421972</v>
      </c>
    </row>
    <row r="366" spans="1:20" s="1" customFormat="1" ht="23.25">
      <c r="A366" s="3" t="s">
        <v>899</v>
      </c>
      <c r="B366" s="8" t="s">
        <v>508</v>
      </c>
      <c r="C366" s="4">
        <v>12869789</v>
      </c>
      <c r="D366" s="4">
        <v>1046732</v>
      </c>
      <c r="E366" s="4">
        <v>358002</v>
      </c>
      <c r="F366" s="4">
        <v>55879</v>
      </c>
      <c r="G366" s="4">
        <v>175222</v>
      </c>
      <c r="H366" s="4">
        <v>172148</v>
      </c>
      <c r="I366" s="4">
        <v>172609</v>
      </c>
      <c r="J366" s="4">
        <v>1509759</v>
      </c>
      <c r="K366" s="4">
        <v>152021</v>
      </c>
      <c r="L366" s="4">
        <v>48519</v>
      </c>
      <c r="M366" s="4">
        <v>368867</v>
      </c>
      <c r="N366" s="4">
        <v>228231</v>
      </c>
      <c r="O366" s="4">
        <v>184735</v>
      </c>
      <c r="P366" s="5" t="s">
        <v>14</v>
      </c>
      <c r="Q366" s="4">
        <v>640581</v>
      </c>
      <c r="R366" s="4">
        <v>2781616</v>
      </c>
      <c r="S366" s="4">
        <v>4748906</v>
      </c>
      <c r="T366" s="4">
        <v>225962</v>
      </c>
    </row>
    <row r="367" spans="1:20" s="1" customFormat="1" ht="23.25">
      <c r="A367" s="3" t="s">
        <v>900</v>
      </c>
      <c r="B367" s="8" t="s">
        <v>311</v>
      </c>
      <c r="C367" s="4">
        <v>12869789</v>
      </c>
      <c r="D367" s="4">
        <v>1046732</v>
      </c>
      <c r="E367" s="4">
        <v>358002</v>
      </c>
      <c r="F367" s="4">
        <v>55879</v>
      </c>
      <c r="G367" s="4">
        <v>175222</v>
      </c>
      <c r="H367" s="4">
        <v>172148</v>
      </c>
      <c r="I367" s="4">
        <v>172609</v>
      </c>
      <c r="J367" s="4">
        <v>1509759</v>
      </c>
      <c r="K367" s="4">
        <v>152021</v>
      </c>
      <c r="L367" s="4">
        <v>48519</v>
      </c>
      <c r="M367" s="4">
        <v>368867</v>
      </c>
      <c r="N367" s="4">
        <v>228231</v>
      </c>
      <c r="O367" s="4">
        <v>184735</v>
      </c>
      <c r="P367" s="5" t="s">
        <v>14</v>
      </c>
      <c r="Q367" s="4">
        <v>640581</v>
      </c>
      <c r="R367" s="4">
        <v>2781616</v>
      </c>
      <c r="S367" s="4">
        <v>4748906</v>
      </c>
      <c r="T367" s="4">
        <v>225962</v>
      </c>
    </row>
    <row r="368" spans="1:20" s="1" customFormat="1" ht="23.25">
      <c r="A368" s="3" t="s">
        <v>901</v>
      </c>
      <c r="B368" s="8" t="s">
        <v>509</v>
      </c>
      <c r="C368" s="4">
        <v>1486704</v>
      </c>
      <c r="D368" s="4">
        <v>34273</v>
      </c>
      <c r="E368" s="4">
        <v>93824</v>
      </c>
      <c r="F368" s="4">
        <v>92710</v>
      </c>
      <c r="G368" s="4">
        <v>2279</v>
      </c>
      <c r="H368" s="4">
        <v>83646</v>
      </c>
      <c r="I368" s="4">
        <v>236059</v>
      </c>
      <c r="J368" s="4">
        <v>66412</v>
      </c>
      <c r="K368" s="4">
        <v>6980</v>
      </c>
      <c r="L368" s="4">
        <v>16903</v>
      </c>
      <c r="M368" s="4">
        <v>49</v>
      </c>
      <c r="N368" s="4">
        <v>300749</v>
      </c>
      <c r="O368" s="4">
        <v>125660</v>
      </c>
      <c r="P368" s="4">
        <v>69356</v>
      </c>
      <c r="Q368" s="4">
        <v>279101</v>
      </c>
      <c r="R368" s="4">
        <v>15115</v>
      </c>
      <c r="S368" s="4">
        <v>42268</v>
      </c>
      <c r="T368" s="4">
        <v>21320</v>
      </c>
    </row>
    <row r="369" spans="1:20" s="1" customFormat="1" ht="23.25">
      <c r="A369" s="3" t="s">
        <v>901</v>
      </c>
      <c r="B369" s="8" t="s">
        <v>312</v>
      </c>
      <c r="C369" s="4">
        <v>1486704</v>
      </c>
      <c r="D369" s="4">
        <v>34273</v>
      </c>
      <c r="E369" s="4">
        <v>93824</v>
      </c>
      <c r="F369" s="4">
        <v>92710</v>
      </c>
      <c r="G369" s="4">
        <v>2279</v>
      </c>
      <c r="H369" s="4">
        <v>83646</v>
      </c>
      <c r="I369" s="4">
        <v>236059</v>
      </c>
      <c r="J369" s="4">
        <v>66412</v>
      </c>
      <c r="K369" s="4">
        <v>6980</v>
      </c>
      <c r="L369" s="4">
        <v>16903</v>
      </c>
      <c r="M369" s="4">
        <v>49</v>
      </c>
      <c r="N369" s="4">
        <v>300749</v>
      </c>
      <c r="O369" s="4">
        <v>125660</v>
      </c>
      <c r="P369" s="4">
        <v>69356</v>
      </c>
      <c r="Q369" s="4">
        <v>279101</v>
      </c>
      <c r="R369" s="4">
        <v>15115</v>
      </c>
      <c r="S369" s="4">
        <v>42268</v>
      </c>
      <c r="T369" s="4">
        <v>21320</v>
      </c>
    </row>
    <row r="370" spans="1:20" s="1" customFormat="1" ht="23.25">
      <c r="A370" s="3" t="s">
        <v>902</v>
      </c>
      <c r="B370" s="8" t="s">
        <v>510</v>
      </c>
      <c r="C370" s="4">
        <v>90346351</v>
      </c>
      <c r="D370" s="4">
        <v>875522</v>
      </c>
      <c r="E370" s="4">
        <v>6603967</v>
      </c>
      <c r="F370" s="4">
        <v>3205777</v>
      </c>
      <c r="G370" s="4">
        <v>1342042</v>
      </c>
      <c r="H370" s="4">
        <v>1318357</v>
      </c>
      <c r="I370" s="4">
        <v>2499638</v>
      </c>
      <c r="J370" s="4">
        <v>3658947</v>
      </c>
      <c r="K370" s="4">
        <v>12161195</v>
      </c>
      <c r="L370" s="4">
        <v>4080152</v>
      </c>
      <c r="M370" s="4">
        <v>663496</v>
      </c>
      <c r="N370" s="4">
        <v>6088291</v>
      </c>
      <c r="O370" s="4">
        <v>4222127</v>
      </c>
      <c r="P370" s="4">
        <v>388135</v>
      </c>
      <c r="Q370" s="4">
        <v>16309195</v>
      </c>
      <c r="R370" s="4">
        <v>6529309</v>
      </c>
      <c r="S370" s="4">
        <v>16484048</v>
      </c>
      <c r="T370" s="4">
        <v>3916152</v>
      </c>
    </row>
    <row r="371" spans="1:20" s="1" customFormat="1" ht="45.75">
      <c r="A371" s="3" t="s">
        <v>903</v>
      </c>
      <c r="B371" s="8" t="s">
        <v>313</v>
      </c>
      <c r="C371" s="4">
        <v>80343523</v>
      </c>
      <c r="D371" s="4">
        <v>691050</v>
      </c>
      <c r="E371" s="4">
        <v>6522205</v>
      </c>
      <c r="F371" s="4">
        <v>3103087</v>
      </c>
      <c r="G371" s="4">
        <v>899660</v>
      </c>
      <c r="H371" s="4">
        <v>1197064</v>
      </c>
      <c r="I371" s="4">
        <v>2306700</v>
      </c>
      <c r="J371" s="4">
        <v>3384111</v>
      </c>
      <c r="K371" s="4">
        <v>11096765</v>
      </c>
      <c r="L371" s="4">
        <v>3693422</v>
      </c>
      <c r="M371" s="4">
        <v>659696</v>
      </c>
      <c r="N371" s="4">
        <v>5609928</v>
      </c>
      <c r="O371" s="4">
        <v>4102012</v>
      </c>
      <c r="P371" s="4">
        <v>376584</v>
      </c>
      <c r="Q371" s="4">
        <v>12973253</v>
      </c>
      <c r="R371" s="4">
        <v>5546783</v>
      </c>
      <c r="S371" s="4">
        <v>14490812</v>
      </c>
      <c r="T371" s="4">
        <v>3690392</v>
      </c>
    </row>
    <row r="372" spans="1:20" s="1" customFormat="1" ht="34.5">
      <c r="A372" s="3" t="s">
        <v>904</v>
      </c>
      <c r="B372" s="8" t="s">
        <v>314</v>
      </c>
      <c r="C372" s="4">
        <v>12711170</v>
      </c>
      <c r="D372" s="4">
        <v>368802</v>
      </c>
      <c r="E372" s="4">
        <v>1541564</v>
      </c>
      <c r="F372" s="4">
        <v>779351</v>
      </c>
      <c r="G372" s="4">
        <v>104779</v>
      </c>
      <c r="H372" s="4">
        <v>447099</v>
      </c>
      <c r="I372" s="4">
        <v>198313</v>
      </c>
      <c r="J372" s="4">
        <v>1973028</v>
      </c>
      <c r="K372" s="4">
        <v>1194847</v>
      </c>
      <c r="L372" s="4">
        <v>364748</v>
      </c>
      <c r="M372" s="4">
        <v>23101</v>
      </c>
      <c r="N372" s="4">
        <v>688785</v>
      </c>
      <c r="O372" s="4">
        <v>404545</v>
      </c>
      <c r="P372" s="4">
        <v>75350</v>
      </c>
      <c r="Q372" s="4">
        <v>1269793</v>
      </c>
      <c r="R372" s="4">
        <v>1472417</v>
      </c>
      <c r="S372" s="4">
        <v>1137685</v>
      </c>
      <c r="T372" s="4">
        <v>666961</v>
      </c>
    </row>
    <row r="373" spans="1:20" s="1" customFormat="1" ht="23.25">
      <c r="A373" s="3" t="s">
        <v>905</v>
      </c>
      <c r="B373" s="8" t="s">
        <v>315</v>
      </c>
      <c r="C373" s="4">
        <v>1683465</v>
      </c>
      <c r="D373" s="4">
        <v>19520</v>
      </c>
      <c r="E373" s="4">
        <v>6129</v>
      </c>
      <c r="F373" s="4">
        <v>44731</v>
      </c>
      <c r="G373" s="5" t="s">
        <v>14</v>
      </c>
      <c r="H373" s="4">
        <v>86277</v>
      </c>
      <c r="I373" s="4">
        <v>10768</v>
      </c>
      <c r="J373" s="4">
        <v>12123</v>
      </c>
      <c r="K373" s="5" t="s">
        <v>14</v>
      </c>
      <c r="L373" s="4">
        <v>560868</v>
      </c>
      <c r="M373" s="4">
        <v>2300</v>
      </c>
      <c r="N373" s="4">
        <v>1577</v>
      </c>
      <c r="O373" s="4">
        <v>36398</v>
      </c>
      <c r="P373" s="4">
        <v>4674</v>
      </c>
      <c r="Q373" s="4">
        <v>6163</v>
      </c>
      <c r="R373" s="4">
        <v>135270</v>
      </c>
      <c r="S373" s="4">
        <v>750475</v>
      </c>
      <c r="T373" s="4">
        <v>6192</v>
      </c>
    </row>
    <row r="374" spans="1:20" s="1" customFormat="1" ht="34.5">
      <c r="A374" s="3" t="s">
        <v>906</v>
      </c>
      <c r="B374" s="8" t="s">
        <v>316</v>
      </c>
      <c r="C374" s="4">
        <v>2590606</v>
      </c>
      <c r="D374" s="4">
        <v>16230</v>
      </c>
      <c r="E374" s="4">
        <v>30843</v>
      </c>
      <c r="F374" s="4">
        <v>120925</v>
      </c>
      <c r="G374" s="4">
        <v>202624</v>
      </c>
      <c r="H374" s="4">
        <v>55899</v>
      </c>
      <c r="I374" s="4">
        <v>28797</v>
      </c>
      <c r="J374" s="4">
        <v>199140</v>
      </c>
      <c r="K374" s="4">
        <v>460736</v>
      </c>
      <c r="L374" s="4">
        <v>568560</v>
      </c>
      <c r="M374" s="4">
        <v>1500</v>
      </c>
      <c r="N374" s="4">
        <v>6180</v>
      </c>
      <c r="O374" s="4">
        <v>19999</v>
      </c>
      <c r="P374" s="4">
        <v>1830</v>
      </c>
      <c r="Q374" s="4">
        <v>215522</v>
      </c>
      <c r="R374" s="4">
        <v>251990</v>
      </c>
      <c r="S374" s="4">
        <v>395836</v>
      </c>
      <c r="T374" s="4">
        <v>13994</v>
      </c>
    </row>
    <row r="375" spans="1:20" s="1" customFormat="1" ht="34.5">
      <c r="A375" s="3" t="s">
        <v>907</v>
      </c>
      <c r="B375" s="8" t="s">
        <v>317</v>
      </c>
      <c r="C375" s="4">
        <v>5382691</v>
      </c>
      <c r="D375" s="4">
        <v>31287</v>
      </c>
      <c r="E375" s="4">
        <v>1033436</v>
      </c>
      <c r="F375" s="4">
        <v>336874</v>
      </c>
      <c r="G375" s="4">
        <v>171308</v>
      </c>
      <c r="H375" s="4">
        <v>256746</v>
      </c>
      <c r="I375" s="4">
        <v>166816</v>
      </c>
      <c r="J375" s="4">
        <v>299655</v>
      </c>
      <c r="K375" s="4">
        <v>472520</v>
      </c>
      <c r="L375" s="4">
        <v>776281</v>
      </c>
      <c r="M375" s="4">
        <v>6128</v>
      </c>
      <c r="N375" s="4">
        <v>28248</v>
      </c>
      <c r="O375" s="4">
        <v>132353</v>
      </c>
      <c r="P375" s="4">
        <v>70162</v>
      </c>
      <c r="Q375" s="4">
        <v>924654</v>
      </c>
      <c r="R375" s="4">
        <v>209613</v>
      </c>
      <c r="S375" s="4">
        <v>310152</v>
      </c>
      <c r="T375" s="4">
        <v>156457</v>
      </c>
    </row>
    <row r="376" spans="1:20" s="1" customFormat="1" ht="34.5">
      <c r="A376" s="3" t="s">
        <v>908</v>
      </c>
      <c r="B376" s="8" t="s">
        <v>318</v>
      </c>
      <c r="C376" s="4">
        <v>57975591</v>
      </c>
      <c r="D376" s="4">
        <v>255211</v>
      </c>
      <c r="E376" s="4">
        <v>3910232</v>
      </c>
      <c r="F376" s="4">
        <v>1821206</v>
      </c>
      <c r="G376" s="4">
        <v>420948</v>
      </c>
      <c r="H376" s="4">
        <v>351044</v>
      </c>
      <c r="I376" s="4">
        <v>1902005</v>
      </c>
      <c r="J376" s="4">
        <v>900163</v>
      </c>
      <c r="K376" s="4">
        <v>8968663</v>
      </c>
      <c r="L376" s="4">
        <v>1422965</v>
      </c>
      <c r="M376" s="4">
        <v>626666</v>
      </c>
      <c r="N376" s="4">
        <v>4885138</v>
      </c>
      <c r="O376" s="4">
        <v>3508717</v>
      </c>
      <c r="P376" s="4">
        <v>224568</v>
      </c>
      <c r="Q376" s="4">
        <v>10557120</v>
      </c>
      <c r="R376" s="4">
        <v>3477494</v>
      </c>
      <c r="S376" s="4">
        <v>11896664</v>
      </c>
      <c r="T376" s="4">
        <v>2846787</v>
      </c>
    </row>
    <row r="377" spans="1:20" s="1" customFormat="1" ht="23.25">
      <c r="A377" s="3" t="s">
        <v>909</v>
      </c>
      <c r="B377" s="8" t="s">
        <v>319</v>
      </c>
      <c r="C377" s="4">
        <v>10002829</v>
      </c>
      <c r="D377" s="4">
        <v>184472</v>
      </c>
      <c r="E377" s="4">
        <v>81762</v>
      </c>
      <c r="F377" s="4">
        <v>102690</v>
      </c>
      <c r="G377" s="4">
        <v>442383</v>
      </c>
      <c r="H377" s="4">
        <v>121293</v>
      </c>
      <c r="I377" s="4">
        <v>192938</v>
      </c>
      <c r="J377" s="4">
        <v>274836</v>
      </c>
      <c r="K377" s="4">
        <v>1064430</v>
      </c>
      <c r="L377" s="4">
        <v>386730</v>
      </c>
      <c r="M377" s="4">
        <v>3800</v>
      </c>
      <c r="N377" s="4">
        <v>478363</v>
      </c>
      <c r="O377" s="4">
        <v>120115</v>
      </c>
      <c r="P377" s="4">
        <v>11551</v>
      </c>
      <c r="Q377" s="4">
        <v>3335943</v>
      </c>
      <c r="R377" s="4">
        <v>982526</v>
      </c>
      <c r="S377" s="4">
        <v>1993237</v>
      </c>
      <c r="T377" s="4">
        <v>225761</v>
      </c>
    </row>
    <row r="378" spans="1:20" s="1" customFormat="1" ht="23.25">
      <c r="A378" s="3" t="s">
        <v>910</v>
      </c>
      <c r="B378" s="8" t="s">
        <v>320</v>
      </c>
      <c r="C378" s="4">
        <v>7265920</v>
      </c>
      <c r="D378" s="4">
        <v>117065</v>
      </c>
      <c r="E378" s="4">
        <v>29257</v>
      </c>
      <c r="F378" s="4">
        <v>64383</v>
      </c>
      <c r="G378" s="4">
        <v>30727</v>
      </c>
      <c r="H378" s="4">
        <v>98300</v>
      </c>
      <c r="I378" s="4">
        <v>192938</v>
      </c>
      <c r="J378" s="4">
        <v>198487</v>
      </c>
      <c r="K378" s="4">
        <v>1064430</v>
      </c>
      <c r="L378" s="4">
        <v>354392</v>
      </c>
      <c r="M378" s="4">
        <v>800</v>
      </c>
      <c r="N378" s="4">
        <v>76827</v>
      </c>
      <c r="O378" s="4">
        <v>36125</v>
      </c>
      <c r="P378" s="4">
        <v>9850</v>
      </c>
      <c r="Q378" s="4">
        <v>3245090</v>
      </c>
      <c r="R378" s="4">
        <v>598013</v>
      </c>
      <c r="S378" s="4">
        <v>1090084</v>
      </c>
      <c r="T378" s="4">
        <v>59152</v>
      </c>
    </row>
    <row r="379" spans="1:20" s="1" customFormat="1" ht="23.25">
      <c r="A379" s="3" t="s">
        <v>911</v>
      </c>
      <c r="B379" s="8" t="s">
        <v>321</v>
      </c>
      <c r="C379" s="4">
        <v>2736909</v>
      </c>
      <c r="D379" s="4">
        <v>67406</v>
      </c>
      <c r="E379" s="4">
        <v>52505</v>
      </c>
      <c r="F379" s="4">
        <v>38307</v>
      </c>
      <c r="G379" s="4">
        <v>411656</v>
      </c>
      <c r="H379" s="4">
        <v>22993</v>
      </c>
      <c r="I379" s="5" t="s">
        <v>14</v>
      </c>
      <c r="J379" s="4">
        <v>76349</v>
      </c>
      <c r="K379" s="5" t="s">
        <v>14</v>
      </c>
      <c r="L379" s="4">
        <v>32338</v>
      </c>
      <c r="M379" s="4">
        <v>3000</v>
      </c>
      <c r="N379" s="4">
        <v>401536</v>
      </c>
      <c r="O379" s="4">
        <v>83990</v>
      </c>
      <c r="P379" s="4">
        <v>1701</v>
      </c>
      <c r="Q379" s="4">
        <v>90852</v>
      </c>
      <c r="R379" s="4">
        <v>384513</v>
      </c>
      <c r="S379" s="4">
        <v>903153</v>
      </c>
      <c r="T379" s="4">
        <v>166609</v>
      </c>
    </row>
    <row r="380" spans="1:20" s="1" customFormat="1" ht="23.25">
      <c r="A380" s="3" t="s">
        <v>912</v>
      </c>
      <c r="B380" s="8" t="s">
        <v>511</v>
      </c>
      <c r="C380" s="4">
        <v>2336981</v>
      </c>
      <c r="D380" s="4">
        <v>16541</v>
      </c>
      <c r="E380" s="4">
        <v>153235</v>
      </c>
      <c r="F380" s="4">
        <v>8167</v>
      </c>
      <c r="G380" s="5" t="s">
        <v>14</v>
      </c>
      <c r="H380" s="4">
        <v>3833</v>
      </c>
      <c r="I380" s="4">
        <v>31994</v>
      </c>
      <c r="J380" s="4">
        <v>194151</v>
      </c>
      <c r="K380" s="4">
        <v>9364</v>
      </c>
      <c r="L380" s="4">
        <v>52093</v>
      </c>
      <c r="M380" s="4">
        <v>914</v>
      </c>
      <c r="N380" s="4">
        <v>335712</v>
      </c>
      <c r="O380" s="4">
        <v>34749</v>
      </c>
      <c r="P380" s="4">
        <v>1</v>
      </c>
      <c r="Q380" s="4">
        <v>116819</v>
      </c>
      <c r="R380" s="4">
        <v>339524</v>
      </c>
      <c r="S380" s="4">
        <v>971878</v>
      </c>
      <c r="T380" s="4">
        <v>68006</v>
      </c>
    </row>
    <row r="381" spans="1:20" s="1" customFormat="1" ht="45.75">
      <c r="A381" s="3" t="s">
        <v>913</v>
      </c>
      <c r="B381" s="8" t="s">
        <v>322</v>
      </c>
      <c r="C381" s="4">
        <v>511612</v>
      </c>
      <c r="D381" s="5" t="s">
        <v>14</v>
      </c>
      <c r="E381" s="4">
        <v>128258</v>
      </c>
      <c r="F381" s="5" t="s">
        <v>14</v>
      </c>
      <c r="G381" s="5" t="s">
        <v>14</v>
      </c>
      <c r="H381" s="5" t="s">
        <v>14</v>
      </c>
      <c r="I381" s="4">
        <v>31994</v>
      </c>
      <c r="J381" s="4">
        <v>7263</v>
      </c>
      <c r="K381" s="4">
        <v>1953</v>
      </c>
      <c r="L381" s="4">
        <v>19685</v>
      </c>
      <c r="M381" s="5" t="s">
        <v>14</v>
      </c>
      <c r="N381" s="4">
        <v>4336</v>
      </c>
      <c r="O381" s="5" t="s">
        <v>14</v>
      </c>
      <c r="P381" s="5" t="s">
        <v>14</v>
      </c>
      <c r="Q381" s="4">
        <v>4529</v>
      </c>
      <c r="R381" s="4">
        <v>313469</v>
      </c>
      <c r="S381" s="5" t="s">
        <v>14</v>
      </c>
      <c r="T381" s="4">
        <v>125</v>
      </c>
    </row>
    <row r="382" spans="1:20" s="1" customFormat="1" ht="57">
      <c r="A382" s="3" t="s">
        <v>914</v>
      </c>
      <c r="B382" s="8" t="s">
        <v>323</v>
      </c>
      <c r="C382" s="4">
        <v>360521</v>
      </c>
      <c r="D382" s="5" t="s">
        <v>14</v>
      </c>
      <c r="E382" s="5" t="s">
        <v>14</v>
      </c>
      <c r="F382" s="5" t="s">
        <v>14</v>
      </c>
      <c r="G382" s="5" t="s">
        <v>14</v>
      </c>
      <c r="H382" s="5" t="s">
        <v>14</v>
      </c>
      <c r="I382" s="5" t="s">
        <v>14</v>
      </c>
      <c r="J382" s="4">
        <v>1163</v>
      </c>
      <c r="K382" s="5" t="s">
        <v>14</v>
      </c>
      <c r="L382" s="4">
        <v>32408</v>
      </c>
      <c r="M382" s="4">
        <v>914</v>
      </c>
      <c r="N382" s="4">
        <v>325713</v>
      </c>
      <c r="O382" s="5" t="s">
        <v>14</v>
      </c>
      <c r="P382" s="5" t="s">
        <v>14</v>
      </c>
      <c r="Q382" s="5" t="s">
        <v>14</v>
      </c>
      <c r="R382" s="4">
        <v>47</v>
      </c>
      <c r="S382" s="5" t="s">
        <v>14</v>
      </c>
      <c r="T382" s="4">
        <v>275</v>
      </c>
    </row>
    <row r="383" spans="1:20" s="1" customFormat="1" ht="23.25">
      <c r="A383" s="3" t="s">
        <v>915</v>
      </c>
      <c r="B383" s="8" t="s">
        <v>324</v>
      </c>
      <c r="C383" s="4">
        <v>1464848</v>
      </c>
      <c r="D383" s="4">
        <v>16541</v>
      </c>
      <c r="E383" s="4">
        <v>24977</v>
      </c>
      <c r="F383" s="4">
        <v>8167</v>
      </c>
      <c r="G383" s="5" t="s">
        <v>14</v>
      </c>
      <c r="H383" s="4">
        <v>3833</v>
      </c>
      <c r="I383" s="5" t="s">
        <v>14</v>
      </c>
      <c r="J383" s="4">
        <v>185725</v>
      </c>
      <c r="K383" s="4">
        <v>7411</v>
      </c>
      <c r="L383" s="5" t="s">
        <v>14</v>
      </c>
      <c r="M383" s="5" t="s">
        <v>14</v>
      </c>
      <c r="N383" s="4">
        <v>5663</v>
      </c>
      <c r="O383" s="4">
        <v>34749</v>
      </c>
      <c r="P383" s="4">
        <v>1</v>
      </c>
      <c r="Q383" s="4">
        <v>112290</v>
      </c>
      <c r="R383" s="4">
        <v>26008</v>
      </c>
      <c r="S383" s="4">
        <v>971878</v>
      </c>
      <c r="T383" s="4">
        <v>67606</v>
      </c>
    </row>
    <row r="384" spans="1:20" s="1" customFormat="1" ht="34.5">
      <c r="A384" s="3" t="s">
        <v>916</v>
      </c>
      <c r="B384" s="8" t="s">
        <v>512</v>
      </c>
      <c r="C384" s="4">
        <v>112339194</v>
      </c>
      <c r="D384" s="4">
        <v>1510542</v>
      </c>
      <c r="E384" s="4">
        <v>3508285</v>
      </c>
      <c r="F384" s="4">
        <v>690999</v>
      </c>
      <c r="G384" s="4">
        <v>257005</v>
      </c>
      <c r="H384" s="4">
        <v>12358725</v>
      </c>
      <c r="I384" s="4">
        <v>3085708</v>
      </c>
      <c r="J384" s="4">
        <v>2750064</v>
      </c>
      <c r="K384" s="4">
        <v>2479747</v>
      </c>
      <c r="L384" s="4">
        <v>2227982</v>
      </c>
      <c r="M384" s="4">
        <v>1078050</v>
      </c>
      <c r="N384" s="4">
        <v>3950606</v>
      </c>
      <c r="O384" s="4">
        <v>4419886</v>
      </c>
      <c r="P384" s="4">
        <v>129307</v>
      </c>
      <c r="Q384" s="4">
        <v>18541979</v>
      </c>
      <c r="R384" s="4">
        <v>18844882</v>
      </c>
      <c r="S384" s="4">
        <v>29956326</v>
      </c>
      <c r="T384" s="4">
        <v>6549101</v>
      </c>
    </row>
    <row r="385" spans="1:20" s="1" customFormat="1" ht="23.25">
      <c r="A385" s="3" t="s">
        <v>917</v>
      </c>
      <c r="B385" s="8" t="s">
        <v>325</v>
      </c>
      <c r="C385" s="4">
        <v>29566057</v>
      </c>
      <c r="D385" s="4">
        <v>207053</v>
      </c>
      <c r="E385" s="4">
        <v>195286</v>
      </c>
      <c r="F385" s="4">
        <v>250707</v>
      </c>
      <c r="G385" s="4">
        <v>13224</v>
      </c>
      <c r="H385" s="4">
        <v>77154</v>
      </c>
      <c r="I385" s="4">
        <v>741212</v>
      </c>
      <c r="J385" s="4">
        <v>443818</v>
      </c>
      <c r="K385" s="4">
        <v>1061475</v>
      </c>
      <c r="L385" s="4">
        <v>229442</v>
      </c>
      <c r="M385" s="4">
        <v>690375</v>
      </c>
      <c r="N385" s="4">
        <v>305433</v>
      </c>
      <c r="O385" s="4">
        <v>467973</v>
      </c>
      <c r="P385" s="4">
        <v>1010</v>
      </c>
      <c r="Q385" s="4">
        <v>1880142</v>
      </c>
      <c r="R385" s="4">
        <v>7439289</v>
      </c>
      <c r="S385" s="4">
        <v>15356093</v>
      </c>
      <c r="T385" s="4">
        <v>206371</v>
      </c>
    </row>
    <row r="386" spans="1:20" s="1" customFormat="1" ht="34.5">
      <c r="A386" s="3" t="s">
        <v>918</v>
      </c>
      <c r="B386" s="8" t="s">
        <v>326</v>
      </c>
      <c r="C386" s="4">
        <v>66705371</v>
      </c>
      <c r="D386" s="4">
        <v>1169672</v>
      </c>
      <c r="E386" s="4">
        <v>3136479</v>
      </c>
      <c r="F386" s="4">
        <v>304245</v>
      </c>
      <c r="G386" s="4">
        <v>240081</v>
      </c>
      <c r="H386" s="4">
        <v>12185348</v>
      </c>
      <c r="I386" s="4">
        <v>2043169</v>
      </c>
      <c r="J386" s="4">
        <v>1842477</v>
      </c>
      <c r="K386" s="4">
        <v>1276091</v>
      </c>
      <c r="L386" s="4">
        <v>1070920</v>
      </c>
      <c r="M386" s="4">
        <v>271099</v>
      </c>
      <c r="N386" s="4">
        <v>1995788</v>
      </c>
      <c r="O386" s="4">
        <v>3413930</v>
      </c>
      <c r="P386" s="4">
        <v>93303</v>
      </c>
      <c r="Q386" s="4">
        <v>9949114</v>
      </c>
      <c r="R386" s="4">
        <v>10363882</v>
      </c>
      <c r="S386" s="4">
        <v>11768103</v>
      </c>
      <c r="T386" s="4">
        <v>5581669</v>
      </c>
    </row>
    <row r="387" spans="1:20" s="1" customFormat="1" ht="23.25">
      <c r="A387" s="3" t="s">
        <v>919</v>
      </c>
      <c r="B387" s="8" t="s">
        <v>327</v>
      </c>
      <c r="C387" s="4">
        <v>22347470</v>
      </c>
      <c r="D387" s="4">
        <v>142581</v>
      </c>
      <c r="E387" s="4">
        <v>7061</v>
      </c>
      <c r="F387" s="4">
        <v>124605</v>
      </c>
      <c r="G387" s="4">
        <v>236</v>
      </c>
      <c r="H387" s="4">
        <v>9577736</v>
      </c>
      <c r="I387" s="4">
        <v>1127497</v>
      </c>
      <c r="J387" s="4">
        <v>1011360</v>
      </c>
      <c r="K387" s="4">
        <v>100065</v>
      </c>
      <c r="L387" s="4">
        <v>563540</v>
      </c>
      <c r="M387" s="4">
        <v>4663</v>
      </c>
      <c r="N387" s="4">
        <v>11617</v>
      </c>
      <c r="O387" s="4">
        <v>426864</v>
      </c>
      <c r="P387" s="5" t="s">
        <v>14</v>
      </c>
      <c r="Q387" s="4">
        <v>5802571</v>
      </c>
      <c r="R387" s="4">
        <v>3163419</v>
      </c>
      <c r="S387" s="4">
        <v>274111</v>
      </c>
      <c r="T387" s="4">
        <v>9544</v>
      </c>
    </row>
    <row r="388" spans="1:20" s="1" customFormat="1" ht="34.5">
      <c r="A388" s="3" t="s">
        <v>920</v>
      </c>
      <c r="B388" s="8" t="s">
        <v>328</v>
      </c>
      <c r="C388" s="4">
        <v>44357901</v>
      </c>
      <c r="D388" s="4">
        <v>1027091</v>
      </c>
      <c r="E388" s="4">
        <v>3129418</v>
      </c>
      <c r="F388" s="4">
        <v>179641</v>
      </c>
      <c r="G388" s="4">
        <v>239845</v>
      </c>
      <c r="H388" s="4">
        <v>2607612</v>
      </c>
      <c r="I388" s="4">
        <v>915672</v>
      </c>
      <c r="J388" s="4">
        <v>831117</v>
      </c>
      <c r="K388" s="4">
        <v>1176026</v>
      </c>
      <c r="L388" s="4">
        <v>507380</v>
      </c>
      <c r="M388" s="4">
        <v>266436</v>
      </c>
      <c r="N388" s="4">
        <v>1984171</v>
      </c>
      <c r="O388" s="4">
        <v>2987066</v>
      </c>
      <c r="P388" s="4">
        <v>93303</v>
      </c>
      <c r="Q388" s="4">
        <v>4146543</v>
      </c>
      <c r="R388" s="4">
        <v>7200463</v>
      </c>
      <c r="S388" s="4">
        <v>11493993</v>
      </c>
      <c r="T388" s="4">
        <v>5572125</v>
      </c>
    </row>
    <row r="389" spans="1:20" s="1" customFormat="1" ht="23.25">
      <c r="A389" s="3" t="s">
        <v>921</v>
      </c>
      <c r="B389" s="8" t="s">
        <v>329</v>
      </c>
      <c r="C389" s="4">
        <v>16067765</v>
      </c>
      <c r="D389" s="4">
        <v>133816</v>
      </c>
      <c r="E389" s="4">
        <v>176520</v>
      </c>
      <c r="F389" s="4">
        <v>136047</v>
      </c>
      <c r="G389" s="4">
        <v>3700</v>
      </c>
      <c r="H389" s="4">
        <v>96223</v>
      </c>
      <c r="I389" s="4">
        <v>301327</v>
      </c>
      <c r="J389" s="4">
        <v>463769</v>
      </c>
      <c r="K389" s="4">
        <v>142182</v>
      </c>
      <c r="L389" s="4">
        <v>927621</v>
      </c>
      <c r="M389" s="4">
        <v>116576</v>
      </c>
      <c r="N389" s="4">
        <v>1649386</v>
      </c>
      <c r="O389" s="4">
        <v>537983</v>
      </c>
      <c r="P389" s="4">
        <v>34993</v>
      </c>
      <c r="Q389" s="4">
        <v>6712722</v>
      </c>
      <c r="R389" s="4">
        <v>1041710</v>
      </c>
      <c r="S389" s="4">
        <v>2832129</v>
      </c>
      <c r="T389" s="4">
        <v>761061</v>
      </c>
    </row>
    <row r="390" spans="1:20" s="1" customFormat="1" ht="23.25">
      <c r="A390" s="3" t="s">
        <v>922</v>
      </c>
      <c r="B390" s="8" t="s">
        <v>513</v>
      </c>
      <c r="C390" s="4">
        <v>14052317</v>
      </c>
      <c r="D390" s="4">
        <v>161570</v>
      </c>
      <c r="E390" s="4">
        <v>54274</v>
      </c>
      <c r="F390" s="4">
        <v>251121</v>
      </c>
      <c r="G390" s="4">
        <v>320508</v>
      </c>
      <c r="H390" s="4">
        <v>921537</v>
      </c>
      <c r="I390" s="4">
        <v>70400</v>
      </c>
      <c r="J390" s="4">
        <v>238264</v>
      </c>
      <c r="K390" s="4">
        <v>210625</v>
      </c>
      <c r="L390" s="4">
        <v>403216</v>
      </c>
      <c r="M390" s="4">
        <v>31621</v>
      </c>
      <c r="N390" s="4">
        <v>419772</v>
      </c>
      <c r="O390" s="4">
        <v>774040</v>
      </c>
      <c r="P390" s="4">
        <v>20050</v>
      </c>
      <c r="Q390" s="4">
        <v>3185442</v>
      </c>
      <c r="R390" s="4">
        <v>707172</v>
      </c>
      <c r="S390" s="4">
        <v>5227437</v>
      </c>
      <c r="T390" s="4">
        <v>1055267</v>
      </c>
    </row>
    <row r="391" spans="1:20" s="1" customFormat="1" ht="34.5">
      <c r="A391" s="3" t="s">
        <v>923</v>
      </c>
      <c r="B391" s="8" t="s">
        <v>330</v>
      </c>
      <c r="C391" s="4">
        <v>2398990</v>
      </c>
      <c r="D391" s="4">
        <v>47206</v>
      </c>
      <c r="E391" s="4">
        <v>54274</v>
      </c>
      <c r="F391" s="4">
        <v>82833</v>
      </c>
      <c r="G391" s="4">
        <v>3805</v>
      </c>
      <c r="H391" s="4">
        <v>24955</v>
      </c>
      <c r="I391" s="4">
        <v>41751</v>
      </c>
      <c r="J391" s="4">
        <v>126977</v>
      </c>
      <c r="K391" s="4">
        <v>37915</v>
      </c>
      <c r="L391" s="4">
        <v>25831</v>
      </c>
      <c r="M391" s="4">
        <v>31621</v>
      </c>
      <c r="N391" s="4">
        <v>184106</v>
      </c>
      <c r="O391" s="4">
        <v>110858</v>
      </c>
      <c r="P391" s="4">
        <v>9650</v>
      </c>
      <c r="Q391" s="4">
        <v>617579</v>
      </c>
      <c r="R391" s="4">
        <v>370359</v>
      </c>
      <c r="S391" s="4">
        <v>544399</v>
      </c>
      <c r="T391" s="4">
        <v>84870</v>
      </c>
    </row>
    <row r="392" spans="1:20" s="1" customFormat="1" ht="23.25">
      <c r="A392" s="3" t="s">
        <v>924</v>
      </c>
      <c r="B392" s="8" t="s">
        <v>331</v>
      </c>
      <c r="C392" s="4">
        <v>11653327</v>
      </c>
      <c r="D392" s="4">
        <v>114364</v>
      </c>
      <c r="E392" s="5" t="s">
        <v>14</v>
      </c>
      <c r="F392" s="4">
        <v>168287</v>
      </c>
      <c r="G392" s="4">
        <v>316703</v>
      </c>
      <c r="H392" s="4">
        <v>896582</v>
      </c>
      <c r="I392" s="4">
        <v>28650</v>
      </c>
      <c r="J392" s="4">
        <v>111286</v>
      </c>
      <c r="K392" s="4">
        <v>172710</v>
      </c>
      <c r="L392" s="4">
        <v>377385</v>
      </c>
      <c r="M392" s="5" t="s">
        <v>14</v>
      </c>
      <c r="N392" s="4">
        <v>235666</v>
      </c>
      <c r="O392" s="4">
        <v>663182</v>
      </c>
      <c r="P392" s="4">
        <v>10400</v>
      </c>
      <c r="Q392" s="4">
        <v>2567863</v>
      </c>
      <c r="R392" s="4">
        <v>336813</v>
      </c>
      <c r="S392" s="4">
        <v>4683038</v>
      </c>
      <c r="T392" s="4">
        <v>970397</v>
      </c>
    </row>
    <row r="393" spans="1:20" s="1" customFormat="1" ht="34.5">
      <c r="A393" s="3" t="s">
        <v>925</v>
      </c>
      <c r="B393" s="8" t="s">
        <v>332</v>
      </c>
      <c r="C393" s="4">
        <v>10124230</v>
      </c>
      <c r="D393" s="4">
        <v>104955</v>
      </c>
      <c r="E393" s="5" t="s">
        <v>14</v>
      </c>
      <c r="F393" s="4">
        <v>168287</v>
      </c>
      <c r="G393" s="4">
        <v>316703</v>
      </c>
      <c r="H393" s="4">
        <v>44529</v>
      </c>
      <c r="I393" s="4">
        <v>28650</v>
      </c>
      <c r="J393" s="4">
        <v>102441</v>
      </c>
      <c r="K393" s="4">
        <v>132502</v>
      </c>
      <c r="L393" s="4">
        <v>377385</v>
      </c>
      <c r="M393" s="5" t="s">
        <v>14</v>
      </c>
      <c r="N393" s="4">
        <v>216601</v>
      </c>
      <c r="O393" s="4">
        <v>519266</v>
      </c>
      <c r="P393" s="4">
        <v>10400</v>
      </c>
      <c r="Q393" s="4">
        <v>2176410</v>
      </c>
      <c r="R393" s="4">
        <v>336813</v>
      </c>
      <c r="S393" s="4">
        <v>4679510</v>
      </c>
      <c r="T393" s="4">
        <v>909778</v>
      </c>
    </row>
    <row r="394" spans="1:20" s="1" customFormat="1" ht="34.5">
      <c r="A394" s="3" t="s">
        <v>926</v>
      </c>
      <c r="B394" s="8" t="s">
        <v>333</v>
      </c>
      <c r="C394" s="4">
        <v>1529096</v>
      </c>
      <c r="D394" s="4">
        <v>9409</v>
      </c>
      <c r="E394" s="5" t="s">
        <v>14</v>
      </c>
      <c r="F394" s="5" t="s">
        <v>14</v>
      </c>
      <c r="G394" s="5" t="s">
        <v>14</v>
      </c>
      <c r="H394" s="4">
        <v>852053</v>
      </c>
      <c r="I394" s="5" t="s">
        <v>14</v>
      </c>
      <c r="J394" s="4">
        <v>8845</v>
      </c>
      <c r="K394" s="4">
        <v>40208</v>
      </c>
      <c r="L394" s="5" t="s">
        <v>14</v>
      </c>
      <c r="M394" s="5" t="s">
        <v>14</v>
      </c>
      <c r="N394" s="4">
        <v>19065</v>
      </c>
      <c r="O394" s="4">
        <v>143916</v>
      </c>
      <c r="P394" s="5" t="s">
        <v>14</v>
      </c>
      <c r="Q394" s="4">
        <v>391453</v>
      </c>
      <c r="R394" s="5" t="s">
        <v>14</v>
      </c>
      <c r="S394" s="4">
        <v>3528</v>
      </c>
      <c r="T394" s="4">
        <v>60619</v>
      </c>
    </row>
    <row r="395" spans="1:20" s="1" customFormat="1" ht="23.25">
      <c r="A395" s="3" t="s">
        <v>927</v>
      </c>
      <c r="B395" s="8" t="s">
        <v>514</v>
      </c>
      <c r="C395" s="4">
        <v>75712734</v>
      </c>
      <c r="D395" s="4">
        <v>1760420</v>
      </c>
      <c r="E395" s="4">
        <v>2443315</v>
      </c>
      <c r="F395" s="4">
        <v>1424992</v>
      </c>
      <c r="G395" s="4">
        <v>1526751</v>
      </c>
      <c r="H395" s="4">
        <v>1963483</v>
      </c>
      <c r="I395" s="4">
        <v>1067599</v>
      </c>
      <c r="J395" s="4">
        <v>4721358</v>
      </c>
      <c r="K395" s="4">
        <v>3542946</v>
      </c>
      <c r="L395" s="4">
        <v>1671208</v>
      </c>
      <c r="M395" s="4">
        <v>1668653</v>
      </c>
      <c r="N395" s="4">
        <v>7236979</v>
      </c>
      <c r="O395" s="4">
        <v>5754074</v>
      </c>
      <c r="P395" s="4">
        <v>419939</v>
      </c>
      <c r="Q395" s="4">
        <v>16795463</v>
      </c>
      <c r="R395" s="4">
        <v>10083795</v>
      </c>
      <c r="S395" s="4">
        <v>12092223</v>
      </c>
      <c r="T395" s="4">
        <v>1539537</v>
      </c>
    </row>
    <row r="396" spans="1:20" s="1" customFormat="1" ht="34.5">
      <c r="A396" s="3" t="s">
        <v>928</v>
      </c>
      <c r="B396" s="8" t="s">
        <v>334</v>
      </c>
      <c r="C396" s="4">
        <v>75712734</v>
      </c>
      <c r="D396" s="4">
        <v>1760420</v>
      </c>
      <c r="E396" s="4">
        <v>2443315</v>
      </c>
      <c r="F396" s="4">
        <v>1424992</v>
      </c>
      <c r="G396" s="4">
        <v>1526751</v>
      </c>
      <c r="H396" s="4">
        <v>1963483</v>
      </c>
      <c r="I396" s="4">
        <v>1067599</v>
      </c>
      <c r="J396" s="4">
        <v>4721358</v>
      </c>
      <c r="K396" s="4">
        <v>3542946</v>
      </c>
      <c r="L396" s="4">
        <v>1671208</v>
      </c>
      <c r="M396" s="4">
        <v>1668653</v>
      </c>
      <c r="N396" s="4">
        <v>7236979</v>
      </c>
      <c r="O396" s="4">
        <v>5754074</v>
      </c>
      <c r="P396" s="4">
        <v>419939</v>
      </c>
      <c r="Q396" s="4">
        <v>16795463</v>
      </c>
      <c r="R396" s="4">
        <v>10083795</v>
      </c>
      <c r="S396" s="4">
        <v>12092223</v>
      </c>
      <c r="T396" s="4">
        <v>1539537</v>
      </c>
    </row>
    <row r="397" spans="1:20" s="1" customFormat="1" ht="23.25">
      <c r="A397" s="3" t="s">
        <v>929</v>
      </c>
      <c r="B397" s="8" t="s">
        <v>515</v>
      </c>
      <c r="C397" s="4">
        <v>3420</v>
      </c>
      <c r="D397" s="5" t="s">
        <v>14</v>
      </c>
      <c r="E397" s="5" t="s">
        <v>14</v>
      </c>
      <c r="F397" s="5" t="s">
        <v>14</v>
      </c>
      <c r="G397" s="5" t="s">
        <v>14</v>
      </c>
      <c r="H397" s="5" t="s">
        <v>14</v>
      </c>
      <c r="I397" s="5" t="s">
        <v>14</v>
      </c>
      <c r="J397" s="5" t="s">
        <v>14</v>
      </c>
      <c r="K397" s="5" t="s">
        <v>14</v>
      </c>
      <c r="L397" s="5" t="s">
        <v>14</v>
      </c>
      <c r="M397" s="5" t="s">
        <v>14</v>
      </c>
      <c r="N397" s="5" t="s">
        <v>14</v>
      </c>
      <c r="O397" s="5" t="s">
        <v>14</v>
      </c>
      <c r="P397" s="5" t="s">
        <v>14</v>
      </c>
      <c r="Q397" s="5" t="s">
        <v>14</v>
      </c>
      <c r="R397" s="5" t="s">
        <v>14</v>
      </c>
      <c r="S397" s="4">
        <v>3420</v>
      </c>
      <c r="T397" s="5" t="s">
        <v>14</v>
      </c>
    </row>
    <row r="398" spans="1:20" s="1" customFormat="1" ht="23.25">
      <c r="A398" s="3" t="s">
        <v>930</v>
      </c>
      <c r="B398" s="8" t="s">
        <v>335</v>
      </c>
      <c r="C398" s="4">
        <v>3420</v>
      </c>
      <c r="D398" s="5" t="s">
        <v>14</v>
      </c>
      <c r="E398" s="5" t="s">
        <v>14</v>
      </c>
      <c r="F398" s="5" t="s">
        <v>14</v>
      </c>
      <c r="G398" s="5" t="s">
        <v>14</v>
      </c>
      <c r="H398" s="5" t="s">
        <v>14</v>
      </c>
      <c r="I398" s="5" t="s">
        <v>14</v>
      </c>
      <c r="J398" s="5" t="s">
        <v>14</v>
      </c>
      <c r="K398" s="5" t="s">
        <v>14</v>
      </c>
      <c r="L398" s="5" t="s">
        <v>14</v>
      </c>
      <c r="M398" s="5" t="s">
        <v>14</v>
      </c>
      <c r="N398" s="5" t="s">
        <v>14</v>
      </c>
      <c r="O398" s="5" t="s">
        <v>14</v>
      </c>
      <c r="P398" s="5" t="s">
        <v>14</v>
      </c>
      <c r="Q398" s="5" t="s">
        <v>14</v>
      </c>
      <c r="R398" s="5" t="s">
        <v>14</v>
      </c>
      <c r="S398" s="4">
        <v>3420</v>
      </c>
      <c r="T398" s="5" t="s">
        <v>14</v>
      </c>
    </row>
    <row r="399" spans="1:20" s="1" customFormat="1" ht="23.25">
      <c r="A399" s="3" t="s">
        <v>931</v>
      </c>
      <c r="B399" s="8" t="s">
        <v>516</v>
      </c>
      <c r="C399" s="4">
        <v>18420265</v>
      </c>
      <c r="D399" s="4">
        <v>155523</v>
      </c>
      <c r="E399" s="4">
        <v>9744</v>
      </c>
      <c r="F399" s="4">
        <v>2104002</v>
      </c>
      <c r="G399" s="4">
        <v>167738</v>
      </c>
      <c r="H399" s="4">
        <v>154063</v>
      </c>
      <c r="I399" s="4">
        <v>1444804</v>
      </c>
      <c r="J399" s="4">
        <v>112427</v>
      </c>
      <c r="K399" s="4">
        <v>467333</v>
      </c>
      <c r="L399" s="4">
        <v>1842519</v>
      </c>
      <c r="M399" s="4">
        <v>38878</v>
      </c>
      <c r="N399" s="4">
        <v>537731</v>
      </c>
      <c r="O399" s="4">
        <v>2130657</v>
      </c>
      <c r="P399" s="4">
        <v>325059</v>
      </c>
      <c r="Q399" s="4">
        <v>3612574</v>
      </c>
      <c r="R399" s="4">
        <v>4215445</v>
      </c>
      <c r="S399" s="4">
        <v>1055141</v>
      </c>
      <c r="T399" s="4">
        <v>46626</v>
      </c>
    </row>
    <row r="400" spans="1:20" s="1" customFormat="1" ht="23.25">
      <c r="A400" s="3" t="s">
        <v>932</v>
      </c>
      <c r="B400" s="8" t="s">
        <v>336</v>
      </c>
      <c r="C400" s="4">
        <v>17418140</v>
      </c>
      <c r="D400" s="4">
        <v>152206</v>
      </c>
      <c r="E400" s="4">
        <v>9744</v>
      </c>
      <c r="F400" s="4">
        <v>1875985</v>
      </c>
      <c r="G400" s="4">
        <v>167738</v>
      </c>
      <c r="H400" s="4">
        <v>113903</v>
      </c>
      <c r="I400" s="4">
        <v>1436577</v>
      </c>
      <c r="J400" s="4">
        <v>111145</v>
      </c>
      <c r="K400" s="4">
        <v>459920</v>
      </c>
      <c r="L400" s="4">
        <v>1621737</v>
      </c>
      <c r="M400" s="4">
        <v>38578</v>
      </c>
      <c r="N400" s="4">
        <v>532289</v>
      </c>
      <c r="O400" s="4">
        <v>2012109</v>
      </c>
      <c r="P400" s="4">
        <v>325059</v>
      </c>
      <c r="Q400" s="4">
        <v>3289763</v>
      </c>
      <c r="R400" s="4">
        <v>4192718</v>
      </c>
      <c r="S400" s="4">
        <v>1054187</v>
      </c>
      <c r="T400" s="4">
        <v>24483</v>
      </c>
    </row>
    <row r="401" spans="1:20" s="1" customFormat="1" ht="23.25">
      <c r="A401" s="3" t="s">
        <v>933</v>
      </c>
      <c r="B401" s="8" t="s">
        <v>337</v>
      </c>
      <c r="C401" s="4">
        <v>1002125</v>
      </c>
      <c r="D401" s="4">
        <v>3317</v>
      </c>
      <c r="E401" s="5" t="s">
        <v>14</v>
      </c>
      <c r="F401" s="4">
        <v>228017</v>
      </c>
      <c r="G401" s="5" t="s">
        <v>14</v>
      </c>
      <c r="H401" s="4">
        <v>40160</v>
      </c>
      <c r="I401" s="4">
        <v>8228</v>
      </c>
      <c r="J401" s="4">
        <v>1282</v>
      </c>
      <c r="K401" s="4">
        <v>7413</v>
      </c>
      <c r="L401" s="4">
        <v>220783</v>
      </c>
      <c r="M401" s="4">
        <v>300</v>
      </c>
      <c r="N401" s="4">
        <v>5442</v>
      </c>
      <c r="O401" s="4">
        <v>118548</v>
      </c>
      <c r="P401" s="5" t="s">
        <v>14</v>
      </c>
      <c r="Q401" s="4">
        <v>322811</v>
      </c>
      <c r="R401" s="4">
        <v>22727</v>
      </c>
      <c r="S401" s="4">
        <v>954</v>
      </c>
      <c r="T401" s="4">
        <v>22143</v>
      </c>
    </row>
    <row r="402" spans="1:20" s="1" customFormat="1" ht="79.5">
      <c r="A402" s="3" t="s">
        <v>934</v>
      </c>
      <c r="B402" s="8" t="s">
        <v>517</v>
      </c>
      <c r="C402" s="4">
        <v>2029147976</v>
      </c>
      <c r="D402" s="4">
        <v>33790759</v>
      </c>
      <c r="E402" s="4">
        <v>51312757</v>
      </c>
      <c r="F402" s="4">
        <v>52955897</v>
      </c>
      <c r="G402" s="4">
        <v>94555407</v>
      </c>
      <c r="H402" s="4">
        <v>37163544</v>
      </c>
      <c r="I402" s="4">
        <v>54172969</v>
      </c>
      <c r="J402" s="4">
        <v>221689806</v>
      </c>
      <c r="K402" s="4">
        <v>66606585</v>
      </c>
      <c r="L402" s="4">
        <v>43282367</v>
      </c>
      <c r="M402" s="4">
        <v>27211141</v>
      </c>
      <c r="N402" s="4">
        <v>73050398</v>
      </c>
      <c r="O402" s="4">
        <v>54982834</v>
      </c>
      <c r="P402" s="4">
        <v>17401808</v>
      </c>
      <c r="Q402" s="4">
        <v>242240108</v>
      </c>
      <c r="R402" s="4">
        <v>241042440</v>
      </c>
      <c r="S402" s="4">
        <v>657477699</v>
      </c>
      <c r="T402" s="4">
        <v>60211456</v>
      </c>
    </row>
    <row r="403" spans="1:20" s="1" customFormat="1" ht="23.25">
      <c r="A403" s="3" t="s">
        <v>935</v>
      </c>
      <c r="B403" s="8" t="s">
        <v>518</v>
      </c>
      <c r="C403" s="4">
        <v>1027536617</v>
      </c>
      <c r="D403" s="4">
        <v>9718789</v>
      </c>
      <c r="E403" s="4">
        <v>18050365</v>
      </c>
      <c r="F403" s="4">
        <v>18076827</v>
      </c>
      <c r="G403" s="4">
        <v>75979698</v>
      </c>
      <c r="H403" s="4">
        <v>19713018</v>
      </c>
      <c r="I403" s="4">
        <v>13928271</v>
      </c>
      <c r="J403" s="4">
        <v>139721523</v>
      </c>
      <c r="K403" s="4">
        <v>34498692</v>
      </c>
      <c r="L403" s="4">
        <v>23593200</v>
      </c>
      <c r="M403" s="4">
        <v>13974290</v>
      </c>
      <c r="N403" s="4">
        <v>32432171</v>
      </c>
      <c r="O403" s="4">
        <v>28511177</v>
      </c>
      <c r="P403" s="4">
        <v>3831494</v>
      </c>
      <c r="Q403" s="4">
        <v>141868431</v>
      </c>
      <c r="R403" s="4">
        <v>121956790</v>
      </c>
      <c r="S403" s="4">
        <v>312330172</v>
      </c>
      <c r="T403" s="4">
        <v>19351709</v>
      </c>
    </row>
    <row r="404" spans="1:20" s="1" customFormat="1" ht="34.5">
      <c r="A404" s="3" t="s">
        <v>936</v>
      </c>
      <c r="B404" s="8" t="s">
        <v>338</v>
      </c>
      <c r="C404" s="4">
        <v>604770625</v>
      </c>
      <c r="D404" s="4">
        <v>7006293</v>
      </c>
      <c r="E404" s="4">
        <v>9914063</v>
      </c>
      <c r="F404" s="4">
        <v>12556322</v>
      </c>
      <c r="G404" s="4">
        <v>66955213</v>
      </c>
      <c r="H404" s="4">
        <v>13683431</v>
      </c>
      <c r="I404" s="4">
        <v>9215746</v>
      </c>
      <c r="J404" s="4">
        <v>75157056</v>
      </c>
      <c r="K404" s="4">
        <v>29254233</v>
      </c>
      <c r="L404" s="4">
        <v>11150217</v>
      </c>
      <c r="M404" s="4">
        <v>8581856</v>
      </c>
      <c r="N404" s="4">
        <v>18441811</v>
      </c>
      <c r="O404" s="4">
        <v>17624171</v>
      </c>
      <c r="P404" s="4">
        <v>2417531</v>
      </c>
      <c r="Q404" s="4">
        <v>69518299</v>
      </c>
      <c r="R404" s="4">
        <v>74816860</v>
      </c>
      <c r="S404" s="4">
        <v>166811356</v>
      </c>
      <c r="T404" s="4">
        <v>11666167</v>
      </c>
    </row>
    <row r="405" spans="1:20" s="1" customFormat="1" ht="34.5">
      <c r="A405" s="3" t="s">
        <v>937</v>
      </c>
      <c r="B405" s="8" t="s">
        <v>339</v>
      </c>
      <c r="C405" s="4">
        <v>433622685</v>
      </c>
      <c r="D405" s="4">
        <v>2909272</v>
      </c>
      <c r="E405" s="4">
        <v>6843749</v>
      </c>
      <c r="F405" s="4">
        <v>6485277</v>
      </c>
      <c r="G405" s="4">
        <v>63475750</v>
      </c>
      <c r="H405" s="4">
        <v>8076960</v>
      </c>
      <c r="I405" s="4">
        <v>5569940</v>
      </c>
      <c r="J405" s="4">
        <v>60192589</v>
      </c>
      <c r="K405" s="4">
        <v>15268028</v>
      </c>
      <c r="L405" s="4">
        <v>5984605</v>
      </c>
      <c r="M405" s="4">
        <v>4257554</v>
      </c>
      <c r="N405" s="4">
        <v>11606619</v>
      </c>
      <c r="O405" s="4">
        <v>12201507</v>
      </c>
      <c r="P405" s="4">
        <v>1303472</v>
      </c>
      <c r="Q405" s="4">
        <v>36335649</v>
      </c>
      <c r="R405" s="4">
        <v>57434809</v>
      </c>
      <c r="S405" s="4">
        <v>126673471</v>
      </c>
      <c r="T405" s="4">
        <v>9003434</v>
      </c>
    </row>
    <row r="406" spans="1:20" s="1" customFormat="1" ht="23.25">
      <c r="A406" s="3" t="s">
        <v>938</v>
      </c>
      <c r="B406" s="8" t="s">
        <v>340</v>
      </c>
      <c r="C406" s="4">
        <v>161147994</v>
      </c>
      <c r="D406" s="4">
        <v>953783</v>
      </c>
      <c r="E406" s="4">
        <v>2114284</v>
      </c>
      <c r="F406" s="4">
        <v>2149589</v>
      </c>
      <c r="G406" s="4">
        <v>52998236</v>
      </c>
      <c r="H406" s="4">
        <v>2357660</v>
      </c>
      <c r="I406" s="4">
        <v>2084562</v>
      </c>
      <c r="J406" s="4">
        <v>10360752</v>
      </c>
      <c r="K406" s="4">
        <v>2883240</v>
      </c>
      <c r="L406" s="4">
        <v>3784036</v>
      </c>
      <c r="M406" s="4">
        <v>2775072</v>
      </c>
      <c r="N406" s="4">
        <v>3925178</v>
      </c>
      <c r="O406" s="4">
        <v>5362240</v>
      </c>
      <c r="P406" s="4">
        <v>638108</v>
      </c>
      <c r="Q406" s="4">
        <v>15413244</v>
      </c>
      <c r="R406" s="4">
        <v>29446316</v>
      </c>
      <c r="S406" s="4">
        <v>22784073</v>
      </c>
      <c r="T406" s="4">
        <v>1117621</v>
      </c>
    </row>
    <row r="407" spans="1:20" s="1" customFormat="1" ht="23.25">
      <c r="A407" s="3" t="s">
        <v>939</v>
      </c>
      <c r="B407" s="8" t="s">
        <v>341</v>
      </c>
      <c r="C407" s="4">
        <v>15600305</v>
      </c>
      <c r="D407" s="4">
        <v>316909</v>
      </c>
      <c r="E407" s="4">
        <v>194643</v>
      </c>
      <c r="F407" s="4">
        <v>543252</v>
      </c>
      <c r="G407" s="4">
        <v>3170940</v>
      </c>
      <c r="H407" s="4">
        <v>344220</v>
      </c>
      <c r="I407" s="4">
        <v>483778</v>
      </c>
      <c r="J407" s="4">
        <v>574193</v>
      </c>
      <c r="K407" s="4">
        <v>2859771</v>
      </c>
      <c r="L407" s="4">
        <v>701852</v>
      </c>
      <c r="M407" s="4">
        <v>184303</v>
      </c>
      <c r="N407" s="4">
        <v>654932</v>
      </c>
      <c r="O407" s="4">
        <v>905122</v>
      </c>
      <c r="P407" s="4">
        <v>167656</v>
      </c>
      <c r="Q407" s="4">
        <v>2307633</v>
      </c>
      <c r="R407" s="4">
        <v>560320</v>
      </c>
      <c r="S407" s="4">
        <v>926236</v>
      </c>
      <c r="T407" s="4">
        <v>704544</v>
      </c>
    </row>
    <row r="408" spans="1:20" s="1" customFormat="1" ht="23.25">
      <c r="A408" s="3" t="s">
        <v>940</v>
      </c>
      <c r="B408" s="8" t="s">
        <v>342</v>
      </c>
      <c r="C408" s="4">
        <v>256874386</v>
      </c>
      <c r="D408" s="4">
        <v>1638580</v>
      </c>
      <c r="E408" s="4">
        <v>4534822</v>
      </c>
      <c r="F408" s="4">
        <v>3792436</v>
      </c>
      <c r="G408" s="4">
        <v>7306574</v>
      </c>
      <c r="H408" s="4">
        <v>5375080</v>
      </c>
      <c r="I408" s="4">
        <v>3001599</v>
      </c>
      <c r="J408" s="4">
        <v>49257644</v>
      </c>
      <c r="K408" s="4">
        <v>9525016</v>
      </c>
      <c r="L408" s="4">
        <v>1498718</v>
      </c>
      <c r="M408" s="4">
        <v>1298179</v>
      </c>
      <c r="N408" s="4">
        <v>7026509</v>
      </c>
      <c r="O408" s="4">
        <v>5934145</v>
      </c>
      <c r="P408" s="4">
        <v>497708</v>
      </c>
      <c r="Q408" s="4">
        <v>18614772</v>
      </c>
      <c r="R408" s="4">
        <v>27428173</v>
      </c>
      <c r="S408" s="4">
        <v>102963162</v>
      </c>
      <c r="T408" s="4">
        <v>7181269</v>
      </c>
    </row>
    <row r="409" spans="1:20" s="1" customFormat="1" ht="34.5">
      <c r="A409" s="3" t="s">
        <v>941</v>
      </c>
      <c r="B409" s="8" t="s">
        <v>343</v>
      </c>
      <c r="C409" s="4">
        <v>104273460</v>
      </c>
      <c r="D409" s="4">
        <v>2483266</v>
      </c>
      <c r="E409" s="4">
        <v>1576008</v>
      </c>
      <c r="F409" s="4">
        <v>2381692</v>
      </c>
      <c r="G409" s="4">
        <v>2263813</v>
      </c>
      <c r="H409" s="4">
        <v>3399139</v>
      </c>
      <c r="I409" s="4">
        <v>2324697</v>
      </c>
      <c r="J409" s="4">
        <v>12960712</v>
      </c>
      <c r="K409" s="4">
        <v>9264509</v>
      </c>
      <c r="L409" s="4">
        <v>3853061</v>
      </c>
      <c r="M409" s="4">
        <v>2617787</v>
      </c>
      <c r="N409" s="4">
        <v>3195156</v>
      </c>
      <c r="O409" s="4">
        <v>3454767</v>
      </c>
      <c r="P409" s="4">
        <v>715112</v>
      </c>
      <c r="Q409" s="4">
        <v>24998198</v>
      </c>
      <c r="R409" s="4">
        <v>10487316</v>
      </c>
      <c r="S409" s="4">
        <v>17876436</v>
      </c>
      <c r="T409" s="4">
        <v>421791</v>
      </c>
    </row>
    <row r="410" spans="1:20" s="1" customFormat="1" ht="23.25">
      <c r="A410" s="3" t="s">
        <v>942</v>
      </c>
      <c r="B410" s="8" t="s">
        <v>344</v>
      </c>
      <c r="C410" s="4">
        <v>41515287</v>
      </c>
      <c r="D410" s="4">
        <v>406868</v>
      </c>
      <c r="E410" s="4">
        <v>69851</v>
      </c>
      <c r="F410" s="4">
        <v>738211</v>
      </c>
      <c r="G410" s="4">
        <v>544603</v>
      </c>
      <c r="H410" s="4">
        <v>601353</v>
      </c>
      <c r="I410" s="4">
        <v>585603</v>
      </c>
      <c r="J410" s="4">
        <v>8702597</v>
      </c>
      <c r="K410" s="4">
        <v>2506766</v>
      </c>
      <c r="L410" s="4">
        <v>2738697</v>
      </c>
      <c r="M410" s="4">
        <v>1531698</v>
      </c>
      <c r="N410" s="4">
        <v>761693</v>
      </c>
      <c r="O410" s="4">
        <v>1107514</v>
      </c>
      <c r="P410" s="4">
        <v>176833</v>
      </c>
      <c r="Q410" s="4">
        <v>7970150</v>
      </c>
      <c r="R410" s="4">
        <v>4101686</v>
      </c>
      <c r="S410" s="4">
        <v>8928996</v>
      </c>
      <c r="T410" s="4">
        <v>42168</v>
      </c>
    </row>
    <row r="411" spans="1:20" s="1" customFormat="1" ht="23.25">
      <c r="A411" s="3" t="s">
        <v>943</v>
      </c>
      <c r="B411" s="8" t="s">
        <v>345</v>
      </c>
      <c r="C411" s="4">
        <v>13892737</v>
      </c>
      <c r="D411" s="4">
        <v>105102</v>
      </c>
      <c r="E411" s="4">
        <v>9391</v>
      </c>
      <c r="F411" s="4">
        <v>616234</v>
      </c>
      <c r="G411" s="4">
        <v>1512014</v>
      </c>
      <c r="H411" s="4">
        <v>235266</v>
      </c>
      <c r="I411" s="4">
        <v>182889</v>
      </c>
      <c r="J411" s="4">
        <v>150490</v>
      </c>
      <c r="K411" s="4">
        <v>1037322</v>
      </c>
      <c r="L411" s="4">
        <v>250423</v>
      </c>
      <c r="M411" s="5" t="s">
        <v>14</v>
      </c>
      <c r="N411" s="4">
        <v>843663</v>
      </c>
      <c r="O411" s="4">
        <v>263399</v>
      </c>
      <c r="P411" s="4">
        <v>99860</v>
      </c>
      <c r="Q411" s="4">
        <v>1936331</v>
      </c>
      <c r="R411" s="4">
        <v>1497852</v>
      </c>
      <c r="S411" s="4">
        <v>4942228</v>
      </c>
      <c r="T411" s="4">
        <v>210272</v>
      </c>
    </row>
    <row r="412" spans="1:20" s="1" customFormat="1" ht="23.25">
      <c r="A412" s="3" t="s">
        <v>944</v>
      </c>
      <c r="B412" s="8" t="s">
        <v>346</v>
      </c>
      <c r="C412" s="4">
        <v>48865436</v>
      </c>
      <c r="D412" s="4">
        <v>1971296</v>
      </c>
      <c r="E412" s="4">
        <v>1496766</v>
      </c>
      <c r="F412" s="4">
        <v>1027247</v>
      </c>
      <c r="G412" s="4">
        <v>207196</v>
      </c>
      <c r="H412" s="4">
        <v>2562520</v>
      </c>
      <c r="I412" s="4">
        <v>1556204</v>
      </c>
      <c r="J412" s="4">
        <v>4107625</v>
      </c>
      <c r="K412" s="4">
        <v>5720421</v>
      </c>
      <c r="L412" s="4">
        <v>863941</v>
      </c>
      <c r="M412" s="4">
        <v>1086089</v>
      </c>
      <c r="N412" s="4">
        <v>1589800</v>
      </c>
      <c r="O412" s="4">
        <v>2083854</v>
      </c>
      <c r="P412" s="4">
        <v>438420</v>
      </c>
      <c r="Q412" s="4">
        <v>15091717</v>
      </c>
      <c r="R412" s="4">
        <v>4887777</v>
      </c>
      <c r="S412" s="4">
        <v>4005211</v>
      </c>
      <c r="T412" s="4">
        <v>169351</v>
      </c>
    </row>
    <row r="413" spans="1:20" s="1" customFormat="1" ht="23.25">
      <c r="A413" s="3" t="s">
        <v>945</v>
      </c>
      <c r="B413" s="8" t="s">
        <v>347</v>
      </c>
      <c r="C413" s="4">
        <v>66874479</v>
      </c>
      <c r="D413" s="4">
        <v>1613756</v>
      </c>
      <c r="E413" s="4">
        <v>1494305</v>
      </c>
      <c r="F413" s="4">
        <v>3689353</v>
      </c>
      <c r="G413" s="4">
        <v>1215650</v>
      </c>
      <c r="H413" s="4">
        <v>2207332</v>
      </c>
      <c r="I413" s="4">
        <v>1321110</v>
      </c>
      <c r="J413" s="4">
        <v>2003755</v>
      </c>
      <c r="K413" s="4">
        <v>4721696</v>
      </c>
      <c r="L413" s="4">
        <v>1312550</v>
      </c>
      <c r="M413" s="4">
        <v>1706515</v>
      </c>
      <c r="N413" s="4">
        <v>3640036</v>
      </c>
      <c r="O413" s="4">
        <v>1967898</v>
      </c>
      <c r="P413" s="4">
        <v>398946</v>
      </c>
      <c r="Q413" s="4">
        <v>8184453</v>
      </c>
      <c r="R413" s="4">
        <v>6894734</v>
      </c>
      <c r="S413" s="4">
        <v>22261449</v>
      </c>
      <c r="T413" s="4">
        <v>2240942</v>
      </c>
    </row>
    <row r="414" spans="1:20" s="1" customFormat="1" ht="23.25">
      <c r="A414" s="3" t="s">
        <v>946</v>
      </c>
      <c r="B414" s="8" t="s">
        <v>348</v>
      </c>
      <c r="C414" s="4">
        <v>34590043</v>
      </c>
      <c r="D414" s="4">
        <v>65651</v>
      </c>
      <c r="E414" s="4">
        <v>366757</v>
      </c>
      <c r="F414" s="4">
        <v>759600</v>
      </c>
      <c r="G414" s="5" t="s">
        <v>14</v>
      </c>
      <c r="H414" s="4">
        <v>237469</v>
      </c>
      <c r="I414" s="4">
        <v>235058</v>
      </c>
      <c r="J414" s="4">
        <v>5182365</v>
      </c>
      <c r="K414" s="4">
        <v>444410</v>
      </c>
      <c r="L414" s="4">
        <v>3407210</v>
      </c>
      <c r="M414" s="4">
        <v>14178</v>
      </c>
      <c r="N414" s="4">
        <v>3470423</v>
      </c>
      <c r="O414" s="4">
        <v>2021283</v>
      </c>
      <c r="P414" s="5" t="s">
        <v>14</v>
      </c>
      <c r="Q414" s="4">
        <v>12901249</v>
      </c>
      <c r="R414" s="4">
        <v>5482952</v>
      </c>
      <c r="S414" s="4">
        <v>638</v>
      </c>
      <c r="T414" s="4">
        <v>800</v>
      </c>
    </row>
    <row r="415" spans="1:20" s="1" customFormat="1" ht="23.25">
      <c r="A415" s="3" t="s">
        <v>947</v>
      </c>
      <c r="B415" s="8" t="s">
        <v>349</v>
      </c>
      <c r="C415" s="4">
        <v>10894111</v>
      </c>
      <c r="D415" s="4">
        <v>56810</v>
      </c>
      <c r="E415" s="4">
        <v>122208</v>
      </c>
      <c r="F415" s="4">
        <v>785714</v>
      </c>
      <c r="G415" s="5" t="s">
        <v>14</v>
      </c>
      <c r="H415" s="4">
        <v>9135</v>
      </c>
      <c r="I415" s="5" t="s">
        <v>14</v>
      </c>
      <c r="J415" s="4">
        <v>129929</v>
      </c>
      <c r="K415" s="4">
        <v>2474</v>
      </c>
      <c r="L415" s="4">
        <v>1927145</v>
      </c>
      <c r="M415" s="4">
        <v>2900</v>
      </c>
      <c r="N415" s="4">
        <v>145156</v>
      </c>
      <c r="O415" s="4">
        <v>252735</v>
      </c>
      <c r="P415" s="4">
        <v>25372</v>
      </c>
      <c r="Q415" s="4">
        <v>3315439</v>
      </c>
      <c r="R415" s="4">
        <v>11312</v>
      </c>
      <c r="S415" s="4">
        <v>4049646</v>
      </c>
      <c r="T415" s="4">
        <v>58136</v>
      </c>
    </row>
    <row r="416" spans="1:20" s="1" customFormat="1" ht="23.25">
      <c r="A416" s="3" t="s">
        <v>948</v>
      </c>
      <c r="B416" s="8" t="s">
        <v>350</v>
      </c>
      <c r="C416" s="4">
        <v>46055962</v>
      </c>
      <c r="D416" s="4">
        <v>491832</v>
      </c>
      <c r="E416" s="4">
        <v>486041</v>
      </c>
      <c r="F416" s="4">
        <v>1378282</v>
      </c>
      <c r="G416" s="4">
        <v>4063383</v>
      </c>
      <c r="H416" s="4">
        <v>378524</v>
      </c>
      <c r="I416" s="4">
        <v>1161043</v>
      </c>
      <c r="J416" s="4">
        <v>858113</v>
      </c>
      <c r="K416" s="4">
        <v>359878</v>
      </c>
      <c r="L416" s="4">
        <v>1409041</v>
      </c>
      <c r="M416" s="4">
        <v>1375957</v>
      </c>
      <c r="N416" s="4">
        <v>880470</v>
      </c>
      <c r="O416" s="4">
        <v>762922</v>
      </c>
      <c r="P416" s="4">
        <v>184827</v>
      </c>
      <c r="Q416" s="4">
        <v>12765499</v>
      </c>
      <c r="R416" s="4">
        <v>3686599</v>
      </c>
      <c r="S416" s="4">
        <v>14892257</v>
      </c>
      <c r="T416" s="4">
        <v>921294</v>
      </c>
    </row>
    <row r="417" spans="1:20" s="1" customFormat="1" ht="23.25">
      <c r="A417" s="3" t="s">
        <v>949</v>
      </c>
      <c r="B417" s="8" t="s">
        <v>351</v>
      </c>
      <c r="C417" s="4">
        <v>17802957</v>
      </c>
      <c r="D417" s="4">
        <v>162137</v>
      </c>
      <c r="E417" s="4">
        <v>154041</v>
      </c>
      <c r="F417" s="4">
        <v>613032</v>
      </c>
      <c r="G417" s="4">
        <v>53160</v>
      </c>
      <c r="H417" s="4">
        <v>165733</v>
      </c>
      <c r="I417" s="4">
        <v>244505</v>
      </c>
      <c r="J417" s="4">
        <v>300216</v>
      </c>
      <c r="K417" s="4">
        <v>131817</v>
      </c>
      <c r="L417" s="4">
        <v>203193</v>
      </c>
      <c r="M417" s="4">
        <v>357607</v>
      </c>
      <c r="N417" s="4">
        <v>363066</v>
      </c>
      <c r="O417" s="4">
        <v>303026</v>
      </c>
      <c r="P417" s="4">
        <v>76426</v>
      </c>
      <c r="Q417" s="4">
        <v>7607471</v>
      </c>
      <c r="R417" s="4">
        <v>907031</v>
      </c>
      <c r="S417" s="4">
        <v>5923050</v>
      </c>
      <c r="T417" s="4">
        <v>237447</v>
      </c>
    </row>
    <row r="418" spans="1:20" s="1" customFormat="1" ht="23.25">
      <c r="A418" s="3" t="s">
        <v>950</v>
      </c>
      <c r="B418" s="8" t="s">
        <v>352</v>
      </c>
      <c r="C418" s="4">
        <v>28253005</v>
      </c>
      <c r="D418" s="4">
        <v>329695</v>
      </c>
      <c r="E418" s="4">
        <v>332000</v>
      </c>
      <c r="F418" s="4">
        <v>765251</v>
      </c>
      <c r="G418" s="4">
        <v>4010223</v>
      </c>
      <c r="H418" s="4">
        <v>212791</v>
      </c>
      <c r="I418" s="4">
        <v>916538</v>
      </c>
      <c r="J418" s="4">
        <v>557897</v>
      </c>
      <c r="K418" s="4">
        <v>228061</v>
      </c>
      <c r="L418" s="4">
        <v>1205848</v>
      </c>
      <c r="M418" s="4">
        <v>1018350</v>
      </c>
      <c r="N418" s="4">
        <v>517403</v>
      </c>
      <c r="O418" s="4">
        <v>459896</v>
      </c>
      <c r="P418" s="4">
        <v>108402</v>
      </c>
      <c r="Q418" s="4">
        <v>5158028</v>
      </c>
      <c r="R418" s="4">
        <v>2779568</v>
      </c>
      <c r="S418" s="4">
        <v>8969207</v>
      </c>
      <c r="T418" s="4">
        <v>683847</v>
      </c>
    </row>
    <row r="419" spans="1:20" s="1" customFormat="1" ht="23.25">
      <c r="A419" s="3" t="s">
        <v>951</v>
      </c>
      <c r="B419" s="8" t="s">
        <v>353</v>
      </c>
      <c r="C419" s="4">
        <v>28830668</v>
      </c>
      <c r="D419" s="4">
        <v>251451</v>
      </c>
      <c r="E419" s="4">
        <v>653263</v>
      </c>
      <c r="F419" s="4">
        <v>1023253</v>
      </c>
      <c r="G419" s="4">
        <v>162730</v>
      </c>
      <c r="H419" s="4">
        <v>222480</v>
      </c>
      <c r="I419" s="4">
        <v>219087</v>
      </c>
      <c r="J419" s="4">
        <v>8448009</v>
      </c>
      <c r="K419" s="4">
        <v>287005</v>
      </c>
      <c r="L419" s="4">
        <v>408822</v>
      </c>
      <c r="M419" s="4">
        <v>532495</v>
      </c>
      <c r="N419" s="4">
        <v>2863465</v>
      </c>
      <c r="O419" s="4">
        <v>1138812</v>
      </c>
      <c r="P419" s="4">
        <v>346094</v>
      </c>
      <c r="Q419" s="4">
        <v>3792280</v>
      </c>
      <c r="R419" s="4">
        <v>1699575</v>
      </c>
      <c r="S419" s="4">
        <v>6287340</v>
      </c>
      <c r="T419" s="4">
        <v>494507</v>
      </c>
    </row>
    <row r="420" spans="1:20" s="1" customFormat="1" ht="23.25">
      <c r="A420" s="3" t="s">
        <v>952</v>
      </c>
      <c r="B420" s="8" t="s">
        <v>354</v>
      </c>
      <c r="C420" s="4">
        <v>18043938</v>
      </c>
      <c r="D420" s="4">
        <v>173879</v>
      </c>
      <c r="E420" s="4">
        <v>44769</v>
      </c>
      <c r="F420" s="4">
        <v>387582</v>
      </c>
      <c r="G420" s="4">
        <v>2775085</v>
      </c>
      <c r="H420" s="4">
        <v>598507</v>
      </c>
      <c r="I420" s="4">
        <v>180088</v>
      </c>
      <c r="J420" s="4">
        <v>411463</v>
      </c>
      <c r="K420" s="4">
        <v>584568</v>
      </c>
      <c r="L420" s="4">
        <v>832491</v>
      </c>
      <c r="M420" s="4">
        <v>76941</v>
      </c>
      <c r="N420" s="4">
        <v>348494</v>
      </c>
      <c r="O420" s="4">
        <v>536825</v>
      </c>
      <c r="P420" s="4">
        <v>24754</v>
      </c>
      <c r="Q420" s="4">
        <v>8227142</v>
      </c>
      <c r="R420" s="4">
        <v>327265</v>
      </c>
      <c r="S420" s="4">
        <v>2388789</v>
      </c>
      <c r="T420" s="4">
        <v>125295</v>
      </c>
    </row>
    <row r="421" spans="1:20" s="1" customFormat="1" ht="23.25">
      <c r="A421" s="3" t="s">
        <v>953</v>
      </c>
      <c r="B421" s="8" t="s">
        <v>355</v>
      </c>
      <c r="C421" s="4">
        <v>8466609</v>
      </c>
      <c r="D421" s="4">
        <v>104055</v>
      </c>
      <c r="E421" s="4">
        <v>46220</v>
      </c>
      <c r="F421" s="4">
        <v>230739</v>
      </c>
      <c r="G421" s="4">
        <v>923711</v>
      </c>
      <c r="H421" s="4">
        <v>2156315</v>
      </c>
      <c r="I421" s="4">
        <v>204971</v>
      </c>
      <c r="J421" s="4">
        <v>58644</v>
      </c>
      <c r="K421" s="5" t="s">
        <v>14</v>
      </c>
      <c r="L421" s="4">
        <v>17086</v>
      </c>
      <c r="M421" s="4">
        <v>164570</v>
      </c>
      <c r="N421" s="4">
        <v>653825</v>
      </c>
      <c r="O421" s="4">
        <v>223020</v>
      </c>
      <c r="P421" s="4">
        <v>1478</v>
      </c>
      <c r="Q421" s="4">
        <v>426535</v>
      </c>
      <c r="R421" s="4">
        <v>2903167</v>
      </c>
      <c r="S421" s="4">
        <v>309515</v>
      </c>
      <c r="T421" s="4">
        <v>42759</v>
      </c>
    </row>
    <row r="422" spans="1:20" s="1" customFormat="1" ht="23.25">
      <c r="A422" s="3" t="s">
        <v>954</v>
      </c>
      <c r="B422" s="8" t="s">
        <v>356</v>
      </c>
      <c r="C422" s="4">
        <v>23984164</v>
      </c>
      <c r="D422" s="4">
        <v>111227</v>
      </c>
      <c r="E422" s="4">
        <v>292815</v>
      </c>
      <c r="F422" s="4">
        <v>494250</v>
      </c>
      <c r="G422" s="4">
        <v>99784</v>
      </c>
      <c r="H422" s="4">
        <v>93432</v>
      </c>
      <c r="I422" s="4">
        <v>176764</v>
      </c>
      <c r="J422" s="4">
        <v>455187</v>
      </c>
      <c r="K422" s="4">
        <v>281415</v>
      </c>
      <c r="L422" s="4">
        <v>196535</v>
      </c>
      <c r="M422" s="4">
        <v>23127</v>
      </c>
      <c r="N422" s="4">
        <v>778518</v>
      </c>
      <c r="O422" s="4">
        <v>1579118</v>
      </c>
      <c r="P422" s="4">
        <v>108600</v>
      </c>
      <c r="Q422" s="4">
        <v>8474703</v>
      </c>
      <c r="R422" s="4">
        <v>4387045</v>
      </c>
      <c r="S422" s="4">
        <v>5945911</v>
      </c>
      <c r="T422" s="4">
        <v>485732</v>
      </c>
    </row>
    <row r="423" spans="1:20" s="1" customFormat="1" ht="23.25">
      <c r="A423" s="3" t="s">
        <v>955</v>
      </c>
      <c r="B423" s="8" t="s">
        <v>357</v>
      </c>
      <c r="C423" s="4">
        <v>251900496</v>
      </c>
      <c r="D423" s="4">
        <v>1457589</v>
      </c>
      <c r="E423" s="4">
        <v>6124228</v>
      </c>
      <c r="F423" s="4">
        <v>461086</v>
      </c>
      <c r="G423" s="4">
        <v>999793</v>
      </c>
      <c r="H423" s="4">
        <v>2333725</v>
      </c>
      <c r="I423" s="4">
        <v>2535514</v>
      </c>
      <c r="J423" s="4">
        <v>49020757</v>
      </c>
      <c r="K423" s="4">
        <v>3284710</v>
      </c>
      <c r="L423" s="4">
        <v>4244653</v>
      </c>
      <c r="M423" s="4">
        <v>3202266</v>
      </c>
      <c r="N423" s="4">
        <v>4850009</v>
      </c>
      <c r="O423" s="4">
        <v>4372291</v>
      </c>
      <c r="P423" s="4">
        <v>722838</v>
      </c>
      <c r="Q423" s="4">
        <v>22447284</v>
      </c>
      <c r="R423" s="4">
        <v>28642015</v>
      </c>
      <c r="S423" s="4">
        <v>111644721</v>
      </c>
      <c r="T423" s="4">
        <v>5557018</v>
      </c>
    </row>
    <row r="424" spans="1:20" s="1" customFormat="1" ht="23.25">
      <c r="A424" s="3" t="s">
        <v>956</v>
      </c>
      <c r="B424" s="8" t="s">
        <v>519</v>
      </c>
      <c r="C424" s="4">
        <v>187958317</v>
      </c>
      <c r="D424" s="4">
        <v>3524101</v>
      </c>
      <c r="E424" s="4">
        <v>4065517</v>
      </c>
      <c r="F424" s="4">
        <v>6780862</v>
      </c>
      <c r="G424" s="4">
        <v>1260531</v>
      </c>
      <c r="H424" s="4">
        <v>2624771</v>
      </c>
      <c r="I424" s="4">
        <v>6554666</v>
      </c>
      <c r="J424" s="4">
        <v>9601714</v>
      </c>
      <c r="K424" s="4">
        <v>3377118</v>
      </c>
      <c r="L424" s="4">
        <v>6753132</v>
      </c>
      <c r="M424" s="4">
        <v>2290397</v>
      </c>
      <c r="N424" s="4">
        <v>10347131</v>
      </c>
      <c r="O424" s="4">
        <v>4683595</v>
      </c>
      <c r="P424" s="4">
        <v>1378057</v>
      </c>
      <c r="Q424" s="4">
        <v>38302278</v>
      </c>
      <c r="R424" s="4">
        <v>18401764</v>
      </c>
      <c r="S424" s="4">
        <v>64411994</v>
      </c>
      <c r="T424" s="4">
        <v>3600691</v>
      </c>
    </row>
    <row r="425" spans="1:20" s="1" customFormat="1" ht="23.25">
      <c r="A425" s="3" t="s">
        <v>957</v>
      </c>
      <c r="B425" s="8" t="s">
        <v>358</v>
      </c>
      <c r="C425" s="4">
        <v>51000264</v>
      </c>
      <c r="D425" s="4">
        <v>1497942</v>
      </c>
      <c r="E425" s="4">
        <v>479962</v>
      </c>
      <c r="F425" s="4">
        <v>2931464</v>
      </c>
      <c r="G425" s="4">
        <v>14199</v>
      </c>
      <c r="H425" s="4">
        <v>557789</v>
      </c>
      <c r="I425" s="4">
        <v>1493979</v>
      </c>
      <c r="J425" s="4">
        <v>1060493</v>
      </c>
      <c r="K425" s="4">
        <v>99250</v>
      </c>
      <c r="L425" s="4">
        <v>5380877</v>
      </c>
      <c r="M425" s="4">
        <v>732951</v>
      </c>
      <c r="N425" s="4">
        <v>3433704</v>
      </c>
      <c r="O425" s="4">
        <v>809278</v>
      </c>
      <c r="P425" s="4">
        <v>499419</v>
      </c>
      <c r="Q425" s="4">
        <v>14564091</v>
      </c>
      <c r="R425" s="4">
        <v>6583713</v>
      </c>
      <c r="S425" s="4">
        <v>9689102</v>
      </c>
      <c r="T425" s="4">
        <v>1172049</v>
      </c>
    </row>
    <row r="426" spans="1:20" s="1" customFormat="1" ht="23.25">
      <c r="A426" s="3" t="s">
        <v>958</v>
      </c>
      <c r="B426" s="8" t="s">
        <v>359</v>
      </c>
      <c r="C426" s="4">
        <v>3917769</v>
      </c>
      <c r="D426" s="4">
        <v>32398</v>
      </c>
      <c r="E426" s="4">
        <v>48281</v>
      </c>
      <c r="F426" s="4">
        <v>286684</v>
      </c>
      <c r="G426" s="5" t="s">
        <v>14</v>
      </c>
      <c r="H426" s="4">
        <v>122098</v>
      </c>
      <c r="I426" s="4">
        <v>1301292</v>
      </c>
      <c r="J426" s="4">
        <v>84914</v>
      </c>
      <c r="K426" s="4">
        <v>21605</v>
      </c>
      <c r="L426" s="4">
        <v>34000</v>
      </c>
      <c r="M426" s="5" t="s">
        <v>14</v>
      </c>
      <c r="N426" s="4">
        <v>88087</v>
      </c>
      <c r="O426" s="4">
        <v>26266</v>
      </c>
      <c r="P426" s="4">
        <v>1346</v>
      </c>
      <c r="Q426" s="4">
        <v>603252</v>
      </c>
      <c r="R426" s="4">
        <v>21992</v>
      </c>
      <c r="S426" s="4">
        <v>1215819</v>
      </c>
      <c r="T426" s="4">
        <v>29734</v>
      </c>
    </row>
    <row r="427" spans="1:20" s="1" customFormat="1" ht="34.5">
      <c r="A427" s="3" t="s">
        <v>959</v>
      </c>
      <c r="B427" s="8" t="s">
        <v>360</v>
      </c>
      <c r="C427" s="4">
        <v>11649001</v>
      </c>
      <c r="D427" s="4">
        <v>338764</v>
      </c>
      <c r="E427" s="4">
        <v>355847</v>
      </c>
      <c r="F427" s="4">
        <v>855063</v>
      </c>
      <c r="G427" s="4">
        <v>8594</v>
      </c>
      <c r="H427" s="4">
        <v>100797</v>
      </c>
      <c r="I427" s="4">
        <v>468595</v>
      </c>
      <c r="J427" s="4">
        <v>1122242</v>
      </c>
      <c r="K427" s="4">
        <v>101515</v>
      </c>
      <c r="L427" s="4">
        <v>216157</v>
      </c>
      <c r="M427" s="4">
        <v>377857</v>
      </c>
      <c r="N427" s="4">
        <v>527389</v>
      </c>
      <c r="O427" s="4">
        <v>545278</v>
      </c>
      <c r="P427" s="4">
        <v>53363</v>
      </c>
      <c r="Q427" s="4">
        <v>792903</v>
      </c>
      <c r="R427" s="4">
        <v>326751</v>
      </c>
      <c r="S427" s="4">
        <v>5061700</v>
      </c>
      <c r="T427" s="4">
        <v>396186</v>
      </c>
    </row>
    <row r="428" spans="1:20" s="1" customFormat="1" ht="23.25">
      <c r="A428" s="3" t="s">
        <v>960</v>
      </c>
      <c r="B428" s="8" t="s">
        <v>361</v>
      </c>
      <c r="C428" s="4">
        <v>1877449</v>
      </c>
      <c r="D428" s="5" t="s">
        <v>14</v>
      </c>
      <c r="E428" s="5" t="s">
        <v>14</v>
      </c>
      <c r="F428" s="4">
        <v>12411</v>
      </c>
      <c r="G428" s="5" t="s">
        <v>14</v>
      </c>
      <c r="H428" s="5" t="s">
        <v>14</v>
      </c>
      <c r="I428" s="5" t="s">
        <v>14</v>
      </c>
      <c r="J428" s="4">
        <v>771654</v>
      </c>
      <c r="K428" s="4">
        <v>41341</v>
      </c>
      <c r="L428" s="4">
        <v>3281</v>
      </c>
      <c r="M428" s="5" t="s">
        <v>14</v>
      </c>
      <c r="N428" s="4">
        <v>8947</v>
      </c>
      <c r="O428" s="5" t="s">
        <v>14</v>
      </c>
      <c r="P428" s="5" t="s">
        <v>14</v>
      </c>
      <c r="Q428" s="4">
        <v>10491</v>
      </c>
      <c r="R428" s="5" t="s">
        <v>14</v>
      </c>
      <c r="S428" s="4">
        <v>1000000</v>
      </c>
      <c r="T428" s="4">
        <v>29324</v>
      </c>
    </row>
    <row r="429" spans="1:20" s="1" customFormat="1" ht="23.25">
      <c r="A429" s="3" t="s">
        <v>961</v>
      </c>
      <c r="B429" s="8" t="s">
        <v>362</v>
      </c>
      <c r="C429" s="4">
        <v>35825947</v>
      </c>
      <c r="D429" s="4">
        <v>894070</v>
      </c>
      <c r="E429" s="4">
        <v>767683</v>
      </c>
      <c r="F429" s="4">
        <v>1071233</v>
      </c>
      <c r="G429" s="4">
        <v>393969</v>
      </c>
      <c r="H429" s="4">
        <v>492233</v>
      </c>
      <c r="I429" s="4">
        <v>1650410</v>
      </c>
      <c r="J429" s="4">
        <v>2823184</v>
      </c>
      <c r="K429" s="4">
        <v>337887</v>
      </c>
      <c r="L429" s="4">
        <v>438427</v>
      </c>
      <c r="M429" s="4">
        <v>464995</v>
      </c>
      <c r="N429" s="4">
        <v>3558971</v>
      </c>
      <c r="O429" s="4">
        <v>1886020</v>
      </c>
      <c r="P429" s="4">
        <v>140392</v>
      </c>
      <c r="Q429" s="4">
        <v>11089897</v>
      </c>
      <c r="R429" s="4">
        <v>3823831</v>
      </c>
      <c r="S429" s="4">
        <v>5076745</v>
      </c>
      <c r="T429" s="4">
        <v>916001</v>
      </c>
    </row>
    <row r="430" spans="1:20" s="1" customFormat="1" ht="23.25">
      <c r="A430" s="3" t="s">
        <v>962</v>
      </c>
      <c r="B430" s="8" t="s">
        <v>363</v>
      </c>
      <c r="C430" s="4">
        <v>83687886</v>
      </c>
      <c r="D430" s="4">
        <v>760927</v>
      </c>
      <c r="E430" s="4">
        <v>2413743</v>
      </c>
      <c r="F430" s="4">
        <v>1624007</v>
      </c>
      <c r="G430" s="4">
        <v>843770</v>
      </c>
      <c r="H430" s="4">
        <v>1351854</v>
      </c>
      <c r="I430" s="4">
        <v>1640391</v>
      </c>
      <c r="J430" s="4">
        <v>3739227</v>
      </c>
      <c r="K430" s="4">
        <v>2775519</v>
      </c>
      <c r="L430" s="4">
        <v>680390</v>
      </c>
      <c r="M430" s="4">
        <v>714593</v>
      </c>
      <c r="N430" s="4">
        <v>2730033</v>
      </c>
      <c r="O430" s="4">
        <v>1416752</v>
      </c>
      <c r="P430" s="4">
        <v>683536</v>
      </c>
      <c r="Q430" s="4">
        <v>11241644</v>
      </c>
      <c r="R430" s="4">
        <v>7645476</v>
      </c>
      <c r="S430" s="4">
        <v>42368628</v>
      </c>
      <c r="T430" s="4">
        <v>1057397</v>
      </c>
    </row>
    <row r="431" spans="1:20" s="1" customFormat="1" ht="34.5">
      <c r="A431" s="3" t="s">
        <v>963</v>
      </c>
      <c r="B431" s="8" t="s">
        <v>520</v>
      </c>
      <c r="C431" s="4">
        <v>22533528</v>
      </c>
      <c r="D431" s="4">
        <v>179680</v>
      </c>
      <c r="E431" s="4">
        <v>124073</v>
      </c>
      <c r="F431" s="4">
        <v>534473</v>
      </c>
      <c r="G431" s="4">
        <v>271353</v>
      </c>
      <c r="H431" s="4">
        <v>351438</v>
      </c>
      <c r="I431" s="4">
        <v>587274</v>
      </c>
      <c r="J431" s="4">
        <v>1201410</v>
      </c>
      <c r="K431" s="4">
        <v>528119</v>
      </c>
      <c r="L431" s="4">
        <v>124434</v>
      </c>
      <c r="M431" s="4">
        <v>2268</v>
      </c>
      <c r="N431" s="4">
        <v>1549532</v>
      </c>
      <c r="O431" s="4">
        <v>693931</v>
      </c>
      <c r="P431" s="4">
        <v>119566</v>
      </c>
      <c r="Q431" s="4">
        <v>2636328</v>
      </c>
      <c r="R431" s="4">
        <v>3365396</v>
      </c>
      <c r="S431" s="4">
        <v>9177655</v>
      </c>
      <c r="T431" s="4">
        <v>1086597</v>
      </c>
    </row>
    <row r="432" spans="1:20" s="1" customFormat="1" ht="45.75">
      <c r="A432" s="3" t="s">
        <v>964</v>
      </c>
      <c r="B432" s="8" t="s">
        <v>364</v>
      </c>
      <c r="C432" s="4">
        <v>18175983</v>
      </c>
      <c r="D432" s="4">
        <v>148062</v>
      </c>
      <c r="E432" s="4">
        <v>124073</v>
      </c>
      <c r="F432" s="4">
        <v>477850</v>
      </c>
      <c r="G432" s="4">
        <v>16350</v>
      </c>
      <c r="H432" s="4">
        <v>351438</v>
      </c>
      <c r="I432" s="4">
        <v>587274</v>
      </c>
      <c r="J432" s="4">
        <v>855267</v>
      </c>
      <c r="K432" s="4">
        <v>524409</v>
      </c>
      <c r="L432" s="4">
        <v>124434</v>
      </c>
      <c r="M432" s="4">
        <v>2268</v>
      </c>
      <c r="N432" s="4">
        <v>1549532</v>
      </c>
      <c r="O432" s="4">
        <v>683741</v>
      </c>
      <c r="P432" s="4">
        <v>119566</v>
      </c>
      <c r="Q432" s="4">
        <v>2478117</v>
      </c>
      <c r="R432" s="4">
        <v>3365396</v>
      </c>
      <c r="S432" s="4">
        <v>5887009</v>
      </c>
      <c r="T432" s="4">
        <v>881197</v>
      </c>
    </row>
    <row r="433" spans="1:20" s="1" customFormat="1" ht="23.25">
      <c r="A433" s="3" t="s">
        <v>965</v>
      </c>
      <c r="B433" s="8" t="s">
        <v>365</v>
      </c>
      <c r="C433" s="4">
        <v>147144</v>
      </c>
      <c r="D433" s="4">
        <v>16282</v>
      </c>
      <c r="E433" s="5" t="s">
        <v>14</v>
      </c>
      <c r="F433" s="5" t="s">
        <v>14</v>
      </c>
      <c r="G433" s="5" t="s">
        <v>14</v>
      </c>
      <c r="H433" s="5" t="s">
        <v>14</v>
      </c>
      <c r="I433" s="5" t="s">
        <v>14</v>
      </c>
      <c r="J433" s="5" t="s">
        <v>14</v>
      </c>
      <c r="K433" s="5" t="s">
        <v>14</v>
      </c>
      <c r="L433" s="5" t="s">
        <v>14</v>
      </c>
      <c r="M433" s="5" t="s">
        <v>14</v>
      </c>
      <c r="N433" s="5" t="s">
        <v>14</v>
      </c>
      <c r="O433" s="4">
        <v>10190</v>
      </c>
      <c r="P433" s="5" t="s">
        <v>14</v>
      </c>
      <c r="Q433" s="5" t="s">
        <v>14</v>
      </c>
      <c r="R433" s="5" t="s">
        <v>14</v>
      </c>
      <c r="S433" s="4">
        <v>14572</v>
      </c>
      <c r="T433" s="4">
        <v>106100</v>
      </c>
    </row>
    <row r="434" spans="1:20" s="1" customFormat="1" ht="34.5">
      <c r="A434" s="3" t="s">
        <v>966</v>
      </c>
      <c r="B434" s="8" t="s">
        <v>366</v>
      </c>
      <c r="C434" s="4">
        <v>4210401</v>
      </c>
      <c r="D434" s="4">
        <v>15336</v>
      </c>
      <c r="E434" s="5" t="s">
        <v>14</v>
      </c>
      <c r="F434" s="4">
        <v>56624</v>
      </c>
      <c r="G434" s="4">
        <v>255002</v>
      </c>
      <c r="H434" s="5" t="s">
        <v>14</v>
      </c>
      <c r="I434" s="5" t="s">
        <v>14</v>
      </c>
      <c r="J434" s="4">
        <v>346143</v>
      </c>
      <c r="K434" s="4">
        <v>3710</v>
      </c>
      <c r="L434" s="5" t="s">
        <v>14</v>
      </c>
      <c r="M434" s="5" t="s">
        <v>14</v>
      </c>
      <c r="N434" s="5" t="s">
        <v>14</v>
      </c>
      <c r="O434" s="5" t="s">
        <v>14</v>
      </c>
      <c r="P434" s="5" t="s">
        <v>14</v>
      </c>
      <c r="Q434" s="4">
        <v>158210</v>
      </c>
      <c r="R434" s="5" t="s">
        <v>14</v>
      </c>
      <c r="S434" s="4">
        <v>3276075</v>
      </c>
      <c r="T434" s="4">
        <v>99301</v>
      </c>
    </row>
    <row r="435" spans="1:20" s="1" customFormat="1" ht="23.25">
      <c r="A435" s="3" t="s">
        <v>967</v>
      </c>
      <c r="B435" s="8" t="s">
        <v>521</v>
      </c>
      <c r="C435" s="4">
        <v>308788151</v>
      </c>
      <c r="D435" s="4">
        <v>9505343</v>
      </c>
      <c r="E435" s="4">
        <v>7054640</v>
      </c>
      <c r="F435" s="4">
        <v>10144967</v>
      </c>
      <c r="G435" s="4">
        <v>10679730</v>
      </c>
      <c r="H435" s="4">
        <v>3915768</v>
      </c>
      <c r="I435" s="4">
        <v>12803285</v>
      </c>
      <c r="J435" s="4">
        <v>39514201</v>
      </c>
      <c r="K435" s="4">
        <v>19466455</v>
      </c>
      <c r="L435" s="4">
        <v>6119569</v>
      </c>
      <c r="M435" s="4">
        <v>3487801</v>
      </c>
      <c r="N435" s="4">
        <v>15162934</v>
      </c>
      <c r="O435" s="4">
        <v>11316436</v>
      </c>
      <c r="P435" s="4">
        <v>4810000</v>
      </c>
      <c r="Q435" s="4">
        <v>17038390</v>
      </c>
      <c r="R435" s="4">
        <v>32121092</v>
      </c>
      <c r="S435" s="4">
        <v>83445700</v>
      </c>
      <c r="T435" s="4">
        <v>22201840</v>
      </c>
    </row>
    <row r="436" spans="1:20" s="1" customFormat="1" ht="34.5">
      <c r="A436" s="3" t="s">
        <v>968</v>
      </c>
      <c r="B436" s="8" t="s">
        <v>367</v>
      </c>
      <c r="C436" s="4">
        <v>21772086</v>
      </c>
      <c r="D436" s="4">
        <v>290226</v>
      </c>
      <c r="E436" s="4">
        <v>122083</v>
      </c>
      <c r="F436" s="4">
        <v>77417</v>
      </c>
      <c r="G436" s="4">
        <v>972566</v>
      </c>
      <c r="H436" s="4">
        <v>25097</v>
      </c>
      <c r="I436" s="4">
        <v>482051</v>
      </c>
      <c r="J436" s="4">
        <v>646640</v>
      </c>
      <c r="K436" s="4">
        <v>43870</v>
      </c>
      <c r="L436" s="4">
        <v>356115</v>
      </c>
      <c r="M436" s="4">
        <v>298741</v>
      </c>
      <c r="N436" s="4">
        <v>416788</v>
      </c>
      <c r="O436" s="4">
        <v>507575</v>
      </c>
      <c r="P436" s="4">
        <v>250663</v>
      </c>
      <c r="Q436" s="4">
        <v>804763</v>
      </c>
      <c r="R436" s="4">
        <v>1055352</v>
      </c>
      <c r="S436" s="4">
        <v>14520895</v>
      </c>
      <c r="T436" s="4">
        <v>901243</v>
      </c>
    </row>
    <row r="437" spans="1:20" s="1" customFormat="1" ht="34.5">
      <c r="A437" s="3" t="s">
        <v>969</v>
      </c>
      <c r="B437" s="8" t="s">
        <v>368</v>
      </c>
      <c r="C437" s="4">
        <v>287016066</v>
      </c>
      <c r="D437" s="4">
        <v>9215116</v>
      </c>
      <c r="E437" s="4">
        <v>6932557</v>
      </c>
      <c r="F437" s="4">
        <v>10067550</v>
      </c>
      <c r="G437" s="4">
        <v>9707164</v>
      </c>
      <c r="H437" s="4">
        <v>3890671</v>
      </c>
      <c r="I437" s="4">
        <v>12321234</v>
      </c>
      <c r="J437" s="4">
        <v>38867562</v>
      </c>
      <c r="K437" s="4">
        <v>19422585</v>
      </c>
      <c r="L437" s="4">
        <v>5763454</v>
      </c>
      <c r="M437" s="4">
        <v>3189060</v>
      </c>
      <c r="N437" s="4">
        <v>14746146</v>
      </c>
      <c r="O437" s="4">
        <v>10808861</v>
      </c>
      <c r="P437" s="4">
        <v>4559337</v>
      </c>
      <c r="Q437" s="4">
        <v>16233627</v>
      </c>
      <c r="R437" s="4">
        <v>31065740</v>
      </c>
      <c r="S437" s="4">
        <v>68924805</v>
      </c>
      <c r="T437" s="4">
        <v>21300597</v>
      </c>
    </row>
    <row r="438" spans="1:20" s="1" customFormat="1" ht="34.5">
      <c r="A438" s="3" t="s">
        <v>970</v>
      </c>
      <c r="B438" s="8" t="s">
        <v>522</v>
      </c>
      <c r="C438" s="4">
        <v>127235583</v>
      </c>
      <c r="D438" s="4">
        <v>2720189</v>
      </c>
      <c r="E438" s="4">
        <v>11541526</v>
      </c>
      <c r="F438" s="4">
        <v>7802933</v>
      </c>
      <c r="G438" s="4">
        <v>860553</v>
      </c>
      <c r="H438" s="4">
        <v>1255249</v>
      </c>
      <c r="I438" s="4">
        <v>10376814</v>
      </c>
      <c r="J438" s="4">
        <v>8903349</v>
      </c>
      <c r="K438" s="4">
        <v>2464305</v>
      </c>
      <c r="L438" s="4">
        <v>2627943</v>
      </c>
      <c r="M438" s="4">
        <v>1435317</v>
      </c>
      <c r="N438" s="4">
        <v>4365052</v>
      </c>
      <c r="O438" s="4">
        <v>2726063</v>
      </c>
      <c r="P438" s="4">
        <v>3548543</v>
      </c>
      <c r="Q438" s="4">
        <v>6818332</v>
      </c>
      <c r="R438" s="4">
        <v>10969029</v>
      </c>
      <c r="S438" s="4">
        <v>43474119</v>
      </c>
      <c r="T438" s="4">
        <v>5346266</v>
      </c>
    </row>
    <row r="439" spans="1:20" s="1" customFormat="1" ht="34.5">
      <c r="A439" s="3" t="s">
        <v>971</v>
      </c>
      <c r="B439" s="8" t="s">
        <v>369</v>
      </c>
      <c r="C439" s="4">
        <v>65349438</v>
      </c>
      <c r="D439" s="4">
        <v>1383948</v>
      </c>
      <c r="E439" s="4">
        <v>836258</v>
      </c>
      <c r="F439" s="4">
        <v>5752740</v>
      </c>
      <c r="G439" s="4">
        <v>375975</v>
      </c>
      <c r="H439" s="4">
        <v>420304</v>
      </c>
      <c r="I439" s="4">
        <v>7324770</v>
      </c>
      <c r="J439" s="4">
        <v>3678202</v>
      </c>
      <c r="K439" s="4">
        <v>1062984</v>
      </c>
      <c r="L439" s="4">
        <v>1000596</v>
      </c>
      <c r="M439" s="4">
        <v>496908</v>
      </c>
      <c r="N439" s="4">
        <v>2053626</v>
      </c>
      <c r="O439" s="4">
        <v>1331581</v>
      </c>
      <c r="P439" s="4">
        <v>1915217</v>
      </c>
      <c r="Q439" s="4">
        <v>2609005</v>
      </c>
      <c r="R439" s="4">
        <v>4073101</v>
      </c>
      <c r="S439" s="4">
        <v>29107435</v>
      </c>
      <c r="T439" s="4">
        <v>1926787</v>
      </c>
    </row>
    <row r="440" spans="1:20" s="1" customFormat="1" ht="57">
      <c r="A440" s="3" t="s">
        <v>972</v>
      </c>
      <c r="B440" s="8" t="s">
        <v>370</v>
      </c>
      <c r="C440" s="4">
        <v>11978390</v>
      </c>
      <c r="D440" s="4">
        <v>241103</v>
      </c>
      <c r="E440" s="4">
        <v>149831</v>
      </c>
      <c r="F440" s="4">
        <v>161257</v>
      </c>
      <c r="G440" s="4">
        <v>124071</v>
      </c>
      <c r="H440" s="4">
        <v>81362</v>
      </c>
      <c r="I440" s="4">
        <v>3695102</v>
      </c>
      <c r="J440" s="4">
        <v>1301365</v>
      </c>
      <c r="K440" s="4">
        <v>582538</v>
      </c>
      <c r="L440" s="4">
        <v>574260</v>
      </c>
      <c r="M440" s="4">
        <v>391249</v>
      </c>
      <c r="N440" s="4">
        <v>369576</v>
      </c>
      <c r="O440" s="4">
        <v>102830</v>
      </c>
      <c r="P440" s="4">
        <v>849352</v>
      </c>
      <c r="Q440" s="4">
        <v>665213</v>
      </c>
      <c r="R440" s="4">
        <v>657616</v>
      </c>
      <c r="S440" s="4">
        <v>1546039</v>
      </c>
      <c r="T440" s="4">
        <v>485627</v>
      </c>
    </row>
    <row r="441" spans="1:20" s="1" customFormat="1" ht="23.25">
      <c r="A441" s="3" t="s">
        <v>973</v>
      </c>
      <c r="B441" s="8" t="s">
        <v>371</v>
      </c>
      <c r="C441" s="4">
        <v>53371047</v>
      </c>
      <c r="D441" s="4">
        <v>1142845</v>
      </c>
      <c r="E441" s="4">
        <v>686427</v>
      </c>
      <c r="F441" s="4">
        <v>5591483</v>
      </c>
      <c r="G441" s="4">
        <v>251904</v>
      </c>
      <c r="H441" s="4">
        <v>338943</v>
      </c>
      <c r="I441" s="4">
        <v>3629667</v>
      </c>
      <c r="J441" s="4">
        <v>2376838</v>
      </c>
      <c r="K441" s="4">
        <v>480446</v>
      </c>
      <c r="L441" s="4">
        <v>426335</v>
      </c>
      <c r="M441" s="4">
        <v>105659</v>
      </c>
      <c r="N441" s="4">
        <v>1684050</v>
      </c>
      <c r="O441" s="4">
        <v>1228750</v>
      </c>
      <c r="P441" s="4">
        <v>1065865</v>
      </c>
      <c r="Q441" s="4">
        <v>1943792</v>
      </c>
      <c r="R441" s="4">
        <v>3415485</v>
      </c>
      <c r="S441" s="4">
        <v>27561396</v>
      </c>
      <c r="T441" s="4">
        <v>1441160</v>
      </c>
    </row>
    <row r="442" spans="1:20" s="1" customFormat="1" ht="34.5">
      <c r="A442" s="3" t="s">
        <v>974</v>
      </c>
      <c r="B442" s="8" t="s">
        <v>372</v>
      </c>
      <c r="C442" s="4">
        <v>3673777</v>
      </c>
      <c r="D442" s="4">
        <v>36281</v>
      </c>
      <c r="E442" s="4">
        <v>517517</v>
      </c>
      <c r="F442" s="4">
        <v>4592</v>
      </c>
      <c r="G442" s="4">
        <v>19400</v>
      </c>
      <c r="H442" s="4">
        <v>67433</v>
      </c>
      <c r="I442" s="4">
        <v>449593</v>
      </c>
      <c r="J442" s="4">
        <v>121018</v>
      </c>
      <c r="K442" s="4">
        <v>3006</v>
      </c>
      <c r="L442" s="4">
        <v>158917</v>
      </c>
      <c r="M442" s="4">
        <v>195934</v>
      </c>
      <c r="N442" s="4">
        <v>821294</v>
      </c>
      <c r="O442" s="4">
        <v>37720</v>
      </c>
      <c r="P442" s="4">
        <v>292473</v>
      </c>
      <c r="Q442" s="4">
        <v>197973</v>
      </c>
      <c r="R442" s="4">
        <v>150755</v>
      </c>
      <c r="S442" s="4">
        <v>163808</v>
      </c>
      <c r="T442" s="4">
        <v>436064</v>
      </c>
    </row>
    <row r="443" spans="1:20" s="1" customFormat="1" ht="23.25">
      <c r="A443" s="3" t="s">
        <v>975</v>
      </c>
      <c r="B443" s="8" t="s">
        <v>373</v>
      </c>
      <c r="C443" s="4">
        <v>5939801</v>
      </c>
      <c r="D443" s="4">
        <v>336855</v>
      </c>
      <c r="E443" s="4">
        <v>19541</v>
      </c>
      <c r="F443" s="4">
        <v>1090</v>
      </c>
      <c r="G443" s="4">
        <v>5542</v>
      </c>
      <c r="H443" s="4">
        <v>65418</v>
      </c>
      <c r="I443" s="4">
        <v>109188</v>
      </c>
      <c r="J443" s="4">
        <v>215525</v>
      </c>
      <c r="K443" s="5" t="s">
        <v>14</v>
      </c>
      <c r="L443" s="4">
        <v>111567</v>
      </c>
      <c r="M443" s="4">
        <v>120662</v>
      </c>
      <c r="N443" s="4">
        <v>67642</v>
      </c>
      <c r="O443" s="4">
        <v>233038</v>
      </c>
      <c r="P443" s="4">
        <v>336579</v>
      </c>
      <c r="Q443" s="4">
        <v>1699782</v>
      </c>
      <c r="R443" s="4">
        <v>97342</v>
      </c>
      <c r="S443" s="4">
        <v>1508477</v>
      </c>
      <c r="T443" s="4">
        <v>1011554</v>
      </c>
    </row>
    <row r="444" spans="1:20" s="1" customFormat="1" ht="23.25">
      <c r="A444" s="3" t="s">
        <v>976</v>
      </c>
      <c r="B444" s="8" t="s">
        <v>374</v>
      </c>
      <c r="C444" s="4">
        <v>122235</v>
      </c>
      <c r="D444" s="5" t="s">
        <v>14</v>
      </c>
      <c r="E444" s="4">
        <v>319</v>
      </c>
      <c r="F444" s="5" t="s">
        <v>14</v>
      </c>
      <c r="G444" s="5" t="s">
        <v>14</v>
      </c>
      <c r="H444" s="5" t="s">
        <v>14</v>
      </c>
      <c r="I444" s="5" t="s">
        <v>14</v>
      </c>
      <c r="J444" s="5" t="s">
        <v>14</v>
      </c>
      <c r="K444" s="4">
        <v>104838</v>
      </c>
      <c r="L444" s="5" t="s">
        <v>14</v>
      </c>
      <c r="M444" s="4">
        <v>1000</v>
      </c>
      <c r="N444" s="4">
        <v>1739</v>
      </c>
      <c r="O444" s="5" t="s">
        <v>14</v>
      </c>
      <c r="P444" s="5" t="s">
        <v>14</v>
      </c>
      <c r="Q444" s="5" t="s">
        <v>14</v>
      </c>
      <c r="R444" s="5" t="s">
        <v>14</v>
      </c>
      <c r="S444" s="4">
        <v>13040</v>
      </c>
      <c r="T444" s="4">
        <v>1300</v>
      </c>
    </row>
    <row r="445" spans="1:20" s="1" customFormat="1" ht="90.75">
      <c r="A445" s="3" t="s">
        <v>977</v>
      </c>
      <c r="B445" s="8" t="s">
        <v>375</v>
      </c>
      <c r="C445" s="4">
        <v>52150332</v>
      </c>
      <c r="D445" s="4">
        <v>963105</v>
      </c>
      <c r="E445" s="4">
        <v>10167891</v>
      </c>
      <c r="F445" s="4">
        <v>2044512</v>
      </c>
      <c r="G445" s="4">
        <v>459636</v>
      </c>
      <c r="H445" s="4">
        <v>702093</v>
      </c>
      <c r="I445" s="4">
        <v>2493263</v>
      </c>
      <c r="J445" s="4">
        <v>4888605</v>
      </c>
      <c r="K445" s="4">
        <v>1293478</v>
      </c>
      <c r="L445" s="4">
        <v>1356863</v>
      </c>
      <c r="M445" s="4">
        <v>620813</v>
      </c>
      <c r="N445" s="4">
        <v>1420752</v>
      </c>
      <c r="O445" s="4">
        <v>1123725</v>
      </c>
      <c r="P445" s="4">
        <v>1004274</v>
      </c>
      <c r="Q445" s="4">
        <v>2311572</v>
      </c>
      <c r="R445" s="4">
        <v>6647831</v>
      </c>
      <c r="S445" s="4">
        <v>12681359</v>
      </c>
      <c r="T445" s="4">
        <v>1970561</v>
      </c>
    </row>
    <row r="446" spans="1:20" s="1" customFormat="1" ht="34.5">
      <c r="A446" s="3" t="s">
        <v>978</v>
      </c>
      <c r="B446" s="8" t="s">
        <v>523</v>
      </c>
      <c r="C446" s="4">
        <v>280546407</v>
      </c>
      <c r="D446" s="4">
        <v>6856170</v>
      </c>
      <c r="E446" s="4">
        <v>7953635</v>
      </c>
      <c r="F446" s="4">
        <v>6708210</v>
      </c>
      <c r="G446" s="4">
        <v>4839210</v>
      </c>
      <c r="H446" s="4">
        <v>2661505</v>
      </c>
      <c r="I446" s="4">
        <v>7035557</v>
      </c>
      <c r="J446" s="4">
        <v>19372573</v>
      </c>
      <c r="K446" s="4">
        <v>5301519</v>
      </c>
      <c r="L446" s="4">
        <v>2813554</v>
      </c>
      <c r="M446" s="4">
        <v>4585585</v>
      </c>
      <c r="N446" s="4">
        <v>5902389</v>
      </c>
      <c r="O446" s="4">
        <v>4438881</v>
      </c>
      <c r="P446" s="4">
        <v>3196141</v>
      </c>
      <c r="Q446" s="4">
        <v>25825587</v>
      </c>
      <c r="R446" s="4">
        <v>36591961</v>
      </c>
      <c r="S446" s="4">
        <v>128402559</v>
      </c>
      <c r="T446" s="4">
        <v>8061371</v>
      </c>
    </row>
    <row r="447" spans="1:20" s="1" customFormat="1" ht="34.5">
      <c r="A447" s="3" t="s">
        <v>979</v>
      </c>
      <c r="B447" s="8" t="s">
        <v>376</v>
      </c>
      <c r="C447" s="4">
        <v>111211374</v>
      </c>
      <c r="D447" s="4">
        <v>4265603</v>
      </c>
      <c r="E447" s="4">
        <v>915551</v>
      </c>
      <c r="F447" s="4">
        <v>3029880</v>
      </c>
      <c r="G447" s="4">
        <v>3878633</v>
      </c>
      <c r="H447" s="4">
        <v>1806069</v>
      </c>
      <c r="I447" s="4">
        <v>1809533</v>
      </c>
      <c r="J447" s="4">
        <v>7153644</v>
      </c>
      <c r="K447" s="4">
        <v>1087520</v>
      </c>
      <c r="L447" s="4">
        <v>1155642</v>
      </c>
      <c r="M447" s="4">
        <v>1073423</v>
      </c>
      <c r="N447" s="4">
        <v>2305428</v>
      </c>
      <c r="O447" s="4">
        <v>938992</v>
      </c>
      <c r="P447" s="4">
        <v>1189091</v>
      </c>
      <c r="Q447" s="4">
        <v>13516219</v>
      </c>
      <c r="R447" s="4">
        <v>19102973</v>
      </c>
      <c r="S447" s="4">
        <v>44940768</v>
      </c>
      <c r="T447" s="4">
        <v>3042406</v>
      </c>
    </row>
    <row r="448" spans="1:20" s="1" customFormat="1" ht="23.25">
      <c r="A448" s="3" t="s">
        <v>980</v>
      </c>
      <c r="B448" s="8" t="s">
        <v>377</v>
      </c>
      <c r="C448" s="4">
        <v>27181478</v>
      </c>
      <c r="D448" s="4">
        <v>392022</v>
      </c>
      <c r="E448" s="4">
        <v>1411317</v>
      </c>
      <c r="F448" s="4">
        <v>638097</v>
      </c>
      <c r="G448" s="4">
        <v>71341</v>
      </c>
      <c r="H448" s="4">
        <v>409974</v>
      </c>
      <c r="I448" s="4">
        <v>759859</v>
      </c>
      <c r="J448" s="4">
        <v>3364689</v>
      </c>
      <c r="K448" s="4">
        <v>1142559</v>
      </c>
      <c r="L448" s="4">
        <v>275585</v>
      </c>
      <c r="M448" s="4">
        <v>1555244</v>
      </c>
      <c r="N448" s="4">
        <v>495429</v>
      </c>
      <c r="O448" s="4">
        <v>577477</v>
      </c>
      <c r="P448" s="4">
        <v>623680</v>
      </c>
      <c r="Q448" s="4">
        <v>3898228</v>
      </c>
      <c r="R448" s="4">
        <v>1941977</v>
      </c>
      <c r="S448" s="4">
        <v>8442460</v>
      </c>
      <c r="T448" s="4">
        <v>1181539</v>
      </c>
    </row>
    <row r="449" spans="1:20" s="1" customFormat="1" ht="23.25">
      <c r="A449" s="3" t="s">
        <v>981</v>
      </c>
      <c r="B449" s="8" t="s">
        <v>378</v>
      </c>
      <c r="C449" s="4">
        <v>11077350</v>
      </c>
      <c r="D449" s="4">
        <v>223894</v>
      </c>
      <c r="E449" s="4">
        <v>2274518</v>
      </c>
      <c r="F449" s="4">
        <v>355765</v>
      </c>
      <c r="G449" s="4">
        <v>8252</v>
      </c>
      <c r="H449" s="4">
        <v>94144</v>
      </c>
      <c r="I449" s="4">
        <v>957665</v>
      </c>
      <c r="J449" s="4">
        <v>479477</v>
      </c>
      <c r="K449" s="4">
        <v>987737</v>
      </c>
      <c r="L449" s="4">
        <v>65288</v>
      </c>
      <c r="M449" s="4">
        <v>1299254</v>
      </c>
      <c r="N449" s="4">
        <v>250743</v>
      </c>
      <c r="O449" s="4">
        <v>374813</v>
      </c>
      <c r="P449" s="4">
        <v>533372</v>
      </c>
      <c r="Q449" s="4">
        <v>363015</v>
      </c>
      <c r="R449" s="4">
        <v>560560</v>
      </c>
      <c r="S449" s="4">
        <v>1541325</v>
      </c>
      <c r="T449" s="4">
        <v>707525</v>
      </c>
    </row>
    <row r="450" spans="1:20" s="1" customFormat="1" ht="45.75">
      <c r="A450" s="3" t="s">
        <v>982</v>
      </c>
      <c r="B450" s="8" t="s">
        <v>379</v>
      </c>
      <c r="C450" s="4">
        <v>131076206</v>
      </c>
      <c r="D450" s="4">
        <v>1974651</v>
      </c>
      <c r="E450" s="4">
        <v>3352249</v>
      </c>
      <c r="F450" s="4">
        <v>2684468</v>
      </c>
      <c r="G450" s="4">
        <v>880983</v>
      </c>
      <c r="H450" s="4">
        <v>351318</v>
      </c>
      <c r="I450" s="4">
        <v>3508499</v>
      </c>
      <c r="J450" s="4">
        <v>8374762</v>
      </c>
      <c r="K450" s="4">
        <v>2083703</v>
      </c>
      <c r="L450" s="4">
        <v>1317040</v>
      </c>
      <c r="M450" s="4">
        <v>657664</v>
      </c>
      <c r="N450" s="4">
        <v>2850789</v>
      </c>
      <c r="O450" s="4">
        <v>2547600</v>
      </c>
      <c r="P450" s="4">
        <v>849998</v>
      </c>
      <c r="Q450" s="4">
        <v>8048126</v>
      </c>
      <c r="R450" s="4">
        <v>14986451</v>
      </c>
      <c r="S450" s="4">
        <v>73478006</v>
      </c>
      <c r="T450" s="4">
        <v>3129900</v>
      </c>
    </row>
    <row r="451" spans="1:20" s="1" customFormat="1" ht="23.25">
      <c r="A451" s="3" t="s">
        <v>983</v>
      </c>
      <c r="B451" s="8" t="s">
        <v>524</v>
      </c>
      <c r="C451" s="4">
        <v>27423823</v>
      </c>
      <c r="D451" s="4">
        <v>388985</v>
      </c>
      <c r="E451" s="4">
        <v>1711204</v>
      </c>
      <c r="F451" s="4">
        <v>2129678</v>
      </c>
      <c r="G451" s="4">
        <v>393556</v>
      </c>
      <c r="H451" s="4">
        <v>2339952</v>
      </c>
      <c r="I451" s="4">
        <v>842721</v>
      </c>
      <c r="J451" s="4">
        <v>1434720</v>
      </c>
      <c r="K451" s="4">
        <v>244770</v>
      </c>
      <c r="L451" s="4">
        <v>874922</v>
      </c>
      <c r="M451" s="4">
        <v>1196779</v>
      </c>
      <c r="N451" s="4">
        <v>1736087</v>
      </c>
      <c r="O451" s="4">
        <v>1998373</v>
      </c>
      <c r="P451" s="4">
        <v>119765</v>
      </c>
      <c r="Q451" s="4">
        <v>4149528</v>
      </c>
      <c r="R451" s="4">
        <v>4875291</v>
      </c>
      <c r="S451" s="4">
        <v>2946747</v>
      </c>
      <c r="T451" s="4">
        <v>40743</v>
      </c>
    </row>
    <row r="452" spans="1:20" s="1" customFormat="1" ht="34.5">
      <c r="A452" s="3" t="s">
        <v>984</v>
      </c>
      <c r="B452" s="8" t="s">
        <v>380</v>
      </c>
      <c r="C452" s="4">
        <v>25812436</v>
      </c>
      <c r="D452" s="4">
        <v>370863</v>
      </c>
      <c r="E452" s="4">
        <v>1708551</v>
      </c>
      <c r="F452" s="4">
        <v>1186783</v>
      </c>
      <c r="G452" s="4">
        <v>393556</v>
      </c>
      <c r="H452" s="4">
        <v>2172057</v>
      </c>
      <c r="I452" s="4">
        <v>815795</v>
      </c>
      <c r="J452" s="4">
        <v>1434230</v>
      </c>
      <c r="K452" s="4">
        <v>244770</v>
      </c>
      <c r="L452" s="4">
        <v>861675</v>
      </c>
      <c r="M452" s="4">
        <v>1196779</v>
      </c>
      <c r="N452" s="4">
        <v>1675850</v>
      </c>
      <c r="O452" s="4">
        <v>1643185</v>
      </c>
      <c r="P452" s="4">
        <v>119765</v>
      </c>
      <c r="Q452" s="4">
        <v>4149528</v>
      </c>
      <c r="R452" s="4">
        <v>4869591</v>
      </c>
      <c r="S452" s="4">
        <v>2945840</v>
      </c>
      <c r="T452" s="4">
        <v>23618</v>
      </c>
    </row>
    <row r="453" spans="1:20" s="1" customFormat="1" ht="34.5">
      <c r="A453" s="3" t="s">
        <v>985</v>
      </c>
      <c r="B453" s="8" t="s">
        <v>381</v>
      </c>
      <c r="C453" s="4">
        <v>1191830</v>
      </c>
      <c r="D453" s="5" t="s">
        <v>14</v>
      </c>
      <c r="E453" s="4">
        <v>2653</v>
      </c>
      <c r="F453" s="4">
        <v>919946</v>
      </c>
      <c r="G453" s="5" t="s">
        <v>14</v>
      </c>
      <c r="H453" s="4">
        <v>167895</v>
      </c>
      <c r="I453" s="4">
        <v>17586</v>
      </c>
      <c r="J453" s="4">
        <v>264</v>
      </c>
      <c r="K453" s="5" t="s">
        <v>14</v>
      </c>
      <c r="L453" s="4">
        <v>13247</v>
      </c>
      <c r="M453" s="5" t="s">
        <v>14</v>
      </c>
      <c r="N453" s="4">
        <v>54239</v>
      </c>
      <c r="O453" s="5" t="s">
        <v>14</v>
      </c>
      <c r="P453" s="5" t="s">
        <v>14</v>
      </c>
      <c r="Q453" s="5" t="s">
        <v>14</v>
      </c>
      <c r="R453" s="5" t="s">
        <v>14</v>
      </c>
      <c r="S453" s="5" t="s">
        <v>14</v>
      </c>
      <c r="T453" s="4">
        <v>16000</v>
      </c>
    </row>
    <row r="454" spans="1:20" s="1" customFormat="1" ht="23.25">
      <c r="A454" s="3" t="s">
        <v>986</v>
      </c>
      <c r="B454" s="8" t="s">
        <v>382</v>
      </c>
      <c r="C454" s="4">
        <v>370583</v>
      </c>
      <c r="D454" s="5" t="s">
        <v>14</v>
      </c>
      <c r="E454" s="5" t="s">
        <v>14</v>
      </c>
      <c r="F454" s="4">
        <v>8490</v>
      </c>
      <c r="G454" s="5" t="s">
        <v>14</v>
      </c>
      <c r="H454" s="5" t="s">
        <v>14</v>
      </c>
      <c r="I454" s="5" t="s">
        <v>14</v>
      </c>
      <c r="J454" s="5" t="s">
        <v>14</v>
      </c>
      <c r="K454" s="5" t="s">
        <v>14</v>
      </c>
      <c r="L454" s="5" t="s">
        <v>14</v>
      </c>
      <c r="M454" s="5" t="s">
        <v>14</v>
      </c>
      <c r="N454" s="4">
        <v>5998</v>
      </c>
      <c r="O454" s="4">
        <v>355188</v>
      </c>
      <c r="P454" s="5" t="s">
        <v>14</v>
      </c>
      <c r="Q454" s="5" t="s">
        <v>14</v>
      </c>
      <c r="R454" s="5" t="s">
        <v>14</v>
      </c>
      <c r="S454" s="4">
        <v>907</v>
      </c>
      <c r="T454" s="5" t="s">
        <v>14</v>
      </c>
    </row>
    <row r="455" spans="1:20" s="1" customFormat="1" ht="45.75">
      <c r="A455" s="3" t="s">
        <v>987</v>
      </c>
      <c r="B455" s="8" t="s">
        <v>383</v>
      </c>
      <c r="C455" s="4">
        <v>46587</v>
      </c>
      <c r="D455" s="4">
        <v>18122</v>
      </c>
      <c r="E455" s="5" t="s">
        <v>14</v>
      </c>
      <c r="F455" s="4">
        <v>13199</v>
      </c>
      <c r="G455" s="5" t="s">
        <v>14</v>
      </c>
      <c r="H455" s="5" t="s">
        <v>14</v>
      </c>
      <c r="I455" s="4">
        <v>9340</v>
      </c>
      <c r="J455" s="4">
        <v>226</v>
      </c>
      <c r="K455" s="5" t="s">
        <v>14</v>
      </c>
      <c r="L455" s="5" t="s">
        <v>14</v>
      </c>
      <c r="M455" s="5" t="s">
        <v>14</v>
      </c>
      <c r="N455" s="5" t="s">
        <v>14</v>
      </c>
      <c r="O455" s="5" t="s">
        <v>14</v>
      </c>
      <c r="P455" s="5" t="s">
        <v>14</v>
      </c>
      <c r="Q455" s="5" t="s">
        <v>14</v>
      </c>
      <c r="R455" s="4">
        <v>5700</v>
      </c>
      <c r="S455" s="5" t="s">
        <v>14</v>
      </c>
      <c r="T455" s="5" t="s">
        <v>14</v>
      </c>
    </row>
    <row r="456" spans="1:20" s="1" customFormat="1" ht="57">
      <c r="A456" s="3" t="s">
        <v>988</v>
      </c>
      <c r="B456" s="8" t="s">
        <v>384</v>
      </c>
      <c r="C456" s="4">
        <v>2387</v>
      </c>
      <c r="D456" s="5" t="s">
        <v>14</v>
      </c>
      <c r="E456" s="5" t="s">
        <v>14</v>
      </c>
      <c r="F456" s="4">
        <v>1261</v>
      </c>
      <c r="G456" s="5" t="s">
        <v>14</v>
      </c>
      <c r="H456" s="5" t="s">
        <v>14</v>
      </c>
      <c r="I456" s="5" t="s">
        <v>14</v>
      </c>
      <c r="J456" s="5" t="s">
        <v>14</v>
      </c>
      <c r="K456" s="5" t="s">
        <v>14</v>
      </c>
      <c r="L456" s="5" t="s">
        <v>14</v>
      </c>
      <c r="M456" s="5" t="s">
        <v>14</v>
      </c>
      <c r="N456" s="5" t="s">
        <v>14</v>
      </c>
      <c r="O456" s="5" t="s">
        <v>14</v>
      </c>
      <c r="P456" s="5" t="s">
        <v>14</v>
      </c>
      <c r="Q456" s="5" t="s">
        <v>14</v>
      </c>
      <c r="R456" s="5" t="s">
        <v>14</v>
      </c>
      <c r="S456" s="5" t="s">
        <v>14</v>
      </c>
      <c r="T456" s="4">
        <v>1125</v>
      </c>
    </row>
    <row r="457" spans="1:20" s="1" customFormat="1" ht="34.5">
      <c r="A457" s="3" t="s">
        <v>989</v>
      </c>
      <c r="B457" s="8" t="s">
        <v>525</v>
      </c>
      <c r="C457" s="4">
        <v>29693743</v>
      </c>
      <c r="D457" s="4">
        <v>86622</v>
      </c>
      <c r="E457" s="4">
        <v>136838</v>
      </c>
      <c r="F457" s="4">
        <v>35253</v>
      </c>
      <c r="G457" s="4">
        <v>3657</v>
      </c>
      <c r="H457" s="4">
        <v>2935072</v>
      </c>
      <c r="I457" s="4">
        <v>1264177</v>
      </c>
      <c r="J457" s="4">
        <v>85980</v>
      </c>
      <c r="K457" s="4">
        <v>65567</v>
      </c>
      <c r="L457" s="4">
        <v>113993</v>
      </c>
      <c r="M457" s="4">
        <v>700</v>
      </c>
      <c r="N457" s="4">
        <v>351217</v>
      </c>
      <c r="O457" s="4">
        <v>164083</v>
      </c>
      <c r="P457" s="4">
        <v>112043</v>
      </c>
      <c r="Q457" s="4">
        <v>3578905</v>
      </c>
      <c r="R457" s="4">
        <v>11988804</v>
      </c>
      <c r="S457" s="4">
        <v>8522259</v>
      </c>
      <c r="T457" s="4">
        <v>248574</v>
      </c>
    </row>
    <row r="458" spans="1:20" s="1" customFormat="1" ht="23.25">
      <c r="A458" s="3" t="s">
        <v>990</v>
      </c>
      <c r="B458" s="8" t="s">
        <v>385</v>
      </c>
      <c r="C458" s="4">
        <v>7747368</v>
      </c>
      <c r="D458" s="4">
        <v>38096</v>
      </c>
      <c r="E458" s="4">
        <v>37153</v>
      </c>
      <c r="F458" s="4">
        <v>17748</v>
      </c>
      <c r="G458" s="4">
        <v>3657</v>
      </c>
      <c r="H458" s="4">
        <v>2935072</v>
      </c>
      <c r="I458" s="4">
        <v>235641</v>
      </c>
      <c r="J458" s="4">
        <v>17991</v>
      </c>
      <c r="K458" s="4">
        <v>62181</v>
      </c>
      <c r="L458" s="4">
        <v>47617</v>
      </c>
      <c r="M458" s="4">
        <v>200</v>
      </c>
      <c r="N458" s="4">
        <v>82294</v>
      </c>
      <c r="O458" s="4">
        <v>74209</v>
      </c>
      <c r="P458" s="4">
        <v>89663</v>
      </c>
      <c r="Q458" s="4">
        <v>3527497</v>
      </c>
      <c r="R458" s="4">
        <v>254347</v>
      </c>
      <c r="S458" s="4">
        <v>149292</v>
      </c>
      <c r="T458" s="4">
        <v>174710</v>
      </c>
    </row>
    <row r="459" spans="1:20" s="1" customFormat="1" ht="23.25">
      <c r="A459" s="3" t="s">
        <v>991</v>
      </c>
      <c r="B459" s="8" t="s">
        <v>386</v>
      </c>
      <c r="C459" s="4">
        <v>5140552</v>
      </c>
      <c r="D459" s="4">
        <v>21687</v>
      </c>
      <c r="E459" s="4">
        <v>37153</v>
      </c>
      <c r="F459" s="4">
        <v>17748</v>
      </c>
      <c r="G459" s="4">
        <v>3657</v>
      </c>
      <c r="H459" s="4">
        <v>2934471</v>
      </c>
      <c r="I459" s="4">
        <v>235641</v>
      </c>
      <c r="J459" s="4">
        <v>17991</v>
      </c>
      <c r="K459" s="4">
        <v>10782</v>
      </c>
      <c r="L459" s="4">
        <v>29955</v>
      </c>
      <c r="M459" s="5" t="s">
        <v>14</v>
      </c>
      <c r="N459" s="4">
        <v>81333</v>
      </c>
      <c r="O459" s="4">
        <v>72109</v>
      </c>
      <c r="P459" s="4">
        <v>83188</v>
      </c>
      <c r="Q459" s="4">
        <v>1311894</v>
      </c>
      <c r="R459" s="4">
        <v>112441</v>
      </c>
      <c r="S459" s="4">
        <v>149292</v>
      </c>
      <c r="T459" s="4">
        <v>21210</v>
      </c>
    </row>
    <row r="460" spans="1:20" s="1" customFormat="1" ht="23.25">
      <c r="A460" s="3" t="s">
        <v>992</v>
      </c>
      <c r="B460" s="8" t="s">
        <v>387</v>
      </c>
      <c r="C460" s="4">
        <v>2606816</v>
      </c>
      <c r="D460" s="4">
        <v>16408</v>
      </c>
      <c r="E460" s="5" t="s">
        <v>14</v>
      </c>
      <c r="F460" s="5" t="s">
        <v>14</v>
      </c>
      <c r="G460" s="5" t="s">
        <v>14</v>
      </c>
      <c r="H460" s="4">
        <v>601</v>
      </c>
      <c r="I460" s="5" t="s">
        <v>14</v>
      </c>
      <c r="J460" s="5" t="s">
        <v>14</v>
      </c>
      <c r="K460" s="4">
        <v>51399</v>
      </c>
      <c r="L460" s="4">
        <v>17663</v>
      </c>
      <c r="M460" s="4">
        <v>200</v>
      </c>
      <c r="N460" s="4">
        <v>961</v>
      </c>
      <c r="O460" s="4">
        <v>2100</v>
      </c>
      <c r="P460" s="4">
        <v>6475</v>
      </c>
      <c r="Q460" s="4">
        <v>2215603</v>
      </c>
      <c r="R460" s="4">
        <v>141906</v>
      </c>
      <c r="S460" s="5" t="s">
        <v>14</v>
      </c>
      <c r="T460" s="4">
        <v>153500</v>
      </c>
    </row>
    <row r="461" spans="1:20" s="1" customFormat="1" ht="23.25">
      <c r="A461" s="3" t="s">
        <v>993</v>
      </c>
      <c r="B461" s="8" t="s">
        <v>388</v>
      </c>
      <c r="C461" s="4">
        <v>21041802</v>
      </c>
      <c r="D461" s="4">
        <v>16029</v>
      </c>
      <c r="E461" s="5" t="s">
        <v>14</v>
      </c>
      <c r="F461" s="4">
        <v>11818</v>
      </c>
      <c r="G461" s="5" t="s">
        <v>14</v>
      </c>
      <c r="H461" s="5" t="s">
        <v>14</v>
      </c>
      <c r="I461" s="4">
        <v>956660</v>
      </c>
      <c r="J461" s="4">
        <v>1997</v>
      </c>
      <c r="K461" s="5" t="s">
        <v>14</v>
      </c>
      <c r="L461" s="5" t="s">
        <v>14</v>
      </c>
      <c r="M461" s="5" t="s">
        <v>14</v>
      </c>
      <c r="N461" s="5" t="s">
        <v>14</v>
      </c>
      <c r="O461" s="5" t="s">
        <v>14</v>
      </c>
      <c r="P461" s="4">
        <v>8502</v>
      </c>
      <c r="Q461" s="5" t="s">
        <v>14</v>
      </c>
      <c r="R461" s="4">
        <v>11699296</v>
      </c>
      <c r="S461" s="4">
        <v>8304964</v>
      </c>
      <c r="T461" s="4">
        <v>42536</v>
      </c>
    </row>
    <row r="462" spans="1:20" s="1" customFormat="1" ht="23.25">
      <c r="A462" s="3" t="s">
        <v>994</v>
      </c>
      <c r="B462" s="8" t="s">
        <v>389</v>
      </c>
      <c r="C462" s="4">
        <v>904573</v>
      </c>
      <c r="D462" s="4">
        <v>32497</v>
      </c>
      <c r="E462" s="4">
        <v>99685</v>
      </c>
      <c r="F462" s="4">
        <v>5687</v>
      </c>
      <c r="G462" s="5" t="s">
        <v>14</v>
      </c>
      <c r="H462" s="5" t="s">
        <v>14</v>
      </c>
      <c r="I462" s="4">
        <v>71876</v>
      </c>
      <c r="J462" s="4">
        <v>65992</v>
      </c>
      <c r="K462" s="4">
        <v>3386</v>
      </c>
      <c r="L462" s="4">
        <v>66375</v>
      </c>
      <c r="M462" s="4">
        <v>500</v>
      </c>
      <c r="N462" s="4">
        <v>268923</v>
      </c>
      <c r="O462" s="4">
        <v>89874</v>
      </c>
      <c r="P462" s="4">
        <v>13878</v>
      </c>
      <c r="Q462" s="4">
        <v>51408</v>
      </c>
      <c r="R462" s="4">
        <v>35162</v>
      </c>
      <c r="S462" s="4">
        <v>68002</v>
      </c>
      <c r="T462" s="4">
        <v>31328</v>
      </c>
    </row>
    <row r="463" spans="1:20" s="1" customFormat="1" ht="34.5">
      <c r="A463" s="3" t="s">
        <v>995</v>
      </c>
      <c r="B463" s="8" t="s">
        <v>526</v>
      </c>
      <c r="C463" s="4">
        <v>17431806</v>
      </c>
      <c r="D463" s="4">
        <v>810880</v>
      </c>
      <c r="E463" s="4">
        <v>674960</v>
      </c>
      <c r="F463" s="4">
        <v>742694</v>
      </c>
      <c r="G463" s="4">
        <v>267120</v>
      </c>
      <c r="H463" s="4">
        <v>1366770</v>
      </c>
      <c r="I463" s="4">
        <v>780203</v>
      </c>
      <c r="J463" s="4">
        <v>1854335</v>
      </c>
      <c r="K463" s="4">
        <v>660039</v>
      </c>
      <c r="L463" s="4">
        <v>261620</v>
      </c>
      <c r="M463" s="4">
        <v>238005</v>
      </c>
      <c r="N463" s="4">
        <v>1203885</v>
      </c>
      <c r="O463" s="4">
        <v>450294</v>
      </c>
      <c r="P463" s="4">
        <v>286200</v>
      </c>
      <c r="Q463" s="4">
        <v>2022329</v>
      </c>
      <c r="R463" s="4">
        <v>772313</v>
      </c>
      <c r="S463" s="4">
        <v>4766493</v>
      </c>
      <c r="T463" s="4">
        <v>273665</v>
      </c>
    </row>
    <row r="464" spans="1:20" s="1" customFormat="1" ht="23.25">
      <c r="A464" s="3" t="s">
        <v>996</v>
      </c>
      <c r="B464" s="8" t="s">
        <v>390</v>
      </c>
      <c r="C464" s="4">
        <v>718576</v>
      </c>
      <c r="D464" s="4">
        <v>2300</v>
      </c>
      <c r="E464" s="5" t="s">
        <v>14</v>
      </c>
      <c r="F464" s="4">
        <v>1630</v>
      </c>
      <c r="G464" s="5" t="s">
        <v>14</v>
      </c>
      <c r="H464" s="4">
        <v>6290</v>
      </c>
      <c r="I464" s="4">
        <v>16784</v>
      </c>
      <c r="J464" s="4">
        <v>46519</v>
      </c>
      <c r="K464" s="5" t="s">
        <v>14</v>
      </c>
      <c r="L464" s="4">
        <v>15455</v>
      </c>
      <c r="M464" s="5" t="s">
        <v>14</v>
      </c>
      <c r="N464" s="4">
        <v>545400</v>
      </c>
      <c r="O464" s="4">
        <v>4935</v>
      </c>
      <c r="P464" s="5" t="s">
        <v>14</v>
      </c>
      <c r="Q464" s="5" t="s">
        <v>14</v>
      </c>
      <c r="R464" s="5" t="s">
        <v>14</v>
      </c>
      <c r="S464" s="4">
        <v>75564</v>
      </c>
      <c r="T464" s="4">
        <v>3700</v>
      </c>
    </row>
    <row r="465" spans="1:20" s="1" customFormat="1" ht="23.25">
      <c r="A465" s="3" t="s">
        <v>997</v>
      </c>
      <c r="B465" s="8" t="s">
        <v>391</v>
      </c>
      <c r="C465" s="4">
        <v>293881</v>
      </c>
      <c r="D465" s="5" t="s">
        <v>14</v>
      </c>
      <c r="E465" s="5" t="s">
        <v>14</v>
      </c>
      <c r="F465" s="5" t="s">
        <v>14</v>
      </c>
      <c r="G465" s="5" t="s">
        <v>14</v>
      </c>
      <c r="H465" s="4">
        <v>3126</v>
      </c>
      <c r="I465" s="4">
        <v>15324</v>
      </c>
      <c r="J465" s="5" t="s">
        <v>14</v>
      </c>
      <c r="K465" s="5" t="s">
        <v>14</v>
      </c>
      <c r="L465" s="5" t="s">
        <v>14</v>
      </c>
      <c r="M465" s="4">
        <v>1000</v>
      </c>
      <c r="N465" s="5" t="s">
        <v>14</v>
      </c>
      <c r="O465" s="4">
        <v>3749</v>
      </c>
      <c r="P465" s="5" t="s">
        <v>14</v>
      </c>
      <c r="Q465" s="4">
        <v>224317</v>
      </c>
      <c r="R465" s="5" t="s">
        <v>14</v>
      </c>
      <c r="S465" s="4">
        <v>29265</v>
      </c>
      <c r="T465" s="4">
        <v>17100</v>
      </c>
    </row>
    <row r="466" spans="1:20" s="1" customFormat="1" ht="23.25">
      <c r="A466" s="3" t="s">
        <v>998</v>
      </c>
      <c r="B466" s="8" t="s">
        <v>392</v>
      </c>
      <c r="C466" s="4">
        <v>14609125</v>
      </c>
      <c r="D466" s="4">
        <v>676092</v>
      </c>
      <c r="E466" s="4">
        <v>655960</v>
      </c>
      <c r="F466" s="4">
        <v>726588</v>
      </c>
      <c r="G466" s="4">
        <v>190433</v>
      </c>
      <c r="H466" s="4">
        <v>1331027</v>
      </c>
      <c r="I466" s="4">
        <v>737551</v>
      </c>
      <c r="J466" s="4">
        <v>1465172</v>
      </c>
      <c r="K466" s="4">
        <v>640469</v>
      </c>
      <c r="L466" s="4">
        <v>246146</v>
      </c>
      <c r="M466" s="4">
        <v>233505</v>
      </c>
      <c r="N466" s="4">
        <v>601322</v>
      </c>
      <c r="O466" s="4">
        <v>385267</v>
      </c>
      <c r="P466" s="4">
        <v>282347</v>
      </c>
      <c r="Q466" s="4">
        <v>1672506</v>
      </c>
      <c r="R466" s="4">
        <v>762670</v>
      </c>
      <c r="S466" s="4">
        <v>3788873</v>
      </c>
      <c r="T466" s="4">
        <v>213198</v>
      </c>
    </row>
    <row r="467" spans="1:20" s="1" customFormat="1" ht="23.25">
      <c r="A467" s="3" t="s">
        <v>999</v>
      </c>
      <c r="B467" s="8" t="s">
        <v>393</v>
      </c>
      <c r="C467" s="4">
        <v>2262329</v>
      </c>
      <c r="D467" s="5" t="s">
        <v>14</v>
      </c>
      <c r="E467" s="5" t="s">
        <v>14</v>
      </c>
      <c r="F467" s="4">
        <v>29156</v>
      </c>
      <c r="G467" s="4">
        <v>35158</v>
      </c>
      <c r="H467" s="4">
        <v>520772</v>
      </c>
      <c r="I467" s="4">
        <v>663806</v>
      </c>
      <c r="J467" s="5" t="s">
        <v>14</v>
      </c>
      <c r="K467" s="4">
        <v>369010</v>
      </c>
      <c r="L467" s="4">
        <v>33875</v>
      </c>
      <c r="M467" s="4">
        <v>73657</v>
      </c>
      <c r="N467" s="5" t="s">
        <v>14</v>
      </c>
      <c r="O467" s="4">
        <v>16714</v>
      </c>
      <c r="P467" s="4">
        <v>124564</v>
      </c>
      <c r="Q467" s="4">
        <v>395618</v>
      </c>
      <c r="R467" s="5" t="s">
        <v>14</v>
      </c>
      <c r="S467" s="5" t="s">
        <v>14</v>
      </c>
      <c r="T467" s="5" t="s">
        <v>14</v>
      </c>
    </row>
    <row r="468" spans="1:20" s="1" customFormat="1" ht="23.25">
      <c r="A468" s="3" t="s">
        <v>1000</v>
      </c>
      <c r="B468" s="8" t="s">
        <v>394</v>
      </c>
      <c r="C468" s="4">
        <v>12346795</v>
      </c>
      <c r="D468" s="4">
        <v>676092</v>
      </c>
      <c r="E468" s="4">
        <v>655960</v>
      </c>
      <c r="F468" s="4">
        <v>697432</v>
      </c>
      <c r="G468" s="4">
        <v>155275</v>
      </c>
      <c r="H468" s="4">
        <v>810256</v>
      </c>
      <c r="I468" s="4">
        <v>73745</v>
      </c>
      <c r="J468" s="4">
        <v>1465172</v>
      </c>
      <c r="K468" s="4">
        <v>271459</v>
      </c>
      <c r="L468" s="4">
        <v>212271</v>
      </c>
      <c r="M468" s="4">
        <v>159848</v>
      </c>
      <c r="N468" s="4">
        <v>601322</v>
      </c>
      <c r="O468" s="4">
        <v>368553</v>
      </c>
      <c r="P468" s="4">
        <v>157783</v>
      </c>
      <c r="Q468" s="4">
        <v>1276888</v>
      </c>
      <c r="R468" s="4">
        <v>762670</v>
      </c>
      <c r="S468" s="4">
        <v>3788873</v>
      </c>
      <c r="T468" s="4">
        <v>213198</v>
      </c>
    </row>
    <row r="469" spans="1:20" s="1" customFormat="1" ht="45.75">
      <c r="A469" s="3" t="s">
        <v>1001</v>
      </c>
      <c r="B469" s="8" t="s">
        <v>395</v>
      </c>
      <c r="C469" s="4">
        <v>1810225</v>
      </c>
      <c r="D469" s="4">
        <v>132488</v>
      </c>
      <c r="E469" s="4">
        <v>19000</v>
      </c>
      <c r="F469" s="4">
        <v>14476</v>
      </c>
      <c r="G469" s="4">
        <v>76687</v>
      </c>
      <c r="H469" s="4">
        <v>26327</v>
      </c>
      <c r="I469" s="4">
        <v>10544</v>
      </c>
      <c r="J469" s="4">
        <v>342644</v>
      </c>
      <c r="K469" s="4">
        <v>19570</v>
      </c>
      <c r="L469" s="4">
        <v>20</v>
      </c>
      <c r="M469" s="4">
        <v>3500</v>
      </c>
      <c r="N469" s="4">
        <v>57163</v>
      </c>
      <c r="O469" s="4">
        <v>56344</v>
      </c>
      <c r="P469" s="4">
        <v>3853</v>
      </c>
      <c r="Q469" s="4">
        <v>125506</v>
      </c>
      <c r="R469" s="4">
        <v>9643</v>
      </c>
      <c r="S469" s="4">
        <v>872792</v>
      </c>
      <c r="T469" s="4">
        <v>39668</v>
      </c>
    </row>
    <row r="470" spans="1:20" s="1" customFormat="1" ht="45.75">
      <c r="A470" s="3" t="s">
        <v>1002</v>
      </c>
      <c r="B470" s="8" t="s">
        <v>527</v>
      </c>
      <c r="C470" s="4">
        <v>2061283611</v>
      </c>
      <c r="D470" s="4">
        <v>66495997</v>
      </c>
      <c r="E470" s="4">
        <v>149761720</v>
      </c>
      <c r="F470" s="4">
        <v>181262945</v>
      </c>
      <c r="G470" s="4">
        <v>78714563</v>
      </c>
      <c r="H470" s="4">
        <v>85376138</v>
      </c>
      <c r="I470" s="4">
        <v>75722290</v>
      </c>
      <c r="J470" s="4">
        <v>138141427</v>
      </c>
      <c r="K470" s="4">
        <v>78702781</v>
      </c>
      <c r="L470" s="4">
        <v>62357246</v>
      </c>
      <c r="M470" s="4">
        <v>52646081</v>
      </c>
      <c r="N470" s="4">
        <v>70698351</v>
      </c>
      <c r="O470" s="4">
        <v>51500287</v>
      </c>
      <c r="P470" s="4">
        <v>97663027</v>
      </c>
      <c r="Q470" s="4">
        <v>207169665</v>
      </c>
      <c r="R470" s="4">
        <v>195247334</v>
      </c>
      <c r="S470" s="4">
        <v>374766449</v>
      </c>
      <c r="T470" s="4">
        <v>95057310</v>
      </c>
    </row>
    <row r="471" spans="1:20" s="1" customFormat="1" ht="23.25">
      <c r="A471" s="3" t="s">
        <v>1003</v>
      </c>
      <c r="B471" s="8" t="s">
        <v>528</v>
      </c>
      <c r="C471" s="4">
        <v>1373699402</v>
      </c>
      <c r="D471" s="4">
        <v>51435484</v>
      </c>
      <c r="E471" s="4">
        <v>88895496</v>
      </c>
      <c r="F471" s="4">
        <v>162097785</v>
      </c>
      <c r="G471" s="4">
        <v>59592393</v>
      </c>
      <c r="H471" s="4">
        <v>76643517</v>
      </c>
      <c r="I471" s="4">
        <v>64193868</v>
      </c>
      <c r="J471" s="4">
        <v>92337148</v>
      </c>
      <c r="K471" s="4">
        <v>55184678</v>
      </c>
      <c r="L471" s="4">
        <v>43011110</v>
      </c>
      <c r="M471" s="4">
        <v>41563327</v>
      </c>
      <c r="N471" s="4">
        <v>52516178</v>
      </c>
      <c r="O471" s="4">
        <v>31862537</v>
      </c>
      <c r="P471" s="4">
        <v>91541605</v>
      </c>
      <c r="Q471" s="4">
        <v>102681262</v>
      </c>
      <c r="R471" s="4">
        <v>114778022</v>
      </c>
      <c r="S471" s="4">
        <v>166924647</v>
      </c>
      <c r="T471" s="4">
        <v>78440343</v>
      </c>
    </row>
    <row r="472" spans="1:20" s="1" customFormat="1" ht="57">
      <c r="A472" s="3" t="s">
        <v>1004</v>
      </c>
      <c r="B472" s="8" t="s">
        <v>396</v>
      </c>
      <c r="C472" s="4">
        <v>1354844694</v>
      </c>
      <c r="D472" s="4">
        <v>50182899</v>
      </c>
      <c r="E472" s="4">
        <v>88700588</v>
      </c>
      <c r="F472" s="4">
        <v>160944943</v>
      </c>
      <c r="G472" s="4">
        <v>59568489</v>
      </c>
      <c r="H472" s="4">
        <v>76254794</v>
      </c>
      <c r="I472" s="4">
        <v>63933117</v>
      </c>
      <c r="J472" s="4">
        <v>90248053</v>
      </c>
      <c r="K472" s="4">
        <v>54268093</v>
      </c>
      <c r="L472" s="4">
        <v>42246664</v>
      </c>
      <c r="M472" s="4">
        <v>39709409</v>
      </c>
      <c r="N472" s="4">
        <v>52327217</v>
      </c>
      <c r="O472" s="4">
        <v>31046498</v>
      </c>
      <c r="P472" s="4">
        <v>91506632</v>
      </c>
      <c r="Q472" s="4">
        <v>98722922</v>
      </c>
      <c r="R472" s="4">
        <v>114621730</v>
      </c>
      <c r="S472" s="4">
        <v>163310826</v>
      </c>
      <c r="T472" s="4">
        <v>77251820</v>
      </c>
    </row>
    <row r="473" spans="1:20" s="1" customFormat="1" ht="23.25">
      <c r="A473" s="3" t="s">
        <v>1005</v>
      </c>
      <c r="B473" s="8" t="s">
        <v>397</v>
      </c>
      <c r="C473" s="4">
        <v>824937274</v>
      </c>
      <c r="D473" s="4">
        <v>31502593</v>
      </c>
      <c r="E473" s="4">
        <v>34518858</v>
      </c>
      <c r="F473" s="4">
        <v>110032229</v>
      </c>
      <c r="G473" s="4">
        <v>27551103</v>
      </c>
      <c r="H473" s="4">
        <v>27527691</v>
      </c>
      <c r="I473" s="4">
        <v>37534562</v>
      </c>
      <c r="J473" s="4">
        <v>56900003</v>
      </c>
      <c r="K473" s="4">
        <v>30504192</v>
      </c>
      <c r="L473" s="4">
        <v>25899171</v>
      </c>
      <c r="M473" s="4">
        <v>14437806</v>
      </c>
      <c r="N473" s="4">
        <v>25953004</v>
      </c>
      <c r="O473" s="4">
        <v>19553487</v>
      </c>
      <c r="P473" s="4">
        <v>50200371</v>
      </c>
      <c r="Q473" s="4">
        <v>72012461</v>
      </c>
      <c r="R473" s="4">
        <v>82847431</v>
      </c>
      <c r="S473" s="4">
        <v>127216936</v>
      </c>
      <c r="T473" s="4">
        <v>50745374</v>
      </c>
    </row>
    <row r="474" spans="1:20" s="1" customFormat="1" ht="34.5">
      <c r="A474" s="3" t="s">
        <v>1006</v>
      </c>
      <c r="B474" s="8" t="s">
        <v>398</v>
      </c>
      <c r="C474" s="4">
        <v>5880</v>
      </c>
      <c r="D474" s="4">
        <v>5880</v>
      </c>
      <c r="E474" s="5" t="s">
        <v>14</v>
      </c>
      <c r="F474" s="5" t="s">
        <v>14</v>
      </c>
      <c r="G474" s="5" t="s">
        <v>14</v>
      </c>
      <c r="H474" s="5" t="s">
        <v>14</v>
      </c>
      <c r="I474" s="5" t="s">
        <v>14</v>
      </c>
      <c r="J474" s="5" t="s">
        <v>14</v>
      </c>
      <c r="K474" s="5" t="s">
        <v>14</v>
      </c>
      <c r="L474" s="5" t="s">
        <v>14</v>
      </c>
      <c r="M474" s="5" t="s">
        <v>14</v>
      </c>
      <c r="N474" s="5" t="s">
        <v>14</v>
      </c>
      <c r="O474" s="5" t="s">
        <v>14</v>
      </c>
      <c r="P474" s="5" t="s">
        <v>14</v>
      </c>
      <c r="Q474" s="5" t="s">
        <v>14</v>
      </c>
      <c r="R474" s="5" t="s">
        <v>14</v>
      </c>
      <c r="S474" s="5" t="s">
        <v>14</v>
      </c>
      <c r="T474" s="5" t="s">
        <v>14</v>
      </c>
    </row>
    <row r="475" spans="1:20" s="1" customFormat="1" ht="34.5">
      <c r="A475" s="3" t="s">
        <v>1007</v>
      </c>
      <c r="B475" s="8" t="s">
        <v>399</v>
      </c>
      <c r="C475" s="4">
        <v>657712924</v>
      </c>
      <c r="D475" s="4">
        <v>25988161</v>
      </c>
      <c r="E475" s="4">
        <v>26479586</v>
      </c>
      <c r="F475" s="4">
        <v>91005345</v>
      </c>
      <c r="G475" s="4">
        <v>21756265</v>
      </c>
      <c r="H475" s="4">
        <v>21887510</v>
      </c>
      <c r="I475" s="4">
        <v>31200753</v>
      </c>
      <c r="J475" s="4">
        <v>43663163</v>
      </c>
      <c r="K475" s="4">
        <v>24756461</v>
      </c>
      <c r="L475" s="4">
        <v>23024064</v>
      </c>
      <c r="M475" s="4">
        <v>10045392</v>
      </c>
      <c r="N475" s="4">
        <v>21236344</v>
      </c>
      <c r="O475" s="4">
        <v>17108164</v>
      </c>
      <c r="P475" s="4">
        <v>45277016</v>
      </c>
      <c r="Q475" s="4">
        <v>59730398</v>
      </c>
      <c r="R475" s="4">
        <v>61913748</v>
      </c>
      <c r="S475" s="4">
        <v>90981923</v>
      </c>
      <c r="T475" s="4">
        <v>41658631</v>
      </c>
    </row>
    <row r="476" spans="1:20" s="1" customFormat="1" ht="34.5">
      <c r="A476" s="3" t="s">
        <v>1008</v>
      </c>
      <c r="B476" s="8" t="s">
        <v>400</v>
      </c>
      <c r="C476" s="4">
        <v>159694514</v>
      </c>
      <c r="D476" s="4">
        <v>5328548</v>
      </c>
      <c r="E476" s="4">
        <v>7938313</v>
      </c>
      <c r="F476" s="4">
        <v>18823141</v>
      </c>
      <c r="G476" s="4">
        <v>5652670</v>
      </c>
      <c r="H476" s="4">
        <v>5535439</v>
      </c>
      <c r="I476" s="4">
        <v>5951112</v>
      </c>
      <c r="J476" s="4">
        <v>12951180</v>
      </c>
      <c r="K476" s="4">
        <v>5593851</v>
      </c>
      <c r="L476" s="4">
        <v>2163089</v>
      </c>
      <c r="M476" s="4">
        <v>4219415</v>
      </c>
      <c r="N476" s="4">
        <v>4587388</v>
      </c>
      <c r="O476" s="4">
        <v>2320056</v>
      </c>
      <c r="P476" s="4">
        <v>4547422</v>
      </c>
      <c r="Q476" s="4">
        <v>12098262</v>
      </c>
      <c r="R476" s="4">
        <v>19927276</v>
      </c>
      <c r="S476" s="4">
        <v>33656657</v>
      </c>
      <c r="T476" s="4">
        <v>8400697</v>
      </c>
    </row>
    <row r="477" spans="1:20" s="1" customFormat="1" ht="34.5">
      <c r="A477" s="3" t="s">
        <v>1009</v>
      </c>
      <c r="B477" s="8" t="s">
        <v>401</v>
      </c>
      <c r="C477" s="4">
        <v>1154795</v>
      </c>
      <c r="D477" s="5" t="s">
        <v>14</v>
      </c>
      <c r="E477" s="5" t="s">
        <v>14</v>
      </c>
      <c r="F477" s="5" t="s">
        <v>14</v>
      </c>
      <c r="G477" s="5" t="s">
        <v>14</v>
      </c>
      <c r="H477" s="5" t="s">
        <v>14</v>
      </c>
      <c r="I477" s="5" t="s">
        <v>14</v>
      </c>
      <c r="J477" s="5" t="s">
        <v>14</v>
      </c>
      <c r="K477" s="5" t="s">
        <v>14</v>
      </c>
      <c r="L477" s="4">
        <v>328419</v>
      </c>
      <c r="M477" s="5" t="s">
        <v>14</v>
      </c>
      <c r="N477" s="5" t="s">
        <v>14</v>
      </c>
      <c r="O477" s="5" t="s">
        <v>14</v>
      </c>
      <c r="P477" s="4">
        <v>346400</v>
      </c>
      <c r="Q477" s="5" t="s">
        <v>14</v>
      </c>
      <c r="R477" s="5" t="s">
        <v>14</v>
      </c>
      <c r="S477" s="5" t="s">
        <v>14</v>
      </c>
      <c r="T477" s="4">
        <v>479976</v>
      </c>
    </row>
    <row r="478" spans="1:20" s="1" customFormat="1" ht="34.5">
      <c r="A478" s="3" t="s">
        <v>1010</v>
      </c>
      <c r="B478" s="8" t="s">
        <v>402</v>
      </c>
      <c r="C478" s="4">
        <v>6369161</v>
      </c>
      <c r="D478" s="4">
        <v>180005</v>
      </c>
      <c r="E478" s="4">
        <v>100959</v>
      </c>
      <c r="F478" s="4">
        <v>203743</v>
      </c>
      <c r="G478" s="4">
        <v>142169</v>
      </c>
      <c r="H478" s="4">
        <v>104742</v>
      </c>
      <c r="I478" s="4">
        <v>382697</v>
      </c>
      <c r="J478" s="4">
        <v>285660</v>
      </c>
      <c r="K478" s="4">
        <v>153881</v>
      </c>
      <c r="L478" s="4">
        <v>383600</v>
      </c>
      <c r="M478" s="4">
        <v>172999</v>
      </c>
      <c r="N478" s="4">
        <v>129271</v>
      </c>
      <c r="O478" s="4">
        <v>125267</v>
      </c>
      <c r="P478" s="4">
        <v>29534</v>
      </c>
      <c r="Q478" s="4">
        <v>183801</v>
      </c>
      <c r="R478" s="4">
        <v>1006407</v>
      </c>
      <c r="S478" s="4">
        <v>2578356</v>
      </c>
      <c r="T478" s="4">
        <v>206070</v>
      </c>
    </row>
    <row r="479" spans="1:20" s="1" customFormat="1" ht="23.25">
      <c r="A479" s="3" t="s">
        <v>1011</v>
      </c>
      <c r="B479" s="8" t="s">
        <v>403</v>
      </c>
      <c r="C479" s="4">
        <v>24087</v>
      </c>
      <c r="D479" s="5" t="s">
        <v>14</v>
      </c>
      <c r="E479" s="5" t="s">
        <v>14</v>
      </c>
      <c r="F479" s="5" t="s">
        <v>14</v>
      </c>
      <c r="G479" s="5" t="s">
        <v>14</v>
      </c>
      <c r="H479" s="5" t="s">
        <v>14</v>
      </c>
      <c r="I479" s="5" t="s">
        <v>14</v>
      </c>
      <c r="J479" s="5" t="s">
        <v>14</v>
      </c>
      <c r="K479" s="5" t="s">
        <v>14</v>
      </c>
      <c r="L479" s="5" t="s">
        <v>14</v>
      </c>
      <c r="M479" s="5" t="s">
        <v>14</v>
      </c>
      <c r="N479" s="4">
        <v>23926</v>
      </c>
      <c r="O479" s="5" t="s">
        <v>14</v>
      </c>
      <c r="P479" s="5" t="s">
        <v>14</v>
      </c>
      <c r="Q479" s="4">
        <v>161</v>
      </c>
      <c r="R479" s="5" t="s">
        <v>14</v>
      </c>
      <c r="S479" s="5" t="s">
        <v>14</v>
      </c>
      <c r="T479" s="5" t="s">
        <v>14</v>
      </c>
    </row>
    <row r="480" spans="1:20" s="1" customFormat="1" ht="23.25">
      <c r="A480" s="3" t="s">
        <v>1012</v>
      </c>
      <c r="B480" s="8" t="s">
        <v>404</v>
      </c>
      <c r="C480" s="4">
        <v>420672349</v>
      </c>
      <c r="D480" s="4">
        <v>13669358</v>
      </c>
      <c r="E480" s="4">
        <v>41262284</v>
      </c>
      <c r="F480" s="4">
        <v>45850256</v>
      </c>
      <c r="G480" s="4">
        <v>30328571</v>
      </c>
      <c r="H480" s="4">
        <v>43703602</v>
      </c>
      <c r="I480" s="4">
        <v>20333585</v>
      </c>
      <c r="J480" s="4">
        <v>27083743</v>
      </c>
      <c r="K480" s="4">
        <v>19165902</v>
      </c>
      <c r="L480" s="4">
        <v>11389696</v>
      </c>
      <c r="M480" s="4">
        <v>10201435</v>
      </c>
      <c r="N480" s="4">
        <v>22875474</v>
      </c>
      <c r="O480" s="4">
        <v>7996459</v>
      </c>
      <c r="P480" s="4">
        <v>31400135</v>
      </c>
      <c r="Q480" s="4">
        <v>25679037</v>
      </c>
      <c r="R480" s="4">
        <v>24850344</v>
      </c>
      <c r="S480" s="4">
        <v>24485624</v>
      </c>
      <c r="T480" s="4">
        <v>20396845</v>
      </c>
    </row>
    <row r="481" spans="1:20" s="1" customFormat="1" ht="23.25">
      <c r="A481" s="3" t="s">
        <v>1013</v>
      </c>
      <c r="B481" s="8" t="s">
        <v>405</v>
      </c>
      <c r="C481" s="4">
        <v>375186491</v>
      </c>
      <c r="D481" s="4">
        <v>12613069</v>
      </c>
      <c r="E481" s="4">
        <v>29224069</v>
      </c>
      <c r="F481" s="4">
        <v>42276384</v>
      </c>
      <c r="G481" s="4">
        <v>29183817</v>
      </c>
      <c r="H481" s="4">
        <v>39655636</v>
      </c>
      <c r="I481" s="4">
        <v>18961912</v>
      </c>
      <c r="J481" s="4">
        <v>24688865</v>
      </c>
      <c r="K481" s="4">
        <v>17504869</v>
      </c>
      <c r="L481" s="4">
        <v>10293768</v>
      </c>
      <c r="M481" s="4">
        <v>9322375</v>
      </c>
      <c r="N481" s="4">
        <v>19726561</v>
      </c>
      <c r="O481" s="4">
        <v>7828811</v>
      </c>
      <c r="P481" s="4">
        <v>24589748</v>
      </c>
      <c r="Q481" s="4">
        <v>24200425</v>
      </c>
      <c r="R481" s="4">
        <v>22973926</v>
      </c>
      <c r="S481" s="4">
        <v>23807746</v>
      </c>
      <c r="T481" s="4">
        <v>18334511</v>
      </c>
    </row>
    <row r="482" spans="1:20" s="1" customFormat="1" ht="23.25">
      <c r="A482" s="3" t="s">
        <v>1014</v>
      </c>
      <c r="B482" s="8" t="s">
        <v>406</v>
      </c>
      <c r="C482" s="4">
        <v>45485858</v>
      </c>
      <c r="D482" s="4">
        <v>1056290</v>
      </c>
      <c r="E482" s="4">
        <v>12038215</v>
      </c>
      <c r="F482" s="4">
        <v>3573872</v>
      </c>
      <c r="G482" s="4">
        <v>1144754</v>
      </c>
      <c r="H482" s="4">
        <v>4047966</v>
      </c>
      <c r="I482" s="4">
        <v>1371673</v>
      </c>
      <c r="J482" s="4">
        <v>2394877</v>
      </c>
      <c r="K482" s="4">
        <v>1661033</v>
      </c>
      <c r="L482" s="4">
        <v>1095929</v>
      </c>
      <c r="M482" s="4">
        <v>879060</v>
      </c>
      <c r="N482" s="4">
        <v>3148913</v>
      </c>
      <c r="O482" s="4">
        <v>167648</v>
      </c>
      <c r="P482" s="4">
        <v>6810387</v>
      </c>
      <c r="Q482" s="4">
        <v>1478612</v>
      </c>
      <c r="R482" s="4">
        <v>1876418</v>
      </c>
      <c r="S482" s="4">
        <v>677878</v>
      </c>
      <c r="T482" s="4">
        <v>2062334</v>
      </c>
    </row>
    <row r="483" spans="1:20" s="1" customFormat="1" ht="23.25">
      <c r="A483" s="3" t="s">
        <v>1015</v>
      </c>
      <c r="B483" s="8" t="s">
        <v>407</v>
      </c>
      <c r="C483" s="4">
        <v>48635</v>
      </c>
      <c r="D483" s="5" t="s">
        <v>14</v>
      </c>
      <c r="E483" s="4">
        <v>44</v>
      </c>
      <c r="F483" s="5" t="s">
        <v>14</v>
      </c>
      <c r="G483" s="5" t="s">
        <v>14</v>
      </c>
      <c r="H483" s="5" t="s">
        <v>14</v>
      </c>
      <c r="I483" s="5" t="s">
        <v>14</v>
      </c>
      <c r="J483" s="4">
        <v>31527</v>
      </c>
      <c r="K483" s="4">
        <v>17064</v>
      </c>
      <c r="L483" s="5" t="s">
        <v>14</v>
      </c>
      <c r="M483" s="5" t="s">
        <v>14</v>
      </c>
      <c r="N483" s="5" t="s">
        <v>14</v>
      </c>
      <c r="O483" s="5" t="s">
        <v>14</v>
      </c>
      <c r="P483" s="5" t="s">
        <v>14</v>
      </c>
      <c r="Q483" s="5" t="s">
        <v>14</v>
      </c>
      <c r="R483" s="5" t="s">
        <v>14</v>
      </c>
      <c r="S483" s="5" t="s">
        <v>14</v>
      </c>
      <c r="T483" s="5" t="s">
        <v>14</v>
      </c>
    </row>
    <row r="484" spans="1:20" s="1" customFormat="1" ht="45.75">
      <c r="A484" s="3" t="s">
        <v>1016</v>
      </c>
      <c r="B484" s="8" t="s">
        <v>408</v>
      </c>
      <c r="C484" s="4">
        <v>104649233</v>
      </c>
      <c r="D484" s="4">
        <v>5010947</v>
      </c>
      <c r="E484" s="4">
        <v>11606780</v>
      </c>
      <c r="F484" s="4">
        <v>5057658</v>
      </c>
      <c r="G484" s="4">
        <v>1662958</v>
      </c>
      <c r="H484" s="4">
        <v>5023501</v>
      </c>
      <c r="I484" s="4">
        <v>6064970</v>
      </c>
      <c r="J484" s="4">
        <v>6161590</v>
      </c>
      <c r="K484" s="4">
        <v>4580935</v>
      </c>
      <c r="L484" s="4">
        <v>4951316</v>
      </c>
      <c r="M484" s="4">
        <v>12705881</v>
      </c>
      <c r="N484" s="4">
        <v>3419874</v>
      </c>
      <c r="O484" s="4">
        <v>3496553</v>
      </c>
      <c r="P484" s="4">
        <v>9905492</v>
      </c>
      <c r="Q484" s="4">
        <v>801113</v>
      </c>
      <c r="R484" s="4">
        <v>6923954</v>
      </c>
      <c r="S484" s="4">
        <v>11235709</v>
      </c>
      <c r="T484" s="4">
        <v>6040002</v>
      </c>
    </row>
    <row r="485" spans="1:20" s="1" customFormat="1" ht="34.5">
      <c r="A485" s="3" t="s">
        <v>1017</v>
      </c>
      <c r="B485" s="8" t="s">
        <v>409</v>
      </c>
      <c r="C485" s="4">
        <v>11500</v>
      </c>
      <c r="D485" s="5" t="s">
        <v>14</v>
      </c>
      <c r="E485" s="5" t="s">
        <v>14</v>
      </c>
      <c r="F485" s="5" t="s">
        <v>14</v>
      </c>
      <c r="G485" s="4">
        <v>11500</v>
      </c>
      <c r="H485" s="5" t="s">
        <v>14</v>
      </c>
      <c r="I485" s="5" t="s">
        <v>14</v>
      </c>
      <c r="J485" s="5" t="s">
        <v>14</v>
      </c>
      <c r="K485" s="5" t="s">
        <v>14</v>
      </c>
      <c r="L485" s="5" t="s">
        <v>14</v>
      </c>
      <c r="M485" s="5" t="s">
        <v>14</v>
      </c>
      <c r="N485" s="5" t="s">
        <v>14</v>
      </c>
      <c r="O485" s="5" t="s">
        <v>14</v>
      </c>
      <c r="P485" s="5" t="s">
        <v>14</v>
      </c>
      <c r="Q485" s="5" t="s">
        <v>14</v>
      </c>
      <c r="R485" s="5" t="s">
        <v>14</v>
      </c>
      <c r="S485" s="5" t="s">
        <v>14</v>
      </c>
      <c r="T485" s="5" t="s">
        <v>14</v>
      </c>
    </row>
    <row r="486" spans="1:20" s="1" customFormat="1" ht="23.25">
      <c r="A486" s="3" t="s">
        <v>1018</v>
      </c>
      <c r="B486" s="8" t="s">
        <v>410</v>
      </c>
      <c r="C486" s="4">
        <v>4501617</v>
      </c>
      <c r="D486" s="5" t="s">
        <v>14</v>
      </c>
      <c r="E486" s="4">
        <v>1312622</v>
      </c>
      <c r="F486" s="4">
        <v>4800</v>
      </c>
      <c r="G486" s="4">
        <v>14356</v>
      </c>
      <c r="H486" s="5" t="s">
        <v>14</v>
      </c>
      <c r="I486" s="5" t="s">
        <v>14</v>
      </c>
      <c r="J486" s="4">
        <v>71191</v>
      </c>
      <c r="K486" s="5" t="s">
        <v>14</v>
      </c>
      <c r="L486" s="4">
        <v>6480</v>
      </c>
      <c r="M486" s="4">
        <v>2364287</v>
      </c>
      <c r="N486" s="4">
        <v>54940</v>
      </c>
      <c r="O486" s="5" t="s">
        <v>14</v>
      </c>
      <c r="P486" s="4">
        <v>634</v>
      </c>
      <c r="Q486" s="4">
        <v>230150</v>
      </c>
      <c r="R486" s="5" t="s">
        <v>14</v>
      </c>
      <c r="S486" s="4">
        <v>372557</v>
      </c>
      <c r="T486" s="4">
        <v>69600</v>
      </c>
    </row>
    <row r="487" spans="1:20" s="1" customFormat="1" ht="57">
      <c r="A487" s="3" t="s">
        <v>1019</v>
      </c>
      <c r="B487" s="8" t="s">
        <v>411</v>
      </c>
      <c r="C487" s="4">
        <v>18854708</v>
      </c>
      <c r="D487" s="4">
        <v>1252585</v>
      </c>
      <c r="E487" s="4">
        <v>194909</v>
      </c>
      <c r="F487" s="4">
        <v>1152842</v>
      </c>
      <c r="G487" s="4">
        <v>23904</v>
      </c>
      <c r="H487" s="4">
        <v>388723</v>
      </c>
      <c r="I487" s="4">
        <v>260751</v>
      </c>
      <c r="J487" s="4">
        <v>2089095</v>
      </c>
      <c r="K487" s="4">
        <v>916585</v>
      </c>
      <c r="L487" s="4">
        <v>764446</v>
      </c>
      <c r="M487" s="4">
        <v>1853918</v>
      </c>
      <c r="N487" s="4">
        <v>188961</v>
      </c>
      <c r="O487" s="4">
        <v>816038</v>
      </c>
      <c r="P487" s="4">
        <v>34973</v>
      </c>
      <c r="Q487" s="4">
        <v>3958341</v>
      </c>
      <c r="R487" s="4">
        <v>156292</v>
      </c>
      <c r="S487" s="4">
        <v>3613822</v>
      </c>
      <c r="T487" s="4">
        <v>1188523</v>
      </c>
    </row>
    <row r="488" spans="1:20" s="1" customFormat="1" ht="23.25">
      <c r="A488" s="3" t="s">
        <v>1020</v>
      </c>
      <c r="B488" s="8" t="s">
        <v>529</v>
      </c>
      <c r="C488" s="4">
        <v>120480332</v>
      </c>
      <c r="D488" s="4">
        <v>836264</v>
      </c>
      <c r="E488" s="4">
        <v>2380954</v>
      </c>
      <c r="F488" s="4">
        <v>955663</v>
      </c>
      <c r="G488" s="4">
        <v>57076</v>
      </c>
      <c r="H488" s="4">
        <v>710647</v>
      </c>
      <c r="I488" s="4">
        <v>1228809</v>
      </c>
      <c r="J488" s="4">
        <v>1836052</v>
      </c>
      <c r="K488" s="4">
        <v>1022587</v>
      </c>
      <c r="L488" s="4">
        <v>3311739</v>
      </c>
      <c r="M488" s="4">
        <v>1813224</v>
      </c>
      <c r="N488" s="4">
        <v>1471990</v>
      </c>
      <c r="O488" s="4">
        <v>1337970</v>
      </c>
      <c r="P488" s="4">
        <v>235060</v>
      </c>
      <c r="Q488" s="4">
        <v>5754384</v>
      </c>
      <c r="R488" s="4">
        <v>7726729</v>
      </c>
      <c r="S488" s="4">
        <v>88251384</v>
      </c>
      <c r="T488" s="4">
        <v>1549802</v>
      </c>
    </row>
    <row r="489" spans="1:20" s="1" customFormat="1" ht="23.25">
      <c r="A489" s="3" t="s">
        <v>1021</v>
      </c>
      <c r="B489" s="8" t="s">
        <v>412</v>
      </c>
      <c r="C489" s="4">
        <v>17765933</v>
      </c>
      <c r="D489" s="5" t="s">
        <v>14</v>
      </c>
      <c r="E489" s="4">
        <v>399339</v>
      </c>
      <c r="F489" s="4">
        <v>125723</v>
      </c>
      <c r="G489" s="4">
        <v>7489</v>
      </c>
      <c r="H489" s="4">
        <v>100</v>
      </c>
      <c r="I489" s="4">
        <v>33677</v>
      </c>
      <c r="J489" s="4">
        <v>9219</v>
      </c>
      <c r="K489" s="4">
        <v>5451</v>
      </c>
      <c r="L489" s="4">
        <v>308632</v>
      </c>
      <c r="M489" s="4">
        <v>8648</v>
      </c>
      <c r="N489" s="4">
        <v>15</v>
      </c>
      <c r="O489" s="4">
        <v>13517</v>
      </c>
      <c r="P489" s="4">
        <v>9987</v>
      </c>
      <c r="Q489" s="4">
        <v>175696</v>
      </c>
      <c r="R489" s="4">
        <v>147946</v>
      </c>
      <c r="S489" s="4">
        <v>16509854</v>
      </c>
      <c r="T489" s="4">
        <v>10641</v>
      </c>
    </row>
    <row r="490" spans="1:20" s="1" customFormat="1" ht="23.25">
      <c r="A490" s="3" t="s">
        <v>1022</v>
      </c>
      <c r="B490" s="8" t="s">
        <v>413</v>
      </c>
      <c r="C490" s="4">
        <v>102714399</v>
      </c>
      <c r="D490" s="4">
        <v>836264</v>
      </c>
      <c r="E490" s="4">
        <v>1981615</v>
      </c>
      <c r="F490" s="4">
        <v>829940</v>
      </c>
      <c r="G490" s="4">
        <v>49587</v>
      </c>
      <c r="H490" s="4">
        <v>710547</v>
      </c>
      <c r="I490" s="4">
        <v>1195132</v>
      </c>
      <c r="J490" s="4">
        <v>1826833</v>
      </c>
      <c r="K490" s="4">
        <v>1017136</v>
      </c>
      <c r="L490" s="4">
        <v>3003107</v>
      </c>
      <c r="M490" s="4">
        <v>1804576</v>
      </c>
      <c r="N490" s="4">
        <v>1471975</v>
      </c>
      <c r="O490" s="4">
        <v>1324452</v>
      </c>
      <c r="P490" s="4">
        <v>225072</v>
      </c>
      <c r="Q490" s="4">
        <v>5578688</v>
      </c>
      <c r="R490" s="4">
        <v>7578783</v>
      </c>
      <c r="S490" s="4">
        <v>71741531</v>
      </c>
      <c r="T490" s="4">
        <v>1539161</v>
      </c>
    </row>
    <row r="491" spans="1:20" s="1" customFormat="1" ht="34.5">
      <c r="A491" s="3" t="s">
        <v>1023</v>
      </c>
      <c r="B491" s="8" t="s">
        <v>414</v>
      </c>
      <c r="C491" s="4">
        <v>88905776</v>
      </c>
      <c r="D491" s="4">
        <v>747311</v>
      </c>
      <c r="E491" s="4">
        <v>1763085</v>
      </c>
      <c r="F491" s="4">
        <v>649215</v>
      </c>
      <c r="G491" s="4">
        <v>49587</v>
      </c>
      <c r="H491" s="4">
        <v>683639</v>
      </c>
      <c r="I491" s="4">
        <v>691997</v>
      </c>
      <c r="J491" s="4">
        <v>1581051</v>
      </c>
      <c r="K491" s="4">
        <v>910644</v>
      </c>
      <c r="L491" s="4">
        <v>2178744</v>
      </c>
      <c r="M491" s="4">
        <v>1740742</v>
      </c>
      <c r="N491" s="4">
        <v>1402562</v>
      </c>
      <c r="O491" s="4">
        <v>277701</v>
      </c>
      <c r="P491" s="4">
        <v>217484</v>
      </c>
      <c r="Q491" s="4">
        <v>2862596</v>
      </c>
      <c r="R491" s="4">
        <v>7176958</v>
      </c>
      <c r="S491" s="4">
        <v>64819590</v>
      </c>
      <c r="T491" s="4">
        <v>1152872</v>
      </c>
    </row>
    <row r="492" spans="1:20" s="1" customFormat="1" ht="34.5">
      <c r="A492" s="3" t="s">
        <v>1024</v>
      </c>
      <c r="B492" s="8" t="s">
        <v>415</v>
      </c>
      <c r="C492" s="4">
        <v>13808623</v>
      </c>
      <c r="D492" s="4">
        <v>88953</v>
      </c>
      <c r="E492" s="4">
        <v>218530</v>
      </c>
      <c r="F492" s="4">
        <v>180725</v>
      </c>
      <c r="G492" s="5" t="s">
        <v>14</v>
      </c>
      <c r="H492" s="4">
        <v>26908</v>
      </c>
      <c r="I492" s="4">
        <v>503135</v>
      </c>
      <c r="J492" s="4">
        <v>245782</v>
      </c>
      <c r="K492" s="4">
        <v>106492</v>
      </c>
      <c r="L492" s="4">
        <v>824363</v>
      </c>
      <c r="M492" s="4">
        <v>63834</v>
      </c>
      <c r="N492" s="4">
        <v>69413</v>
      </c>
      <c r="O492" s="4">
        <v>1046752</v>
      </c>
      <c r="P492" s="4">
        <v>7589</v>
      </c>
      <c r="Q492" s="4">
        <v>2716093</v>
      </c>
      <c r="R492" s="4">
        <v>401825</v>
      </c>
      <c r="S492" s="4">
        <v>6921940</v>
      </c>
      <c r="T492" s="4">
        <v>386289</v>
      </c>
    </row>
    <row r="493" spans="1:20" s="1" customFormat="1" ht="57">
      <c r="A493" s="3" t="s">
        <v>1025</v>
      </c>
      <c r="B493" s="8" t="s">
        <v>530</v>
      </c>
      <c r="C493" s="4">
        <v>21114121</v>
      </c>
      <c r="D493" s="4">
        <v>1280360</v>
      </c>
      <c r="E493" s="4">
        <v>1634071</v>
      </c>
      <c r="F493" s="4">
        <v>223111</v>
      </c>
      <c r="G493" s="4">
        <v>76473</v>
      </c>
      <c r="H493" s="4">
        <v>128851</v>
      </c>
      <c r="I493" s="4">
        <v>381870</v>
      </c>
      <c r="J493" s="4">
        <v>1711475</v>
      </c>
      <c r="K493" s="4">
        <v>82128</v>
      </c>
      <c r="L493" s="4">
        <v>166115</v>
      </c>
      <c r="M493" s="4">
        <v>53620</v>
      </c>
      <c r="N493" s="4">
        <v>1508310</v>
      </c>
      <c r="O493" s="4">
        <v>155616</v>
      </c>
      <c r="P493" s="4">
        <v>96273</v>
      </c>
      <c r="Q493" s="4">
        <v>1916333</v>
      </c>
      <c r="R493" s="4">
        <v>3042871</v>
      </c>
      <c r="S493" s="4">
        <v>7540730</v>
      </c>
      <c r="T493" s="4">
        <v>1115913</v>
      </c>
    </row>
    <row r="494" spans="1:20" s="1" customFormat="1" ht="34.5">
      <c r="A494" s="3" t="s">
        <v>1026</v>
      </c>
      <c r="B494" s="8" t="s">
        <v>416</v>
      </c>
      <c r="C494" s="4">
        <v>5586798</v>
      </c>
      <c r="D494" s="4">
        <v>44572</v>
      </c>
      <c r="E494" s="4">
        <v>52330</v>
      </c>
      <c r="F494" s="4">
        <v>19353</v>
      </c>
      <c r="G494" s="4">
        <v>37220</v>
      </c>
      <c r="H494" s="4">
        <v>117914</v>
      </c>
      <c r="I494" s="4">
        <v>27543</v>
      </c>
      <c r="J494" s="4">
        <v>296361</v>
      </c>
      <c r="K494" s="4">
        <v>51215</v>
      </c>
      <c r="L494" s="4">
        <v>99607</v>
      </c>
      <c r="M494" s="4">
        <v>31774</v>
      </c>
      <c r="N494" s="4">
        <v>220216</v>
      </c>
      <c r="O494" s="4">
        <v>61791</v>
      </c>
      <c r="P494" s="4">
        <v>8464</v>
      </c>
      <c r="Q494" s="4">
        <v>1286169</v>
      </c>
      <c r="R494" s="4">
        <v>1476928</v>
      </c>
      <c r="S494" s="4">
        <v>1671748</v>
      </c>
      <c r="T494" s="4">
        <v>83594</v>
      </c>
    </row>
    <row r="495" spans="1:20" s="1" customFormat="1" ht="23.25">
      <c r="A495" s="3" t="s">
        <v>1027</v>
      </c>
      <c r="B495" s="8" t="s">
        <v>417</v>
      </c>
      <c r="C495" s="4">
        <v>4889690</v>
      </c>
      <c r="D495" s="4">
        <v>36775</v>
      </c>
      <c r="E495" s="4">
        <v>42894</v>
      </c>
      <c r="F495" s="4">
        <v>14979</v>
      </c>
      <c r="G495" s="4">
        <v>24023</v>
      </c>
      <c r="H495" s="4">
        <v>16824</v>
      </c>
      <c r="I495" s="4">
        <v>23695</v>
      </c>
      <c r="J495" s="4">
        <v>197694</v>
      </c>
      <c r="K495" s="4">
        <v>39098</v>
      </c>
      <c r="L495" s="4">
        <v>17671</v>
      </c>
      <c r="M495" s="4">
        <v>22042</v>
      </c>
      <c r="N495" s="4">
        <v>188404</v>
      </c>
      <c r="O495" s="4">
        <v>51469</v>
      </c>
      <c r="P495" s="4">
        <v>7463</v>
      </c>
      <c r="Q495" s="4">
        <v>1239120</v>
      </c>
      <c r="R495" s="4">
        <v>1409986</v>
      </c>
      <c r="S495" s="4">
        <v>1494578</v>
      </c>
      <c r="T495" s="4">
        <v>62976</v>
      </c>
    </row>
    <row r="496" spans="1:20" s="1" customFormat="1" ht="23.25">
      <c r="A496" s="3" t="s">
        <v>1028</v>
      </c>
      <c r="B496" s="8" t="s">
        <v>418</v>
      </c>
      <c r="C496" s="4">
        <v>626567</v>
      </c>
      <c r="D496" s="4">
        <v>7798</v>
      </c>
      <c r="E496" s="4">
        <v>9436</v>
      </c>
      <c r="F496" s="4">
        <v>4374</v>
      </c>
      <c r="G496" s="4">
        <v>9024</v>
      </c>
      <c r="H496" s="4">
        <v>101090</v>
      </c>
      <c r="I496" s="4">
        <v>3848</v>
      </c>
      <c r="J496" s="4">
        <v>32299</v>
      </c>
      <c r="K496" s="4">
        <v>12117</v>
      </c>
      <c r="L496" s="4">
        <v>81936</v>
      </c>
      <c r="M496" s="4">
        <v>9732</v>
      </c>
      <c r="N496" s="4">
        <v>31812</v>
      </c>
      <c r="O496" s="4">
        <v>10322</v>
      </c>
      <c r="P496" s="4">
        <v>1001</v>
      </c>
      <c r="Q496" s="4">
        <v>47049</v>
      </c>
      <c r="R496" s="4">
        <v>66941</v>
      </c>
      <c r="S496" s="4">
        <v>177170</v>
      </c>
      <c r="T496" s="4">
        <v>20618</v>
      </c>
    </row>
    <row r="497" spans="1:20" s="1" customFormat="1" ht="23.25">
      <c r="A497" s="3" t="s">
        <v>1029</v>
      </c>
      <c r="B497" s="8" t="s">
        <v>419</v>
      </c>
      <c r="C497" s="4">
        <v>70541</v>
      </c>
      <c r="D497" s="5" t="s">
        <v>14</v>
      </c>
      <c r="E497" s="5" t="s">
        <v>14</v>
      </c>
      <c r="F497" s="5" t="s">
        <v>14</v>
      </c>
      <c r="G497" s="4">
        <v>4173</v>
      </c>
      <c r="H497" s="5" t="s">
        <v>14</v>
      </c>
      <c r="I497" s="5" t="s">
        <v>14</v>
      </c>
      <c r="J497" s="4">
        <v>66368</v>
      </c>
      <c r="K497" s="5" t="s">
        <v>14</v>
      </c>
      <c r="L497" s="5" t="s">
        <v>14</v>
      </c>
      <c r="M497" s="5" t="s">
        <v>14</v>
      </c>
      <c r="N497" s="5" t="s">
        <v>14</v>
      </c>
      <c r="O497" s="5" t="s">
        <v>14</v>
      </c>
      <c r="P497" s="5" t="s">
        <v>14</v>
      </c>
      <c r="Q497" s="5" t="s">
        <v>14</v>
      </c>
      <c r="R497" s="5" t="s">
        <v>14</v>
      </c>
      <c r="S497" s="5" t="s">
        <v>14</v>
      </c>
      <c r="T497" s="5" t="s">
        <v>14</v>
      </c>
    </row>
    <row r="498" spans="1:20" s="1" customFormat="1" ht="23.25">
      <c r="A498" s="3" t="s">
        <v>1030</v>
      </c>
      <c r="B498" s="8" t="s">
        <v>420</v>
      </c>
      <c r="C498" s="4">
        <v>612856</v>
      </c>
      <c r="D498" s="5" t="s">
        <v>14</v>
      </c>
      <c r="E498" s="4">
        <v>240023</v>
      </c>
      <c r="F498" s="5" t="s">
        <v>14</v>
      </c>
      <c r="G498" s="5" t="s">
        <v>14</v>
      </c>
      <c r="H498" s="5" t="s">
        <v>14</v>
      </c>
      <c r="I498" s="5" t="s">
        <v>14</v>
      </c>
      <c r="J498" s="4">
        <v>196174</v>
      </c>
      <c r="K498" s="4">
        <v>11764</v>
      </c>
      <c r="L498" s="4">
        <v>25780</v>
      </c>
      <c r="M498" s="5" t="s">
        <v>14</v>
      </c>
      <c r="N498" s="5" t="s">
        <v>14</v>
      </c>
      <c r="O498" s="5" t="s">
        <v>14</v>
      </c>
      <c r="P498" s="4">
        <v>5770</v>
      </c>
      <c r="Q498" s="5" t="s">
        <v>14</v>
      </c>
      <c r="R498" s="5" t="s">
        <v>14</v>
      </c>
      <c r="S498" s="4">
        <v>115831</v>
      </c>
      <c r="T498" s="4">
        <v>17515</v>
      </c>
    </row>
    <row r="499" spans="1:20" s="1" customFormat="1" ht="34.5">
      <c r="A499" s="3" t="s">
        <v>1031</v>
      </c>
      <c r="B499" s="8" t="s">
        <v>421</v>
      </c>
      <c r="C499" s="4">
        <v>14446787</v>
      </c>
      <c r="D499" s="4">
        <v>1235788</v>
      </c>
      <c r="E499" s="4">
        <v>1164929</v>
      </c>
      <c r="F499" s="4">
        <v>158216</v>
      </c>
      <c r="G499" s="4">
        <v>38862</v>
      </c>
      <c r="H499" s="4">
        <v>10937</v>
      </c>
      <c r="I499" s="4">
        <v>354327</v>
      </c>
      <c r="J499" s="4">
        <v>1214299</v>
      </c>
      <c r="K499" s="4">
        <v>5236</v>
      </c>
      <c r="L499" s="4">
        <v>40728</v>
      </c>
      <c r="M499" s="4">
        <v>21846</v>
      </c>
      <c r="N499" s="4">
        <v>1287022</v>
      </c>
      <c r="O499" s="4">
        <v>93825</v>
      </c>
      <c r="P499" s="4">
        <v>82039</v>
      </c>
      <c r="Q499" s="4">
        <v>565806</v>
      </c>
      <c r="R499" s="4">
        <v>1565944</v>
      </c>
      <c r="S499" s="4">
        <v>5592179</v>
      </c>
      <c r="T499" s="4">
        <v>1014805</v>
      </c>
    </row>
    <row r="500" spans="1:20" s="1" customFormat="1" ht="23.25">
      <c r="A500" s="3" t="s">
        <v>1032</v>
      </c>
      <c r="B500" s="8" t="s">
        <v>422</v>
      </c>
      <c r="C500" s="4">
        <v>11938263</v>
      </c>
      <c r="D500" s="4">
        <v>1076641</v>
      </c>
      <c r="E500" s="4">
        <v>1164929</v>
      </c>
      <c r="F500" s="4">
        <v>158216</v>
      </c>
      <c r="G500" s="4">
        <v>38862</v>
      </c>
      <c r="H500" s="4">
        <v>10937</v>
      </c>
      <c r="I500" s="4">
        <v>354327</v>
      </c>
      <c r="J500" s="4">
        <v>371250</v>
      </c>
      <c r="K500" s="4">
        <v>5236</v>
      </c>
      <c r="L500" s="4">
        <v>40728</v>
      </c>
      <c r="M500" s="4">
        <v>21846</v>
      </c>
      <c r="N500" s="4">
        <v>1135622</v>
      </c>
      <c r="O500" s="4">
        <v>52874</v>
      </c>
      <c r="P500" s="4">
        <v>5563</v>
      </c>
      <c r="Q500" s="4">
        <v>319818</v>
      </c>
      <c r="R500" s="4">
        <v>1528888</v>
      </c>
      <c r="S500" s="4">
        <v>5495638</v>
      </c>
      <c r="T500" s="4">
        <v>156886</v>
      </c>
    </row>
    <row r="501" spans="1:20" s="1" customFormat="1" ht="34.5">
      <c r="A501" s="3" t="s">
        <v>1033</v>
      </c>
      <c r="B501" s="8" t="s">
        <v>423</v>
      </c>
      <c r="C501" s="4">
        <v>2508524</v>
      </c>
      <c r="D501" s="4">
        <v>159147</v>
      </c>
      <c r="E501" s="5" t="s">
        <v>14</v>
      </c>
      <c r="F501" s="5" t="s">
        <v>14</v>
      </c>
      <c r="G501" s="5" t="s">
        <v>14</v>
      </c>
      <c r="H501" s="5" t="s">
        <v>14</v>
      </c>
      <c r="I501" s="5" t="s">
        <v>14</v>
      </c>
      <c r="J501" s="4">
        <v>843050</v>
      </c>
      <c r="K501" s="5" t="s">
        <v>14</v>
      </c>
      <c r="L501" s="5" t="s">
        <v>14</v>
      </c>
      <c r="M501" s="5" t="s">
        <v>14</v>
      </c>
      <c r="N501" s="4">
        <v>151399</v>
      </c>
      <c r="O501" s="4">
        <v>40950</v>
      </c>
      <c r="P501" s="4">
        <v>76476</v>
      </c>
      <c r="Q501" s="4">
        <v>245988</v>
      </c>
      <c r="R501" s="4">
        <v>37055</v>
      </c>
      <c r="S501" s="4">
        <v>96540</v>
      </c>
      <c r="T501" s="4">
        <v>857918</v>
      </c>
    </row>
    <row r="502" spans="1:20" s="1" customFormat="1" ht="23.25">
      <c r="A502" s="3" t="s">
        <v>1034</v>
      </c>
      <c r="B502" s="8" t="s">
        <v>424</v>
      </c>
      <c r="C502" s="4">
        <v>467680</v>
      </c>
      <c r="D502" s="5" t="s">
        <v>14</v>
      </c>
      <c r="E502" s="4">
        <v>176789</v>
      </c>
      <c r="F502" s="4">
        <v>45542</v>
      </c>
      <c r="G502" s="4">
        <v>391</v>
      </c>
      <c r="H502" s="5" t="s">
        <v>14</v>
      </c>
      <c r="I502" s="5" t="s">
        <v>14</v>
      </c>
      <c r="J502" s="4">
        <v>4641</v>
      </c>
      <c r="K502" s="4">
        <v>13914</v>
      </c>
      <c r="L502" s="5" t="s">
        <v>14</v>
      </c>
      <c r="M502" s="5" t="s">
        <v>14</v>
      </c>
      <c r="N502" s="4">
        <v>1073</v>
      </c>
      <c r="O502" s="5" t="s">
        <v>14</v>
      </c>
      <c r="P502" s="5" t="s">
        <v>14</v>
      </c>
      <c r="Q502" s="4">
        <v>64358</v>
      </c>
      <c r="R502" s="5" t="s">
        <v>14</v>
      </c>
      <c r="S502" s="4">
        <v>160973</v>
      </c>
      <c r="T502" s="5" t="s">
        <v>14</v>
      </c>
    </row>
    <row r="503" spans="1:20" s="1" customFormat="1" ht="23.25">
      <c r="A503" s="3" t="s">
        <v>1035</v>
      </c>
      <c r="B503" s="8" t="s">
        <v>531</v>
      </c>
      <c r="C503" s="4">
        <v>178274005</v>
      </c>
      <c r="D503" s="4">
        <v>4398032</v>
      </c>
      <c r="E503" s="4">
        <v>30562375</v>
      </c>
      <c r="F503" s="4">
        <v>5722423</v>
      </c>
      <c r="G503" s="4">
        <v>2143472</v>
      </c>
      <c r="H503" s="4">
        <v>4523010</v>
      </c>
      <c r="I503" s="4">
        <v>6110089</v>
      </c>
      <c r="J503" s="4">
        <v>19778801</v>
      </c>
      <c r="K503" s="4">
        <v>11993876</v>
      </c>
      <c r="L503" s="4">
        <v>11697102</v>
      </c>
      <c r="M503" s="4">
        <v>3847178</v>
      </c>
      <c r="N503" s="4">
        <v>3989012</v>
      </c>
      <c r="O503" s="4">
        <v>4653073</v>
      </c>
      <c r="P503" s="4">
        <v>1848428</v>
      </c>
      <c r="Q503" s="4">
        <v>8398263</v>
      </c>
      <c r="R503" s="4">
        <v>23269540</v>
      </c>
      <c r="S503" s="4">
        <v>33098902</v>
      </c>
      <c r="T503" s="4">
        <v>2240431</v>
      </c>
    </row>
    <row r="504" spans="1:20" s="1" customFormat="1" ht="34.5">
      <c r="A504" s="3" t="s">
        <v>1036</v>
      </c>
      <c r="B504" s="8" t="s">
        <v>425</v>
      </c>
      <c r="C504" s="4">
        <v>153562609</v>
      </c>
      <c r="D504" s="4">
        <v>3704508</v>
      </c>
      <c r="E504" s="4">
        <v>26601196</v>
      </c>
      <c r="F504" s="4">
        <v>5345581</v>
      </c>
      <c r="G504" s="4">
        <v>1892428</v>
      </c>
      <c r="H504" s="4">
        <v>3918764</v>
      </c>
      <c r="I504" s="4">
        <v>4604564</v>
      </c>
      <c r="J504" s="4">
        <v>17854240</v>
      </c>
      <c r="K504" s="4">
        <v>11249190</v>
      </c>
      <c r="L504" s="4">
        <v>7337472</v>
      </c>
      <c r="M504" s="4">
        <v>3652069</v>
      </c>
      <c r="N504" s="4">
        <v>3100169</v>
      </c>
      <c r="O504" s="4">
        <v>3679458</v>
      </c>
      <c r="P504" s="4">
        <v>1327608</v>
      </c>
      <c r="Q504" s="4">
        <v>7417020</v>
      </c>
      <c r="R504" s="4">
        <v>20580704</v>
      </c>
      <c r="S504" s="4">
        <v>29585092</v>
      </c>
      <c r="T504" s="4">
        <v>1712548</v>
      </c>
    </row>
    <row r="505" spans="1:20" s="1" customFormat="1" ht="23.25">
      <c r="A505" s="3" t="s">
        <v>1037</v>
      </c>
      <c r="B505" s="8" t="s">
        <v>426</v>
      </c>
      <c r="C505" s="4">
        <v>48808280</v>
      </c>
      <c r="D505" s="4">
        <v>1374191</v>
      </c>
      <c r="E505" s="4">
        <v>4345457</v>
      </c>
      <c r="F505" s="4">
        <v>2298081</v>
      </c>
      <c r="G505" s="4">
        <v>169150</v>
      </c>
      <c r="H505" s="4">
        <v>494142</v>
      </c>
      <c r="I505" s="4">
        <v>1768586</v>
      </c>
      <c r="J505" s="4">
        <v>13670118</v>
      </c>
      <c r="K505" s="4">
        <v>979584</v>
      </c>
      <c r="L505" s="4">
        <v>1252555</v>
      </c>
      <c r="M505" s="4">
        <v>2388566</v>
      </c>
      <c r="N505" s="4">
        <v>1227615</v>
      </c>
      <c r="O505" s="4">
        <v>1232184</v>
      </c>
      <c r="P505" s="4">
        <v>784155</v>
      </c>
      <c r="Q505" s="4">
        <v>1331244</v>
      </c>
      <c r="R505" s="4">
        <v>4029327</v>
      </c>
      <c r="S505" s="4">
        <v>10463705</v>
      </c>
      <c r="T505" s="4">
        <v>999620</v>
      </c>
    </row>
    <row r="506" spans="1:20" s="1" customFormat="1" ht="23.25">
      <c r="A506" s="3" t="s">
        <v>1038</v>
      </c>
      <c r="B506" s="8" t="s">
        <v>427</v>
      </c>
      <c r="C506" s="4">
        <v>27234293</v>
      </c>
      <c r="D506" s="4">
        <v>1081670</v>
      </c>
      <c r="E506" s="4">
        <v>3218789</v>
      </c>
      <c r="F506" s="4">
        <v>1402530</v>
      </c>
      <c r="G506" s="4">
        <v>153507</v>
      </c>
      <c r="H506" s="4">
        <v>641723</v>
      </c>
      <c r="I506" s="4">
        <v>1069264</v>
      </c>
      <c r="J506" s="4">
        <v>1220541</v>
      </c>
      <c r="K506" s="4">
        <v>936880</v>
      </c>
      <c r="L506" s="4">
        <v>3212915</v>
      </c>
      <c r="M506" s="4">
        <v>350137</v>
      </c>
      <c r="N506" s="4">
        <v>981041</v>
      </c>
      <c r="O506" s="4">
        <v>854869</v>
      </c>
      <c r="P506" s="4">
        <v>254945</v>
      </c>
      <c r="Q506" s="4">
        <v>659987</v>
      </c>
      <c r="R506" s="4">
        <v>3549309</v>
      </c>
      <c r="S506" s="4">
        <v>7302804</v>
      </c>
      <c r="T506" s="4">
        <v>343383</v>
      </c>
    </row>
    <row r="507" spans="1:20" s="1" customFormat="1" ht="34.5">
      <c r="A507" s="3" t="s">
        <v>1039</v>
      </c>
      <c r="B507" s="8" t="s">
        <v>428</v>
      </c>
      <c r="C507" s="4">
        <v>77520036</v>
      </c>
      <c r="D507" s="4">
        <v>1248648</v>
      </c>
      <c r="E507" s="4">
        <v>19036950</v>
      </c>
      <c r="F507" s="4">
        <v>1644969</v>
      </c>
      <c r="G507" s="4">
        <v>1569772</v>
      </c>
      <c r="H507" s="4">
        <v>2782899</v>
      </c>
      <c r="I507" s="4">
        <v>1766714</v>
      </c>
      <c r="J507" s="4">
        <v>2963581</v>
      </c>
      <c r="K507" s="4">
        <v>9332726</v>
      </c>
      <c r="L507" s="4">
        <v>2872002</v>
      </c>
      <c r="M507" s="4">
        <v>913366</v>
      </c>
      <c r="N507" s="4">
        <v>891512</v>
      </c>
      <c r="O507" s="4">
        <v>1592405</v>
      </c>
      <c r="P507" s="4">
        <v>288508</v>
      </c>
      <c r="Q507" s="4">
        <v>5425789</v>
      </c>
      <c r="R507" s="4">
        <v>13002068</v>
      </c>
      <c r="S507" s="4">
        <v>11818583</v>
      </c>
      <c r="T507" s="4">
        <v>369545</v>
      </c>
    </row>
    <row r="508" spans="1:20" s="1" customFormat="1" ht="34.5">
      <c r="A508" s="3" t="s">
        <v>1040</v>
      </c>
      <c r="B508" s="8" t="s">
        <v>429</v>
      </c>
      <c r="C508" s="4">
        <v>16045280</v>
      </c>
      <c r="D508" s="4">
        <v>520138</v>
      </c>
      <c r="E508" s="4">
        <v>1944064</v>
      </c>
      <c r="F508" s="4">
        <v>239208</v>
      </c>
      <c r="G508" s="4">
        <v>166888</v>
      </c>
      <c r="H508" s="4">
        <v>385984</v>
      </c>
      <c r="I508" s="4">
        <v>678550</v>
      </c>
      <c r="J508" s="4">
        <v>1665781</v>
      </c>
      <c r="K508" s="4">
        <v>704457</v>
      </c>
      <c r="L508" s="4">
        <v>2416678</v>
      </c>
      <c r="M508" s="4">
        <v>58341</v>
      </c>
      <c r="N508" s="4">
        <v>712741</v>
      </c>
      <c r="O508" s="4">
        <v>551817</v>
      </c>
      <c r="P508" s="4">
        <v>298617</v>
      </c>
      <c r="Q508" s="4">
        <v>624383</v>
      </c>
      <c r="R508" s="4">
        <v>2086811</v>
      </c>
      <c r="S508" s="4">
        <v>2564841</v>
      </c>
      <c r="T508" s="4">
        <v>425982</v>
      </c>
    </row>
    <row r="509" spans="1:20" s="1" customFormat="1" ht="23.25">
      <c r="A509" s="3" t="s">
        <v>1041</v>
      </c>
      <c r="B509" s="8" t="s">
        <v>430</v>
      </c>
      <c r="C509" s="4">
        <v>8666116</v>
      </c>
      <c r="D509" s="4">
        <v>173386</v>
      </c>
      <c r="E509" s="4">
        <v>2017115</v>
      </c>
      <c r="F509" s="4">
        <v>137635</v>
      </c>
      <c r="G509" s="4">
        <v>84156</v>
      </c>
      <c r="H509" s="4">
        <v>218262</v>
      </c>
      <c r="I509" s="4">
        <v>826975</v>
      </c>
      <c r="J509" s="4">
        <v>258780</v>
      </c>
      <c r="K509" s="4">
        <v>40229</v>
      </c>
      <c r="L509" s="4">
        <v>1942952</v>
      </c>
      <c r="M509" s="4">
        <v>136768</v>
      </c>
      <c r="N509" s="4">
        <v>176102</v>
      </c>
      <c r="O509" s="4">
        <v>421798</v>
      </c>
      <c r="P509" s="4">
        <v>222202</v>
      </c>
      <c r="Q509" s="4">
        <v>356860</v>
      </c>
      <c r="R509" s="4">
        <v>602026</v>
      </c>
      <c r="S509" s="4">
        <v>948969</v>
      </c>
      <c r="T509" s="4">
        <v>101901</v>
      </c>
    </row>
    <row r="510" spans="1:20" s="1" customFormat="1" ht="45.75">
      <c r="A510" s="3" t="s">
        <v>1042</v>
      </c>
      <c r="B510" s="8" t="s">
        <v>532</v>
      </c>
      <c r="C510" s="4">
        <v>41495818</v>
      </c>
      <c r="D510" s="4">
        <v>4609942</v>
      </c>
      <c r="E510" s="4">
        <v>263</v>
      </c>
      <c r="F510" s="4">
        <v>8704131</v>
      </c>
      <c r="G510" s="4">
        <v>506554</v>
      </c>
      <c r="H510" s="4">
        <v>3072</v>
      </c>
      <c r="I510" s="4">
        <v>903034</v>
      </c>
      <c r="J510" s="4">
        <v>4100923</v>
      </c>
      <c r="K510" s="4">
        <v>2259923</v>
      </c>
      <c r="L510" s="4">
        <v>982649</v>
      </c>
      <c r="M510" s="4">
        <v>49175</v>
      </c>
      <c r="N510" s="4">
        <v>2903562</v>
      </c>
      <c r="O510" s="4">
        <v>4579094</v>
      </c>
      <c r="P510" s="4">
        <v>545242</v>
      </c>
      <c r="Q510" s="4">
        <v>7237227</v>
      </c>
      <c r="R510" s="4">
        <v>912155</v>
      </c>
      <c r="S510" s="4">
        <v>3169672</v>
      </c>
      <c r="T510" s="4">
        <v>29200</v>
      </c>
    </row>
    <row r="511" spans="1:20" s="1" customFormat="1" ht="23.25">
      <c r="A511" s="3" t="s">
        <v>1043</v>
      </c>
      <c r="B511" s="8" t="s">
        <v>431</v>
      </c>
      <c r="C511" s="4">
        <v>1022021</v>
      </c>
      <c r="D511" s="5" t="s">
        <v>14</v>
      </c>
      <c r="E511" s="5" t="s">
        <v>14</v>
      </c>
      <c r="F511" s="5" t="s">
        <v>14</v>
      </c>
      <c r="G511" s="5" t="s">
        <v>14</v>
      </c>
      <c r="H511" s="5" t="s">
        <v>14</v>
      </c>
      <c r="I511" s="5" t="s">
        <v>14</v>
      </c>
      <c r="J511" s="5" t="s">
        <v>14</v>
      </c>
      <c r="K511" s="5" t="s">
        <v>14</v>
      </c>
      <c r="L511" s="5" t="s">
        <v>14</v>
      </c>
      <c r="M511" s="5" t="s">
        <v>14</v>
      </c>
      <c r="N511" s="5" t="s">
        <v>14</v>
      </c>
      <c r="O511" s="4">
        <v>923298</v>
      </c>
      <c r="P511" s="5" t="s">
        <v>14</v>
      </c>
      <c r="Q511" s="5" t="s">
        <v>14</v>
      </c>
      <c r="R511" s="5" t="s">
        <v>14</v>
      </c>
      <c r="S511" s="4">
        <v>98723</v>
      </c>
      <c r="T511" s="5" t="s">
        <v>14</v>
      </c>
    </row>
    <row r="512" spans="1:20" s="1" customFormat="1" ht="23.25">
      <c r="A512" s="3" t="s">
        <v>1044</v>
      </c>
      <c r="B512" s="8" t="s">
        <v>432</v>
      </c>
      <c r="C512" s="4">
        <v>9679038</v>
      </c>
      <c r="D512" s="4">
        <v>1324135</v>
      </c>
      <c r="E512" s="5" t="s">
        <v>14</v>
      </c>
      <c r="F512" s="4">
        <v>1954175</v>
      </c>
      <c r="G512" s="4">
        <v>424250</v>
      </c>
      <c r="H512" s="5" t="s">
        <v>14</v>
      </c>
      <c r="I512" s="4">
        <v>4075</v>
      </c>
      <c r="J512" s="5" t="s">
        <v>14</v>
      </c>
      <c r="K512" s="4">
        <v>691868</v>
      </c>
      <c r="L512" s="4">
        <v>250230</v>
      </c>
      <c r="M512" s="4">
        <v>3077</v>
      </c>
      <c r="N512" s="4">
        <v>2282240</v>
      </c>
      <c r="O512" s="4">
        <v>486027</v>
      </c>
      <c r="P512" s="5" t="s">
        <v>14</v>
      </c>
      <c r="Q512" s="4">
        <v>1731016</v>
      </c>
      <c r="R512" s="4">
        <v>2</v>
      </c>
      <c r="S512" s="4">
        <v>527943</v>
      </c>
      <c r="T512" s="5" t="s">
        <v>14</v>
      </c>
    </row>
    <row r="513" spans="1:20" s="1" customFormat="1" ht="23.25">
      <c r="A513" s="3" t="s">
        <v>1045</v>
      </c>
      <c r="B513" s="8" t="s">
        <v>433</v>
      </c>
      <c r="C513" s="4">
        <v>28385287</v>
      </c>
      <c r="D513" s="4">
        <v>3261251</v>
      </c>
      <c r="E513" s="4">
        <v>263</v>
      </c>
      <c r="F513" s="4">
        <v>6748820</v>
      </c>
      <c r="G513" s="4">
        <v>82304</v>
      </c>
      <c r="H513" s="4">
        <v>3072</v>
      </c>
      <c r="I513" s="4">
        <v>898959</v>
      </c>
      <c r="J513" s="4">
        <v>3921506</v>
      </c>
      <c r="K513" s="4">
        <v>1562605</v>
      </c>
      <c r="L513" s="4">
        <v>444118</v>
      </c>
      <c r="M513" s="4">
        <v>46098</v>
      </c>
      <c r="N513" s="4">
        <v>562270</v>
      </c>
      <c r="O513" s="4">
        <v>3145569</v>
      </c>
      <c r="P513" s="4">
        <v>545242</v>
      </c>
      <c r="Q513" s="4">
        <v>5440278</v>
      </c>
      <c r="R513" s="4">
        <v>912153</v>
      </c>
      <c r="S513" s="4">
        <v>781580</v>
      </c>
      <c r="T513" s="4">
        <v>29200</v>
      </c>
    </row>
    <row r="514" spans="1:20" s="1" customFormat="1" ht="23.25">
      <c r="A514" s="3" t="s">
        <v>1046</v>
      </c>
      <c r="B514" s="8" t="s">
        <v>434</v>
      </c>
      <c r="C514" s="4">
        <v>1944062</v>
      </c>
      <c r="D514" s="4">
        <v>260</v>
      </c>
      <c r="E514" s="5" t="s">
        <v>14</v>
      </c>
      <c r="F514" s="4">
        <v>1136</v>
      </c>
      <c r="G514" s="5" t="s">
        <v>14</v>
      </c>
      <c r="H514" s="5" t="s">
        <v>14</v>
      </c>
      <c r="I514" s="5" t="s">
        <v>14</v>
      </c>
      <c r="J514" s="4">
        <v>92415</v>
      </c>
      <c r="K514" s="4">
        <v>5450</v>
      </c>
      <c r="L514" s="5" t="s">
        <v>14</v>
      </c>
      <c r="M514" s="5" t="s">
        <v>14</v>
      </c>
      <c r="N514" s="4">
        <v>11389</v>
      </c>
      <c r="O514" s="4">
        <v>24200</v>
      </c>
      <c r="P514" s="5" t="s">
        <v>14</v>
      </c>
      <c r="Q514" s="4">
        <v>47786</v>
      </c>
      <c r="R514" s="5" t="s">
        <v>14</v>
      </c>
      <c r="S514" s="4">
        <v>1761426</v>
      </c>
      <c r="T514" s="5" t="s">
        <v>14</v>
      </c>
    </row>
    <row r="515" spans="1:20" s="1" customFormat="1" ht="23.25">
      <c r="A515" s="3" t="s">
        <v>1047</v>
      </c>
      <c r="B515" s="8" t="s">
        <v>435</v>
      </c>
      <c r="C515" s="4">
        <v>465410</v>
      </c>
      <c r="D515" s="4">
        <v>24296</v>
      </c>
      <c r="E515" s="5" t="s">
        <v>14</v>
      </c>
      <c r="F515" s="5" t="s">
        <v>14</v>
      </c>
      <c r="G515" s="5" t="s">
        <v>14</v>
      </c>
      <c r="H515" s="5" t="s">
        <v>14</v>
      </c>
      <c r="I515" s="5" t="s">
        <v>14</v>
      </c>
      <c r="J515" s="4">
        <v>87002</v>
      </c>
      <c r="K515" s="5" t="s">
        <v>14</v>
      </c>
      <c r="L515" s="4">
        <v>288301</v>
      </c>
      <c r="M515" s="5" t="s">
        <v>14</v>
      </c>
      <c r="N515" s="4">
        <v>47663</v>
      </c>
      <c r="O515" s="5" t="s">
        <v>14</v>
      </c>
      <c r="P515" s="5" t="s">
        <v>14</v>
      </c>
      <c r="Q515" s="4">
        <v>18147</v>
      </c>
      <c r="R515" s="5" t="s">
        <v>14</v>
      </c>
      <c r="S515" s="5" t="s">
        <v>14</v>
      </c>
      <c r="T515" s="5" t="s">
        <v>14</v>
      </c>
    </row>
    <row r="516" spans="1:20" s="1" customFormat="1" ht="57">
      <c r="A516" s="3" t="s">
        <v>1048</v>
      </c>
      <c r="B516" s="8" t="s">
        <v>533</v>
      </c>
      <c r="C516" s="4">
        <v>175421575</v>
      </c>
      <c r="D516" s="4">
        <v>1744166</v>
      </c>
      <c r="E516" s="4">
        <v>23745250</v>
      </c>
      <c r="F516" s="4">
        <v>2576405</v>
      </c>
      <c r="G516" s="4">
        <v>14427339</v>
      </c>
      <c r="H516" s="4">
        <v>3358391</v>
      </c>
      <c r="I516" s="4">
        <v>2383259</v>
      </c>
      <c r="J516" s="4">
        <v>15744303</v>
      </c>
      <c r="K516" s="4">
        <v>6813443</v>
      </c>
      <c r="L516" s="4">
        <v>2497937</v>
      </c>
      <c r="M516" s="4">
        <v>1047466</v>
      </c>
      <c r="N516" s="4">
        <v>2984598</v>
      </c>
      <c r="O516" s="4">
        <v>2385680</v>
      </c>
      <c r="P516" s="4">
        <v>3390437</v>
      </c>
      <c r="Q516" s="4">
        <v>32837307</v>
      </c>
      <c r="R516" s="4">
        <v>23213929</v>
      </c>
      <c r="S516" s="4">
        <v>29937630</v>
      </c>
      <c r="T516" s="4">
        <v>6334033</v>
      </c>
    </row>
    <row r="517" spans="1:20" s="1" customFormat="1" ht="23.25">
      <c r="A517" s="3" t="s">
        <v>1049</v>
      </c>
      <c r="B517" s="8" t="s">
        <v>436</v>
      </c>
      <c r="C517" s="4">
        <v>365963</v>
      </c>
      <c r="D517" s="5" t="s">
        <v>14</v>
      </c>
      <c r="E517" s="4">
        <v>171742</v>
      </c>
      <c r="F517" s="4">
        <v>7835</v>
      </c>
      <c r="G517" s="5" t="s">
        <v>14</v>
      </c>
      <c r="H517" s="5" t="s">
        <v>14</v>
      </c>
      <c r="I517" s="4">
        <v>8045</v>
      </c>
      <c r="J517" s="5" t="s">
        <v>14</v>
      </c>
      <c r="K517" s="5" t="s">
        <v>14</v>
      </c>
      <c r="L517" s="5" t="s">
        <v>14</v>
      </c>
      <c r="M517" s="5" t="s">
        <v>14</v>
      </c>
      <c r="N517" s="5" t="s">
        <v>14</v>
      </c>
      <c r="O517" s="5" t="s">
        <v>14</v>
      </c>
      <c r="P517" s="5" t="s">
        <v>14</v>
      </c>
      <c r="Q517" s="5" t="s">
        <v>14</v>
      </c>
      <c r="R517" s="5" t="s">
        <v>14</v>
      </c>
      <c r="S517" s="4">
        <v>178341</v>
      </c>
      <c r="T517" s="5" t="s">
        <v>14</v>
      </c>
    </row>
    <row r="518" spans="1:20" s="1" customFormat="1" ht="23.25">
      <c r="A518" s="3" t="s">
        <v>1050</v>
      </c>
      <c r="B518" s="8" t="s">
        <v>437</v>
      </c>
      <c r="C518" s="4">
        <v>4650784</v>
      </c>
      <c r="D518" s="4">
        <v>49604</v>
      </c>
      <c r="E518" s="4">
        <v>1733655</v>
      </c>
      <c r="F518" s="4">
        <v>32863</v>
      </c>
      <c r="G518" s="5" t="s">
        <v>14</v>
      </c>
      <c r="H518" s="4">
        <v>2320</v>
      </c>
      <c r="I518" s="4">
        <v>31442</v>
      </c>
      <c r="J518" s="4">
        <v>6556</v>
      </c>
      <c r="K518" s="4">
        <v>26521</v>
      </c>
      <c r="L518" s="4">
        <v>712039</v>
      </c>
      <c r="M518" s="4">
        <v>430418</v>
      </c>
      <c r="N518" s="4">
        <v>280</v>
      </c>
      <c r="O518" s="4">
        <v>37218</v>
      </c>
      <c r="P518" s="4">
        <v>933056</v>
      </c>
      <c r="Q518" s="4">
        <v>40310</v>
      </c>
      <c r="R518" s="4">
        <v>534241</v>
      </c>
      <c r="S518" s="4">
        <v>33298</v>
      </c>
      <c r="T518" s="4">
        <v>46963</v>
      </c>
    </row>
    <row r="519" spans="1:20" s="1" customFormat="1" ht="45.75">
      <c r="A519" s="3" t="s">
        <v>1051</v>
      </c>
      <c r="B519" s="8" t="s">
        <v>438</v>
      </c>
      <c r="C519" s="4">
        <v>13370410</v>
      </c>
      <c r="D519" s="4">
        <v>306650</v>
      </c>
      <c r="E519" s="4">
        <v>340785</v>
      </c>
      <c r="F519" s="4">
        <v>348727</v>
      </c>
      <c r="G519" s="4">
        <v>277856</v>
      </c>
      <c r="H519" s="4">
        <v>408163</v>
      </c>
      <c r="I519" s="4">
        <v>141918</v>
      </c>
      <c r="J519" s="4">
        <v>421389</v>
      </c>
      <c r="K519" s="4">
        <v>699557</v>
      </c>
      <c r="L519" s="4">
        <v>772288</v>
      </c>
      <c r="M519" s="4">
        <v>424521</v>
      </c>
      <c r="N519" s="4">
        <v>235787</v>
      </c>
      <c r="O519" s="4">
        <v>203234</v>
      </c>
      <c r="P519" s="4">
        <v>11894</v>
      </c>
      <c r="Q519" s="4">
        <v>2139062</v>
      </c>
      <c r="R519" s="4">
        <v>3629443</v>
      </c>
      <c r="S519" s="4">
        <v>2448082</v>
      </c>
      <c r="T519" s="4">
        <v>561054</v>
      </c>
    </row>
    <row r="520" spans="1:20" s="1" customFormat="1" ht="34.5">
      <c r="A520" s="3" t="s">
        <v>1052</v>
      </c>
      <c r="B520" s="8" t="s">
        <v>439</v>
      </c>
      <c r="C520" s="4">
        <v>8334869</v>
      </c>
      <c r="D520" s="4">
        <v>4733</v>
      </c>
      <c r="E520" s="4">
        <v>287155</v>
      </c>
      <c r="F520" s="4">
        <v>14254</v>
      </c>
      <c r="G520" s="4">
        <v>171313</v>
      </c>
      <c r="H520" s="4">
        <v>1556545</v>
      </c>
      <c r="I520" s="4">
        <v>766</v>
      </c>
      <c r="J520" s="4">
        <v>237363</v>
      </c>
      <c r="K520" s="4">
        <v>14246</v>
      </c>
      <c r="L520" s="4">
        <v>6215</v>
      </c>
      <c r="M520" s="4">
        <v>36842</v>
      </c>
      <c r="N520" s="4">
        <v>13573</v>
      </c>
      <c r="O520" s="4">
        <v>505686</v>
      </c>
      <c r="P520" s="5" t="s">
        <v>14</v>
      </c>
      <c r="Q520" s="4">
        <v>10500</v>
      </c>
      <c r="R520" s="4">
        <v>38698</v>
      </c>
      <c r="S520" s="4">
        <v>5402633</v>
      </c>
      <c r="T520" s="4">
        <v>34345</v>
      </c>
    </row>
    <row r="521" spans="1:20" s="1" customFormat="1" ht="57">
      <c r="A521" s="3" t="s">
        <v>1053</v>
      </c>
      <c r="B521" s="8" t="s">
        <v>440</v>
      </c>
      <c r="C521" s="4">
        <v>139987931</v>
      </c>
      <c r="D521" s="4">
        <v>1378099</v>
      </c>
      <c r="E521" s="4">
        <v>21211913</v>
      </c>
      <c r="F521" s="4">
        <v>1804641</v>
      </c>
      <c r="G521" s="4">
        <v>13978169</v>
      </c>
      <c r="H521" s="4">
        <v>208318</v>
      </c>
      <c r="I521" s="4">
        <v>2182138</v>
      </c>
      <c r="J521" s="4">
        <v>14965961</v>
      </c>
      <c r="K521" s="4">
        <v>5872981</v>
      </c>
      <c r="L521" s="4">
        <v>864134</v>
      </c>
      <c r="M521" s="4">
        <v>155686</v>
      </c>
      <c r="N521" s="4">
        <v>1966882</v>
      </c>
      <c r="O521" s="4">
        <v>1412911</v>
      </c>
      <c r="P521" s="4">
        <v>2436400</v>
      </c>
      <c r="Q521" s="4">
        <v>29425093</v>
      </c>
      <c r="R521" s="4">
        <v>17957334</v>
      </c>
      <c r="S521" s="4">
        <v>18583754</v>
      </c>
      <c r="T521" s="4">
        <v>5583517</v>
      </c>
    </row>
    <row r="522" spans="1:20" s="1" customFormat="1" ht="23.25">
      <c r="A522" s="3" t="s">
        <v>1054</v>
      </c>
      <c r="B522" s="8" t="s">
        <v>441</v>
      </c>
      <c r="C522" s="4">
        <v>1063323</v>
      </c>
      <c r="D522" s="5" t="s">
        <v>14</v>
      </c>
      <c r="E522" s="4">
        <v>30146</v>
      </c>
      <c r="F522" s="4">
        <v>23728</v>
      </c>
      <c r="G522" s="4">
        <v>5747</v>
      </c>
      <c r="H522" s="4">
        <v>1369</v>
      </c>
      <c r="I522" s="4">
        <v>13440</v>
      </c>
      <c r="J522" s="4">
        <v>164220</v>
      </c>
      <c r="K522" s="5" t="s">
        <v>14</v>
      </c>
      <c r="L522" s="4">
        <v>3000</v>
      </c>
      <c r="M522" s="4">
        <v>9335</v>
      </c>
      <c r="N522" s="5" t="s">
        <v>14</v>
      </c>
      <c r="O522" s="4">
        <v>26705</v>
      </c>
      <c r="P522" s="4">
        <v>59100</v>
      </c>
      <c r="Q522" s="4">
        <v>660184</v>
      </c>
      <c r="R522" s="5" t="s">
        <v>14</v>
      </c>
      <c r="S522" s="4">
        <v>65766</v>
      </c>
      <c r="T522" s="4">
        <v>584</v>
      </c>
    </row>
    <row r="523" spans="1:20" s="1" customFormat="1" ht="34.5">
      <c r="A523" s="3" t="s">
        <v>1055</v>
      </c>
      <c r="B523" s="8" t="s">
        <v>442</v>
      </c>
      <c r="C523" s="4">
        <v>138924608</v>
      </c>
      <c r="D523" s="4">
        <v>1378099</v>
      </c>
      <c r="E523" s="4">
        <v>21181767</v>
      </c>
      <c r="F523" s="4">
        <v>1780912</v>
      </c>
      <c r="G523" s="4">
        <v>13972422</v>
      </c>
      <c r="H523" s="4">
        <v>206949</v>
      </c>
      <c r="I523" s="4">
        <v>2168698</v>
      </c>
      <c r="J523" s="4">
        <v>14801741</v>
      </c>
      <c r="K523" s="4">
        <v>5872981</v>
      </c>
      <c r="L523" s="4">
        <v>861134</v>
      </c>
      <c r="M523" s="4">
        <v>146351</v>
      </c>
      <c r="N523" s="4">
        <v>1966882</v>
      </c>
      <c r="O523" s="4">
        <v>1386207</v>
      </c>
      <c r="P523" s="4">
        <v>2377300</v>
      </c>
      <c r="Q523" s="4">
        <v>28764909</v>
      </c>
      <c r="R523" s="4">
        <v>17957334</v>
      </c>
      <c r="S523" s="4">
        <v>18517989</v>
      </c>
      <c r="T523" s="4">
        <v>5582933</v>
      </c>
    </row>
    <row r="524" spans="1:20" s="1" customFormat="1" ht="45.75">
      <c r="A524" s="3" t="s">
        <v>1072</v>
      </c>
      <c r="B524" s="8" t="s">
        <v>548</v>
      </c>
      <c r="C524" s="4">
        <v>1279356</v>
      </c>
      <c r="D524" s="4">
        <v>146758</v>
      </c>
      <c r="E524" s="4">
        <v>193693</v>
      </c>
      <c r="F524" s="4">
        <v>5850</v>
      </c>
      <c r="G524" s="4">
        <v>883453</v>
      </c>
      <c r="H524" s="5" t="s">
        <v>14</v>
      </c>
      <c r="I524" s="4">
        <v>9141</v>
      </c>
      <c r="J524" s="5" t="s">
        <v>14</v>
      </c>
      <c r="K524" s="5" t="s">
        <v>14</v>
      </c>
      <c r="L524" s="5" t="s">
        <v>14</v>
      </c>
      <c r="M524" s="5" t="s">
        <v>14</v>
      </c>
      <c r="N524" s="5" t="s">
        <v>14</v>
      </c>
      <c r="O524" s="4">
        <v>14000</v>
      </c>
      <c r="P524" s="5" t="s">
        <v>14</v>
      </c>
      <c r="Q524" s="5" t="s">
        <v>14</v>
      </c>
      <c r="R524" s="5" t="s">
        <v>14</v>
      </c>
      <c r="S524" s="4">
        <v>261</v>
      </c>
      <c r="T524" s="4">
        <v>26200</v>
      </c>
    </row>
    <row r="525" spans="1:20" s="1" customFormat="1" ht="45.75">
      <c r="A525" s="3" t="s">
        <v>1056</v>
      </c>
      <c r="B525" s="8" t="s">
        <v>443</v>
      </c>
      <c r="C525" s="4">
        <v>1279356</v>
      </c>
      <c r="D525" s="4">
        <v>146758</v>
      </c>
      <c r="E525" s="4">
        <v>193693</v>
      </c>
      <c r="F525" s="4">
        <v>5850</v>
      </c>
      <c r="G525" s="4">
        <v>883453</v>
      </c>
      <c r="H525" s="5" t="s">
        <v>14</v>
      </c>
      <c r="I525" s="4">
        <v>9141</v>
      </c>
      <c r="J525" s="5" t="s">
        <v>14</v>
      </c>
      <c r="K525" s="5" t="s">
        <v>14</v>
      </c>
      <c r="L525" s="5" t="s">
        <v>14</v>
      </c>
      <c r="M525" s="5" t="s">
        <v>14</v>
      </c>
      <c r="N525" s="5" t="s">
        <v>14</v>
      </c>
      <c r="O525" s="4">
        <v>14000</v>
      </c>
      <c r="P525" s="5" t="s">
        <v>14</v>
      </c>
      <c r="Q525" s="5" t="s">
        <v>14</v>
      </c>
      <c r="R525" s="5" t="s">
        <v>14</v>
      </c>
      <c r="S525" s="4">
        <v>261</v>
      </c>
      <c r="T525" s="4">
        <v>26200</v>
      </c>
    </row>
    <row r="526" spans="1:20" s="1" customFormat="1" ht="45.75">
      <c r="A526" s="3" t="s">
        <v>1073</v>
      </c>
      <c r="B526" s="8" t="s">
        <v>534</v>
      </c>
      <c r="C526" s="4">
        <v>45664319</v>
      </c>
      <c r="D526" s="4">
        <v>900187</v>
      </c>
      <c r="E526" s="4">
        <v>625809</v>
      </c>
      <c r="F526" s="4">
        <v>26783</v>
      </c>
      <c r="G526" s="4">
        <v>778015</v>
      </c>
      <c r="H526" s="5" t="s">
        <v>14</v>
      </c>
      <c r="I526" s="4">
        <v>388939</v>
      </c>
      <c r="J526" s="4">
        <v>352778</v>
      </c>
      <c r="K526" s="5" t="s">
        <v>14</v>
      </c>
      <c r="L526" s="5" t="s">
        <v>14</v>
      </c>
      <c r="M526" s="4">
        <v>490814</v>
      </c>
      <c r="N526" s="4">
        <v>2393468</v>
      </c>
      <c r="O526" s="5" t="s">
        <v>14</v>
      </c>
      <c r="P526" s="5" t="s">
        <v>14</v>
      </c>
      <c r="Q526" s="4">
        <v>2630697</v>
      </c>
      <c r="R526" s="4">
        <v>14358531</v>
      </c>
      <c r="S526" s="4">
        <v>22715968</v>
      </c>
      <c r="T526" s="4">
        <v>2330</v>
      </c>
    </row>
    <row r="527" spans="1:20" s="1" customFormat="1" ht="45.75">
      <c r="A527" s="3" t="s">
        <v>1057</v>
      </c>
      <c r="B527" s="8" t="s">
        <v>444</v>
      </c>
      <c r="C527" s="4">
        <v>45664319</v>
      </c>
      <c r="D527" s="4">
        <v>900187</v>
      </c>
      <c r="E527" s="4">
        <v>625809</v>
      </c>
      <c r="F527" s="4">
        <v>26783</v>
      </c>
      <c r="G527" s="4">
        <v>778015</v>
      </c>
      <c r="H527" s="5" t="s">
        <v>14</v>
      </c>
      <c r="I527" s="4">
        <v>388939</v>
      </c>
      <c r="J527" s="4">
        <v>352778</v>
      </c>
      <c r="K527" s="5" t="s">
        <v>14</v>
      </c>
      <c r="L527" s="5" t="s">
        <v>14</v>
      </c>
      <c r="M527" s="4">
        <v>490814</v>
      </c>
      <c r="N527" s="4">
        <v>2393468</v>
      </c>
      <c r="O527" s="5" t="s">
        <v>14</v>
      </c>
      <c r="P527" s="5" t="s">
        <v>14</v>
      </c>
      <c r="Q527" s="4">
        <v>2630697</v>
      </c>
      <c r="R527" s="4">
        <v>14358531</v>
      </c>
      <c r="S527" s="4">
        <v>22715968</v>
      </c>
      <c r="T527" s="4">
        <v>2330</v>
      </c>
    </row>
    <row r="528" spans="1:20" s="1" customFormat="1" ht="57">
      <c r="A528" s="3" t="s">
        <v>1058</v>
      </c>
      <c r="B528" s="8" t="s">
        <v>535</v>
      </c>
      <c r="C528" s="4">
        <v>103854683</v>
      </c>
      <c r="D528" s="4">
        <v>1144804</v>
      </c>
      <c r="E528" s="4">
        <v>1723809</v>
      </c>
      <c r="F528" s="4">
        <v>950794</v>
      </c>
      <c r="G528" s="4">
        <v>249789</v>
      </c>
      <c r="H528" s="4">
        <v>8650</v>
      </c>
      <c r="I528" s="4">
        <v>123282</v>
      </c>
      <c r="J528" s="4">
        <v>2279946</v>
      </c>
      <c r="K528" s="4">
        <v>1346146</v>
      </c>
      <c r="L528" s="4">
        <v>690594</v>
      </c>
      <c r="M528" s="4">
        <v>3781277</v>
      </c>
      <c r="N528" s="4">
        <v>2931232</v>
      </c>
      <c r="O528" s="4">
        <v>6512317</v>
      </c>
      <c r="P528" s="4">
        <v>5983</v>
      </c>
      <c r="Q528" s="4">
        <v>45714193</v>
      </c>
      <c r="R528" s="4">
        <v>7945556</v>
      </c>
      <c r="S528" s="4">
        <v>23127254</v>
      </c>
      <c r="T528" s="4">
        <v>5319057</v>
      </c>
    </row>
    <row r="529" spans="1:20" s="1" customFormat="1" ht="57">
      <c r="A529" s="3" t="s">
        <v>1058</v>
      </c>
      <c r="B529" s="8" t="s">
        <v>445</v>
      </c>
      <c r="C529" s="4">
        <v>103854683</v>
      </c>
      <c r="D529" s="4">
        <v>1144804</v>
      </c>
      <c r="E529" s="4">
        <v>1723809</v>
      </c>
      <c r="F529" s="4">
        <v>950794</v>
      </c>
      <c r="G529" s="4">
        <v>249789</v>
      </c>
      <c r="H529" s="4">
        <v>8650</v>
      </c>
      <c r="I529" s="4">
        <v>123282</v>
      </c>
      <c r="J529" s="4">
        <v>2279946</v>
      </c>
      <c r="K529" s="4">
        <v>1346146</v>
      </c>
      <c r="L529" s="4">
        <v>690594</v>
      </c>
      <c r="M529" s="4">
        <v>3781277</v>
      </c>
      <c r="N529" s="4">
        <v>2931232</v>
      </c>
      <c r="O529" s="4">
        <v>6512317</v>
      </c>
      <c r="P529" s="4">
        <v>5983</v>
      </c>
      <c r="Q529" s="4">
        <v>45714193</v>
      </c>
      <c r="R529" s="4">
        <v>7945556</v>
      </c>
      <c r="S529" s="4">
        <v>23127254</v>
      </c>
      <c r="T529" s="4">
        <v>5319057</v>
      </c>
    </row>
    <row r="530" spans="1:20" s="1" customFormat="1" ht="23.25">
      <c r="A530" s="3" t="s">
        <v>1059</v>
      </c>
      <c r="B530" s="8" t="s">
        <v>536</v>
      </c>
      <c r="C530" s="4">
        <v>14900680</v>
      </c>
      <c r="D530" s="4">
        <v>851</v>
      </c>
      <c r="E530" s="4">
        <v>39844</v>
      </c>
      <c r="F530" s="4">
        <v>208125</v>
      </c>
      <c r="G530" s="4">
        <v>1897</v>
      </c>
      <c r="H530" s="5" t="s">
        <v>14</v>
      </c>
      <c r="I530" s="4">
        <v>128999</v>
      </c>
      <c r="J530" s="4">
        <v>135286</v>
      </c>
      <c r="K530" s="4">
        <v>58446</v>
      </c>
      <c r="L530" s="4">
        <v>13084</v>
      </c>
      <c r="M530" s="4">
        <v>40431</v>
      </c>
      <c r="N530" s="4">
        <v>1274984</v>
      </c>
      <c r="O530" s="5" t="s">
        <v>14</v>
      </c>
      <c r="P530" s="4">
        <v>65396</v>
      </c>
      <c r="Q530" s="4">
        <v>10262176</v>
      </c>
      <c r="R530" s="4">
        <v>667555</v>
      </c>
      <c r="S530" s="4">
        <v>1952765</v>
      </c>
      <c r="T530" s="4">
        <v>50843</v>
      </c>
    </row>
    <row r="531" spans="1:20" s="1" customFormat="1" ht="23.25">
      <c r="A531" s="3" t="s">
        <v>1060</v>
      </c>
      <c r="B531" s="8" t="s">
        <v>537</v>
      </c>
      <c r="C531" s="4">
        <v>1225491</v>
      </c>
      <c r="D531" s="5" t="s">
        <v>14</v>
      </c>
      <c r="E531" s="5" t="s">
        <v>14</v>
      </c>
      <c r="F531" s="5" t="s">
        <v>14</v>
      </c>
      <c r="G531" s="5" t="s">
        <v>14</v>
      </c>
      <c r="H531" s="5" t="s">
        <v>14</v>
      </c>
      <c r="I531" s="5" t="s">
        <v>14</v>
      </c>
      <c r="J531" s="5" t="s">
        <v>14</v>
      </c>
      <c r="K531" s="5" t="s">
        <v>14</v>
      </c>
      <c r="L531" s="5" t="s">
        <v>14</v>
      </c>
      <c r="M531" s="5" t="s">
        <v>14</v>
      </c>
      <c r="N531" s="5" t="s">
        <v>14</v>
      </c>
      <c r="O531" s="5" t="s">
        <v>14</v>
      </c>
      <c r="P531" s="4">
        <v>65396</v>
      </c>
      <c r="Q531" s="5" t="s">
        <v>14</v>
      </c>
      <c r="R531" s="4">
        <v>540815</v>
      </c>
      <c r="S531" s="4">
        <v>619281</v>
      </c>
      <c r="T531" s="5" t="s">
        <v>14</v>
      </c>
    </row>
    <row r="532" spans="1:20" s="1" customFormat="1" ht="23.25">
      <c r="A532" s="3" t="s">
        <v>1061</v>
      </c>
      <c r="B532" s="8" t="s">
        <v>446</v>
      </c>
      <c r="C532" s="4">
        <v>1225491</v>
      </c>
      <c r="D532" s="5" t="s">
        <v>14</v>
      </c>
      <c r="E532" s="5" t="s">
        <v>14</v>
      </c>
      <c r="F532" s="5" t="s">
        <v>14</v>
      </c>
      <c r="G532" s="5" t="s">
        <v>14</v>
      </c>
      <c r="H532" s="5" t="s">
        <v>14</v>
      </c>
      <c r="I532" s="5" t="s">
        <v>14</v>
      </c>
      <c r="J532" s="5" t="s">
        <v>14</v>
      </c>
      <c r="K532" s="5" t="s">
        <v>14</v>
      </c>
      <c r="L532" s="5" t="s">
        <v>14</v>
      </c>
      <c r="M532" s="5" t="s">
        <v>14</v>
      </c>
      <c r="N532" s="5" t="s">
        <v>14</v>
      </c>
      <c r="O532" s="5" t="s">
        <v>14</v>
      </c>
      <c r="P532" s="4">
        <v>65396</v>
      </c>
      <c r="Q532" s="5" t="s">
        <v>14</v>
      </c>
      <c r="R532" s="4">
        <v>540815</v>
      </c>
      <c r="S532" s="4">
        <v>619281</v>
      </c>
      <c r="T532" s="5" t="s">
        <v>14</v>
      </c>
    </row>
    <row r="533" spans="1:20" s="1" customFormat="1" ht="23.25">
      <c r="A533" s="3" t="s">
        <v>1062</v>
      </c>
      <c r="B533" s="8" t="s">
        <v>538</v>
      </c>
      <c r="C533" s="4">
        <v>411444</v>
      </c>
      <c r="D533" s="5" t="s">
        <v>14</v>
      </c>
      <c r="E533" s="5" t="s">
        <v>14</v>
      </c>
      <c r="F533" s="5" t="s">
        <v>14</v>
      </c>
      <c r="G533" s="5" t="s">
        <v>14</v>
      </c>
      <c r="H533" s="5" t="s">
        <v>14</v>
      </c>
      <c r="I533" s="4">
        <v>5163</v>
      </c>
      <c r="J533" s="5" t="s">
        <v>14</v>
      </c>
      <c r="K533" s="5" t="s">
        <v>14</v>
      </c>
      <c r="L533" s="4">
        <v>442</v>
      </c>
      <c r="M533" s="5" t="s">
        <v>14</v>
      </c>
      <c r="N533" s="5" t="s">
        <v>14</v>
      </c>
      <c r="O533" s="5" t="s">
        <v>14</v>
      </c>
      <c r="P533" s="5" t="s">
        <v>14</v>
      </c>
      <c r="Q533" s="5" t="s">
        <v>14</v>
      </c>
      <c r="R533" s="5" t="s">
        <v>14</v>
      </c>
      <c r="S533" s="4">
        <v>395573</v>
      </c>
      <c r="T533" s="4">
        <v>10267</v>
      </c>
    </row>
    <row r="534" spans="1:20" s="1" customFormat="1" ht="23.25">
      <c r="A534" s="3" t="s">
        <v>1062</v>
      </c>
      <c r="B534" s="8" t="s">
        <v>447</v>
      </c>
      <c r="C534" s="4">
        <v>411444</v>
      </c>
      <c r="D534" s="5" t="s">
        <v>14</v>
      </c>
      <c r="E534" s="5" t="s">
        <v>14</v>
      </c>
      <c r="F534" s="5" t="s">
        <v>14</v>
      </c>
      <c r="G534" s="5" t="s">
        <v>14</v>
      </c>
      <c r="H534" s="5" t="s">
        <v>14</v>
      </c>
      <c r="I534" s="4">
        <v>5163</v>
      </c>
      <c r="J534" s="5" t="s">
        <v>14</v>
      </c>
      <c r="K534" s="5" t="s">
        <v>14</v>
      </c>
      <c r="L534" s="4">
        <v>442</v>
      </c>
      <c r="M534" s="5" t="s">
        <v>14</v>
      </c>
      <c r="N534" s="5" t="s">
        <v>14</v>
      </c>
      <c r="O534" s="5" t="s">
        <v>14</v>
      </c>
      <c r="P534" s="5" t="s">
        <v>14</v>
      </c>
      <c r="Q534" s="5" t="s">
        <v>14</v>
      </c>
      <c r="R534" s="5" t="s">
        <v>14</v>
      </c>
      <c r="S534" s="4">
        <v>395573</v>
      </c>
      <c r="T534" s="4">
        <v>10267</v>
      </c>
    </row>
    <row r="535" spans="1:20" s="1" customFormat="1" ht="34.5">
      <c r="A535" s="3" t="s">
        <v>1063</v>
      </c>
      <c r="B535" s="8" t="s">
        <v>539</v>
      </c>
      <c r="C535" s="4">
        <v>13263746</v>
      </c>
      <c r="D535" s="4">
        <v>851</v>
      </c>
      <c r="E535" s="4">
        <v>39844</v>
      </c>
      <c r="F535" s="4">
        <v>208125</v>
      </c>
      <c r="G535" s="4">
        <v>1897</v>
      </c>
      <c r="H535" s="5" t="s">
        <v>14</v>
      </c>
      <c r="I535" s="4">
        <v>123837</v>
      </c>
      <c r="J535" s="4">
        <v>135286</v>
      </c>
      <c r="K535" s="4">
        <v>58446</v>
      </c>
      <c r="L535" s="4">
        <v>12642</v>
      </c>
      <c r="M535" s="4">
        <v>40431</v>
      </c>
      <c r="N535" s="4">
        <v>1274984</v>
      </c>
      <c r="O535" s="5" t="s">
        <v>14</v>
      </c>
      <c r="P535" s="5" t="s">
        <v>14</v>
      </c>
      <c r="Q535" s="4">
        <v>10262176</v>
      </c>
      <c r="R535" s="4">
        <v>126740</v>
      </c>
      <c r="S535" s="4">
        <v>937912</v>
      </c>
      <c r="T535" s="4">
        <v>40576</v>
      </c>
    </row>
    <row r="536" spans="1:20" s="1" customFormat="1" ht="34.5">
      <c r="A536" s="3" t="s">
        <v>1063</v>
      </c>
      <c r="B536" s="8" t="s">
        <v>448</v>
      </c>
      <c r="C536" s="4">
        <v>13263746</v>
      </c>
      <c r="D536" s="4">
        <v>851</v>
      </c>
      <c r="E536" s="4">
        <v>39844</v>
      </c>
      <c r="F536" s="4">
        <v>208125</v>
      </c>
      <c r="G536" s="4">
        <v>1897</v>
      </c>
      <c r="H536" s="5" t="s">
        <v>14</v>
      </c>
      <c r="I536" s="4">
        <v>123837</v>
      </c>
      <c r="J536" s="4">
        <v>135286</v>
      </c>
      <c r="K536" s="4">
        <v>58446</v>
      </c>
      <c r="L536" s="4">
        <v>12642</v>
      </c>
      <c r="M536" s="4">
        <v>40431</v>
      </c>
      <c r="N536" s="4">
        <v>1274984</v>
      </c>
      <c r="O536" s="5" t="s">
        <v>14</v>
      </c>
      <c r="P536" s="5" t="s">
        <v>14</v>
      </c>
      <c r="Q536" s="4">
        <v>10262176</v>
      </c>
      <c r="R536" s="4">
        <v>126740</v>
      </c>
      <c r="S536" s="4">
        <v>937912</v>
      </c>
      <c r="T536" s="4">
        <v>40576</v>
      </c>
    </row>
    <row r="537" spans="1:20" s="1" customFormat="1">
      <c r="A537" s="3" t="s">
        <v>15</v>
      </c>
      <c r="B537" s="8" t="s">
        <v>449</v>
      </c>
      <c r="C537" s="4">
        <v>4878461125</v>
      </c>
      <c r="D537" s="4">
        <v>98908984</v>
      </c>
      <c r="E537" s="4">
        <v>343432062</v>
      </c>
      <c r="F537" s="4">
        <v>187682103</v>
      </c>
      <c r="G537" s="4">
        <v>92515319</v>
      </c>
      <c r="H537" s="4">
        <v>90240000</v>
      </c>
      <c r="I537" s="4">
        <v>143062385</v>
      </c>
      <c r="J537" s="4">
        <v>556000174</v>
      </c>
      <c r="K537" s="4">
        <v>154940449</v>
      </c>
      <c r="L537" s="4">
        <v>153199918</v>
      </c>
      <c r="M537" s="4">
        <v>132513133</v>
      </c>
      <c r="N537" s="4">
        <v>150423111</v>
      </c>
      <c r="O537" s="4">
        <v>101376908</v>
      </c>
      <c r="P537" s="4">
        <v>71815511</v>
      </c>
      <c r="Q537" s="4">
        <v>340361692</v>
      </c>
      <c r="R537" s="4">
        <v>476275217</v>
      </c>
      <c r="S537" s="4">
        <v>1595438924</v>
      </c>
      <c r="T537" s="4">
        <v>190275235</v>
      </c>
    </row>
    <row r="538" spans="1:20" s="1" customFormat="1" ht="57">
      <c r="A538" s="3" t="s">
        <v>612</v>
      </c>
      <c r="B538" s="8" t="s">
        <v>475</v>
      </c>
      <c r="C538" s="4">
        <v>2290617799</v>
      </c>
      <c r="D538" s="4">
        <v>55153659</v>
      </c>
      <c r="E538" s="4">
        <v>208402677</v>
      </c>
      <c r="F538" s="4">
        <v>106115713</v>
      </c>
      <c r="G538" s="4">
        <v>40681665</v>
      </c>
      <c r="H538" s="4">
        <v>50212910</v>
      </c>
      <c r="I538" s="4">
        <v>82031141</v>
      </c>
      <c r="J538" s="4">
        <v>333370884</v>
      </c>
      <c r="K538" s="4">
        <v>84721897</v>
      </c>
      <c r="L538" s="4">
        <v>80994651</v>
      </c>
      <c r="M538" s="4">
        <v>82592557</v>
      </c>
      <c r="N538" s="4">
        <v>97297275</v>
      </c>
      <c r="O538" s="4">
        <v>56812852</v>
      </c>
      <c r="P538" s="4">
        <v>38110612</v>
      </c>
      <c r="Q538" s="4">
        <v>188145268</v>
      </c>
      <c r="R538" s="4">
        <v>257730477</v>
      </c>
      <c r="S538" s="4">
        <v>433383990</v>
      </c>
      <c r="T538" s="4">
        <v>94859572</v>
      </c>
    </row>
    <row r="539" spans="1:20" s="1" customFormat="1" ht="23.25">
      <c r="A539" s="3" t="s">
        <v>613</v>
      </c>
      <c r="B539" s="8" t="s">
        <v>476</v>
      </c>
      <c r="C539" s="4">
        <v>427124916</v>
      </c>
      <c r="D539" s="4">
        <v>8138037</v>
      </c>
      <c r="E539" s="4">
        <v>45403527</v>
      </c>
      <c r="F539" s="4">
        <v>14938212</v>
      </c>
      <c r="G539" s="4">
        <v>14104900</v>
      </c>
      <c r="H539" s="4">
        <v>13407586</v>
      </c>
      <c r="I539" s="4">
        <v>19500612</v>
      </c>
      <c r="J539" s="4">
        <v>71723266</v>
      </c>
      <c r="K539" s="4">
        <v>13628534</v>
      </c>
      <c r="L539" s="4">
        <v>18284520</v>
      </c>
      <c r="M539" s="4">
        <v>26697857</v>
      </c>
      <c r="N539" s="4">
        <v>11061775</v>
      </c>
      <c r="O539" s="4">
        <v>14642736</v>
      </c>
      <c r="P539" s="4">
        <v>9445122</v>
      </c>
      <c r="Q539" s="4">
        <v>37056337</v>
      </c>
      <c r="R539" s="4">
        <v>31770076</v>
      </c>
      <c r="S539" s="4">
        <v>59833309</v>
      </c>
      <c r="T539" s="4">
        <v>17488510</v>
      </c>
    </row>
    <row r="540" spans="1:20" s="1" customFormat="1" ht="23.25">
      <c r="A540" s="3" t="s">
        <v>614</v>
      </c>
      <c r="B540" s="8" t="s">
        <v>57</v>
      </c>
      <c r="C540" s="4">
        <v>125714646</v>
      </c>
      <c r="D540" s="4">
        <v>1984292</v>
      </c>
      <c r="E540" s="4">
        <v>13170075</v>
      </c>
      <c r="F540" s="4">
        <v>3832136</v>
      </c>
      <c r="G540" s="4">
        <v>4347684</v>
      </c>
      <c r="H540" s="4">
        <v>3898354</v>
      </c>
      <c r="I540" s="4">
        <v>3244354</v>
      </c>
      <c r="J540" s="4">
        <v>45619553</v>
      </c>
      <c r="K540" s="4">
        <v>2878082</v>
      </c>
      <c r="L540" s="4">
        <v>4399720</v>
      </c>
      <c r="M540" s="4">
        <v>4669462</v>
      </c>
      <c r="N540" s="4">
        <v>3239494</v>
      </c>
      <c r="O540" s="4">
        <v>4276172</v>
      </c>
      <c r="P540" s="4">
        <v>1038184</v>
      </c>
      <c r="Q540" s="4">
        <v>8548589</v>
      </c>
      <c r="R540" s="4">
        <v>9825041</v>
      </c>
      <c r="S540" s="4">
        <v>8192970</v>
      </c>
      <c r="T540" s="4">
        <v>2550485</v>
      </c>
    </row>
    <row r="541" spans="1:20" s="1" customFormat="1" ht="23.25">
      <c r="A541" s="3" t="s">
        <v>615</v>
      </c>
      <c r="B541" s="8" t="s">
        <v>58</v>
      </c>
      <c r="C541" s="4">
        <v>40017761</v>
      </c>
      <c r="D541" s="4">
        <v>728123</v>
      </c>
      <c r="E541" s="4">
        <v>8306877</v>
      </c>
      <c r="F541" s="4">
        <v>2505078</v>
      </c>
      <c r="G541" s="4">
        <v>730558</v>
      </c>
      <c r="H541" s="4">
        <v>2166366</v>
      </c>
      <c r="I541" s="4">
        <v>1404333</v>
      </c>
      <c r="J541" s="4">
        <v>6054317</v>
      </c>
      <c r="K541" s="4">
        <v>1003908</v>
      </c>
      <c r="L541" s="4">
        <v>2146692</v>
      </c>
      <c r="M541" s="4">
        <v>2401059</v>
      </c>
      <c r="N541" s="4">
        <v>988788</v>
      </c>
      <c r="O541" s="4">
        <v>1777426</v>
      </c>
      <c r="P541" s="4">
        <v>487267</v>
      </c>
      <c r="Q541" s="4">
        <v>3133161</v>
      </c>
      <c r="R541" s="4">
        <v>3185905</v>
      </c>
      <c r="S541" s="4">
        <v>1767475</v>
      </c>
      <c r="T541" s="4">
        <v>1230429</v>
      </c>
    </row>
    <row r="542" spans="1:20" s="1" customFormat="1" ht="23.25">
      <c r="A542" s="3" t="s">
        <v>616</v>
      </c>
      <c r="B542" s="8" t="s">
        <v>59</v>
      </c>
      <c r="C542" s="4">
        <v>85696885</v>
      </c>
      <c r="D542" s="4">
        <v>1256169</v>
      </c>
      <c r="E542" s="4">
        <v>4863198</v>
      </c>
      <c r="F542" s="4">
        <v>1327058</v>
      </c>
      <c r="G542" s="4">
        <v>3617126</v>
      </c>
      <c r="H542" s="4">
        <v>1731988</v>
      </c>
      <c r="I542" s="4">
        <v>1840021</v>
      </c>
      <c r="J542" s="4">
        <v>39565235</v>
      </c>
      <c r="K542" s="4">
        <v>1874175</v>
      </c>
      <c r="L542" s="4">
        <v>2253028</v>
      </c>
      <c r="M542" s="4">
        <v>2268403</v>
      </c>
      <c r="N542" s="4">
        <v>2250706</v>
      </c>
      <c r="O542" s="4">
        <v>2498746</v>
      </c>
      <c r="P542" s="4">
        <v>550916</v>
      </c>
      <c r="Q542" s="4">
        <v>5415428</v>
      </c>
      <c r="R542" s="4">
        <v>6639136</v>
      </c>
      <c r="S542" s="4">
        <v>6425495</v>
      </c>
      <c r="T542" s="4">
        <v>1320056</v>
      </c>
    </row>
    <row r="543" spans="1:20" s="1" customFormat="1" ht="23.25">
      <c r="A543" s="3" t="s">
        <v>617</v>
      </c>
      <c r="B543" s="8" t="s">
        <v>60</v>
      </c>
      <c r="C543" s="4">
        <v>9868434</v>
      </c>
      <c r="D543" s="4">
        <v>390403</v>
      </c>
      <c r="E543" s="4">
        <v>3577479</v>
      </c>
      <c r="F543" s="4">
        <v>264933</v>
      </c>
      <c r="G543" s="4">
        <v>67376</v>
      </c>
      <c r="H543" s="4">
        <v>93029</v>
      </c>
      <c r="I543" s="4">
        <v>448639</v>
      </c>
      <c r="J543" s="4">
        <v>771861</v>
      </c>
      <c r="K543" s="4">
        <v>89989</v>
      </c>
      <c r="L543" s="4">
        <v>85306</v>
      </c>
      <c r="M543" s="4">
        <v>164304</v>
      </c>
      <c r="N543" s="4">
        <v>187619</v>
      </c>
      <c r="O543" s="4">
        <v>533467</v>
      </c>
      <c r="P543" s="4">
        <v>134834</v>
      </c>
      <c r="Q543" s="4">
        <v>648505</v>
      </c>
      <c r="R543" s="4">
        <v>709396</v>
      </c>
      <c r="S543" s="4">
        <v>1040242</v>
      </c>
      <c r="T543" s="4">
        <v>661052</v>
      </c>
    </row>
    <row r="544" spans="1:20" s="1" customFormat="1" ht="23.25">
      <c r="A544" s="3" t="s">
        <v>618</v>
      </c>
      <c r="B544" s="8" t="s">
        <v>61</v>
      </c>
      <c r="C544" s="4">
        <v>56257653</v>
      </c>
      <c r="D544" s="4">
        <v>733595</v>
      </c>
      <c r="E544" s="4">
        <v>5418111</v>
      </c>
      <c r="F544" s="4">
        <v>3402133</v>
      </c>
      <c r="G544" s="4">
        <v>1047910</v>
      </c>
      <c r="H544" s="4">
        <v>4620113</v>
      </c>
      <c r="I544" s="4">
        <v>1644288</v>
      </c>
      <c r="J544" s="4">
        <v>5635452</v>
      </c>
      <c r="K544" s="4">
        <v>1604408</v>
      </c>
      <c r="L544" s="4">
        <v>5850141</v>
      </c>
      <c r="M544" s="4">
        <v>3800874</v>
      </c>
      <c r="N544" s="4">
        <v>1224717</v>
      </c>
      <c r="O544" s="4">
        <v>1277286</v>
      </c>
      <c r="P544" s="4">
        <v>2404590</v>
      </c>
      <c r="Q544" s="4">
        <v>7181858</v>
      </c>
      <c r="R544" s="4">
        <v>5128435</v>
      </c>
      <c r="S544" s="4">
        <v>2553880</v>
      </c>
      <c r="T544" s="4">
        <v>2729862</v>
      </c>
    </row>
    <row r="545" spans="1:20" s="1" customFormat="1" ht="34.5">
      <c r="A545" s="3" t="s">
        <v>619</v>
      </c>
      <c r="B545" s="8" t="s">
        <v>62</v>
      </c>
      <c r="C545" s="4">
        <v>173149798</v>
      </c>
      <c r="D545" s="4">
        <v>3572893</v>
      </c>
      <c r="E545" s="4">
        <v>20417048</v>
      </c>
      <c r="F545" s="4">
        <v>5610490</v>
      </c>
      <c r="G545" s="4">
        <v>6803334</v>
      </c>
      <c r="H545" s="4">
        <v>3456000</v>
      </c>
      <c r="I545" s="4">
        <v>8964387</v>
      </c>
      <c r="J545" s="4">
        <v>18564565</v>
      </c>
      <c r="K545" s="4">
        <v>5261506</v>
      </c>
      <c r="L545" s="4">
        <v>6821075</v>
      </c>
      <c r="M545" s="4">
        <v>13912894</v>
      </c>
      <c r="N545" s="4">
        <v>4411024</v>
      </c>
      <c r="O545" s="4">
        <v>8228129</v>
      </c>
      <c r="P545" s="4">
        <v>5429335</v>
      </c>
      <c r="Q545" s="4">
        <v>13540019</v>
      </c>
      <c r="R545" s="4">
        <v>14586600</v>
      </c>
      <c r="S545" s="4">
        <v>24768995</v>
      </c>
      <c r="T545" s="4">
        <v>8801505</v>
      </c>
    </row>
    <row r="546" spans="1:20" s="1" customFormat="1" ht="23.25">
      <c r="A546" s="3" t="s">
        <v>620</v>
      </c>
      <c r="B546" s="8" t="s">
        <v>63</v>
      </c>
      <c r="C546" s="4">
        <v>29882485</v>
      </c>
      <c r="D546" s="4">
        <v>486337</v>
      </c>
      <c r="E546" s="4">
        <v>1071453</v>
      </c>
      <c r="F546" s="4">
        <v>774812</v>
      </c>
      <c r="G546" s="4">
        <v>113236</v>
      </c>
      <c r="H546" s="4">
        <v>337221</v>
      </c>
      <c r="I546" s="4">
        <v>1444856</v>
      </c>
      <c r="J546" s="4">
        <v>3407738</v>
      </c>
      <c r="K546" s="4">
        <v>891181</v>
      </c>
      <c r="L546" s="4">
        <v>1154608</v>
      </c>
      <c r="M546" s="4">
        <v>2689341</v>
      </c>
      <c r="N546" s="4">
        <v>683920</v>
      </c>
      <c r="O546" s="4">
        <v>1513573</v>
      </c>
      <c r="P546" s="4">
        <v>2461229</v>
      </c>
      <c r="Q546" s="4">
        <v>1643914</v>
      </c>
      <c r="R546" s="4">
        <v>2520866</v>
      </c>
      <c r="S546" s="4">
        <v>7322165</v>
      </c>
      <c r="T546" s="4">
        <v>1366034</v>
      </c>
    </row>
    <row r="547" spans="1:20" s="1" customFormat="1" ht="23.25">
      <c r="A547" s="3" t="s">
        <v>621</v>
      </c>
      <c r="B547" s="8" t="s">
        <v>64</v>
      </c>
      <c r="C547" s="4">
        <v>25736387</v>
      </c>
      <c r="D547" s="4">
        <v>472856</v>
      </c>
      <c r="E547" s="4">
        <v>1126205</v>
      </c>
      <c r="F547" s="4">
        <v>734117</v>
      </c>
      <c r="G547" s="4">
        <v>289721</v>
      </c>
      <c r="H547" s="4">
        <v>324611</v>
      </c>
      <c r="I547" s="4">
        <v>1191959</v>
      </c>
      <c r="J547" s="4">
        <v>1101537</v>
      </c>
      <c r="K547" s="4">
        <v>927110</v>
      </c>
      <c r="L547" s="4">
        <v>1432423</v>
      </c>
      <c r="M547" s="4">
        <v>3568486</v>
      </c>
      <c r="N547" s="4">
        <v>611956</v>
      </c>
      <c r="O547" s="4">
        <v>1496556</v>
      </c>
      <c r="P547" s="4">
        <v>296184</v>
      </c>
      <c r="Q547" s="4">
        <v>1675491</v>
      </c>
      <c r="R547" s="4">
        <v>2405882</v>
      </c>
      <c r="S547" s="4">
        <v>6967589</v>
      </c>
      <c r="T547" s="4">
        <v>1113704</v>
      </c>
    </row>
    <row r="548" spans="1:20" s="1" customFormat="1" ht="23.25">
      <c r="A548" s="3" t="s">
        <v>622</v>
      </c>
      <c r="B548" s="8" t="s">
        <v>65</v>
      </c>
      <c r="C548" s="4">
        <v>24069538</v>
      </c>
      <c r="D548" s="4">
        <v>432671</v>
      </c>
      <c r="E548" s="4">
        <v>5415882</v>
      </c>
      <c r="F548" s="4">
        <v>1486676</v>
      </c>
      <c r="G548" s="4">
        <v>122999</v>
      </c>
      <c r="H548" s="4">
        <v>303572</v>
      </c>
      <c r="I548" s="4">
        <v>1218562</v>
      </c>
      <c r="J548" s="4">
        <v>769652</v>
      </c>
      <c r="K548" s="4">
        <v>366097</v>
      </c>
      <c r="L548" s="4">
        <v>1506356</v>
      </c>
      <c r="M548" s="4">
        <v>3536607</v>
      </c>
      <c r="N548" s="4">
        <v>498625</v>
      </c>
      <c r="O548" s="4">
        <v>1116230</v>
      </c>
      <c r="P548" s="4">
        <v>1010582</v>
      </c>
      <c r="Q548" s="4">
        <v>2850294</v>
      </c>
      <c r="R548" s="4">
        <v>629393</v>
      </c>
      <c r="S548" s="4">
        <v>984001</v>
      </c>
      <c r="T548" s="4">
        <v>1821340</v>
      </c>
    </row>
    <row r="549" spans="1:20" s="1" customFormat="1" ht="23.25">
      <c r="A549" s="3" t="s">
        <v>623</v>
      </c>
      <c r="B549" s="8" t="s">
        <v>66</v>
      </c>
      <c r="C549" s="4">
        <v>21435359</v>
      </c>
      <c r="D549" s="4">
        <v>446090</v>
      </c>
      <c r="E549" s="4">
        <v>3197120</v>
      </c>
      <c r="F549" s="4">
        <v>865849</v>
      </c>
      <c r="G549" s="4">
        <v>252430</v>
      </c>
      <c r="H549" s="4">
        <v>644286</v>
      </c>
      <c r="I549" s="4">
        <v>1236364</v>
      </c>
      <c r="J549" s="4">
        <v>2512042</v>
      </c>
      <c r="K549" s="4">
        <v>907781</v>
      </c>
      <c r="L549" s="4">
        <v>938817</v>
      </c>
      <c r="M549" s="4">
        <v>1999950</v>
      </c>
      <c r="N549" s="4">
        <v>642419</v>
      </c>
      <c r="O549" s="4">
        <v>988748</v>
      </c>
      <c r="P549" s="4">
        <v>913743</v>
      </c>
      <c r="Q549" s="4">
        <v>2263062</v>
      </c>
      <c r="R549" s="4">
        <v>585566</v>
      </c>
      <c r="S549" s="4">
        <v>1192921</v>
      </c>
      <c r="T549" s="4">
        <v>1848172</v>
      </c>
    </row>
    <row r="550" spans="1:20" s="1" customFormat="1" ht="23.25">
      <c r="A550" s="3" t="s">
        <v>624</v>
      </c>
      <c r="B550" s="8" t="s">
        <v>67</v>
      </c>
      <c r="C550" s="4">
        <v>31665599</v>
      </c>
      <c r="D550" s="4">
        <v>523103</v>
      </c>
      <c r="E550" s="4">
        <v>8668314</v>
      </c>
      <c r="F550" s="4">
        <v>1054576</v>
      </c>
      <c r="G550" s="4">
        <v>625973</v>
      </c>
      <c r="H550" s="4">
        <v>1115996</v>
      </c>
      <c r="I550" s="4">
        <v>1395111</v>
      </c>
      <c r="J550" s="4">
        <v>1852354</v>
      </c>
      <c r="K550" s="4">
        <v>491007</v>
      </c>
      <c r="L550" s="4">
        <v>1458829</v>
      </c>
      <c r="M550" s="4">
        <v>832289</v>
      </c>
      <c r="N550" s="4">
        <v>698483</v>
      </c>
      <c r="O550" s="4">
        <v>962766</v>
      </c>
      <c r="P550" s="4">
        <v>720697</v>
      </c>
      <c r="Q550" s="4">
        <v>2915024</v>
      </c>
      <c r="R550" s="4">
        <v>2300791</v>
      </c>
      <c r="S550" s="4">
        <v>4787681</v>
      </c>
      <c r="T550" s="4">
        <v>1262606</v>
      </c>
    </row>
    <row r="551" spans="1:20" s="1" customFormat="1" ht="34.5">
      <c r="A551" s="3" t="s">
        <v>625</v>
      </c>
      <c r="B551" s="8" t="s">
        <v>68</v>
      </c>
      <c r="C551" s="4">
        <v>40360431</v>
      </c>
      <c r="D551" s="4">
        <v>1211836</v>
      </c>
      <c r="E551" s="4">
        <v>938075</v>
      </c>
      <c r="F551" s="4">
        <v>694461</v>
      </c>
      <c r="G551" s="4">
        <v>5398975</v>
      </c>
      <c r="H551" s="4">
        <v>730314</v>
      </c>
      <c r="I551" s="4">
        <v>2477535</v>
      </c>
      <c r="J551" s="4">
        <v>8921242</v>
      </c>
      <c r="K551" s="4">
        <v>1678331</v>
      </c>
      <c r="L551" s="4">
        <v>330043</v>
      </c>
      <c r="M551" s="4">
        <v>1286221</v>
      </c>
      <c r="N551" s="4">
        <v>1275620</v>
      </c>
      <c r="O551" s="4">
        <v>2150256</v>
      </c>
      <c r="P551" s="4">
        <v>26900</v>
      </c>
      <c r="Q551" s="4">
        <v>2192233</v>
      </c>
      <c r="R551" s="4">
        <v>6144102</v>
      </c>
      <c r="S551" s="4">
        <v>3514638</v>
      </c>
      <c r="T551" s="4">
        <v>1389648</v>
      </c>
    </row>
    <row r="552" spans="1:20" s="1" customFormat="1" ht="23.25">
      <c r="A552" s="3" t="s">
        <v>626</v>
      </c>
      <c r="B552" s="8" t="s">
        <v>69</v>
      </c>
      <c r="C552" s="4">
        <v>1876411</v>
      </c>
      <c r="D552" s="4">
        <v>82294</v>
      </c>
      <c r="E552" s="4">
        <v>141616</v>
      </c>
      <c r="F552" s="4">
        <v>138092</v>
      </c>
      <c r="G552" s="5" t="s">
        <v>14</v>
      </c>
      <c r="H552" s="4">
        <v>13049</v>
      </c>
      <c r="I552" s="4">
        <v>368535</v>
      </c>
      <c r="J552" s="4">
        <v>121814</v>
      </c>
      <c r="K552" s="4">
        <v>25276</v>
      </c>
      <c r="L552" s="4">
        <v>529</v>
      </c>
      <c r="M552" s="4">
        <v>49242</v>
      </c>
      <c r="N552" s="4">
        <v>12610</v>
      </c>
      <c r="O552" s="4">
        <v>8650</v>
      </c>
      <c r="P552" s="4">
        <v>15003</v>
      </c>
      <c r="Q552" s="4">
        <v>23916</v>
      </c>
      <c r="R552" s="4">
        <v>82673</v>
      </c>
      <c r="S552" s="4">
        <v>307549</v>
      </c>
      <c r="T552" s="4">
        <v>485562</v>
      </c>
    </row>
    <row r="553" spans="1:20" s="1" customFormat="1" ht="34.5">
      <c r="A553" s="3" t="s">
        <v>627</v>
      </c>
      <c r="B553" s="8" t="s">
        <v>70</v>
      </c>
      <c r="C553" s="4">
        <v>60257974</v>
      </c>
      <c r="D553" s="4">
        <v>1374559</v>
      </c>
      <c r="E553" s="4">
        <v>2679198</v>
      </c>
      <c r="F553" s="4">
        <v>1690428</v>
      </c>
      <c r="G553" s="4">
        <v>1838596</v>
      </c>
      <c r="H553" s="4">
        <v>1327041</v>
      </c>
      <c r="I553" s="4">
        <v>4830410</v>
      </c>
      <c r="J553" s="4">
        <v>1010022</v>
      </c>
      <c r="K553" s="4">
        <v>3769272</v>
      </c>
      <c r="L553" s="4">
        <v>1127748</v>
      </c>
      <c r="M553" s="4">
        <v>4101082</v>
      </c>
      <c r="N553" s="4">
        <v>1986311</v>
      </c>
      <c r="O553" s="4">
        <v>319032</v>
      </c>
      <c r="P553" s="4">
        <v>423176</v>
      </c>
      <c r="Q553" s="4">
        <v>7113450</v>
      </c>
      <c r="R553" s="4">
        <v>1437931</v>
      </c>
      <c r="S553" s="4">
        <v>22969672</v>
      </c>
      <c r="T553" s="4">
        <v>2260044</v>
      </c>
    </row>
    <row r="554" spans="1:20" s="1" customFormat="1" ht="34.5">
      <c r="A554" s="3" t="s">
        <v>628</v>
      </c>
      <c r="B554" s="8" t="s">
        <v>477</v>
      </c>
      <c r="C554" s="4">
        <v>102581765</v>
      </c>
      <c r="D554" s="4">
        <v>913747</v>
      </c>
      <c r="E554" s="4">
        <v>17368614</v>
      </c>
      <c r="F554" s="4">
        <v>4955952</v>
      </c>
      <c r="G554" s="4">
        <v>1794915</v>
      </c>
      <c r="H554" s="4">
        <v>1376288</v>
      </c>
      <c r="I554" s="4">
        <v>2063628</v>
      </c>
      <c r="J554" s="4">
        <v>2906532</v>
      </c>
      <c r="K554" s="4">
        <v>3387136</v>
      </c>
      <c r="L554" s="4">
        <v>1370751</v>
      </c>
      <c r="M554" s="4">
        <v>2486244</v>
      </c>
      <c r="N554" s="4">
        <v>2559763</v>
      </c>
      <c r="O554" s="4">
        <v>1189998</v>
      </c>
      <c r="P554" s="4">
        <v>437901</v>
      </c>
      <c r="Q554" s="4">
        <v>2026405</v>
      </c>
      <c r="R554" s="4">
        <v>16084216</v>
      </c>
      <c r="S554" s="4">
        <v>37349330</v>
      </c>
      <c r="T554" s="4">
        <v>4310345</v>
      </c>
    </row>
    <row r="555" spans="1:20" s="1" customFormat="1" ht="23.25">
      <c r="A555" s="3" t="s">
        <v>629</v>
      </c>
      <c r="B555" s="8" t="s">
        <v>71</v>
      </c>
      <c r="C555" s="4">
        <v>6535825</v>
      </c>
      <c r="D555" s="5" t="s">
        <v>14</v>
      </c>
      <c r="E555" s="4">
        <v>863</v>
      </c>
      <c r="F555" s="4">
        <v>10819</v>
      </c>
      <c r="G555" s="5" t="s">
        <v>14</v>
      </c>
      <c r="H555" s="5" t="s">
        <v>14</v>
      </c>
      <c r="I555" s="4">
        <v>11595</v>
      </c>
      <c r="J555" s="4">
        <v>68371</v>
      </c>
      <c r="K555" s="4">
        <v>106250</v>
      </c>
      <c r="L555" s="4">
        <v>48683</v>
      </c>
      <c r="M555" s="4">
        <v>173749</v>
      </c>
      <c r="N555" s="4">
        <v>46232</v>
      </c>
      <c r="O555" s="4">
        <v>9299</v>
      </c>
      <c r="P555" s="5" t="s">
        <v>14</v>
      </c>
      <c r="Q555" s="4">
        <v>58028</v>
      </c>
      <c r="R555" s="4">
        <v>205810</v>
      </c>
      <c r="S555" s="4">
        <v>5764791</v>
      </c>
      <c r="T555" s="4">
        <v>31337</v>
      </c>
    </row>
    <row r="556" spans="1:20" s="1" customFormat="1" ht="34.5">
      <c r="A556" s="3" t="s">
        <v>630</v>
      </c>
      <c r="B556" s="8" t="s">
        <v>72</v>
      </c>
      <c r="C556" s="4">
        <v>4263476</v>
      </c>
      <c r="D556" s="4">
        <v>26884</v>
      </c>
      <c r="E556" s="4">
        <v>1752487</v>
      </c>
      <c r="F556" s="4">
        <v>4075</v>
      </c>
      <c r="G556" s="5" t="s">
        <v>14</v>
      </c>
      <c r="H556" s="4">
        <v>3735</v>
      </c>
      <c r="I556" s="4">
        <v>138677</v>
      </c>
      <c r="J556" s="4">
        <v>90116</v>
      </c>
      <c r="K556" s="4">
        <v>1548782</v>
      </c>
      <c r="L556" s="4">
        <v>220407</v>
      </c>
      <c r="M556" s="4">
        <v>42222</v>
      </c>
      <c r="N556" s="4">
        <v>223296</v>
      </c>
      <c r="O556" s="4">
        <v>98616</v>
      </c>
      <c r="P556" s="5" t="s">
        <v>14</v>
      </c>
      <c r="Q556" s="4">
        <v>39751</v>
      </c>
      <c r="R556" s="4">
        <v>742</v>
      </c>
      <c r="S556" s="4">
        <v>995</v>
      </c>
      <c r="T556" s="4">
        <v>72691</v>
      </c>
    </row>
    <row r="557" spans="1:20" s="1" customFormat="1" ht="45.75">
      <c r="A557" s="3" t="s">
        <v>631</v>
      </c>
      <c r="B557" s="8" t="s">
        <v>73</v>
      </c>
      <c r="C557" s="4">
        <v>35757798</v>
      </c>
      <c r="D557" s="4">
        <v>221962</v>
      </c>
      <c r="E557" s="4">
        <v>12246584</v>
      </c>
      <c r="F557" s="4">
        <v>2121085</v>
      </c>
      <c r="G557" s="4">
        <v>131472</v>
      </c>
      <c r="H557" s="4">
        <v>170755</v>
      </c>
      <c r="I557" s="4">
        <v>191801</v>
      </c>
      <c r="J557" s="4">
        <v>663787</v>
      </c>
      <c r="K557" s="4">
        <v>616678</v>
      </c>
      <c r="L557" s="4">
        <v>305723</v>
      </c>
      <c r="M557" s="4">
        <v>160980</v>
      </c>
      <c r="N557" s="4">
        <v>494162</v>
      </c>
      <c r="O557" s="4">
        <v>213064</v>
      </c>
      <c r="P557" s="4">
        <v>32696</v>
      </c>
      <c r="Q557" s="4">
        <v>437131</v>
      </c>
      <c r="R557" s="4">
        <v>751198</v>
      </c>
      <c r="S557" s="4">
        <v>16325098</v>
      </c>
      <c r="T557" s="4">
        <v>673622</v>
      </c>
    </row>
    <row r="558" spans="1:20" s="1" customFormat="1" ht="23.25">
      <c r="A558" s="3" t="s">
        <v>632</v>
      </c>
      <c r="B558" s="8" t="s">
        <v>74</v>
      </c>
      <c r="C558" s="4">
        <v>9605870</v>
      </c>
      <c r="D558" s="4">
        <v>5223</v>
      </c>
      <c r="E558" s="4">
        <v>130310</v>
      </c>
      <c r="F558" s="4">
        <v>40048</v>
      </c>
      <c r="G558" s="4">
        <v>66650</v>
      </c>
      <c r="H558" s="4">
        <v>28053</v>
      </c>
      <c r="I558" s="4">
        <v>95193</v>
      </c>
      <c r="J558" s="4">
        <v>130335</v>
      </c>
      <c r="K558" s="4">
        <v>20176</v>
      </c>
      <c r="L558" s="4">
        <v>12937</v>
      </c>
      <c r="M558" s="4">
        <v>255916</v>
      </c>
      <c r="N558" s="4">
        <v>116696</v>
      </c>
      <c r="O558" s="4">
        <v>119333</v>
      </c>
      <c r="P558" s="4">
        <v>6699</v>
      </c>
      <c r="Q558" s="4">
        <v>33660</v>
      </c>
      <c r="R558" s="4">
        <v>8220737</v>
      </c>
      <c r="S558" s="4">
        <v>292346</v>
      </c>
      <c r="T558" s="4">
        <v>31557</v>
      </c>
    </row>
    <row r="559" spans="1:20" s="1" customFormat="1" ht="23.25">
      <c r="A559" s="3" t="s">
        <v>633</v>
      </c>
      <c r="B559" s="8" t="s">
        <v>75</v>
      </c>
      <c r="C559" s="4">
        <v>10228559</v>
      </c>
      <c r="D559" s="4">
        <v>50676</v>
      </c>
      <c r="E559" s="4">
        <v>120422</v>
      </c>
      <c r="F559" s="4">
        <v>223055</v>
      </c>
      <c r="G559" s="4">
        <v>337264</v>
      </c>
      <c r="H559" s="4">
        <v>39963</v>
      </c>
      <c r="I559" s="4">
        <v>320277</v>
      </c>
      <c r="J559" s="4">
        <v>559290</v>
      </c>
      <c r="K559" s="4">
        <v>107274</v>
      </c>
      <c r="L559" s="4">
        <v>100821</v>
      </c>
      <c r="M559" s="4">
        <v>286430</v>
      </c>
      <c r="N559" s="4">
        <v>393809</v>
      </c>
      <c r="O559" s="4">
        <v>91649</v>
      </c>
      <c r="P559" s="4">
        <v>176256</v>
      </c>
      <c r="Q559" s="4">
        <v>303548</v>
      </c>
      <c r="R559" s="4">
        <v>2002897</v>
      </c>
      <c r="S559" s="4">
        <v>4472214</v>
      </c>
      <c r="T559" s="4">
        <v>642713</v>
      </c>
    </row>
    <row r="560" spans="1:20" s="1" customFormat="1" ht="45.75">
      <c r="A560" s="3" t="s">
        <v>634</v>
      </c>
      <c r="B560" s="8" t="s">
        <v>76</v>
      </c>
      <c r="C560" s="4">
        <v>17527348</v>
      </c>
      <c r="D560" s="4">
        <v>404057</v>
      </c>
      <c r="E560" s="4">
        <v>2762798</v>
      </c>
      <c r="F560" s="4">
        <v>1559953</v>
      </c>
      <c r="G560" s="4">
        <v>612811</v>
      </c>
      <c r="H560" s="4">
        <v>709381</v>
      </c>
      <c r="I560" s="4">
        <v>1042782</v>
      </c>
      <c r="J560" s="4">
        <v>593152</v>
      </c>
      <c r="K560" s="4">
        <v>496039</v>
      </c>
      <c r="L560" s="4">
        <v>430188</v>
      </c>
      <c r="M560" s="4">
        <v>595715</v>
      </c>
      <c r="N560" s="4">
        <v>652326</v>
      </c>
      <c r="O560" s="4">
        <v>506053</v>
      </c>
      <c r="P560" s="4">
        <v>149928</v>
      </c>
      <c r="Q560" s="4">
        <v>705116</v>
      </c>
      <c r="R560" s="4">
        <v>3062412</v>
      </c>
      <c r="S560" s="4">
        <v>1902048</v>
      </c>
      <c r="T560" s="4">
        <v>1342591</v>
      </c>
    </row>
    <row r="561" spans="1:20" s="1" customFormat="1" ht="34.5">
      <c r="A561" s="3" t="s">
        <v>635</v>
      </c>
      <c r="B561" s="8" t="s">
        <v>77</v>
      </c>
      <c r="C561" s="4">
        <v>7341777</v>
      </c>
      <c r="D561" s="4">
        <v>106164</v>
      </c>
      <c r="E561" s="4">
        <v>761336</v>
      </c>
      <c r="F561" s="4">
        <v>595638</v>
      </c>
      <c r="G561" s="4">
        <v>15069</v>
      </c>
      <c r="H561" s="4">
        <v>78714</v>
      </c>
      <c r="I561" s="4">
        <v>633537</v>
      </c>
      <c r="J561" s="4">
        <v>291713</v>
      </c>
      <c r="K561" s="4">
        <v>319016</v>
      </c>
      <c r="L561" s="4">
        <v>135401</v>
      </c>
      <c r="M561" s="4">
        <v>418235</v>
      </c>
      <c r="N561" s="4">
        <v>377678</v>
      </c>
      <c r="O561" s="4">
        <v>138328</v>
      </c>
      <c r="P561" s="4">
        <v>131770</v>
      </c>
      <c r="Q561" s="4">
        <v>210890</v>
      </c>
      <c r="R561" s="4">
        <v>1007768</v>
      </c>
      <c r="S561" s="4">
        <v>1614354</v>
      </c>
      <c r="T561" s="4">
        <v>506166</v>
      </c>
    </row>
    <row r="562" spans="1:20" s="1" customFormat="1" ht="45.75">
      <c r="A562" s="3" t="s">
        <v>636</v>
      </c>
      <c r="B562" s="8" t="s">
        <v>78</v>
      </c>
      <c r="C562" s="4">
        <v>5122659</v>
      </c>
      <c r="D562" s="4">
        <v>100325</v>
      </c>
      <c r="E562" s="4">
        <v>886295</v>
      </c>
      <c r="F562" s="4">
        <v>520974</v>
      </c>
      <c r="G562" s="4">
        <v>580200</v>
      </c>
      <c r="H562" s="4">
        <v>603839</v>
      </c>
      <c r="I562" s="4">
        <v>409244</v>
      </c>
      <c r="J562" s="4">
        <v>220263</v>
      </c>
      <c r="K562" s="4">
        <v>13938</v>
      </c>
      <c r="L562" s="4">
        <v>119933</v>
      </c>
      <c r="M562" s="4">
        <v>60781</v>
      </c>
      <c r="N562" s="4">
        <v>235584</v>
      </c>
      <c r="O562" s="4">
        <v>241816</v>
      </c>
      <c r="P562" s="4">
        <v>11107</v>
      </c>
      <c r="Q562" s="4">
        <v>248530</v>
      </c>
      <c r="R562" s="4">
        <v>303684</v>
      </c>
      <c r="S562" s="4">
        <v>242246</v>
      </c>
      <c r="T562" s="4">
        <v>323899</v>
      </c>
    </row>
    <row r="563" spans="1:20" s="1" customFormat="1" ht="45.75">
      <c r="A563" s="3" t="s">
        <v>637</v>
      </c>
      <c r="B563" s="8" t="s">
        <v>79</v>
      </c>
      <c r="C563" s="4">
        <v>5062913</v>
      </c>
      <c r="D563" s="4">
        <v>197568</v>
      </c>
      <c r="E563" s="4">
        <v>1115168</v>
      </c>
      <c r="F563" s="4">
        <v>443341</v>
      </c>
      <c r="G563" s="4">
        <v>17541</v>
      </c>
      <c r="H563" s="4">
        <v>26828</v>
      </c>
      <c r="I563" s="5" t="s">
        <v>14</v>
      </c>
      <c r="J563" s="4">
        <v>81176</v>
      </c>
      <c r="K563" s="4">
        <v>163085</v>
      </c>
      <c r="L563" s="4">
        <v>174854</v>
      </c>
      <c r="M563" s="4">
        <v>116699</v>
      </c>
      <c r="N563" s="4">
        <v>39064</v>
      </c>
      <c r="O563" s="4">
        <v>125909</v>
      </c>
      <c r="P563" s="4">
        <v>7051</v>
      </c>
      <c r="Q563" s="4">
        <v>245695</v>
      </c>
      <c r="R563" s="4">
        <v>1750960</v>
      </c>
      <c r="S563" s="4">
        <v>45449</v>
      </c>
      <c r="T563" s="4">
        <v>512527</v>
      </c>
    </row>
    <row r="564" spans="1:20" s="1" customFormat="1" ht="23.25">
      <c r="A564" s="3" t="s">
        <v>638</v>
      </c>
      <c r="B564" s="8" t="s">
        <v>80</v>
      </c>
      <c r="C564" s="4">
        <v>804797</v>
      </c>
      <c r="D564" s="4">
        <v>4282</v>
      </c>
      <c r="E564" s="4">
        <v>9806</v>
      </c>
      <c r="F564" s="4">
        <v>161470</v>
      </c>
      <c r="G564" s="5" t="s">
        <v>14</v>
      </c>
      <c r="H564" s="4">
        <v>5692</v>
      </c>
      <c r="I564" s="4">
        <v>22116</v>
      </c>
      <c r="J564" s="4">
        <v>67351</v>
      </c>
      <c r="K564" s="4">
        <v>834</v>
      </c>
      <c r="L564" s="4">
        <v>10410</v>
      </c>
      <c r="M564" s="4">
        <v>5100</v>
      </c>
      <c r="N564" s="4">
        <v>17642</v>
      </c>
      <c r="O564" s="4">
        <v>30125</v>
      </c>
      <c r="P564" s="4">
        <v>13445</v>
      </c>
      <c r="Q564" s="4">
        <v>29809</v>
      </c>
      <c r="R564" s="4">
        <v>79437</v>
      </c>
      <c r="S564" s="4">
        <v>202443</v>
      </c>
      <c r="T564" s="4">
        <v>144834</v>
      </c>
    </row>
    <row r="565" spans="1:20" s="1" customFormat="1" ht="34.5">
      <c r="A565" s="3" t="s">
        <v>639</v>
      </c>
      <c r="B565" s="8" t="s">
        <v>81</v>
      </c>
      <c r="C565" s="4">
        <v>17858092</v>
      </c>
      <c r="D565" s="4">
        <v>200663</v>
      </c>
      <c r="E565" s="4">
        <v>345342</v>
      </c>
      <c r="F565" s="4">
        <v>835448</v>
      </c>
      <c r="G565" s="4">
        <v>646718</v>
      </c>
      <c r="H565" s="4">
        <v>418708</v>
      </c>
      <c r="I565" s="4">
        <v>241187</v>
      </c>
      <c r="J565" s="4">
        <v>734130</v>
      </c>
      <c r="K565" s="4">
        <v>491104</v>
      </c>
      <c r="L565" s="4">
        <v>241583</v>
      </c>
      <c r="M565" s="4">
        <v>966133</v>
      </c>
      <c r="N565" s="4">
        <v>615601</v>
      </c>
      <c r="O565" s="4">
        <v>121859</v>
      </c>
      <c r="P565" s="4">
        <v>58877</v>
      </c>
      <c r="Q565" s="4">
        <v>419362</v>
      </c>
      <c r="R565" s="4">
        <v>1760983</v>
      </c>
      <c r="S565" s="4">
        <v>8389395</v>
      </c>
      <c r="T565" s="4">
        <v>1371000</v>
      </c>
    </row>
    <row r="566" spans="1:20" s="1" customFormat="1" ht="23.25">
      <c r="A566" s="3" t="s">
        <v>1081</v>
      </c>
      <c r="B566" s="8" t="s">
        <v>1082</v>
      </c>
      <c r="C566" s="4">
        <v>501343708</v>
      </c>
      <c r="D566" s="4">
        <v>6965209</v>
      </c>
      <c r="E566" s="4">
        <v>44503477</v>
      </c>
      <c r="F566" s="4">
        <v>16412057</v>
      </c>
      <c r="G566" s="4">
        <v>5228780</v>
      </c>
      <c r="H566" s="4">
        <v>7840011</v>
      </c>
      <c r="I566" s="4">
        <v>21696693</v>
      </c>
      <c r="J566" s="4">
        <v>110942005</v>
      </c>
      <c r="K566" s="4">
        <v>5671200</v>
      </c>
      <c r="L566" s="4">
        <v>17407062</v>
      </c>
      <c r="M566" s="4">
        <v>11717022</v>
      </c>
      <c r="N566" s="4">
        <v>10958554</v>
      </c>
      <c r="O566" s="4">
        <v>11333599</v>
      </c>
      <c r="P566" s="4">
        <v>10823342</v>
      </c>
      <c r="Q566" s="4">
        <v>43301243</v>
      </c>
      <c r="R566" s="4">
        <v>74507218</v>
      </c>
      <c r="S566" s="4">
        <v>93996010</v>
      </c>
      <c r="T566" s="4">
        <v>8040224</v>
      </c>
    </row>
    <row r="567" spans="1:20" s="1" customFormat="1" ht="34.5">
      <c r="A567" s="3" t="s">
        <v>640</v>
      </c>
      <c r="B567" s="8" t="s">
        <v>82</v>
      </c>
      <c r="C567" s="4">
        <v>374767511</v>
      </c>
      <c r="D567" s="4">
        <v>4128069</v>
      </c>
      <c r="E567" s="4">
        <v>31772779</v>
      </c>
      <c r="F567" s="4">
        <v>11123554</v>
      </c>
      <c r="G567" s="4">
        <v>3034592</v>
      </c>
      <c r="H567" s="4">
        <v>7018610</v>
      </c>
      <c r="I567" s="4">
        <v>17172102</v>
      </c>
      <c r="J567" s="4">
        <v>99654926</v>
      </c>
      <c r="K567" s="4">
        <v>4160630</v>
      </c>
      <c r="L567" s="4">
        <v>7519440</v>
      </c>
      <c r="M567" s="4">
        <v>6595169</v>
      </c>
      <c r="N567" s="4">
        <v>6102340</v>
      </c>
      <c r="O567" s="4">
        <v>9844294</v>
      </c>
      <c r="P567" s="4">
        <v>9961292</v>
      </c>
      <c r="Q567" s="4">
        <v>29940256</v>
      </c>
      <c r="R567" s="4">
        <v>68398926</v>
      </c>
      <c r="S567" s="4">
        <v>55125672</v>
      </c>
      <c r="T567" s="4">
        <v>3214860</v>
      </c>
    </row>
    <row r="568" spans="1:20" s="1" customFormat="1" ht="23.25">
      <c r="A568" s="3" t="s">
        <v>641</v>
      </c>
      <c r="B568" s="8" t="s">
        <v>83</v>
      </c>
      <c r="C568" s="4">
        <v>208201641</v>
      </c>
      <c r="D568" s="4">
        <v>1764567</v>
      </c>
      <c r="E568" s="4">
        <v>7526127</v>
      </c>
      <c r="F568" s="4">
        <v>4692593</v>
      </c>
      <c r="G568" s="4">
        <v>1494486</v>
      </c>
      <c r="H568" s="4">
        <v>4182622</v>
      </c>
      <c r="I568" s="4">
        <v>3965642</v>
      </c>
      <c r="J568" s="4">
        <v>86801541</v>
      </c>
      <c r="K568" s="4">
        <v>1810481</v>
      </c>
      <c r="L568" s="4">
        <v>5601022</v>
      </c>
      <c r="M568" s="4">
        <v>4330185</v>
      </c>
      <c r="N568" s="4">
        <v>2898079</v>
      </c>
      <c r="O568" s="4">
        <v>1751127</v>
      </c>
      <c r="P568" s="4">
        <v>6472333</v>
      </c>
      <c r="Q568" s="4">
        <v>15566425</v>
      </c>
      <c r="R568" s="4">
        <v>43148414</v>
      </c>
      <c r="S568" s="4">
        <v>14622472</v>
      </c>
      <c r="T568" s="4">
        <v>1573524</v>
      </c>
    </row>
    <row r="569" spans="1:20" s="1" customFormat="1" ht="34.5">
      <c r="A569" s="3" t="s">
        <v>642</v>
      </c>
      <c r="B569" s="8" t="s">
        <v>84</v>
      </c>
      <c r="C569" s="4">
        <v>76824563</v>
      </c>
      <c r="D569" s="4">
        <v>206127</v>
      </c>
      <c r="E569" s="4">
        <v>11160709</v>
      </c>
      <c r="F569" s="4">
        <v>3541390</v>
      </c>
      <c r="G569" s="4">
        <v>1288178</v>
      </c>
      <c r="H569" s="4">
        <v>1691460</v>
      </c>
      <c r="I569" s="4">
        <v>8297385</v>
      </c>
      <c r="J569" s="4">
        <v>4398541</v>
      </c>
      <c r="K569" s="4">
        <v>25088</v>
      </c>
      <c r="L569" s="4">
        <v>836624</v>
      </c>
      <c r="M569" s="4">
        <v>84057</v>
      </c>
      <c r="N569" s="4">
        <v>1102966</v>
      </c>
      <c r="O569" s="4">
        <v>2735437</v>
      </c>
      <c r="P569" s="4">
        <v>2012541</v>
      </c>
      <c r="Q569" s="4">
        <v>2089355</v>
      </c>
      <c r="R569" s="4">
        <v>16767230</v>
      </c>
      <c r="S569" s="4">
        <v>20256278</v>
      </c>
      <c r="T569" s="4">
        <v>331196</v>
      </c>
    </row>
    <row r="570" spans="1:20" s="1" customFormat="1" ht="23.25">
      <c r="A570" s="3" t="s">
        <v>643</v>
      </c>
      <c r="B570" s="8" t="s">
        <v>85</v>
      </c>
      <c r="C570" s="4">
        <v>33735970</v>
      </c>
      <c r="D570" s="4">
        <v>27437</v>
      </c>
      <c r="E570" s="4">
        <v>7312154</v>
      </c>
      <c r="F570" s="4">
        <v>1952056</v>
      </c>
      <c r="G570" s="4">
        <v>117442</v>
      </c>
      <c r="H570" s="4">
        <v>490603</v>
      </c>
      <c r="I570" s="4">
        <v>1943051</v>
      </c>
      <c r="J570" s="4">
        <v>1434532</v>
      </c>
      <c r="K570" s="4">
        <v>334304</v>
      </c>
      <c r="L570" s="4">
        <v>781441</v>
      </c>
      <c r="M570" s="4">
        <v>230655</v>
      </c>
      <c r="N570" s="4">
        <v>106140</v>
      </c>
      <c r="O570" s="4">
        <v>2609100</v>
      </c>
      <c r="P570" s="4">
        <v>1312367</v>
      </c>
      <c r="Q570" s="4">
        <v>6099614</v>
      </c>
      <c r="R570" s="4">
        <v>3696977</v>
      </c>
      <c r="S570" s="4">
        <v>4436869</v>
      </c>
      <c r="T570" s="4">
        <v>851227</v>
      </c>
    </row>
    <row r="571" spans="1:20" s="1" customFormat="1" ht="23.25">
      <c r="A571" s="3" t="s">
        <v>644</v>
      </c>
      <c r="B571" s="8" t="s">
        <v>86</v>
      </c>
      <c r="C571" s="4">
        <v>36600532</v>
      </c>
      <c r="D571" s="4">
        <v>104141</v>
      </c>
      <c r="E571" s="4">
        <v>4314026</v>
      </c>
      <c r="F571" s="4">
        <v>132175</v>
      </c>
      <c r="G571" s="4">
        <v>28359</v>
      </c>
      <c r="H571" s="4">
        <v>653924</v>
      </c>
      <c r="I571" s="4">
        <v>31538</v>
      </c>
      <c r="J571" s="4">
        <v>6645820</v>
      </c>
      <c r="K571" s="4">
        <v>712925</v>
      </c>
      <c r="L571" s="5" t="s">
        <v>14</v>
      </c>
      <c r="M571" s="4">
        <v>19483</v>
      </c>
      <c r="N571" s="4">
        <v>1940081</v>
      </c>
      <c r="O571" s="4">
        <v>2435892</v>
      </c>
      <c r="P571" s="4">
        <v>41656</v>
      </c>
      <c r="Q571" s="4">
        <v>5057789</v>
      </c>
      <c r="R571" s="4">
        <v>1024088</v>
      </c>
      <c r="S571" s="4">
        <v>13297439</v>
      </c>
      <c r="T571" s="4">
        <v>161195</v>
      </c>
    </row>
    <row r="572" spans="1:20" s="1" customFormat="1" ht="23.25">
      <c r="A572" s="3" t="s">
        <v>645</v>
      </c>
      <c r="B572" s="8" t="s">
        <v>87</v>
      </c>
      <c r="C572" s="4">
        <v>19404805</v>
      </c>
      <c r="D572" s="4">
        <v>2025798</v>
      </c>
      <c r="E572" s="4">
        <v>1459764</v>
      </c>
      <c r="F572" s="4">
        <v>805340</v>
      </c>
      <c r="G572" s="4">
        <v>106126</v>
      </c>
      <c r="H572" s="5" t="s">
        <v>14</v>
      </c>
      <c r="I572" s="4">
        <v>2934485</v>
      </c>
      <c r="J572" s="4">
        <v>374491</v>
      </c>
      <c r="K572" s="4">
        <v>1277832</v>
      </c>
      <c r="L572" s="4">
        <v>300353</v>
      </c>
      <c r="M572" s="4">
        <v>1930789</v>
      </c>
      <c r="N572" s="4">
        <v>55074</v>
      </c>
      <c r="O572" s="4">
        <v>312737</v>
      </c>
      <c r="P572" s="4">
        <v>122394</v>
      </c>
      <c r="Q572" s="4">
        <v>1127074</v>
      </c>
      <c r="R572" s="4">
        <v>3762217</v>
      </c>
      <c r="S572" s="4">
        <v>2512613</v>
      </c>
      <c r="T572" s="4">
        <v>297718</v>
      </c>
    </row>
    <row r="573" spans="1:20" s="1" customFormat="1" ht="34.5">
      <c r="A573" s="3" t="s">
        <v>646</v>
      </c>
      <c r="B573" s="8" t="s">
        <v>88</v>
      </c>
      <c r="C573" s="4">
        <v>6001588</v>
      </c>
      <c r="D573" s="4">
        <v>81865</v>
      </c>
      <c r="E573" s="4">
        <v>918236</v>
      </c>
      <c r="F573" s="4">
        <v>372531</v>
      </c>
      <c r="G573" s="4">
        <v>67034</v>
      </c>
      <c r="H573" s="4">
        <v>27592</v>
      </c>
      <c r="I573" s="4">
        <v>155325</v>
      </c>
      <c r="J573" s="4">
        <v>298840</v>
      </c>
      <c r="K573" s="4">
        <v>206795</v>
      </c>
      <c r="L573" s="4">
        <v>104125</v>
      </c>
      <c r="M573" s="4">
        <v>1341283</v>
      </c>
      <c r="N573" s="4">
        <v>361228</v>
      </c>
      <c r="O573" s="4">
        <v>137552</v>
      </c>
      <c r="P573" s="4">
        <v>6014</v>
      </c>
      <c r="Q573" s="4">
        <v>1238153</v>
      </c>
      <c r="R573" s="4">
        <v>140809</v>
      </c>
      <c r="S573" s="4">
        <v>255763</v>
      </c>
      <c r="T573" s="4">
        <v>288442</v>
      </c>
    </row>
    <row r="574" spans="1:20" s="1" customFormat="1" ht="23.25">
      <c r="A574" s="3" t="s">
        <v>647</v>
      </c>
      <c r="B574" s="8" t="s">
        <v>89</v>
      </c>
      <c r="C574" s="4">
        <v>95586913</v>
      </c>
      <c r="D574" s="4">
        <v>2435289</v>
      </c>
      <c r="E574" s="4">
        <v>4214555</v>
      </c>
      <c r="F574" s="4">
        <v>3098029</v>
      </c>
      <c r="G574" s="4">
        <v>1774765</v>
      </c>
      <c r="H574" s="4">
        <v>736646</v>
      </c>
      <c r="I574" s="4">
        <v>4144150</v>
      </c>
      <c r="J574" s="4">
        <v>7098194</v>
      </c>
      <c r="K574" s="4">
        <v>1241278</v>
      </c>
      <c r="L574" s="4">
        <v>9730162</v>
      </c>
      <c r="M574" s="4">
        <v>2803346</v>
      </c>
      <c r="N574" s="4">
        <v>2355117</v>
      </c>
      <c r="O574" s="4">
        <v>1180285</v>
      </c>
      <c r="P574" s="4">
        <v>773142</v>
      </c>
      <c r="Q574" s="4">
        <v>11459782</v>
      </c>
      <c r="R574" s="4">
        <v>5239970</v>
      </c>
      <c r="S574" s="4">
        <v>34185315</v>
      </c>
      <c r="T574" s="4">
        <v>3116890</v>
      </c>
    </row>
    <row r="575" spans="1:20" s="1" customFormat="1" ht="23.25">
      <c r="A575" s="3" t="s">
        <v>648</v>
      </c>
      <c r="B575" s="8" t="s">
        <v>90</v>
      </c>
      <c r="C575" s="4">
        <v>24987697</v>
      </c>
      <c r="D575" s="4">
        <v>319986</v>
      </c>
      <c r="E575" s="4">
        <v>7597907</v>
      </c>
      <c r="F575" s="4">
        <v>1817944</v>
      </c>
      <c r="G575" s="4">
        <v>352390</v>
      </c>
      <c r="H575" s="4">
        <v>57162</v>
      </c>
      <c r="I575" s="4">
        <v>225117</v>
      </c>
      <c r="J575" s="4">
        <v>3890045</v>
      </c>
      <c r="K575" s="4">
        <v>62497</v>
      </c>
      <c r="L575" s="4">
        <v>53335</v>
      </c>
      <c r="M575" s="4">
        <v>977224</v>
      </c>
      <c r="N575" s="4">
        <v>2139868</v>
      </c>
      <c r="O575" s="4">
        <v>171469</v>
      </c>
      <c r="P575" s="4">
        <v>82895</v>
      </c>
      <c r="Q575" s="4">
        <v>663052</v>
      </c>
      <c r="R575" s="4">
        <v>727513</v>
      </c>
      <c r="S575" s="4">
        <v>4429260</v>
      </c>
      <c r="T575" s="4">
        <v>1420033</v>
      </c>
    </row>
    <row r="576" spans="1:20" s="1" customFormat="1" ht="23.25">
      <c r="A576" s="3" t="s">
        <v>649</v>
      </c>
      <c r="B576" s="8" t="s">
        <v>478</v>
      </c>
      <c r="C576" s="4">
        <v>230621080</v>
      </c>
      <c r="D576" s="4">
        <v>8828832</v>
      </c>
      <c r="E576" s="4">
        <v>15400806</v>
      </c>
      <c r="F576" s="4">
        <v>10781804</v>
      </c>
      <c r="G576" s="4">
        <v>5713042</v>
      </c>
      <c r="H576" s="4">
        <v>10218208</v>
      </c>
      <c r="I576" s="4">
        <v>8770793</v>
      </c>
      <c r="J576" s="4">
        <v>18503121</v>
      </c>
      <c r="K576" s="4">
        <v>11824230</v>
      </c>
      <c r="L576" s="4">
        <v>6167724</v>
      </c>
      <c r="M576" s="4">
        <v>13240999</v>
      </c>
      <c r="N576" s="4">
        <v>18574483</v>
      </c>
      <c r="O576" s="4">
        <v>7813077</v>
      </c>
      <c r="P576" s="4">
        <v>1513578</v>
      </c>
      <c r="Q576" s="4">
        <v>18732330</v>
      </c>
      <c r="R576" s="4">
        <v>22697318</v>
      </c>
      <c r="S576" s="4">
        <v>42514204</v>
      </c>
      <c r="T576" s="4">
        <v>9326529</v>
      </c>
    </row>
    <row r="577" spans="1:20" s="1" customFormat="1" ht="57">
      <c r="A577" s="3" t="s">
        <v>650</v>
      </c>
      <c r="B577" s="8" t="s">
        <v>91</v>
      </c>
      <c r="C577" s="4">
        <v>120956609</v>
      </c>
      <c r="D577" s="4">
        <v>5872897</v>
      </c>
      <c r="E577" s="4">
        <v>9545001</v>
      </c>
      <c r="F577" s="4">
        <v>8018467</v>
      </c>
      <c r="G577" s="4">
        <v>404855</v>
      </c>
      <c r="H577" s="4">
        <v>7655334</v>
      </c>
      <c r="I577" s="4">
        <v>2579311</v>
      </c>
      <c r="J577" s="4">
        <v>8930543</v>
      </c>
      <c r="K577" s="4">
        <v>6461534</v>
      </c>
      <c r="L577" s="4">
        <v>4204137</v>
      </c>
      <c r="M577" s="4">
        <v>6707646</v>
      </c>
      <c r="N577" s="4">
        <v>7712087</v>
      </c>
      <c r="O577" s="4">
        <v>4446561</v>
      </c>
      <c r="P577" s="4">
        <v>1294509</v>
      </c>
      <c r="Q577" s="4">
        <v>13359104</v>
      </c>
      <c r="R577" s="4">
        <v>9460396</v>
      </c>
      <c r="S577" s="4">
        <v>17866669</v>
      </c>
      <c r="T577" s="4">
        <v>6437557</v>
      </c>
    </row>
    <row r="578" spans="1:20" s="1" customFormat="1" ht="57">
      <c r="A578" s="3" t="s">
        <v>651</v>
      </c>
      <c r="B578" s="8" t="s">
        <v>92</v>
      </c>
      <c r="C578" s="4">
        <v>81903116</v>
      </c>
      <c r="D578" s="4">
        <v>1884302</v>
      </c>
      <c r="E578" s="4">
        <v>4991816</v>
      </c>
      <c r="F578" s="4">
        <v>1239159</v>
      </c>
      <c r="G578" s="4">
        <v>3919385</v>
      </c>
      <c r="H578" s="4">
        <v>1363678</v>
      </c>
      <c r="I578" s="4">
        <v>2031117</v>
      </c>
      <c r="J578" s="4">
        <v>8563366</v>
      </c>
      <c r="K578" s="4">
        <v>4657084</v>
      </c>
      <c r="L578" s="4">
        <v>1542413</v>
      </c>
      <c r="M578" s="4">
        <v>3345428</v>
      </c>
      <c r="N578" s="4">
        <v>6911543</v>
      </c>
      <c r="O578" s="4">
        <v>2696935</v>
      </c>
      <c r="P578" s="4">
        <v>80817</v>
      </c>
      <c r="Q578" s="4">
        <v>4135307</v>
      </c>
      <c r="R578" s="4">
        <v>10807143</v>
      </c>
      <c r="S578" s="4">
        <v>21587105</v>
      </c>
      <c r="T578" s="4">
        <v>2146517</v>
      </c>
    </row>
    <row r="579" spans="1:20" s="1" customFormat="1" ht="23.25">
      <c r="A579" s="3" t="s">
        <v>652</v>
      </c>
      <c r="B579" s="8" t="s">
        <v>93</v>
      </c>
      <c r="C579" s="4">
        <v>18358800</v>
      </c>
      <c r="D579" s="4">
        <v>298695</v>
      </c>
      <c r="E579" s="4">
        <v>2071912</v>
      </c>
      <c r="F579" s="4">
        <v>287511</v>
      </c>
      <c r="G579" s="4">
        <v>370780</v>
      </c>
      <c r="H579" s="4">
        <v>287822</v>
      </c>
      <c r="I579" s="4">
        <v>1480672</v>
      </c>
      <c r="J579" s="4">
        <v>258709</v>
      </c>
      <c r="K579" s="4">
        <v>665356</v>
      </c>
      <c r="L579" s="4">
        <v>1019600</v>
      </c>
      <c r="M579" s="4">
        <v>3325428</v>
      </c>
      <c r="N579" s="4">
        <v>1790693</v>
      </c>
      <c r="O579" s="4">
        <v>382981</v>
      </c>
      <c r="P579" s="4">
        <v>45159</v>
      </c>
      <c r="Q579" s="4">
        <v>1505069</v>
      </c>
      <c r="R579" s="4">
        <v>1767161</v>
      </c>
      <c r="S579" s="4">
        <v>1529389</v>
      </c>
      <c r="T579" s="4">
        <v>1271863</v>
      </c>
    </row>
    <row r="580" spans="1:20" s="1" customFormat="1" ht="23.25">
      <c r="A580" s="3" t="s">
        <v>653</v>
      </c>
      <c r="B580" s="8" t="s">
        <v>94</v>
      </c>
      <c r="C580" s="4">
        <v>63544316</v>
      </c>
      <c r="D580" s="4">
        <v>1585607</v>
      </c>
      <c r="E580" s="4">
        <v>2919903</v>
      </c>
      <c r="F580" s="4">
        <v>951648</v>
      </c>
      <c r="G580" s="4">
        <v>3548605</v>
      </c>
      <c r="H580" s="4">
        <v>1075856</v>
      </c>
      <c r="I580" s="4">
        <v>550445</v>
      </c>
      <c r="J580" s="4">
        <v>8304657</v>
      </c>
      <c r="K580" s="4">
        <v>3991728</v>
      </c>
      <c r="L580" s="4">
        <v>522813</v>
      </c>
      <c r="M580" s="4">
        <v>20000</v>
      </c>
      <c r="N580" s="4">
        <v>5120850</v>
      </c>
      <c r="O580" s="4">
        <v>2313954</v>
      </c>
      <c r="P580" s="4">
        <v>35658</v>
      </c>
      <c r="Q580" s="4">
        <v>2630238</v>
      </c>
      <c r="R580" s="4">
        <v>9039982</v>
      </c>
      <c r="S580" s="4">
        <v>20057716</v>
      </c>
      <c r="T580" s="4">
        <v>874654</v>
      </c>
    </row>
    <row r="581" spans="1:20" s="1" customFormat="1" ht="45.75">
      <c r="A581" s="3" t="s">
        <v>654</v>
      </c>
      <c r="B581" s="8" t="s">
        <v>95</v>
      </c>
      <c r="C581" s="4">
        <v>27761355</v>
      </c>
      <c r="D581" s="4">
        <v>1071633</v>
      </c>
      <c r="E581" s="4">
        <v>863990</v>
      </c>
      <c r="F581" s="4">
        <v>1524177</v>
      </c>
      <c r="G581" s="4">
        <v>1388802</v>
      </c>
      <c r="H581" s="4">
        <v>1199196</v>
      </c>
      <c r="I581" s="4">
        <v>4160366</v>
      </c>
      <c r="J581" s="4">
        <v>1009212</v>
      </c>
      <c r="K581" s="4">
        <v>705612</v>
      </c>
      <c r="L581" s="4">
        <v>421174</v>
      </c>
      <c r="M581" s="4">
        <v>3187925</v>
      </c>
      <c r="N581" s="4">
        <v>3950852</v>
      </c>
      <c r="O581" s="4">
        <v>669581</v>
      </c>
      <c r="P581" s="4">
        <v>138252</v>
      </c>
      <c r="Q581" s="4">
        <v>1237919</v>
      </c>
      <c r="R581" s="4">
        <v>2429779</v>
      </c>
      <c r="S581" s="4">
        <v>3060430</v>
      </c>
      <c r="T581" s="4">
        <v>742455</v>
      </c>
    </row>
    <row r="582" spans="1:20" s="1" customFormat="1" ht="34.5">
      <c r="A582" s="3" t="s">
        <v>655</v>
      </c>
      <c r="B582" s="8" t="s">
        <v>479</v>
      </c>
      <c r="C582" s="4">
        <v>185245829</v>
      </c>
      <c r="D582" s="4">
        <v>1845916</v>
      </c>
      <c r="E582" s="4">
        <v>19305073</v>
      </c>
      <c r="F582" s="4">
        <v>3266365</v>
      </c>
      <c r="G582" s="4">
        <v>811068</v>
      </c>
      <c r="H582" s="4">
        <v>1813912</v>
      </c>
      <c r="I582" s="4">
        <v>4925187</v>
      </c>
      <c r="J582" s="4">
        <v>64738378</v>
      </c>
      <c r="K582" s="4">
        <v>14235846</v>
      </c>
      <c r="L582" s="4">
        <v>3137250</v>
      </c>
      <c r="M582" s="4">
        <v>2028535</v>
      </c>
      <c r="N582" s="4">
        <v>12081339</v>
      </c>
      <c r="O582" s="4">
        <v>2026738</v>
      </c>
      <c r="P582" s="4">
        <v>434928</v>
      </c>
      <c r="Q582" s="4">
        <v>10264442</v>
      </c>
      <c r="R582" s="4">
        <v>17656679</v>
      </c>
      <c r="S582" s="4">
        <v>21938284</v>
      </c>
      <c r="T582" s="4">
        <v>4735888</v>
      </c>
    </row>
    <row r="583" spans="1:20" s="1" customFormat="1" ht="23.25">
      <c r="A583" s="3" t="s">
        <v>656</v>
      </c>
      <c r="B583" s="8" t="s">
        <v>96</v>
      </c>
      <c r="C583" s="4">
        <v>121070181</v>
      </c>
      <c r="D583" s="4">
        <v>776167</v>
      </c>
      <c r="E583" s="4">
        <v>13103892</v>
      </c>
      <c r="F583" s="4">
        <v>1170287</v>
      </c>
      <c r="G583" s="4">
        <v>186679</v>
      </c>
      <c r="H583" s="4">
        <v>1115670</v>
      </c>
      <c r="I583" s="4">
        <v>2324206</v>
      </c>
      <c r="J583" s="4">
        <v>63261149</v>
      </c>
      <c r="K583" s="4">
        <v>5276653</v>
      </c>
      <c r="L583" s="4">
        <v>1395165</v>
      </c>
      <c r="M583" s="4">
        <v>1271704</v>
      </c>
      <c r="N583" s="4">
        <v>9233539</v>
      </c>
      <c r="O583" s="4">
        <v>498596</v>
      </c>
      <c r="P583" s="4">
        <v>130860</v>
      </c>
      <c r="Q583" s="4">
        <v>6211473</v>
      </c>
      <c r="R583" s="4">
        <v>4298249</v>
      </c>
      <c r="S583" s="4">
        <v>10237116</v>
      </c>
      <c r="T583" s="4">
        <v>578776</v>
      </c>
    </row>
    <row r="584" spans="1:20" s="1" customFormat="1" ht="34.5">
      <c r="A584" s="3" t="s">
        <v>657</v>
      </c>
      <c r="B584" s="8" t="s">
        <v>97</v>
      </c>
      <c r="C584" s="4">
        <v>86248274</v>
      </c>
      <c r="D584" s="4">
        <v>251742</v>
      </c>
      <c r="E584" s="4">
        <v>11204086</v>
      </c>
      <c r="F584" s="4">
        <v>969195</v>
      </c>
      <c r="G584" s="4">
        <v>186679</v>
      </c>
      <c r="H584" s="4">
        <v>247413</v>
      </c>
      <c r="I584" s="4">
        <v>1083077</v>
      </c>
      <c r="J584" s="4">
        <v>54536892</v>
      </c>
      <c r="K584" s="4">
        <v>291565</v>
      </c>
      <c r="L584" s="4">
        <v>739617</v>
      </c>
      <c r="M584" s="4">
        <v>1092152</v>
      </c>
      <c r="N584" s="4">
        <v>560238</v>
      </c>
      <c r="O584" s="4">
        <v>204583</v>
      </c>
      <c r="P584" s="4">
        <v>91973</v>
      </c>
      <c r="Q584" s="4">
        <v>4030128</v>
      </c>
      <c r="R584" s="4">
        <v>2995724</v>
      </c>
      <c r="S584" s="4">
        <v>7275499</v>
      </c>
      <c r="T584" s="4">
        <v>487710</v>
      </c>
    </row>
    <row r="585" spans="1:20" s="1" customFormat="1" ht="23.25">
      <c r="A585" s="3" t="s">
        <v>658</v>
      </c>
      <c r="B585" s="8" t="s">
        <v>98</v>
      </c>
      <c r="C585" s="4">
        <v>34821908</v>
      </c>
      <c r="D585" s="4">
        <v>524424</v>
      </c>
      <c r="E585" s="4">
        <v>1899806</v>
      </c>
      <c r="F585" s="4">
        <v>201092</v>
      </c>
      <c r="G585" s="5" t="s">
        <v>14</v>
      </c>
      <c r="H585" s="4">
        <v>868257</v>
      </c>
      <c r="I585" s="4">
        <v>1241129</v>
      </c>
      <c r="J585" s="4">
        <v>8724257</v>
      </c>
      <c r="K585" s="4">
        <v>4985088</v>
      </c>
      <c r="L585" s="4">
        <v>655548</v>
      </c>
      <c r="M585" s="4">
        <v>179552</v>
      </c>
      <c r="N585" s="4">
        <v>8673301</v>
      </c>
      <c r="O585" s="4">
        <v>294013</v>
      </c>
      <c r="P585" s="4">
        <v>38887</v>
      </c>
      <c r="Q585" s="4">
        <v>2181345</v>
      </c>
      <c r="R585" s="4">
        <v>1302525</v>
      </c>
      <c r="S585" s="4">
        <v>2961617</v>
      </c>
      <c r="T585" s="4">
        <v>91066</v>
      </c>
    </row>
    <row r="586" spans="1:20" s="1" customFormat="1" ht="45.75">
      <c r="A586" s="3" t="s">
        <v>659</v>
      </c>
      <c r="B586" s="8" t="s">
        <v>99</v>
      </c>
      <c r="C586" s="4">
        <v>3112968</v>
      </c>
      <c r="D586" s="4">
        <v>1973</v>
      </c>
      <c r="E586" s="4">
        <v>108</v>
      </c>
      <c r="F586" s="4">
        <v>59281</v>
      </c>
      <c r="G586" s="5" t="s">
        <v>14</v>
      </c>
      <c r="H586" s="4">
        <v>8120</v>
      </c>
      <c r="I586" s="4">
        <v>124976</v>
      </c>
      <c r="J586" s="4">
        <v>159991</v>
      </c>
      <c r="K586" s="4">
        <v>1408235</v>
      </c>
      <c r="L586" s="4">
        <v>54706</v>
      </c>
      <c r="M586" s="4">
        <v>131430</v>
      </c>
      <c r="N586" s="4">
        <v>57657</v>
      </c>
      <c r="O586" s="4">
        <v>9411</v>
      </c>
      <c r="P586" s="4">
        <v>5577</v>
      </c>
      <c r="Q586" s="4">
        <v>239803</v>
      </c>
      <c r="R586" s="4">
        <v>330169</v>
      </c>
      <c r="S586" s="4">
        <v>269180</v>
      </c>
      <c r="T586" s="4">
        <v>252351</v>
      </c>
    </row>
    <row r="587" spans="1:20" s="1" customFormat="1" ht="45.75">
      <c r="A587" s="3" t="s">
        <v>660</v>
      </c>
      <c r="B587" s="8" t="s">
        <v>100</v>
      </c>
      <c r="C587" s="4">
        <v>61062680</v>
      </c>
      <c r="D587" s="4">
        <v>1067777</v>
      </c>
      <c r="E587" s="4">
        <v>6201073</v>
      </c>
      <c r="F587" s="4">
        <v>2036797</v>
      </c>
      <c r="G587" s="4">
        <v>624389</v>
      </c>
      <c r="H587" s="4">
        <v>690121</v>
      </c>
      <c r="I587" s="4">
        <v>2476005</v>
      </c>
      <c r="J587" s="4">
        <v>1317238</v>
      </c>
      <c r="K587" s="4">
        <v>7550959</v>
      </c>
      <c r="L587" s="4">
        <v>1687379</v>
      </c>
      <c r="M587" s="4">
        <v>625401</v>
      </c>
      <c r="N587" s="4">
        <v>2790143</v>
      </c>
      <c r="O587" s="4">
        <v>1518731</v>
      </c>
      <c r="P587" s="4">
        <v>298491</v>
      </c>
      <c r="Q587" s="4">
        <v>3813166</v>
      </c>
      <c r="R587" s="4">
        <v>13028261</v>
      </c>
      <c r="S587" s="4">
        <v>11431988</v>
      </c>
      <c r="T587" s="4">
        <v>3904761</v>
      </c>
    </row>
    <row r="588" spans="1:20" s="1" customFormat="1" ht="34.5">
      <c r="A588" s="3" t="s">
        <v>661</v>
      </c>
      <c r="B588" s="8" t="s">
        <v>101</v>
      </c>
      <c r="C588" s="4">
        <v>34316021</v>
      </c>
      <c r="D588" s="4">
        <v>775083</v>
      </c>
      <c r="E588" s="4">
        <v>3994301</v>
      </c>
      <c r="F588" s="4">
        <v>1347535</v>
      </c>
      <c r="G588" s="4">
        <v>315790</v>
      </c>
      <c r="H588" s="4">
        <v>221787</v>
      </c>
      <c r="I588" s="4">
        <v>1174902</v>
      </c>
      <c r="J588" s="4">
        <v>791775</v>
      </c>
      <c r="K588" s="4">
        <v>548919</v>
      </c>
      <c r="L588" s="4">
        <v>1115412</v>
      </c>
      <c r="M588" s="4">
        <v>356934</v>
      </c>
      <c r="N588" s="4">
        <v>870862</v>
      </c>
      <c r="O588" s="4">
        <v>807871</v>
      </c>
      <c r="P588" s="4">
        <v>116005</v>
      </c>
      <c r="Q588" s="4">
        <v>1559618</v>
      </c>
      <c r="R588" s="4">
        <v>10017682</v>
      </c>
      <c r="S588" s="4">
        <v>8781381</v>
      </c>
      <c r="T588" s="4">
        <v>1520162</v>
      </c>
    </row>
    <row r="589" spans="1:20" s="1" customFormat="1" ht="34.5">
      <c r="A589" s="3" t="s">
        <v>662</v>
      </c>
      <c r="B589" s="8" t="s">
        <v>102</v>
      </c>
      <c r="C589" s="4">
        <v>12793003</v>
      </c>
      <c r="D589" s="4">
        <v>167211</v>
      </c>
      <c r="E589" s="4">
        <v>1298967</v>
      </c>
      <c r="F589" s="4">
        <v>191272</v>
      </c>
      <c r="G589" s="4">
        <v>98128</v>
      </c>
      <c r="H589" s="4">
        <v>51342</v>
      </c>
      <c r="I589" s="4">
        <v>447629</v>
      </c>
      <c r="J589" s="4">
        <v>209260</v>
      </c>
      <c r="K589" s="4">
        <v>4838991</v>
      </c>
      <c r="L589" s="4">
        <v>42749</v>
      </c>
      <c r="M589" s="4">
        <v>175746</v>
      </c>
      <c r="N589" s="4">
        <v>980299</v>
      </c>
      <c r="O589" s="4">
        <v>471196</v>
      </c>
      <c r="P589" s="4">
        <v>47752</v>
      </c>
      <c r="Q589" s="4">
        <v>1123878</v>
      </c>
      <c r="R589" s="4">
        <v>811051</v>
      </c>
      <c r="S589" s="4">
        <v>555293</v>
      </c>
      <c r="T589" s="4">
        <v>1282240</v>
      </c>
    </row>
    <row r="590" spans="1:20" s="1" customFormat="1" ht="23.25">
      <c r="A590" s="3" t="s">
        <v>663</v>
      </c>
      <c r="B590" s="8" t="s">
        <v>103</v>
      </c>
      <c r="C590" s="4">
        <v>5668022</v>
      </c>
      <c r="D590" s="4">
        <v>17675</v>
      </c>
      <c r="E590" s="4">
        <v>868645</v>
      </c>
      <c r="F590" s="4">
        <v>124181</v>
      </c>
      <c r="G590" s="4">
        <v>2711</v>
      </c>
      <c r="H590" s="4">
        <v>49619</v>
      </c>
      <c r="I590" s="4">
        <v>218465</v>
      </c>
      <c r="J590" s="4">
        <v>198445</v>
      </c>
      <c r="K590" s="4">
        <v>1303032</v>
      </c>
      <c r="L590" s="4">
        <v>360856</v>
      </c>
      <c r="M590" s="4">
        <v>26528</v>
      </c>
      <c r="N590" s="4">
        <v>137713</v>
      </c>
      <c r="O590" s="4">
        <v>88722</v>
      </c>
      <c r="P590" s="4">
        <v>27406</v>
      </c>
      <c r="Q590" s="4">
        <v>312832</v>
      </c>
      <c r="R590" s="4">
        <v>575730</v>
      </c>
      <c r="S590" s="4">
        <v>924673</v>
      </c>
      <c r="T590" s="4">
        <v>430788</v>
      </c>
    </row>
    <row r="591" spans="1:20" s="1" customFormat="1" ht="45.75">
      <c r="A591" s="3" t="s">
        <v>664</v>
      </c>
      <c r="B591" s="8" t="s">
        <v>104</v>
      </c>
      <c r="C591" s="4">
        <v>8285634</v>
      </c>
      <c r="D591" s="4">
        <v>107808</v>
      </c>
      <c r="E591" s="4">
        <v>39160</v>
      </c>
      <c r="F591" s="4">
        <v>373809</v>
      </c>
      <c r="G591" s="4">
        <v>207761</v>
      </c>
      <c r="H591" s="4">
        <v>367373</v>
      </c>
      <c r="I591" s="4">
        <v>635009</v>
      </c>
      <c r="J591" s="4">
        <v>117757</v>
      </c>
      <c r="K591" s="4">
        <v>860016</v>
      </c>
      <c r="L591" s="4">
        <v>168362</v>
      </c>
      <c r="M591" s="4">
        <v>66192</v>
      </c>
      <c r="N591" s="4">
        <v>801270</v>
      </c>
      <c r="O591" s="4">
        <v>150942</v>
      </c>
      <c r="P591" s="4">
        <v>107328</v>
      </c>
      <c r="Q591" s="4">
        <v>816837</v>
      </c>
      <c r="R591" s="4">
        <v>1623798</v>
      </c>
      <c r="S591" s="4">
        <v>1170641</v>
      </c>
      <c r="T591" s="4">
        <v>671570</v>
      </c>
    </row>
    <row r="592" spans="1:20" s="1" customFormat="1" ht="23.25">
      <c r="A592" s="3" t="s">
        <v>1064</v>
      </c>
      <c r="B592" s="8" t="s">
        <v>540</v>
      </c>
      <c r="C592" s="4">
        <v>239612554</v>
      </c>
      <c r="D592" s="4">
        <v>7043871</v>
      </c>
      <c r="E592" s="4">
        <v>27319804</v>
      </c>
      <c r="F592" s="4">
        <v>15062561</v>
      </c>
      <c r="G592" s="4">
        <v>3605218</v>
      </c>
      <c r="H592" s="4">
        <v>3453773</v>
      </c>
      <c r="I592" s="4">
        <v>4780749</v>
      </c>
      <c r="J592" s="4">
        <v>21930350</v>
      </c>
      <c r="K592" s="4">
        <v>8322066</v>
      </c>
      <c r="L592" s="4">
        <v>9520894</v>
      </c>
      <c r="M592" s="4">
        <v>7648100</v>
      </c>
      <c r="N592" s="4">
        <v>10076070</v>
      </c>
      <c r="O592" s="4">
        <v>8018499</v>
      </c>
      <c r="P592" s="4">
        <v>4418483</v>
      </c>
      <c r="Q592" s="4">
        <v>22210378</v>
      </c>
      <c r="R592" s="4">
        <v>23795513</v>
      </c>
      <c r="S592" s="4">
        <v>46667599</v>
      </c>
      <c r="T592" s="4">
        <v>15738626</v>
      </c>
    </row>
    <row r="593" spans="1:20" s="1" customFormat="1" ht="34.5">
      <c r="A593" s="3" t="s">
        <v>665</v>
      </c>
      <c r="B593" s="8" t="s">
        <v>105</v>
      </c>
      <c r="C593" s="4">
        <v>149317788</v>
      </c>
      <c r="D593" s="4">
        <v>5470812</v>
      </c>
      <c r="E593" s="4">
        <v>12886013</v>
      </c>
      <c r="F593" s="4">
        <v>11026781</v>
      </c>
      <c r="G593" s="4">
        <v>1993313</v>
      </c>
      <c r="H593" s="4">
        <v>2135962</v>
      </c>
      <c r="I593" s="4">
        <v>2912875</v>
      </c>
      <c r="J593" s="4">
        <v>16622259</v>
      </c>
      <c r="K593" s="4">
        <v>4525356</v>
      </c>
      <c r="L593" s="4">
        <v>6598800</v>
      </c>
      <c r="M593" s="4">
        <v>3764687</v>
      </c>
      <c r="N593" s="4">
        <v>6021214</v>
      </c>
      <c r="O593" s="4">
        <v>4903738</v>
      </c>
      <c r="P593" s="4">
        <v>3268895</v>
      </c>
      <c r="Q593" s="4">
        <v>15689058</v>
      </c>
      <c r="R593" s="4">
        <v>11241869</v>
      </c>
      <c r="S593" s="4">
        <v>27747579</v>
      </c>
      <c r="T593" s="4">
        <v>12508577</v>
      </c>
    </row>
    <row r="594" spans="1:20" s="1" customFormat="1" ht="23.25">
      <c r="A594" s="3" t="s">
        <v>666</v>
      </c>
      <c r="B594" s="8" t="s">
        <v>106</v>
      </c>
      <c r="C594" s="4">
        <v>105687882</v>
      </c>
      <c r="D594" s="4">
        <v>3427177</v>
      </c>
      <c r="E594" s="4">
        <v>11843437</v>
      </c>
      <c r="F594" s="4">
        <v>6851137</v>
      </c>
      <c r="G594" s="4">
        <v>1156762</v>
      </c>
      <c r="H594" s="4">
        <v>1902660</v>
      </c>
      <c r="I594" s="4">
        <v>2510816</v>
      </c>
      <c r="J594" s="4">
        <v>13858965</v>
      </c>
      <c r="K594" s="4">
        <v>3046421</v>
      </c>
      <c r="L594" s="4">
        <v>5074197</v>
      </c>
      <c r="M594" s="4">
        <v>2940041</v>
      </c>
      <c r="N594" s="4">
        <v>2607998</v>
      </c>
      <c r="O594" s="4">
        <v>4155803</v>
      </c>
      <c r="P594" s="4">
        <v>2511841</v>
      </c>
      <c r="Q594" s="4">
        <v>9623445</v>
      </c>
      <c r="R594" s="4">
        <v>5562056</v>
      </c>
      <c r="S594" s="4">
        <v>19512108</v>
      </c>
      <c r="T594" s="4">
        <v>9103018</v>
      </c>
    </row>
    <row r="595" spans="1:20" s="1" customFormat="1" ht="57">
      <c r="A595" s="3" t="s">
        <v>667</v>
      </c>
      <c r="B595" s="8" t="s">
        <v>107</v>
      </c>
      <c r="C595" s="4">
        <v>33022073</v>
      </c>
      <c r="D595" s="4">
        <v>1823104</v>
      </c>
      <c r="E595" s="4">
        <v>561337</v>
      </c>
      <c r="F595" s="4">
        <v>3787416</v>
      </c>
      <c r="G595" s="4">
        <v>150174</v>
      </c>
      <c r="H595" s="4">
        <v>101141</v>
      </c>
      <c r="I595" s="4">
        <v>327409</v>
      </c>
      <c r="J595" s="4">
        <v>2298792</v>
      </c>
      <c r="K595" s="4">
        <v>663174</v>
      </c>
      <c r="L595" s="4">
        <v>931410</v>
      </c>
      <c r="M595" s="4">
        <v>464501</v>
      </c>
      <c r="N595" s="4">
        <v>2687253</v>
      </c>
      <c r="O595" s="4">
        <v>473536</v>
      </c>
      <c r="P595" s="4">
        <v>718261</v>
      </c>
      <c r="Q595" s="4">
        <v>5164206</v>
      </c>
      <c r="R595" s="4">
        <v>3772203</v>
      </c>
      <c r="S595" s="4">
        <v>7398487</v>
      </c>
      <c r="T595" s="4">
        <v>1699666</v>
      </c>
    </row>
    <row r="596" spans="1:20" s="1" customFormat="1" ht="57">
      <c r="A596" s="3" t="s">
        <v>668</v>
      </c>
      <c r="B596" s="8" t="s">
        <v>108</v>
      </c>
      <c r="C596" s="4">
        <v>10607834</v>
      </c>
      <c r="D596" s="4">
        <v>220530</v>
      </c>
      <c r="E596" s="4">
        <v>481239</v>
      </c>
      <c r="F596" s="4">
        <v>388228</v>
      </c>
      <c r="G596" s="4">
        <v>686377</v>
      </c>
      <c r="H596" s="4">
        <v>132161</v>
      </c>
      <c r="I596" s="4">
        <v>74650</v>
      </c>
      <c r="J596" s="4">
        <v>464502</v>
      </c>
      <c r="K596" s="4">
        <v>815761</v>
      </c>
      <c r="L596" s="4">
        <v>593193</v>
      </c>
      <c r="M596" s="4">
        <v>360144</v>
      </c>
      <c r="N596" s="4">
        <v>725962</v>
      </c>
      <c r="O596" s="4">
        <v>274398</v>
      </c>
      <c r="P596" s="4">
        <v>38793</v>
      </c>
      <c r="Q596" s="4">
        <v>901406</v>
      </c>
      <c r="R596" s="4">
        <v>1907611</v>
      </c>
      <c r="S596" s="4">
        <v>836984</v>
      </c>
      <c r="T596" s="4">
        <v>1705894</v>
      </c>
    </row>
    <row r="597" spans="1:20" s="1" customFormat="1" ht="34.5">
      <c r="A597" s="3" t="s">
        <v>669</v>
      </c>
      <c r="B597" s="8" t="s">
        <v>109</v>
      </c>
      <c r="C597" s="4">
        <v>90294766</v>
      </c>
      <c r="D597" s="4">
        <v>1573060</v>
      </c>
      <c r="E597" s="4">
        <v>14433790</v>
      </c>
      <c r="F597" s="4">
        <v>4035780</v>
      </c>
      <c r="G597" s="4">
        <v>1611905</v>
      </c>
      <c r="H597" s="4">
        <v>1317811</v>
      </c>
      <c r="I597" s="4">
        <v>1867874</v>
      </c>
      <c r="J597" s="4">
        <v>5308092</v>
      </c>
      <c r="K597" s="4">
        <v>3796710</v>
      </c>
      <c r="L597" s="4">
        <v>2922094</v>
      </c>
      <c r="M597" s="4">
        <v>3883413</v>
      </c>
      <c r="N597" s="4">
        <v>4054856</v>
      </c>
      <c r="O597" s="4">
        <v>3114761</v>
      </c>
      <c r="P597" s="4">
        <v>1149588</v>
      </c>
      <c r="Q597" s="4">
        <v>6521320</v>
      </c>
      <c r="R597" s="4">
        <v>12553644</v>
      </c>
      <c r="S597" s="4">
        <v>18920019</v>
      </c>
      <c r="T597" s="4">
        <v>3230049</v>
      </c>
    </row>
    <row r="598" spans="1:20" s="1" customFormat="1" ht="34.5">
      <c r="A598" s="3" t="s">
        <v>1065</v>
      </c>
      <c r="B598" s="8" t="s">
        <v>541</v>
      </c>
      <c r="C598" s="4">
        <v>176052251</v>
      </c>
      <c r="D598" s="4">
        <v>7156715</v>
      </c>
      <c r="E598" s="4">
        <v>11371324</v>
      </c>
      <c r="F598" s="4">
        <v>12423353</v>
      </c>
      <c r="G598" s="4">
        <v>3022405</v>
      </c>
      <c r="H598" s="4">
        <v>3230892</v>
      </c>
      <c r="I598" s="4">
        <v>5722068</v>
      </c>
      <c r="J598" s="4">
        <v>10820336</v>
      </c>
      <c r="K598" s="4">
        <v>11363647</v>
      </c>
      <c r="L598" s="4">
        <v>4218270</v>
      </c>
      <c r="M598" s="4">
        <v>1983386</v>
      </c>
      <c r="N598" s="4">
        <v>9091971</v>
      </c>
      <c r="O598" s="4">
        <v>3789120</v>
      </c>
      <c r="P598" s="4">
        <v>2677935</v>
      </c>
      <c r="Q598" s="4">
        <v>14404655</v>
      </c>
      <c r="R598" s="4">
        <v>18340649</v>
      </c>
      <c r="S598" s="4">
        <v>39647958</v>
      </c>
      <c r="T598" s="4">
        <v>16787566</v>
      </c>
    </row>
    <row r="599" spans="1:20" s="1" customFormat="1" ht="45.75">
      <c r="A599" s="3" t="s">
        <v>670</v>
      </c>
      <c r="B599" s="8" t="s">
        <v>110</v>
      </c>
      <c r="C599" s="4">
        <v>78936260</v>
      </c>
      <c r="D599" s="4">
        <v>1281075</v>
      </c>
      <c r="E599" s="4">
        <v>4867969</v>
      </c>
      <c r="F599" s="4">
        <v>5366623</v>
      </c>
      <c r="G599" s="4">
        <v>445999</v>
      </c>
      <c r="H599" s="4">
        <v>696387</v>
      </c>
      <c r="I599" s="4">
        <v>2513222</v>
      </c>
      <c r="J599" s="4">
        <v>5386166</v>
      </c>
      <c r="K599" s="4">
        <v>4046030</v>
      </c>
      <c r="L599" s="4">
        <v>1437505</v>
      </c>
      <c r="M599" s="4">
        <v>121327</v>
      </c>
      <c r="N599" s="4">
        <v>1826368</v>
      </c>
      <c r="O599" s="4">
        <v>1744031</v>
      </c>
      <c r="P599" s="4">
        <v>1305412</v>
      </c>
      <c r="Q599" s="4">
        <v>10754714</v>
      </c>
      <c r="R599" s="4">
        <v>5146644</v>
      </c>
      <c r="S599" s="4">
        <v>19913073</v>
      </c>
      <c r="T599" s="4">
        <v>12083715</v>
      </c>
    </row>
    <row r="600" spans="1:20" s="1" customFormat="1" ht="45.75">
      <c r="A600" s="3" t="s">
        <v>671</v>
      </c>
      <c r="B600" s="8" t="s">
        <v>111</v>
      </c>
      <c r="C600" s="4">
        <v>90607895</v>
      </c>
      <c r="D600" s="4">
        <v>5741876</v>
      </c>
      <c r="E600" s="4">
        <v>6359284</v>
      </c>
      <c r="F600" s="4">
        <v>6428725</v>
      </c>
      <c r="G600" s="4">
        <v>1873368</v>
      </c>
      <c r="H600" s="4">
        <v>2423523</v>
      </c>
      <c r="I600" s="4">
        <v>2369779</v>
      </c>
      <c r="J600" s="4">
        <v>5125982</v>
      </c>
      <c r="K600" s="4">
        <v>6791332</v>
      </c>
      <c r="L600" s="4">
        <v>2748136</v>
      </c>
      <c r="M600" s="4">
        <v>1830718</v>
      </c>
      <c r="N600" s="4">
        <v>7032952</v>
      </c>
      <c r="O600" s="4">
        <v>1604072</v>
      </c>
      <c r="P600" s="4">
        <v>1062681</v>
      </c>
      <c r="Q600" s="4">
        <v>3293225</v>
      </c>
      <c r="R600" s="4">
        <v>12863336</v>
      </c>
      <c r="S600" s="4">
        <v>19220147</v>
      </c>
      <c r="T600" s="4">
        <v>3838758</v>
      </c>
    </row>
    <row r="601" spans="1:20" s="1" customFormat="1" ht="57">
      <c r="A601" s="3" t="s">
        <v>672</v>
      </c>
      <c r="B601" s="8" t="s">
        <v>112</v>
      </c>
      <c r="C601" s="4">
        <v>6508096</v>
      </c>
      <c r="D601" s="4">
        <v>133764</v>
      </c>
      <c r="E601" s="4">
        <v>144071</v>
      </c>
      <c r="F601" s="4">
        <v>628005</v>
      </c>
      <c r="G601" s="4">
        <v>703038</v>
      </c>
      <c r="H601" s="4">
        <v>110982</v>
      </c>
      <c r="I601" s="4">
        <v>839067</v>
      </c>
      <c r="J601" s="4">
        <v>308188</v>
      </c>
      <c r="K601" s="4">
        <v>526285</v>
      </c>
      <c r="L601" s="4">
        <v>32629</v>
      </c>
      <c r="M601" s="4">
        <v>31341</v>
      </c>
      <c r="N601" s="4">
        <v>232651</v>
      </c>
      <c r="O601" s="4">
        <v>441017</v>
      </c>
      <c r="P601" s="4">
        <v>309842</v>
      </c>
      <c r="Q601" s="4">
        <v>356716</v>
      </c>
      <c r="R601" s="4">
        <v>330668</v>
      </c>
      <c r="S601" s="4">
        <v>514738</v>
      </c>
      <c r="T601" s="4">
        <v>865093</v>
      </c>
    </row>
    <row r="602" spans="1:20" s="1" customFormat="1" ht="23.25">
      <c r="A602" s="3" t="s">
        <v>1066</v>
      </c>
      <c r="B602" s="8" t="s">
        <v>542</v>
      </c>
      <c r="C602" s="4">
        <v>382000039</v>
      </c>
      <c r="D602" s="4">
        <v>13051099</v>
      </c>
      <c r="E602" s="4">
        <v>25205899</v>
      </c>
      <c r="F602" s="4">
        <v>24653886</v>
      </c>
      <c r="G602" s="4">
        <v>5434931</v>
      </c>
      <c r="H602" s="4">
        <v>7948792</v>
      </c>
      <c r="I602" s="4">
        <v>12871564</v>
      </c>
      <c r="J602" s="4">
        <v>29579269</v>
      </c>
      <c r="K602" s="4">
        <v>14649527</v>
      </c>
      <c r="L602" s="4">
        <v>17825672</v>
      </c>
      <c r="M602" s="4">
        <v>13799803</v>
      </c>
      <c r="N602" s="4">
        <v>21355178</v>
      </c>
      <c r="O602" s="4">
        <v>6921606</v>
      </c>
      <c r="P602" s="4">
        <v>6182894</v>
      </c>
      <c r="Q602" s="4">
        <v>33610956</v>
      </c>
      <c r="R602" s="4">
        <v>47984550</v>
      </c>
      <c r="S602" s="4">
        <v>85819333</v>
      </c>
      <c r="T602" s="4">
        <v>15105082</v>
      </c>
    </row>
    <row r="603" spans="1:20" s="1" customFormat="1" ht="23.25">
      <c r="A603" s="3" t="s">
        <v>673</v>
      </c>
      <c r="B603" s="8" t="s">
        <v>113</v>
      </c>
      <c r="C603" s="4">
        <v>98759057</v>
      </c>
      <c r="D603" s="4">
        <v>3493001</v>
      </c>
      <c r="E603" s="4">
        <v>3719217</v>
      </c>
      <c r="F603" s="4">
        <v>6553723</v>
      </c>
      <c r="G603" s="4">
        <v>1409026</v>
      </c>
      <c r="H603" s="4">
        <v>3498524</v>
      </c>
      <c r="I603" s="4">
        <v>2533773</v>
      </c>
      <c r="J603" s="4">
        <v>5334525</v>
      </c>
      <c r="K603" s="4">
        <v>3432124</v>
      </c>
      <c r="L603" s="4">
        <v>7680800</v>
      </c>
      <c r="M603" s="4">
        <v>2833009</v>
      </c>
      <c r="N603" s="4">
        <v>7834575</v>
      </c>
      <c r="O603" s="4">
        <v>2279396</v>
      </c>
      <c r="P603" s="4">
        <v>1062185</v>
      </c>
      <c r="Q603" s="4">
        <v>10865195</v>
      </c>
      <c r="R603" s="4">
        <v>17320346</v>
      </c>
      <c r="S603" s="4">
        <v>16875958</v>
      </c>
      <c r="T603" s="4">
        <v>2033681</v>
      </c>
    </row>
    <row r="604" spans="1:20" s="1" customFormat="1" ht="23.25">
      <c r="A604" s="3" t="s">
        <v>674</v>
      </c>
      <c r="B604" s="8" t="s">
        <v>114</v>
      </c>
      <c r="C604" s="4">
        <v>57626837</v>
      </c>
      <c r="D604" s="4">
        <v>1336503</v>
      </c>
      <c r="E604" s="4">
        <v>3776718</v>
      </c>
      <c r="F604" s="4">
        <v>5324982</v>
      </c>
      <c r="G604" s="4">
        <v>581362</v>
      </c>
      <c r="H604" s="4">
        <v>955753</v>
      </c>
      <c r="I604" s="4">
        <v>1826277</v>
      </c>
      <c r="J604" s="4">
        <v>1510492</v>
      </c>
      <c r="K604" s="4">
        <v>1314874</v>
      </c>
      <c r="L604" s="4">
        <v>2852743</v>
      </c>
      <c r="M604" s="4">
        <v>1847563</v>
      </c>
      <c r="N604" s="4">
        <v>2560835</v>
      </c>
      <c r="O604" s="4">
        <v>1071765</v>
      </c>
      <c r="P604" s="4">
        <v>1524907</v>
      </c>
      <c r="Q604" s="4">
        <v>5604236</v>
      </c>
      <c r="R604" s="4">
        <v>6550690</v>
      </c>
      <c r="S604" s="4">
        <v>17099856</v>
      </c>
      <c r="T604" s="4">
        <v>1887280</v>
      </c>
    </row>
    <row r="605" spans="1:20" s="1" customFormat="1" ht="23.25">
      <c r="A605" s="3" t="s">
        <v>675</v>
      </c>
      <c r="B605" s="8" t="s">
        <v>115</v>
      </c>
      <c r="C605" s="4">
        <v>83511068</v>
      </c>
      <c r="D605" s="4">
        <v>3083650</v>
      </c>
      <c r="E605" s="4">
        <v>9359036</v>
      </c>
      <c r="F605" s="4">
        <v>6863057</v>
      </c>
      <c r="G605" s="4">
        <v>1529568</v>
      </c>
      <c r="H605" s="4">
        <v>1239873</v>
      </c>
      <c r="I605" s="4">
        <v>1437703</v>
      </c>
      <c r="J605" s="4">
        <v>7987868</v>
      </c>
      <c r="K605" s="4">
        <v>3168990</v>
      </c>
      <c r="L605" s="4">
        <v>2464275</v>
      </c>
      <c r="M605" s="4">
        <v>3376019</v>
      </c>
      <c r="N605" s="4">
        <v>4241668</v>
      </c>
      <c r="O605" s="4">
        <v>1822414</v>
      </c>
      <c r="P605" s="4">
        <v>1370657</v>
      </c>
      <c r="Q605" s="4">
        <v>7754707</v>
      </c>
      <c r="R605" s="4">
        <v>9982780</v>
      </c>
      <c r="S605" s="4">
        <v>13629001</v>
      </c>
      <c r="T605" s="4">
        <v>4199805</v>
      </c>
    </row>
    <row r="606" spans="1:20" s="1" customFormat="1" ht="23.25">
      <c r="A606" s="3" t="s">
        <v>676</v>
      </c>
      <c r="B606" s="8" t="s">
        <v>116</v>
      </c>
      <c r="C606" s="4">
        <v>54967177</v>
      </c>
      <c r="D606" s="4">
        <v>2678559</v>
      </c>
      <c r="E606" s="4">
        <v>3455316</v>
      </c>
      <c r="F606" s="4">
        <v>5104596</v>
      </c>
      <c r="G606" s="4">
        <v>1197791</v>
      </c>
      <c r="H606" s="4">
        <v>1012536</v>
      </c>
      <c r="I606" s="4">
        <v>869328</v>
      </c>
      <c r="J606" s="4">
        <v>4738295</v>
      </c>
      <c r="K606" s="4">
        <v>2423494</v>
      </c>
      <c r="L606" s="4">
        <v>1411586</v>
      </c>
      <c r="M606" s="4">
        <v>2324347</v>
      </c>
      <c r="N606" s="4">
        <v>3348743</v>
      </c>
      <c r="O606" s="4">
        <v>1532076</v>
      </c>
      <c r="P606" s="4">
        <v>786347</v>
      </c>
      <c r="Q606" s="4">
        <v>6346103</v>
      </c>
      <c r="R606" s="4">
        <v>5393069</v>
      </c>
      <c r="S606" s="4">
        <v>9736152</v>
      </c>
      <c r="T606" s="4">
        <v>2608841</v>
      </c>
    </row>
    <row r="607" spans="1:20" s="1" customFormat="1" ht="34.5">
      <c r="A607" s="3" t="s">
        <v>677</v>
      </c>
      <c r="B607" s="8" t="s">
        <v>117</v>
      </c>
      <c r="C607" s="4">
        <v>28543891</v>
      </c>
      <c r="D607" s="4">
        <v>405091</v>
      </c>
      <c r="E607" s="4">
        <v>5903720</v>
      </c>
      <c r="F607" s="4">
        <v>1758461</v>
      </c>
      <c r="G607" s="4">
        <v>331777</v>
      </c>
      <c r="H607" s="4">
        <v>227337</v>
      </c>
      <c r="I607" s="4">
        <v>568375</v>
      </c>
      <c r="J607" s="4">
        <v>3249573</v>
      </c>
      <c r="K607" s="4">
        <v>745496</v>
      </c>
      <c r="L607" s="4">
        <v>1052688</v>
      </c>
      <c r="M607" s="4">
        <v>1051671</v>
      </c>
      <c r="N607" s="4">
        <v>892925</v>
      </c>
      <c r="O607" s="4">
        <v>290339</v>
      </c>
      <c r="P607" s="4">
        <v>584311</v>
      </c>
      <c r="Q607" s="4">
        <v>1408604</v>
      </c>
      <c r="R607" s="4">
        <v>4589711</v>
      </c>
      <c r="S607" s="4">
        <v>3892848</v>
      </c>
      <c r="T607" s="4">
        <v>1590964</v>
      </c>
    </row>
    <row r="608" spans="1:20" s="1" customFormat="1" ht="57">
      <c r="A608" s="3" t="s">
        <v>678</v>
      </c>
      <c r="B608" s="8" t="s">
        <v>118</v>
      </c>
      <c r="C608" s="4">
        <v>67633009</v>
      </c>
      <c r="D608" s="4">
        <v>1374087</v>
      </c>
      <c r="E608" s="4">
        <v>3592910</v>
      </c>
      <c r="F608" s="4">
        <v>2911258</v>
      </c>
      <c r="G608" s="4">
        <v>490359</v>
      </c>
      <c r="H608" s="4">
        <v>643149</v>
      </c>
      <c r="I608" s="4">
        <v>2318025</v>
      </c>
      <c r="J608" s="4">
        <v>6849888</v>
      </c>
      <c r="K608" s="4">
        <v>2763484</v>
      </c>
      <c r="L608" s="4">
        <v>3065655</v>
      </c>
      <c r="M608" s="4">
        <v>2933238</v>
      </c>
      <c r="N608" s="4">
        <v>2336134</v>
      </c>
      <c r="O608" s="4">
        <v>946549</v>
      </c>
      <c r="P608" s="4">
        <v>1436691</v>
      </c>
      <c r="Q608" s="4">
        <v>5525583</v>
      </c>
      <c r="R608" s="4">
        <v>8087263</v>
      </c>
      <c r="S608" s="4">
        <v>18307303</v>
      </c>
      <c r="T608" s="4">
        <v>4051434</v>
      </c>
    </row>
    <row r="609" spans="1:20" s="1" customFormat="1" ht="23.25">
      <c r="A609" s="3" t="s">
        <v>679</v>
      </c>
      <c r="B609" s="8" t="s">
        <v>119</v>
      </c>
      <c r="C609" s="4">
        <v>23112380</v>
      </c>
      <c r="D609" s="4">
        <v>703720</v>
      </c>
      <c r="E609" s="4">
        <v>2003972</v>
      </c>
      <c r="F609" s="4">
        <v>915254</v>
      </c>
      <c r="G609" s="4">
        <v>335456</v>
      </c>
      <c r="H609" s="4">
        <v>179373</v>
      </c>
      <c r="I609" s="4">
        <v>750461</v>
      </c>
      <c r="J609" s="4">
        <v>1817461</v>
      </c>
      <c r="K609" s="4">
        <v>818204</v>
      </c>
      <c r="L609" s="4">
        <v>502665</v>
      </c>
      <c r="M609" s="4">
        <v>1379669</v>
      </c>
      <c r="N609" s="4">
        <v>1415328</v>
      </c>
      <c r="O609" s="4">
        <v>274609</v>
      </c>
      <c r="P609" s="4">
        <v>531949</v>
      </c>
      <c r="Q609" s="4">
        <v>588316</v>
      </c>
      <c r="R609" s="4">
        <v>3214618</v>
      </c>
      <c r="S609" s="4">
        <v>6000547</v>
      </c>
      <c r="T609" s="4">
        <v>1680778</v>
      </c>
    </row>
    <row r="610" spans="1:20" s="1" customFormat="1" ht="23.25">
      <c r="A610" s="3" t="s">
        <v>680</v>
      </c>
      <c r="B610" s="8" t="s">
        <v>120</v>
      </c>
      <c r="C610" s="4">
        <v>26192690</v>
      </c>
      <c r="D610" s="4">
        <v>365035</v>
      </c>
      <c r="E610" s="4">
        <v>649288</v>
      </c>
      <c r="F610" s="4">
        <v>1819759</v>
      </c>
      <c r="G610" s="4">
        <v>154903</v>
      </c>
      <c r="H610" s="4">
        <v>158970</v>
      </c>
      <c r="I610" s="4">
        <v>1296592</v>
      </c>
      <c r="J610" s="4">
        <v>1068053</v>
      </c>
      <c r="K610" s="4">
        <v>750968</v>
      </c>
      <c r="L610" s="4">
        <v>489165</v>
      </c>
      <c r="M610" s="4">
        <v>1236147</v>
      </c>
      <c r="N610" s="4">
        <v>629353</v>
      </c>
      <c r="O610" s="4">
        <v>168871</v>
      </c>
      <c r="P610" s="4">
        <v>465045</v>
      </c>
      <c r="Q610" s="4">
        <v>2842503</v>
      </c>
      <c r="R610" s="4">
        <v>2901486</v>
      </c>
      <c r="S610" s="4">
        <v>10098775</v>
      </c>
      <c r="T610" s="4">
        <v>1097776</v>
      </c>
    </row>
    <row r="611" spans="1:20" s="1" customFormat="1" ht="45.75">
      <c r="A611" s="3" t="s">
        <v>681</v>
      </c>
      <c r="B611" s="8" t="s">
        <v>121</v>
      </c>
      <c r="C611" s="4">
        <v>18327939</v>
      </c>
      <c r="D611" s="4">
        <v>305333</v>
      </c>
      <c r="E611" s="4">
        <v>939649</v>
      </c>
      <c r="F611" s="4">
        <v>176245</v>
      </c>
      <c r="G611" s="5" t="s">
        <v>14</v>
      </c>
      <c r="H611" s="4">
        <v>304805</v>
      </c>
      <c r="I611" s="4">
        <v>270971</v>
      </c>
      <c r="J611" s="4">
        <v>3964374</v>
      </c>
      <c r="K611" s="4">
        <v>1194311</v>
      </c>
      <c r="L611" s="4">
        <v>2073825</v>
      </c>
      <c r="M611" s="4">
        <v>317422</v>
      </c>
      <c r="N611" s="4">
        <v>291453</v>
      </c>
      <c r="O611" s="4">
        <v>503069</v>
      </c>
      <c r="P611" s="4">
        <v>439697</v>
      </c>
      <c r="Q611" s="4">
        <v>2094763</v>
      </c>
      <c r="R611" s="4">
        <v>1971159</v>
      </c>
      <c r="S611" s="4">
        <v>2207981</v>
      </c>
      <c r="T611" s="4">
        <v>1272880</v>
      </c>
    </row>
    <row r="612" spans="1:20" s="1" customFormat="1" ht="23.25">
      <c r="A612" s="3" t="s">
        <v>682</v>
      </c>
      <c r="B612" s="8" t="s">
        <v>122</v>
      </c>
      <c r="C612" s="4">
        <v>22915982</v>
      </c>
      <c r="D612" s="4">
        <v>1549220</v>
      </c>
      <c r="E612" s="4">
        <v>1018745</v>
      </c>
      <c r="F612" s="4">
        <v>1267700</v>
      </c>
      <c r="G612" s="4">
        <v>165056</v>
      </c>
      <c r="H612" s="4">
        <v>287096</v>
      </c>
      <c r="I612" s="4">
        <v>1044712</v>
      </c>
      <c r="J612" s="4">
        <v>1190015</v>
      </c>
      <c r="K612" s="4">
        <v>1737195</v>
      </c>
      <c r="L612" s="4">
        <v>1042632</v>
      </c>
      <c r="M612" s="4">
        <v>1225065</v>
      </c>
      <c r="N612" s="4">
        <v>1767007</v>
      </c>
      <c r="O612" s="4">
        <v>521824</v>
      </c>
      <c r="P612" s="4">
        <v>351209</v>
      </c>
      <c r="Q612" s="4">
        <v>2370538</v>
      </c>
      <c r="R612" s="4">
        <v>2023262</v>
      </c>
      <c r="S612" s="4">
        <v>3978660</v>
      </c>
      <c r="T612" s="4">
        <v>1376047</v>
      </c>
    </row>
    <row r="613" spans="1:20" s="1" customFormat="1" ht="45.75">
      <c r="A613" s="3" t="s">
        <v>683</v>
      </c>
      <c r="B613" s="8" t="s">
        <v>123</v>
      </c>
      <c r="C613" s="4">
        <v>51554086</v>
      </c>
      <c r="D613" s="4">
        <v>2214638</v>
      </c>
      <c r="E613" s="4">
        <v>3739273</v>
      </c>
      <c r="F613" s="4">
        <v>1733167</v>
      </c>
      <c r="G613" s="4">
        <v>1259560</v>
      </c>
      <c r="H613" s="4">
        <v>1324398</v>
      </c>
      <c r="I613" s="4">
        <v>3711075</v>
      </c>
      <c r="J613" s="4">
        <v>6706482</v>
      </c>
      <c r="K613" s="4">
        <v>2232860</v>
      </c>
      <c r="L613" s="4">
        <v>719567</v>
      </c>
      <c r="M613" s="4">
        <v>1584909</v>
      </c>
      <c r="N613" s="4">
        <v>2614959</v>
      </c>
      <c r="O613" s="4">
        <v>279657</v>
      </c>
      <c r="P613" s="4">
        <v>437244</v>
      </c>
      <c r="Q613" s="4">
        <v>1490698</v>
      </c>
      <c r="R613" s="4">
        <v>4020209</v>
      </c>
      <c r="S613" s="4">
        <v>15928556</v>
      </c>
      <c r="T613" s="4">
        <v>1556836</v>
      </c>
    </row>
    <row r="614" spans="1:20" s="1" customFormat="1" ht="23.25">
      <c r="A614" s="3" t="s">
        <v>1067</v>
      </c>
      <c r="B614" s="8" t="s">
        <v>543</v>
      </c>
      <c r="C614" s="4">
        <v>46035657</v>
      </c>
      <c r="D614" s="4">
        <v>1210231</v>
      </c>
      <c r="E614" s="4">
        <v>2524153</v>
      </c>
      <c r="F614" s="4">
        <v>3621521</v>
      </c>
      <c r="G614" s="4">
        <v>966405</v>
      </c>
      <c r="H614" s="4">
        <v>923447</v>
      </c>
      <c r="I614" s="4">
        <v>1699846</v>
      </c>
      <c r="J614" s="4">
        <v>2227626</v>
      </c>
      <c r="K614" s="4">
        <v>1639710</v>
      </c>
      <c r="L614" s="4">
        <v>3062509</v>
      </c>
      <c r="M614" s="4">
        <v>2990610</v>
      </c>
      <c r="N614" s="4">
        <v>1538143</v>
      </c>
      <c r="O614" s="4">
        <v>1077479</v>
      </c>
      <c r="P614" s="4">
        <v>2176430</v>
      </c>
      <c r="Q614" s="4">
        <v>6538522</v>
      </c>
      <c r="R614" s="4">
        <v>4894259</v>
      </c>
      <c r="S614" s="4">
        <v>5617963</v>
      </c>
      <c r="T614" s="4">
        <v>3326802</v>
      </c>
    </row>
    <row r="615" spans="1:20" s="1" customFormat="1" ht="23.25">
      <c r="A615" s="3" t="s">
        <v>684</v>
      </c>
      <c r="B615" s="8" t="s">
        <v>124</v>
      </c>
      <c r="C615" s="4">
        <v>46035657</v>
      </c>
      <c r="D615" s="4">
        <v>1210231</v>
      </c>
      <c r="E615" s="4">
        <v>2524153</v>
      </c>
      <c r="F615" s="4">
        <v>3621521</v>
      </c>
      <c r="G615" s="4">
        <v>966405</v>
      </c>
      <c r="H615" s="4">
        <v>923447</v>
      </c>
      <c r="I615" s="4">
        <v>1699846</v>
      </c>
      <c r="J615" s="4">
        <v>2227626</v>
      </c>
      <c r="K615" s="4">
        <v>1639710</v>
      </c>
      <c r="L615" s="4">
        <v>3062509</v>
      </c>
      <c r="M615" s="4">
        <v>2990610</v>
      </c>
      <c r="N615" s="4">
        <v>1538143</v>
      </c>
      <c r="O615" s="4">
        <v>1077479</v>
      </c>
      <c r="P615" s="4">
        <v>2176430</v>
      </c>
      <c r="Q615" s="4">
        <v>6538522</v>
      </c>
      <c r="R615" s="4">
        <v>4894259</v>
      </c>
      <c r="S615" s="4">
        <v>5617963</v>
      </c>
      <c r="T615" s="4">
        <v>3326802</v>
      </c>
    </row>
    <row r="616" spans="1:20" s="1" customFormat="1" ht="45.75">
      <c r="A616" s="3" t="s">
        <v>685</v>
      </c>
      <c r="B616" s="8" t="s">
        <v>480</v>
      </c>
      <c r="C616" s="4">
        <v>2587843326</v>
      </c>
      <c r="D616" s="4">
        <v>43755325</v>
      </c>
      <c r="E616" s="4">
        <v>135029385</v>
      </c>
      <c r="F616" s="4">
        <v>81566390</v>
      </c>
      <c r="G616" s="4">
        <v>51833654</v>
      </c>
      <c r="H616" s="4">
        <v>40027090</v>
      </c>
      <c r="I616" s="4">
        <v>61031245</v>
      </c>
      <c r="J616" s="4">
        <v>222629290</v>
      </c>
      <c r="K616" s="4">
        <v>70218553</v>
      </c>
      <c r="L616" s="4">
        <v>72205266</v>
      </c>
      <c r="M616" s="4">
        <v>49920577</v>
      </c>
      <c r="N616" s="4">
        <v>53125836</v>
      </c>
      <c r="O616" s="4">
        <v>44564056</v>
      </c>
      <c r="P616" s="4">
        <v>33704899</v>
      </c>
      <c r="Q616" s="4">
        <v>152216424</v>
      </c>
      <c r="R616" s="4">
        <v>218544740</v>
      </c>
      <c r="S616" s="4">
        <v>1162054934</v>
      </c>
      <c r="T616" s="4">
        <v>95415663</v>
      </c>
    </row>
    <row r="617" spans="1:20" s="1" customFormat="1" ht="23.25">
      <c r="A617" s="3" t="s">
        <v>686</v>
      </c>
      <c r="B617" s="8" t="s">
        <v>481</v>
      </c>
      <c r="C617" s="4">
        <v>113478077</v>
      </c>
      <c r="D617" s="4">
        <v>2618777</v>
      </c>
      <c r="E617" s="4">
        <v>8511830</v>
      </c>
      <c r="F617" s="4">
        <v>6302339</v>
      </c>
      <c r="G617" s="4">
        <v>1795532</v>
      </c>
      <c r="H617" s="4">
        <v>1747254</v>
      </c>
      <c r="I617" s="4">
        <v>3636930</v>
      </c>
      <c r="J617" s="4">
        <v>9117631</v>
      </c>
      <c r="K617" s="4">
        <v>4079993</v>
      </c>
      <c r="L617" s="4">
        <v>4099008</v>
      </c>
      <c r="M617" s="4">
        <v>3858032</v>
      </c>
      <c r="N617" s="4">
        <v>4513839</v>
      </c>
      <c r="O617" s="4">
        <v>3590126</v>
      </c>
      <c r="P617" s="4">
        <v>1521558</v>
      </c>
      <c r="Q617" s="4">
        <v>10930448</v>
      </c>
      <c r="R617" s="4">
        <v>11401629</v>
      </c>
      <c r="S617" s="4">
        <v>30166625</v>
      </c>
      <c r="T617" s="4">
        <v>5586524</v>
      </c>
    </row>
    <row r="618" spans="1:20" s="1" customFormat="1" ht="23.25">
      <c r="A618" s="3" t="s">
        <v>687</v>
      </c>
      <c r="B618" s="8" t="s">
        <v>125</v>
      </c>
      <c r="C618" s="4">
        <v>38745275</v>
      </c>
      <c r="D618" s="4">
        <v>1000839</v>
      </c>
      <c r="E618" s="4">
        <v>1900001</v>
      </c>
      <c r="F618" s="4">
        <v>1197325</v>
      </c>
      <c r="G618" s="4">
        <v>161342</v>
      </c>
      <c r="H618" s="4">
        <v>422199</v>
      </c>
      <c r="I618" s="4">
        <v>640432</v>
      </c>
      <c r="J618" s="4">
        <v>2269597</v>
      </c>
      <c r="K618" s="4">
        <v>1894722</v>
      </c>
      <c r="L618" s="4">
        <v>288703</v>
      </c>
      <c r="M618" s="4">
        <v>947044</v>
      </c>
      <c r="N618" s="4">
        <v>1485032</v>
      </c>
      <c r="O618" s="4">
        <v>1258753</v>
      </c>
      <c r="P618" s="4">
        <v>515727</v>
      </c>
      <c r="Q618" s="4">
        <v>4742606</v>
      </c>
      <c r="R618" s="4">
        <v>6532741</v>
      </c>
      <c r="S618" s="4">
        <v>12210528</v>
      </c>
      <c r="T618" s="4">
        <v>1277684</v>
      </c>
    </row>
    <row r="619" spans="1:20" s="1" customFormat="1" ht="23.25">
      <c r="A619" s="3" t="s">
        <v>688</v>
      </c>
      <c r="B619" s="8" t="s">
        <v>126</v>
      </c>
      <c r="C619" s="4">
        <v>56582710</v>
      </c>
      <c r="D619" s="4">
        <v>1420163</v>
      </c>
      <c r="E619" s="4">
        <v>6371240</v>
      </c>
      <c r="F619" s="4">
        <v>4880197</v>
      </c>
      <c r="G619" s="4">
        <v>1018554</v>
      </c>
      <c r="H619" s="4">
        <v>1200047</v>
      </c>
      <c r="I619" s="4">
        <v>2124101</v>
      </c>
      <c r="J619" s="4">
        <v>5701460</v>
      </c>
      <c r="K619" s="4">
        <v>2009368</v>
      </c>
      <c r="L619" s="4">
        <v>3613864</v>
      </c>
      <c r="M619" s="4">
        <v>2527517</v>
      </c>
      <c r="N619" s="4">
        <v>2333847</v>
      </c>
      <c r="O619" s="4">
        <v>2076496</v>
      </c>
      <c r="P619" s="4">
        <v>735958</v>
      </c>
      <c r="Q619" s="4">
        <v>5301013</v>
      </c>
      <c r="R619" s="4">
        <v>3113614</v>
      </c>
      <c r="S619" s="4">
        <v>9489823</v>
      </c>
      <c r="T619" s="4">
        <v>2665449</v>
      </c>
    </row>
    <row r="620" spans="1:20" s="1" customFormat="1" ht="23.25">
      <c r="A620" s="3" t="s">
        <v>689</v>
      </c>
      <c r="B620" s="8" t="s">
        <v>127</v>
      </c>
      <c r="C620" s="4">
        <v>5366413</v>
      </c>
      <c r="D620" s="4">
        <v>51625</v>
      </c>
      <c r="E620" s="4">
        <v>13922</v>
      </c>
      <c r="F620" s="4">
        <v>44340</v>
      </c>
      <c r="G620" s="4">
        <v>116395</v>
      </c>
      <c r="H620" s="4">
        <v>14136</v>
      </c>
      <c r="I620" s="4">
        <v>347469</v>
      </c>
      <c r="J620" s="4">
        <v>170332</v>
      </c>
      <c r="K620" s="4">
        <v>34970</v>
      </c>
      <c r="L620" s="4">
        <v>25620</v>
      </c>
      <c r="M620" s="4">
        <v>10449</v>
      </c>
      <c r="N620" s="4">
        <v>87487</v>
      </c>
      <c r="O620" s="4">
        <v>72398</v>
      </c>
      <c r="P620" s="4">
        <v>142585</v>
      </c>
      <c r="Q620" s="4">
        <v>245866</v>
      </c>
      <c r="R620" s="4">
        <v>79625</v>
      </c>
      <c r="S620" s="4">
        <v>3202573</v>
      </c>
      <c r="T620" s="4">
        <v>706619</v>
      </c>
    </row>
    <row r="621" spans="1:20" s="1" customFormat="1" ht="34.5">
      <c r="A621" s="3" t="s">
        <v>690</v>
      </c>
      <c r="B621" s="8" t="s">
        <v>128</v>
      </c>
      <c r="C621" s="4">
        <v>12783679</v>
      </c>
      <c r="D621" s="4">
        <v>146151</v>
      </c>
      <c r="E621" s="4">
        <v>226667</v>
      </c>
      <c r="F621" s="4">
        <v>180477</v>
      </c>
      <c r="G621" s="4">
        <v>499241</v>
      </c>
      <c r="H621" s="4">
        <v>110871</v>
      </c>
      <c r="I621" s="4">
        <v>524928</v>
      </c>
      <c r="J621" s="4">
        <v>976241</v>
      </c>
      <c r="K621" s="4">
        <v>140932</v>
      </c>
      <c r="L621" s="4">
        <v>170822</v>
      </c>
      <c r="M621" s="4">
        <v>373022</v>
      </c>
      <c r="N621" s="4">
        <v>607473</v>
      </c>
      <c r="O621" s="4">
        <v>182480</v>
      </c>
      <c r="P621" s="4">
        <v>127288</v>
      </c>
      <c r="Q621" s="4">
        <v>640963</v>
      </c>
      <c r="R621" s="4">
        <v>1675650</v>
      </c>
      <c r="S621" s="4">
        <v>5263702</v>
      </c>
      <c r="T621" s="4">
        <v>936771</v>
      </c>
    </row>
    <row r="622" spans="1:20" s="1" customFormat="1" ht="23.25">
      <c r="A622" s="3" t="s">
        <v>691</v>
      </c>
      <c r="B622" s="8" t="s">
        <v>482</v>
      </c>
      <c r="C622" s="4">
        <v>153836295</v>
      </c>
      <c r="D622" s="4">
        <v>2290010</v>
      </c>
      <c r="E622" s="4">
        <v>17841140</v>
      </c>
      <c r="F622" s="4">
        <v>6493991</v>
      </c>
      <c r="G622" s="4">
        <v>2998979</v>
      </c>
      <c r="H622" s="4">
        <v>2580456</v>
      </c>
      <c r="I622" s="4">
        <v>6794325</v>
      </c>
      <c r="J622" s="4">
        <v>36793365</v>
      </c>
      <c r="K622" s="4">
        <v>4040372</v>
      </c>
      <c r="L622" s="4">
        <v>9254281</v>
      </c>
      <c r="M622" s="4">
        <v>5896502</v>
      </c>
      <c r="N622" s="4">
        <v>3344993</v>
      </c>
      <c r="O622" s="4">
        <v>3392079</v>
      </c>
      <c r="P622" s="4">
        <v>3204933</v>
      </c>
      <c r="Q622" s="4">
        <v>10738699</v>
      </c>
      <c r="R622" s="4">
        <v>5730892</v>
      </c>
      <c r="S622" s="4">
        <v>21094132</v>
      </c>
      <c r="T622" s="4">
        <v>11347146</v>
      </c>
    </row>
    <row r="623" spans="1:20" s="1" customFormat="1" ht="23.25">
      <c r="A623" s="3" t="s">
        <v>692</v>
      </c>
      <c r="B623" s="8" t="s">
        <v>129</v>
      </c>
      <c r="C623" s="4">
        <v>3280415</v>
      </c>
      <c r="D623" s="4">
        <v>7834</v>
      </c>
      <c r="E623" s="4">
        <v>4828</v>
      </c>
      <c r="F623" s="4">
        <v>71177</v>
      </c>
      <c r="G623" s="5" t="s">
        <v>14</v>
      </c>
      <c r="H623" s="4">
        <v>14484</v>
      </c>
      <c r="I623" s="4">
        <v>353875</v>
      </c>
      <c r="J623" s="4">
        <v>1742581</v>
      </c>
      <c r="K623" s="4">
        <v>64585</v>
      </c>
      <c r="L623" s="4">
        <v>25670</v>
      </c>
      <c r="M623" s="4">
        <v>2989</v>
      </c>
      <c r="N623" s="4">
        <v>42564</v>
      </c>
      <c r="O623" s="4">
        <v>50446</v>
      </c>
      <c r="P623" s="4">
        <v>1387</v>
      </c>
      <c r="Q623" s="4">
        <v>341508</v>
      </c>
      <c r="R623" s="4">
        <v>182308</v>
      </c>
      <c r="S623" s="4">
        <v>71073</v>
      </c>
      <c r="T623" s="4">
        <v>303104</v>
      </c>
    </row>
    <row r="624" spans="1:20" s="1" customFormat="1" ht="23.25">
      <c r="A624" s="3" t="s">
        <v>693</v>
      </c>
      <c r="B624" s="8" t="s">
        <v>130</v>
      </c>
      <c r="C624" s="4">
        <v>132495260</v>
      </c>
      <c r="D624" s="4">
        <v>2103769</v>
      </c>
      <c r="E624" s="4">
        <v>16464962</v>
      </c>
      <c r="F624" s="4">
        <v>6213829</v>
      </c>
      <c r="G624" s="4">
        <v>2979100</v>
      </c>
      <c r="H624" s="4">
        <v>2502064</v>
      </c>
      <c r="I624" s="4">
        <v>4982347</v>
      </c>
      <c r="J624" s="4">
        <v>31056157</v>
      </c>
      <c r="K624" s="4">
        <v>3351688</v>
      </c>
      <c r="L624" s="4">
        <v>8988460</v>
      </c>
      <c r="M624" s="4">
        <v>4934419</v>
      </c>
      <c r="N624" s="4">
        <v>3120836</v>
      </c>
      <c r="O624" s="4">
        <v>3063433</v>
      </c>
      <c r="P624" s="4">
        <v>3013711</v>
      </c>
      <c r="Q624" s="4">
        <v>7174434</v>
      </c>
      <c r="R624" s="4">
        <v>5027737</v>
      </c>
      <c r="S624" s="4">
        <v>19526413</v>
      </c>
      <c r="T624" s="4">
        <v>7991900</v>
      </c>
    </row>
    <row r="625" spans="1:20" s="1" customFormat="1" ht="23.25">
      <c r="A625" s="3" t="s">
        <v>694</v>
      </c>
      <c r="B625" s="8" t="s">
        <v>131</v>
      </c>
      <c r="C625" s="4">
        <v>103154879</v>
      </c>
      <c r="D625" s="4">
        <v>1454775</v>
      </c>
      <c r="E625" s="4">
        <v>15376195</v>
      </c>
      <c r="F625" s="4">
        <v>5245796</v>
      </c>
      <c r="G625" s="4">
        <v>1383665</v>
      </c>
      <c r="H625" s="4">
        <v>1631126</v>
      </c>
      <c r="I625" s="4">
        <v>3693309</v>
      </c>
      <c r="J625" s="4">
        <v>26874944</v>
      </c>
      <c r="K625" s="4">
        <v>2187664</v>
      </c>
      <c r="L625" s="4">
        <v>7395460</v>
      </c>
      <c r="M625" s="4">
        <v>3614664</v>
      </c>
      <c r="N625" s="4">
        <v>2038830</v>
      </c>
      <c r="O625" s="4">
        <v>2481140</v>
      </c>
      <c r="P625" s="4">
        <v>2476390</v>
      </c>
      <c r="Q625" s="4">
        <v>6425079</v>
      </c>
      <c r="R625" s="4">
        <v>3336980</v>
      </c>
      <c r="S625" s="4">
        <v>12841249</v>
      </c>
      <c r="T625" s="4">
        <v>4697613</v>
      </c>
    </row>
    <row r="626" spans="1:20" s="1" customFormat="1" ht="23.25">
      <c r="A626" s="3" t="s">
        <v>695</v>
      </c>
      <c r="B626" s="8" t="s">
        <v>132</v>
      </c>
      <c r="C626" s="4">
        <v>5477452</v>
      </c>
      <c r="D626" s="4">
        <v>224185</v>
      </c>
      <c r="E626" s="4">
        <v>15244</v>
      </c>
      <c r="F626" s="4">
        <v>306984</v>
      </c>
      <c r="G626" s="4">
        <v>153802</v>
      </c>
      <c r="H626" s="4">
        <v>11421</v>
      </c>
      <c r="I626" s="4">
        <v>649784</v>
      </c>
      <c r="J626" s="4">
        <v>147650</v>
      </c>
      <c r="K626" s="4">
        <v>55202</v>
      </c>
      <c r="L626" s="4">
        <v>118941</v>
      </c>
      <c r="M626" s="4">
        <v>57460</v>
      </c>
      <c r="N626" s="4">
        <v>505983</v>
      </c>
      <c r="O626" s="4">
        <v>10106</v>
      </c>
      <c r="P626" s="4">
        <v>128494</v>
      </c>
      <c r="Q626" s="4">
        <v>118328</v>
      </c>
      <c r="R626" s="4">
        <v>1165876</v>
      </c>
      <c r="S626" s="4">
        <v>1248458</v>
      </c>
      <c r="T626" s="4">
        <v>559534</v>
      </c>
    </row>
    <row r="627" spans="1:20" s="1" customFormat="1" ht="23.25">
      <c r="A627" s="3" t="s">
        <v>696</v>
      </c>
      <c r="B627" s="8" t="s">
        <v>133</v>
      </c>
      <c r="C627" s="4">
        <v>1973502</v>
      </c>
      <c r="D627" s="5" t="s">
        <v>14</v>
      </c>
      <c r="E627" s="5" t="s">
        <v>14</v>
      </c>
      <c r="F627" s="5" t="s">
        <v>14</v>
      </c>
      <c r="G627" s="5" t="s">
        <v>14</v>
      </c>
      <c r="H627" s="5" t="s">
        <v>14</v>
      </c>
      <c r="I627" s="4">
        <v>577470</v>
      </c>
      <c r="J627" s="4">
        <v>116</v>
      </c>
      <c r="K627" s="5" t="s">
        <v>14</v>
      </c>
      <c r="L627" s="5" t="s">
        <v>14</v>
      </c>
      <c r="M627" s="5" t="s">
        <v>14</v>
      </c>
      <c r="N627" s="5" t="s">
        <v>14</v>
      </c>
      <c r="O627" s="5" t="s">
        <v>14</v>
      </c>
      <c r="P627" s="4">
        <v>1929</v>
      </c>
      <c r="Q627" s="5" t="s">
        <v>14</v>
      </c>
      <c r="R627" s="5" t="s">
        <v>14</v>
      </c>
      <c r="S627" s="5" t="s">
        <v>14</v>
      </c>
      <c r="T627" s="4">
        <v>1393987</v>
      </c>
    </row>
    <row r="628" spans="1:20" s="1" customFormat="1" ht="23.25">
      <c r="A628" s="3" t="s">
        <v>697</v>
      </c>
      <c r="B628" s="8" t="s">
        <v>134</v>
      </c>
      <c r="C628" s="4">
        <v>311967</v>
      </c>
      <c r="D628" s="5" t="s">
        <v>14</v>
      </c>
      <c r="E628" s="5" t="s">
        <v>14</v>
      </c>
      <c r="F628" s="4">
        <v>3033</v>
      </c>
      <c r="G628" s="5" t="s">
        <v>14</v>
      </c>
      <c r="H628" s="5" t="s">
        <v>14</v>
      </c>
      <c r="I628" s="5" t="s">
        <v>14</v>
      </c>
      <c r="J628" s="5" t="s">
        <v>14</v>
      </c>
      <c r="K628" s="5" t="s">
        <v>14</v>
      </c>
      <c r="L628" s="5" t="s">
        <v>14</v>
      </c>
      <c r="M628" s="5" t="s">
        <v>14</v>
      </c>
      <c r="N628" s="4">
        <v>52</v>
      </c>
      <c r="O628" s="5" t="s">
        <v>14</v>
      </c>
      <c r="P628" s="4">
        <v>164826</v>
      </c>
      <c r="Q628" s="4">
        <v>1233</v>
      </c>
      <c r="R628" s="5" t="s">
        <v>14</v>
      </c>
      <c r="S628" s="4">
        <v>121865</v>
      </c>
      <c r="T628" s="4">
        <v>20958</v>
      </c>
    </row>
    <row r="629" spans="1:20" s="1" customFormat="1" ht="23.25">
      <c r="A629" s="3" t="s">
        <v>698</v>
      </c>
      <c r="B629" s="8" t="s">
        <v>135</v>
      </c>
      <c r="C629" s="4">
        <v>160912</v>
      </c>
      <c r="D629" s="5" t="s">
        <v>14</v>
      </c>
      <c r="E629" s="5" t="s">
        <v>14</v>
      </c>
      <c r="F629" s="5" t="s">
        <v>14</v>
      </c>
      <c r="G629" s="5" t="s">
        <v>14</v>
      </c>
      <c r="H629" s="5" t="s">
        <v>14</v>
      </c>
      <c r="I629" s="4">
        <v>16054</v>
      </c>
      <c r="J629" s="5" t="s">
        <v>14</v>
      </c>
      <c r="K629" s="5" t="s">
        <v>14</v>
      </c>
      <c r="L629" s="5" t="s">
        <v>14</v>
      </c>
      <c r="M629" s="5" t="s">
        <v>14</v>
      </c>
      <c r="N629" s="5" t="s">
        <v>14</v>
      </c>
      <c r="O629" s="5" t="s">
        <v>14</v>
      </c>
      <c r="P629" s="5" t="s">
        <v>14</v>
      </c>
      <c r="Q629" s="5" t="s">
        <v>14</v>
      </c>
      <c r="R629" s="5" t="s">
        <v>14</v>
      </c>
      <c r="S629" s="5" t="s">
        <v>14</v>
      </c>
      <c r="T629" s="4">
        <v>144858</v>
      </c>
    </row>
    <row r="630" spans="1:20" s="1" customFormat="1" ht="23.25">
      <c r="A630" s="3" t="s">
        <v>699</v>
      </c>
      <c r="B630" s="8" t="s">
        <v>136</v>
      </c>
      <c r="C630" s="4">
        <v>131073</v>
      </c>
      <c r="D630" s="5" t="s">
        <v>14</v>
      </c>
      <c r="E630" s="5" t="s">
        <v>14</v>
      </c>
      <c r="F630" s="5" t="s">
        <v>14</v>
      </c>
      <c r="G630" s="5" t="s">
        <v>14</v>
      </c>
      <c r="H630" s="5" t="s">
        <v>14</v>
      </c>
      <c r="I630" s="4">
        <v>16236</v>
      </c>
      <c r="J630" s="5" t="s">
        <v>14</v>
      </c>
      <c r="K630" s="4">
        <v>6461</v>
      </c>
      <c r="L630" s="5" t="s">
        <v>14</v>
      </c>
      <c r="M630" s="5" t="s">
        <v>14</v>
      </c>
      <c r="N630" s="5" t="s">
        <v>14</v>
      </c>
      <c r="O630" s="4">
        <v>1860</v>
      </c>
      <c r="P630" s="5" t="s">
        <v>14</v>
      </c>
      <c r="Q630" s="5" t="s">
        <v>14</v>
      </c>
      <c r="R630" s="5" t="s">
        <v>14</v>
      </c>
      <c r="S630" s="5" t="s">
        <v>14</v>
      </c>
      <c r="T630" s="4">
        <v>106516</v>
      </c>
    </row>
    <row r="631" spans="1:20" s="1" customFormat="1" ht="23.25">
      <c r="A631" s="3" t="s">
        <v>700</v>
      </c>
      <c r="B631" s="8" t="s">
        <v>137</v>
      </c>
      <c r="C631" s="4">
        <v>21285475</v>
      </c>
      <c r="D631" s="4">
        <v>424809</v>
      </c>
      <c r="E631" s="4">
        <v>1073523</v>
      </c>
      <c r="F631" s="4">
        <v>658016</v>
      </c>
      <c r="G631" s="4">
        <v>1441633</v>
      </c>
      <c r="H631" s="4">
        <v>859516</v>
      </c>
      <c r="I631" s="4">
        <v>29495</v>
      </c>
      <c r="J631" s="4">
        <v>4033448</v>
      </c>
      <c r="K631" s="4">
        <v>1102362</v>
      </c>
      <c r="L631" s="4">
        <v>1474059</v>
      </c>
      <c r="M631" s="4">
        <v>1262296</v>
      </c>
      <c r="N631" s="4">
        <v>575971</v>
      </c>
      <c r="O631" s="4">
        <v>570327</v>
      </c>
      <c r="P631" s="4">
        <v>242072</v>
      </c>
      <c r="Q631" s="4">
        <v>629794</v>
      </c>
      <c r="R631" s="4">
        <v>524880</v>
      </c>
      <c r="S631" s="4">
        <v>5314841</v>
      </c>
      <c r="T631" s="4">
        <v>1068433</v>
      </c>
    </row>
    <row r="632" spans="1:20" s="1" customFormat="1" ht="34.5">
      <c r="A632" s="3" t="s">
        <v>701</v>
      </c>
      <c r="B632" s="8" t="s">
        <v>138</v>
      </c>
      <c r="C632" s="4">
        <v>18060621</v>
      </c>
      <c r="D632" s="4">
        <v>178408</v>
      </c>
      <c r="E632" s="4">
        <v>1371350</v>
      </c>
      <c r="F632" s="4">
        <v>208985</v>
      </c>
      <c r="G632" s="4">
        <v>19879</v>
      </c>
      <c r="H632" s="4">
        <v>63908</v>
      </c>
      <c r="I632" s="4">
        <v>1458102</v>
      </c>
      <c r="J632" s="4">
        <v>3994628</v>
      </c>
      <c r="K632" s="4">
        <v>624099</v>
      </c>
      <c r="L632" s="4">
        <v>240151</v>
      </c>
      <c r="M632" s="4">
        <v>959093</v>
      </c>
      <c r="N632" s="4">
        <v>181593</v>
      </c>
      <c r="O632" s="4">
        <v>278200</v>
      </c>
      <c r="P632" s="4">
        <v>189834</v>
      </c>
      <c r="Q632" s="4">
        <v>3222758</v>
      </c>
      <c r="R632" s="4">
        <v>520846</v>
      </c>
      <c r="S632" s="4">
        <v>1496647</v>
      </c>
      <c r="T632" s="4">
        <v>3052141</v>
      </c>
    </row>
    <row r="633" spans="1:20" s="1" customFormat="1" ht="34.5">
      <c r="A633" s="3" t="s">
        <v>702</v>
      </c>
      <c r="B633" s="8" t="s">
        <v>139</v>
      </c>
      <c r="C633" s="4">
        <v>11821646</v>
      </c>
      <c r="D633" s="4">
        <v>96095</v>
      </c>
      <c r="E633" s="4">
        <v>63086</v>
      </c>
      <c r="F633" s="4">
        <v>179135</v>
      </c>
      <c r="G633" s="4">
        <v>19879</v>
      </c>
      <c r="H633" s="4">
        <v>63908</v>
      </c>
      <c r="I633" s="4">
        <v>958674</v>
      </c>
      <c r="J633" s="4">
        <v>2740264</v>
      </c>
      <c r="K633" s="4">
        <v>420750</v>
      </c>
      <c r="L633" s="4">
        <v>145210</v>
      </c>
      <c r="M633" s="4">
        <v>34953</v>
      </c>
      <c r="N633" s="4">
        <v>181387</v>
      </c>
      <c r="O633" s="4">
        <v>195316</v>
      </c>
      <c r="P633" s="4">
        <v>159217</v>
      </c>
      <c r="Q633" s="4">
        <v>3220538</v>
      </c>
      <c r="R633" s="4">
        <v>505670</v>
      </c>
      <c r="S633" s="4">
        <v>600039</v>
      </c>
      <c r="T633" s="4">
        <v>2237526</v>
      </c>
    </row>
    <row r="634" spans="1:20" s="1" customFormat="1" ht="34.5">
      <c r="A634" s="3" t="s">
        <v>703</v>
      </c>
      <c r="B634" s="8" t="s">
        <v>140</v>
      </c>
      <c r="C634" s="4">
        <v>6238974</v>
      </c>
      <c r="D634" s="4">
        <v>82313</v>
      </c>
      <c r="E634" s="4">
        <v>1308264</v>
      </c>
      <c r="F634" s="4">
        <v>29850</v>
      </c>
      <c r="G634" s="5" t="s">
        <v>14</v>
      </c>
      <c r="H634" s="5" t="s">
        <v>14</v>
      </c>
      <c r="I634" s="4">
        <v>499428</v>
      </c>
      <c r="J634" s="4">
        <v>1254363</v>
      </c>
      <c r="K634" s="4">
        <v>203349</v>
      </c>
      <c r="L634" s="4">
        <v>94941</v>
      </c>
      <c r="M634" s="4">
        <v>924140</v>
      </c>
      <c r="N634" s="4">
        <v>206</v>
      </c>
      <c r="O634" s="4">
        <v>82884</v>
      </c>
      <c r="P634" s="4">
        <v>30617</v>
      </c>
      <c r="Q634" s="4">
        <v>2219</v>
      </c>
      <c r="R634" s="4">
        <v>15177</v>
      </c>
      <c r="S634" s="4">
        <v>896608</v>
      </c>
      <c r="T634" s="4">
        <v>814616</v>
      </c>
    </row>
    <row r="635" spans="1:20" s="1" customFormat="1" ht="45.75">
      <c r="A635" s="3" t="s">
        <v>704</v>
      </c>
      <c r="B635" s="8" t="s">
        <v>483</v>
      </c>
      <c r="C635" s="4">
        <v>32064484</v>
      </c>
      <c r="D635" s="4">
        <v>776276</v>
      </c>
      <c r="E635" s="4">
        <v>1575742</v>
      </c>
      <c r="F635" s="4">
        <v>1168080</v>
      </c>
      <c r="G635" s="4">
        <v>431637</v>
      </c>
      <c r="H635" s="4">
        <v>381357</v>
      </c>
      <c r="I635" s="4">
        <v>2054665</v>
      </c>
      <c r="J635" s="4">
        <v>3233474</v>
      </c>
      <c r="K635" s="4">
        <v>2283238</v>
      </c>
      <c r="L635" s="4">
        <v>438813</v>
      </c>
      <c r="M635" s="4">
        <v>2166835</v>
      </c>
      <c r="N635" s="4">
        <v>3479899</v>
      </c>
      <c r="O635" s="4">
        <v>465894</v>
      </c>
      <c r="P635" s="4">
        <v>447812</v>
      </c>
      <c r="Q635" s="4">
        <v>561705</v>
      </c>
      <c r="R635" s="4">
        <v>4087079</v>
      </c>
      <c r="S635" s="4">
        <v>6843359</v>
      </c>
      <c r="T635" s="4">
        <v>1668618</v>
      </c>
    </row>
    <row r="636" spans="1:20" s="1" customFormat="1" ht="23.25">
      <c r="A636" s="3" t="s">
        <v>705</v>
      </c>
      <c r="B636" s="8" t="s">
        <v>141</v>
      </c>
      <c r="C636" s="4">
        <v>25433869</v>
      </c>
      <c r="D636" s="4">
        <v>716329</v>
      </c>
      <c r="E636" s="4">
        <v>1563765</v>
      </c>
      <c r="F636" s="4">
        <v>904578</v>
      </c>
      <c r="G636" s="4">
        <v>401968</v>
      </c>
      <c r="H636" s="4">
        <v>373034</v>
      </c>
      <c r="I636" s="4">
        <v>1356332</v>
      </c>
      <c r="J636" s="4">
        <v>2727036</v>
      </c>
      <c r="K636" s="4">
        <v>1684353</v>
      </c>
      <c r="L636" s="4">
        <v>227168</v>
      </c>
      <c r="M636" s="4">
        <v>1207317</v>
      </c>
      <c r="N636" s="4">
        <v>3306175</v>
      </c>
      <c r="O636" s="4">
        <v>359887</v>
      </c>
      <c r="P636" s="4">
        <v>426377</v>
      </c>
      <c r="Q636" s="4">
        <v>493282</v>
      </c>
      <c r="R636" s="4">
        <v>3029074</v>
      </c>
      <c r="S636" s="4">
        <v>5565504</v>
      </c>
      <c r="T636" s="4">
        <v>1091693</v>
      </c>
    </row>
    <row r="637" spans="1:20" s="1" customFormat="1" ht="23.25">
      <c r="A637" s="3" t="s">
        <v>706</v>
      </c>
      <c r="B637" s="8" t="s">
        <v>142</v>
      </c>
      <c r="C637" s="4">
        <v>3887546</v>
      </c>
      <c r="D637" s="4">
        <v>18002</v>
      </c>
      <c r="E637" s="4">
        <v>3427</v>
      </c>
      <c r="F637" s="4">
        <v>177097</v>
      </c>
      <c r="G637" s="4">
        <v>14383</v>
      </c>
      <c r="H637" s="4">
        <v>8323</v>
      </c>
      <c r="I637" s="4">
        <v>392138</v>
      </c>
      <c r="J637" s="4">
        <v>497908</v>
      </c>
      <c r="K637" s="4">
        <v>588851</v>
      </c>
      <c r="L637" s="4">
        <v>51456</v>
      </c>
      <c r="M637" s="4">
        <v>248901</v>
      </c>
      <c r="N637" s="4">
        <v>46511</v>
      </c>
      <c r="O637" s="4">
        <v>98092</v>
      </c>
      <c r="P637" s="4">
        <v>21435</v>
      </c>
      <c r="Q637" s="4">
        <v>33805</v>
      </c>
      <c r="R637" s="4">
        <v>802168</v>
      </c>
      <c r="S637" s="4">
        <v>508310</v>
      </c>
      <c r="T637" s="4">
        <v>376739</v>
      </c>
    </row>
    <row r="638" spans="1:20" s="1" customFormat="1" ht="34.5">
      <c r="A638" s="3" t="s">
        <v>707</v>
      </c>
      <c r="B638" s="8" t="s">
        <v>143</v>
      </c>
      <c r="C638" s="4">
        <v>2743068</v>
      </c>
      <c r="D638" s="4">
        <v>41944</v>
      </c>
      <c r="E638" s="4">
        <v>8551</v>
      </c>
      <c r="F638" s="4">
        <v>86406</v>
      </c>
      <c r="G638" s="4">
        <v>15286</v>
      </c>
      <c r="H638" s="5" t="s">
        <v>14</v>
      </c>
      <c r="I638" s="4">
        <v>306195</v>
      </c>
      <c r="J638" s="4">
        <v>8531</v>
      </c>
      <c r="K638" s="4">
        <v>10034</v>
      </c>
      <c r="L638" s="4">
        <v>160189</v>
      </c>
      <c r="M638" s="4">
        <v>710617</v>
      </c>
      <c r="N638" s="4">
        <v>127213</v>
      </c>
      <c r="O638" s="4">
        <v>7915</v>
      </c>
      <c r="P638" s="5" t="s">
        <v>14</v>
      </c>
      <c r="Q638" s="4">
        <v>34618</v>
      </c>
      <c r="R638" s="4">
        <v>255837</v>
      </c>
      <c r="S638" s="4">
        <v>769546</v>
      </c>
      <c r="T638" s="4">
        <v>200187</v>
      </c>
    </row>
    <row r="639" spans="1:20" s="1" customFormat="1" ht="45.75">
      <c r="A639" s="3" t="s">
        <v>708</v>
      </c>
      <c r="B639" s="8" t="s">
        <v>484</v>
      </c>
      <c r="C639" s="4">
        <v>1503621670</v>
      </c>
      <c r="D639" s="4">
        <v>15658473</v>
      </c>
      <c r="E639" s="4">
        <v>75039345</v>
      </c>
      <c r="F639" s="4">
        <v>24406942</v>
      </c>
      <c r="G639" s="4">
        <v>26901120</v>
      </c>
      <c r="H639" s="4">
        <v>16545149</v>
      </c>
      <c r="I639" s="4">
        <v>25871856</v>
      </c>
      <c r="J639" s="4">
        <v>76895305</v>
      </c>
      <c r="K639" s="4">
        <v>26486958</v>
      </c>
      <c r="L639" s="4">
        <v>35863122</v>
      </c>
      <c r="M639" s="4">
        <v>20198807</v>
      </c>
      <c r="N639" s="4">
        <v>19500260</v>
      </c>
      <c r="O639" s="4">
        <v>14436065</v>
      </c>
      <c r="P639" s="4">
        <v>12050142</v>
      </c>
      <c r="Q639" s="4">
        <v>54791916</v>
      </c>
      <c r="R639" s="4">
        <v>60124805</v>
      </c>
      <c r="S639" s="4">
        <v>962926291</v>
      </c>
      <c r="T639" s="4">
        <v>35925112</v>
      </c>
    </row>
    <row r="640" spans="1:20" s="1" customFormat="1" ht="23.25">
      <c r="A640" s="3" t="s">
        <v>709</v>
      </c>
      <c r="B640" s="8" t="s">
        <v>144</v>
      </c>
      <c r="C640" s="4">
        <v>5766275</v>
      </c>
      <c r="D640" s="4">
        <v>213863</v>
      </c>
      <c r="E640" s="4">
        <v>45850</v>
      </c>
      <c r="F640" s="4">
        <v>345870</v>
      </c>
      <c r="G640" s="4">
        <v>134861</v>
      </c>
      <c r="H640" s="4">
        <v>14439</v>
      </c>
      <c r="I640" s="4">
        <v>573169</v>
      </c>
      <c r="J640" s="4">
        <v>164111</v>
      </c>
      <c r="K640" s="4">
        <v>12381</v>
      </c>
      <c r="L640" s="4">
        <v>292581</v>
      </c>
      <c r="M640" s="4">
        <v>218257</v>
      </c>
      <c r="N640" s="4">
        <v>124528</v>
      </c>
      <c r="O640" s="4">
        <v>965475</v>
      </c>
      <c r="P640" s="4">
        <v>181365</v>
      </c>
      <c r="Q640" s="4">
        <v>650742</v>
      </c>
      <c r="R640" s="4">
        <v>79101</v>
      </c>
      <c r="S640" s="4">
        <v>816478</v>
      </c>
      <c r="T640" s="4">
        <v>933204</v>
      </c>
    </row>
    <row r="641" spans="1:20" s="1" customFormat="1" ht="23.25">
      <c r="A641" s="3" t="s">
        <v>710</v>
      </c>
      <c r="B641" s="8" t="s">
        <v>145</v>
      </c>
      <c r="C641" s="4">
        <v>136693937</v>
      </c>
      <c r="D641" s="4">
        <v>2890017</v>
      </c>
      <c r="E641" s="4">
        <v>16752870</v>
      </c>
      <c r="F641" s="4">
        <v>4237792</v>
      </c>
      <c r="G641" s="4">
        <v>1113995</v>
      </c>
      <c r="H641" s="4">
        <v>5566865</v>
      </c>
      <c r="I641" s="4">
        <v>7306407</v>
      </c>
      <c r="J641" s="4">
        <v>8724364</v>
      </c>
      <c r="K641" s="4">
        <v>3432735</v>
      </c>
      <c r="L641" s="4">
        <v>12195096</v>
      </c>
      <c r="M641" s="4">
        <v>3893212</v>
      </c>
      <c r="N641" s="4">
        <v>3831600</v>
      </c>
      <c r="O641" s="4">
        <v>3726190</v>
      </c>
      <c r="P641" s="4">
        <v>3686873</v>
      </c>
      <c r="Q641" s="4">
        <v>9692001</v>
      </c>
      <c r="R641" s="4">
        <v>9369758</v>
      </c>
      <c r="S641" s="4">
        <v>27845155</v>
      </c>
      <c r="T641" s="4">
        <v>12429006</v>
      </c>
    </row>
    <row r="642" spans="1:20" s="1" customFormat="1" ht="23.25">
      <c r="A642" s="3" t="s">
        <v>711</v>
      </c>
      <c r="B642" s="8" t="s">
        <v>146</v>
      </c>
      <c r="C642" s="4">
        <v>46599852</v>
      </c>
      <c r="D642" s="4">
        <v>1006806</v>
      </c>
      <c r="E642" s="4">
        <v>9991420</v>
      </c>
      <c r="F642" s="4">
        <v>2114515</v>
      </c>
      <c r="G642" s="4">
        <v>258657</v>
      </c>
      <c r="H642" s="4">
        <v>834368</v>
      </c>
      <c r="I642" s="4">
        <v>3044448</v>
      </c>
      <c r="J642" s="4">
        <v>2140001</v>
      </c>
      <c r="K642" s="4">
        <v>1114366</v>
      </c>
      <c r="L642" s="4">
        <v>9703561</v>
      </c>
      <c r="M642" s="4">
        <v>322305</v>
      </c>
      <c r="N642" s="4">
        <v>961416</v>
      </c>
      <c r="O642" s="4">
        <v>1714362</v>
      </c>
      <c r="P642" s="4">
        <v>2052831</v>
      </c>
      <c r="Q642" s="4">
        <v>3663465</v>
      </c>
      <c r="R642" s="4">
        <v>2365771</v>
      </c>
      <c r="S642" s="4">
        <v>650923</v>
      </c>
      <c r="T642" s="4">
        <v>4660638</v>
      </c>
    </row>
    <row r="643" spans="1:20" s="1" customFormat="1" ht="23.25">
      <c r="A643" s="3" t="s">
        <v>712</v>
      </c>
      <c r="B643" s="8" t="s">
        <v>147</v>
      </c>
      <c r="C643" s="4">
        <v>28984249</v>
      </c>
      <c r="D643" s="4">
        <v>721791</v>
      </c>
      <c r="E643" s="4">
        <v>3009981</v>
      </c>
      <c r="F643" s="4">
        <v>1019447</v>
      </c>
      <c r="G643" s="4">
        <v>191187</v>
      </c>
      <c r="H643" s="4">
        <v>441121</v>
      </c>
      <c r="I643" s="4">
        <v>2761680</v>
      </c>
      <c r="J643" s="4">
        <v>1270566</v>
      </c>
      <c r="K643" s="4">
        <v>795946</v>
      </c>
      <c r="L643" s="4">
        <v>2063068</v>
      </c>
      <c r="M643" s="4">
        <v>245730</v>
      </c>
      <c r="N643" s="4">
        <v>599490</v>
      </c>
      <c r="O643" s="4">
        <v>930358</v>
      </c>
      <c r="P643" s="4">
        <v>830542</v>
      </c>
      <c r="Q643" s="4">
        <v>2388300</v>
      </c>
      <c r="R643" s="4">
        <v>1309303</v>
      </c>
      <c r="S643" s="4">
        <v>6818205</v>
      </c>
      <c r="T643" s="4">
        <v>3587533</v>
      </c>
    </row>
    <row r="644" spans="1:20" s="1" customFormat="1" ht="23.25">
      <c r="A644" s="3" t="s">
        <v>713</v>
      </c>
      <c r="B644" s="8" t="s">
        <v>148</v>
      </c>
      <c r="C644" s="4">
        <v>12546887</v>
      </c>
      <c r="D644" s="4">
        <v>157249</v>
      </c>
      <c r="E644" s="4">
        <v>246812</v>
      </c>
      <c r="F644" s="4">
        <v>35557</v>
      </c>
      <c r="G644" s="4">
        <v>142320</v>
      </c>
      <c r="H644" s="4">
        <v>87559</v>
      </c>
      <c r="I644" s="4">
        <v>328209</v>
      </c>
      <c r="J644" s="4">
        <v>1029467</v>
      </c>
      <c r="K644" s="4">
        <v>30612</v>
      </c>
      <c r="L644" s="4">
        <v>27716</v>
      </c>
      <c r="M644" s="4">
        <v>267323</v>
      </c>
      <c r="N644" s="4">
        <v>305081</v>
      </c>
      <c r="O644" s="4">
        <v>46137</v>
      </c>
      <c r="P644" s="4">
        <v>200542</v>
      </c>
      <c r="Q644" s="4">
        <v>240217</v>
      </c>
      <c r="R644" s="4">
        <v>85128</v>
      </c>
      <c r="S644" s="4">
        <v>7621372</v>
      </c>
      <c r="T644" s="4">
        <v>1695586</v>
      </c>
    </row>
    <row r="645" spans="1:20" s="1" customFormat="1" ht="23.25">
      <c r="A645" s="3" t="s">
        <v>714</v>
      </c>
      <c r="B645" s="8" t="s">
        <v>149</v>
      </c>
      <c r="C645" s="4">
        <v>12479078</v>
      </c>
      <c r="D645" s="4">
        <v>68825</v>
      </c>
      <c r="E645" s="4">
        <v>135429</v>
      </c>
      <c r="F645" s="4">
        <v>5481</v>
      </c>
      <c r="G645" s="4">
        <v>153319</v>
      </c>
      <c r="H645" s="4">
        <v>121050</v>
      </c>
      <c r="I645" s="4">
        <v>165359</v>
      </c>
      <c r="J645" s="4">
        <v>1124844</v>
      </c>
      <c r="K645" s="4">
        <v>25288</v>
      </c>
      <c r="L645" s="4">
        <v>18516</v>
      </c>
      <c r="M645" s="4">
        <v>28285</v>
      </c>
      <c r="N645" s="4">
        <v>220747</v>
      </c>
      <c r="O645" s="4">
        <v>91900</v>
      </c>
      <c r="P645" s="4">
        <v>69611</v>
      </c>
      <c r="Q645" s="4">
        <v>265866</v>
      </c>
      <c r="R645" s="4">
        <v>17704</v>
      </c>
      <c r="S645" s="4">
        <v>8710415</v>
      </c>
      <c r="T645" s="4">
        <v>1256439</v>
      </c>
    </row>
    <row r="646" spans="1:20" s="1" customFormat="1" ht="23.25">
      <c r="A646" s="3" t="s">
        <v>715</v>
      </c>
      <c r="B646" s="8" t="s">
        <v>150</v>
      </c>
      <c r="C646" s="4">
        <v>36083871</v>
      </c>
      <c r="D646" s="4">
        <v>935346</v>
      </c>
      <c r="E646" s="4">
        <v>3369227</v>
      </c>
      <c r="F646" s="4">
        <v>1062792</v>
      </c>
      <c r="G646" s="4">
        <v>368512</v>
      </c>
      <c r="H646" s="4">
        <v>4082768</v>
      </c>
      <c r="I646" s="4">
        <v>1006713</v>
      </c>
      <c r="J646" s="4">
        <v>3159486</v>
      </c>
      <c r="K646" s="4">
        <v>1466523</v>
      </c>
      <c r="L646" s="4">
        <v>382236</v>
      </c>
      <c r="M646" s="4">
        <v>3029568</v>
      </c>
      <c r="N646" s="4">
        <v>1744865</v>
      </c>
      <c r="O646" s="4">
        <v>943433</v>
      </c>
      <c r="P646" s="4">
        <v>533347</v>
      </c>
      <c r="Q646" s="4">
        <v>3134154</v>
      </c>
      <c r="R646" s="4">
        <v>5591852</v>
      </c>
      <c r="S646" s="4">
        <v>4044240</v>
      </c>
      <c r="T646" s="4">
        <v>1228809</v>
      </c>
    </row>
    <row r="647" spans="1:20" s="1" customFormat="1" ht="34.5">
      <c r="A647" s="3" t="s">
        <v>716</v>
      </c>
      <c r="B647" s="8" t="s">
        <v>151</v>
      </c>
      <c r="C647" s="4">
        <v>833793</v>
      </c>
      <c r="D647" s="4">
        <v>10192</v>
      </c>
      <c r="E647" s="5" t="s">
        <v>14</v>
      </c>
      <c r="F647" s="4">
        <v>121</v>
      </c>
      <c r="G647" s="5" t="s">
        <v>14</v>
      </c>
      <c r="H647" s="4">
        <v>1423</v>
      </c>
      <c r="I647" s="4">
        <v>123176</v>
      </c>
      <c r="J647" s="4">
        <v>42497</v>
      </c>
      <c r="K647" s="4">
        <v>2165</v>
      </c>
      <c r="L647" s="4">
        <v>971</v>
      </c>
      <c r="M647" s="4">
        <v>500</v>
      </c>
      <c r="N647" s="4">
        <v>13042</v>
      </c>
      <c r="O647" s="4">
        <v>4338</v>
      </c>
      <c r="P647" s="5" t="s">
        <v>14</v>
      </c>
      <c r="Q647" s="4">
        <v>4969</v>
      </c>
      <c r="R647" s="4">
        <v>1654</v>
      </c>
      <c r="S647" s="4">
        <v>111408</v>
      </c>
      <c r="T647" s="4">
        <v>517335</v>
      </c>
    </row>
    <row r="648" spans="1:20" s="1" customFormat="1" ht="23.25">
      <c r="A648" s="3" t="s">
        <v>717</v>
      </c>
      <c r="B648" s="8" t="s">
        <v>152</v>
      </c>
      <c r="C648" s="4">
        <v>125293653</v>
      </c>
      <c r="D648" s="4">
        <v>2261230</v>
      </c>
      <c r="E648" s="4">
        <v>18147257</v>
      </c>
      <c r="F648" s="4">
        <v>4547208</v>
      </c>
      <c r="G648" s="4">
        <v>1683528</v>
      </c>
      <c r="H648" s="4">
        <v>2185926</v>
      </c>
      <c r="I648" s="4">
        <v>3971453</v>
      </c>
      <c r="J648" s="4">
        <v>33534896</v>
      </c>
      <c r="K648" s="4">
        <v>2596618</v>
      </c>
      <c r="L648" s="4">
        <v>6630586</v>
      </c>
      <c r="M648" s="4">
        <v>4367165</v>
      </c>
      <c r="N648" s="4">
        <v>3912463</v>
      </c>
      <c r="O648" s="4">
        <v>2806074</v>
      </c>
      <c r="P648" s="4">
        <v>2445804</v>
      </c>
      <c r="Q648" s="4">
        <v>16681882</v>
      </c>
      <c r="R648" s="4">
        <v>3130463</v>
      </c>
      <c r="S648" s="4">
        <v>9551924</v>
      </c>
      <c r="T648" s="4">
        <v>6839175</v>
      </c>
    </row>
    <row r="649" spans="1:20" s="1" customFormat="1" ht="23.25">
      <c r="A649" s="3" t="s">
        <v>718</v>
      </c>
      <c r="B649" s="8" t="s">
        <v>153</v>
      </c>
      <c r="C649" s="4">
        <v>123905191</v>
      </c>
      <c r="D649" s="4">
        <v>2251647</v>
      </c>
      <c r="E649" s="4">
        <v>18146022</v>
      </c>
      <c r="F649" s="4">
        <v>4250056</v>
      </c>
      <c r="G649" s="4">
        <v>1683528</v>
      </c>
      <c r="H649" s="4">
        <v>2185886</v>
      </c>
      <c r="I649" s="4">
        <v>3857380</v>
      </c>
      <c r="J649" s="4">
        <v>33522439</v>
      </c>
      <c r="K649" s="4">
        <v>2594481</v>
      </c>
      <c r="L649" s="4">
        <v>6331227</v>
      </c>
      <c r="M649" s="4">
        <v>4366328</v>
      </c>
      <c r="N649" s="4">
        <v>3912463</v>
      </c>
      <c r="O649" s="4">
        <v>2787734</v>
      </c>
      <c r="P649" s="4">
        <v>2444030</v>
      </c>
      <c r="Q649" s="4">
        <v>16679791</v>
      </c>
      <c r="R649" s="4">
        <v>3128932</v>
      </c>
      <c r="S649" s="4">
        <v>9519626</v>
      </c>
      <c r="T649" s="4">
        <v>6243622</v>
      </c>
    </row>
    <row r="650" spans="1:20" s="1" customFormat="1" ht="23.25">
      <c r="A650" s="3" t="s">
        <v>719</v>
      </c>
      <c r="B650" s="8" t="s">
        <v>154</v>
      </c>
      <c r="C650" s="4">
        <v>1388462</v>
      </c>
      <c r="D650" s="4">
        <v>9583</v>
      </c>
      <c r="E650" s="4">
        <v>1235</v>
      </c>
      <c r="F650" s="4">
        <v>297152</v>
      </c>
      <c r="G650" s="5" t="s">
        <v>14</v>
      </c>
      <c r="H650" s="4">
        <v>41</v>
      </c>
      <c r="I650" s="4">
        <v>114073</v>
      </c>
      <c r="J650" s="4">
        <v>12458</v>
      </c>
      <c r="K650" s="4">
        <v>2137</v>
      </c>
      <c r="L650" s="4">
        <v>299359</v>
      </c>
      <c r="M650" s="4">
        <v>837</v>
      </c>
      <c r="N650" s="5" t="s">
        <v>14</v>
      </c>
      <c r="O650" s="4">
        <v>18340</v>
      </c>
      <c r="P650" s="4">
        <v>1775</v>
      </c>
      <c r="Q650" s="4">
        <v>2091</v>
      </c>
      <c r="R650" s="4">
        <v>1531</v>
      </c>
      <c r="S650" s="4">
        <v>32299</v>
      </c>
      <c r="T650" s="4">
        <v>595553</v>
      </c>
    </row>
    <row r="651" spans="1:20" s="1" customFormat="1" ht="23.25">
      <c r="A651" s="3" t="s">
        <v>720</v>
      </c>
      <c r="B651" s="8" t="s">
        <v>155</v>
      </c>
      <c r="C651" s="4">
        <v>2208066</v>
      </c>
      <c r="D651" s="4">
        <v>21984</v>
      </c>
      <c r="E651" s="4">
        <v>2454</v>
      </c>
      <c r="F651" s="4">
        <v>19066</v>
      </c>
      <c r="G651" s="5" t="s">
        <v>14</v>
      </c>
      <c r="H651" s="4">
        <v>4694</v>
      </c>
      <c r="I651" s="4">
        <v>120768</v>
      </c>
      <c r="J651" s="4">
        <v>61314</v>
      </c>
      <c r="K651" s="4">
        <v>74111</v>
      </c>
      <c r="L651" s="4">
        <v>23105</v>
      </c>
      <c r="M651" s="4">
        <v>500</v>
      </c>
      <c r="N651" s="4">
        <v>26446</v>
      </c>
      <c r="O651" s="4">
        <v>84693</v>
      </c>
      <c r="P651" s="4">
        <v>42949</v>
      </c>
      <c r="Q651" s="4">
        <v>14859</v>
      </c>
      <c r="R651" s="4">
        <v>858829</v>
      </c>
      <c r="S651" s="4">
        <v>49582</v>
      </c>
      <c r="T651" s="4">
        <v>802711</v>
      </c>
    </row>
    <row r="652" spans="1:20" s="1" customFormat="1" ht="23.25">
      <c r="A652" s="3" t="s">
        <v>721</v>
      </c>
      <c r="B652" s="8" t="s">
        <v>156</v>
      </c>
      <c r="C652" s="4">
        <v>9851025</v>
      </c>
      <c r="D652" s="4">
        <v>368992</v>
      </c>
      <c r="E652" s="4">
        <v>2469399</v>
      </c>
      <c r="F652" s="4">
        <v>265615</v>
      </c>
      <c r="G652" s="4">
        <v>205851</v>
      </c>
      <c r="H652" s="4">
        <v>97599</v>
      </c>
      <c r="I652" s="4">
        <v>909773</v>
      </c>
      <c r="J652" s="4">
        <v>115914</v>
      </c>
      <c r="K652" s="4">
        <v>509364</v>
      </c>
      <c r="L652" s="4">
        <v>704269</v>
      </c>
      <c r="M652" s="4">
        <v>15703</v>
      </c>
      <c r="N652" s="4">
        <v>110703</v>
      </c>
      <c r="O652" s="4">
        <v>272952</v>
      </c>
      <c r="P652" s="4">
        <v>360766</v>
      </c>
      <c r="Q652" s="4">
        <v>1614696</v>
      </c>
      <c r="R652" s="4">
        <v>277458</v>
      </c>
      <c r="S652" s="4">
        <v>153758</v>
      </c>
      <c r="T652" s="4">
        <v>1398213</v>
      </c>
    </row>
    <row r="653" spans="1:20" s="1" customFormat="1" ht="23.25">
      <c r="A653" s="3" t="s">
        <v>722</v>
      </c>
      <c r="B653" s="8" t="s">
        <v>157</v>
      </c>
      <c r="C653" s="4">
        <v>99889005</v>
      </c>
      <c r="D653" s="4">
        <v>2425823</v>
      </c>
      <c r="E653" s="4">
        <v>22098712</v>
      </c>
      <c r="F653" s="4">
        <v>6516121</v>
      </c>
      <c r="G653" s="4">
        <v>2494263</v>
      </c>
      <c r="H653" s="4">
        <v>2946393</v>
      </c>
      <c r="I653" s="4">
        <v>4060084</v>
      </c>
      <c r="J653" s="4">
        <v>10231960</v>
      </c>
      <c r="K653" s="4">
        <v>1859953</v>
      </c>
      <c r="L653" s="4">
        <v>10002187</v>
      </c>
      <c r="M653" s="4">
        <v>4946645</v>
      </c>
      <c r="N653" s="4">
        <v>3028456</v>
      </c>
      <c r="O653" s="4">
        <v>1963210</v>
      </c>
      <c r="P653" s="4">
        <v>2157593</v>
      </c>
      <c r="Q653" s="4">
        <v>6000949</v>
      </c>
      <c r="R653" s="4">
        <v>2834003</v>
      </c>
      <c r="S653" s="4">
        <v>11986448</v>
      </c>
      <c r="T653" s="4">
        <v>4336205</v>
      </c>
    </row>
    <row r="654" spans="1:20" s="1" customFormat="1" ht="23.25">
      <c r="A654" s="3" t="s">
        <v>723</v>
      </c>
      <c r="B654" s="8" t="s">
        <v>158</v>
      </c>
      <c r="C654" s="4">
        <v>76263306</v>
      </c>
      <c r="D654" s="4">
        <v>2359687</v>
      </c>
      <c r="E654" s="4">
        <v>14460906</v>
      </c>
      <c r="F654" s="4">
        <v>6291409</v>
      </c>
      <c r="G654" s="4">
        <v>2481271</v>
      </c>
      <c r="H654" s="4">
        <v>2849872</v>
      </c>
      <c r="I654" s="4">
        <v>3166796</v>
      </c>
      <c r="J654" s="4">
        <v>10170327</v>
      </c>
      <c r="K654" s="4">
        <v>1684834</v>
      </c>
      <c r="L654" s="4">
        <v>5147283</v>
      </c>
      <c r="M654" s="4">
        <v>4760302</v>
      </c>
      <c r="N654" s="4">
        <v>2811346</v>
      </c>
      <c r="O654" s="4">
        <v>1946217</v>
      </c>
      <c r="P654" s="4">
        <v>2074161</v>
      </c>
      <c r="Q654" s="4">
        <v>5949780</v>
      </c>
      <c r="R654" s="4">
        <v>2816140</v>
      </c>
      <c r="S654" s="4">
        <v>3655829</v>
      </c>
      <c r="T654" s="4">
        <v>3637144</v>
      </c>
    </row>
    <row r="655" spans="1:20" s="1" customFormat="1" ht="23.25">
      <c r="A655" s="3" t="s">
        <v>724</v>
      </c>
      <c r="B655" s="8" t="s">
        <v>159</v>
      </c>
      <c r="C655" s="4">
        <v>23625699</v>
      </c>
      <c r="D655" s="4">
        <v>66137</v>
      </c>
      <c r="E655" s="4">
        <v>7637806</v>
      </c>
      <c r="F655" s="4">
        <v>224712</v>
      </c>
      <c r="G655" s="4">
        <v>12992</v>
      </c>
      <c r="H655" s="4">
        <v>96521</v>
      </c>
      <c r="I655" s="4">
        <v>893288</v>
      </c>
      <c r="J655" s="4">
        <v>61633</v>
      </c>
      <c r="K655" s="4">
        <v>175119</v>
      </c>
      <c r="L655" s="4">
        <v>4854904</v>
      </c>
      <c r="M655" s="4">
        <v>186343</v>
      </c>
      <c r="N655" s="4">
        <v>217110</v>
      </c>
      <c r="O655" s="4">
        <v>16993</v>
      </c>
      <c r="P655" s="4">
        <v>83432</v>
      </c>
      <c r="Q655" s="4">
        <v>51169</v>
      </c>
      <c r="R655" s="4">
        <v>17863</v>
      </c>
      <c r="S655" s="4">
        <v>8330619</v>
      </c>
      <c r="T655" s="4">
        <v>699061</v>
      </c>
    </row>
    <row r="656" spans="1:20" s="1" customFormat="1" ht="23.25">
      <c r="A656" s="3" t="s">
        <v>725</v>
      </c>
      <c r="B656" s="8" t="s">
        <v>160</v>
      </c>
      <c r="C656" s="4">
        <v>62400502</v>
      </c>
      <c r="D656" s="4">
        <v>1564795</v>
      </c>
      <c r="E656" s="4">
        <v>4046111</v>
      </c>
      <c r="F656" s="4">
        <v>2404207</v>
      </c>
      <c r="G656" s="4">
        <v>1323568</v>
      </c>
      <c r="H656" s="4">
        <v>2313733</v>
      </c>
      <c r="I656" s="4">
        <v>1830790</v>
      </c>
      <c r="J656" s="4">
        <v>5536392</v>
      </c>
      <c r="K656" s="4">
        <v>2512513</v>
      </c>
      <c r="L656" s="4">
        <v>3997866</v>
      </c>
      <c r="M656" s="4">
        <v>4490369</v>
      </c>
      <c r="N656" s="4">
        <v>3073521</v>
      </c>
      <c r="O656" s="4">
        <v>2071709</v>
      </c>
      <c r="P656" s="4">
        <v>1773437</v>
      </c>
      <c r="Q656" s="4">
        <v>5927617</v>
      </c>
      <c r="R656" s="4">
        <v>2818442</v>
      </c>
      <c r="S656" s="4">
        <v>12098982</v>
      </c>
      <c r="T656" s="4">
        <v>4616451</v>
      </c>
    </row>
    <row r="657" spans="1:20" s="1" customFormat="1" ht="45.75">
      <c r="A657" s="3" t="s">
        <v>726</v>
      </c>
      <c r="B657" s="8" t="s">
        <v>161</v>
      </c>
      <c r="C657" s="4">
        <v>1060685415</v>
      </c>
      <c r="D657" s="4">
        <v>5901576</v>
      </c>
      <c r="E657" s="4">
        <v>11476693</v>
      </c>
      <c r="F657" s="4">
        <v>6070942</v>
      </c>
      <c r="G657" s="4">
        <v>19945055</v>
      </c>
      <c r="H657" s="4">
        <v>3414078</v>
      </c>
      <c r="I657" s="4">
        <v>6976234</v>
      </c>
      <c r="J657" s="4">
        <v>18483857</v>
      </c>
      <c r="K657" s="4">
        <v>15487118</v>
      </c>
      <c r="L657" s="4">
        <v>2016460</v>
      </c>
      <c r="M657" s="4">
        <v>2266455</v>
      </c>
      <c r="N657" s="4">
        <v>5379502</v>
      </c>
      <c r="O657" s="4">
        <v>2541425</v>
      </c>
      <c r="P657" s="4">
        <v>1401356</v>
      </c>
      <c r="Q657" s="4">
        <v>14204200</v>
      </c>
      <c r="R657" s="4">
        <v>40755098</v>
      </c>
      <c r="S657" s="4">
        <v>900312555</v>
      </c>
      <c r="T657" s="4">
        <v>4052811</v>
      </c>
    </row>
    <row r="658" spans="1:20" s="1" customFormat="1" ht="45.75">
      <c r="A658" s="3" t="s">
        <v>727</v>
      </c>
      <c r="B658" s="8" t="s">
        <v>162</v>
      </c>
      <c r="C658" s="4">
        <v>21015731</v>
      </c>
      <c r="D658" s="4">
        <v>938520</v>
      </c>
      <c r="E658" s="4">
        <v>200231</v>
      </c>
      <c r="F658" s="4">
        <v>515099</v>
      </c>
      <c r="G658" s="4">
        <v>182671</v>
      </c>
      <c r="H658" s="4">
        <v>171616</v>
      </c>
      <c r="I658" s="4">
        <v>410074</v>
      </c>
      <c r="J658" s="4">
        <v>6457467</v>
      </c>
      <c r="K658" s="4">
        <v>798945</v>
      </c>
      <c r="L658" s="4">
        <v>214895</v>
      </c>
      <c r="M658" s="4">
        <v>95391</v>
      </c>
      <c r="N658" s="4">
        <v>959349</v>
      </c>
      <c r="O658" s="4">
        <v>531880</v>
      </c>
      <c r="P658" s="4">
        <v>241584</v>
      </c>
      <c r="Q658" s="4">
        <v>737145</v>
      </c>
      <c r="R658" s="4">
        <v>2300548</v>
      </c>
      <c r="S658" s="4">
        <v>5675112</v>
      </c>
      <c r="T658" s="4">
        <v>585205</v>
      </c>
    </row>
    <row r="659" spans="1:20" s="1" customFormat="1" ht="45.75">
      <c r="A659" s="3" t="s">
        <v>728</v>
      </c>
      <c r="B659" s="8" t="s">
        <v>163</v>
      </c>
      <c r="C659" s="4">
        <v>7296171</v>
      </c>
      <c r="D659" s="4">
        <v>151707</v>
      </c>
      <c r="E659" s="4">
        <v>291596</v>
      </c>
      <c r="F659" s="4">
        <v>232000</v>
      </c>
      <c r="G659" s="4">
        <v>38603</v>
      </c>
      <c r="H659" s="4">
        <v>668541</v>
      </c>
      <c r="I659" s="4">
        <v>94020</v>
      </c>
      <c r="J659" s="4">
        <v>408781</v>
      </c>
      <c r="K659" s="4">
        <v>579621</v>
      </c>
      <c r="L659" s="4">
        <v>702874</v>
      </c>
      <c r="M659" s="4">
        <v>13808</v>
      </c>
      <c r="N659" s="4">
        <v>422787</v>
      </c>
      <c r="O659" s="4">
        <v>426564</v>
      </c>
      <c r="P659" s="4">
        <v>81565</v>
      </c>
      <c r="Q659" s="4">
        <v>1179519</v>
      </c>
      <c r="R659" s="4">
        <v>1205533</v>
      </c>
      <c r="S659" s="4">
        <v>100607</v>
      </c>
      <c r="T659" s="4">
        <v>698045</v>
      </c>
    </row>
    <row r="660" spans="1:20" s="1" customFormat="1" ht="23.25">
      <c r="A660" s="3" t="s">
        <v>729</v>
      </c>
      <c r="B660" s="8" t="s">
        <v>164</v>
      </c>
      <c r="C660" s="4">
        <v>1032373512</v>
      </c>
      <c r="D660" s="4">
        <v>4811349</v>
      </c>
      <c r="E660" s="4">
        <v>10984866</v>
      </c>
      <c r="F660" s="4">
        <v>5323843</v>
      </c>
      <c r="G660" s="4">
        <v>19723781</v>
      </c>
      <c r="H660" s="4">
        <v>2573922</v>
      </c>
      <c r="I660" s="4">
        <v>6472140</v>
      </c>
      <c r="J660" s="4">
        <v>11617609</v>
      </c>
      <c r="K660" s="4">
        <v>14108552</v>
      </c>
      <c r="L660" s="4">
        <v>1098691</v>
      </c>
      <c r="M660" s="4">
        <v>2157256</v>
      </c>
      <c r="N660" s="4">
        <v>3997366</v>
      </c>
      <c r="O660" s="4">
        <v>1582980</v>
      </c>
      <c r="P660" s="4">
        <v>1078206</v>
      </c>
      <c r="Q660" s="4">
        <v>12287536</v>
      </c>
      <c r="R660" s="4">
        <v>37249017</v>
      </c>
      <c r="S660" s="4">
        <v>894536837</v>
      </c>
      <c r="T660" s="4">
        <v>2769561</v>
      </c>
    </row>
    <row r="661" spans="1:20" s="1" customFormat="1" ht="23.25">
      <c r="A661" s="3" t="s">
        <v>730</v>
      </c>
      <c r="B661" s="8" t="s">
        <v>485</v>
      </c>
      <c r="C661" s="4">
        <v>373774938</v>
      </c>
      <c r="D661" s="4">
        <v>12298608</v>
      </c>
      <c r="E661" s="4">
        <v>16472895</v>
      </c>
      <c r="F661" s="4">
        <v>21565214</v>
      </c>
      <c r="G661" s="4">
        <v>12171236</v>
      </c>
      <c r="H661" s="4">
        <v>10950279</v>
      </c>
      <c r="I661" s="4">
        <v>11318863</v>
      </c>
      <c r="J661" s="4">
        <v>58720443</v>
      </c>
      <c r="K661" s="4">
        <v>18399558</v>
      </c>
      <c r="L661" s="4">
        <v>9167032</v>
      </c>
      <c r="M661" s="4">
        <v>5759401</v>
      </c>
      <c r="N661" s="4">
        <v>9839629</v>
      </c>
      <c r="O661" s="4">
        <v>15028617</v>
      </c>
      <c r="P661" s="4">
        <v>8951743</v>
      </c>
      <c r="Q661" s="4">
        <v>33625733</v>
      </c>
      <c r="R661" s="4">
        <v>35453016</v>
      </c>
      <c r="S661" s="4">
        <v>68520450</v>
      </c>
      <c r="T661" s="4">
        <v>25532222</v>
      </c>
    </row>
    <row r="662" spans="1:20" s="1" customFormat="1" ht="23.25">
      <c r="A662" s="3" t="s">
        <v>731</v>
      </c>
      <c r="B662" s="8" t="s">
        <v>165</v>
      </c>
      <c r="C662" s="4">
        <v>71655638</v>
      </c>
      <c r="D662" s="4">
        <v>2427506</v>
      </c>
      <c r="E662" s="4">
        <v>3695927</v>
      </c>
      <c r="F662" s="4">
        <v>3517701</v>
      </c>
      <c r="G662" s="4">
        <v>1635456</v>
      </c>
      <c r="H662" s="4">
        <v>1374791</v>
      </c>
      <c r="I662" s="4">
        <v>2290803</v>
      </c>
      <c r="J662" s="4">
        <v>19635057</v>
      </c>
      <c r="K662" s="4">
        <v>2402554</v>
      </c>
      <c r="L662" s="4">
        <v>453283</v>
      </c>
      <c r="M662" s="4">
        <v>826918</v>
      </c>
      <c r="N662" s="4">
        <v>1987130</v>
      </c>
      <c r="O662" s="4">
        <v>2040646</v>
      </c>
      <c r="P662" s="4">
        <v>667690</v>
      </c>
      <c r="Q662" s="4">
        <v>6499416</v>
      </c>
      <c r="R662" s="4">
        <v>3644132</v>
      </c>
      <c r="S662" s="4">
        <v>15486813</v>
      </c>
      <c r="T662" s="4">
        <v>3069815</v>
      </c>
    </row>
    <row r="663" spans="1:20" s="1" customFormat="1" ht="23.25">
      <c r="A663" s="3" t="s">
        <v>732</v>
      </c>
      <c r="B663" s="8" t="s">
        <v>166</v>
      </c>
      <c r="C663" s="4">
        <v>52624172</v>
      </c>
      <c r="D663" s="4">
        <v>1723742</v>
      </c>
      <c r="E663" s="4">
        <v>2320906</v>
      </c>
      <c r="F663" s="4">
        <v>3040577</v>
      </c>
      <c r="G663" s="4">
        <v>593100</v>
      </c>
      <c r="H663" s="4">
        <v>1006923</v>
      </c>
      <c r="I663" s="4">
        <v>1705001</v>
      </c>
      <c r="J663" s="4">
        <v>17655486</v>
      </c>
      <c r="K663" s="4">
        <v>1689509</v>
      </c>
      <c r="L663" s="4">
        <v>300547</v>
      </c>
      <c r="M663" s="4">
        <v>417979</v>
      </c>
      <c r="N663" s="4">
        <v>1443101</v>
      </c>
      <c r="O663" s="4">
        <v>1105684</v>
      </c>
      <c r="P663" s="4">
        <v>517804</v>
      </c>
      <c r="Q663" s="4">
        <v>3835523</v>
      </c>
      <c r="R663" s="4">
        <v>3094006</v>
      </c>
      <c r="S663" s="4">
        <v>9862719</v>
      </c>
      <c r="T663" s="4">
        <v>2311565</v>
      </c>
    </row>
    <row r="664" spans="1:20" s="1" customFormat="1" ht="23.25">
      <c r="A664" s="3" t="s">
        <v>733</v>
      </c>
      <c r="B664" s="8" t="s">
        <v>167</v>
      </c>
      <c r="C664" s="4">
        <v>2979999</v>
      </c>
      <c r="D664" s="4">
        <v>205237</v>
      </c>
      <c r="E664" s="4">
        <v>12777</v>
      </c>
      <c r="F664" s="4">
        <v>219051</v>
      </c>
      <c r="G664" s="5" t="s">
        <v>14</v>
      </c>
      <c r="H664" s="4">
        <v>146896</v>
      </c>
      <c r="I664" s="4">
        <v>239195</v>
      </c>
      <c r="J664" s="4">
        <v>199460</v>
      </c>
      <c r="K664" s="4">
        <v>49737</v>
      </c>
      <c r="L664" s="4">
        <v>21367</v>
      </c>
      <c r="M664" s="4">
        <v>38286</v>
      </c>
      <c r="N664" s="4">
        <v>241702</v>
      </c>
      <c r="O664" s="4">
        <v>296358</v>
      </c>
      <c r="P664" s="4">
        <v>2475</v>
      </c>
      <c r="Q664" s="4">
        <v>657317</v>
      </c>
      <c r="R664" s="4">
        <v>34242</v>
      </c>
      <c r="S664" s="4">
        <v>240524</v>
      </c>
      <c r="T664" s="4">
        <v>375377</v>
      </c>
    </row>
    <row r="665" spans="1:20" s="1" customFormat="1" ht="34.5">
      <c r="A665" s="3" t="s">
        <v>734</v>
      </c>
      <c r="B665" s="8" t="s">
        <v>168</v>
      </c>
      <c r="C665" s="4">
        <v>16051467</v>
      </c>
      <c r="D665" s="4">
        <v>498527</v>
      </c>
      <c r="E665" s="4">
        <v>1362244</v>
      </c>
      <c r="F665" s="4">
        <v>258073</v>
      </c>
      <c r="G665" s="4">
        <v>1042356</v>
      </c>
      <c r="H665" s="4">
        <v>220972</v>
      </c>
      <c r="I665" s="4">
        <v>346607</v>
      </c>
      <c r="J665" s="4">
        <v>1780110</v>
      </c>
      <c r="K665" s="4">
        <v>663308</v>
      </c>
      <c r="L665" s="4">
        <v>131369</v>
      </c>
      <c r="M665" s="4">
        <v>370653</v>
      </c>
      <c r="N665" s="4">
        <v>302327</v>
      </c>
      <c r="O665" s="4">
        <v>638605</v>
      </c>
      <c r="P665" s="4">
        <v>147411</v>
      </c>
      <c r="Q665" s="4">
        <v>2006576</v>
      </c>
      <c r="R665" s="4">
        <v>515884</v>
      </c>
      <c r="S665" s="4">
        <v>5383571</v>
      </c>
      <c r="T665" s="4">
        <v>382874</v>
      </c>
    </row>
    <row r="666" spans="1:20" s="1" customFormat="1" ht="23.25">
      <c r="A666" s="3" t="s">
        <v>735</v>
      </c>
      <c r="B666" s="8" t="s">
        <v>169</v>
      </c>
      <c r="C666" s="4">
        <v>80293727</v>
      </c>
      <c r="D666" s="4">
        <v>3392647</v>
      </c>
      <c r="E666" s="4">
        <v>3958762</v>
      </c>
      <c r="F666" s="4">
        <v>4993267</v>
      </c>
      <c r="G666" s="4">
        <v>2238841</v>
      </c>
      <c r="H666" s="4">
        <v>3807050</v>
      </c>
      <c r="I666" s="4">
        <v>1813393</v>
      </c>
      <c r="J666" s="4">
        <v>11776417</v>
      </c>
      <c r="K666" s="4">
        <v>4873403</v>
      </c>
      <c r="L666" s="4">
        <v>1228017</v>
      </c>
      <c r="M666" s="4">
        <v>2046496</v>
      </c>
      <c r="N666" s="4">
        <v>3483610</v>
      </c>
      <c r="O666" s="4">
        <v>3269700</v>
      </c>
      <c r="P666" s="4">
        <v>1659854</v>
      </c>
      <c r="Q666" s="4">
        <v>12641326</v>
      </c>
      <c r="R666" s="4">
        <v>4092402</v>
      </c>
      <c r="S666" s="4">
        <v>13046943</v>
      </c>
      <c r="T666" s="4">
        <v>1971599</v>
      </c>
    </row>
    <row r="667" spans="1:20" s="1" customFormat="1" ht="23.25">
      <c r="A667" s="3" t="s">
        <v>736</v>
      </c>
      <c r="B667" s="8" t="s">
        <v>170</v>
      </c>
      <c r="C667" s="4">
        <v>35649329</v>
      </c>
      <c r="D667" s="4">
        <v>1662690</v>
      </c>
      <c r="E667" s="4">
        <v>2392878</v>
      </c>
      <c r="F667" s="4">
        <v>3124811</v>
      </c>
      <c r="G667" s="4">
        <v>1381802</v>
      </c>
      <c r="H667" s="4">
        <v>808316</v>
      </c>
      <c r="I667" s="4">
        <v>907381</v>
      </c>
      <c r="J667" s="4">
        <v>8298823</v>
      </c>
      <c r="K667" s="4">
        <v>1602728</v>
      </c>
      <c r="L667" s="4">
        <v>332970</v>
      </c>
      <c r="M667" s="4">
        <v>405693</v>
      </c>
      <c r="N667" s="4">
        <v>816776</v>
      </c>
      <c r="O667" s="4">
        <v>1476699</v>
      </c>
      <c r="P667" s="4">
        <v>391217</v>
      </c>
      <c r="Q667" s="4">
        <v>2804989</v>
      </c>
      <c r="R667" s="4">
        <v>748777</v>
      </c>
      <c r="S667" s="4">
        <v>7136148</v>
      </c>
      <c r="T667" s="4">
        <v>1356633</v>
      </c>
    </row>
    <row r="668" spans="1:20" s="1" customFormat="1" ht="23.25">
      <c r="A668" s="3" t="s">
        <v>737</v>
      </c>
      <c r="B668" s="8" t="s">
        <v>171</v>
      </c>
      <c r="C668" s="4">
        <v>92538245</v>
      </c>
      <c r="D668" s="4">
        <v>3320072</v>
      </c>
      <c r="E668" s="4">
        <v>3930631</v>
      </c>
      <c r="F668" s="4">
        <v>8324998</v>
      </c>
      <c r="G668" s="4">
        <v>1285136</v>
      </c>
      <c r="H668" s="4">
        <v>3529625</v>
      </c>
      <c r="I668" s="4">
        <v>3682059</v>
      </c>
      <c r="J668" s="4">
        <v>9479622</v>
      </c>
      <c r="K668" s="4">
        <v>4227732</v>
      </c>
      <c r="L668" s="4">
        <v>2566370</v>
      </c>
      <c r="M668" s="4">
        <v>1518740</v>
      </c>
      <c r="N668" s="4">
        <v>1480217</v>
      </c>
      <c r="O668" s="4">
        <v>6985987</v>
      </c>
      <c r="P668" s="4">
        <v>2003192</v>
      </c>
      <c r="Q668" s="4">
        <v>7883617</v>
      </c>
      <c r="R668" s="4">
        <v>16057844</v>
      </c>
      <c r="S668" s="4">
        <v>13334560</v>
      </c>
      <c r="T668" s="4">
        <v>2927843</v>
      </c>
    </row>
    <row r="669" spans="1:20" s="1" customFormat="1" ht="34.5">
      <c r="A669" s="3" t="s">
        <v>738</v>
      </c>
      <c r="B669" s="8" t="s">
        <v>172</v>
      </c>
      <c r="C669" s="4">
        <v>13910978</v>
      </c>
      <c r="D669" s="4">
        <v>175415</v>
      </c>
      <c r="E669" s="4">
        <v>320471</v>
      </c>
      <c r="F669" s="4">
        <v>507603</v>
      </c>
      <c r="G669" s="4">
        <v>181291</v>
      </c>
      <c r="H669" s="4">
        <v>24813</v>
      </c>
      <c r="I669" s="4">
        <v>790222</v>
      </c>
      <c r="J669" s="4">
        <v>556142</v>
      </c>
      <c r="K669" s="4">
        <v>935042</v>
      </c>
      <c r="L669" s="4">
        <v>74267</v>
      </c>
      <c r="M669" s="4">
        <v>15954</v>
      </c>
      <c r="N669" s="4">
        <v>263517</v>
      </c>
      <c r="O669" s="4">
        <v>209506</v>
      </c>
      <c r="P669" s="4">
        <v>167455</v>
      </c>
      <c r="Q669" s="4">
        <v>324272</v>
      </c>
      <c r="R669" s="4">
        <v>760963</v>
      </c>
      <c r="S669" s="4">
        <v>7780046</v>
      </c>
      <c r="T669" s="4">
        <v>824001</v>
      </c>
    </row>
    <row r="670" spans="1:20" s="1" customFormat="1" ht="34.5">
      <c r="A670" s="3" t="s">
        <v>739</v>
      </c>
      <c r="B670" s="8" t="s">
        <v>173</v>
      </c>
      <c r="C670" s="4">
        <v>79727022</v>
      </c>
      <c r="D670" s="4">
        <v>1320278</v>
      </c>
      <c r="E670" s="4">
        <v>2174226</v>
      </c>
      <c r="F670" s="4">
        <v>1096834</v>
      </c>
      <c r="G670" s="4">
        <v>5448710</v>
      </c>
      <c r="H670" s="4">
        <v>1405685</v>
      </c>
      <c r="I670" s="4">
        <v>1835006</v>
      </c>
      <c r="J670" s="4">
        <v>8974383</v>
      </c>
      <c r="K670" s="4">
        <v>4358099</v>
      </c>
      <c r="L670" s="4">
        <v>4512125</v>
      </c>
      <c r="M670" s="4">
        <v>945600</v>
      </c>
      <c r="N670" s="4">
        <v>1808379</v>
      </c>
      <c r="O670" s="4">
        <v>1046079</v>
      </c>
      <c r="P670" s="4">
        <v>4062336</v>
      </c>
      <c r="Q670" s="4">
        <v>3472114</v>
      </c>
      <c r="R670" s="4">
        <v>10148899</v>
      </c>
      <c r="S670" s="4">
        <v>11735940</v>
      </c>
      <c r="T670" s="4">
        <v>15382330</v>
      </c>
    </row>
    <row r="671" spans="1:20" s="1" customFormat="1" ht="23.25">
      <c r="A671" s="3" t="s">
        <v>740</v>
      </c>
      <c r="B671" s="8" t="s">
        <v>486</v>
      </c>
      <c r="C671" s="4">
        <v>235344174</v>
      </c>
      <c r="D671" s="4">
        <v>4827532</v>
      </c>
      <c r="E671" s="4">
        <v>10368775</v>
      </c>
      <c r="F671" s="4">
        <v>16442407</v>
      </c>
      <c r="G671" s="4">
        <v>4491564</v>
      </c>
      <c r="H671" s="4">
        <v>4701612</v>
      </c>
      <c r="I671" s="4">
        <v>8604142</v>
      </c>
      <c r="J671" s="4">
        <v>22715647</v>
      </c>
      <c r="K671" s="4">
        <v>8111777</v>
      </c>
      <c r="L671" s="4">
        <v>9587020</v>
      </c>
      <c r="M671" s="4">
        <v>7261565</v>
      </c>
      <c r="N671" s="4">
        <v>7674309</v>
      </c>
      <c r="O671" s="4">
        <v>4156833</v>
      </c>
      <c r="P671" s="4">
        <v>6258632</v>
      </c>
      <c r="Q671" s="4">
        <v>27019226</v>
      </c>
      <c r="R671" s="4">
        <v>33148979</v>
      </c>
      <c r="S671" s="4">
        <v>47924634</v>
      </c>
      <c r="T671" s="4">
        <v>12049521</v>
      </c>
    </row>
    <row r="672" spans="1:20" s="1" customFormat="1" ht="23.25">
      <c r="A672" s="3" t="s">
        <v>741</v>
      </c>
      <c r="B672" s="8" t="s">
        <v>174</v>
      </c>
      <c r="C672" s="4">
        <v>37805536</v>
      </c>
      <c r="D672" s="4">
        <v>1153405</v>
      </c>
      <c r="E672" s="4">
        <v>2649043</v>
      </c>
      <c r="F672" s="4">
        <v>3826848</v>
      </c>
      <c r="G672" s="4">
        <v>998296</v>
      </c>
      <c r="H672" s="4">
        <v>1322638</v>
      </c>
      <c r="I672" s="4">
        <v>1398174</v>
      </c>
      <c r="J672" s="4">
        <v>3103821</v>
      </c>
      <c r="K672" s="4">
        <v>1249816</v>
      </c>
      <c r="L672" s="4">
        <v>1448770</v>
      </c>
      <c r="M672" s="4">
        <v>2681770</v>
      </c>
      <c r="N672" s="4">
        <v>1108602</v>
      </c>
      <c r="O672" s="4">
        <v>1236518</v>
      </c>
      <c r="P672" s="4">
        <v>469532</v>
      </c>
      <c r="Q672" s="4">
        <v>3317009</v>
      </c>
      <c r="R672" s="4">
        <v>4780877</v>
      </c>
      <c r="S672" s="4">
        <v>5476369</v>
      </c>
      <c r="T672" s="4">
        <v>1584048</v>
      </c>
    </row>
    <row r="673" spans="1:20" s="1" customFormat="1" ht="23.25">
      <c r="A673" s="3" t="s">
        <v>742</v>
      </c>
      <c r="B673" s="8" t="s">
        <v>175</v>
      </c>
      <c r="C673" s="4">
        <v>46906254</v>
      </c>
      <c r="D673" s="4">
        <v>1013775</v>
      </c>
      <c r="E673" s="4">
        <v>2796834</v>
      </c>
      <c r="F673" s="4">
        <v>3323598</v>
      </c>
      <c r="G673" s="4">
        <v>1709329</v>
      </c>
      <c r="H673" s="4">
        <v>883320</v>
      </c>
      <c r="I673" s="4">
        <v>1221202</v>
      </c>
      <c r="J673" s="4">
        <v>7997547</v>
      </c>
      <c r="K673" s="4">
        <v>478966</v>
      </c>
      <c r="L673" s="4">
        <v>2596416</v>
      </c>
      <c r="M673" s="4">
        <v>661904</v>
      </c>
      <c r="N673" s="4">
        <v>1140155</v>
      </c>
      <c r="O673" s="4">
        <v>847573</v>
      </c>
      <c r="P673" s="4">
        <v>397258</v>
      </c>
      <c r="Q673" s="4">
        <v>12390345</v>
      </c>
      <c r="R673" s="4">
        <v>2008510</v>
      </c>
      <c r="S673" s="4">
        <v>3947368</v>
      </c>
      <c r="T673" s="4">
        <v>3492154</v>
      </c>
    </row>
    <row r="674" spans="1:20" s="1" customFormat="1" ht="34.5">
      <c r="A674" s="3" t="s">
        <v>743</v>
      </c>
      <c r="B674" s="8" t="s">
        <v>176</v>
      </c>
      <c r="C674" s="4">
        <v>150632383</v>
      </c>
      <c r="D674" s="4">
        <v>2660352</v>
      </c>
      <c r="E674" s="4">
        <v>4922898</v>
      </c>
      <c r="F674" s="4">
        <v>9291961</v>
      </c>
      <c r="G674" s="4">
        <v>1783938</v>
      </c>
      <c r="H674" s="4">
        <v>2495653</v>
      </c>
      <c r="I674" s="4">
        <v>5984766</v>
      </c>
      <c r="J674" s="4">
        <v>11614280</v>
      </c>
      <c r="K674" s="4">
        <v>6382995</v>
      </c>
      <c r="L674" s="4">
        <v>5541833</v>
      </c>
      <c r="M674" s="4">
        <v>3917891</v>
      </c>
      <c r="N674" s="4">
        <v>5425551</v>
      </c>
      <c r="O674" s="4">
        <v>2072742</v>
      </c>
      <c r="P674" s="4">
        <v>5391842</v>
      </c>
      <c r="Q674" s="4">
        <v>11311872</v>
      </c>
      <c r="R674" s="4">
        <v>26359593</v>
      </c>
      <c r="S674" s="4">
        <v>38500897</v>
      </c>
      <c r="T674" s="4">
        <v>6973319</v>
      </c>
    </row>
    <row r="675" spans="1:20" s="1" customFormat="1" ht="23.25">
      <c r="A675" s="3" t="s">
        <v>744</v>
      </c>
      <c r="B675" s="8" t="s">
        <v>487</v>
      </c>
      <c r="C675" s="4">
        <v>175723688</v>
      </c>
      <c r="D675" s="4">
        <v>5285650</v>
      </c>
      <c r="E675" s="4">
        <v>5219659</v>
      </c>
      <c r="F675" s="4">
        <v>5187416</v>
      </c>
      <c r="G675" s="4">
        <v>3043585</v>
      </c>
      <c r="H675" s="4">
        <v>3120983</v>
      </c>
      <c r="I675" s="4">
        <v>2750464</v>
      </c>
      <c r="J675" s="4">
        <v>15153424</v>
      </c>
      <c r="K675" s="4">
        <v>6816657</v>
      </c>
      <c r="L675" s="4">
        <v>3795991</v>
      </c>
      <c r="M675" s="4">
        <v>4779434</v>
      </c>
      <c r="N675" s="4">
        <v>4772907</v>
      </c>
      <c r="O675" s="4">
        <v>3494441</v>
      </c>
      <c r="P675" s="4">
        <v>1270079</v>
      </c>
      <c r="Q675" s="4">
        <v>14548697</v>
      </c>
      <c r="R675" s="4">
        <v>68598340</v>
      </c>
      <c r="S675" s="4">
        <v>24579442</v>
      </c>
      <c r="T675" s="4">
        <v>3306520</v>
      </c>
    </row>
    <row r="676" spans="1:20" s="1" customFormat="1" ht="23.25">
      <c r="A676" s="3" t="s">
        <v>745</v>
      </c>
      <c r="B676" s="8" t="s">
        <v>177</v>
      </c>
      <c r="C676" s="4">
        <v>175723688</v>
      </c>
      <c r="D676" s="4">
        <v>5285650</v>
      </c>
      <c r="E676" s="4">
        <v>5219659</v>
      </c>
      <c r="F676" s="4">
        <v>5187416</v>
      </c>
      <c r="G676" s="4">
        <v>3043585</v>
      </c>
      <c r="H676" s="4">
        <v>3120983</v>
      </c>
      <c r="I676" s="4">
        <v>2750464</v>
      </c>
      <c r="J676" s="4">
        <v>15153424</v>
      </c>
      <c r="K676" s="4">
        <v>6816657</v>
      </c>
      <c r="L676" s="4">
        <v>3795991</v>
      </c>
      <c r="M676" s="4">
        <v>4779434</v>
      </c>
      <c r="N676" s="4">
        <v>4772907</v>
      </c>
      <c r="O676" s="4">
        <v>3494441</v>
      </c>
      <c r="P676" s="4">
        <v>1270079</v>
      </c>
      <c r="Q676" s="4">
        <v>14548697</v>
      </c>
      <c r="R676" s="4">
        <v>68598340</v>
      </c>
      <c r="S676" s="4">
        <v>24579442</v>
      </c>
      <c r="T676" s="4">
        <v>3306520</v>
      </c>
    </row>
    <row r="677" spans="1:20" s="1" customFormat="1">
      <c r="A677" s="3" t="s">
        <v>16</v>
      </c>
      <c r="B677" s="8" t="s">
        <v>449</v>
      </c>
      <c r="C677" s="4">
        <v>8830860441</v>
      </c>
      <c r="D677" s="4">
        <v>199101356</v>
      </c>
      <c r="E677" s="4">
        <v>378895727</v>
      </c>
      <c r="F677" s="4">
        <v>380169037</v>
      </c>
      <c r="G677" s="4">
        <v>295817798</v>
      </c>
      <c r="H677" s="4">
        <v>289940771</v>
      </c>
      <c r="I677" s="4">
        <v>227619318</v>
      </c>
      <c r="J677" s="4">
        <v>612145355</v>
      </c>
      <c r="K677" s="4">
        <v>351516536</v>
      </c>
      <c r="L677" s="4">
        <v>193796622</v>
      </c>
      <c r="M677" s="4">
        <v>200070505</v>
      </c>
      <c r="N677" s="4">
        <v>327165414</v>
      </c>
      <c r="O677" s="4">
        <v>200147878</v>
      </c>
      <c r="P677" s="4">
        <v>170039114</v>
      </c>
      <c r="Q677" s="4">
        <v>934199779</v>
      </c>
      <c r="R677" s="4">
        <v>1216402810</v>
      </c>
      <c r="S677" s="4">
        <v>2449053986</v>
      </c>
      <c r="T677" s="4">
        <v>404778433</v>
      </c>
    </row>
    <row r="678" spans="1:20" s="1" customFormat="1" ht="79.5">
      <c r="A678" s="3" t="s">
        <v>550</v>
      </c>
      <c r="B678" s="8" t="s">
        <v>450</v>
      </c>
      <c r="C678" s="4">
        <v>954724247</v>
      </c>
      <c r="D678" s="4">
        <v>564423</v>
      </c>
      <c r="E678" s="4">
        <v>20052163</v>
      </c>
      <c r="F678" s="4">
        <v>37309685</v>
      </c>
      <c r="G678" s="4">
        <v>24249231</v>
      </c>
      <c r="H678" s="4">
        <v>30165408</v>
      </c>
      <c r="I678" s="4">
        <v>3205886</v>
      </c>
      <c r="J678" s="4">
        <v>35962702</v>
      </c>
      <c r="K678" s="4">
        <v>38834627</v>
      </c>
      <c r="L678" s="4">
        <v>6006125</v>
      </c>
      <c r="M678" s="4">
        <v>21673148</v>
      </c>
      <c r="N678" s="4">
        <v>27101040</v>
      </c>
      <c r="O678" s="4">
        <v>1497313</v>
      </c>
      <c r="P678" s="4">
        <v>277293</v>
      </c>
      <c r="Q678" s="4">
        <v>21131165</v>
      </c>
      <c r="R678" s="4">
        <v>236060486</v>
      </c>
      <c r="S678" s="4">
        <v>372233792</v>
      </c>
      <c r="T678" s="4">
        <v>78399761</v>
      </c>
    </row>
    <row r="679" spans="1:20" s="1" customFormat="1" ht="79.5">
      <c r="A679" s="3" t="s">
        <v>551</v>
      </c>
      <c r="B679" s="8" t="s">
        <v>451</v>
      </c>
      <c r="C679" s="4">
        <v>803828874</v>
      </c>
      <c r="D679" s="4">
        <v>564423</v>
      </c>
      <c r="E679" s="4">
        <v>19682424</v>
      </c>
      <c r="F679" s="4">
        <v>20883347</v>
      </c>
      <c r="G679" s="4">
        <v>22624996</v>
      </c>
      <c r="H679" s="4">
        <v>27356894</v>
      </c>
      <c r="I679" s="4">
        <v>2927754</v>
      </c>
      <c r="J679" s="4">
        <v>27101465</v>
      </c>
      <c r="K679" s="4">
        <v>33511554</v>
      </c>
      <c r="L679" s="4">
        <v>6000681</v>
      </c>
      <c r="M679" s="4">
        <v>20925849</v>
      </c>
      <c r="N679" s="4">
        <v>26989294</v>
      </c>
      <c r="O679" s="4">
        <v>440748</v>
      </c>
      <c r="P679" s="4">
        <v>277293</v>
      </c>
      <c r="Q679" s="4">
        <v>19444720</v>
      </c>
      <c r="R679" s="4">
        <v>177786920</v>
      </c>
      <c r="S679" s="4">
        <v>342932714</v>
      </c>
      <c r="T679" s="4">
        <v>54377797</v>
      </c>
    </row>
    <row r="680" spans="1:20" s="1" customFormat="1" ht="45.75">
      <c r="A680" s="3" t="s">
        <v>552</v>
      </c>
      <c r="B680" s="8" t="s">
        <v>18</v>
      </c>
      <c r="C680" s="4">
        <v>803828874</v>
      </c>
      <c r="D680" s="4">
        <v>564423</v>
      </c>
      <c r="E680" s="4">
        <v>19682424</v>
      </c>
      <c r="F680" s="4">
        <v>20883347</v>
      </c>
      <c r="G680" s="4">
        <v>22624996</v>
      </c>
      <c r="H680" s="4">
        <v>27356894</v>
      </c>
      <c r="I680" s="4">
        <v>2927754</v>
      </c>
      <c r="J680" s="4">
        <v>27101465</v>
      </c>
      <c r="K680" s="4">
        <v>33511554</v>
      </c>
      <c r="L680" s="4">
        <v>6000681</v>
      </c>
      <c r="M680" s="4">
        <v>20925849</v>
      </c>
      <c r="N680" s="4">
        <v>26989294</v>
      </c>
      <c r="O680" s="4">
        <v>440748</v>
      </c>
      <c r="P680" s="4">
        <v>277293</v>
      </c>
      <c r="Q680" s="4">
        <v>19444720</v>
      </c>
      <c r="R680" s="4">
        <v>177786920</v>
      </c>
      <c r="S680" s="4">
        <v>342932714</v>
      </c>
      <c r="T680" s="4">
        <v>54377797</v>
      </c>
    </row>
    <row r="681" spans="1:20" s="1" customFormat="1" ht="79.5">
      <c r="A681" s="3" t="s">
        <v>553</v>
      </c>
      <c r="B681" s="8" t="s">
        <v>452</v>
      </c>
      <c r="C681" s="4">
        <v>138583216</v>
      </c>
      <c r="D681" s="5" t="s">
        <v>14</v>
      </c>
      <c r="E681" s="5" t="s">
        <v>14</v>
      </c>
      <c r="F681" s="4">
        <v>16426338</v>
      </c>
      <c r="G681" s="4">
        <v>1624235</v>
      </c>
      <c r="H681" s="4">
        <v>1573945</v>
      </c>
      <c r="I681" s="4">
        <v>38238</v>
      </c>
      <c r="J681" s="4">
        <v>8561044</v>
      </c>
      <c r="K681" s="4">
        <v>5323073</v>
      </c>
      <c r="L681" s="4">
        <v>5444</v>
      </c>
      <c r="M681" s="4">
        <v>747299</v>
      </c>
      <c r="N681" s="4">
        <v>111746</v>
      </c>
      <c r="O681" s="4">
        <v>1056565</v>
      </c>
      <c r="P681" s="5" t="s">
        <v>14</v>
      </c>
      <c r="Q681" s="4">
        <v>1686445</v>
      </c>
      <c r="R681" s="4">
        <v>53365576</v>
      </c>
      <c r="S681" s="4">
        <v>24041304</v>
      </c>
      <c r="T681" s="4">
        <v>24021964</v>
      </c>
    </row>
    <row r="682" spans="1:20" s="1" customFormat="1" ht="45.75">
      <c r="A682" s="3" t="s">
        <v>554</v>
      </c>
      <c r="B682" s="8" t="s">
        <v>19</v>
      </c>
      <c r="C682" s="4">
        <v>138583216</v>
      </c>
      <c r="D682" s="5" t="s">
        <v>14</v>
      </c>
      <c r="E682" s="5" t="s">
        <v>14</v>
      </c>
      <c r="F682" s="4">
        <v>16426338</v>
      </c>
      <c r="G682" s="4">
        <v>1624235</v>
      </c>
      <c r="H682" s="4">
        <v>1573945</v>
      </c>
      <c r="I682" s="4">
        <v>38238</v>
      </c>
      <c r="J682" s="4">
        <v>8561044</v>
      </c>
      <c r="K682" s="4">
        <v>5323073</v>
      </c>
      <c r="L682" s="4">
        <v>5444</v>
      </c>
      <c r="M682" s="4">
        <v>747299</v>
      </c>
      <c r="N682" s="4">
        <v>111746</v>
      </c>
      <c r="O682" s="4">
        <v>1056565</v>
      </c>
      <c r="P682" s="5" t="s">
        <v>14</v>
      </c>
      <c r="Q682" s="4">
        <v>1686445</v>
      </c>
      <c r="R682" s="4">
        <v>53365576</v>
      </c>
      <c r="S682" s="4">
        <v>24041304</v>
      </c>
      <c r="T682" s="4">
        <v>24021964</v>
      </c>
    </row>
    <row r="683" spans="1:20" s="1" customFormat="1" ht="124.5">
      <c r="A683" s="3" t="s">
        <v>555</v>
      </c>
      <c r="B683" s="8" t="s">
        <v>453</v>
      </c>
      <c r="C683" s="4">
        <v>11765352</v>
      </c>
      <c r="D683" s="5" t="s">
        <v>14</v>
      </c>
      <c r="E683" s="4">
        <v>369739</v>
      </c>
      <c r="F683" s="5" t="s">
        <v>14</v>
      </c>
      <c r="G683" s="5" t="s">
        <v>14</v>
      </c>
      <c r="H683" s="4">
        <v>1234569</v>
      </c>
      <c r="I683" s="4">
        <v>239894</v>
      </c>
      <c r="J683" s="4">
        <v>35636</v>
      </c>
      <c r="K683" s="5" t="s">
        <v>14</v>
      </c>
      <c r="L683" s="5" t="s">
        <v>14</v>
      </c>
      <c r="M683" s="5" t="s">
        <v>14</v>
      </c>
      <c r="N683" s="5" t="s">
        <v>14</v>
      </c>
      <c r="O683" s="5" t="s">
        <v>14</v>
      </c>
      <c r="P683" s="5" t="s">
        <v>14</v>
      </c>
      <c r="Q683" s="5" t="s">
        <v>14</v>
      </c>
      <c r="R683" s="4">
        <v>4907989</v>
      </c>
      <c r="S683" s="4">
        <v>4977525</v>
      </c>
      <c r="T683" s="5" t="s">
        <v>14</v>
      </c>
    </row>
    <row r="684" spans="1:20" s="1" customFormat="1" ht="68.25">
      <c r="A684" s="3" t="s">
        <v>556</v>
      </c>
      <c r="B684" s="8" t="s">
        <v>20</v>
      </c>
      <c r="C684" s="4">
        <v>11337440</v>
      </c>
      <c r="D684" s="5" t="s">
        <v>14</v>
      </c>
      <c r="E684" s="4">
        <v>369739</v>
      </c>
      <c r="F684" s="5" t="s">
        <v>14</v>
      </c>
      <c r="G684" s="5" t="s">
        <v>14</v>
      </c>
      <c r="H684" s="4">
        <v>1234569</v>
      </c>
      <c r="I684" s="5" t="s">
        <v>14</v>
      </c>
      <c r="J684" s="5" t="s">
        <v>14</v>
      </c>
      <c r="K684" s="5" t="s">
        <v>14</v>
      </c>
      <c r="L684" s="5" t="s">
        <v>14</v>
      </c>
      <c r="M684" s="5" t="s">
        <v>14</v>
      </c>
      <c r="N684" s="5" t="s">
        <v>14</v>
      </c>
      <c r="O684" s="5" t="s">
        <v>14</v>
      </c>
      <c r="P684" s="5" t="s">
        <v>14</v>
      </c>
      <c r="Q684" s="5" t="s">
        <v>14</v>
      </c>
      <c r="R684" s="4">
        <v>4825221</v>
      </c>
      <c r="S684" s="4">
        <v>4907911</v>
      </c>
      <c r="T684" s="5" t="s">
        <v>14</v>
      </c>
    </row>
    <row r="685" spans="1:20" s="1" customFormat="1" ht="68.25">
      <c r="A685" s="3" t="s">
        <v>557</v>
      </c>
      <c r="B685" s="8" t="s">
        <v>21</v>
      </c>
      <c r="C685" s="4">
        <v>427912</v>
      </c>
      <c r="D685" s="5" t="s">
        <v>14</v>
      </c>
      <c r="E685" s="5" t="s">
        <v>14</v>
      </c>
      <c r="F685" s="5" t="s">
        <v>14</v>
      </c>
      <c r="G685" s="5" t="s">
        <v>14</v>
      </c>
      <c r="H685" s="5" t="s">
        <v>14</v>
      </c>
      <c r="I685" s="4">
        <v>239894</v>
      </c>
      <c r="J685" s="4">
        <v>35636</v>
      </c>
      <c r="K685" s="5" t="s">
        <v>14</v>
      </c>
      <c r="L685" s="5" t="s">
        <v>14</v>
      </c>
      <c r="M685" s="5" t="s">
        <v>14</v>
      </c>
      <c r="N685" s="5" t="s">
        <v>14</v>
      </c>
      <c r="O685" s="5" t="s">
        <v>14</v>
      </c>
      <c r="P685" s="5" t="s">
        <v>14</v>
      </c>
      <c r="Q685" s="5" t="s">
        <v>14</v>
      </c>
      <c r="R685" s="4">
        <v>82768</v>
      </c>
      <c r="S685" s="4">
        <v>69614</v>
      </c>
      <c r="T685" s="5" t="s">
        <v>14</v>
      </c>
    </row>
    <row r="686" spans="1:20" s="1" customFormat="1" ht="124.5">
      <c r="A686" s="3" t="s">
        <v>558</v>
      </c>
      <c r="B686" s="8" t="s">
        <v>454</v>
      </c>
      <c r="C686" s="4">
        <v>546805</v>
      </c>
      <c r="D686" s="5" t="s">
        <v>14</v>
      </c>
      <c r="E686" s="5" t="s">
        <v>14</v>
      </c>
      <c r="F686" s="5" t="s">
        <v>14</v>
      </c>
      <c r="G686" s="5" t="s">
        <v>14</v>
      </c>
      <c r="H686" s="5" t="s">
        <v>14</v>
      </c>
      <c r="I686" s="5" t="s">
        <v>14</v>
      </c>
      <c r="J686" s="4">
        <v>264556</v>
      </c>
      <c r="K686" s="5" t="s">
        <v>14</v>
      </c>
      <c r="L686" s="5" t="s">
        <v>14</v>
      </c>
      <c r="M686" s="5" t="s">
        <v>14</v>
      </c>
      <c r="N686" s="5" t="s">
        <v>14</v>
      </c>
      <c r="O686" s="5" t="s">
        <v>14</v>
      </c>
      <c r="P686" s="5" t="s">
        <v>14</v>
      </c>
      <c r="Q686" s="5" t="s">
        <v>14</v>
      </c>
      <c r="R686" s="5" t="s">
        <v>14</v>
      </c>
      <c r="S686" s="4">
        <v>282249</v>
      </c>
      <c r="T686" s="5" t="s">
        <v>14</v>
      </c>
    </row>
    <row r="687" spans="1:20" s="1" customFormat="1" ht="68.25">
      <c r="A687" s="3" t="s">
        <v>559</v>
      </c>
      <c r="B687" s="8" t="s">
        <v>22</v>
      </c>
      <c r="C687" s="4">
        <v>282249</v>
      </c>
      <c r="D687" s="5" t="s">
        <v>14</v>
      </c>
      <c r="E687" s="5" t="s">
        <v>14</v>
      </c>
      <c r="F687" s="5" t="s">
        <v>14</v>
      </c>
      <c r="G687" s="5" t="s">
        <v>14</v>
      </c>
      <c r="H687" s="5" t="s">
        <v>14</v>
      </c>
      <c r="I687" s="5" t="s">
        <v>14</v>
      </c>
      <c r="J687" s="5" t="s">
        <v>14</v>
      </c>
      <c r="K687" s="5" t="s">
        <v>14</v>
      </c>
      <c r="L687" s="5" t="s">
        <v>14</v>
      </c>
      <c r="M687" s="5" t="s">
        <v>14</v>
      </c>
      <c r="N687" s="5" t="s">
        <v>14</v>
      </c>
      <c r="O687" s="5" t="s">
        <v>14</v>
      </c>
      <c r="P687" s="5" t="s">
        <v>14</v>
      </c>
      <c r="Q687" s="5" t="s">
        <v>14</v>
      </c>
      <c r="R687" s="5" t="s">
        <v>14</v>
      </c>
      <c r="S687" s="4">
        <v>282249</v>
      </c>
      <c r="T687" s="5" t="s">
        <v>14</v>
      </c>
    </row>
    <row r="688" spans="1:20" s="1" customFormat="1" ht="79.5">
      <c r="A688" s="3" t="s">
        <v>560</v>
      </c>
      <c r="B688" s="8" t="s">
        <v>23</v>
      </c>
      <c r="C688" s="4">
        <v>264556</v>
      </c>
      <c r="D688" s="5" t="s">
        <v>14</v>
      </c>
      <c r="E688" s="5" t="s">
        <v>14</v>
      </c>
      <c r="F688" s="5" t="s">
        <v>14</v>
      </c>
      <c r="G688" s="5" t="s">
        <v>14</v>
      </c>
      <c r="H688" s="5" t="s">
        <v>14</v>
      </c>
      <c r="I688" s="5" t="s">
        <v>14</v>
      </c>
      <c r="J688" s="4">
        <v>264556</v>
      </c>
      <c r="K688" s="5" t="s">
        <v>14</v>
      </c>
      <c r="L688" s="5" t="s">
        <v>14</v>
      </c>
      <c r="M688" s="5" t="s">
        <v>14</v>
      </c>
      <c r="N688" s="5" t="s">
        <v>14</v>
      </c>
      <c r="O688" s="5" t="s">
        <v>14</v>
      </c>
      <c r="P688" s="5" t="s">
        <v>14</v>
      </c>
      <c r="Q688" s="5" t="s">
        <v>14</v>
      </c>
      <c r="R688" s="5" t="s">
        <v>14</v>
      </c>
      <c r="S688" s="5" t="s">
        <v>14</v>
      </c>
      <c r="T688" s="5" t="s">
        <v>14</v>
      </c>
    </row>
    <row r="689" spans="1:20" s="1" customFormat="1" ht="68.25">
      <c r="A689" s="3" t="s">
        <v>561</v>
      </c>
      <c r="B689" s="8" t="s">
        <v>455</v>
      </c>
      <c r="C689" s="4">
        <v>15871681</v>
      </c>
      <c r="D689" s="5" t="s">
        <v>14</v>
      </c>
      <c r="E689" s="5" t="s">
        <v>14</v>
      </c>
      <c r="F689" s="4">
        <v>742762</v>
      </c>
      <c r="G689" s="5" t="s">
        <v>14</v>
      </c>
      <c r="H689" s="5" t="s">
        <v>14</v>
      </c>
      <c r="I689" s="5" t="s">
        <v>14</v>
      </c>
      <c r="J689" s="4">
        <v>3715381</v>
      </c>
      <c r="K689" s="4">
        <v>192234</v>
      </c>
      <c r="L689" s="4">
        <v>51969</v>
      </c>
      <c r="M689" s="4">
        <v>10</v>
      </c>
      <c r="N689" s="4">
        <v>1171716</v>
      </c>
      <c r="O689" s="4">
        <v>1510128</v>
      </c>
      <c r="P689" s="5" t="s">
        <v>14</v>
      </c>
      <c r="Q689" s="5" t="s">
        <v>14</v>
      </c>
      <c r="R689" s="4">
        <v>198825</v>
      </c>
      <c r="S689" s="4">
        <v>8288655</v>
      </c>
      <c r="T689" s="5" t="s">
        <v>14</v>
      </c>
    </row>
    <row r="690" spans="1:20" s="1" customFormat="1" ht="79.5">
      <c r="A690" s="3" t="s">
        <v>562</v>
      </c>
      <c r="B690" s="8" t="s">
        <v>456</v>
      </c>
      <c r="C690" s="4">
        <v>7343716</v>
      </c>
      <c r="D690" s="5" t="s">
        <v>14</v>
      </c>
      <c r="E690" s="5" t="s">
        <v>14</v>
      </c>
      <c r="F690" s="5" t="s">
        <v>14</v>
      </c>
      <c r="G690" s="5" t="s">
        <v>14</v>
      </c>
      <c r="H690" s="5" t="s">
        <v>14</v>
      </c>
      <c r="I690" s="5" t="s">
        <v>14</v>
      </c>
      <c r="J690" s="4">
        <v>3715381</v>
      </c>
      <c r="K690" s="4">
        <v>8782</v>
      </c>
      <c r="L690" s="5" t="s">
        <v>14</v>
      </c>
      <c r="M690" s="4">
        <v>10</v>
      </c>
      <c r="N690" s="5" t="s">
        <v>14</v>
      </c>
      <c r="O690" s="4">
        <v>1510128</v>
      </c>
      <c r="P690" s="5" t="s">
        <v>14</v>
      </c>
      <c r="Q690" s="5" t="s">
        <v>14</v>
      </c>
      <c r="R690" s="5" t="s">
        <v>14</v>
      </c>
      <c r="S690" s="4">
        <v>2109415</v>
      </c>
      <c r="T690" s="5" t="s">
        <v>14</v>
      </c>
    </row>
    <row r="691" spans="1:20" s="1" customFormat="1" ht="45.75">
      <c r="A691" s="3" t="s">
        <v>563</v>
      </c>
      <c r="B691" s="8" t="s">
        <v>24</v>
      </c>
      <c r="C691" s="4">
        <v>2038547</v>
      </c>
      <c r="D691" s="5" t="s">
        <v>14</v>
      </c>
      <c r="E691" s="5" t="s">
        <v>14</v>
      </c>
      <c r="F691" s="5" t="s">
        <v>14</v>
      </c>
      <c r="G691" s="5" t="s">
        <v>14</v>
      </c>
      <c r="H691" s="5" t="s">
        <v>14</v>
      </c>
      <c r="I691" s="5" t="s">
        <v>14</v>
      </c>
      <c r="J691" s="5" t="s">
        <v>14</v>
      </c>
      <c r="K691" s="5" t="s">
        <v>14</v>
      </c>
      <c r="L691" s="5" t="s">
        <v>14</v>
      </c>
      <c r="M691" s="5" t="s">
        <v>14</v>
      </c>
      <c r="N691" s="5" t="s">
        <v>14</v>
      </c>
      <c r="O691" s="5" t="s">
        <v>14</v>
      </c>
      <c r="P691" s="5" t="s">
        <v>14</v>
      </c>
      <c r="Q691" s="5" t="s">
        <v>14</v>
      </c>
      <c r="R691" s="5" t="s">
        <v>14</v>
      </c>
      <c r="S691" s="4">
        <v>2038547</v>
      </c>
      <c r="T691" s="5" t="s">
        <v>14</v>
      </c>
    </row>
    <row r="692" spans="1:20" s="1" customFormat="1" ht="45.75">
      <c r="A692" s="3" t="s">
        <v>564</v>
      </c>
      <c r="B692" s="8" t="s">
        <v>25</v>
      </c>
      <c r="C692" s="4">
        <v>3724163</v>
      </c>
      <c r="D692" s="5" t="s">
        <v>14</v>
      </c>
      <c r="E692" s="5" t="s">
        <v>14</v>
      </c>
      <c r="F692" s="5" t="s">
        <v>14</v>
      </c>
      <c r="G692" s="5" t="s">
        <v>14</v>
      </c>
      <c r="H692" s="5" t="s">
        <v>14</v>
      </c>
      <c r="I692" s="5" t="s">
        <v>14</v>
      </c>
      <c r="J692" s="4">
        <v>3715381</v>
      </c>
      <c r="K692" s="4">
        <v>8782</v>
      </c>
      <c r="L692" s="5" t="s">
        <v>14</v>
      </c>
      <c r="M692" s="5" t="s">
        <v>14</v>
      </c>
      <c r="N692" s="5" t="s">
        <v>14</v>
      </c>
      <c r="O692" s="5" t="s">
        <v>14</v>
      </c>
      <c r="P692" s="5" t="s">
        <v>14</v>
      </c>
      <c r="Q692" s="5" t="s">
        <v>14</v>
      </c>
      <c r="R692" s="5" t="s">
        <v>14</v>
      </c>
      <c r="S692" s="5" t="s">
        <v>14</v>
      </c>
      <c r="T692" s="5" t="s">
        <v>14</v>
      </c>
    </row>
    <row r="693" spans="1:20" s="1" customFormat="1" ht="57">
      <c r="A693" s="3" t="s">
        <v>565</v>
      </c>
      <c r="B693" s="8" t="s">
        <v>26</v>
      </c>
      <c r="C693" s="4">
        <v>10</v>
      </c>
      <c r="D693" s="5" t="s">
        <v>14</v>
      </c>
      <c r="E693" s="5" t="s">
        <v>14</v>
      </c>
      <c r="F693" s="5" t="s">
        <v>14</v>
      </c>
      <c r="G693" s="5" t="s">
        <v>14</v>
      </c>
      <c r="H693" s="5" t="s">
        <v>14</v>
      </c>
      <c r="I693" s="5" t="s">
        <v>14</v>
      </c>
      <c r="J693" s="5" t="s">
        <v>14</v>
      </c>
      <c r="K693" s="5" t="s">
        <v>14</v>
      </c>
      <c r="L693" s="5" t="s">
        <v>14</v>
      </c>
      <c r="M693" s="4">
        <v>10</v>
      </c>
      <c r="N693" s="5" t="s">
        <v>14</v>
      </c>
      <c r="O693" s="5" t="s">
        <v>14</v>
      </c>
      <c r="P693" s="5" t="s">
        <v>14</v>
      </c>
      <c r="Q693" s="5" t="s">
        <v>14</v>
      </c>
      <c r="R693" s="5" t="s">
        <v>14</v>
      </c>
      <c r="S693" s="5" t="s">
        <v>14</v>
      </c>
      <c r="T693" s="5" t="s">
        <v>14</v>
      </c>
    </row>
    <row r="694" spans="1:20" s="1" customFormat="1" ht="68.25">
      <c r="A694" s="3" t="s">
        <v>566</v>
      </c>
      <c r="B694" s="8" t="s">
        <v>27</v>
      </c>
      <c r="C694" s="4">
        <v>1580996</v>
      </c>
      <c r="D694" s="5" t="s">
        <v>14</v>
      </c>
      <c r="E694" s="5" t="s">
        <v>14</v>
      </c>
      <c r="F694" s="5" t="s">
        <v>14</v>
      </c>
      <c r="G694" s="5" t="s">
        <v>14</v>
      </c>
      <c r="H694" s="5" t="s">
        <v>14</v>
      </c>
      <c r="I694" s="5" t="s">
        <v>14</v>
      </c>
      <c r="J694" s="5" t="s">
        <v>14</v>
      </c>
      <c r="K694" s="5" t="s">
        <v>14</v>
      </c>
      <c r="L694" s="5" t="s">
        <v>14</v>
      </c>
      <c r="M694" s="5" t="s">
        <v>14</v>
      </c>
      <c r="N694" s="5" t="s">
        <v>14</v>
      </c>
      <c r="O694" s="4">
        <v>1510128</v>
      </c>
      <c r="P694" s="5" t="s">
        <v>14</v>
      </c>
      <c r="Q694" s="5" t="s">
        <v>14</v>
      </c>
      <c r="R694" s="5" t="s">
        <v>14</v>
      </c>
      <c r="S694" s="4">
        <v>70869</v>
      </c>
      <c r="T694" s="5" t="s">
        <v>14</v>
      </c>
    </row>
    <row r="695" spans="1:20" s="1" customFormat="1" ht="90.75">
      <c r="A695" s="3" t="s">
        <v>567</v>
      </c>
      <c r="B695" s="8" t="s">
        <v>457</v>
      </c>
      <c r="C695" s="4">
        <v>8527965</v>
      </c>
      <c r="D695" s="5" t="s">
        <v>14</v>
      </c>
      <c r="E695" s="5" t="s">
        <v>14</v>
      </c>
      <c r="F695" s="4">
        <v>742762</v>
      </c>
      <c r="G695" s="5" t="s">
        <v>14</v>
      </c>
      <c r="H695" s="5" t="s">
        <v>14</v>
      </c>
      <c r="I695" s="5" t="s">
        <v>14</v>
      </c>
      <c r="J695" s="5" t="s">
        <v>14</v>
      </c>
      <c r="K695" s="4">
        <v>183452</v>
      </c>
      <c r="L695" s="4">
        <v>51969</v>
      </c>
      <c r="M695" s="5" t="s">
        <v>14</v>
      </c>
      <c r="N695" s="4">
        <v>1171716</v>
      </c>
      <c r="O695" s="5" t="s">
        <v>14</v>
      </c>
      <c r="P695" s="5" t="s">
        <v>14</v>
      </c>
      <c r="Q695" s="5" t="s">
        <v>14</v>
      </c>
      <c r="R695" s="4">
        <v>198825</v>
      </c>
      <c r="S695" s="4">
        <v>6179240</v>
      </c>
      <c r="T695" s="5" t="s">
        <v>14</v>
      </c>
    </row>
    <row r="696" spans="1:20" s="1" customFormat="1" ht="45.75">
      <c r="A696" s="3" t="s">
        <v>568</v>
      </c>
      <c r="B696" s="8" t="s">
        <v>28</v>
      </c>
      <c r="C696" s="4">
        <v>1201228</v>
      </c>
      <c r="D696" s="5" t="s">
        <v>14</v>
      </c>
      <c r="E696" s="5" t="s">
        <v>14</v>
      </c>
      <c r="F696" s="4">
        <v>742762</v>
      </c>
      <c r="G696" s="5" t="s">
        <v>14</v>
      </c>
      <c r="H696" s="5" t="s">
        <v>14</v>
      </c>
      <c r="I696" s="5" t="s">
        <v>14</v>
      </c>
      <c r="J696" s="5" t="s">
        <v>14</v>
      </c>
      <c r="K696" s="5" t="s">
        <v>14</v>
      </c>
      <c r="L696" s="5" t="s">
        <v>14</v>
      </c>
      <c r="M696" s="5" t="s">
        <v>14</v>
      </c>
      <c r="N696" s="5" t="s">
        <v>14</v>
      </c>
      <c r="O696" s="5" t="s">
        <v>14</v>
      </c>
      <c r="P696" s="5" t="s">
        <v>14</v>
      </c>
      <c r="Q696" s="5" t="s">
        <v>14</v>
      </c>
      <c r="R696" s="5" t="s">
        <v>14</v>
      </c>
      <c r="S696" s="4">
        <v>458466</v>
      </c>
      <c r="T696" s="5" t="s">
        <v>14</v>
      </c>
    </row>
    <row r="697" spans="1:20" s="1" customFormat="1" ht="57">
      <c r="A697" s="3" t="s">
        <v>569</v>
      </c>
      <c r="B697" s="8" t="s">
        <v>29</v>
      </c>
      <c r="C697" s="4">
        <v>3723365</v>
      </c>
      <c r="D697" s="5" t="s">
        <v>14</v>
      </c>
      <c r="E697" s="5" t="s">
        <v>14</v>
      </c>
      <c r="F697" s="5" t="s">
        <v>14</v>
      </c>
      <c r="G697" s="5" t="s">
        <v>14</v>
      </c>
      <c r="H697" s="5" t="s">
        <v>14</v>
      </c>
      <c r="I697" s="5" t="s">
        <v>14</v>
      </c>
      <c r="J697" s="5" t="s">
        <v>14</v>
      </c>
      <c r="K697" s="5" t="s">
        <v>14</v>
      </c>
      <c r="L697" s="4">
        <v>51969</v>
      </c>
      <c r="M697" s="5" t="s">
        <v>14</v>
      </c>
      <c r="N697" s="5" t="s">
        <v>14</v>
      </c>
      <c r="O697" s="5" t="s">
        <v>14</v>
      </c>
      <c r="P697" s="5" t="s">
        <v>14</v>
      </c>
      <c r="Q697" s="5" t="s">
        <v>14</v>
      </c>
      <c r="R697" s="4">
        <v>16367</v>
      </c>
      <c r="S697" s="4">
        <v>3655029</v>
      </c>
      <c r="T697" s="5" t="s">
        <v>14</v>
      </c>
    </row>
    <row r="698" spans="1:20" s="1" customFormat="1" ht="79.5">
      <c r="A698" s="3" t="s">
        <v>570</v>
      </c>
      <c r="B698" s="8" t="s">
        <v>30</v>
      </c>
      <c r="C698" s="4">
        <v>2015535</v>
      </c>
      <c r="D698" s="5" t="s">
        <v>14</v>
      </c>
      <c r="E698" s="5" t="s">
        <v>14</v>
      </c>
      <c r="F698" s="5" t="s">
        <v>14</v>
      </c>
      <c r="G698" s="5" t="s">
        <v>14</v>
      </c>
      <c r="H698" s="5" t="s">
        <v>14</v>
      </c>
      <c r="I698" s="5" t="s">
        <v>14</v>
      </c>
      <c r="J698" s="5" t="s">
        <v>14</v>
      </c>
      <c r="K698" s="5" t="s">
        <v>14</v>
      </c>
      <c r="L698" s="5" t="s">
        <v>14</v>
      </c>
      <c r="M698" s="5" t="s">
        <v>14</v>
      </c>
      <c r="N698" s="5" t="s">
        <v>14</v>
      </c>
      <c r="O698" s="5" t="s">
        <v>14</v>
      </c>
      <c r="P698" s="5" t="s">
        <v>14</v>
      </c>
      <c r="Q698" s="5" t="s">
        <v>14</v>
      </c>
      <c r="R698" s="5" t="s">
        <v>14</v>
      </c>
      <c r="S698" s="4">
        <v>2015535</v>
      </c>
      <c r="T698" s="5" t="s">
        <v>14</v>
      </c>
    </row>
    <row r="699" spans="1:20" s="1" customFormat="1" ht="79.5">
      <c r="A699" s="3" t="s">
        <v>571</v>
      </c>
      <c r="B699" s="8" t="s">
        <v>31</v>
      </c>
      <c r="C699" s="4">
        <v>182458</v>
      </c>
      <c r="D699" s="5" t="s">
        <v>14</v>
      </c>
      <c r="E699" s="5" t="s">
        <v>14</v>
      </c>
      <c r="F699" s="5" t="s">
        <v>14</v>
      </c>
      <c r="G699" s="5" t="s">
        <v>14</v>
      </c>
      <c r="H699" s="5" t="s">
        <v>14</v>
      </c>
      <c r="I699" s="5" t="s">
        <v>14</v>
      </c>
      <c r="J699" s="5" t="s">
        <v>14</v>
      </c>
      <c r="K699" s="5" t="s">
        <v>14</v>
      </c>
      <c r="L699" s="5" t="s">
        <v>14</v>
      </c>
      <c r="M699" s="5" t="s">
        <v>14</v>
      </c>
      <c r="N699" s="5" t="s">
        <v>14</v>
      </c>
      <c r="O699" s="5" t="s">
        <v>14</v>
      </c>
      <c r="P699" s="5" t="s">
        <v>14</v>
      </c>
      <c r="Q699" s="5" t="s">
        <v>14</v>
      </c>
      <c r="R699" s="4">
        <v>182458</v>
      </c>
      <c r="S699" s="5" t="s">
        <v>14</v>
      </c>
      <c r="T699" s="5" t="s">
        <v>14</v>
      </c>
    </row>
    <row r="700" spans="1:20" s="1" customFormat="1" ht="57">
      <c r="A700" s="3" t="s">
        <v>572</v>
      </c>
      <c r="B700" s="8" t="s">
        <v>32</v>
      </c>
      <c r="C700" s="4">
        <v>1405378</v>
      </c>
      <c r="D700" s="5" t="s">
        <v>14</v>
      </c>
      <c r="E700" s="5" t="s">
        <v>14</v>
      </c>
      <c r="F700" s="5" t="s">
        <v>14</v>
      </c>
      <c r="G700" s="5" t="s">
        <v>14</v>
      </c>
      <c r="H700" s="5" t="s">
        <v>14</v>
      </c>
      <c r="I700" s="5" t="s">
        <v>14</v>
      </c>
      <c r="J700" s="5" t="s">
        <v>14</v>
      </c>
      <c r="K700" s="4">
        <v>183452</v>
      </c>
      <c r="L700" s="5" t="s">
        <v>14</v>
      </c>
      <c r="M700" s="5" t="s">
        <v>14</v>
      </c>
      <c r="N700" s="4">
        <v>1171716</v>
      </c>
      <c r="O700" s="5" t="s">
        <v>14</v>
      </c>
      <c r="P700" s="5" t="s">
        <v>14</v>
      </c>
      <c r="Q700" s="5" t="s">
        <v>14</v>
      </c>
      <c r="R700" s="5" t="s">
        <v>14</v>
      </c>
      <c r="S700" s="4">
        <v>50210</v>
      </c>
      <c r="T700" s="5" t="s">
        <v>14</v>
      </c>
    </row>
    <row r="701" spans="1:20" s="1" customFormat="1" ht="68.25">
      <c r="A701" s="3" t="s">
        <v>573</v>
      </c>
      <c r="B701" s="8" t="s">
        <v>458</v>
      </c>
      <c r="C701" s="4">
        <v>27005915</v>
      </c>
      <c r="D701" s="4">
        <v>56883</v>
      </c>
      <c r="E701" s="5" t="s">
        <v>14</v>
      </c>
      <c r="F701" s="5" t="s">
        <v>14</v>
      </c>
      <c r="G701" s="4">
        <v>1893909</v>
      </c>
      <c r="H701" s="4">
        <v>3439293</v>
      </c>
      <c r="I701" s="4">
        <v>6591</v>
      </c>
      <c r="J701" s="4">
        <v>4288</v>
      </c>
      <c r="K701" s="5" t="s">
        <v>14</v>
      </c>
      <c r="L701" s="5" t="s">
        <v>14</v>
      </c>
      <c r="M701" s="4">
        <v>917852</v>
      </c>
      <c r="N701" s="4">
        <v>35864</v>
      </c>
      <c r="O701" s="4">
        <v>235768</v>
      </c>
      <c r="P701" s="5" t="s">
        <v>14</v>
      </c>
      <c r="Q701" s="5" t="s">
        <v>14</v>
      </c>
      <c r="R701" s="4">
        <v>827252</v>
      </c>
      <c r="S701" s="4">
        <v>18870615</v>
      </c>
      <c r="T701" s="4">
        <v>717600</v>
      </c>
    </row>
    <row r="702" spans="1:20" s="1" customFormat="1" ht="79.5">
      <c r="A702" s="3" t="s">
        <v>574</v>
      </c>
      <c r="B702" s="8" t="s">
        <v>459</v>
      </c>
      <c r="C702" s="4">
        <v>26323915</v>
      </c>
      <c r="D702" s="4">
        <v>56883</v>
      </c>
      <c r="E702" s="5" t="s">
        <v>14</v>
      </c>
      <c r="F702" s="5" t="s">
        <v>14</v>
      </c>
      <c r="G702" s="4">
        <v>1893909</v>
      </c>
      <c r="H702" s="4">
        <v>3439293</v>
      </c>
      <c r="I702" s="4">
        <v>6591</v>
      </c>
      <c r="J702" s="4">
        <v>4288</v>
      </c>
      <c r="K702" s="5" t="s">
        <v>14</v>
      </c>
      <c r="L702" s="5" t="s">
        <v>14</v>
      </c>
      <c r="M702" s="4">
        <v>917852</v>
      </c>
      <c r="N702" s="4">
        <v>35864</v>
      </c>
      <c r="O702" s="4">
        <v>235768</v>
      </c>
      <c r="P702" s="5" t="s">
        <v>14</v>
      </c>
      <c r="Q702" s="5" t="s">
        <v>14</v>
      </c>
      <c r="R702" s="4">
        <v>827252</v>
      </c>
      <c r="S702" s="4">
        <v>18870615</v>
      </c>
      <c r="T702" s="4">
        <v>35600</v>
      </c>
    </row>
    <row r="703" spans="1:20" s="1" customFormat="1" ht="45.75">
      <c r="A703" s="3" t="s">
        <v>575</v>
      </c>
      <c r="B703" s="8" t="s">
        <v>33</v>
      </c>
      <c r="C703" s="4">
        <v>1698571</v>
      </c>
      <c r="D703" s="5" t="s">
        <v>14</v>
      </c>
      <c r="E703" s="5" t="s">
        <v>14</v>
      </c>
      <c r="F703" s="5" t="s">
        <v>14</v>
      </c>
      <c r="G703" s="5" t="s">
        <v>14</v>
      </c>
      <c r="H703" s="5" t="s">
        <v>14</v>
      </c>
      <c r="I703" s="5" t="s">
        <v>14</v>
      </c>
      <c r="J703" s="5" t="s">
        <v>14</v>
      </c>
      <c r="K703" s="5" t="s">
        <v>14</v>
      </c>
      <c r="L703" s="5" t="s">
        <v>14</v>
      </c>
      <c r="M703" s="4">
        <v>917852</v>
      </c>
      <c r="N703" s="5" t="s">
        <v>14</v>
      </c>
      <c r="O703" s="5" t="s">
        <v>14</v>
      </c>
      <c r="P703" s="5" t="s">
        <v>14</v>
      </c>
      <c r="Q703" s="5" t="s">
        <v>14</v>
      </c>
      <c r="R703" s="5" t="s">
        <v>14</v>
      </c>
      <c r="S703" s="4">
        <v>780719</v>
      </c>
      <c r="T703" s="5" t="s">
        <v>14</v>
      </c>
    </row>
    <row r="704" spans="1:20" s="1" customFormat="1" ht="34.5">
      <c r="A704" s="3" t="s">
        <v>576</v>
      </c>
      <c r="B704" s="8" t="s">
        <v>34</v>
      </c>
      <c r="C704" s="4">
        <v>4597581</v>
      </c>
      <c r="D704" s="4">
        <v>6799</v>
      </c>
      <c r="E704" s="5" t="s">
        <v>14</v>
      </c>
      <c r="F704" s="5" t="s">
        <v>14</v>
      </c>
      <c r="G704" s="4">
        <v>1893909</v>
      </c>
      <c r="H704" s="5" t="s">
        <v>14</v>
      </c>
      <c r="I704" s="4">
        <v>6591</v>
      </c>
      <c r="J704" s="5" t="s">
        <v>14</v>
      </c>
      <c r="K704" s="5" t="s">
        <v>14</v>
      </c>
      <c r="L704" s="5" t="s">
        <v>14</v>
      </c>
      <c r="M704" s="5" t="s">
        <v>14</v>
      </c>
      <c r="N704" s="5" t="s">
        <v>14</v>
      </c>
      <c r="O704" s="4">
        <v>16310</v>
      </c>
      <c r="P704" s="5" t="s">
        <v>14</v>
      </c>
      <c r="Q704" s="5" t="s">
        <v>14</v>
      </c>
      <c r="R704" s="4">
        <v>343707</v>
      </c>
      <c r="S704" s="4">
        <v>2299766</v>
      </c>
      <c r="T704" s="4">
        <v>30500</v>
      </c>
    </row>
    <row r="705" spans="1:20" s="1" customFormat="1" ht="45.75">
      <c r="A705" s="3" t="s">
        <v>577</v>
      </c>
      <c r="B705" s="8" t="s">
        <v>35</v>
      </c>
      <c r="C705" s="4">
        <v>19771606</v>
      </c>
      <c r="D705" s="5" t="s">
        <v>14</v>
      </c>
      <c r="E705" s="5" t="s">
        <v>14</v>
      </c>
      <c r="F705" s="5" t="s">
        <v>14</v>
      </c>
      <c r="G705" s="5" t="s">
        <v>14</v>
      </c>
      <c r="H705" s="4">
        <v>3401375</v>
      </c>
      <c r="I705" s="5" t="s">
        <v>14</v>
      </c>
      <c r="J705" s="4">
        <v>1458</v>
      </c>
      <c r="K705" s="5" t="s">
        <v>14</v>
      </c>
      <c r="L705" s="5" t="s">
        <v>14</v>
      </c>
      <c r="M705" s="5" t="s">
        <v>14</v>
      </c>
      <c r="N705" s="4">
        <v>30419</v>
      </c>
      <c r="O705" s="4">
        <v>59579</v>
      </c>
      <c r="P705" s="5" t="s">
        <v>14</v>
      </c>
      <c r="Q705" s="5" t="s">
        <v>14</v>
      </c>
      <c r="R705" s="4">
        <v>483545</v>
      </c>
      <c r="S705" s="4">
        <v>15790130</v>
      </c>
      <c r="T705" s="4">
        <v>5100</v>
      </c>
    </row>
    <row r="706" spans="1:20" s="1" customFormat="1" ht="34.5">
      <c r="A706" s="3" t="s">
        <v>578</v>
      </c>
      <c r="B706" s="8" t="s">
        <v>36</v>
      </c>
      <c r="C706" s="4">
        <v>256157</v>
      </c>
      <c r="D706" s="4">
        <v>50084</v>
      </c>
      <c r="E706" s="5" t="s">
        <v>14</v>
      </c>
      <c r="F706" s="5" t="s">
        <v>14</v>
      </c>
      <c r="G706" s="5" t="s">
        <v>14</v>
      </c>
      <c r="H706" s="4">
        <v>37918</v>
      </c>
      <c r="I706" s="5" t="s">
        <v>14</v>
      </c>
      <c r="J706" s="4">
        <v>2831</v>
      </c>
      <c r="K706" s="5" t="s">
        <v>14</v>
      </c>
      <c r="L706" s="5" t="s">
        <v>14</v>
      </c>
      <c r="M706" s="5" t="s">
        <v>14</v>
      </c>
      <c r="N706" s="4">
        <v>5445</v>
      </c>
      <c r="O706" s="4">
        <v>159879</v>
      </c>
      <c r="P706" s="5" t="s">
        <v>14</v>
      </c>
      <c r="Q706" s="5" t="s">
        <v>14</v>
      </c>
      <c r="R706" s="5" t="s">
        <v>14</v>
      </c>
      <c r="S706" s="5" t="s">
        <v>14</v>
      </c>
      <c r="T706" s="5" t="s">
        <v>14</v>
      </c>
    </row>
    <row r="707" spans="1:20" s="1" customFormat="1" ht="79.5">
      <c r="A707" s="3" t="s">
        <v>579</v>
      </c>
      <c r="B707" s="8" t="s">
        <v>460</v>
      </c>
      <c r="C707" s="4">
        <v>682000</v>
      </c>
      <c r="D707" s="5" t="s">
        <v>14</v>
      </c>
      <c r="E707" s="5" t="s">
        <v>14</v>
      </c>
      <c r="F707" s="5" t="s">
        <v>14</v>
      </c>
      <c r="G707" s="5" t="s">
        <v>14</v>
      </c>
      <c r="H707" s="5" t="s">
        <v>14</v>
      </c>
      <c r="I707" s="5" t="s">
        <v>14</v>
      </c>
      <c r="J707" s="5" t="s">
        <v>14</v>
      </c>
      <c r="K707" s="5" t="s">
        <v>14</v>
      </c>
      <c r="L707" s="5" t="s">
        <v>14</v>
      </c>
      <c r="M707" s="5" t="s">
        <v>14</v>
      </c>
      <c r="N707" s="5" t="s">
        <v>14</v>
      </c>
      <c r="O707" s="5" t="s">
        <v>14</v>
      </c>
      <c r="P707" s="5" t="s">
        <v>14</v>
      </c>
      <c r="Q707" s="5" t="s">
        <v>14</v>
      </c>
      <c r="R707" s="5" t="s">
        <v>14</v>
      </c>
      <c r="S707" s="5" t="s">
        <v>14</v>
      </c>
      <c r="T707" s="4">
        <v>682000</v>
      </c>
    </row>
    <row r="708" spans="1:20" s="1" customFormat="1" ht="45.75">
      <c r="A708" s="3" t="s">
        <v>580</v>
      </c>
      <c r="B708" s="8" t="s">
        <v>37</v>
      </c>
      <c r="C708" s="4">
        <v>682000</v>
      </c>
      <c r="D708" s="5" t="s">
        <v>14</v>
      </c>
      <c r="E708" s="5" t="s">
        <v>14</v>
      </c>
      <c r="F708" s="5" t="s">
        <v>14</v>
      </c>
      <c r="G708" s="5" t="s">
        <v>14</v>
      </c>
      <c r="H708" s="5" t="s">
        <v>14</v>
      </c>
      <c r="I708" s="5" t="s">
        <v>14</v>
      </c>
      <c r="J708" s="5" t="s">
        <v>14</v>
      </c>
      <c r="K708" s="5" t="s">
        <v>14</v>
      </c>
      <c r="L708" s="5" t="s">
        <v>14</v>
      </c>
      <c r="M708" s="5" t="s">
        <v>14</v>
      </c>
      <c r="N708" s="5" t="s">
        <v>14</v>
      </c>
      <c r="O708" s="5" t="s">
        <v>14</v>
      </c>
      <c r="P708" s="5" t="s">
        <v>14</v>
      </c>
      <c r="Q708" s="5" t="s">
        <v>14</v>
      </c>
      <c r="R708" s="5" t="s">
        <v>14</v>
      </c>
      <c r="S708" s="5" t="s">
        <v>14</v>
      </c>
      <c r="T708" s="4">
        <v>682000</v>
      </c>
    </row>
    <row r="709" spans="1:20" s="1" customFormat="1" ht="57">
      <c r="A709" s="3" t="s">
        <v>581</v>
      </c>
      <c r="B709" s="8" t="s">
        <v>461</v>
      </c>
      <c r="C709" s="4">
        <v>39235116</v>
      </c>
      <c r="D709" s="4">
        <v>2299762</v>
      </c>
      <c r="E709" s="4">
        <v>13777871</v>
      </c>
      <c r="F709" s="4">
        <v>86471</v>
      </c>
      <c r="G709" s="5" t="s">
        <v>14</v>
      </c>
      <c r="H709" s="4">
        <v>12768</v>
      </c>
      <c r="I709" s="5" t="s">
        <v>14</v>
      </c>
      <c r="J709" s="4">
        <v>258947</v>
      </c>
      <c r="K709" s="5" t="s">
        <v>14</v>
      </c>
      <c r="L709" s="4">
        <v>284324</v>
      </c>
      <c r="M709" s="5" t="s">
        <v>14</v>
      </c>
      <c r="N709" s="4">
        <v>2591579</v>
      </c>
      <c r="O709" s="5" t="s">
        <v>14</v>
      </c>
      <c r="P709" s="5" t="s">
        <v>14</v>
      </c>
      <c r="Q709" s="5" t="s">
        <v>14</v>
      </c>
      <c r="R709" s="4">
        <v>2651446</v>
      </c>
      <c r="S709" s="4">
        <v>16918987</v>
      </c>
      <c r="T709" s="4">
        <v>352962</v>
      </c>
    </row>
    <row r="710" spans="1:20" s="1" customFormat="1" ht="68.25">
      <c r="A710" s="3" t="s">
        <v>582</v>
      </c>
      <c r="B710" s="8" t="s">
        <v>462</v>
      </c>
      <c r="C710" s="4">
        <v>3476363</v>
      </c>
      <c r="D710" s="5" t="s">
        <v>14</v>
      </c>
      <c r="E710" s="5" t="s">
        <v>14</v>
      </c>
      <c r="F710" s="5" t="s">
        <v>14</v>
      </c>
      <c r="G710" s="5" t="s">
        <v>14</v>
      </c>
      <c r="H710" s="5" t="s">
        <v>14</v>
      </c>
      <c r="I710" s="5" t="s">
        <v>14</v>
      </c>
      <c r="J710" s="5" t="s">
        <v>14</v>
      </c>
      <c r="K710" s="5" t="s">
        <v>14</v>
      </c>
      <c r="L710" s="5" t="s">
        <v>14</v>
      </c>
      <c r="M710" s="5" t="s">
        <v>14</v>
      </c>
      <c r="N710" s="5" t="s">
        <v>14</v>
      </c>
      <c r="O710" s="5" t="s">
        <v>14</v>
      </c>
      <c r="P710" s="5" t="s">
        <v>14</v>
      </c>
      <c r="Q710" s="5" t="s">
        <v>14</v>
      </c>
      <c r="R710" s="5" t="s">
        <v>14</v>
      </c>
      <c r="S710" s="4">
        <v>3476363</v>
      </c>
      <c r="T710" s="5" t="s">
        <v>14</v>
      </c>
    </row>
    <row r="711" spans="1:20" s="1" customFormat="1" ht="45.75">
      <c r="A711" s="3" t="s">
        <v>583</v>
      </c>
      <c r="B711" s="8" t="s">
        <v>38</v>
      </c>
      <c r="C711" s="4">
        <v>3476363</v>
      </c>
      <c r="D711" s="5" t="s">
        <v>14</v>
      </c>
      <c r="E711" s="5" t="s">
        <v>14</v>
      </c>
      <c r="F711" s="5" t="s">
        <v>14</v>
      </c>
      <c r="G711" s="5" t="s">
        <v>14</v>
      </c>
      <c r="H711" s="5" t="s">
        <v>14</v>
      </c>
      <c r="I711" s="5" t="s">
        <v>14</v>
      </c>
      <c r="J711" s="5" t="s">
        <v>14</v>
      </c>
      <c r="K711" s="5" t="s">
        <v>14</v>
      </c>
      <c r="L711" s="5" t="s">
        <v>14</v>
      </c>
      <c r="M711" s="5" t="s">
        <v>14</v>
      </c>
      <c r="N711" s="5" t="s">
        <v>14</v>
      </c>
      <c r="O711" s="5" t="s">
        <v>14</v>
      </c>
      <c r="P711" s="5" t="s">
        <v>14</v>
      </c>
      <c r="Q711" s="5" t="s">
        <v>14</v>
      </c>
      <c r="R711" s="5" t="s">
        <v>14</v>
      </c>
      <c r="S711" s="4">
        <v>3476363</v>
      </c>
      <c r="T711" s="5" t="s">
        <v>14</v>
      </c>
    </row>
    <row r="712" spans="1:20" s="1" customFormat="1" ht="68.25">
      <c r="A712" s="3" t="s">
        <v>584</v>
      </c>
      <c r="B712" s="8" t="s">
        <v>463</v>
      </c>
      <c r="C712" s="4">
        <v>35758754</v>
      </c>
      <c r="D712" s="4">
        <v>2299762</v>
      </c>
      <c r="E712" s="4">
        <v>13777871</v>
      </c>
      <c r="F712" s="4">
        <v>86471</v>
      </c>
      <c r="G712" s="5" t="s">
        <v>14</v>
      </c>
      <c r="H712" s="4">
        <v>12768</v>
      </c>
      <c r="I712" s="5" t="s">
        <v>14</v>
      </c>
      <c r="J712" s="4">
        <v>258947</v>
      </c>
      <c r="K712" s="5" t="s">
        <v>14</v>
      </c>
      <c r="L712" s="4">
        <v>284324</v>
      </c>
      <c r="M712" s="5" t="s">
        <v>14</v>
      </c>
      <c r="N712" s="4">
        <v>2591579</v>
      </c>
      <c r="O712" s="5" t="s">
        <v>14</v>
      </c>
      <c r="P712" s="5" t="s">
        <v>14</v>
      </c>
      <c r="Q712" s="5" t="s">
        <v>14</v>
      </c>
      <c r="R712" s="4">
        <v>2651446</v>
      </c>
      <c r="S712" s="4">
        <v>13442624</v>
      </c>
      <c r="T712" s="4">
        <v>352962</v>
      </c>
    </row>
    <row r="713" spans="1:20" s="1" customFormat="1" ht="23.25">
      <c r="A713" s="3" t="s">
        <v>585</v>
      </c>
      <c r="B713" s="8" t="s">
        <v>39</v>
      </c>
      <c r="C713" s="4">
        <v>20214931</v>
      </c>
      <c r="D713" s="5" t="s">
        <v>14</v>
      </c>
      <c r="E713" s="4">
        <v>12860000</v>
      </c>
      <c r="F713" s="4">
        <v>84709</v>
      </c>
      <c r="G713" s="5" t="s">
        <v>14</v>
      </c>
      <c r="H713" s="5" t="s">
        <v>14</v>
      </c>
      <c r="I713" s="5" t="s">
        <v>14</v>
      </c>
      <c r="J713" s="5" t="s">
        <v>14</v>
      </c>
      <c r="K713" s="5" t="s">
        <v>14</v>
      </c>
      <c r="L713" s="4">
        <v>284324</v>
      </c>
      <c r="M713" s="5" t="s">
        <v>14</v>
      </c>
      <c r="N713" s="5" t="s">
        <v>14</v>
      </c>
      <c r="O713" s="5" t="s">
        <v>14</v>
      </c>
      <c r="P713" s="5" t="s">
        <v>14</v>
      </c>
      <c r="Q713" s="5" t="s">
        <v>14</v>
      </c>
      <c r="R713" s="5" t="s">
        <v>14</v>
      </c>
      <c r="S713" s="4">
        <v>6945898</v>
      </c>
      <c r="T713" s="4">
        <v>40000</v>
      </c>
    </row>
    <row r="714" spans="1:20" s="1" customFormat="1" ht="45.75">
      <c r="A714" s="3" t="s">
        <v>586</v>
      </c>
      <c r="B714" s="8" t="s">
        <v>40</v>
      </c>
      <c r="C714" s="4">
        <v>925582</v>
      </c>
      <c r="D714" s="5" t="s">
        <v>14</v>
      </c>
      <c r="E714" s="4">
        <v>563091</v>
      </c>
      <c r="F714" s="4">
        <v>1762</v>
      </c>
      <c r="G714" s="5" t="s">
        <v>14</v>
      </c>
      <c r="H714" s="5" t="s">
        <v>14</v>
      </c>
      <c r="I714" s="5" t="s">
        <v>14</v>
      </c>
      <c r="J714" s="5" t="s">
        <v>14</v>
      </c>
      <c r="K714" s="5" t="s">
        <v>14</v>
      </c>
      <c r="L714" s="5" t="s">
        <v>14</v>
      </c>
      <c r="M714" s="5" t="s">
        <v>14</v>
      </c>
      <c r="N714" s="5" t="s">
        <v>14</v>
      </c>
      <c r="O714" s="5" t="s">
        <v>14</v>
      </c>
      <c r="P714" s="5" t="s">
        <v>14</v>
      </c>
      <c r="Q714" s="5" t="s">
        <v>14</v>
      </c>
      <c r="R714" s="5" t="s">
        <v>14</v>
      </c>
      <c r="S714" s="4">
        <v>154528</v>
      </c>
      <c r="T714" s="4">
        <v>206200</v>
      </c>
    </row>
    <row r="715" spans="1:20" s="1" customFormat="1" ht="34.5">
      <c r="A715" s="3" t="s">
        <v>587</v>
      </c>
      <c r="B715" s="8" t="s">
        <v>41</v>
      </c>
      <c r="C715" s="4">
        <v>12170657</v>
      </c>
      <c r="D715" s="5" t="s">
        <v>14</v>
      </c>
      <c r="E715" s="4">
        <v>354779</v>
      </c>
      <c r="F715" s="5" t="s">
        <v>14</v>
      </c>
      <c r="G715" s="5" t="s">
        <v>14</v>
      </c>
      <c r="H715" s="4">
        <v>12768</v>
      </c>
      <c r="I715" s="5" t="s">
        <v>14</v>
      </c>
      <c r="J715" s="4">
        <v>258947</v>
      </c>
      <c r="K715" s="5" t="s">
        <v>14</v>
      </c>
      <c r="L715" s="5" t="s">
        <v>14</v>
      </c>
      <c r="M715" s="5" t="s">
        <v>14</v>
      </c>
      <c r="N715" s="4">
        <v>2591579</v>
      </c>
      <c r="O715" s="5" t="s">
        <v>14</v>
      </c>
      <c r="P715" s="5" t="s">
        <v>14</v>
      </c>
      <c r="Q715" s="5" t="s">
        <v>14</v>
      </c>
      <c r="R715" s="4">
        <v>2612441</v>
      </c>
      <c r="S715" s="4">
        <v>6233380</v>
      </c>
      <c r="T715" s="4">
        <v>106762</v>
      </c>
    </row>
    <row r="716" spans="1:20" s="1" customFormat="1" ht="45.75">
      <c r="A716" s="3" t="s">
        <v>588</v>
      </c>
      <c r="B716" s="8" t="s">
        <v>42</v>
      </c>
      <c r="C716" s="4">
        <v>2447585</v>
      </c>
      <c r="D716" s="4">
        <v>2299762</v>
      </c>
      <c r="E716" s="5" t="s">
        <v>14</v>
      </c>
      <c r="F716" s="5" t="s">
        <v>14</v>
      </c>
      <c r="G716" s="5" t="s">
        <v>14</v>
      </c>
      <c r="H716" s="5" t="s">
        <v>14</v>
      </c>
      <c r="I716" s="5" t="s">
        <v>14</v>
      </c>
      <c r="J716" s="5" t="s">
        <v>14</v>
      </c>
      <c r="K716" s="5" t="s">
        <v>14</v>
      </c>
      <c r="L716" s="5" t="s">
        <v>14</v>
      </c>
      <c r="M716" s="5" t="s">
        <v>14</v>
      </c>
      <c r="N716" s="5" t="s">
        <v>14</v>
      </c>
      <c r="O716" s="5" t="s">
        <v>14</v>
      </c>
      <c r="P716" s="5" t="s">
        <v>14</v>
      </c>
      <c r="Q716" s="5" t="s">
        <v>14</v>
      </c>
      <c r="R716" s="4">
        <v>39005</v>
      </c>
      <c r="S716" s="4">
        <v>108818</v>
      </c>
      <c r="T716" s="5" t="s">
        <v>14</v>
      </c>
    </row>
    <row r="717" spans="1:20" s="1" customFormat="1" ht="79.5">
      <c r="A717" s="3" t="s">
        <v>589</v>
      </c>
      <c r="B717" s="8" t="s">
        <v>464</v>
      </c>
      <c r="C717" s="4">
        <v>393056785</v>
      </c>
      <c r="D717" s="4">
        <v>7802264</v>
      </c>
      <c r="E717" s="4">
        <v>9441574</v>
      </c>
      <c r="F717" s="4">
        <v>6558176</v>
      </c>
      <c r="G717" s="4">
        <v>10144051</v>
      </c>
      <c r="H717" s="4">
        <v>35394277</v>
      </c>
      <c r="I717" s="4">
        <v>4804042</v>
      </c>
      <c r="J717" s="4">
        <v>9578225</v>
      </c>
      <c r="K717" s="4">
        <v>57491355</v>
      </c>
      <c r="L717" s="4">
        <v>4144856</v>
      </c>
      <c r="M717" s="4">
        <v>8046986</v>
      </c>
      <c r="N717" s="4">
        <v>28865855</v>
      </c>
      <c r="O717" s="4">
        <v>14977051</v>
      </c>
      <c r="P717" s="4">
        <v>1183392</v>
      </c>
      <c r="Q717" s="4">
        <v>46873187</v>
      </c>
      <c r="R717" s="4">
        <v>51536465</v>
      </c>
      <c r="S717" s="4">
        <v>86641907</v>
      </c>
      <c r="T717" s="4">
        <v>9573122</v>
      </c>
    </row>
    <row r="718" spans="1:20" s="1" customFormat="1" ht="57">
      <c r="A718" s="3" t="s">
        <v>590</v>
      </c>
      <c r="B718" s="8" t="s">
        <v>465</v>
      </c>
      <c r="C718" s="4">
        <v>94234008</v>
      </c>
      <c r="D718" s="4">
        <v>1393041</v>
      </c>
      <c r="E718" s="4">
        <v>255218</v>
      </c>
      <c r="F718" s="4">
        <v>2763460</v>
      </c>
      <c r="G718" s="4">
        <v>249971</v>
      </c>
      <c r="H718" s="4">
        <v>143691</v>
      </c>
      <c r="I718" s="4">
        <v>2679927</v>
      </c>
      <c r="J718" s="4">
        <v>1933849</v>
      </c>
      <c r="K718" s="4">
        <v>37378540</v>
      </c>
      <c r="L718" s="4">
        <v>113999</v>
      </c>
      <c r="M718" s="4">
        <v>2081686</v>
      </c>
      <c r="N718" s="4">
        <v>3353097</v>
      </c>
      <c r="O718" s="4">
        <v>3521454</v>
      </c>
      <c r="P718" s="4">
        <v>360800</v>
      </c>
      <c r="Q718" s="4">
        <v>23712600</v>
      </c>
      <c r="R718" s="4">
        <v>5522351</v>
      </c>
      <c r="S718" s="4">
        <v>7843903</v>
      </c>
      <c r="T718" s="4">
        <v>926420</v>
      </c>
    </row>
    <row r="719" spans="1:20" s="1" customFormat="1" ht="45.75">
      <c r="A719" s="3" t="s">
        <v>591</v>
      </c>
      <c r="B719" s="8" t="s">
        <v>43</v>
      </c>
      <c r="C719" s="4">
        <v>30797205</v>
      </c>
      <c r="D719" s="4">
        <v>256137</v>
      </c>
      <c r="E719" s="4">
        <v>43060</v>
      </c>
      <c r="F719" s="4">
        <v>1537858</v>
      </c>
      <c r="G719" s="4">
        <v>249971</v>
      </c>
      <c r="H719" s="4">
        <v>67851</v>
      </c>
      <c r="I719" s="4">
        <v>1201686</v>
      </c>
      <c r="J719" s="4">
        <v>1620271</v>
      </c>
      <c r="K719" s="4">
        <v>822836</v>
      </c>
      <c r="L719" s="4">
        <v>82627</v>
      </c>
      <c r="M719" s="4">
        <v>989768</v>
      </c>
      <c r="N719" s="4">
        <v>2509288</v>
      </c>
      <c r="O719" s="4">
        <v>1237888</v>
      </c>
      <c r="P719" s="4">
        <v>212398</v>
      </c>
      <c r="Q719" s="4">
        <v>12065601</v>
      </c>
      <c r="R719" s="4">
        <v>4046451</v>
      </c>
      <c r="S719" s="4">
        <v>3268803</v>
      </c>
      <c r="T719" s="4">
        <v>584711</v>
      </c>
    </row>
    <row r="720" spans="1:20" s="1" customFormat="1" ht="45.75">
      <c r="A720" s="3" t="s">
        <v>592</v>
      </c>
      <c r="B720" s="8" t="s">
        <v>44</v>
      </c>
      <c r="C720" s="4">
        <v>52049867</v>
      </c>
      <c r="D720" s="4">
        <v>235456</v>
      </c>
      <c r="E720" s="4">
        <v>212158</v>
      </c>
      <c r="F720" s="4">
        <v>1094341</v>
      </c>
      <c r="G720" s="5" t="s">
        <v>14</v>
      </c>
      <c r="H720" s="4">
        <v>75840</v>
      </c>
      <c r="I720" s="4">
        <v>1372735</v>
      </c>
      <c r="J720" s="4">
        <v>300471</v>
      </c>
      <c r="K720" s="4">
        <v>36220728</v>
      </c>
      <c r="L720" s="4">
        <v>25036</v>
      </c>
      <c r="M720" s="4">
        <v>1084653</v>
      </c>
      <c r="N720" s="4">
        <v>103306</v>
      </c>
      <c r="O720" s="4">
        <v>2271392</v>
      </c>
      <c r="P720" s="4">
        <v>23173</v>
      </c>
      <c r="Q720" s="4">
        <v>6191114</v>
      </c>
      <c r="R720" s="4">
        <v>1453412</v>
      </c>
      <c r="S720" s="4">
        <v>1194876</v>
      </c>
      <c r="T720" s="4">
        <v>191174</v>
      </c>
    </row>
    <row r="721" spans="1:20" s="1" customFormat="1" ht="34.5">
      <c r="A721" s="3" t="s">
        <v>593</v>
      </c>
      <c r="B721" s="8" t="s">
        <v>45</v>
      </c>
      <c r="C721" s="4">
        <v>11386936</v>
      </c>
      <c r="D721" s="4">
        <v>901448</v>
      </c>
      <c r="E721" s="5" t="s">
        <v>14</v>
      </c>
      <c r="F721" s="4">
        <v>131261</v>
      </c>
      <c r="G721" s="5" t="s">
        <v>14</v>
      </c>
      <c r="H721" s="5" t="s">
        <v>14</v>
      </c>
      <c r="I721" s="4">
        <v>105505</v>
      </c>
      <c r="J721" s="4">
        <v>13108</v>
      </c>
      <c r="K721" s="4">
        <v>334977</v>
      </c>
      <c r="L721" s="4">
        <v>6335</v>
      </c>
      <c r="M721" s="4">
        <v>7265</v>
      </c>
      <c r="N721" s="4">
        <v>740503</v>
      </c>
      <c r="O721" s="4">
        <v>12174</v>
      </c>
      <c r="P721" s="4">
        <v>125229</v>
      </c>
      <c r="Q721" s="4">
        <v>5455885</v>
      </c>
      <c r="R721" s="4">
        <v>22487</v>
      </c>
      <c r="S721" s="4">
        <v>3380224</v>
      </c>
      <c r="T721" s="4">
        <v>150535</v>
      </c>
    </row>
    <row r="722" spans="1:20" s="1" customFormat="1" ht="79.5">
      <c r="A722" s="3" t="s">
        <v>594</v>
      </c>
      <c r="B722" s="8" t="s">
        <v>466</v>
      </c>
      <c r="C722" s="4">
        <v>298822777</v>
      </c>
      <c r="D722" s="4">
        <v>6409222</v>
      </c>
      <c r="E722" s="4">
        <v>9186356</v>
      </c>
      <c r="F722" s="4">
        <v>3794716</v>
      </c>
      <c r="G722" s="4">
        <v>9894080</v>
      </c>
      <c r="H722" s="4">
        <v>35250586</v>
      </c>
      <c r="I722" s="4">
        <v>2124115</v>
      </c>
      <c r="J722" s="4">
        <v>7644376</v>
      </c>
      <c r="K722" s="4">
        <v>20112814</v>
      </c>
      <c r="L722" s="4">
        <v>4030857</v>
      </c>
      <c r="M722" s="4">
        <v>5965300</v>
      </c>
      <c r="N722" s="4">
        <v>25512758</v>
      </c>
      <c r="O722" s="4">
        <v>11455597</v>
      </c>
      <c r="P722" s="4">
        <v>822592</v>
      </c>
      <c r="Q722" s="4">
        <v>23160587</v>
      </c>
      <c r="R722" s="4">
        <v>46014114</v>
      </c>
      <c r="S722" s="4">
        <v>78798004</v>
      </c>
      <c r="T722" s="4">
        <v>8646701</v>
      </c>
    </row>
    <row r="723" spans="1:20" s="1" customFormat="1" ht="45.75">
      <c r="A723" s="3" t="s">
        <v>595</v>
      </c>
      <c r="B723" s="8" t="s">
        <v>46</v>
      </c>
      <c r="C723" s="4">
        <v>298822777</v>
      </c>
      <c r="D723" s="4">
        <v>6409222</v>
      </c>
      <c r="E723" s="4">
        <v>9186356</v>
      </c>
      <c r="F723" s="4">
        <v>3794716</v>
      </c>
      <c r="G723" s="4">
        <v>9894080</v>
      </c>
      <c r="H723" s="4">
        <v>35250586</v>
      </c>
      <c r="I723" s="4">
        <v>2124115</v>
      </c>
      <c r="J723" s="4">
        <v>7644376</v>
      </c>
      <c r="K723" s="4">
        <v>20112814</v>
      </c>
      <c r="L723" s="4">
        <v>4030857</v>
      </c>
      <c r="M723" s="4">
        <v>5965300</v>
      </c>
      <c r="N723" s="4">
        <v>25512758</v>
      </c>
      <c r="O723" s="4">
        <v>11455597</v>
      </c>
      <c r="P723" s="4">
        <v>822592</v>
      </c>
      <c r="Q723" s="4">
        <v>23160587</v>
      </c>
      <c r="R723" s="4">
        <v>46014114</v>
      </c>
      <c r="S723" s="4">
        <v>78798004</v>
      </c>
      <c r="T723" s="4">
        <v>8646701</v>
      </c>
    </row>
    <row r="724" spans="1:20" s="1" customFormat="1" ht="68.25">
      <c r="A724" s="3" t="s">
        <v>596</v>
      </c>
      <c r="B724" s="8" t="s">
        <v>467</v>
      </c>
      <c r="C724" s="4">
        <v>69733392</v>
      </c>
      <c r="D724" s="4">
        <v>2716039</v>
      </c>
      <c r="E724" s="4">
        <v>3530032</v>
      </c>
      <c r="F724" s="4">
        <v>2529809</v>
      </c>
      <c r="G724" s="4">
        <v>2381450</v>
      </c>
      <c r="H724" s="4">
        <v>781424</v>
      </c>
      <c r="I724" s="4">
        <v>453751</v>
      </c>
      <c r="J724" s="4">
        <v>3676865</v>
      </c>
      <c r="K724" s="4">
        <v>7462455</v>
      </c>
      <c r="L724" s="4">
        <v>981235</v>
      </c>
      <c r="M724" s="4">
        <v>2839775</v>
      </c>
      <c r="N724" s="4">
        <v>2354611</v>
      </c>
      <c r="O724" s="4">
        <v>1693740</v>
      </c>
      <c r="P724" s="4">
        <v>83465</v>
      </c>
      <c r="Q724" s="4">
        <v>14285871</v>
      </c>
      <c r="R724" s="4">
        <v>13682017</v>
      </c>
      <c r="S724" s="4">
        <v>8507880</v>
      </c>
      <c r="T724" s="4">
        <v>1772972</v>
      </c>
    </row>
    <row r="725" spans="1:20" s="1" customFormat="1" ht="68.25">
      <c r="A725" s="3" t="s">
        <v>597</v>
      </c>
      <c r="B725" s="8" t="s">
        <v>468</v>
      </c>
      <c r="C725" s="4">
        <v>16180568</v>
      </c>
      <c r="D725" s="5" t="s">
        <v>14</v>
      </c>
      <c r="E725" s="4">
        <v>56680</v>
      </c>
      <c r="F725" s="4">
        <v>645731</v>
      </c>
      <c r="G725" s="4">
        <v>58854</v>
      </c>
      <c r="H725" s="5" t="s">
        <v>14</v>
      </c>
      <c r="I725" s="5" t="s">
        <v>14</v>
      </c>
      <c r="J725" s="4">
        <v>29942</v>
      </c>
      <c r="K725" s="4">
        <v>844229</v>
      </c>
      <c r="L725" s="5" t="s">
        <v>14</v>
      </c>
      <c r="M725" s="4">
        <v>515260</v>
      </c>
      <c r="N725" s="4">
        <v>1040538</v>
      </c>
      <c r="O725" s="4">
        <v>585899</v>
      </c>
      <c r="P725" s="5" t="s">
        <v>14</v>
      </c>
      <c r="Q725" s="4">
        <v>4208930</v>
      </c>
      <c r="R725" s="4">
        <v>7866671</v>
      </c>
      <c r="S725" s="4">
        <v>94579</v>
      </c>
      <c r="T725" s="4">
        <v>233256</v>
      </c>
    </row>
    <row r="726" spans="1:20" s="1" customFormat="1" ht="34.5">
      <c r="A726" s="3" t="s">
        <v>598</v>
      </c>
      <c r="B726" s="8" t="s">
        <v>47</v>
      </c>
      <c r="C726" s="4">
        <v>16180568</v>
      </c>
      <c r="D726" s="5" t="s">
        <v>14</v>
      </c>
      <c r="E726" s="4">
        <v>56680</v>
      </c>
      <c r="F726" s="4">
        <v>645731</v>
      </c>
      <c r="G726" s="4">
        <v>58854</v>
      </c>
      <c r="H726" s="5" t="s">
        <v>14</v>
      </c>
      <c r="I726" s="5" t="s">
        <v>14</v>
      </c>
      <c r="J726" s="4">
        <v>29942</v>
      </c>
      <c r="K726" s="4">
        <v>844229</v>
      </c>
      <c r="L726" s="5" t="s">
        <v>14</v>
      </c>
      <c r="M726" s="4">
        <v>515260</v>
      </c>
      <c r="N726" s="4">
        <v>1040538</v>
      </c>
      <c r="O726" s="4">
        <v>585899</v>
      </c>
      <c r="P726" s="5" t="s">
        <v>14</v>
      </c>
      <c r="Q726" s="4">
        <v>4208930</v>
      </c>
      <c r="R726" s="4">
        <v>7866671</v>
      </c>
      <c r="S726" s="4">
        <v>94579</v>
      </c>
      <c r="T726" s="4">
        <v>233256</v>
      </c>
    </row>
    <row r="727" spans="1:20" s="1" customFormat="1" ht="79.5">
      <c r="A727" s="3" t="s">
        <v>599</v>
      </c>
      <c r="B727" s="8" t="s">
        <v>469</v>
      </c>
      <c r="C727" s="4">
        <v>13750</v>
      </c>
      <c r="D727" s="5" t="s">
        <v>14</v>
      </c>
      <c r="E727" s="4">
        <v>13750</v>
      </c>
      <c r="F727" s="5" t="s">
        <v>14</v>
      </c>
      <c r="G727" s="5" t="s">
        <v>14</v>
      </c>
      <c r="H727" s="5" t="s">
        <v>14</v>
      </c>
      <c r="I727" s="5" t="s">
        <v>14</v>
      </c>
      <c r="J727" s="5" t="s">
        <v>14</v>
      </c>
      <c r="K727" s="5" t="s">
        <v>14</v>
      </c>
      <c r="L727" s="5" t="s">
        <v>14</v>
      </c>
      <c r="M727" s="5" t="s">
        <v>14</v>
      </c>
      <c r="N727" s="5" t="s">
        <v>14</v>
      </c>
      <c r="O727" s="5" t="s">
        <v>14</v>
      </c>
      <c r="P727" s="5" t="s">
        <v>14</v>
      </c>
      <c r="Q727" s="5" t="s">
        <v>14</v>
      </c>
      <c r="R727" s="5" t="s">
        <v>14</v>
      </c>
      <c r="S727" s="5" t="s">
        <v>14</v>
      </c>
      <c r="T727" s="5" t="s">
        <v>14</v>
      </c>
    </row>
    <row r="728" spans="1:20" s="1" customFormat="1" ht="45.75">
      <c r="A728" s="3" t="s">
        <v>600</v>
      </c>
      <c r="B728" s="8" t="s">
        <v>48</v>
      </c>
      <c r="C728" s="4">
        <v>13750</v>
      </c>
      <c r="D728" s="5" t="s">
        <v>14</v>
      </c>
      <c r="E728" s="4">
        <v>13750</v>
      </c>
      <c r="F728" s="5" t="s">
        <v>14</v>
      </c>
      <c r="G728" s="5" t="s">
        <v>14</v>
      </c>
      <c r="H728" s="5" t="s">
        <v>14</v>
      </c>
      <c r="I728" s="5" t="s">
        <v>14</v>
      </c>
      <c r="J728" s="5" t="s">
        <v>14</v>
      </c>
      <c r="K728" s="5" t="s">
        <v>14</v>
      </c>
      <c r="L728" s="5" t="s">
        <v>14</v>
      </c>
      <c r="M728" s="5" t="s">
        <v>14</v>
      </c>
      <c r="N728" s="5" t="s">
        <v>14</v>
      </c>
      <c r="O728" s="5" t="s">
        <v>14</v>
      </c>
      <c r="P728" s="5" t="s">
        <v>14</v>
      </c>
      <c r="Q728" s="5" t="s">
        <v>14</v>
      </c>
      <c r="R728" s="5" t="s">
        <v>14</v>
      </c>
      <c r="S728" s="5" t="s">
        <v>14</v>
      </c>
      <c r="T728" s="5" t="s">
        <v>14</v>
      </c>
    </row>
    <row r="729" spans="1:20" s="1" customFormat="1" ht="79.5">
      <c r="A729" s="3" t="s">
        <v>601</v>
      </c>
      <c r="B729" s="8" t="s">
        <v>470</v>
      </c>
      <c r="C729" s="4">
        <v>53539074</v>
      </c>
      <c r="D729" s="4">
        <v>2716039</v>
      </c>
      <c r="E729" s="4">
        <v>3459602</v>
      </c>
      <c r="F729" s="4">
        <v>1884078</v>
      </c>
      <c r="G729" s="4">
        <v>2322596</v>
      </c>
      <c r="H729" s="4">
        <v>781424</v>
      </c>
      <c r="I729" s="4">
        <v>453751</v>
      </c>
      <c r="J729" s="4">
        <v>3646923</v>
      </c>
      <c r="K729" s="4">
        <v>6618226</v>
      </c>
      <c r="L729" s="4">
        <v>981235</v>
      </c>
      <c r="M729" s="4">
        <v>2324516</v>
      </c>
      <c r="N729" s="4">
        <v>1314072</v>
      </c>
      <c r="O729" s="4">
        <v>1107841</v>
      </c>
      <c r="P729" s="4">
        <v>83465</v>
      </c>
      <c r="Q729" s="4">
        <v>10076942</v>
      </c>
      <c r="R729" s="4">
        <v>5815345</v>
      </c>
      <c r="S729" s="4">
        <v>8413301</v>
      </c>
      <c r="T729" s="4">
        <v>1539716</v>
      </c>
    </row>
    <row r="730" spans="1:20" s="1" customFormat="1" ht="57">
      <c r="A730" s="3" t="s">
        <v>602</v>
      </c>
      <c r="B730" s="8" t="s">
        <v>49</v>
      </c>
      <c r="C730" s="4">
        <v>53386055</v>
      </c>
      <c r="D730" s="4">
        <v>2662392</v>
      </c>
      <c r="E730" s="4">
        <v>3459602</v>
      </c>
      <c r="F730" s="4">
        <v>1855986</v>
      </c>
      <c r="G730" s="4">
        <v>2322596</v>
      </c>
      <c r="H730" s="4">
        <v>781424</v>
      </c>
      <c r="I730" s="4">
        <v>430932</v>
      </c>
      <c r="J730" s="4">
        <v>3646923</v>
      </c>
      <c r="K730" s="4">
        <v>6618226</v>
      </c>
      <c r="L730" s="4">
        <v>981235</v>
      </c>
      <c r="M730" s="4">
        <v>2324516</v>
      </c>
      <c r="N730" s="4">
        <v>1308072</v>
      </c>
      <c r="O730" s="4">
        <v>1065382</v>
      </c>
      <c r="P730" s="4">
        <v>83465</v>
      </c>
      <c r="Q730" s="4">
        <v>10076942</v>
      </c>
      <c r="R730" s="4">
        <v>5815345</v>
      </c>
      <c r="S730" s="4">
        <v>8413301</v>
      </c>
      <c r="T730" s="4">
        <v>1539716</v>
      </c>
    </row>
    <row r="731" spans="1:20" s="1" customFormat="1" ht="23.25">
      <c r="A731" s="3" t="s">
        <v>603</v>
      </c>
      <c r="B731" s="8" t="s">
        <v>50</v>
      </c>
      <c r="C731" s="4">
        <v>16640538</v>
      </c>
      <c r="D731" s="4">
        <v>938694</v>
      </c>
      <c r="E731" s="4">
        <v>20193</v>
      </c>
      <c r="F731" s="4">
        <v>601099</v>
      </c>
      <c r="G731" s="4">
        <v>32564</v>
      </c>
      <c r="H731" s="4">
        <v>526145</v>
      </c>
      <c r="I731" s="4">
        <v>104808</v>
      </c>
      <c r="J731" s="4">
        <v>724791</v>
      </c>
      <c r="K731" s="4">
        <v>1035035</v>
      </c>
      <c r="L731" s="4">
        <v>441773</v>
      </c>
      <c r="M731" s="4">
        <v>1830433</v>
      </c>
      <c r="N731" s="4">
        <v>361919</v>
      </c>
      <c r="O731" s="4">
        <v>150612</v>
      </c>
      <c r="P731" s="4">
        <v>53896</v>
      </c>
      <c r="Q731" s="4">
        <v>5342500</v>
      </c>
      <c r="R731" s="4">
        <v>2624340</v>
      </c>
      <c r="S731" s="4">
        <v>1523160</v>
      </c>
      <c r="T731" s="4">
        <v>328574</v>
      </c>
    </row>
    <row r="732" spans="1:20" s="1" customFormat="1" ht="45.75">
      <c r="A732" s="3" t="s">
        <v>604</v>
      </c>
      <c r="B732" s="8" t="s">
        <v>51</v>
      </c>
      <c r="C732" s="4">
        <v>36745518</v>
      </c>
      <c r="D732" s="4">
        <v>1723697</v>
      </c>
      <c r="E732" s="4">
        <v>3439410</v>
      </c>
      <c r="F732" s="4">
        <v>1254887</v>
      </c>
      <c r="G732" s="4">
        <v>2290032</v>
      </c>
      <c r="H732" s="4">
        <v>255278</v>
      </c>
      <c r="I732" s="4">
        <v>326124</v>
      </c>
      <c r="J732" s="4">
        <v>2922133</v>
      </c>
      <c r="K732" s="4">
        <v>5583191</v>
      </c>
      <c r="L732" s="4">
        <v>539463</v>
      </c>
      <c r="M732" s="4">
        <v>494082</v>
      </c>
      <c r="N732" s="4">
        <v>946153</v>
      </c>
      <c r="O732" s="4">
        <v>914770</v>
      </c>
      <c r="P732" s="4">
        <v>29568</v>
      </c>
      <c r="Q732" s="4">
        <v>4734441</v>
      </c>
      <c r="R732" s="4">
        <v>3191005</v>
      </c>
      <c r="S732" s="4">
        <v>6890141</v>
      </c>
      <c r="T732" s="4">
        <v>1211142</v>
      </c>
    </row>
    <row r="733" spans="1:20" s="1" customFormat="1" ht="34.5">
      <c r="A733" s="3" t="s">
        <v>605</v>
      </c>
      <c r="B733" s="8" t="s">
        <v>52</v>
      </c>
      <c r="C733" s="4">
        <v>153018</v>
      </c>
      <c r="D733" s="4">
        <v>53647</v>
      </c>
      <c r="E733" s="5" t="s">
        <v>14</v>
      </c>
      <c r="F733" s="4">
        <v>28093</v>
      </c>
      <c r="G733" s="5" t="s">
        <v>14</v>
      </c>
      <c r="H733" s="5" t="s">
        <v>14</v>
      </c>
      <c r="I733" s="4">
        <v>22819</v>
      </c>
      <c r="J733" s="5" t="s">
        <v>14</v>
      </c>
      <c r="K733" s="5" t="s">
        <v>14</v>
      </c>
      <c r="L733" s="5" t="s">
        <v>14</v>
      </c>
      <c r="M733" s="5" t="s">
        <v>14</v>
      </c>
      <c r="N733" s="4">
        <v>6000</v>
      </c>
      <c r="O733" s="4">
        <v>42459</v>
      </c>
      <c r="P733" s="5" t="s">
        <v>14</v>
      </c>
      <c r="Q733" s="5" t="s">
        <v>14</v>
      </c>
      <c r="R733" s="5" t="s">
        <v>14</v>
      </c>
      <c r="S733" s="5" t="s">
        <v>14</v>
      </c>
      <c r="T733" s="5" t="s">
        <v>14</v>
      </c>
    </row>
    <row r="734" spans="1:20" s="1" customFormat="1" ht="79.5">
      <c r="A734" s="3" t="s">
        <v>606</v>
      </c>
      <c r="B734" s="8" t="s">
        <v>471</v>
      </c>
      <c r="C734" s="4">
        <v>17447930</v>
      </c>
      <c r="D734" s="4">
        <v>61313</v>
      </c>
      <c r="E734" s="4">
        <v>173960</v>
      </c>
      <c r="F734" s="4">
        <v>8750</v>
      </c>
      <c r="G734" s="5" t="s">
        <v>14</v>
      </c>
      <c r="H734" s="4">
        <v>4310342</v>
      </c>
      <c r="I734" s="5" t="s">
        <v>14</v>
      </c>
      <c r="J734" s="5" t="s">
        <v>14</v>
      </c>
      <c r="K734" s="5" t="s">
        <v>14</v>
      </c>
      <c r="L734" s="5" t="s">
        <v>14</v>
      </c>
      <c r="M734" s="5" t="s">
        <v>14</v>
      </c>
      <c r="N734" s="5" t="s">
        <v>14</v>
      </c>
      <c r="O734" s="4">
        <v>11335</v>
      </c>
      <c r="P734" s="4">
        <v>272</v>
      </c>
      <c r="Q734" s="4">
        <v>2893</v>
      </c>
      <c r="R734" s="4">
        <v>12318605</v>
      </c>
      <c r="S734" s="4">
        <v>488942</v>
      </c>
      <c r="T734" s="4">
        <v>71518</v>
      </c>
    </row>
    <row r="735" spans="1:20" s="1" customFormat="1" ht="79.5">
      <c r="A735" s="3" t="s">
        <v>606</v>
      </c>
      <c r="B735" s="8" t="s">
        <v>472</v>
      </c>
      <c r="C735" s="4">
        <v>17447930</v>
      </c>
      <c r="D735" s="4">
        <v>61313</v>
      </c>
      <c r="E735" s="4">
        <v>173960</v>
      </c>
      <c r="F735" s="4">
        <v>8750</v>
      </c>
      <c r="G735" s="5" t="s">
        <v>14</v>
      </c>
      <c r="H735" s="4">
        <v>4310342</v>
      </c>
      <c r="I735" s="5" t="s">
        <v>14</v>
      </c>
      <c r="J735" s="5" t="s">
        <v>14</v>
      </c>
      <c r="K735" s="5" t="s">
        <v>14</v>
      </c>
      <c r="L735" s="5" t="s">
        <v>14</v>
      </c>
      <c r="M735" s="5" t="s">
        <v>14</v>
      </c>
      <c r="N735" s="5" t="s">
        <v>14</v>
      </c>
      <c r="O735" s="4">
        <v>11335</v>
      </c>
      <c r="P735" s="4">
        <v>272</v>
      </c>
      <c r="Q735" s="4">
        <v>2893</v>
      </c>
      <c r="R735" s="4">
        <v>12318605</v>
      </c>
      <c r="S735" s="4">
        <v>488942</v>
      </c>
      <c r="T735" s="4">
        <v>71518</v>
      </c>
    </row>
    <row r="736" spans="1:20" s="1" customFormat="1" ht="34.5">
      <c r="A736" s="3" t="s">
        <v>607</v>
      </c>
      <c r="B736" s="8" t="s">
        <v>53</v>
      </c>
      <c r="C736" s="4">
        <v>17151171</v>
      </c>
      <c r="D736" s="5" t="s">
        <v>14</v>
      </c>
      <c r="E736" s="4">
        <v>131043</v>
      </c>
      <c r="F736" s="5" t="s">
        <v>14</v>
      </c>
      <c r="G736" s="5" t="s">
        <v>14</v>
      </c>
      <c r="H736" s="4">
        <v>4310342</v>
      </c>
      <c r="I736" s="5" t="s">
        <v>14</v>
      </c>
      <c r="J736" s="5" t="s">
        <v>14</v>
      </c>
      <c r="K736" s="5" t="s">
        <v>14</v>
      </c>
      <c r="L736" s="5" t="s">
        <v>14</v>
      </c>
      <c r="M736" s="5" t="s">
        <v>14</v>
      </c>
      <c r="N736" s="5" t="s">
        <v>14</v>
      </c>
      <c r="O736" s="5" t="s">
        <v>14</v>
      </c>
      <c r="P736" s="5" t="s">
        <v>14</v>
      </c>
      <c r="Q736" s="5" t="s">
        <v>14</v>
      </c>
      <c r="R736" s="4">
        <v>12220843</v>
      </c>
      <c r="S736" s="4">
        <v>488942</v>
      </c>
      <c r="T736" s="5" t="s">
        <v>14</v>
      </c>
    </row>
    <row r="737" spans="1:20" s="1" customFormat="1" ht="45.75">
      <c r="A737" s="3" t="s">
        <v>608</v>
      </c>
      <c r="B737" s="8" t="s">
        <v>54</v>
      </c>
      <c r="C737" s="4">
        <v>296759</v>
      </c>
      <c r="D737" s="4">
        <v>61313</v>
      </c>
      <c r="E737" s="4">
        <v>42917</v>
      </c>
      <c r="F737" s="4">
        <v>8750</v>
      </c>
      <c r="G737" s="5" t="s">
        <v>14</v>
      </c>
      <c r="H737" s="5" t="s">
        <v>14</v>
      </c>
      <c r="I737" s="5" t="s">
        <v>14</v>
      </c>
      <c r="J737" s="5" t="s">
        <v>14</v>
      </c>
      <c r="K737" s="5" t="s">
        <v>14</v>
      </c>
      <c r="L737" s="5" t="s">
        <v>14</v>
      </c>
      <c r="M737" s="5" t="s">
        <v>14</v>
      </c>
      <c r="N737" s="5" t="s">
        <v>14</v>
      </c>
      <c r="O737" s="4">
        <v>11335</v>
      </c>
      <c r="P737" s="4">
        <v>272</v>
      </c>
      <c r="Q737" s="4">
        <v>2893</v>
      </c>
      <c r="R737" s="4">
        <v>97762</v>
      </c>
      <c r="S737" s="5" t="s">
        <v>14</v>
      </c>
      <c r="T737" s="4">
        <v>71518</v>
      </c>
    </row>
    <row r="738" spans="1:20" s="1" customFormat="1" ht="68.25">
      <c r="A738" s="3" t="s">
        <v>609</v>
      </c>
      <c r="B738" s="8" t="s">
        <v>473</v>
      </c>
      <c r="C738" s="4">
        <v>291485</v>
      </c>
      <c r="D738" s="5" t="s">
        <v>14</v>
      </c>
      <c r="E738" s="4">
        <v>31930</v>
      </c>
      <c r="F738" s="4">
        <v>137777</v>
      </c>
      <c r="G738" s="5" t="s">
        <v>14</v>
      </c>
      <c r="H738" s="5" t="s">
        <v>14</v>
      </c>
      <c r="I738" s="5" t="s">
        <v>14</v>
      </c>
      <c r="J738" s="5" t="s">
        <v>14</v>
      </c>
      <c r="K738" s="5" t="s">
        <v>14</v>
      </c>
      <c r="L738" s="4">
        <v>14999</v>
      </c>
      <c r="M738" s="5" t="s">
        <v>14</v>
      </c>
      <c r="N738" s="4">
        <v>44207</v>
      </c>
      <c r="O738" s="5" t="s">
        <v>14</v>
      </c>
      <c r="P738" s="5" t="s">
        <v>14</v>
      </c>
      <c r="Q738" s="4">
        <v>16472</v>
      </c>
      <c r="R738" s="5" t="s">
        <v>14</v>
      </c>
      <c r="S738" s="5" t="s">
        <v>14</v>
      </c>
      <c r="T738" s="4">
        <v>46100</v>
      </c>
    </row>
    <row r="739" spans="1:20" s="1" customFormat="1" ht="68.25">
      <c r="A739" s="3" t="s">
        <v>609</v>
      </c>
      <c r="B739" s="8" t="s">
        <v>474</v>
      </c>
      <c r="C739" s="4">
        <v>291485</v>
      </c>
      <c r="D739" s="5" t="s">
        <v>14</v>
      </c>
      <c r="E739" s="4">
        <v>31930</v>
      </c>
      <c r="F739" s="4">
        <v>137777</v>
      </c>
      <c r="G739" s="5" t="s">
        <v>14</v>
      </c>
      <c r="H739" s="5" t="s">
        <v>14</v>
      </c>
      <c r="I739" s="5" t="s">
        <v>14</v>
      </c>
      <c r="J739" s="5" t="s">
        <v>14</v>
      </c>
      <c r="K739" s="5" t="s">
        <v>14</v>
      </c>
      <c r="L739" s="4">
        <v>14999</v>
      </c>
      <c r="M739" s="5" t="s">
        <v>14</v>
      </c>
      <c r="N739" s="4">
        <v>44207</v>
      </c>
      <c r="O739" s="5" t="s">
        <v>14</v>
      </c>
      <c r="P739" s="5" t="s">
        <v>14</v>
      </c>
      <c r="Q739" s="4">
        <v>16472</v>
      </c>
      <c r="R739" s="5" t="s">
        <v>14</v>
      </c>
      <c r="S739" s="5" t="s">
        <v>14</v>
      </c>
      <c r="T739" s="4">
        <v>46100</v>
      </c>
    </row>
    <row r="740" spans="1:20" s="1" customFormat="1" ht="23.25">
      <c r="A740" s="3" t="s">
        <v>610</v>
      </c>
      <c r="B740" s="8" t="s">
        <v>55</v>
      </c>
      <c r="C740" s="4">
        <v>48402</v>
      </c>
      <c r="D740" s="5" t="s">
        <v>14</v>
      </c>
      <c r="E740" s="4">
        <v>31930</v>
      </c>
      <c r="F740" s="5" t="s">
        <v>14</v>
      </c>
      <c r="G740" s="5" t="s">
        <v>14</v>
      </c>
      <c r="H740" s="5" t="s">
        <v>14</v>
      </c>
      <c r="I740" s="5" t="s">
        <v>14</v>
      </c>
      <c r="J740" s="5" t="s">
        <v>14</v>
      </c>
      <c r="K740" s="5" t="s">
        <v>14</v>
      </c>
      <c r="L740" s="5" t="s">
        <v>14</v>
      </c>
      <c r="M740" s="5" t="s">
        <v>14</v>
      </c>
      <c r="N740" s="5" t="s">
        <v>14</v>
      </c>
      <c r="O740" s="5" t="s">
        <v>14</v>
      </c>
      <c r="P740" s="5" t="s">
        <v>14</v>
      </c>
      <c r="Q740" s="4">
        <v>16472</v>
      </c>
      <c r="R740" s="5" t="s">
        <v>14</v>
      </c>
      <c r="S740" s="5" t="s">
        <v>14</v>
      </c>
      <c r="T740" s="5" t="s">
        <v>14</v>
      </c>
    </row>
    <row r="741" spans="1:20" s="1" customFormat="1" ht="45.75">
      <c r="A741" s="3" t="s">
        <v>611</v>
      </c>
      <c r="B741" s="8" t="s">
        <v>56</v>
      </c>
      <c r="C741" s="4">
        <v>243083</v>
      </c>
      <c r="D741" s="5" t="s">
        <v>14</v>
      </c>
      <c r="E741" s="5" t="s">
        <v>14</v>
      </c>
      <c r="F741" s="4">
        <v>137777</v>
      </c>
      <c r="G741" s="5" t="s">
        <v>14</v>
      </c>
      <c r="H741" s="5" t="s">
        <v>14</v>
      </c>
      <c r="I741" s="5" t="s">
        <v>14</v>
      </c>
      <c r="J741" s="5" t="s">
        <v>14</v>
      </c>
      <c r="K741" s="5" t="s">
        <v>14</v>
      </c>
      <c r="L741" s="4">
        <v>14999</v>
      </c>
      <c r="M741" s="5" t="s">
        <v>14</v>
      </c>
      <c r="N741" s="4">
        <v>44207</v>
      </c>
      <c r="O741" s="5" t="s">
        <v>14</v>
      </c>
      <c r="P741" s="5" t="s">
        <v>14</v>
      </c>
      <c r="Q741" s="5" t="s">
        <v>14</v>
      </c>
      <c r="R741" s="5" t="s">
        <v>14</v>
      </c>
      <c r="S741" s="5" t="s">
        <v>14</v>
      </c>
      <c r="T741" s="4">
        <v>46100</v>
      </c>
    </row>
    <row r="742" spans="1:20" s="1" customFormat="1" ht="45.75">
      <c r="A742" s="3" t="s">
        <v>746</v>
      </c>
      <c r="B742" s="8" t="s">
        <v>488</v>
      </c>
      <c r="C742" s="4">
        <v>871380333</v>
      </c>
      <c r="D742" s="4">
        <v>19945718</v>
      </c>
      <c r="E742" s="4">
        <v>25056360</v>
      </c>
      <c r="F742" s="4">
        <v>21281813</v>
      </c>
      <c r="G742" s="4">
        <v>21703922</v>
      </c>
      <c r="H742" s="4">
        <v>14039043</v>
      </c>
      <c r="I742" s="4">
        <v>14431133</v>
      </c>
      <c r="J742" s="4">
        <v>95618668</v>
      </c>
      <c r="K742" s="4">
        <v>20525355</v>
      </c>
      <c r="L742" s="4">
        <v>15114580</v>
      </c>
      <c r="M742" s="4">
        <v>30616017</v>
      </c>
      <c r="N742" s="4">
        <v>30053532</v>
      </c>
      <c r="O742" s="4">
        <v>14449183</v>
      </c>
      <c r="P742" s="4">
        <v>22794310</v>
      </c>
      <c r="Q742" s="4">
        <v>32989353</v>
      </c>
      <c r="R742" s="4">
        <v>79175830</v>
      </c>
      <c r="S742" s="4">
        <v>370376280</v>
      </c>
      <c r="T742" s="4">
        <v>43209237</v>
      </c>
    </row>
    <row r="743" spans="1:20" s="1" customFormat="1" ht="45.75">
      <c r="A743" s="3" t="s">
        <v>747</v>
      </c>
      <c r="B743" s="8" t="s">
        <v>489</v>
      </c>
      <c r="C743" s="4">
        <v>314078338</v>
      </c>
      <c r="D743" s="4">
        <v>3649444</v>
      </c>
      <c r="E743" s="4">
        <v>5139606</v>
      </c>
      <c r="F743" s="4">
        <v>5439348</v>
      </c>
      <c r="G743" s="4">
        <v>6626879</v>
      </c>
      <c r="H743" s="4">
        <v>2331480</v>
      </c>
      <c r="I743" s="4">
        <v>2940454</v>
      </c>
      <c r="J743" s="4">
        <v>68487073</v>
      </c>
      <c r="K743" s="4">
        <v>7791010</v>
      </c>
      <c r="L743" s="4">
        <v>2665751</v>
      </c>
      <c r="M743" s="4">
        <v>7697628</v>
      </c>
      <c r="N743" s="4">
        <v>22081147</v>
      </c>
      <c r="O743" s="4">
        <v>2558948</v>
      </c>
      <c r="P743" s="4">
        <v>3321764</v>
      </c>
      <c r="Q743" s="4">
        <v>10129126</v>
      </c>
      <c r="R743" s="4">
        <v>35971118</v>
      </c>
      <c r="S743" s="4">
        <v>117953388</v>
      </c>
      <c r="T743" s="4">
        <v>9294174</v>
      </c>
    </row>
    <row r="744" spans="1:20" s="1" customFormat="1" ht="34.5">
      <c r="A744" s="3" t="s">
        <v>748</v>
      </c>
      <c r="B744" s="8" t="s">
        <v>178</v>
      </c>
      <c r="C744" s="4">
        <v>164594826</v>
      </c>
      <c r="D744" s="4">
        <v>2542326</v>
      </c>
      <c r="E744" s="4">
        <v>3242853</v>
      </c>
      <c r="F744" s="4">
        <v>3722662</v>
      </c>
      <c r="G744" s="4">
        <v>5150632</v>
      </c>
      <c r="H744" s="4">
        <v>1589883</v>
      </c>
      <c r="I744" s="4">
        <v>2186275</v>
      </c>
      <c r="J744" s="4">
        <v>11632961</v>
      </c>
      <c r="K744" s="4">
        <v>3426156</v>
      </c>
      <c r="L744" s="4">
        <v>1650734</v>
      </c>
      <c r="M744" s="4">
        <v>5927044</v>
      </c>
      <c r="N744" s="4">
        <v>11192603</v>
      </c>
      <c r="O744" s="4">
        <v>1638095</v>
      </c>
      <c r="P744" s="4">
        <v>2709245</v>
      </c>
      <c r="Q744" s="4">
        <v>6236511</v>
      </c>
      <c r="R744" s="4">
        <v>25966118</v>
      </c>
      <c r="S744" s="4">
        <v>70709372</v>
      </c>
      <c r="T744" s="4">
        <v>5071356</v>
      </c>
    </row>
    <row r="745" spans="1:20" s="1" customFormat="1" ht="23.25">
      <c r="A745" s="3" t="s">
        <v>749</v>
      </c>
      <c r="B745" s="8" t="s">
        <v>179</v>
      </c>
      <c r="C745" s="4">
        <v>62381844</v>
      </c>
      <c r="D745" s="4">
        <v>378763</v>
      </c>
      <c r="E745" s="4">
        <v>419047</v>
      </c>
      <c r="F745" s="4">
        <v>646863</v>
      </c>
      <c r="G745" s="4">
        <v>1979311</v>
      </c>
      <c r="H745" s="4">
        <v>70433</v>
      </c>
      <c r="I745" s="4">
        <v>71716</v>
      </c>
      <c r="J745" s="4">
        <v>4989771</v>
      </c>
      <c r="K745" s="4">
        <v>1057418</v>
      </c>
      <c r="L745" s="4">
        <v>56103</v>
      </c>
      <c r="M745" s="4">
        <v>238384</v>
      </c>
      <c r="N745" s="4">
        <v>3834663</v>
      </c>
      <c r="O745" s="4">
        <v>106786</v>
      </c>
      <c r="P745" s="4">
        <v>230286</v>
      </c>
      <c r="Q745" s="4">
        <v>1513836</v>
      </c>
      <c r="R745" s="4">
        <v>11606863</v>
      </c>
      <c r="S745" s="4">
        <v>34570961</v>
      </c>
      <c r="T745" s="4">
        <v>610638</v>
      </c>
    </row>
    <row r="746" spans="1:20" s="1" customFormat="1" ht="45.75">
      <c r="A746" s="3" t="s">
        <v>750</v>
      </c>
      <c r="B746" s="8" t="s">
        <v>180</v>
      </c>
      <c r="C746" s="4">
        <v>102212983</v>
      </c>
      <c r="D746" s="4">
        <v>2163563</v>
      </c>
      <c r="E746" s="4">
        <v>2823807</v>
      </c>
      <c r="F746" s="4">
        <v>3075799</v>
      </c>
      <c r="G746" s="4">
        <v>3171321</v>
      </c>
      <c r="H746" s="4">
        <v>1519450</v>
      </c>
      <c r="I746" s="4">
        <v>2114559</v>
      </c>
      <c r="J746" s="4">
        <v>6643190</v>
      </c>
      <c r="K746" s="4">
        <v>2368738</v>
      </c>
      <c r="L746" s="4">
        <v>1594631</v>
      </c>
      <c r="M746" s="4">
        <v>5688660</v>
      </c>
      <c r="N746" s="4">
        <v>7357940</v>
      </c>
      <c r="O746" s="4">
        <v>1531308</v>
      </c>
      <c r="P746" s="4">
        <v>2478959</v>
      </c>
      <c r="Q746" s="4">
        <v>4722675</v>
      </c>
      <c r="R746" s="4">
        <v>14359256</v>
      </c>
      <c r="S746" s="4">
        <v>36138411</v>
      </c>
      <c r="T746" s="4">
        <v>4460718</v>
      </c>
    </row>
    <row r="747" spans="1:20" s="1" customFormat="1" ht="57">
      <c r="A747" s="3" t="s">
        <v>751</v>
      </c>
      <c r="B747" s="8" t="s">
        <v>181</v>
      </c>
      <c r="C747" s="4">
        <v>135639035</v>
      </c>
      <c r="D747" s="4">
        <v>1081645</v>
      </c>
      <c r="E747" s="4">
        <v>1867359</v>
      </c>
      <c r="F747" s="4">
        <v>1674757</v>
      </c>
      <c r="G747" s="4">
        <v>1471559</v>
      </c>
      <c r="H747" s="4">
        <v>734486</v>
      </c>
      <c r="I747" s="4">
        <v>749937</v>
      </c>
      <c r="J747" s="4">
        <v>56838189</v>
      </c>
      <c r="K747" s="4">
        <v>4324267</v>
      </c>
      <c r="L747" s="4">
        <v>1007322</v>
      </c>
      <c r="M747" s="4">
        <v>1761692</v>
      </c>
      <c r="N747" s="4">
        <v>10801385</v>
      </c>
      <c r="O747" s="4">
        <v>918058</v>
      </c>
      <c r="P747" s="4">
        <v>611552</v>
      </c>
      <c r="Q747" s="4">
        <v>3744625</v>
      </c>
      <c r="R747" s="4">
        <v>8006593</v>
      </c>
      <c r="S747" s="4">
        <v>35858040</v>
      </c>
      <c r="T747" s="4">
        <v>4187568</v>
      </c>
    </row>
    <row r="748" spans="1:20" s="1" customFormat="1" ht="23.25">
      <c r="A748" s="3" t="s">
        <v>752</v>
      </c>
      <c r="B748" s="8" t="s">
        <v>182</v>
      </c>
      <c r="C748" s="4">
        <v>7333318</v>
      </c>
      <c r="D748" s="4">
        <v>69223</v>
      </c>
      <c r="E748" s="4">
        <v>101864</v>
      </c>
      <c r="F748" s="4">
        <v>234320</v>
      </c>
      <c r="G748" s="4">
        <v>104591</v>
      </c>
      <c r="H748" s="4">
        <v>45465</v>
      </c>
      <c r="I748" s="4">
        <v>51553</v>
      </c>
      <c r="J748" s="4">
        <v>668492</v>
      </c>
      <c r="K748" s="4">
        <v>173947</v>
      </c>
      <c r="L748" s="4">
        <v>21000</v>
      </c>
      <c r="M748" s="4">
        <v>150187</v>
      </c>
      <c r="N748" s="4">
        <v>2024222</v>
      </c>
      <c r="O748" s="4">
        <v>55671</v>
      </c>
      <c r="P748" s="4">
        <v>5154</v>
      </c>
      <c r="Q748" s="4">
        <v>197666</v>
      </c>
      <c r="R748" s="4">
        <v>1120952</v>
      </c>
      <c r="S748" s="4">
        <v>2181976</v>
      </c>
      <c r="T748" s="4">
        <v>127035</v>
      </c>
    </row>
    <row r="749" spans="1:20" s="1" customFormat="1" ht="45.75">
      <c r="A749" s="3" t="s">
        <v>753</v>
      </c>
      <c r="B749" s="8" t="s">
        <v>183</v>
      </c>
      <c r="C749" s="4">
        <v>34795008</v>
      </c>
      <c r="D749" s="4">
        <v>128669</v>
      </c>
      <c r="E749" s="4">
        <v>670848</v>
      </c>
      <c r="F749" s="4">
        <v>395501</v>
      </c>
      <c r="G749" s="4">
        <v>147427</v>
      </c>
      <c r="H749" s="4">
        <v>373155</v>
      </c>
      <c r="I749" s="4">
        <v>84280</v>
      </c>
      <c r="J749" s="4">
        <v>4017224</v>
      </c>
      <c r="K749" s="4">
        <v>3544026</v>
      </c>
      <c r="L749" s="4">
        <v>56674</v>
      </c>
      <c r="M749" s="4">
        <v>1274660</v>
      </c>
      <c r="N749" s="4">
        <v>3366212</v>
      </c>
      <c r="O749" s="4">
        <v>294468</v>
      </c>
      <c r="P749" s="4">
        <v>197774</v>
      </c>
      <c r="Q749" s="4">
        <v>939470</v>
      </c>
      <c r="R749" s="4">
        <v>3610435</v>
      </c>
      <c r="S749" s="4">
        <v>14176663</v>
      </c>
      <c r="T749" s="4">
        <v>1517523</v>
      </c>
    </row>
    <row r="750" spans="1:20" s="1" customFormat="1" ht="34.5">
      <c r="A750" s="3" t="s">
        <v>754</v>
      </c>
      <c r="B750" s="8" t="s">
        <v>184</v>
      </c>
      <c r="C750" s="4">
        <v>93510709</v>
      </c>
      <c r="D750" s="4">
        <v>883753</v>
      </c>
      <c r="E750" s="4">
        <v>1094647</v>
      </c>
      <c r="F750" s="4">
        <v>1044936</v>
      </c>
      <c r="G750" s="4">
        <v>1219541</v>
      </c>
      <c r="H750" s="4">
        <v>315866</v>
      </c>
      <c r="I750" s="4">
        <v>614104</v>
      </c>
      <c r="J750" s="4">
        <v>52152473</v>
      </c>
      <c r="K750" s="4">
        <v>606294</v>
      </c>
      <c r="L750" s="4">
        <v>929648</v>
      </c>
      <c r="M750" s="4">
        <v>336845</v>
      </c>
      <c r="N750" s="4">
        <v>5410952</v>
      </c>
      <c r="O750" s="4">
        <v>567919</v>
      </c>
      <c r="P750" s="4">
        <v>408624</v>
      </c>
      <c r="Q750" s="4">
        <v>2607489</v>
      </c>
      <c r="R750" s="4">
        <v>3275206</v>
      </c>
      <c r="S750" s="4">
        <v>19499402</v>
      </c>
      <c r="T750" s="4">
        <v>2543010</v>
      </c>
    </row>
    <row r="751" spans="1:20" s="1" customFormat="1" ht="23.25">
      <c r="A751" s="3" t="s">
        <v>755</v>
      </c>
      <c r="B751" s="8" t="s">
        <v>185</v>
      </c>
      <c r="C751" s="4">
        <v>13844477</v>
      </c>
      <c r="D751" s="4">
        <v>25473</v>
      </c>
      <c r="E751" s="4">
        <v>29393</v>
      </c>
      <c r="F751" s="4">
        <v>41929</v>
      </c>
      <c r="G751" s="4">
        <v>4689</v>
      </c>
      <c r="H751" s="4">
        <v>7111</v>
      </c>
      <c r="I751" s="4">
        <v>4242</v>
      </c>
      <c r="J751" s="4">
        <v>15923</v>
      </c>
      <c r="K751" s="4">
        <v>40586</v>
      </c>
      <c r="L751" s="4">
        <v>7695</v>
      </c>
      <c r="M751" s="4">
        <v>8892</v>
      </c>
      <c r="N751" s="4">
        <v>87158</v>
      </c>
      <c r="O751" s="4">
        <v>2795</v>
      </c>
      <c r="P751" s="4">
        <v>967</v>
      </c>
      <c r="Q751" s="4">
        <v>147990</v>
      </c>
      <c r="R751" s="4">
        <v>1998407</v>
      </c>
      <c r="S751" s="4">
        <v>11385976</v>
      </c>
      <c r="T751" s="4">
        <v>35251</v>
      </c>
    </row>
    <row r="752" spans="1:20" s="1" customFormat="1" ht="23.25">
      <c r="A752" s="3" t="s">
        <v>756</v>
      </c>
      <c r="B752" s="8" t="s">
        <v>490</v>
      </c>
      <c r="C752" s="4">
        <v>419924375</v>
      </c>
      <c r="D752" s="4">
        <v>6464099</v>
      </c>
      <c r="E752" s="4">
        <v>14037386</v>
      </c>
      <c r="F752" s="4">
        <v>12958597</v>
      </c>
      <c r="G752" s="4">
        <v>11592128</v>
      </c>
      <c r="H752" s="4">
        <v>9595213</v>
      </c>
      <c r="I752" s="4">
        <v>9045444</v>
      </c>
      <c r="J752" s="4">
        <v>19885317</v>
      </c>
      <c r="K752" s="4">
        <v>8966268</v>
      </c>
      <c r="L752" s="4">
        <v>10454032</v>
      </c>
      <c r="M752" s="4">
        <v>18724654</v>
      </c>
      <c r="N752" s="4">
        <v>4967867</v>
      </c>
      <c r="O752" s="4">
        <v>9793152</v>
      </c>
      <c r="P752" s="4">
        <v>15995127</v>
      </c>
      <c r="Q752" s="4">
        <v>14017477</v>
      </c>
      <c r="R752" s="4">
        <v>27324163</v>
      </c>
      <c r="S752" s="4">
        <v>200005659</v>
      </c>
      <c r="T752" s="4">
        <v>26097791</v>
      </c>
    </row>
    <row r="753" spans="1:20" s="1" customFormat="1" ht="23.25">
      <c r="A753" s="3" t="s">
        <v>757</v>
      </c>
      <c r="B753" s="8" t="s">
        <v>186</v>
      </c>
      <c r="C753" s="4">
        <v>12897664</v>
      </c>
      <c r="D753" s="4">
        <v>462</v>
      </c>
      <c r="E753" s="4">
        <v>794131</v>
      </c>
      <c r="F753" s="4">
        <v>199214</v>
      </c>
      <c r="G753" s="5" t="s">
        <v>14</v>
      </c>
      <c r="H753" s="5" t="s">
        <v>14</v>
      </c>
      <c r="I753" s="5" t="s">
        <v>14</v>
      </c>
      <c r="J753" s="5" t="s">
        <v>14</v>
      </c>
      <c r="K753" s="4">
        <v>23847</v>
      </c>
      <c r="L753" s="4">
        <v>276897</v>
      </c>
      <c r="M753" s="5" t="s">
        <v>14</v>
      </c>
      <c r="N753" s="4">
        <v>14986</v>
      </c>
      <c r="O753" s="5" t="s">
        <v>14</v>
      </c>
      <c r="P753" s="5" t="s">
        <v>14</v>
      </c>
      <c r="Q753" s="4">
        <v>1834</v>
      </c>
      <c r="R753" s="5" t="s">
        <v>14</v>
      </c>
      <c r="S753" s="4">
        <v>11301894</v>
      </c>
      <c r="T753" s="4">
        <v>284400</v>
      </c>
    </row>
    <row r="754" spans="1:20" s="1" customFormat="1" ht="45.75">
      <c r="A754" s="3" t="s">
        <v>758</v>
      </c>
      <c r="B754" s="8" t="s">
        <v>187</v>
      </c>
      <c r="C754" s="4">
        <v>396461632</v>
      </c>
      <c r="D754" s="4">
        <v>6397950</v>
      </c>
      <c r="E754" s="4">
        <v>12735617</v>
      </c>
      <c r="F754" s="4">
        <v>12359422</v>
      </c>
      <c r="G754" s="4">
        <v>11371581</v>
      </c>
      <c r="H754" s="4">
        <v>9426206</v>
      </c>
      <c r="I754" s="4">
        <v>9022767</v>
      </c>
      <c r="J754" s="4">
        <v>19865603</v>
      </c>
      <c r="K754" s="4">
        <v>8184902</v>
      </c>
      <c r="L754" s="4">
        <v>9873394</v>
      </c>
      <c r="M754" s="4">
        <v>14744284</v>
      </c>
      <c r="N754" s="4">
        <v>4938510</v>
      </c>
      <c r="O754" s="4">
        <v>9565873</v>
      </c>
      <c r="P754" s="4">
        <v>15976667</v>
      </c>
      <c r="Q754" s="4">
        <v>14011061</v>
      </c>
      <c r="R754" s="4">
        <v>26548025</v>
      </c>
      <c r="S754" s="4">
        <v>185965451</v>
      </c>
      <c r="T754" s="4">
        <v>25474319</v>
      </c>
    </row>
    <row r="755" spans="1:20" s="1" customFormat="1" ht="34.5">
      <c r="A755" s="3" t="s">
        <v>759</v>
      </c>
      <c r="B755" s="8" t="s">
        <v>188</v>
      </c>
      <c r="C755" s="4">
        <v>1718584</v>
      </c>
      <c r="D755" s="4">
        <v>10013</v>
      </c>
      <c r="E755" s="4">
        <v>18403</v>
      </c>
      <c r="F755" s="4">
        <v>176462</v>
      </c>
      <c r="G755" s="4">
        <v>7121</v>
      </c>
      <c r="H755" s="4">
        <v>4996</v>
      </c>
      <c r="I755" s="4">
        <v>369</v>
      </c>
      <c r="J755" s="4">
        <v>18062</v>
      </c>
      <c r="K755" s="4">
        <v>31991</v>
      </c>
      <c r="L755" s="4">
        <v>264001</v>
      </c>
      <c r="M755" s="4">
        <v>115021</v>
      </c>
      <c r="N755" s="4">
        <v>10488</v>
      </c>
      <c r="O755" s="4">
        <v>12395</v>
      </c>
      <c r="P755" s="4">
        <v>3821</v>
      </c>
      <c r="Q755" s="4">
        <v>4582</v>
      </c>
      <c r="R755" s="4">
        <v>564426</v>
      </c>
      <c r="S755" s="4">
        <v>471355</v>
      </c>
      <c r="T755" s="4">
        <v>5078</v>
      </c>
    </row>
    <row r="756" spans="1:20" s="1" customFormat="1" ht="23.25">
      <c r="A756" s="3" t="s">
        <v>760</v>
      </c>
      <c r="B756" s="8" t="s">
        <v>189</v>
      </c>
      <c r="C756" s="4">
        <v>13776</v>
      </c>
      <c r="D756" s="5" t="s">
        <v>14</v>
      </c>
      <c r="E756" s="5" t="s">
        <v>14</v>
      </c>
      <c r="F756" s="4">
        <v>13099</v>
      </c>
      <c r="G756" s="5" t="s">
        <v>14</v>
      </c>
      <c r="H756" s="5" t="s">
        <v>14</v>
      </c>
      <c r="I756" s="5" t="s">
        <v>14</v>
      </c>
      <c r="J756" s="4">
        <v>677</v>
      </c>
      <c r="K756" s="5" t="s">
        <v>14</v>
      </c>
      <c r="L756" s="5" t="s">
        <v>14</v>
      </c>
      <c r="M756" s="5" t="s">
        <v>14</v>
      </c>
      <c r="N756" s="5" t="s">
        <v>14</v>
      </c>
      <c r="O756" s="5" t="s">
        <v>14</v>
      </c>
      <c r="P756" s="5" t="s">
        <v>14</v>
      </c>
      <c r="Q756" s="5" t="s">
        <v>14</v>
      </c>
      <c r="R756" s="5" t="s">
        <v>14</v>
      </c>
      <c r="S756" s="5" t="s">
        <v>14</v>
      </c>
      <c r="T756" s="5" t="s">
        <v>14</v>
      </c>
    </row>
    <row r="757" spans="1:20" s="1" customFormat="1" ht="34.5">
      <c r="A757" s="3" t="s">
        <v>761</v>
      </c>
      <c r="B757" s="8" t="s">
        <v>190</v>
      </c>
      <c r="C757" s="4">
        <v>8832719</v>
      </c>
      <c r="D757" s="4">
        <v>55674</v>
      </c>
      <c r="E757" s="4">
        <v>489235</v>
      </c>
      <c r="F757" s="4">
        <v>210401</v>
      </c>
      <c r="G757" s="4">
        <v>213426</v>
      </c>
      <c r="H757" s="4">
        <v>164011</v>
      </c>
      <c r="I757" s="4">
        <v>22308</v>
      </c>
      <c r="J757" s="4">
        <v>975</v>
      </c>
      <c r="K757" s="4">
        <v>725529</v>
      </c>
      <c r="L757" s="4">
        <v>39741</v>
      </c>
      <c r="M757" s="4">
        <v>3865349</v>
      </c>
      <c r="N757" s="4">
        <v>3883</v>
      </c>
      <c r="O757" s="4">
        <v>214884</v>
      </c>
      <c r="P757" s="4">
        <v>14639</v>
      </c>
      <c r="Q757" s="5" t="s">
        <v>14</v>
      </c>
      <c r="R757" s="4">
        <v>211712</v>
      </c>
      <c r="S757" s="4">
        <v>2266959</v>
      </c>
      <c r="T757" s="4">
        <v>333994</v>
      </c>
    </row>
    <row r="758" spans="1:20" s="1" customFormat="1" ht="23.25">
      <c r="A758" s="3" t="s">
        <v>762</v>
      </c>
      <c r="B758" s="8" t="s">
        <v>491</v>
      </c>
      <c r="C758" s="4">
        <v>137377620</v>
      </c>
      <c r="D758" s="4">
        <v>9832175</v>
      </c>
      <c r="E758" s="4">
        <v>5879367</v>
      </c>
      <c r="F758" s="4">
        <v>2883868</v>
      </c>
      <c r="G758" s="4">
        <v>3484915</v>
      </c>
      <c r="H758" s="4">
        <v>2112349</v>
      </c>
      <c r="I758" s="4">
        <v>2445235</v>
      </c>
      <c r="J758" s="4">
        <v>7246277</v>
      </c>
      <c r="K758" s="4">
        <v>3768077</v>
      </c>
      <c r="L758" s="4">
        <v>1994797</v>
      </c>
      <c r="M758" s="4">
        <v>4193734</v>
      </c>
      <c r="N758" s="4">
        <v>3004519</v>
      </c>
      <c r="O758" s="4">
        <v>2097083</v>
      </c>
      <c r="P758" s="4">
        <v>3477419</v>
      </c>
      <c r="Q758" s="4">
        <v>8842750</v>
      </c>
      <c r="R758" s="4">
        <v>15880550</v>
      </c>
      <c r="S758" s="4">
        <v>52417232</v>
      </c>
      <c r="T758" s="4">
        <v>7817272</v>
      </c>
    </row>
    <row r="759" spans="1:20" s="1" customFormat="1" ht="23.25">
      <c r="A759" s="3" t="s">
        <v>763</v>
      </c>
      <c r="B759" s="8" t="s">
        <v>191</v>
      </c>
      <c r="C759" s="4">
        <v>10662525</v>
      </c>
      <c r="D759" s="4">
        <v>155806</v>
      </c>
      <c r="E759" s="4">
        <v>2478769</v>
      </c>
      <c r="F759" s="4">
        <v>267014</v>
      </c>
      <c r="G759" s="4">
        <v>488480</v>
      </c>
      <c r="H759" s="4">
        <v>143304</v>
      </c>
      <c r="I759" s="4">
        <v>114067</v>
      </c>
      <c r="J759" s="4">
        <v>624631</v>
      </c>
      <c r="K759" s="4">
        <v>222552</v>
      </c>
      <c r="L759" s="4">
        <v>84745</v>
      </c>
      <c r="M759" s="4">
        <v>246965</v>
      </c>
      <c r="N759" s="4">
        <v>211095</v>
      </c>
      <c r="O759" s="4">
        <v>231354</v>
      </c>
      <c r="P759" s="4">
        <v>34849</v>
      </c>
      <c r="Q759" s="4">
        <v>412242</v>
      </c>
      <c r="R759" s="4">
        <v>805113</v>
      </c>
      <c r="S759" s="4">
        <v>3902408</v>
      </c>
      <c r="T759" s="4">
        <v>239132</v>
      </c>
    </row>
    <row r="760" spans="1:20" s="1" customFormat="1" ht="23.25">
      <c r="A760" s="3" t="s">
        <v>764</v>
      </c>
      <c r="B760" s="8" t="s">
        <v>192</v>
      </c>
      <c r="C760" s="4">
        <v>48098</v>
      </c>
      <c r="D760" s="5" t="s">
        <v>14</v>
      </c>
      <c r="E760" s="5" t="s">
        <v>14</v>
      </c>
      <c r="F760" s="5" t="s">
        <v>14</v>
      </c>
      <c r="G760" s="5" t="s">
        <v>14</v>
      </c>
      <c r="H760" s="5" t="s">
        <v>14</v>
      </c>
      <c r="I760" s="4">
        <v>4</v>
      </c>
      <c r="J760" s="4">
        <v>5155</v>
      </c>
      <c r="K760" s="5" t="s">
        <v>14</v>
      </c>
      <c r="L760" s="4">
        <v>19377</v>
      </c>
      <c r="M760" s="5" t="s">
        <v>14</v>
      </c>
      <c r="N760" s="4">
        <v>23513</v>
      </c>
      <c r="O760" s="5" t="s">
        <v>14</v>
      </c>
      <c r="P760" s="5" t="s">
        <v>14</v>
      </c>
      <c r="Q760" s="5" t="s">
        <v>14</v>
      </c>
      <c r="R760" s="5" t="s">
        <v>14</v>
      </c>
      <c r="S760" s="5" t="s">
        <v>14</v>
      </c>
      <c r="T760" s="4">
        <v>49</v>
      </c>
    </row>
    <row r="761" spans="1:20" s="1" customFormat="1" ht="23.25">
      <c r="A761" s="3" t="s">
        <v>765</v>
      </c>
      <c r="B761" s="8" t="s">
        <v>193</v>
      </c>
      <c r="C761" s="4">
        <v>10614427</v>
      </c>
      <c r="D761" s="4">
        <v>155806</v>
      </c>
      <c r="E761" s="4">
        <v>2478769</v>
      </c>
      <c r="F761" s="4">
        <v>267014</v>
      </c>
      <c r="G761" s="4">
        <v>488480</v>
      </c>
      <c r="H761" s="4">
        <v>143304</v>
      </c>
      <c r="I761" s="4">
        <v>114063</v>
      </c>
      <c r="J761" s="4">
        <v>619476</v>
      </c>
      <c r="K761" s="4">
        <v>222552</v>
      </c>
      <c r="L761" s="4">
        <v>65368</v>
      </c>
      <c r="M761" s="4">
        <v>246965</v>
      </c>
      <c r="N761" s="4">
        <v>187582</v>
      </c>
      <c r="O761" s="4">
        <v>231354</v>
      </c>
      <c r="P761" s="4">
        <v>34849</v>
      </c>
      <c r="Q761" s="4">
        <v>412242</v>
      </c>
      <c r="R761" s="4">
        <v>805113</v>
      </c>
      <c r="S761" s="4">
        <v>3902408</v>
      </c>
      <c r="T761" s="4">
        <v>239083</v>
      </c>
    </row>
    <row r="762" spans="1:20" s="1" customFormat="1" ht="23.25">
      <c r="A762" s="3" t="s">
        <v>766</v>
      </c>
      <c r="B762" s="8" t="s">
        <v>194</v>
      </c>
      <c r="C762" s="4">
        <v>116316680</v>
      </c>
      <c r="D762" s="4">
        <v>9619671</v>
      </c>
      <c r="E762" s="4">
        <v>2533072</v>
      </c>
      <c r="F762" s="4">
        <v>2527498</v>
      </c>
      <c r="G762" s="4">
        <v>2740554</v>
      </c>
      <c r="H762" s="4">
        <v>1942682</v>
      </c>
      <c r="I762" s="4">
        <v>2125759</v>
      </c>
      <c r="J762" s="4">
        <v>6335753</v>
      </c>
      <c r="K762" s="4">
        <v>3496381</v>
      </c>
      <c r="L762" s="4">
        <v>1879915</v>
      </c>
      <c r="M762" s="4">
        <v>3802683</v>
      </c>
      <c r="N762" s="4">
        <v>2745165</v>
      </c>
      <c r="O762" s="4">
        <v>1819810</v>
      </c>
      <c r="P762" s="4">
        <v>3369947</v>
      </c>
      <c r="Q762" s="4">
        <v>8356339</v>
      </c>
      <c r="R762" s="4">
        <v>10956616</v>
      </c>
      <c r="S762" s="4">
        <v>44776319</v>
      </c>
      <c r="T762" s="4">
        <v>7288516</v>
      </c>
    </row>
    <row r="763" spans="1:20" s="1" customFormat="1" ht="34.5">
      <c r="A763" s="3" t="s">
        <v>767</v>
      </c>
      <c r="B763" s="8" t="s">
        <v>195</v>
      </c>
      <c r="C763" s="4">
        <v>406777</v>
      </c>
      <c r="D763" s="5" t="s">
        <v>14</v>
      </c>
      <c r="E763" s="5" t="s">
        <v>14</v>
      </c>
      <c r="F763" s="4">
        <v>15886</v>
      </c>
      <c r="G763" s="5" t="s">
        <v>14</v>
      </c>
      <c r="H763" s="5" t="s">
        <v>14</v>
      </c>
      <c r="I763" s="4">
        <v>22625</v>
      </c>
      <c r="J763" s="4">
        <v>12803</v>
      </c>
      <c r="K763" s="4">
        <v>81</v>
      </c>
      <c r="L763" s="4">
        <v>21059</v>
      </c>
      <c r="M763" s="5" t="s">
        <v>14</v>
      </c>
      <c r="N763" s="4">
        <v>649</v>
      </c>
      <c r="O763" s="5" t="s">
        <v>14</v>
      </c>
      <c r="P763" s="4">
        <v>66915</v>
      </c>
      <c r="Q763" s="5" t="s">
        <v>14</v>
      </c>
      <c r="R763" s="4">
        <v>60050</v>
      </c>
      <c r="S763" s="4">
        <v>106115</v>
      </c>
      <c r="T763" s="4">
        <v>100594</v>
      </c>
    </row>
    <row r="764" spans="1:20" s="1" customFormat="1" ht="23.25">
      <c r="A764" s="3" t="s">
        <v>768</v>
      </c>
      <c r="B764" s="8" t="s">
        <v>196</v>
      </c>
      <c r="C764" s="4">
        <v>1990349</v>
      </c>
      <c r="D764" s="4">
        <v>13580</v>
      </c>
      <c r="E764" s="4">
        <v>114579</v>
      </c>
      <c r="F764" s="4">
        <v>36531</v>
      </c>
      <c r="G764" s="4">
        <v>254912</v>
      </c>
      <c r="H764" s="4">
        <v>10200</v>
      </c>
      <c r="I764" s="4">
        <v>118297</v>
      </c>
      <c r="J764" s="4">
        <v>266583</v>
      </c>
      <c r="K764" s="4">
        <v>20162</v>
      </c>
      <c r="L764" s="4">
        <v>7504</v>
      </c>
      <c r="M764" s="4">
        <v>123061</v>
      </c>
      <c r="N764" s="4">
        <v>22460</v>
      </c>
      <c r="O764" s="4">
        <v>15309</v>
      </c>
      <c r="P764" s="4">
        <v>5316</v>
      </c>
      <c r="Q764" s="4">
        <v>56178</v>
      </c>
      <c r="R764" s="4">
        <v>238624</v>
      </c>
      <c r="S764" s="4">
        <v>668084</v>
      </c>
      <c r="T764" s="4">
        <v>18969</v>
      </c>
    </row>
    <row r="765" spans="1:20" s="1" customFormat="1" ht="23.25">
      <c r="A765" s="3" t="s">
        <v>769</v>
      </c>
      <c r="B765" s="8" t="s">
        <v>197</v>
      </c>
      <c r="C765" s="4">
        <v>47777</v>
      </c>
      <c r="D765" s="4">
        <v>15</v>
      </c>
      <c r="E765" s="4">
        <v>102</v>
      </c>
      <c r="F765" s="4">
        <v>11993</v>
      </c>
      <c r="G765" s="5" t="s">
        <v>14</v>
      </c>
      <c r="H765" s="5" t="s">
        <v>14</v>
      </c>
      <c r="I765" s="4">
        <v>26</v>
      </c>
      <c r="J765" s="4">
        <v>2240</v>
      </c>
      <c r="K765" s="4">
        <v>118</v>
      </c>
      <c r="L765" s="5" t="s">
        <v>14</v>
      </c>
      <c r="M765" s="4">
        <v>124</v>
      </c>
      <c r="N765" s="4">
        <v>153</v>
      </c>
      <c r="O765" s="4">
        <v>10463</v>
      </c>
      <c r="P765" s="4">
        <v>55</v>
      </c>
      <c r="Q765" s="4">
        <v>154</v>
      </c>
      <c r="R765" s="4">
        <v>398</v>
      </c>
      <c r="S765" s="4">
        <v>20740</v>
      </c>
      <c r="T765" s="4">
        <v>1196</v>
      </c>
    </row>
    <row r="766" spans="1:20" s="1" customFormat="1" ht="34.5">
      <c r="A766" s="3" t="s">
        <v>770</v>
      </c>
      <c r="B766" s="8" t="s">
        <v>198</v>
      </c>
      <c r="C766" s="4">
        <v>823243</v>
      </c>
      <c r="D766" s="4">
        <v>14584</v>
      </c>
      <c r="E766" s="5" t="s">
        <v>14</v>
      </c>
      <c r="F766" s="5" t="s">
        <v>14</v>
      </c>
      <c r="G766" s="5" t="s">
        <v>14</v>
      </c>
      <c r="H766" s="4">
        <v>15430</v>
      </c>
      <c r="I766" s="5" t="s">
        <v>14</v>
      </c>
      <c r="J766" s="5" t="s">
        <v>14</v>
      </c>
      <c r="K766" s="4">
        <v>26411</v>
      </c>
      <c r="L766" s="5" t="s">
        <v>14</v>
      </c>
      <c r="M766" s="4">
        <v>14966</v>
      </c>
      <c r="N766" s="4">
        <v>23526</v>
      </c>
      <c r="O766" s="4">
        <v>19262</v>
      </c>
      <c r="P766" s="5" t="s">
        <v>14</v>
      </c>
      <c r="Q766" s="5" t="s">
        <v>14</v>
      </c>
      <c r="R766" s="4">
        <v>447034</v>
      </c>
      <c r="S766" s="4">
        <v>93962</v>
      </c>
      <c r="T766" s="4">
        <v>168069</v>
      </c>
    </row>
    <row r="767" spans="1:20" s="1" customFormat="1" ht="34.5">
      <c r="A767" s="3" t="s">
        <v>771</v>
      </c>
      <c r="B767" s="8" t="s">
        <v>199</v>
      </c>
      <c r="C767" s="4">
        <v>7130267</v>
      </c>
      <c r="D767" s="4">
        <v>28520</v>
      </c>
      <c r="E767" s="4">
        <v>752845</v>
      </c>
      <c r="F767" s="4">
        <v>24947</v>
      </c>
      <c r="G767" s="4">
        <v>969</v>
      </c>
      <c r="H767" s="4">
        <v>733</v>
      </c>
      <c r="I767" s="4">
        <v>64460</v>
      </c>
      <c r="J767" s="4">
        <v>4267</v>
      </c>
      <c r="K767" s="4">
        <v>2372</v>
      </c>
      <c r="L767" s="4">
        <v>1574</v>
      </c>
      <c r="M767" s="4">
        <v>5935</v>
      </c>
      <c r="N767" s="4">
        <v>1471</v>
      </c>
      <c r="O767" s="4">
        <v>885</v>
      </c>
      <c r="P767" s="4">
        <v>337</v>
      </c>
      <c r="Q767" s="4">
        <v>17837</v>
      </c>
      <c r="R767" s="4">
        <v>3372716</v>
      </c>
      <c r="S767" s="4">
        <v>2849604</v>
      </c>
      <c r="T767" s="4">
        <v>796</v>
      </c>
    </row>
    <row r="768" spans="1:20" s="1" customFormat="1" ht="34.5">
      <c r="A768" s="3" t="s">
        <v>772</v>
      </c>
      <c r="B768" s="8" t="s">
        <v>492</v>
      </c>
      <c r="C768" s="4">
        <v>823238938</v>
      </c>
      <c r="D768" s="4">
        <v>25265427</v>
      </c>
      <c r="E768" s="4">
        <v>41865618</v>
      </c>
      <c r="F768" s="4">
        <v>33832758</v>
      </c>
      <c r="G768" s="4">
        <v>20509092</v>
      </c>
      <c r="H768" s="4">
        <v>37309057</v>
      </c>
      <c r="I768" s="4">
        <v>21293613</v>
      </c>
      <c r="J768" s="4">
        <v>34316700</v>
      </c>
      <c r="K768" s="4">
        <v>20452447</v>
      </c>
      <c r="L768" s="4">
        <v>17370491</v>
      </c>
      <c r="M768" s="4">
        <v>16213874</v>
      </c>
      <c r="N768" s="4">
        <v>31572409</v>
      </c>
      <c r="O768" s="4">
        <v>14587897</v>
      </c>
      <c r="P768" s="4">
        <v>4050162</v>
      </c>
      <c r="Q768" s="4">
        <v>165217890</v>
      </c>
      <c r="R768" s="4">
        <v>127945423</v>
      </c>
      <c r="S768" s="4">
        <v>167293007</v>
      </c>
      <c r="T768" s="4">
        <v>44143073</v>
      </c>
    </row>
    <row r="769" spans="1:20" s="1" customFormat="1" ht="23.25">
      <c r="A769" s="3" t="s">
        <v>773</v>
      </c>
      <c r="B769" s="8" t="s">
        <v>493</v>
      </c>
      <c r="C769" s="4">
        <v>40919996</v>
      </c>
      <c r="D769" s="4">
        <v>942498</v>
      </c>
      <c r="E769" s="4">
        <v>2512142</v>
      </c>
      <c r="F769" s="4">
        <v>1899535</v>
      </c>
      <c r="G769" s="4">
        <v>1453628</v>
      </c>
      <c r="H769" s="4">
        <v>3513775</v>
      </c>
      <c r="I769" s="4">
        <v>917991</v>
      </c>
      <c r="J769" s="4">
        <v>632675</v>
      </c>
      <c r="K769" s="4">
        <v>330667</v>
      </c>
      <c r="L769" s="4">
        <v>2016606</v>
      </c>
      <c r="M769" s="4">
        <v>455749</v>
      </c>
      <c r="N769" s="4">
        <v>643542</v>
      </c>
      <c r="O769" s="4">
        <v>1784395</v>
      </c>
      <c r="P769" s="4">
        <v>74722</v>
      </c>
      <c r="Q769" s="4">
        <v>8671623</v>
      </c>
      <c r="R769" s="4">
        <v>1902994</v>
      </c>
      <c r="S769" s="4">
        <v>8248654</v>
      </c>
      <c r="T769" s="4">
        <v>4918799</v>
      </c>
    </row>
    <row r="770" spans="1:20" s="1" customFormat="1" ht="34.5">
      <c r="A770" s="3" t="s">
        <v>774</v>
      </c>
      <c r="B770" s="8" t="s">
        <v>200</v>
      </c>
      <c r="C770" s="4">
        <v>21582576</v>
      </c>
      <c r="D770" s="4">
        <v>249156</v>
      </c>
      <c r="E770" s="4">
        <v>414917</v>
      </c>
      <c r="F770" s="4">
        <v>1776989</v>
      </c>
      <c r="G770" s="4">
        <v>1024521</v>
      </c>
      <c r="H770" s="4">
        <v>2804810</v>
      </c>
      <c r="I770" s="4">
        <v>308107</v>
      </c>
      <c r="J770" s="4">
        <v>389837</v>
      </c>
      <c r="K770" s="4">
        <v>57403</v>
      </c>
      <c r="L770" s="4">
        <v>180268</v>
      </c>
      <c r="M770" s="4">
        <v>432377</v>
      </c>
      <c r="N770" s="4">
        <v>562344</v>
      </c>
      <c r="O770" s="4">
        <v>248332</v>
      </c>
      <c r="P770" s="4">
        <v>61285</v>
      </c>
      <c r="Q770" s="4">
        <v>603831</v>
      </c>
      <c r="R770" s="4">
        <v>1031416</v>
      </c>
      <c r="S770" s="4">
        <v>6544059</v>
      </c>
      <c r="T770" s="4">
        <v>4892923</v>
      </c>
    </row>
    <row r="771" spans="1:20" s="1" customFormat="1" ht="34.5">
      <c r="A771" s="3" t="s">
        <v>775</v>
      </c>
      <c r="B771" s="8" t="s">
        <v>201</v>
      </c>
      <c r="C771" s="4">
        <v>4092511</v>
      </c>
      <c r="D771" s="4">
        <v>170063</v>
      </c>
      <c r="E771" s="4">
        <v>886749</v>
      </c>
      <c r="F771" s="4">
        <v>57398</v>
      </c>
      <c r="G771" s="4">
        <v>57758</v>
      </c>
      <c r="H771" s="4">
        <v>86953</v>
      </c>
      <c r="I771" s="4">
        <v>156966</v>
      </c>
      <c r="J771" s="4">
        <v>9298</v>
      </c>
      <c r="K771" s="4">
        <v>105572</v>
      </c>
      <c r="L771" s="4">
        <v>44157</v>
      </c>
      <c r="M771" s="4">
        <v>1700</v>
      </c>
      <c r="N771" s="4">
        <v>1635</v>
      </c>
      <c r="O771" s="4">
        <v>90831</v>
      </c>
      <c r="P771" s="4">
        <v>4669</v>
      </c>
      <c r="Q771" s="4">
        <v>1365603</v>
      </c>
      <c r="R771" s="5" t="s">
        <v>14</v>
      </c>
      <c r="S771" s="4">
        <v>1052647</v>
      </c>
      <c r="T771" s="4">
        <v>513</v>
      </c>
    </row>
    <row r="772" spans="1:20" s="1" customFormat="1" ht="45.75">
      <c r="A772" s="3" t="s">
        <v>776</v>
      </c>
      <c r="B772" s="8" t="s">
        <v>202</v>
      </c>
      <c r="C772" s="4">
        <v>15244909</v>
      </c>
      <c r="D772" s="4">
        <v>523279</v>
      </c>
      <c r="E772" s="4">
        <v>1210476</v>
      </c>
      <c r="F772" s="4">
        <v>65148</v>
      </c>
      <c r="G772" s="4">
        <v>371349</v>
      </c>
      <c r="H772" s="4">
        <v>622011</v>
      </c>
      <c r="I772" s="4">
        <v>452917</v>
      </c>
      <c r="J772" s="4">
        <v>233539</v>
      </c>
      <c r="K772" s="4">
        <v>167692</v>
      </c>
      <c r="L772" s="4">
        <v>1792181</v>
      </c>
      <c r="M772" s="4">
        <v>21672</v>
      </c>
      <c r="N772" s="4">
        <v>79563</v>
      </c>
      <c r="O772" s="4">
        <v>1445233</v>
      </c>
      <c r="P772" s="4">
        <v>8769</v>
      </c>
      <c r="Q772" s="4">
        <v>6702189</v>
      </c>
      <c r="R772" s="4">
        <v>871578</v>
      </c>
      <c r="S772" s="4">
        <v>651948</v>
      </c>
      <c r="T772" s="4">
        <v>25363</v>
      </c>
    </row>
    <row r="773" spans="1:20" s="1" customFormat="1" ht="23.25">
      <c r="A773" s="3" t="s">
        <v>777</v>
      </c>
      <c r="B773" s="8" t="s">
        <v>494</v>
      </c>
      <c r="C773" s="4">
        <v>50663607</v>
      </c>
      <c r="D773" s="4">
        <v>1152189</v>
      </c>
      <c r="E773" s="4">
        <v>2267250</v>
      </c>
      <c r="F773" s="4">
        <v>4744523</v>
      </c>
      <c r="G773" s="4">
        <v>669166</v>
      </c>
      <c r="H773" s="4">
        <v>1199375</v>
      </c>
      <c r="I773" s="4">
        <v>1621860</v>
      </c>
      <c r="J773" s="4">
        <v>2668608</v>
      </c>
      <c r="K773" s="4">
        <v>728905</v>
      </c>
      <c r="L773" s="4">
        <v>1627860</v>
      </c>
      <c r="M773" s="4">
        <v>531883</v>
      </c>
      <c r="N773" s="4">
        <v>1915698</v>
      </c>
      <c r="O773" s="4">
        <v>2869098</v>
      </c>
      <c r="P773" s="4">
        <v>174074</v>
      </c>
      <c r="Q773" s="4">
        <v>13975534</v>
      </c>
      <c r="R773" s="4">
        <v>5111687</v>
      </c>
      <c r="S773" s="4">
        <v>5429202</v>
      </c>
      <c r="T773" s="4">
        <v>3976696</v>
      </c>
    </row>
    <row r="774" spans="1:20" s="1" customFormat="1" ht="34.5">
      <c r="A774" s="3" t="s">
        <v>778</v>
      </c>
      <c r="B774" s="8" t="s">
        <v>203</v>
      </c>
      <c r="C774" s="4">
        <v>38373228</v>
      </c>
      <c r="D774" s="4">
        <v>302362</v>
      </c>
      <c r="E774" s="4">
        <v>1517194</v>
      </c>
      <c r="F774" s="4">
        <v>2957316</v>
      </c>
      <c r="G774" s="4">
        <v>652860</v>
      </c>
      <c r="H774" s="4">
        <v>842499</v>
      </c>
      <c r="I774" s="4">
        <v>1096567</v>
      </c>
      <c r="J774" s="4">
        <v>1886861</v>
      </c>
      <c r="K774" s="4">
        <v>628196</v>
      </c>
      <c r="L774" s="4">
        <v>1063164</v>
      </c>
      <c r="M774" s="4">
        <v>501383</v>
      </c>
      <c r="N774" s="4">
        <v>958768</v>
      </c>
      <c r="O774" s="4">
        <v>2303116</v>
      </c>
      <c r="P774" s="4">
        <v>93545</v>
      </c>
      <c r="Q774" s="4">
        <v>11319788</v>
      </c>
      <c r="R774" s="4">
        <v>4376822</v>
      </c>
      <c r="S774" s="4">
        <v>4112194</v>
      </c>
      <c r="T774" s="4">
        <v>3760594</v>
      </c>
    </row>
    <row r="775" spans="1:20" s="1" customFormat="1" ht="34.5">
      <c r="A775" s="3" t="s">
        <v>779</v>
      </c>
      <c r="B775" s="8" t="s">
        <v>204</v>
      </c>
      <c r="C775" s="4">
        <v>4025324</v>
      </c>
      <c r="D775" s="4">
        <v>37267</v>
      </c>
      <c r="E775" s="4">
        <v>65759</v>
      </c>
      <c r="F775" s="4">
        <v>147979</v>
      </c>
      <c r="G775" s="5" t="s">
        <v>14</v>
      </c>
      <c r="H775" s="4">
        <v>255615</v>
      </c>
      <c r="I775" s="4">
        <v>376467</v>
      </c>
      <c r="J775" s="4">
        <v>13438</v>
      </c>
      <c r="K775" s="5" t="s">
        <v>14</v>
      </c>
      <c r="L775" s="4">
        <v>44797</v>
      </c>
      <c r="M775" s="4">
        <v>14500</v>
      </c>
      <c r="N775" s="4">
        <v>645975</v>
      </c>
      <c r="O775" s="4">
        <v>414740</v>
      </c>
      <c r="P775" s="4">
        <v>47596</v>
      </c>
      <c r="Q775" s="4">
        <v>1674496</v>
      </c>
      <c r="R775" s="4">
        <v>93016</v>
      </c>
      <c r="S775" s="4">
        <v>5355</v>
      </c>
      <c r="T775" s="4">
        <v>188325</v>
      </c>
    </row>
    <row r="776" spans="1:20" s="1" customFormat="1" ht="34.5">
      <c r="A776" s="3" t="s">
        <v>780</v>
      </c>
      <c r="B776" s="8" t="s">
        <v>205</v>
      </c>
      <c r="C776" s="4">
        <v>8265055</v>
      </c>
      <c r="D776" s="4">
        <v>812560</v>
      </c>
      <c r="E776" s="4">
        <v>684297</v>
      </c>
      <c r="F776" s="4">
        <v>1639228</v>
      </c>
      <c r="G776" s="4">
        <v>16306</v>
      </c>
      <c r="H776" s="4">
        <v>101261</v>
      </c>
      <c r="I776" s="4">
        <v>148826</v>
      </c>
      <c r="J776" s="4">
        <v>768310</v>
      </c>
      <c r="K776" s="4">
        <v>100710</v>
      </c>
      <c r="L776" s="4">
        <v>519899</v>
      </c>
      <c r="M776" s="4">
        <v>16000</v>
      </c>
      <c r="N776" s="4">
        <v>310955</v>
      </c>
      <c r="O776" s="4">
        <v>151242</v>
      </c>
      <c r="P776" s="4">
        <v>32932</v>
      </c>
      <c r="Q776" s="4">
        <v>981250</v>
      </c>
      <c r="R776" s="4">
        <v>641849</v>
      </c>
      <c r="S776" s="4">
        <v>1311653</v>
      </c>
      <c r="T776" s="4">
        <v>27777</v>
      </c>
    </row>
    <row r="777" spans="1:20" s="1" customFormat="1" ht="23.25">
      <c r="A777" s="3" t="s">
        <v>781</v>
      </c>
      <c r="B777" s="8" t="s">
        <v>495</v>
      </c>
      <c r="C777" s="4">
        <v>4581609</v>
      </c>
      <c r="D777" s="5" t="s">
        <v>14</v>
      </c>
      <c r="E777" s="5" t="s">
        <v>14</v>
      </c>
      <c r="F777" s="4">
        <v>300019</v>
      </c>
      <c r="G777" s="4">
        <v>1187716</v>
      </c>
      <c r="H777" s="5" t="s">
        <v>14</v>
      </c>
      <c r="I777" s="4">
        <v>1548698</v>
      </c>
      <c r="J777" s="5" t="s">
        <v>14</v>
      </c>
      <c r="K777" s="5" t="s">
        <v>14</v>
      </c>
      <c r="L777" s="4">
        <v>79636</v>
      </c>
      <c r="M777" s="4">
        <v>1438</v>
      </c>
      <c r="N777" s="4">
        <v>9816</v>
      </c>
      <c r="O777" s="5" t="s">
        <v>14</v>
      </c>
      <c r="P777" s="5" t="s">
        <v>14</v>
      </c>
      <c r="Q777" s="4">
        <v>1314317</v>
      </c>
      <c r="R777" s="4">
        <v>7468</v>
      </c>
      <c r="S777" s="4">
        <v>8368</v>
      </c>
      <c r="T777" s="4">
        <v>124134</v>
      </c>
    </row>
    <row r="778" spans="1:20" s="1" customFormat="1" ht="23.25">
      <c r="A778" s="3" t="s">
        <v>782</v>
      </c>
      <c r="B778" s="8" t="s">
        <v>206</v>
      </c>
      <c r="C778" s="4">
        <v>4581609</v>
      </c>
      <c r="D778" s="5" t="s">
        <v>14</v>
      </c>
      <c r="E778" s="5" t="s">
        <v>14</v>
      </c>
      <c r="F778" s="4">
        <v>300019</v>
      </c>
      <c r="G778" s="4">
        <v>1187716</v>
      </c>
      <c r="H778" s="5" t="s">
        <v>14</v>
      </c>
      <c r="I778" s="4">
        <v>1548698</v>
      </c>
      <c r="J778" s="5" t="s">
        <v>14</v>
      </c>
      <c r="K778" s="5" t="s">
        <v>14</v>
      </c>
      <c r="L778" s="4">
        <v>79636</v>
      </c>
      <c r="M778" s="4">
        <v>1438</v>
      </c>
      <c r="N778" s="4">
        <v>9816</v>
      </c>
      <c r="O778" s="5" t="s">
        <v>14</v>
      </c>
      <c r="P778" s="5" t="s">
        <v>14</v>
      </c>
      <c r="Q778" s="4">
        <v>1314317</v>
      </c>
      <c r="R778" s="4">
        <v>7468</v>
      </c>
      <c r="S778" s="4">
        <v>8368</v>
      </c>
      <c r="T778" s="4">
        <v>124134</v>
      </c>
    </row>
    <row r="779" spans="1:20" s="1" customFormat="1" ht="34.5">
      <c r="A779" s="3" t="s">
        <v>783</v>
      </c>
      <c r="B779" s="8" t="s">
        <v>496</v>
      </c>
      <c r="C779" s="4">
        <v>8176565</v>
      </c>
      <c r="D779" s="4">
        <v>70253</v>
      </c>
      <c r="E779" s="4">
        <v>329233</v>
      </c>
      <c r="F779" s="4">
        <v>2386546</v>
      </c>
      <c r="G779" s="4">
        <v>12535</v>
      </c>
      <c r="H779" s="4">
        <v>40165</v>
      </c>
      <c r="I779" s="4">
        <v>967464</v>
      </c>
      <c r="J779" s="4">
        <v>112914</v>
      </c>
      <c r="K779" s="4">
        <v>54932</v>
      </c>
      <c r="L779" s="4">
        <v>66908</v>
      </c>
      <c r="M779" s="4">
        <v>6500</v>
      </c>
      <c r="N779" s="4">
        <v>253878</v>
      </c>
      <c r="O779" s="4">
        <v>1034005</v>
      </c>
      <c r="P779" s="4">
        <v>11415</v>
      </c>
      <c r="Q779" s="4">
        <v>1065415</v>
      </c>
      <c r="R779" s="4">
        <v>34899</v>
      </c>
      <c r="S779" s="4">
        <v>1677602</v>
      </c>
      <c r="T779" s="4">
        <v>51901</v>
      </c>
    </row>
    <row r="780" spans="1:20" s="1" customFormat="1" ht="34.5">
      <c r="A780" s="3" t="s">
        <v>784</v>
      </c>
      <c r="B780" s="8" t="s">
        <v>207</v>
      </c>
      <c r="C780" s="4">
        <v>8176565</v>
      </c>
      <c r="D780" s="4">
        <v>70253</v>
      </c>
      <c r="E780" s="4">
        <v>329233</v>
      </c>
      <c r="F780" s="4">
        <v>2386546</v>
      </c>
      <c r="G780" s="4">
        <v>12535</v>
      </c>
      <c r="H780" s="4">
        <v>40165</v>
      </c>
      <c r="I780" s="4">
        <v>967464</v>
      </c>
      <c r="J780" s="4">
        <v>112914</v>
      </c>
      <c r="K780" s="4">
        <v>54932</v>
      </c>
      <c r="L780" s="4">
        <v>66908</v>
      </c>
      <c r="M780" s="4">
        <v>6500</v>
      </c>
      <c r="N780" s="4">
        <v>253878</v>
      </c>
      <c r="O780" s="4">
        <v>1034005</v>
      </c>
      <c r="P780" s="4">
        <v>11415</v>
      </c>
      <c r="Q780" s="4">
        <v>1065415</v>
      </c>
      <c r="R780" s="4">
        <v>34899</v>
      </c>
      <c r="S780" s="4">
        <v>1677602</v>
      </c>
      <c r="T780" s="4">
        <v>51901</v>
      </c>
    </row>
    <row r="781" spans="1:20" s="1" customFormat="1" ht="57">
      <c r="A781" s="3" t="s">
        <v>785</v>
      </c>
      <c r="B781" s="8" t="s">
        <v>497</v>
      </c>
      <c r="C781" s="4">
        <v>118482457</v>
      </c>
      <c r="D781" s="4">
        <v>2678458</v>
      </c>
      <c r="E781" s="4">
        <v>6056949</v>
      </c>
      <c r="F781" s="4">
        <v>6035519</v>
      </c>
      <c r="G781" s="4">
        <v>3682497</v>
      </c>
      <c r="H781" s="4">
        <v>6119232</v>
      </c>
      <c r="I781" s="4">
        <v>1764075</v>
      </c>
      <c r="J781" s="4">
        <v>5160317</v>
      </c>
      <c r="K781" s="4">
        <v>5294271</v>
      </c>
      <c r="L781" s="4">
        <v>3362829</v>
      </c>
      <c r="M781" s="4">
        <v>2007330</v>
      </c>
      <c r="N781" s="4">
        <v>1759149</v>
      </c>
      <c r="O781" s="4">
        <v>2369759</v>
      </c>
      <c r="P781" s="4">
        <v>1793737</v>
      </c>
      <c r="Q781" s="4">
        <v>18823176</v>
      </c>
      <c r="R781" s="4">
        <v>15165272</v>
      </c>
      <c r="S781" s="4">
        <v>33618258</v>
      </c>
      <c r="T781" s="4">
        <v>2791627</v>
      </c>
    </row>
    <row r="782" spans="1:20" s="1" customFormat="1" ht="34.5">
      <c r="A782" s="3" t="s">
        <v>786</v>
      </c>
      <c r="B782" s="8" t="s">
        <v>208</v>
      </c>
      <c r="C782" s="4">
        <v>14393821</v>
      </c>
      <c r="D782" s="4">
        <v>586162</v>
      </c>
      <c r="E782" s="4">
        <v>1905763</v>
      </c>
      <c r="F782" s="4">
        <v>672524</v>
      </c>
      <c r="G782" s="4">
        <v>780066</v>
      </c>
      <c r="H782" s="4">
        <v>1516461</v>
      </c>
      <c r="I782" s="4">
        <v>543673</v>
      </c>
      <c r="J782" s="4">
        <v>964123</v>
      </c>
      <c r="K782" s="4">
        <v>974535</v>
      </c>
      <c r="L782" s="4">
        <v>728580</v>
      </c>
      <c r="M782" s="4">
        <v>1460922</v>
      </c>
      <c r="N782" s="4">
        <v>302320</v>
      </c>
      <c r="O782" s="4">
        <v>305765</v>
      </c>
      <c r="P782" s="4">
        <v>597270</v>
      </c>
      <c r="Q782" s="4">
        <v>1070455</v>
      </c>
      <c r="R782" s="4">
        <v>604894</v>
      </c>
      <c r="S782" s="4">
        <v>392576</v>
      </c>
      <c r="T782" s="4">
        <v>987734</v>
      </c>
    </row>
    <row r="783" spans="1:20" s="1" customFormat="1" ht="34.5">
      <c r="A783" s="3" t="s">
        <v>787</v>
      </c>
      <c r="B783" s="8" t="s">
        <v>209</v>
      </c>
      <c r="C783" s="4">
        <v>61267924</v>
      </c>
      <c r="D783" s="4">
        <v>325904</v>
      </c>
      <c r="E783" s="4">
        <v>3085618</v>
      </c>
      <c r="F783" s="4">
        <v>3638907</v>
      </c>
      <c r="G783" s="4">
        <v>743677</v>
      </c>
      <c r="H783" s="4">
        <v>4030563</v>
      </c>
      <c r="I783" s="4">
        <v>619253</v>
      </c>
      <c r="J783" s="4">
        <v>3697803</v>
      </c>
      <c r="K783" s="4">
        <v>1758113</v>
      </c>
      <c r="L783" s="4">
        <v>2467924</v>
      </c>
      <c r="M783" s="4">
        <v>532943</v>
      </c>
      <c r="N783" s="4">
        <v>666435</v>
      </c>
      <c r="O783" s="4">
        <v>293475</v>
      </c>
      <c r="P783" s="4">
        <v>551336</v>
      </c>
      <c r="Q783" s="4">
        <v>5065641</v>
      </c>
      <c r="R783" s="4">
        <v>2232487</v>
      </c>
      <c r="S783" s="4">
        <v>30019436</v>
      </c>
      <c r="T783" s="4">
        <v>1538409</v>
      </c>
    </row>
    <row r="784" spans="1:20" s="1" customFormat="1" ht="23.25">
      <c r="A784" s="3" t="s">
        <v>788</v>
      </c>
      <c r="B784" s="8" t="s">
        <v>210</v>
      </c>
      <c r="C784" s="4">
        <v>28322399</v>
      </c>
      <c r="D784" s="4">
        <v>690737</v>
      </c>
      <c r="E784" s="4">
        <v>1025452</v>
      </c>
      <c r="F784" s="4">
        <v>1514396</v>
      </c>
      <c r="G784" s="4">
        <v>1501482</v>
      </c>
      <c r="H784" s="4">
        <v>394882</v>
      </c>
      <c r="I784" s="4">
        <v>525324</v>
      </c>
      <c r="J784" s="4">
        <v>498390</v>
      </c>
      <c r="K784" s="4">
        <v>2561622</v>
      </c>
      <c r="L784" s="4">
        <v>70566</v>
      </c>
      <c r="M784" s="4">
        <v>7466</v>
      </c>
      <c r="N784" s="4">
        <v>623020</v>
      </c>
      <c r="O784" s="4">
        <v>248735</v>
      </c>
      <c r="P784" s="4">
        <v>3620</v>
      </c>
      <c r="Q784" s="4">
        <v>4458595</v>
      </c>
      <c r="R784" s="4">
        <v>11849794</v>
      </c>
      <c r="S784" s="4">
        <v>2146416</v>
      </c>
      <c r="T784" s="4">
        <v>201903</v>
      </c>
    </row>
    <row r="785" spans="1:20" s="1" customFormat="1" ht="45.75">
      <c r="A785" s="3" t="s">
        <v>789</v>
      </c>
      <c r="B785" s="8" t="s">
        <v>211</v>
      </c>
      <c r="C785" s="4">
        <v>14498312</v>
      </c>
      <c r="D785" s="4">
        <v>1075656</v>
      </c>
      <c r="E785" s="4">
        <v>40115</v>
      </c>
      <c r="F785" s="4">
        <v>209692</v>
      </c>
      <c r="G785" s="4">
        <v>657272</v>
      </c>
      <c r="H785" s="4">
        <v>177326</v>
      </c>
      <c r="I785" s="4">
        <v>75827</v>
      </c>
      <c r="J785" s="5" t="s">
        <v>14</v>
      </c>
      <c r="K785" s="5" t="s">
        <v>14</v>
      </c>
      <c r="L785" s="4">
        <v>95759</v>
      </c>
      <c r="M785" s="4">
        <v>6000</v>
      </c>
      <c r="N785" s="4">
        <v>167374</v>
      </c>
      <c r="O785" s="4">
        <v>1521785</v>
      </c>
      <c r="P785" s="4">
        <v>641512</v>
      </c>
      <c r="Q785" s="4">
        <v>8228485</v>
      </c>
      <c r="R785" s="4">
        <v>478098</v>
      </c>
      <c r="S785" s="4">
        <v>1059831</v>
      </c>
      <c r="T785" s="4">
        <v>63582</v>
      </c>
    </row>
    <row r="786" spans="1:20" s="1" customFormat="1" ht="34.5">
      <c r="A786" s="3" t="s">
        <v>790</v>
      </c>
      <c r="B786" s="8" t="s">
        <v>498</v>
      </c>
      <c r="C786" s="4">
        <v>62410808</v>
      </c>
      <c r="D786" s="4">
        <v>283951</v>
      </c>
      <c r="E786" s="4">
        <v>2555874</v>
      </c>
      <c r="F786" s="4">
        <v>3655550</v>
      </c>
      <c r="G786" s="4">
        <v>1568235</v>
      </c>
      <c r="H786" s="4">
        <v>6396259</v>
      </c>
      <c r="I786" s="4">
        <v>2057352</v>
      </c>
      <c r="J786" s="4">
        <v>1729375</v>
      </c>
      <c r="K786" s="4">
        <v>551383</v>
      </c>
      <c r="L786" s="4">
        <v>2019296</v>
      </c>
      <c r="M786" s="4">
        <v>4848330</v>
      </c>
      <c r="N786" s="4">
        <v>1974378</v>
      </c>
      <c r="O786" s="4">
        <v>614156</v>
      </c>
      <c r="P786" s="4">
        <v>103254</v>
      </c>
      <c r="Q786" s="4">
        <v>7483210</v>
      </c>
      <c r="R786" s="4">
        <v>10029663</v>
      </c>
      <c r="S786" s="4">
        <v>11870375</v>
      </c>
      <c r="T786" s="4">
        <v>4670167</v>
      </c>
    </row>
    <row r="787" spans="1:20" s="1" customFormat="1" ht="79.5">
      <c r="A787" s="3" t="s">
        <v>791</v>
      </c>
      <c r="B787" s="8" t="s">
        <v>212</v>
      </c>
      <c r="C787" s="4">
        <v>6409564</v>
      </c>
      <c r="D787" s="4">
        <v>16227</v>
      </c>
      <c r="E787" s="4">
        <v>1356150</v>
      </c>
      <c r="F787" s="4">
        <v>408025</v>
      </c>
      <c r="G787" s="4">
        <v>857498</v>
      </c>
      <c r="H787" s="4">
        <v>527699</v>
      </c>
      <c r="I787" s="4">
        <v>212988</v>
      </c>
      <c r="J787" s="4">
        <v>11604</v>
      </c>
      <c r="K787" s="4">
        <v>46718</v>
      </c>
      <c r="L787" s="4">
        <v>481248</v>
      </c>
      <c r="M787" s="4">
        <v>167794</v>
      </c>
      <c r="N787" s="4">
        <v>67698</v>
      </c>
      <c r="O787" s="4">
        <v>49621</v>
      </c>
      <c r="P787" s="4">
        <v>63805</v>
      </c>
      <c r="Q787" s="4">
        <v>1498861</v>
      </c>
      <c r="R787" s="4">
        <v>299399</v>
      </c>
      <c r="S787" s="4">
        <v>94143</v>
      </c>
      <c r="T787" s="4">
        <v>250088</v>
      </c>
    </row>
    <row r="788" spans="1:20" s="1" customFormat="1" ht="34.5">
      <c r="A788" s="3" t="s">
        <v>792</v>
      </c>
      <c r="B788" s="8" t="s">
        <v>213</v>
      </c>
      <c r="C788" s="4">
        <v>24181574</v>
      </c>
      <c r="D788" s="4">
        <v>191906</v>
      </c>
      <c r="E788" s="4">
        <v>768418</v>
      </c>
      <c r="F788" s="4">
        <v>59402</v>
      </c>
      <c r="G788" s="4">
        <v>2848</v>
      </c>
      <c r="H788" s="4">
        <v>234251</v>
      </c>
      <c r="I788" s="4">
        <v>424367</v>
      </c>
      <c r="J788" s="4">
        <v>1325738</v>
      </c>
      <c r="K788" s="4">
        <v>302063</v>
      </c>
      <c r="L788" s="4">
        <v>795852</v>
      </c>
      <c r="M788" s="4">
        <v>2829451</v>
      </c>
      <c r="N788" s="4">
        <v>347032</v>
      </c>
      <c r="O788" s="4">
        <v>49751</v>
      </c>
      <c r="P788" s="4">
        <v>38169</v>
      </c>
      <c r="Q788" s="4">
        <v>3526786</v>
      </c>
      <c r="R788" s="4">
        <v>1876207</v>
      </c>
      <c r="S788" s="4">
        <v>7693660</v>
      </c>
      <c r="T788" s="4">
        <v>3715671</v>
      </c>
    </row>
    <row r="789" spans="1:20" s="1" customFormat="1" ht="68.25">
      <c r="A789" s="3" t="s">
        <v>793</v>
      </c>
      <c r="B789" s="8" t="s">
        <v>214</v>
      </c>
      <c r="C789" s="4">
        <v>22064951</v>
      </c>
      <c r="D789" s="4">
        <v>75818</v>
      </c>
      <c r="E789" s="5" t="s">
        <v>14</v>
      </c>
      <c r="F789" s="4">
        <v>3057254</v>
      </c>
      <c r="G789" s="4">
        <v>552300</v>
      </c>
      <c r="H789" s="4">
        <v>5371970</v>
      </c>
      <c r="I789" s="4">
        <v>143246</v>
      </c>
      <c r="J789" s="4">
        <v>21527</v>
      </c>
      <c r="K789" s="4">
        <v>101077</v>
      </c>
      <c r="L789" s="4">
        <v>680077</v>
      </c>
      <c r="M789" s="4">
        <v>1851085</v>
      </c>
      <c r="N789" s="4">
        <v>636801</v>
      </c>
      <c r="O789" s="4">
        <v>12976</v>
      </c>
      <c r="P789" s="4">
        <v>1280</v>
      </c>
      <c r="Q789" s="4">
        <v>1800534</v>
      </c>
      <c r="R789" s="4">
        <v>6938619</v>
      </c>
      <c r="S789" s="4">
        <v>410834</v>
      </c>
      <c r="T789" s="4">
        <v>409554</v>
      </c>
    </row>
    <row r="790" spans="1:20" s="1" customFormat="1" ht="34.5">
      <c r="A790" s="3" t="s">
        <v>794</v>
      </c>
      <c r="B790" s="8" t="s">
        <v>215</v>
      </c>
      <c r="C790" s="4">
        <v>9754719</v>
      </c>
      <c r="D790" s="5" t="s">
        <v>14</v>
      </c>
      <c r="E790" s="4">
        <v>431306</v>
      </c>
      <c r="F790" s="4">
        <v>130870</v>
      </c>
      <c r="G790" s="4">
        <v>155589</v>
      </c>
      <c r="H790" s="4">
        <v>262340</v>
      </c>
      <c r="I790" s="4">
        <v>1276751</v>
      </c>
      <c r="J790" s="4">
        <v>370505</v>
      </c>
      <c r="K790" s="4">
        <v>101525</v>
      </c>
      <c r="L790" s="4">
        <v>62120</v>
      </c>
      <c r="M790" s="5" t="s">
        <v>14</v>
      </c>
      <c r="N790" s="4">
        <v>922847</v>
      </c>
      <c r="O790" s="4">
        <v>501808</v>
      </c>
      <c r="P790" s="5" t="s">
        <v>14</v>
      </c>
      <c r="Q790" s="4">
        <v>657028</v>
      </c>
      <c r="R790" s="4">
        <v>915439</v>
      </c>
      <c r="S790" s="4">
        <v>3671739</v>
      </c>
      <c r="T790" s="4">
        <v>294854</v>
      </c>
    </row>
    <row r="791" spans="1:20" s="1" customFormat="1" ht="23.25">
      <c r="A791" s="3" t="s">
        <v>795</v>
      </c>
      <c r="B791" s="8" t="s">
        <v>499</v>
      </c>
      <c r="C791" s="4">
        <v>20367866</v>
      </c>
      <c r="D791" s="4">
        <v>568328</v>
      </c>
      <c r="E791" s="4">
        <v>461173</v>
      </c>
      <c r="F791" s="4">
        <v>1616703</v>
      </c>
      <c r="G791" s="4">
        <v>437744</v>
      </c>
      <c r="H791" s="4">
        <v>456168</v>
      </c>
      <c r="I791" s="4">
        <v>145156</v>
      </c>
      <c r="J791" s="4">
        <v>567554</v>
      </c>
      <c r="K791" s="4">
        <v>377476</v>
      </c>
      <c r="L791" s="4">
        <v>1011547</v>
      </c>
      <c r="M791" s="4">
        <v>511249</v>
      </c>
      <c r="N791" s="4">
        <v>1497526</v>
      </c>
      <c r="O791" s="4">
        <v>986006</v>
      </c>
      <c r="P791" s="4">
        <v>49052</v>
      </c>
      <c r="Q791" s="4">
        <v>2107167</v>
      </c>
      <c r="R791" s="4">
        <v>4084710</v>
      </c>
      <c r="S791" s="4">
        <v>5217075</v>
      </c>
      <c r="T791" s="4">
        <v>273232</v>
      </c>
    </row>
    <row r="792" spans="1:20" s="1" customFormat="1" ht="23.25">
      <c r="A792" s="3" t="s">
        <v>796</v>
      </c>
      <c r="B792" s="8" t="s">
        <v>216</v>
      </c>
      <c r="C792" s="4">
        <v>20367866</v>
      </c>
      <c r="D792" s="4">
        <v>568328</v>
      </c>
      <c r="E792" s="4">
        <v>461173</v>
      </c>
      <c r="F792" s="4">
        <v>1616703</v>
      </c>
      <c r="G792" s="4">
        <v>437744</v>
      </c>
      <c r="H792" s="4">
        <v>456168</v>
      </c>
      <c r="I792" s="4">
        <v>145156</v>
      </c>
      <c r="J792" s="4">
        <v>567554</v>
      </c>
      <c r="K792" s="4">
        <v>377476</v>
      </c>
      <c r="L792" s="4">
        <v>1011547</v>
      </c>
      <c r="M792" s="4">
        <v>511249</v>
      </c>
      <c r="N792" s="4">
        <v>1497526</v>
      </c>
      <c r="O792" s="4">
        <v>986006</v>
      </c>
      <c r="P792" s="4">
        <v>49052</v>
      </c>
      <c r="Q792" s="4">
        <v>2107167</v>
      </c>
      <c r="R792" s="4">
        <v>4084710</v>
      </c>
      <c r="S792" s="4">
        <v>5217075</v>
      </c>
      <c r="T792" s="4">
        <v>273232</v>
      </c>
    </row>
    <row r="793" spans="1:20" s="1" customFormat="1" ht="45.75">
      <c r="A793" s="3" t="s">
        <v>797</v>
      </c>
      <c r="B793" s="8" t="s">
        <v>500</v>
      </c>
      <c r="C793" s="4">
        <v>517636031</v>
      </c>
      <c r="D793" s="4">
        <v>19569750</v>
      </c>
      <c r="E793" s="4">
        <v>27682999</v>
      </c>
      <c r="F793" s="4">
        <v>13194364</v>
      </c>
      <c r="G793" s="4">
        <v>11497570</v>
      </c>
      <c r="H793" s="4">
        <v>19584082</v>
      </c>
      <c r="I793" s="4">
        <v>12271018</v>
      </c>
      <c r="J793" s="4">
        <v>23445257</v>
      </c>
      <c r="K793" s="4">
        <v>13114813</v>
      </c>
      <c r="L793" s="4">
        <v>7185809</v>
      </c>
      <c r="M793" s="4">
        <v>7851394</v>
      </c>
      <c r="N793" s="4">
        <v>23518422</v>
      </c>
      <c r="O793" s="4">
        <v>4930478</v>
      </c>
      <c r="P793" s="4">
        <v>1843908</v>
      </c>
      <c r="Q793" s="4">
        <v>111777447</v>
      </c>
      <c r="R793" s="4">
        <v>91608730</v>
      </c>
      <c r="S793" s="4">
        <v>101223473</v>
      </c>
      <c r="T793" s="4">
        <v>27336517</v>
      </c>
    </row>
    <row r="794" spans="1:20" s="1" customFormat="1" ht="79.5">
      <c r="A794" s="3" t="s">
        <v>798</v>
      </c>
      <c r="B794" s="8" t="s">
        <v>217</v>
      </c>
      <c r="C794" s="4">
        <v>124927297</v>
      </c>
      <c r="D794" s="4">
        <v>4275726</v>
      </c>
      <c r="E794" s="4">
        <v>7419869</v>
      </c>
      <c r="F794" s="4">
        <v>4316048</v>
      </c>
      <c r="G794" s="4">
        <v>1969857</v>
      </c>
      <c r="H794" s="4">
        <v>1573756</v>
      </c>
      <c r="I794" s="4">
        <v>3657566</v>
      </c>
      <c r="J794" s="4">
        <v>1800568</v>
      </c>
      <c r="K794" s="4">
        <v>1480026</v>
      </c>
      <c r="L794" s="4">
        <v>1932731</v>
      </c>
      <c r="M794" s="4">
        <v>4275226</v>
      </c>
      <c r="N794" s="4">
        <v>4881847</v>
      </c>
      <c r="O794" s="4">
        <v>765680</v>
      </c>
      <c r="P794" s="4">
        <v>714492</v>
      </c>
      <c r="Q794" s="4">
        <v>37664551</v>
      </c>
      <c r="R794" s="4">
        <v>25411672</v>
      </c>
      <c r="S794" s="4">
        <v>21188985</v>
      </c>
      <c r="T794" s="4">
        <v>1598698</v>
      </c>
    </row>
    <row r="795" spans="1:20" s="1" customFormat="1" ht="23.25">
      <c r="A795" s="3" t="s">
        <v>799</v>
      </c>
      <c r="B795" s="8" t="s">
        <v>218</v>
      </c>
      <c r="C795" s="4">
        <v>10680024</v>
      </c>
      <c r="D795" s="4">
        <v>6393</v>
      </c>
      <c r="E795" s="5" t="s">
        <v>14</v>
      </c>
      <c r="F795" s="4">
        <v>62448</v>
      </c>
      <c r="G795" s="4">
        <v>1173</v>
      </c>
      <c r="H795" s="4">
        <v>39112</v>
      </c>
      <c r="I795" s="5" t="s">
        <v>14</v>
      </c>
      <c r="J795" s="4">
        <v>5066</v>
      </c>
      <c r="K795" s="5" t="s">
        <v>14</v>
      </c>
      <c r="L795" s="4">
        <v>139358</v>
      </c>
      <c r="M795" s="5" t="s">
        <v>14</v>
      </c>
      <c r="N795" s="5" t="s">
        <v>14</v>
      </c>
      <c r="O795" s="5" t="s">
        <v>14</v>
      </c>
      <c r="P795" s="5" t="s">
        <v>14</v>
      </c>
      <c r="Q795" s="4">
        <v>10273905</v>
      </c>
      <c r="R795" s="5" t="s">
        <v>14</v>
      </c>
      <c r="S795" s="5" t="s">
        <v>14</v>
      </c>
      <c r="T795" s="4">
        <v>152568</v>
      </c>
    </row>
    <row r="796" spans="1:20" s="1" customFormat="1" ht="23.25">
      <c r="A796" s="3" t="s">
        <v>800</v>
      </c>
      <c r="B796" s="8" t="s">
        <v>219</v>
      </c>
      <c r="C796" s="4">
        <v>10606269</v>
      </c>
      <c r="D796" s="4">
        <v>350112</v>
      </c>
      <c r="E796" s="4">
        <v>100450</v>
      </c>
      <c r="F796" s="4">
        <v>94680</v>
      </c>
      <c r="G796" s="4">
        <v>3683</v>
      </c>
      <c r="H796" s="4">
        <v>238285</v>
      </c>
      <c r="I796" s="4">
        <v>1447030</v>
      </c>
      <c r="J796" s="4">
        <v>5447</v>
      </c>
      <c r="K796" s="4">
        <v>18791</v>
      </c>
      <c r="L796" s="4">
        <v>84626</v>
      </c>
      <c r="M796" s="4">
        <v>4000</v>
      </c>
      <c r="N796" s="4">
        <v>33437</v>
      </c>
      <c r="O796" s="5" t="s">
        <v>14</v>
      </c>
      <c r="P796" s="5" t="s">
        <v>14</v>
      </c>
      <c r="Q796" s="4">
        <v>4388455</v>
      </c>
      <c r="R796" s="5" t="s">
        <v>14</v>
      </c>
      <c r="S796" s="4">
        <v>3669793</v>
      </c>
      <c r="T796" s="4">
        <v>167481</v>
      </c>
    </row>
    <row r="797" spans="1:20" s="1" customFormat="1" ht="23.25">
      <c r="A797" s="3" t="s">
        <v>801</v>
      </c>
      <c r="B797" s="8" t="s">
        <v>220</v>
      </c>
      <c r="C797" s="4">
        <v>9504488</v>
      </c>
      <c r="D797" s="5" t="s">
        <v>14</v>
      </c>
      <c r="E797" s="5" t="s">
        <v>14</v>
      </c>
      <c r="F797" s="4">
        <v>55234</v>
      </c>
      <c r="G797" s="4">
        <v>456200</v>
      </c>
      <c r="H797" s="4">
        <v>4170</v>
      </c>
      <c r="I797" s="4">
        <v>16273</v>
      </c>
      <c r="J797" s="4">
        <v>352290</v>
      </c>
      <c r="K797" s="5" t="s">
        <v>14</v>
      </c>
      <c r="L797" s="4">
        <v>22873</v>
      </c>
      <c r="M797" s="4">
        <v>7600</v>
      </c>
      <c r="N797" s="4">
        <v>42278</v>
      </c>
      <c r="O797" s="5" t="s">
        <v>14</v>
      </c>
      <c r="P797" s="4">
        <v>636532</v>
      </c>
      <c r="Q797" s="4">
        <v>915109</v>
      </c>
      <c r="R797" s="4">
        <v>1369575</v>
      </c>
      <c r="S797" s="4">
        <v>5496959</v>
      </c>
      <c r="T797" s="4">
        <v>129397</v>
      </c>
    </row>
    <row r="798" spans="1:20" s="1" customFormat="1" ht="57">
      <c r="A798" s="3" t="s">
        <v>802</v>
      </c>
      <c r="B798" s="8" t="s">
        <v>221</v>
      </c>
      <c r="C798" s="4">
        <v>8246185</v>
      </c>
      <c r="D798" s="4">
        <v>19280</v>
      </c>
      <c r="E798" s="4">
        <v>1012236</v>
      </c>
      <c r="F798" s="4">
        <v>46689</v>
      </c>
      <c r="G798" s="5" t="s">
        <v>14</v>
      </c>
      <c r="H798" s="4">
        <v>101502</v>
      </c>
      <c r="I798" s="4">
        <v>128230</v>
      </c>
      <c r="J798" s="4">
        <v>64520</v>
      </c>
      <c r="K798" s="5" t="s">
        <v>14</v>
      </c>
      <c r="L798" s="4">
        <v>90786</v>
      </c>
      <c r="M798" s="4">
        <v>3000</v>
      </c>
      <c r="N798" s="5" t="s">
        <v>14</v>
      </c>
      <c r="O798" s="4">
        <v>527230</v>
      </c>
      <c r="P798" s="4">
        <v>15706</v>
      </c>
      <c r="Q798" s="4">
        <v>2987327</v>
      </c>
      <c r="R798" s="4">
        <v>3123394</v>
      </c>
      <c r="S798" s="5" t="s">
        <v>14</v>
      </c>
      <c r="T798" s="4">
        <v>126285</v>
      </c>
    </row>
    <row r="799" spans="1:20" s="1" customFormat="1" ht="57">
      <c r="A799" s="3" t="s">
        <v>803</v>
      </c>
      <c r="B799" s="8" t="s">
        <v>222</v>
      </c>
      <c r="C799" s="4">
        <v>39903898</v>
      </c>
      <c r="D799" s="4">
        <v>542634</v>
      </c>
      <c r="E799" s="4">
        <v>2983466</v>
      </c>
      <c r="F799" s="4">
        <v>2390735</v>
      </c>
      <c r="G799" s="4">
        <v>1054688</v>
      </c>
      <c r="H799" s="4">
        <v>175671</v>
      </c>
      <c r="I799" s="4">
        <v>1234905</v>
      </c>
      <c r="J799" s="4">
        <v>813521</v>
      </c>
      <c r="K799" s="4">
        <v>1045784</v>
      </c>
      <c r="L799" s="4">
        <v>334729</v>
      </c>
      <c r="M799" s="4">
        <v>764785</v>
      </c>
      <c r="N799" s="4">
        <v>2130225</v>
      </c>
      <c r="O799" s="4">
        <v>34722</v>
      </c>
      <c r="P799" s="4">
        <v>31602</v>
      </c>
      <c r="Q799" s="4">
        <v>10364566</v>
      </c>
      <c r="R799" s="4">
        <v>10416379</v>
      </c>
      <c r="S799" s="4">
        <v>4766781</v>
      </c>
      <c r="T799" s="4">
        <v>818706</v>
      </c>
    </row>
    <row r="800" spans="1:20" s="1" customFormat="1" ht="45.75">
      <c r="A800" s="3" t="s">
        <v>804</v>
      </c>
      <c r="B800" s="8" t="s">
        <v>223</v>
      </c>
      <c r="C800" s="4">
        <v>16473587</v>
      </c>
      <c r="D800" s="4">
        <v>223769</v>
      </c>
      <c r="E800" s="4">
        <v>2747634</v>
      </c>
      <c r="F800" s="4">
        <v>56361</v>
      </c>
      <c r="G800" s="4">
        <v>62300</v>
      </c>
      <c r="H800" s="4">
        <v>115078</v>
      </c>
      <c r="I800" s="4">
        <v>72862</v>
      </c>
      <c r="J800" s="4">
        <v>524446</v>
      </c>
      <c r="K800" s="4">
        <v>382341</v>
      </c>
      <c r="L800" s="4">
        <v>46077</v>
      </c>
      <c r="M800" s="4">
        <v>1078135</v>
      </c>
      <c r="N800" s="4">
        <v>696695</v>
      </c>
      <c r="O800" s="4">
        <v>200420</v>
      </c>
      <c r="P800" s="4">
        <v>9505</v>
      </c>
      <c r="Q800" s="4">
        <v>7402832</v>
      </c>
      <c r="R800" s="4">
        <v>949111</v>
      </c>
      <c r="S800" s="4">
        <v>1772390</v>
      </c>
      <c r="T800" s="4">
        <v>133631</v>
      </c>
    </row>
    <row r="801" spans="1:20" s="1" customFormat="1" ht="45.75">
      <c r="A801" s="3" t="s">
        <v>805</v>
      </c>
      <c r="B801" s="8" t="s">
        <v>224</v>
      </c>
      <c r="C801" s="4">
        <v>855176</v>
      </c>
      <c r="D801" s="5" t="s">
        <v>14</v>
      </c>
      <c r="E801" s="5" t="s">
        <v>14</v>
      </c>
      <c r="F801" s="5" t="s">
        <v>14</v>
      </c>
      <c r="G801" s="4">
        <v>240000</v>
      </c>
      <c r="H801" s="5" t="s">
        <v>14</v>
      </c>
      <c r="I801" s="5" t="s">
        <v>14</v>
      </c>
      <c r="J801" s="5" t="s">
        <v>14</v>
      </c>
      <c r="K801" s="5" t="s">
        <v>14</v>
      </c>
      <c r="L801" s="5" t="s">
        <v>14</v>
      </c>
      <c r="M801" s="5" t="s">
        <v>14</v>
      </c>
      <c r="N801" s="5" t="s">
        <v>14</v>
      </c>
      <c r="O801" s="5" t="s">
        <v>14</v>
      </c>
      <c r="P801" s="5" t="s">
        <v>14</v>
      </c>
      <c r="Q801" s="5" t="s">
        <v>14</v>
      </c>
      <c r="R801" s="5" t="s">
        <v>14</v>
      </c>
      <c r="S801" s="4">
        <v>594603</v>
      </c>
      <c r="T801" s="4">
        <v>20573</v>
      </c>
    </row>
    <row r="802" spans="1:20" s="1" customFormat="1" ht="34.5">
      <c r="A802" s="3" t="s">
        <v>806</v>
      </c>
      <c r="B802" s="8" t="s">
        <v>225</v>
      </c>
      <c r="C802" s="4">
        <v>73801</v>
      </c>
      <c r="D802" s="5" t="s">
        <v>14</v>
      </c>
      <c r="E802" s="5" t="s">
        <v>14</v>
      </c>
      <c r="F802" s="4">
        <v>10885</v>
      </c>
      <c r="G802" s="5" t="s">
        <v>14</v>
      </c>
      <c r="H802" s="5" t="s">
        <v>14</v>
      </c>
      <c r="I802" s="5" t="s">
        <v>14</v>
      </c>
      <c r="J802" s="5" t="s">
        <v>14</v>
      </c>
      <c r="K802" s="5" t="s">
        <v>14</v>
      </c>
      <c r="L802" s="5" t="s">
        <v>14</v>
      </c>
      <c r="M802" s="5" t="s">
        <v>14</v>
      </c>
      <c r="N802" s="5" t="s">
        <v>14</v>
      </c>
      <c r="O802" s="5" t="s">
        <v>14</v>
      </c>
      <c r="P802" s="5" t="s">
        <v>14</v>
      </c>
      <c r="Q802" s="4">
        <v>20396</v>
      </c>
      <c r="R802" s="5" t="s">
        <v>14</v>
      </c>
      <c r="S802" s="5" t="s">
        <v>14</v>
      </c>
      <c r="T802" s="4">
        <v>42520</v>
      </c>
    </row>
    <row r="803" spans="1:20" s="1" customFormat="1" ht="79.5">
      <c r="A803" s="3" t="s">
        <v>807</v>
      </c>
      <c r="B803" s="8" t="s">
        <v>226</v>
      </c>
      <c r="C803" s="4">
        <v>28583868</v>
      </c>
      <c r="D803" s="4">
        <v>3133538</v>
      </c>
      <c r="E803" s="4">
        <v>576083</v>
      </c>
      <c r="F803" s="4">
        <v>1599016</v>
      </c>
      <c r="G803" s="4">
        <v>151814</v>
      </c>
      <c r="H803" s="4">
        <v>899939</v>
      </c>
      <c r="I803" s="4">
        <v>758266</v>
      </c>
      <c r="J803" s="4">
        <v>35279</v>
      </c>
      <c r="K803" s="4">
        <v>33110</v>
      </c>
      <c r="L803" s="4">
        <v>1214282</v>
      </c>
      <c r="M803" s="4">
        <v>2417706</v>
      </c>
      <c r="N803" s="4">
        <v>1979212</v>
      </c>
      <c r="O803" s="4">
        <v>3308</v>
      </c>
      <c r="P803" s="4">
        <v>21146</v>
      </c>
      <c r="Q803" s="4">
        <v>1311961</v>
      </c>
      <c r="R803" s="4">
        <v>9553213</v>
      </c>
      <c r="S803" s="4">
        <v>4888458</v>
      </c>
      <c r="T803" s="4">
        <v>7537</v>
      </c>
    </row>
    <row r="804" spans="1:20" s="1" customFormat="1" ht="23.25">
      <c r="A804" s="3" t="s">
        <v>808</v>
      </c>
      <c r="B804" s="8" t="s">
        <v>227</v>
      </c>
      <c r="C804" s="4">
        <v>31762942</v>
      </c>
      <c r="D804" s="4">
        <v>2809022</v>
      </c>
      <c r="E804" s="4">
        <v>1397026</v>
      </c>
      <c r="F804" s="4">
        <v>2947898</v>
      </c>
      <c r="G804" s="4">
        <v>38470</v>
      </c>
      <c r="H804" s="4">
        <v>1648838</v>
      </c>
      <c r="I804" s="4">
        <v>2963970</v>
      </c>
      <c r="J804" s="4">
        <v>2180266</v>
      </c>
      <c r="K804" s="4">
        <v>170325</v>
      </c>
      <c r="L804" s="4">
        <v>579543</v>
      </c>
      <c r="M804" s="4">
        <v>1161773</v>
      </c>
      <c r="N804" s="4">
        <v>986828</v>
      </c>
      <c r="O804" s="4">
        <v>774287</v>
      </c>
      <c r="P804" s="4">
        <v>449563</v>
      </c>
      <c r="Q804" s="4">
        <v>8597034</v>
      </c>
      <c r="R804" s="4">
        <v>456370</v>
      </c>
      <c r="S804" s="4">
        <v>4397549</v>
      </c>
      <c r="T804" s="4">
        <v>204180</v>
      </c>
    </row>
    <row r="805" spans="1:20" s="1" customFormat="1" ht="23.25">
      <c r="A805" s="3" t="s">
        <v>809</v>
      </c>
      <c r="B805" s="8" t="s">
        <v>228</v>
      </c>
      <c r="C805" s="4">
        <v>26703032</v>
      </c>
      <c r="D805" s="4">
        <v>2736647</v>
      </c>
      <c r="E805" s="4">
        <v>1397026</v>
      </c>
      <c r="F805" s="4">
        <v>2900685</v>
      </c>
      <c r="G805" s="4">
        <v>13170</v>
      </c>
      <c r="H805" s="4">
        <v>1086366</v>
      </c>
      <c r="I805" s="4">
        <v>1216361</v>
      </c>
      <c r="J805" s="4">
        <v>1655046</v>
      </c>
      <c r="K805" s="4">
        <v>141831</v>
      </c>
      <c r="L805" s="4">
        <v>113027</v>
      </c>
      <c r="M805" s="4">
        <v>760952</v>
      </c>
      <c r="N805" s="4">
        <v>930134</v>
      </c>
      <c r="O805" s="4">
        <v>307287</v>
      </c>
      <c r="P805" s="4">
        <v>422760</v>
      </c>
      <c r="Q805" s="4">
        <v>8180298</v>
      </c>
      <c r="R805" s="4">
        <v>455149</v>
      </c>
      <c r="S805" s="4">
        <v>4305537</v>
      </c>
      <c r="T805" s="4">
        <v>80756</v>
      </c>
    </row>
    <row r="806" spans="1:20" s="1" customFormat="1" ht="23.25">
      <c r="A806" s="3" t="s">
        <v>810</v>
      </c>
      <c r="B806" s="8" t="s">
        <v>229</v>
      </c>
      <c r="C806" s="4">
        <v>2959683</v>
      </c>
      <c r="D806" s="4">
        <v>63146</v>
      </c>
      <c r="E806" s="5" t="s">
        <v>14</v>
      </c>
      <c r="F806" s="4">
        <v>21855</v>
      </c>
      <c r="G806" s="5" t="s">
        <v>14</v>
      </c>
      <c r="H806" s="4">
        <v>288417</v>
      </c>
      <c r="I806" s="4">
        <v>597493</v>
      </c>
      <c r="J806" s="4">
        <v>521101</v>
      </c>
      <c r="K806" s="4">
        <v>198</v>
      </c>
      <c r="L806" s="4">
        <v>384716</v>
      </c>
      <c r="M806" s="4">
        <v>394321</v>
      </c>
      <c r="N806" s="4">
        <v>42675</v>
      </c>
      <c r="O806" s="4">
        <v>389058</v>
      </c>
      <c r="P806" s="4">
        <v>6653</v>
      </c>
      <c r="Q806" s="4">
        <v>203496</v>
      </c>
      <c r="R806" s="4">
        <v>1221</v>
      </c>
      <c r="S806" s="5" t="s">
        <v>14</v>
      </c>
      <c r="T806" s="4">
        <v>45334</v>
      </c>
    </row>
    <row r="807" spans="1:20" s="1" customFormat="1" ht="23.25">
      <c r="A807" s="3" t="s">
        <v>811</v>
      </c>
      <c r="B807" s="8" t="s">
        <v>230</v>
      </c>
      <c r="C807" s="4">
        <v>2100227</v>
      </c>
      <c r="D807" s="4">
        <v>9229</v>
      </c>
      <c r="E807" s="5" t="s">
        <v>14</v>
      </c>
      <c r="F807" s="4">
        <v>25358</v>
      </c>
      <c r="G807" s="4">
        <v>25300</v>
      </c>
      <c r="H807" s="4">
        <v>274055</v>
      </c>
      <c r="I807" s="4">
        <v>1150117</v>
      </c>
      <c r="J807" s="4">
        <v>4118</v>
      </c>
      <c r="K807" s="4">
        <v>28296</v>
      </c>
      <c r="L807" s="4">
        <v>81800</v>
      </c>
      <c r="M807" s="4">
        <v>6500</v>
      </c>
      <c r="N807" s="4">
        <v>14018</v>
      </c>
      <c r="O807" s="4">
        <v>77942</v>
      </c>
      <c r="P807" s="4">
        <v>20150</v>
      </c>
      <c r="Q807" s="4">
        <v>213241</v>
      </c>
      <c r="R807" s="5" t="s">
        <v>14</v>
      </c>
      <c r="S807" s="4">
        <v>92012</v>
      </c>
      <c r="T807" s="4">
        <v>78090</v>
      </c>
    </row>
    <row r="808" spans="1:20" s="1" customFormat="1" ht="23.25">
      <c r="A808" s="3" t="s">
        <v>812</v>
      </c>
      <c r="B808" s="8" t="s">
        <v>231</v>
      </c>
      <c r="C808" s="4">
        <v>2856202</v>
      </c>
      <c r="D808" s="5" t="s">
        <v>14</v>
      </c>
      <c r="E808" s="5" t="s">
        <v>14</v>
      </c>
      <c r="F808" s="4">
        <v>12734</v>
      </c>
      <c r="G808" s="4">
        <v>134611</v>
      </c>
      <c r="H808" s="4">
        <v>107116</v>
      </c>
      <c r="I808" s="4">
        <v>13719</v>
      </c>
      <c r="J808" s="4">
        <v>97819</v>
      </c>
      <c r="K808" s="5" t="s">
        <v>14</v>
      </c>
      <c r="L808" s="4">
        <v>62702</v>
      </c>
      <c r="M808" s="4">
        <v>202930</v>
      </c>
      <c r="N808" s="4">
        <v>24802</v>
      </c>
      <c r="O808" s="4">
        <v>6560</v>
      </c>
      <c r="P808" s="4">
        <v>4000</v>
      </c>
      <c r="Q808" s="4">
        <v>2077406</v>
      </c>
      <c r="R808" s="5" t="s">
        <v>14</v>
      </c>
      <c r="S808" s="5" t="s">
        <v>14</v>
      </c>
      <c r="T808" s="4">
        <v>111803</v>
      </c>
    </row>
    <row r="809" spans="1:20" s="1" customFormat="1" ht="45.75">
      <c r="A809" s="3" t="s">
        <v>813</v>
      </c>
      <c r="B809" s="8" t="s">
        <v>232</v>
      </c>
      <c r="C809" s="4">
        <v>119715514</v>
      </c>
      <c r="D809" s="4">
        <v>1685386</v>
      </c>
      <c r="E809" s="4">
        <v>9244855</v>
      </c>
      <c r="F809" s="4">
        <v>2035665</v>
      </c>
      <c r="G809" s="4">
        <v>4208392</v>
      </c>
      <c r="H809" s="4">
        <v>6034874</v>
      </c>
      <c r="I809" s="4">
        <v>2422074</v>
      </c>
      <c r="J809" s="4">
        <v>16707750</v>
      </c>
      <c r="K809" s="4">
        <v>754364</v>
      </c>
      <c r="L809" s="4">
        <v>2361491</v>
      </c>
      <c r="M809" s="4">
        <v>1279995</v>
      </c>
      <c r="N809" s="4">
        <v>3136426</v>
      </c>
      <c r="O809" s="4">
        <v>534800</v>
      </c>
      <c r="P809" s="4">
        <v>128876</v>
      </c>
      <c r="Q809" s="4">
        <v>7556920</v>
      </c>
      <c r="R809" s="4">
        <v>26069224</v>
      </c>
      <c r="S809" s="4">
        <v>24830710</v>
      </c>
      <c r="T809" s="4">
        <v>10723712</v>
      </c>
    </row>
    <row r="810" spans="1:20" s="1" customFormat="1" ht="23.25">
      <c r="A810" s="3" t="s">
        <v>814</v>
      </c>
      <c r="B810" s="8" t="s">
        <v>233</v>
      </c>
      <c r="C810" s="4">
        <v>14829735</v>
      </c>
      <c r="D810" s="4">
        <v>582873</v>
      </c>
      <c r="E810" s="4">
        <v>181497</v>
      </c>
      <c r="F810" s="4">
        <v>84458</v>
      </c>
      <c r="G810" s="4">
        <v>53000</v>
      </c>
      <c r="H810" s="4">
        <v>4533118</v>
      </c>
      <c r="I810" s="4">
        <v>36174</v>
      </c>
      <c r="J810" s="4">
        <v>6609048</v>
      </c>
      <c r="K810" s="4">
        <v>138955</v>
      </c>
      <c r="L810" s="4">
        <v>740998</v>
      </c>
      <c r="M810" s="4">
        <v>3000</v>
      </c>
      <c r="N810" s="4">
        <v>50000</v>
      </c>
      <c r="O810" s="4">
        <v>309239</v>
      </c>
      <c r="P810" s="4">
        <v>10898</v>
      </c>
      <c r="Q810" s="4">
        <v>1478253</v>
      </c>
      <c r="R810" s="5" t="s">
        <v>14</v>
      </c>
      <c r="S810" s="5" t="s">
        <v>14</v>
      </c>
      <c r="T810" s="4">
        <v>18223</v>
      </c>
    </row>
    <row r="811" spans="1:20" s="1" customFormat="1" ht="23.25">
      <c r="A811" s="3" t="s">
        <v>815</v>
      </c>
      <c r="B811" s="8" t="s">
        <v>234</v>
      </c>
      <c r="C811" s="4">
        <v>76781353</v>
      </c>
      <c r="D811" s="4">
        <v>1002361</v>
      </c>
      <c r="E811" s="4">
        <v>5291499</v>
      </c>
      <c r="F811" s="4">
        <v>1951206</v>
      </c>
      <c r="G811" s="4">
        <v>2814371</v>
      </c>
      <c r="H811" s="4">
        <v>260953</v>
      </c>
      <c r="I811" s="4">
        <v>1623327</v>
      </c>
      <c r="J811" s="4">
        <v>1526613</v>
      </c>
      <c r="K811" s="4">
        <v>556525</v>
      </c>
      <c r="L811" s="4">
        <v>180865</v>
      </c>
      <c r="M811" s="4">
        <v>1062566</v>
      </c>
      <c r="N811" s="4">
        <v>2078598</v>
      </c>
      <c r="O811" s="4">
        <v>137137</v>
      </c>
      <c r="P811" s="4">
        <v>115037</v>
      </c>
      <c r="Q811" s="4">
        <v>2409793</v>
      </c>
      <c r="R811" s="4">
        <v>26036068</v>
      </c>
      <c r="S811" s="4">
        <v>24155937</v>
      </c>
      <c r="T811" s="4">
        <v>5578497</v>
      </c>
    </row>
    <row r="812" spans="1:20" s="1" customFormat="1" ht="23.25">
      <c r="A812" s="3" t="s">
        <v>816</v>
      </c>
      <c r="B812" s="8" t="s">
        <v>235</v>
      </c>
      <c r="C812" s="4">
        <v>28104425</v>
      </c>
      <c r="D812" s="4">
        <v>100151</v>
      </c>
      <c r="E812" s="4">
        <v>3771859</v>
      </c>
      <c r="F812" s="5" t="s">
        <v>14</v>
      </c>
      <c r="G812" s="4">
        <v>1341021</v>
      </c>
      <c r="H812" s="4">
        <v>1240803</v>
      </c>
      <c r="I812" s="4">
        <v>762573</v>
      </c>
      <c r="J812" s="4">
        <v>8572089</v>
      </c>
      <c r="K812" s="4">
        <v>58884</v>
      </c>
      <c r="L812" s="4">
        <v>1439628</v>
      </c>
      <c r="M812" s="4">
        <v>214429</v>
      </c>
      <c r="N812" s="4">
        <v>1007828</v>
      </c>
      <c r="O812" s="4">
        <v>88423</v>
      </c>
      <c r="P812" s="4">
        <v>2941</v>
      </c>
      <c r="Q812" s="4">
        <v>3668874</v>
      </c>
      <c r="R812" s="4">
        <v>33156</v>
      </c>
      <c r="S812" s="4">
        <v>674773</v>
      </c>
      <c r="T812" s="4">
        <v>5126993</v>
      </c>
    </row>
    <row r="813" spans="1:20" s="1" customFormat="1" ht="45.75">
      <c r="A813" s="3" t="s">
        <v>817</v>
      </c>
      <c r="B813" s="8" t="s">
        <v>236</v>
      </c>
      <c r="C813" s="4">
        <v>53501030</v>
      </c>
      <c r="D813" s="4">
        <v>270518</v>
      </c>
      <c r="E813" s="4">
        <v>4253479</v>
      </c>
      <c r="F813" s="4">
        <v>104643</v>
      </c>
      <c r="G813" s="4">
        <v>1201779</v>
      </c>
      <c r="H813" s="4">
        <v>3065795</v>
      </c>
      <c r="I813" s="4">
        <v>394533</v>
      </c>
      <c r="J813" s="4">
        <v>168576</v>
      </c>
      <c r="K813" s="4">
        <v>5905251</v>
      </c>
      <c r="L813" s="4">
        <v>623244</v>
      </c>
      <c r="M813" s="4">
        <v>25000</v>
      </c>
      <c r="N813" s="4">
        <v>36056</v>
      </c>
      <c r="O813" s="4">
        <v>2295241</v>
      </c>
      <c r="P813" s="4">
        <v>385423</v>
      </c>
      <c r="Q813" s="4">
        <v>7529798</v>
      </c>
      <c r="R813" s="4">
        <v>9311505</v>
      </c>
      <c r="S813" s="4">
        <v>7773972</v>
      </c>
      <c r="T813" s="4">
        <v>10156217</v>
      </c>
    </row>
    <row r="814" spans="1:20" s="1" customFormat="1" ht="23.25">
      <c r="A814" s="3" t="s">
        <v>818</v>
      </c>
      <c r="B814" s="8" t="s">
        <v>237</v>
      </c>
      <c r="C814" s="4">
        <v>7318045</v>
      </c>
      <c r="D814" s="5" t="s">
        <v>14</v>
      </c>
      <c r="E814" s="5" t="s">
        <v>14</v>
      </c>
      <c r="F814" s="5" t="s">
        <v>14</v>
      </c>
      <c r="G814" s="5" t="s">
        <v>14</v>
      </c>
      <c r="H814" s="4">
        <v>2059936</v>
      </c>
      <c r="I814" s="4">
        <v>308601</v>
      </c>
      <c r="J814" s="5" t="s">
        <v>14</v>
      </c>
      <c r="K814" s="5" t="s">
        <v>14</v>
      </c>
      <c r="L814" s="4">
        <v>11039</v>
      </c>
      <c r="M814" s="5" t="s">
        <v>14</v>
      </c>
      <c r="N814" s="5" t="s">
        <v>14</v>
      </c>
      <c r="O814" s="4">
        <v>81071</v>
      </c>
      <c r="P814" s="5" t="s">
        <v>14</v>
      </c>
      <c r="Q814" s="4">
        <v>2009978</v>
      </c>
      <c r="R814" s="4">
        <v>2409736</v>
      </c>
      <c r="S814" s="4">
        <v>417592</v>
      </c>
      <c r="T814" s="4">
        <v>20093</v>
      </c>
    </row>
    <row r="815" spans="1:20" s="1" customFormat="1" ht="57">
      <c r="A815" s="3" t="s">
        <v>819</v>
      </c>
      <c r="B815" s="8" t="s">
        <v>238</v>
      </c>
      <c r="C815" s="4">
        <v>46182985</v>
      </c>
      <c r="D815" s="4">
        <v>270518</v>
      </c>
      <c r="E815" s="4">
        <v>4253479</v>
      </c>
      <c r="F815" s="4">
        <v>104643</v>
      </c>
      <c r="G815" s="4">
        <v>1201779</v>
      </c>
      <c r="H815" s="4">
        <v>1005860</v>
      </c>
      <c r="I815" s="4">
        <v>85932</v>
      </c>
      <c r="J815" s="4">
        <v>168576</v>
      </c>
      <c r="K815" s="4">
        <v>5905251</v>
      </c>
      <c r="L815" s="4">
        <v>612205</v>
      </c>
      <c r="M815" s="4">
        <v>25000</v>
      </c>
      <c r="N815" s="4">
        <v>36056</v>
      </c>
      <c r="O815" s="4">
        <v>2214171</v>
      </c>
      <c r="P815" s="4">
        <v>385423</v>
      </c>
      <c r="Q815" s="4">
        <v>5519820</v>
      </c>
      <c r="R815" s="4">
        <v>6901769</v>
      </c>
      <c r="S815" s="4">
        <v>7356380</v>
      </c>
      <c r="T815" s="4">
        <v>10136124</v>
      </c>
    </row>
    <row r="816" spans="1:20" s="1" customFormat="1" ht="57">
      <c r="A816" s="3" t="s">
        <v>820</v>
      </c>
      <c r="B816" s="8" t="s">
        <v>239</v>
      </c>
      <c r="C816" s="4">
        <v>25779655</v>
      </c>
      <c r="D816" s="4">
        <v>295867</v>
      </c>
      <c r="E816" s="4">
        <v>735133</v>
      </c>
      <c r="F816" s="4">
        <v>2722251</v>
      </c>
      <c r="G816" s="4">
        <v>727305</v>
      </c>
      <c r="H816" s="4">
        <v>127262</v>
      </c>
      <c r="I816" s="4">
        <v>1449808</v>
      </c>
      <c r="J816" s="4">
        <v>570473</v>
      </c>
      <c r="K816" s="5" t="s">
        <v>14</v>
      </c>
      <c r="L816" s="4">
        <v>190248</v>
      </c>
      <c r="M816" s="4">
        <v>400526</v>
      </c>
      <c r="N816" s="4">
        <v>1391511</v>
      </c>
      <c r="O816" s="4">
        <v>2840</v>
      </c>
      <c r="P816" s="4">
        <v>49250</v>
      </c>
      <c r="Q816" s="4">
        <v>1643334</v>
      </c>
      <c r="R816" s="4">
        <v>12169847</v>
      </c>
      <c r="S816" s="4">
        <v>2879759</v>
      </c>
      <c r="T816" s="4">
        <v>424240</v>
      </c>
    </row>
    <row r="817" spans="1:20" s="1" customFormat="1" ht="34.5">
      <c r="A817" s="3" t="s">
        <v>821</v>
      </c>
      <c r="B817" s="8" t="s">
        <v>240</v>
      </c>
      <c r="C817" s="4">
        <v>19108166</v>
      </c>
      <c r="D817" s="4">
        <v>67812</v>
      </c>
      <c r="E817" s="4">
        <v>1999046</v>
      </c>
      <c r="F817" s="4">
        <v>574719</v>
      </c>
      <c r="G817" s="4">
        <v>63202</v>
      </c>
      <c r="H817" s="4">
        <v>1478020</v>
      </c>
      <c r="I817" s="4">
        <v>1029507</v>
      </c>
      <c r="J817" s="4">
        <v>547233</v>
      </c>
      <c r="K817" s="4">
        <v>270150</v>
      </c>
      <c r="L817" s="4">
        <v>344321</v>
      </c>
      <c r="M817" s="4">
        <v>305764</v>
      </c>
      <c r="N817" s="4">
        <v>434764</v>
      </c>
      <c r="O817" s="4">
        <v>53902</v>
      </c>
      <c r="P817" s="4">
        <v>84912</v>
      </c>
      <c r="Q817" s="4">
        <v>6393763</v>
      </c>
      <c r="R817" s="4">
        <v>1092541</v>
      </c>
      <c r="S817" s="4">
        <v>2180458</v>
      </c>
      <c r="T817" s="4">
        <v>2188053</v>
      </c>
    </row>
    <row r="818" spans="1:20" s="1" customFormat="1" ht="45.75">
      <c r="A818" s="3" t="s">
        <v>822</v>
      </c>
      <c r="B818" s="8" t="s">
        <v>241</v>
      </c>
      <c r="C818" s="4">
        <v>139985226</v>
      </c>
      <c r="D818" s="4">
        <v>10165418</v>
      </c>
      <c r="E818" s="4">
        <v>2633592</v>
      </c>
      <c r="F818" s="4">
        <v>480406</v>
      </c>
      <c r="G818" s="4">
        <v>3153954</v>
      </c>
      <c r="H818" s="4">
        <v>5548422</v>
      </c>
      <c r="I818" s="4">
        <v>339841</v>
      </c>
      <c r="J818" s="4">
        <v>1372572</v>
      </c>
      <c r="K818" s="4">
        <v>4534698</v>
      </c>
      <c r="L818" s="4">
        <v>1091529</v>
      </c>
      <c r="M818" s="4">
        <v>200179</v>
      </c>
      <c r="N818" s="4">
        <v>12626189</v>
      </c>
      <c r="O818" s="4">
        <v>497168</v>
      </c>
      <c r="P818" s="4">
        <v>27392</v>
      </c>
      <c r="Q818" s="4">
        <v>40314641</v>
      </c>
      <c r="R818" s="4">
        <v>17097571</v>
      </c>
      <c r="S818" s="4">
        <v>37972041</v>
      </c>
      <c r="T818" s="4">
        <v>1929614</v>
      </c>
    </row>
    <row r="819" spans="1:20" s="1" customFormat="1" ht="23.25">
      <c r="A819" s="3" t="s">
        <v>823</v>
      </c>
      <c r="B819" s="8" t="s">
        <v>501</v>
      </c>
      <c r="C819" s="4">
        <v>1185974597</v>
      </c>
      <c r="D819" s="4">
        <v>34540799</v>
      </c>
      <c r="E819" s="4">
        <v>50627251</v>
      </c>
      <c r="F819" s="4">
        <v>35420420</v>
      </c>
      <c r="G819" s="4">
        <v>37872732</v>
      </c>
      <c r="H819" s="4">
        <v>24973688</v>
      </c>
      <c r="I819" s="4">
        <v>44791232</v>
      </c>
      <c r="J819" s="4">
        <v>55795680</v>
      </c>
      <c r="K819" s="4">
        <v>42160039</v>
      </c>
      <c r="L819" s="4">
        <v>33832755</v>
      </c>
      <c r="M819" s="4">
        <v>36014664</v>
      </c>
      <c r="N819" s="4">
        <v>39252798</v>
      </c>
      <c r="O819" s="4">
        <v>27056414</v>
      </c>
      <c r="P819" s="4">
        <v>25168142</v>
      </c>
      <c r="Q819" s="4">
        <v>134529843</v>
      </c>
      <c r="R819" s="4">
        <v>211532274</v>
      </c>
      <c r="S819" s="4">
        <v>294655360</v>
      </c>
      <c r="T819" s="4">
        <v>57750507</v>
      </c>
    </row>
    <row r="820" spans="1:20" s="1" customFormat="1" ht="23.25">
      <c r="A820" s="3" t="s">
        <v>824</v>
      </c>
      <c r="B820" s="8" t="s">
        <v>502</v>
      </c>
      <c r="C820" s="4">
        <v>58828646</v>
      </c>
      <c r="D820" s="4">
        <v>1934627</v>
      </c>
      <c r="E820" s="4">
        <v>3510105</v>
      </c>
      <c r="F820" s="4">
        <v>1430674</v>
      </c>
      <c r="G820" s="4">
        <v>168150</v>
      </c>
      <c r="H820" s="4">
        <v>3529215</v>
      </c>
      <c r="I820" s="4">
        <v>4207998</v>
      </c>
      <c r="J820" s="4">
        <v>2571774</v>
      </c>
      <c r="K820" s="4">
        <v>1634752</v>
      </c>
      <c r="L820" s="4">
        <v>2798309</v>
      </c>
      <c r="M820" s="4">
        <v>860744</v>
      </c>
      <c r="N820" s="4">
        <v>4446493</v>
      </c>
      <c r="O820" s="4">
        <v>4219259</v>
      </c>
      <c r="P820" s="4">
        <v>313329</v>
      </c>
      <c r="Q820" s="4">
        <v>12581178</v>
      </c>
      <c r="R820" s="4">
        <v>3639351</v>
      </c>
      <c r="S820" s="4">
        <v>9547054</v>
      </c>
      <c r="T820" s="4">
        <v>1435633</v>
      </c>
    </row>
    <row r="821" spans="1:20" s="1" customFormat="1" ht="23.25">
      <c r="A821" s="3" t="s">
        <v>825</v>
      </c>
      <c r="B821" s="8" t="s">
        <v>242</v>
      </c>
      <c r="C821" s="4">
        <v>1789838</v>
      </c>
      <c r="D821" s="4">
        <v>27474</v>
      </c>
      <c r="E821" s="5" t="s">
        <v>14</v>
      </c>
      <c r="F821" s="4">
        <v>12527</v>
      </c>
      <c r="G821" s="5" t="s">
        <v>14</v>
      </c>
      <c r="H821" s="4">
        <v>161433</v>
      </c>
      <c r="I821" s="4">
        <v>977511</v>
      </c>
      <c r="J821" s="4">
        <v>62433</v>
      </c>
      <c r="K821" s="4">
        <v>21794</v>
      </c>
      <c r="L821" s="4">
        <v>4946</v>
      </c>
      <c r="M821" s="5" t="s">
        <v>14</v>
      </c>
      <c r="N821" s="4">
        <v>3960</v>
      </c>
      <c r="O821" s="4">
        <v>224609</v>
      </c>
      <c r="P821" s="4">
        <v>8509</v>
      </c>
      <c r="Q821" s="4">
        <v>228758</v>
      </c>
      <c r="R821" s="4">
        <v>162</v>
      </c>
      <c r="S821" s="4">
        <v>42233</v>
      </c>
      <c r="T821" s="4">
        <v>13489</v>
      </c>
    </row>
    <row r="822" spans="1:20" s="1" customFormat="1" ht="23.25">
      <c r="A822" s="3" t="s">
        <v>826</v>
      </c>
      <c r="B822" s="8" t="s">
        <v>243</v>
      </c>
      <c r="C822" s="4">
        <v>12995367</v>
      </c>
      <c r="D822" s="4">
        <v>454385</v>
      </c>
      <c r="E822" s="4">
        <v>253791</v>
      </c>
      <c r="F822" s="4">
        <v>350959</v>
      </c>
      <c r="G822" s="4">
        <v>17335</v>
      </c>
      <c r="H822" s="4">
        <v>2537523</v>
      </c>
      <c r="I822" s="4">
        <v>341546</v>
      </c>
      <c r="J822" s="4">
        <v>182656</v>
      </c>
      <c r="K822" s="4">
        <v>389298</v>
      </c>
      <c r="L822" s="4">
        <v>1774789</v>
      </c>
      <c r="M822" s="4">
        <v>52499</v>
      </c>
      <c r="N822" s="4">
        <v>89465</v>
      </c>
      <c r="O822" s="4">
        <v>33718</v>
      </c>
      <c r="P822" s="4">
        <v>222991</v>
      </c>
      <c r="Q822" s="4">
        <v>4195956</v>
      </c>
      <c r="R822" s="4">
        <v>45694</v>
      </c>
      <c r="S822" s="4">
        <v>2022433</v>
      </c>
      <c r="T822" s="4">
        <v>30328</v>
      </c>
    </row>
    <row r="823" spans="1:20" s="1" customFormat="1" ht="23.25">
      <c r="A823" s="3" t="s">
        <v>827</v>
      </c>
      <c r="B823" s="8" t="s">
        <v>244</v>
      </c>
      <c r="C823" s="4">
        <v>3597363</v>
      </c>
      <c r="D823" s="4">
        <v>23826</v>
      </c>
      <c r="E823" s="4">
        <v>52814</v>
      </c>
      <c r="F823" s="4">
        <v>165797</v>
      </c>
      <c r="G823" s="4">
        <v>17335</v>
      </c>
      <c r="H823" s="4">
        <v>375349</v>
      </c>
      <c r="I823" s="4">
        <v>43610</v>
      </c>
      <c r="J823" s="4">
        <v>41417</v>
      </c>
      <c r="K823" s="4">
        <v>220111</v>
      </c>
      <c r="L823" s="4">
        <v>1390563</v>
      </c>
      <c r="M823" s="4">
        <v>39341</v>
      </c>
      <c r="N823" s="4">
        <v>89465</v>
      </c>
      <c r="O823" s="5" t="s">
        <v>14</v>
      </c>
      <c r="P823" s="4">
        <v>58098</v>
      </c>
      <c r="Q823" s="4">
        <v>1063795</v>
      </c>
      <c r="R823" s="4">
        <v>7260</v>
      </c>
      <c r="S823" s="5" t="s">
        <v>14</v>
      </c>
      <c r="T823" s="4">
        <v>8583</v>
      </c>
    </row>
    <row r="824" spans="1:20" s="1" customFormat="1" ht="23.25">
      <c r="A824" s="3" t="s">
        <v>828</v>
      </c>
      <c r="B824" s="8" t="s">
        <v>245</v>
      </c>
      <c r="C824" s="4">
        <v>877836</v>
      </c>
      <c r="D824" s="4">
        <v>69683</v>
      </c>
      <c r="E824" s="4">
        <v>48706</v>
      </c>
      <c r="F824" s="4">
        <v>56584</v>
      </c>
      <c r="G824" s="5" t="s">
        <v>14</v>
      </c>
      <c r="H824" s="4">
        <v>269894</v>
      </c>
      <c r="I824" s="4">
        <v>157136</v>
      </c>
      <c r="J824" s="4">
        <v>15359</v>
      </c>
      <c r="K824" s="5" t="s">
        <v>14</v>
      </c>
      <c r="L824" s="4">
        <v>44187</v>
      </c>
      <c r="M824" s="5" t="s">
        <v>14</v>
      </c>
      <c r="N824" s="5" t="s">
        <v>14</v>
      </c>
      <c r="O824" s="5" t="s">
        <v>14</v>
      </c>
      <c r="P824" s="4">
        <v>64251</v>
      </c>
      <c r="Q824" s="4">
        <v>143357</v>
      </c>
      <c r="R824" s="4">
        <v>1655</v>
      </c>
      <c r="S824" s="5" t="s">
        <v>14</v>
      </c>
      <c r="T824" s="4">
        <v>7023</v>
      </c>
    </row>
    <row r="825" spans="1:20" s="1" customFormat="1" ht="23.25">
      <c r="A825" s="3" t="s">
        <v>829</v>
      </c>
      <c r="B825" s="8" t="s">
        <v>246</v>
      </c>
      <c r="C825" s="4">
        <v>794626</v>
      </c>
      <c r="D825" s="4">
        <v>54251</v>
      </c>
      <c r="E825" s="4">
        <v>3630</v>
      </c>
      <c r="F825" s="4">
        <v>53527</v>
      </c>
      <c r="G825" s="5" t="s">
        <v>14</v>
      </c>
      <c r="H825" s="4">
        <v>172553</v>
      </c>
      <c r="I825" s="4">
        <v>38790</v>
      </c>
      <c r="J825" s="4">
        <v>7628</v>
      </c>
      <c r="K825" s="5" t="s">
        <v>14</v>
      </c>
      <c r="L825" s="4">
        <v>16391</v>
      </c>
      <c r="M825" s="4">
        <v>200</v>
      </c>
      <c r="N825" s="5" t="s">
        <v>14</v>
      </c>
      <c r="O825" s="5" t="s">
        <v>14</v>
      </c>
      <c r="P825" s="4">
        <v>46020</v>
      </c>
      <c r="Q825" s="4">
        <v>138579</v>
      </c>
      <c r="R825" s="5" t="s">
        <v>14</v>
      </c>
      <c r="S825" s="4">
        <v>254010</v>
      </c>
      <c r="T825" s="4">
        <v>9047</v>
      </c>
    </row>
    <row r="826" spans="1:20" s="1" customFormat="1" ht="23.25">
      <c r="A826" s="3" t="s">
        <v>830</v>
      </c>
      <c r="B826" s="8" t="s">
        <v>247</v>
      </c>
      <c r="C826" s="4">
        <v>7725542</v>
      </c>
      <c r="D826" s="4">
        <v>306625</v>
      </c>
      <c r="E826" s="4">
        <v>148641</v>
      </c>
      <c r="F826" s="4">
        <v>75050</v>
      </c>
      <c r="G826" s="5" t="s">
        <v>14</v>
      </c>
      <c r="H826" s="4">
        <v>1719728</v>
      </c>
      <c r="I826" s="4">
        <v>102010</v>
      </c>
      <c r="J826" s="4">
        <v>118252</v>
      </c>
      <c r="K826" s="4">
        <v>169187</v>
      </c>
      <c r="L826" s="4">
        <v>323649</v>
      </c>
      <c r="M826" s="4">
        <v>12959</v>
      </c>
      <c r="N826" s="5" t="s">
        <v>14</v>
      </c>
      <c r="O826" s="4">
        <v>33718</v>
      </c>
      <c r="P826" s="4">
        <v>54622</v>
      </c>
      <c r="Q826" s="4">
        <v>2850225</v>
      </c>
      <c r="R826" s="4">
        <v>36779</v>
      </c>
      <c r="S826" s="4">
        <v>1768422</v>
      </c>
      <c r="T826" s="4">
        <v>5675</v>
      </c>
    </row>
    <row r="827" spans="1:20" s="1" customFormat="1" ht="45.75">
      <c r="A827" s="3" t="s">
        <v>831</v>
      </c>
      <c r="B827" s="8" t="s">
        <v>248</v>
      </c>
      <c r="C827" s="4">
        <v>23053089</v>
      </c>
      <c r="D827" s="4">
        <v>813046</v>
      </c>
      <c r="E827" s="4">
        <v>1969652</v>
      </c>
      <c r="F827" s="4">
        <v>275424</v>
      </c>
      <c r="G827" s="4">
        <v>41602</v>
      </c>
      <c r="H827" s="4">
        <v>424789</v>
      </c>
      <c r="I827" s="4">
        <v>1773986</v>
      </c>
      <c r="J827" s="4">
        <v>1521414</v>
      </c>
      <c r="K827" s="4">
        <v>324061</v>
      </c>
      <c r="L827" s="4">
        <v>939711</v>
      </c>
      <c r="M827" s="4">
        <v>414160</v>
      </c>
      <c r="N827" s="4">
        <v>394753</v>
      </c>
      <c r="O827" s="4">
        <v>3621022</v>
      </c>
      <c r="P827" s="4">
        <v>57052</v>
      </c>
      <c r="Q827" s="4">
        <v>5907917</v>
      </c>
      <c r="R827" s="4">
        <v>328762</v>
      </c>
      <c r="S827" s="4">
        <v>4132300</v>
      </c>
      <c r="T827" s="4">
        <v>113438</v>
      </c>
    </row>
    <row r="828" spans="1:20" s="1" customFormat="1" ht="34.5">
      <c r="A828" s="3" t="s">
        <v>832</v>
      </c>
      <c r="B828" s="8" t="s">
        <v>249</v>
      </c>
      <c r="C828" s="4">
        <v>20990353</v>
      </c>
      <c r="D828" s="4">
        <v>639721</v>
      </c>
      <c r="E828" s="4">
        <v>1286662</v>
      </c>
      <c r="F828" s="4">
        <v>791765</v>
      </c>
      <c r="G828" s="4">
        <v>109213</v>
      </c>
      <c r="H828" s="4">
        <v>405470</v>
      </c>
      <c r="I828" s="4">
        <v>1114955</v>
      </c>
      <c r="J828" s="4">
        <v>805271</v>
      </c>
      <c r="K828" s="4">
        <v>899599</v>
      </c>
      <c r="L828" s="4">
        <v>78864</v>
      </c>
      <c r="M828" s="4">
        <v>394085</v>
      </c>
      <c r="N828" s="4">
        <v>3958316</v>
      </c>
      <c r="O828" s="4">
        <v>339910</v>
      </c>
      <c r="P828" s="4">
        <v>24776</v>
      </c>
      <c r="Q828" s="4">
        <v>2248548</v>
      </c>
      <c r="R828" s="4">
        <v>3264733</v>
      </c>
      <c r="S828" s="4">
        <v>3350088</v>
      </c>
      <c r="T828" s="4">
        <v>1278378</v>
      </c>
    </row>
    <row r="829" spans="1:20" s="1" customFormat="1" ht="34.5">
      <c r="A829" s="3" t="s">
        <v>833</v>
      </c>
      <c r="B829" s="8" t="s">
        <v>503</v>
      </c>
      <c r="C829" s="4">
        <v>7241139</v>
      </c>
      <c r="D829" s="4">
        <v>167842</v>
      </c>
      <c r="E829" s="4">
        <v>12681</v>
      </c>
      <c r="F829" s="4">
        <v>411892</v>
      </c>
      <c r="G829" s="5" t="s">
        <v>14</v>
      </c>
      <c r="H829" s="4">
        <v>36732</v>
      </c>
      <c r="I829" s="4">
        <v>1014239</v>
      </c>
      <c r="J829" s="4">
        <v>140601</v>
      </c>
      <c r="K829" s="4">
        <v>241870</v>
      </c>
      <c r="L829" s="4">
        <v>110391</v>
      </c>
      <c r="M829" s="4">
        <v>617673</v>
      </c>
      <c r="N829" s="4">
        <v>34525</v>
      </c>
      <c r="O829" s="4">
        <v>1389509</v>
      </c>
      <c r="P829" s="5" t="s">
        <v>14</v>
      </c>
      <c r="Q829" s="4">
        <v>2992606</v>
      </c>
      <c r="R829" s="4">
        <v>1526</v>
      </c>
      <c r="S829" s="4">
        <v>4628</v>
      </c>
      <c r="T829" s="4">
        <v>64423</v>
      </c>
    </row>
    <row r="830" spans="1:20" s="1" customFormat="1" ht="34.5">
      <c r="A830" s="3" t="s">
        <v>834</v>
      </c>
      <c r="B830" s="8" t="s">
        <v>250</v>
      </c>
      <c r="C830" s="4">
        <v>7241139</v>
      </c>
      <c r="D830" s="4">
        <v>167842</v>
      </c>
      <c r="E830" s="4">
        <v>12681</v>
      </c>
      <c r="F830" s="4">
        <v>411892</v>
      </c>
      <c r="G830" s="5" t="s">
        <v>14</v>
      </c>
      <c r="H830" s="4">
        <v>36732</v>
      </c>
      <c r="I830" s="4">
        <v>1014239</v>
      </c>
      <c r="J830" s="4">
        <v>140601</v>
      </c>
      <c r="K830" s="4">
        <v>241870</v>
      </c>
      <c r="L830" s="4">
        <v>110391</v>
      </c>
      <c r="M830" s="4">
        <v>617673</v>
      </c>
      <c r="N830" s="4">
        <v>34525</v>
      </c>
      <c r="O830" s="4">
        <v>1389509</v>
      </c>
      <c r="P830" s="5" t="s">
        <v>14</v>
      </c>
      <c r="Q830" s="4">
        <v>2992606</v>
      </c>
      <c r="R830" s="4">
        <v>1526</v>
      </c>
      <c r="S830" s="4">
        <v>4628</v>
      </c>
      <c r="T830" s="4">
        <v>64423</v>
      </c>
    </row>
    <row r="831" spans="1:20" s="1" customFormat="1" ht="45.75">
      <c r="A831" s="3" t="s">
        <v>835</v>
      </c>
      <c r="B831" s="8" t="s">
        <v>504</v>
      </c>
      <c r="C831" s="4">
        <v>130909586</v>
      </c>
      <c r="D831" s="4">
        <v>4303450</v>
      </c>
      <c r="E831" s="4">
        <v>14346617</v>
      </c>
      <c r="F831" s="4">
        <v>6445224</v>
      </c>
      <c r="G831" s="4">
        <v>4691521</v>
      </c>
      <c r="H831" s="4">
        <v>2831725</v>
      </c>
      <c r="I831" s="4">
        <v>6778273</v>
      </c>
      <c r="J831" s="4">
        <v>5071099</v>
      </c>
      <c r="K831" s="4">
        <v>3875381</v>
      </c>
      <c r="L831" s="4">
        <v>4821900</v>
      </c>
      <c r="M831" s="4">
        <v>4024304</v>
      </c>
      <c r="N831" s="4">
        <v>4833988</v>
      </c>
      <c r="O831" s="4">
        <v>4592182</v>
      </c>
      <c r="P831" s="4">
        <v>2247180</v>
      </c>
      <c r="Q831" s="4">
        <v>29542771</v>
      </c>
      <c r="R831" s="4">
        <v>17801768</v>
      </c>
      <c r="S831" s="4">
        <v>11238746</v>
      </c>
      <c r="T831" s="4">
        <v>3463457</v>
      </c>
    </row>
    <row r="832" spans="1:20" s="1" customFormat="1" ht="23.25">
      <c r="A832" s="3" t="s">
        <v>836</v>
      </c>
      <c r="B832" s="8" t="s">
        <v>251</v>
      </c>
      <c r="C832" s="4">
        <v>37958008</v>
      </c>
      <c r="D832" s="4">
        <v>952171</v>
      </c>
      <c r="E832" s="4">
        <v>1367938</v>
      </c>
      <c r="F832" s="4">
        <v>2465897</v>
      </c>
      <c r="G832" s="4">
        <v>1420481</v>
      </c>
      <c r="H832" s="4">
        <v>327266</v>
      </c>
      <c r="I832" s="4">
        <v>1950296</v>
      </c>
      <c r="J832" s="4">
        <v>2009485</v>
      </c>
      <c r="K832" s="4">
        <v>1456774</v>
      </c>
      <c r="L832" s="4">
        <v>786560</v>
      </c>
      <c r="M832" s="4">
        <v>2927630</v>
      </c>
      <c r="N832" s="4">
        <v>2094750</v>
      </c>
      <c r="O832" s="4">
        <v>2032331</v>
      </c>
      <c r="P832" s="4">
        <v>27448</v>
      </c>
      <c r="Q832" s="4">
        <v>7720412</v>
      </c>
      <c r="R832" s="4">
        <v>6522240</v>
      </c>
      <c r="S832" s="4">
        <v>2236412</v>
      </c>
      <c r="T832" s="4">
        <v>1659918</v>
      </c>
    </row>
    <row r="833" spans="1:20" s="1" customFormat="1" ht="23.25">
      <c r="A833" s="3" t="s">
        <v>837</v>
      </c>
      <c r="B833" s="8" t="s">
        <v>252</v>
      </c>
      <c r="C833" s="4">
        <v>67345527</v>
      </c>
      <c r="D833" s="4">
        <v>3301884</v>
      </c>
      <c r="E833" s="4">
        <v>9982879</v>
      </c>
      <c r="F833" s="4">
        <v>3264583</v>
      </c>
      <c r="G833" s="4">
        <v>3200402</v>
      </c>
      <c r="H833" s="4">
        <v>2129724</v>
      </c>
      <c r="I833" s="4">
        <v>2988519</v>
      </c>
      <c r="J833" s="4">
        <v>1736078</v>
      </c>
      <c r="K833" s="4">
        <v>1735773</v>
      </c>
      <c r="L833" s="4">
        <v>1661719</v>
      </c>
      <c r="M833" s="4">
        <v>603516</v>
      </c>
      <c r="N833" s="4">
        <v>2739238</v>
      </c>
      <c r="O833" s="4">
        <v>2398720</v>
      </c>
      <c r="P833" s="4">
        <v>1644772</v>
      </c>
      <c r="Q833" s="4">
        <v>16128093</v>
      </c>
      <c r="R833" s="4">
        <v>6341759</v>
      </c>
      <c r="S833" s="4">
        <v>6969988</v>
      </c>
      <c r="T833" s="4">
        <v>517879</v>
      </c>
    </row>
    <row r="834" spans="1:20" s="1" customFormat="1" ht="23.25">
      <c r="A834" s="3" t="s">
        <v>838</v>
      </c>
      <c r="B834" s="8" t="s">
        <v>253</v>
      </c>
      <c r="C834" s="4">
        <v>22255305</v>
      </c>
      <c r="D834" s="4">
        <v>2317042</v>
      </c>
      <c r="E834" s="4">
        <v>856320</v>
      </c>
      <c r="F834" s="4">
        <v>671979</v>
      </c>
      <c r="G834" s="4">
        <v>956200</v>
      </c>
      <c r="H834" s="4">
        <v>484178</v>
      </c>
      <c r="I834" s="4">
        <v>1554818</v>
      </c>
      <c r="J834" s="4">
        <v>1302671</v>
      </c>
      <c r="K834" s="4">
        <v>978100</v>
      </c>
      <c r="L834" s="4">
        <v>1250688</v>
      </c>
      <c r="M834" s="4">
        <v>113533</v>
      </c>
      <c r="N834" s="4">
        <v>1237716</v>
      </c>
      <c r="O834" s="4">
        <v>2386013</v>
      </c>
      <c r="P834" s="4">
        <v>1641678</v>
      </c>
      <c r="Q834" s="4">
        <v>6321806</v>
      </c>
      <c r="R834" s="4">
        <v>2008</v>
      </c>
      <c r="S834" s="4">
        <v>20887</v>
      </c>
      <c r="T834" s="4">
        <v>159667</v>
      </c>
    </row>
    <row r="835" spans="1:20" s="1" customFormat="1" ht="23.25">
      <c r="A835" s="3" t="s">
        <v>839</v>
      </c>
      <c r="B835" s="8" t="s">
        <v>254</v>
      </c>
      <c r="C835" s="4">
        <v>22513357</v>
      </c>
      <c r="D835" s="4">
        <v>929467</v>
      </c>
      <c r="E835" s="4">
        <v>9119559</v>
      </c>
      <c r="F835" s="4">
        <v>277495</v>
      </c>
      <c r="G835" s="4">
        <v>1950000</v>
      </c>
      <c r="H835" s="5" t="s">
        <v>14</v>
      </c>
      <c r="I835" s="4">
        <v>1321434</v>
      </c>
      <c r="J835" s="4">
        <v>411876</v>
      </c>
      <c r="K835" s="4">
        <v>466776</v>
      </c>
      <c r="L835" s="4">
        <v>249308</v>
      </c>
      <c r="M835" s="4">
        <v>464270</v>
      </c>
      <c r="N835" s="4">
        <v>337804</v>
      </c>
      <c r="O835" s="4">
        <v>12707</v>
      </c>
      <c r="P835" s="5" t="s">
        <v>14</v>
      </c>
      <c r="Q835" s="4">
        <v>120850</v>
      </c>
      <c r="R835" s="4">
        <v>2315765</v>
      </c>
      <c r="S835" s="4">
        <v>4186622</v>
      </c>
      <c r="T835" s="4">
        <v>349424</v>
      </c>
    </row>
    <row r="836" spans="1:20" s="1" customFormat="1" ht="23.25">
      <c r="A836" s="3" t="s">
        <v>840</v>
      </c>
      <c r="B836" s="8" t="s">
        <v>255</v>
      </c>
      <c r="C836" s="4">
        <v>22576866</v>
      </c>
      <c r="D836" s="4">
        <v>55376</v>
      </c>
      <c r="E836" s="4">
        <v>7001</v>
      </c>
      <c r="F836" s="4">
        <v>2315108</v>
      </c>
      <c r="G836" s="4">
        <v>294202</v>
      </c>
      <c r="H836" s="4">
        <v>1645545</v>
      </c>
      <c r="I836" s="4">
        <v>112267</v>
      </c>
      <c r="J836" s="4">
        <v>21531</v>
      </c>
      <c r="K836" s="4">
        <v>290898</v>
      </c>
      <c r="L836" s="4">
        <v>161723</v>
      </c>
      <c r="M836" s="4">
        <v>25713</v>
      </c>
      <c r="N836" s="4">
        <v>1163718</v>
      </c>
      <c r="O836" s="5" t="s">
        <v>14</v>
      </c>
      <c r="P836" s="4">
        <v>3094</v>
      </c>
      <c r="Q836" s="4">
        <v>9685437</v>
      </c>
      <c r="R836" s="4">
        <v>4023986</v>
      </c>
      <c r="S836" s="4">
        <v>2762478</v>
      </c>
      <c r="T836" s="4">
        <v>8789</v>
      </c>
    </row>
    <row r="837" spans="1:20" s="1" customFormat="1" ht="23.25">
      <c r="A837" s="3" t="s">
        <v>841</v>
      </c>
      <c r="B837" s="8" t="s">
        <v>256</v>
      </c>
      <c r="C837" s="4">
        <v>25606050</v>
      </c>
      <c r="D837" s="4">
        <v>49395</v>
      </c>
      <c r="E837" s="4">
        <v>2995799</v>
      </c>
      <c r="F837" s="4">
        <v>714744</v>
      </c>
      <c r="G837" s="4">
        <v>70638</v>
      </c>
      <c r="H837" s="4">
        <v>374735</v>
      </c>
      <c r="I837" s="4">
        <v>1839459</v>
      </c>
      <c r="J837" s="4">
        <v>1325536</v>
      </c>
      <c r="K837" s="4">
        <v>682833</v>
      </c>
      <c r="L837" s="4">
        <v>2373621</v>
      </c>
      <c r="M837" s="4">
        <v>493159</v>
      </c>
      <c r="N837" s="5" t="s">
        <v>14</v>
      </c>
      <c r="O837" s="4">
        <v>161131</v>
      </c>
      <c r="P837" s="4">
        <v>574961</v>
      </c>
      <c r="Q837" s="4">
        <v>5694266</v>
      </c>
      <c r="R837" s="4">
        <v>4937769</v>
      </c>
      <c r="S837" s="4">
        <v>2032345</v>
      </c>
      <c r="T837" s="4">
        <v>1285660</v>
      </c>
    </row>
    <row r="838" spans="1:20" s="1" customFormat="1" ht="34.5">
      <c r="A838" s="3" t="s">
        <v>842</v>
      </c>
      <c r="B838" s="8" t="s">
        <v>505</v>
      </c>
      <c r="C838" s="4">
        <v>506786495</v>
      </c>
      <c r="D838" s="4">
        <v>18192844</v>
      </c>
      <c r="E838" s="4">
        <v>14932694</v>
      </c>
      <c r="F838" s="4">
        <v>14029701</v>
      </c>
      <c r="G838" s="4">
        <v>12220809</v>
      </c>
      <c r="H838" s="4">
        <v>7787396</v>
      </c>
      <c r="I838" s="4">
        <v>13311392</v>
      </c>
      <c r="J838" s="4">
        <v>23720987</v>
      </c>
      <c r="K838" s="4">
        <v>13052669</v>
      </c>
      <c r="L838" s="4">
        <v>7591990</v>
      </c>
      <c r="M838" s="4">
        <v>16671352</v>
      </c>
      <c r="N838" s="4">
        <v>15564888</v>
      </c>
      <c r="O838" s="4">
        <v>7321864</v>
      </c>
      <c r="P838" s="4">
        <v>16666246</v>
      </c>
      <c r="Q838" s="4">
        <v>44902521</v>
      </c>
      <c r="R838" s="4">
        <v>76845518</v>
      </c>
      <c r="S838" s="4">
        <v>168702503</v>
      </c>
      <c r="T838" s="4">
        <v>35271121</v>
      </c>
    </row>
    <row r="839" spans="1:20" s="1" customFormat="1" ht="34.5">
      <c r="A839" s="3" t="s">
        <v>843</v>
      </c>
      <c r="B839" s="8" t="s">
        <v>257</v>
      </c>
      <c r="C839" s="4">
        <v>118503207</v>
      </c>
      <c r="D839" s="4">
        <v>8847206</v>
      </c>
      <c r="E839" s="4">
        <v>3292612</v>
      </c>
      <c r="F839" s="4">
        <v>5156254</v>
      </c>
      <c r="G839" s="4">
        <v>2626604</v>
      </c>
      <c r="H839" s="4">
        <v>2399899</v>
      </c>
      <c r="I839" s="4">
        <v>2345632</v>
      </c>
      <c r="J839" s="4">
        <v>5237441</v>
      </c>
      <c r="K839" s="4">
        <v>2462917</v>
      </c>
      <c r="L839" s="4">
        <v>1792480</v>
      </c>
      <c r="M839" s="4">
        <v>3905502</v>
      </c>
      <c r="N839" s="4">
        <v>2238330</v>
      </c>
      <c r="O839" s="4">
        <v>1636930</v>
      </c>
      <c r="P839" s="4">
        <v>4437219</v>
      </c>
      <c r="Q839" s="4">
        <v>5030008</v>
      </c>
      <c r="R839" s="4">
        <v>14778199</v>
      </c>
      <c r="S839" s="4">
        <v>47277296</v>
      </c>
      <c r="T839" s="4">
        <v>5038678</v>
      </c>
    </row>
    <row r="840" spans="1:20" s="1" customFormat="1" ht="45.75">
      <c r="A840" s="3" t="s">
        <v>844</v>
      </c>
      <c r="B840" s="8" t="s">
        <v>258</v>
      </c>
      <c r="C840" s="4">
        <v>73827526</v>
      </c>
      <c r="D840" s="4">
        <v>4610923</v>
      </c>
      <c r="E840" s="4">
        <v>1990140</v>
      </c>
      <c r="F840" s="4">
        <v>2099904</v>
      </c>
      <c r="G840" s="4">
        <v>1528395</v>
      </c>
      <c r="H840" s="4">
        <v>1233828</v>
      </c>
      <c r="I840" s="4">
        <v>1646347</v>
      </c>
      <c r="J840" s="4">
        <v>3652994</v>
      </c>
      <c r="K840" s="4">
        <v>2851689</v>
      </c>
      <c r="L840" s="4">
        <v>1196352</v>
      </c>
      <c r="M840" s="4">
        <v>2140276</v>
      </c>
      <c r="N840" s="4">
        <v>1536969</v>
      </c>
      <c r="O840" s="4">
        <v>1279010</v>
      </c>
      <c r="P840" s="4">
        <v>2514823</v>
      </c>
      <c r="Q840" s="4">
        <v>3871234</v>
      </c>
      <c r="R840" s="4">
        <v>6498785</v>
      </c>
      <c r="S840" s="4">
        <v>30700385</v>
      </c>
      <c r="T840" s="4">
        <v>4475471</v>
      </c>
    </row>
    <row r="841" spans="1:20" s="1" customFormat="1" ht="34.5">
      <c r="A841" s="3" t="s">
        <v>845</v>
      </c>
      <c r="B841" s="8" t="s">
        <v>259</v>
      </c>
      <c r="C841" s="4">
        <v>12813423</v>
      </c>
      <c r="D841" s="4">
        <v>181369</v>
      </c>
      <c r="E841" s="4">
        <v>266066</v>
      </c>
      <c r="F841" s="4">
        <v>330350</v>
      </c>
      <c r="G841" s="4">
        <v>190517</v>
      </c>
      <c r="H841" s="4">
        <v>79739</v>
      </c>
      <c r="I841" s="4">
        <v>103211</v>
      </c>
      <c r="J841" s="4">
        <v>421808</v>
      </c>
      <c r="K841" s="4">
        <v>267023</v>
      </c>
      <c r="L841" s="4">
        <v>41455</v>
      </c>
      <c r="M841" s="4">
        <v>528937</v>
      </c>
      <c r="N841" s="4">
        <v>251059</v>
      </c>
      <c r="O841" s="4">
        <v>147547</v>
      </c>
      <c r="P841" s="4">
        <v>184454</v>
      </c>
      <c r="Q841" s="4">
        <v>494249</v>
      </c>
      <c r="R841" s="4">
        <v>3369033</v>
      </c>
      <c r="S841" s="4">
        <v>5406854</v>
      </c>
      <c r="T841" s="4">
        <v>549752</v>
      </c>
    </row>
    <row r="842" spans="1:20" s="1" customFormat="1" ht="23.25">
      <c r="A842" s="3" t="s">
        <v>846</v>
      </c>
      <c r="B842" s="8" t="s">
        <v>260</v>
      </c>
      <c r="C842" s="4">
        <v>10997194</v>
      </c>
      <c r="D842" s="4">
        <v>65523</v>
      </c>
      <c r="E842" s="4">
        <v>42947</v>
      </c>
      <c r="F842" s="4">
        <v>271217</v>
      </c>
      <c r="G842" s="4">
        <v>77141</v>
      </c>
      <c r="H842" s="4">
        <v>62118</v>
      </c>
      <c r="I842" s="4">
        <v>51900</v>
      </c>
      <c r="J842" s="4">
        <v>567248</v>
      </c>
      <c r="K842" s="4">
        <v>37536</v>
      </c>
      <c r="L842" s="4">
        <v>70248</v>
      </c>
      <c r="M842" s="4">
        <v>534394</v>
      </c>
      <c r="N842" s="4">
        <v>300790</v>
      </c>
      <c r="O842" s="4">
        <v>29601</v>
      </c>
      <c r="P842" s="4">
        <v>200257</v>
      </c>
      <c r="Q842" s="4">
        <v>206274</v>
      </c>
      <c r="R842" s="4">
        <v>806154</v>
      </c>
      <c r="S842" s="4">
        <v>7424935</v>
      </c>
      <c r="T842" s="4">
        <v>248911</v>
      </c>
    </row>
    <row r="843" spans="1:20" s="1" customFormat="1" ht="34.5">
      <c r="A843" s="3" t="s">
        <v>847</v>
      </c>
      <c r="B843" s="8" t="s">
        <v>261</v>
      </c>
      <c r="C843" s="4">
        <v>57244108</v>
      </c>
      <c r="D843" s="4">
        <v>1069762</v>
      </c>
      <c r="E843" s="4">
        <v>1256594</v>
      </c>
      <c r="F843" s="4">
        <v>1360921</v>
      </c>
      <c r="G843" s="4">
        <v>1572569</v>
      </c>
      <c r="H843" s="4">
        <v>1324794</v>
      </c>
      <c r="I843" s="4">
        <v>998241</v>
      </c>
      <c r="J843" s="4">
        <v>2397425</v>
      </c>
      <c r="K843" s="4">
        <v>1082948</v>
      </c>
      <c r="L843" s="4">
        <v>1049628</v>
      </c>
      <c r="M843" s="4">
        <v>2031317</v>
      </c>
      <c r="N843" s="4">
        <v>1305951</v>
      </c>
      <c r="O843" s="4">
        <v>990700</v>
      </c>
      <c r="P843" s="4">
        <v>2416886</v>
      </c>
      <c r="Q843" s="4">
        <v>3845237</v>
      </c>
      <c r="R843" s="4">
        <v>23793912</v>
      </c>
      <c r="S843" s="4">
        <v>8316150</v>
      </c>
      <c r="T843" s="4">
        <v>2431074</v>
      </c>
    </row>
    <row r="844" spans="1:20" s="1" customFormat="1" ht="23.25">
      <c r="A844" s="3" t="s">
        <v>848</v>
      </c>
      <c r="B844" s="8" t="s">
        <v>262</v>
      </c>
      <c r="C844" s="4">
        <v>11939906</v>
      </c>
      <c r="D844" s="4">
        <v>167000</v>
      </c>
      <c r="E844" s="4">
        <v>208966</v>
      </c>
      <c r="F844" s="4">
        <v>441181</v>
      </c>
      <c r="G844" s="4">
        <v>181375</v>
      </c>
      <c r="H844" s="4">
        <v>133979</v>
      </c>
      <c r="I844" s="4">
        <v>94553</v>
      </c>
      <c r="J844" s="4">
        <v>519621</v>
      </c>
      <c r="K844" s="4">
        <v>198642</v>
      </c>
      <c r="L844" s="4">
        <v>196634</v>
      </c>
      <c r="M844" s="4">
        <v>269051</v>
      </c>
      <c r="N844" s="4">
        <v>230320</v>
      </c>
      <c r="O844" s="4">
        <v>199922</v>
      </c>
      <c r="P844" s="4">
        <v>269679</v>
      </c>
      <c r="Q844" s="4">
        <v>1103524</v>
      </c>
      <c r="R844" s="4">
        <v>3176626</v>
      </c>
      <c r="S844" s="4">
        <v>4049932</v>
      </c>
      <c r="T844" s="4">
        <v>498901</v>
      </c>
    </row>
    <row r="845" spans="1:20" s="1" customFormat="1" ht="23.25">
      <c r="A845" s="3" t="s">
        <v>849</v>
      </c>
      <c r="B845" s="8" t="s">
        <v>263</v>
      </c>
      <c r="C845" s="4">
        <v>45304202</v>
      </c>
      <c r="D845" s="4">
        <v>902761</v>
      </c>
      <c r="E845" s="4">
        <v>1047628</v>
      </c>
      <c r="F845" s="4">
        <v>919740</v>
      </c>
      <c r="G845" s="4">
        <v>1391194</v>
      </c>
      <c r="H845" s="4">
        <v>1190815</v>
      </c>
      <c r="I845" s="4">
        <v>903688</v>
      </c>
      <c r="J845" s="4">
        <v>1877803</v>
      </c>
      <c r="K845" s="4">
        <v>884306</v>
      </c>
      <c r="L845" s="4">
        <v>852994</v>
      </c>
      <c r="M845" s="4">
        <v>1762266</v>
      </c>
      <c r="N845" s="4">
        <v>1075631</v>
      </c>
      <c r="O845" s="4">
        <v>790778</v>
      </c>
      <c r="P845" s="4">
        <v>2147207</v>
      </c>
      <c r="Q845" s="4">
        <v>2741713</v>
      </c>
      <c r="R845" s="4">
        <v>20617286</v>
      </c>
      <c r="S845" s="4">
        <v>4266218</v>
      </c>
      <c r="T845" s="4">
        <v>1932173</v>
      </c>
    </row>
    <row r="846" spans="1:20" s="1" customFormat="1" ht="23.25">
      <c r="A846" s="3" t="s">
        <v>850</v>
      </c>
      <c r="B846" s="8" t="s">
        <v>264</v>
      </c>
      <c r="C846" s="4">
        <v>37341606</v>
      </c>
      <c r="D846" s="4">
        <v>955790</v>
      </c>
      <c r="E846" s="4">
        <v>1004045</v>
      </c>
      <c r="F846" s="4">
        <v>800098</v>
      </c>
      <c r="G846" s="4">
        <v>965475</v>
      </c>
      <c r="H846" s="4">
        <v>694810</v>
      </c>
      <c r="I846" s="4">
        <v>627176</v>
      </c>
      <c r="J846" s="4">
        <v>1995453</v>
      </c>
      <c r="K846" s="4">
        <v>1066775</v>
      </c>
      <c r="L846" s="4">
        <v>609076</v>
      </c>
      <c r="M846" s="4">
        <v>1009392</v>
      </c>
      <c r="N846" s="4">
        <v>884937</v>
      </c>
      <c r="O846" s="4">
        <v>554656</v>
      </c>
      <c r="P846" s="4">
        <v>802896</v>
      </c>
      <c r="Q846" s="4">
        <v>1763982</v>
      </c>
      <c r="R846" s="4">
        <v>4529999</v>
      </c>
      <c r="S846" s="4">
        <v>17361404</v>
      </c>
      <c r="T846" s="4">
        <v>1715641</v>
      </c>
    </row>
    <row r="847" spans="1:20" s="1" customFormat="1" ht="57">
      <c r="A847" s="3" t="s">
        <v>851</v>
      </c>
      <c r="B847" s="8" t="s">
        <v>265</v>
      </c>
      <c r="C847" s="4">
        <v>12330281</v>
      </c>
      <c r="D847" s="4">
        <v>461532</v>
      </c>
      <c r="E847" s="4">
        <v>172839</v>
      </c>
      <c r="F847" s="4">
        <v>1693127</v>
      </c>
      <c r="G847" s="4">
        <v>258630</v>
      </c>
      <c r="H847" s="4">
        <v>101562</v>
      </c>
      <c r="I847" s="4">
        <v>70546</v>
      </c>
      <c r="J847" s="4">
        <v>1056192</v>
      </c>
      <c r="K847" s="4">
        <v>116603</v>
      </c>
      <c r="L847" s="4">
        <v>180256</v>
      </c>
      <c r="M847" s="4">
        <v>446757</v>
      </c>
      <c r="N847" s="4">
        <v>505176</v>
      </c>
      <c r="O847" s="4">
        <v>166204</v>
      </c>
      <c r="P847" s="4">
        <v>2815176</v>
      </c>
      <c r="Q847" s="4">
        <v>2788862</v>
      </c>
      <c r="R847" s="4">
        <v>710994</v>
      </c>
      <c r="S847" s="4">
        <v>617829</v>
      </c>
      <c r="T847" s="4">
        <v>167997</v>
      </c>
    </row>
    <row r="848" spans="1:20" s="1" customFormat="1" ht="45.75">
      <c r="A848" s="3" t="s">
        <v>852</v>
      </c>
      <c r="B848" s="8" t="s">
        <v>266</v>
      </c>
      <c r="C848" s="4">
        <v>30886493</v>
      </c>
      <c r="D848" s="4">
        <v>143415</v>
      </c>
      <c r="E848" s="4">
        <v>1665001</v>
      </c>
      <c r="F848" s="4">
        <v>509593</v>
      </c>
      <c r="G848" s="4">
        <v>3155628</v>
      </c>
      <c r="H848" s="4">
        <v>742679</v>
      </c>
      <c r="I848" s="4">
        <v>1690714</v>
      </c>
      <c r="J848" s="4">
        <v>604879</v>
      </c>
      <c r="K848" s="4">
        <v>843468</v>
      </c>
      <c r="L848" s="4">
        <v>1037129</v>
      </c>
      <c r="M848" s="4">
        <v>2314059</v>
      </c>
      <c r="N848" s="4">
        <v>642972</v>
      </c>
      <c r="O848" s="4">
        <v>244173</v>
      </c>
      <c r="P848" s="4">
        <v>2394660</v>
      </c>
      <c r="Q848" s="4">
        <v>1396086</v>
      </c>
      <c r="R848" s="4">
        <v>6758740</v>
      </c>
      <c r="S848" s="4">
        <v>3258063</v>
      </c>
      <c r="T848" s="4">
        <v>3485235</v>
      </c>
    </row>
    <row r="849" spans="1:20" s="1" customFormat="1" ht="34.5">
      <c r="A849" s="3" t="s">
        <v>853</v>
      </c>
      <c r="B849" s="8" t="s">
        <v>267</v>
      </c>
      <c r="C849" s="4">
        <v>3539129</v>
      </c>
      <c r="D849" s="4">
        <v>59424</v>
      </c>
      <c r="E849" s="4">
        <v>23166</v>
      </c>
      <c r="F849" s="4">
        <v>97804</v>
      </c>
      <c r="G849" s="4">
        <v>71313</v>
      </c>
      <c r="H849" s="4">
        <v>12999</v>
      </c>
      <c r="I849" s="4">
        <v>1208035</v>
      </c>
      <c r="J849" s="4">
        <v>76912</v>
      </c>
      <c r="K849" s="4">
        <v>36443</v>
      </c>
      <c r="L849" s="4">
        <v>21642</v>
      </c>
      <c r="M849" s="4">
        <v>140990</v>
      </c>
      <c r="N849" s="4">
        <v>38630</v>
      </c>
      <c r="O849" s="4">
        <v>26898</v>
      </c>
      <c r="P849" s="4">
        <v>366813</v>
      </c>
      <c r="Q849" s="4">
        <v>220420</v>
      </c>
      <c r="R849" s="4">
        <v>597667</v>
      </c>
      <c r="S849" s="4">
        <v>403100</v>
      </c>
      <c r="T849" s="4">
        <v>136873</v>
      </c>
    </row>
    <row r="850" spans="1:20" s="1" customFormat="1" ht="45.75">
      <c r="A850" s="3" t="s">
        <v>854</v>
      </c>
      <c r="B850" s="8" t="s">
        <v>268</v>
      </c>
      <c r="C850" s="4">
        <v>27347364</v>
      </c>
      <c r="D850" s="4">
        <v>83990</v>
      </c>
      <c r="E850" s="4">
        <v>1641835</v>
      </c>
      <c r="F850" s="4">
        <v>411789</v>
      </c>
      <c r="G850" s="4">
        <v>3084314</v>
      </c>
      <c r="H850" s="4">
        <v>729680</v>
      </c>
      <c r="I850" s="4">
        <v>482679</v>
      </c>
      <c r="J850" s="4">
        <v>527967</v>
      </c>
      <c r="K850" s="4">
        <v>807026</v>
      </c>
      <c r="L850" s="4">
        <v>1015488</v>
      </c>
      <c r="M850" s="4">
        <v>2173068</v>
      </c>
      <c r="N850" s="4">
        <v>604343</v>
      </c>
      <c r="O850" s="4">
        <v>217275</v>
      </c>
      <c r="P850" s="4">
        <v>2027847</v>
      </c>
      <c r="Q850" s="4">
        <v>1175666</v>
      </c>
      <c r="R850" s="4">
        <v>6161073</v>
      </c>
      <c r="S850" s="4">
        <v>2854963</v>
      </c>
      <c r="T850" s="4">
        <v>3348362</v>
      </c>
    </row>
    <row r="851" spans="1:20" s="1" customFormat="1" ht="45.75">
      <c r="A851" s="3" t="s">
        <v>855</v>
      </c>
      <c r="B851" s="8" t="s">
        <v>269</v>
      </c>
      <c r="C851" s="4">
        <v>152842657</v>
      </c>
      <c r="D851" s="4">
        <v>1857325</v>
      </c>
      <c r="E851" s="4">
        <v>5242450</v>
      </c>
      <c r="F851" s="4">
        <v>1808237</v>
      </c>
      <c r="G851" s="4">
        <v>1845851</v>
      </c>
      <c r="H851" s="4">
        <v>1147967</v>
      </c>
      <c r="I851" s="4">
        <v>5777625</v>
      </c>
      <c r="J851" s="4">
        <v>7787548</v>
      </c>
      <c r="K851" s="4">
        <v>4323710</v>
      </c>
      <c r="L851" s="4">
        <v>1615366</v>
      </c>
      <c r="M851" s="4">
        <v>3760718</v>
      </c>
      <c r="N851" s="4">
        <v>7898705</v>
      </c>
      <c r="O851" s="4">
        <v>2273042</v>
      </c>
      <c r="P851" s="4">
        <v>899874</v>
      </c>
      <c r="Q851" s="4">
        <v>25506590</v>
      </c>
      <c r="R851" s="4">
        <v>15599702</v>
      </c>
      <c r="S851" s="4">
        <v>48339586</v>
      </c>
      <c r="T851" s="4">
        <v>17158362</v>
      </c>
    </row>
    <row r="852" spans="1:20" s="1" customFormat="1" ht="34.5">
      <c r="A852" s="3" t="s">
        <v>856</v>
      </c>
      <c r="B852" s="8" t="s">
        <v>270</v>
      </c>
      <c r="C852" s="4">
        <v>9815890</v>
      </c>
      <c r="D852" s="4">
        <v>287948</v>
      </c>
      <c r="E852" s="4">
        <v>926590</v>
      </c>
      <c r="F852" s="4">
        <v>88423</v>
      </c>
      <c r="G852" s="4">
        <v>15773</v>
      </c>
      <c r="H852" s="4">
        <v>251112</v>
      </c>
      <c r="I852" s="4">
        <v>283947</v>
      </c>
      <c r="J852" s="4">
        <v>223496</v>
      </c>
      <c r="K852" s="4">
        <v>169428</v>
      </c>
      <c r="L852" s="4">
        <v>141729</v>
      </c>
      <c r="M852" s="4">
        <v>1357504</v>
      </c>
      <c r="N852" s="4">
        <v>115007</v>
      </c>
      <c r="O852" s="4">
        <v>114876</v>
      </c>
      <c r="P852" s="4">
        <v>85086</v>
      </c>
      <c r="Q852" s="4">
        <v>818211</v>
      </c>
      <c r="R852" s="4">
        <v>1359990</v>
      </c>
      <c r="S852" s="4">
        <v>3463001</v>
      </c>
      <c r="T852" s="4">
        <v>113768</v>
      </c>
    </row>
    <row r="853" spans="1:20" s="1" customFormat="1" ht="57">
      <c r="A853" s="3" t="s">
        <v>857</v>
      </c>
      <c r="B853" s="8" t="s">
        <v>271</v>
      </c>
      <c r="C853" s="4">
        <v>31006272</v>
      </c>
      <c r="D853" s="4">
        <v>37349</v>
      </c>
      <c r="E853" s="4">
        <v>792938</v>
      </c>
      <c r="F853" s="4">
        <v>253989</v>
      </c>
      <c r="G853" s="4">
        <v>305403</v>
      </c>
      <c r="H853" s="4">
        <v>7403</v>
      </c>
      <c r="I853" s="4">
        <v>3149805</v>
      </c>
      <c r="J853" s="4">
        <v>265862</v>
      </c>
      <c r="K853" s="4">
        <v>7264</v>
      </c>
      <c r="L853" s="4">
        <v>51947</v>
      </c>
      <c r="M853" s="4">
        <v>245131</v>
      </c>
      <c r="N853" s="4">
        <v>13232</v>
      </c>
      <c r="O853" s="4">
        <v>516051</v>
      </c>
      <c r="P853" s="5" t="s">
        <v>14</v>
      </c>
      <c r="Q853" s="4">
        <v>8698863</v>
      </c>
      <c r="R853" s="4">
        <v>4247360</v>
      </c>
      <c r="S853" s="4">
        <v>3396247</v>
      </c>
      <c r="T853" s="4">
        <v>9017427</v>
      </c>
    </row>
    <row r="854" spans="1:20" s="1" customFormat="1" ht="68.25">
      <c r="A854" s="3" t="s">
        <v>858</v>
      </c>
      <c r="B854" s="8" t="s">
        <v>272</v>
      </c>
      <c r="C854" s="4">
        <v>112020495</v>
      </c>
      <c r="D854" s="4">
        <v>1532028</v>
      </c>
      <c r="E854" s="4">
        <v>3522922</v>
      </c>
      <c r="F854" s="4">
        <v>1465825</v>
      </c>
      <c r="G854" s="4">
        <v>1524674</v>
      </c>
      <c r="H854" s="4">
        <v>889452</v>
      </c>
      <c r="I854" s="4">
        <v>2343873</v>
      </c>
      <c r="J854" s="4">
        <v>7298190</v>
      </c>
      <c r="K854" s="4">
        <v>4147017</v>
      </c>
      <c r="L854" s="4">
        <v>1421690</v>
      </c>
      <c r="M854" s="4">
        <v>2158084</v>
      </c>
      <c r="N854" s="4">
        <v>7770465</v>
      </c>
      <c r="O854" s="4">
        <v>1642115</v>
      </c>
      <c r="P854" s="4">
        <v>814788</v>
      </c>
      <c r="Q854" s="4">
        <v>15989516</v>
      </c>
      <c r="R854" s="4">
        <v>9992352</v>
      </c>
      <c r="S854" s="4">
        <v>41480338</v>
      </c>
      <c r="T854" s="4">
        <v>8027167</v>
      </c>
    </row>
    <row r="855" spans="1:20" s="1" customFormat="1" ht="23.25">
      <c r="A855" s="3" t="s">
        <v>1068</v>
      </c>
      <c r="B855" s="8" t="s">
        <v>544</v>
      </c>
      <c r="C855" s="4">
        <v>255951274</v>
      </c>
      <c r="D855" s="4">
        <v>3040679</v>
      </c>
      <c r="E855" s="4">
        <v>10489739</v>
      </c>
      <c r="F855" s="4">
        <v>5167431</v>
      </c>
      <c r="G855" s="4">
        <v>14932302</v>
      </c>
      <c r="H855" s="4">
        <v>5700286</v>
      </c>
      <c r="I855" s="4">
        <v>12749027</v>
      </c>
      <c r="J855" s="4">
        <v>8605786</v>
      </c>
      <c r="K855" s="4">
        <v>15378579</v>
      </c>
      <c r="L855" s="4">
        <v>13460375</v>
      </c>
      <c r="M855" s="4">
        <v>4666183</v>
      </c>
      <c r="N855" s="4">
        <v>9643788</v>
      </c>
      <c r="O855" s="4">
        <v>2786003</v>
      </c>
      <c r="P855" s="4">
        <v>4366263</v>
      </c>
      <c r="Q855" s="4">
        <v>17941433</v>
      </c>
      <c r="R855" s="4">
        <v>66711023</v>
      </c>
      <c r="S855" s="4">
        <v>49825666</v>
      </c>
      <c r="T855" s="4">
        <v>10486713</v>
      </c>
    </row>
    <row r="856" spans="1:20" s="1" customFormat="1" ht="34.5">
      <c r="A856" s="3" t="s">
        <v>859</v>
      </c>
      <c r="B856" s="8" t="s">
        <v>273</v>
      </c>
      <c r="C856" s="4">
        <v>119630236</v>
      </c>
      <c r="D856" s="4">
        <v>129003</v>
      </c>
      <c r="E856" s="4">
        <v>2555010</v>
      </c>
      <c r="F856" s="4">
        <v>1901017</v>
      </c>
      <c r="G856" s="4">
        <v>2924652</v>
      </c>
      <c r="H856" s="4">
        <v>47259</v>
      </c>
      <c r="I856" s="4">
        <v>7901217</v>
      </c>
      <c r="J856" s="4">
        <v>342106</v>
      </c>
      <c r="K856" s="4">
        <v>6735175</v>
      </c>
      <c r="L856" s="4">
        <v>9543134</v>
      </c>
      <c r="M856" s="4">
        <v>1296169</v>
      </c>
      <c r="N856" s="4">
        <v>1391712</v>
      </c>
      <c r="O856" s="4">
        <v>1145858</v>
      </c>
      <c r="P856" s="4">
        <v>3822434</v>
      </c>
      <c r="Q856" s="4">
        <v>5248639</v>
      </c>
      <c r="R856" s="4">
        <v>45607325</v>
      </c>
      <c r="S856" s="4">
        <v>21621772</v>
      </c>
      <c r="T856" s="4">
        <v>7417753</v>
      </c>
    </row>
    <row r="857" spans="1:20" s="1" customFormat="1" ht="23.25">
      <c r="A857" s="3" t="s">
        <v>860</v>
      </c>
      <c r="B857" s="8" t="s">
        <v>274</v>
      </c>
      <c r="C857" s="4">
        <v>21314843</v>
      </c>
      <c r="D857" s="4">
        <v>94000</v>
      </c>
      <c r="E857" s="4">
        <v>398350</v>
      </c>
      <c r="F857" s="4">
        <v>1707542</v>
      </c>
      <c r="G857" s="4">
        <v>713376</v>
      </c>
      <c r="H857" s="4">
        <v>1862508</v>
      </c>
      <c r="I857" s="4">
        <v>787334</v>
      </c>
      <c r="J857" s="4">
        <v>73292</v>
      </c>
      <c r="K857" s="4">
        <v>1507656</v>
      </c>
      <c r="L857" s="4">
        <v>1036165</v>
      </c>
      <c r="M857" s="4">
        <v>2551477</v>
      </c>
      <c r="N857" s="4">
        <v>530070</v>
      </c>
      <c r="O857" s="4">
        <v>556830</v>
      </c>
      <c r="P857" s="5" t="s">
        <v>14</v>
      </c>
      <c r="Q857" s="4">
        <v>3642981</v>
      </c>
      <c r="R857" s="4">
        <v>4226148</v>
      </c>
      <c r="S857" s="4">
        <v>1556268</v>
      </c>
      <c r="T857" s="4">
        <v>70845</v>
      </c>
    </row>
    <row r="858" spans="1:20" s="1" customFormat="1" ht="23.25">
      <c r="A858" s="3" t="s">
        <v>861</v>
      </c>
      <c r="B858" s="8" t="s">
        <v>275</v>
      </c>
      <c r="C858" s="4">
        <v>31183961</v>
      </c>
      <c r="D858" s="4">
        <v>861062</v>
      </c>
      <c r="E858" s="4">
        <v>901367</v>
      </c>
      <c r="F858" s="4">
        <v>219591</v>
      </c>
      <c r="G858" s="4">
        <v>2220382</v>
      </c>
      <c r="H858" s="4">
        <v>884622</v>
      </c>
      <c r="I858" s="4">
        <v>1674094</v>
      </c>
      <c r="J858" s="4">
        <v>127378</v>
      </c>
      <c r="K858" s="4">
        <v>4336362</v>
      </c>
      <c r="L858" s="4">
        <v>423390</v>
      </c>
      <c r="M858" s="4">
        <v>545429</v>
      </c>
      <c r="N858" s="4">
        <v>4951794</v>
      </c>
      <c r="O858" s="4">
        <v>549849</v>
      </c>
      <c r="P858" s="4">
        <v>26785</v>
      </c>
      <c r="Q858" s="4">
        <v>3327758</v>
      </c>
      <c r="R858" s="4">
        <v>6136534</v>
      </c>
      <c r="S858" s="4">
        <v>3694618</v>
      </c>
      <c r="T858" s="4">
        <v>302945</v>
      </c>
    </row>
    <row r="859" spans="1:20" s="1" customFormat="1" ht="23.25">
      <c r="A859" s="3" t="s">
        <v>862</v>
      </c>
      <c r="B859" s="8" t="s">
        <v>276</v>
      </c>
      <c r="C859" s="4">
        <v>18350297</v>
      </c>
      <c r="D859" s="4">
        <v>9988</v>
      </c>
      <c r="E859" s="4">
        <v>35174</v>
      </c>
      <c r="F859" s="4">
        <v>343456</v>
      </c>
      <c r="G859" s="4">
        <v>6162374</v>
      </c>
      <c r="H859" s="5" t="s">
        <v>14</v>
      </c>
      <c r="I859" s="4">
        <v>45311</v>
      </c>
      <c r="J859" s="4">
        <v>7572</v>
      </c>
      <c r="K859" s="4">
        <v>351144</v>
      </c>
      <c r="L859" s="4">
        <v>99985</v>
      </c>
      <c r="M859" s="4">
        <v>14690</v>
      </c>
      <c r="N859" s="4">
        <v>1452485</v>
      </c>
      <c r="O859" s="5" t="s">
        <v>14</v>
      </c>
      <c r="P859" s="4">
        <v>294721</v>
      </c>
      <c r="Q859" s="4">
        <v>500006</v>
      </c>
      <c r="R859" s="4">
        <v>3474610</v>
      </c>
      <c r="S859" s="4">
        <v>4141681</v>
      </c>
      <c r="T859" s="4">
        <v>1417100</v>
      </c>
    </row>
    <row r="860" spans="1:20" s="1" customFormat="1" ht="68.25">
      <c r="A860" s="3" t="s">
        <v>863</v>
      </c>
      <c r="B860" s="8" t="s">
        <v>277</v>
      </c>
      <c r="C860" s="4">
        <v>6979524</v>
      </c>
      <c r="D860" s="4">
        <v>5179</v>
      </c>
      <c r="E860" s="5" t="s">
        <v>14</v>
      </c>
      <c r="F860" s="4">
        <v>15939</v>
      </c>
      <c r="G860" s="4">
        <v>2524308</v>
      </c>
      <c r="H860" s="4">
        <v>119843</v>
      </c>
      <c r="I860" s="5" t="s">
        <v>14</v>
      </c>
      <c r="J860" s="4">
        <v>2525</v>
      </c>
      <c r="K860" s="4">
        <v>14534</v>
      </c>
      <c r="L860" s="4">
        <v>215782</v>
      </c>
      <c r="M860" s="4">
        <v>257919</v>
      </c>
      <c r="N860" s="4">
        <v>638337</v>
      </c>
      <c r="O860" s="4">
        <v>6053</v>
      </c>
      <c r="P860" s="5" t="s">
        <v>14</v>
      </c>
      <c r="Q860" s="4">
        <v>1709343</v>
      </c>
      <c r="R860" s="4">
        <v>1073471</v>
      </c>
      <c r="S860" s="4">
        <v>198849</v>
      </c>
      <c r="T860" s="4">
        <v>197442</v>
      </c>
    </row>
    <row r="861" spans="1:20" s="1" customFormat="1" ht="23.25">
      <c r="A861" s="3" t="s">
        <v>864</v>
      </c>
      <c r="B861" s="8" t="s">
        <v>278</v>
      </c>
      <c r="C861" s="4">
        <v>14016190</v>
      </c>
      <c r="D861" s="5" t="s">
        <v>14</v>
      </c>
      <c r="E861" s="5" t="s">
        <v>14</v>
      </c>
      <c r="F861" s="4">
        <v>10108</v>
      </c>
      <c r="G861" s="4">
        <v>3005</v>
      </c>
      <c r="H861" s="4">
        <v>147655</v>
      </c>
      <c r="I861" s="4">
        <v>1512385</v>
      </c>
      <c r="J861" s="4">
        <v>2038</v>
      </c>
      <c r="K861" s="4">
        <v>444</v>
      </c>
      <c r="L861" s="4">
        <v>647414</v>
      </c>
      <c r="M861" s="4">
        <v>500</v>
      </c>
      <c r="N861" s="4">
        <v>152112</v>
      </c>
      <c r="O861" s="4">
        <v>8092</v>
      </c>
      <c r="P861" s="4">
        <v>3551</v>
      </c>
      <c r="Q861" s="4">
        <v>1180752</v>
      </c>
      <c r="R861" s="4">
        <v>1780817</v>
      </c>
      <c r="S861" s="4">
        <v>8547627</v>
      </c>
      <c r="T861" s="4">
        <v>19691</v>
      </c>
    </row>
    <row r="862" spans="1:20" s="1" customFormat="1" ht="23.25">
      <c r="A862" s="3" t="s">
        <v>865</v>
      </c>
      <c r="B862" s="8" t="s">
        <v>279</v>
      </c>
      <c r="C862" s="4">
        <v>14226842</v>
      </c>
      <c r="D862" s="4">
        <v>1395335</v>
      </c>
      <c r="E862" s="4">
        <v>24200</v>
      </c>
      <c r="F862" s="4">
        <v>813636</v>
      </c>
      <c r="G862" s="5" t="s">
        <v>14</v>
      </c>
      <c r="H862" s="5" t="s">
        <v>14</v>
      </c>
      <c r="I862" s="4">
        <v>72279</v>
      </c>
      <c r="J862" s="4">
        <v>175892</v>
      </c>
      <c r="K862" s="4">
        <v>1401866</v>
      </c>
      <c r="L862" s="4">
        <v>702340</v>
      </c>
      <c r="M862" s="5" t="s">
        <v>14</v>
      </c>
      <c r="N862" s="4">
        <v>423336</v>
      </c>
      <c r="O862" s="4">
        <v>455492</v>
      </c>
      <c r="P862" s="4">
        <v>5782</v>
      </c>
      <c r="Q862" s="4">
        <v>1645973</v>
      </c>
      <c r="R862" s="4">
        <v>2578120</v>
      </c>
      <c r="S862" s="4">
        <v>4431219</v>
      </c>
      <c r="T862" s="4">
        <v>101375</v>
      </c>
    </row>
    <row r="863" spans="1:20" s="1" customFormat="1" ht="23.25">
      <c r="A863" s="3" t="s">
        <v>866</v>
      </c>
      <c r="B863" s="8" t="s">
        <v>280</v>
      </c>
      <c r="C863" s="4">
        <v>30249382</v>
      </c>
      <c r="D863" s="4">
        <v>546112</v>
      </c>
      <c r="E863" s="4">
        <v>6575638</v>
      </c>
      <c r="F863" s="4">
        <v>156143</v>
      </c>
      <c r="G863" s="4">
        <v>384204</v>
      </c>
      <c r="H863" s="4">
        <v>2638398</v>
      </c>
      <c r="I863" s="4">
        <v>756408</v>
      </c>
      <c r="J863" s="4">
        <v>7874983</v>
      </c>
      <c r="K863" s="4">
        <v>1031399</v>
      </c>
      <c r="L863" s="4">
        <v>792165</v>
      </c>
      <c r="M863" s="5" t="s">
        <v>14</v>
      </c>
      <c r="N863" s="4">
        <v>103941</v>
      </c>
      <c r="O863" s="4">
        <v>63829</v>
      </c>
      <c r="P863" s="4">
        <v>212989</v>
      </c>
      <c r="Q863" s="4">
        <v>685981</v>
      </c>
      <c r="R863" s="4">
        <v>1833998</v>
      </c>
      <c r="S863" s="4">
        <v>5633632</v>
      </c>
      <c r="T863" s="4">
        <v>959562</v>
      </c>
    </row>
    <row r="864" spans="1:20" s="1" customFormat="1" ht="23.25">
      <c r="A864" s="3" t="s">
        <v>1069</v>
      </c>
      <c r="B864" s="8" t="s">
        <v>545</v>
      </c>
      <c r="C864" s="4">
        <v>87237630</v>
      </c>
      <c r="D864" s="4">
        <v>1166414</v>
      </c>
      <c r="E864" s="4">
        <v>3907247</v>
      </c>
      <c r="F864" s="4">
        <v>5064882</v>
      </c>
      <c r="G864" s="4">
        <v>2247903</v>
      </c>
      <c r="H864" s="4">
        <v>2221985</v>
      </c>
      <c r="I864" s="4">
        <v>3526401</v>
      </c>
      <c r="J864" s="4">
        <v>7922243</v>
      </c>
      <c r="K864" s="4">
        <v>3171614</v>
      </c>
      <c r="L864" s="4">
        <v>1022579</v>
      </c>
      <c r="M864" s="4">
        <v>3908756</v>
      </c>
      <c r="N864" s="4">
        <v>1255599</v>
      </c>
      <c r="O864" s="4">
        <v>1446017</v>
      </c>
      <c r="P864" s="4">
        <v>178194</v>
      </c>
      <c r="Q864" s="4">
        <v>12944279</v>
      </c>
      <c r="R864" s="4">
        <v>20191670</v>
      </c>
      <c r="S864" s="4">
        <v>16304265</v>
      </c>
      <c r="T864" s="4">
        <v>757583</v>
      </c>
    </row>
    <row r="865" spans="1:20" s="1" customFormat="1" ht="34.5">
      <c r="A865" s="3" t="s">
        <v>867</v>
      </c>
      <c r="B865" s="8" t="s">
        <v>281</v>
      </c>
      <c r="C865" s="4">
        <v>40497224</v>
      </c>
      <c r="D865" s="4">
        <v>428329</v>
      </c>
      <c r="E865" s="4">
        <v>703354</v>
      </c>
      <c r="F865" s="4">
        <v>3104004</v>
      </c>
      <c r="G865" s="4">
        <v>594824</v>
      </c>
      <c r="H865" s="4">
        <v>1515367</v>
      </c>
      <c r="I865" s="4">
        <v>552143</v>
      </c>
      <c r="J865" s="4">
        <v>2860656</v>
      </c>
      <c r="K865" s="4">
        <v>938847</v>
      </c>
      <c r="L865" s="4">
        <v>735081</v>
      </c>
      <c r="M865" s="4">
        <v>2301789</v>
      </c>
      <c r="N865" s="4">
        <v>967158</v>
      </c>
      <c r="O865" s="4">
        <v>733331</v>
      </c>
      <c r="P865" s="4">
        <v>53298</v>
      </c>
      <c r="Q865" s="4">
        <v>6905365</v>
      </c>
      <c r="R865" s="4">
        <v>11153575</v>
      </c>
      <c r="S865" s="4">
        <v>6651853</v>
      </c>
      <c r="T865" s="4">
        <v>298251</v>
      </c>
    </row>
    <row r="866" spans="1:20" s="1" customFormat="1" ht="34.5">
      <c r="A866" s="3" t="s">
        <v>868</v>
      </c>
      <c r="B866" s="8" t="s">
        <v>282</v>
      </c>
      <c r="C866" s="4">
        <v>2779707</v>
      </c>
      <c r="D866" s="4">
        <v>10681</v>
      </c>
      <c r="E866" s="4">
        <v>524</v>
      </c>
      <c r="F866" s="4">
        <v>124426</v>
      </c>
      <c r="G866" s="4">
        <v>78333</v>
      </c>
      <c r="H866" s="4">
        <v>291996</v>
      </c>
      <c r="I866" s="4">
        <v>27989</v>
      </c>
      <c r="J866" s="4">
        <v>154177</v>
      </c>
      <c r="K866" s="5" t="s">
        <v>14</v>
      </c>
      <c r="L866" s="4">
        <v>68963</v>
      </c>
      <c r="M866" s="4">
        <v>115218</v>
      </c>
      <c r="N866" s="4">
        <v>990</v>
      </c>
      <c r="O866" s="4">
        <v>176</v>
      </c>
      <c r="P866" s="4">
        <v>1874</v>
      </c>
      <c r="Q866" s="4">
        <v>1000548</v>
      </c>
      <c r="R866" s="4">
        <v>492228</v>
      </c>
      <c r="S866" s="4">
        <v>410561</v>
      </c>
      <c r="T866" s="4">
        <v>1024</v>
      </c>
    </row>
    <row r="867" spans="1:20" s="1" customFormat="1" ht="34.5">
      <c r="A867" s="3" t="s">
        <v>869</v>
      </c>
      <c r="B867" s="8" t="s">
        <v>283</v>
      </c>
      <c r="C867" s="4">
        <v>2736593</v>
      </c>
      <c r="D867" s="4">
        <v>5161</v>
      </c>
      <c r="E867" s="5" t="s">
        <v>14</v>
      </c>
      <c r="F867" s="4">
        <v>241893</v>
      </c>
      <c r="G867" s="4">
        <v>38128</v>
      </c>
      <c r="H867" s="4">
        <v>131345</v>
      </c>
      <c r="I867" s="4">
        <v>6486</v>
      </c>
      <c r="J867" s="4">
        <v>154645</v>
      </c>
      <c r="K867" s="4">
        <v>34953</v>
      </c>
      <c r="L867" s="4">
        <v>9215</v>
      </c>
      <c r="M867" s="4">
        <v>254129</v>
      </c>
      <c r="N867" s="4">
        <v>8974</v>
      </c>
      <c r="O867" s="4">
        <v>4104</v>
      </c>
      <c r="P867" s="4">
        <v>1440</v>
      </c>
      <c r="Q867" s="4">
        <v>1216407</v>
      </c>
      <c r="R867" s="4">
        <v>174282</v>
      </c>
      <c r="S867" s="4">
        <v>448268</v>
      </c>
      <c r="T867" s="4">
        <v>7161</v>
      </c>
    </row>
    <row r="868" spans="1:20" s="1" customFormat="1" ht="45.75">
      <c r="A868" s="3" t="s">
        <v>870</v>
      </c>
      <c r="B868" s="8" t="s">
        <v>284</v>
      </c>
      <c r="C868" s="4">
        <v>12399011</v>
      </c>
      <c r="D868" s="4">
        <v>75809</v>
      </c>
      <c r="E868" s="4">
        <v>529578</v>
      </c>
      <c r="F868" s="4">
        <v>406721</v>
      </c>
      <c r="G868" s="4">
        <v>15617</v>
      </c>
      <c r="H868" s="4">
        <v>1051425</v>
      </c>
      <c r="I868" s="4">
        <v>154408</v>
      </c>
      <c r="J868" s="4">
        <v>963405</v>
      </c>
      <c r="K868" s="4">
        <v>258528</v>
      </c>
      <c r="L868" s="4">
        <v>590784</v>
      </c>
      <c r="M868" s="4">
        <v>51681</v>
      </c>
      <c r="N868" s="4">
        <v>35056</v>
      </c>
      <c r="O868" s="4">
        <v>88</v>
      </c>
      <c r="P868" s="4">
        <v>47439</v>
      </c>
      <c r="Q868" s="4">
        <v>3380529</v>
      </c>
      <c r="R868" s="4">
        <v>2578114</v>
      </c>
      <c r="S868" s="4">
        <v>2122371</v>
      </c>
      <c r="T868" s="4">
        <v>137459</v>
      </c>
    </row>
    <row r="869" spans="1:20" s="1" customFormat="1" ht="34.5">
      <c r="A869" s="3" t="s">
        <v>871</v>
      </c>
      <c r="B869" s="8" t="s">
        <v>285</v>
      </c>
      <c r="C869" s="4">
        <v>7738564</v>
      </c>
      <c r="D869" s="4">
        <v>334816</v>
      </c>
      <c r="E869" s="4">
        <v>173198</v>
      </c>
      <c r="F869" s="4">
        <v>66928</v>
      </c>
      <c r="G869" s="4">
        <v>384747</v>
      </c>
      <c r="H869" s="4">
        <v>40601</v>
      </c>
      <c r="I869" s="4">
        <v>103067</v>
      </c>
      <c r="J869" s="4">
        <v>862172</v>
      </c>
      <c r="K869" s="4">
        <v>517306</v>
      </c>
      <c r="L869" s="4">
        <v>54670</v>
      </c>
      <c r="M869" s="5" t="s">
        <v>14</v>
      </c>
      <c r="N869" s="4">
        <v>702887</v>
      </c>
      <c r="O869" s="4">
        <v>225244</v>
      </c>
      <c r="P869" s="4">
        <v>2545</v>
      </c>
      <c r="Q869" s="4">
        <v>485086</v>
      </c>
      <c r="R869" s="4">
        <v>3010939</v>
      </c>
      <c r="S869" s="4">
        <v>645042</v>
      </c>
      <c r="T869" s="4">
        <v>129316</v>
      </c>
    </row>
    <row r="870" spans="1:20" s="1" customFormat="1" ht="34.5">
      <c r="A870" s="3" t="s">
        <v>872</v>
      </c>
      <c r="B870" s="8" t="s">
        <v>286</v>
      </c>
      <c r="C870" s="4">
        <v>14843349</v>
      </c>
      <c r="D870" s="4">
        <v>1861</v>
      </c>
      <c r="E870" s="4">
        <v>54</v>
      </c>
      <c r="F870" s="4">
        <v>2264036</v>
      </c>
      <c r="G870" s="4">
        <v>77999</v>
      </c>
      <c r="H870" s="5" t="s">
        <v>14</v>
      </c>
      <c r="I870" s="4">
        <v>260194</v>
      </c>
      <c r="J870" s="4">
        <v>726257</v>
      </c>
      <c r="K870" s="4">
        <v>128059</v>
      </c>
      <c r="L870" s="4">
        <v>11448</v>
      </c>
      <c r="M870" s="4">
        <v>1880761</v>
      </c>
      <c r="N870" s="4">
        <v>219251</v>
      </c>
      <c r="O870" s="4">
        <v>503719</v>
      </c>
      <c r="P870" s="5" t="s">
        <v>14</v>
      </c>
      <c r="Q870" s="4">
        <v>822795</v>
      </c>
      <c r="R870" s="4">
        <v>4898013</v>
      </c>
      <c r="S870" s="4">
        <v>3025610</v>
      </c>
      <c r="T870" s="4">
        <v>23291</v>
      </c>
    </row>
    <row r="871" spans="1:20" s="1" customFormat="1" ht="23.25">
      <c r="A871" s="3" t="s">
        <v>873</v>
      </c>
      <c r="B871" s="8" t="s">
        <v>287</v>
      </c>
      <c r="C871" s="4">
        <v>23758527</v>
      </c>
      <c r="D871" s="4">
        <v>373912</v>
      </c>
      <c r="E871" s="4">
        <v>554294</v>
      </c>
      <c r="F871" s="4">
        <v>220657</v>
      </c>
      <c r="G871" s="4">
        <v>1102299</v>
      </c>
      <c r="H871" s="4">
        <v>327048</v>
      </c>
      <c r="I871" s="4">
        <v>1416148</v>
      </c>
      <c r="J871" s="4">
        <v>4098076</v>
      </c>
      <c r="K871" s="4">
        <v>42556</v>
      </c>
      <c r="L871" s="4">
        <v>66951</v>
      </c>
      <c r="M871" s="4">
        <v>724443</v>
      </c>
      <c r="N871" s="4">
        <v>110029</v>
      </c>
      <c r="O871" s="4">
        <v>451852</v>
      </c>
      <c r="P871" s="4">
        <v>26656</v>
      </c>
      <c r="Q871" s="4">
        <v>2984746</v>
      </c>
      <c r="R871" s="4">
        <v>3292155</v>
      </c>
      <c r="S871" s="4">
        <v>7716998</v>
      </c>
      <c r="T871" s="4">
        <v>249708</v>
      </c>
    </row>
    <row r="872" spans="1:20" s="1" customFormat="1" ht="23.25">
      <c r="A872" s="3" t="s">
        <v>874</v>
      </c>
      <c r="B872" s="8" t="s">
        <v>288</v>
      </c>
      <c r="C872" s="4">
        <v>5614559</v>
      </c>
      <c r="D872" s="4">
        <v>63594</v>
      </c>
      <c r="E872" s="4">
        <v>76196</v>
      </c>
      <c r="F872" s="4">
        <v>22074</v>
      </c>
      <c r="G872" s="5" t="s">
        <v>14</v>
      </c>
      <c r="H872" s="4">
        <v>7105</v>
      </c>
      <c r="I872" s="4">
        <v>66860</v>
      </c>
      <c r="J872" s="4">
        <v>3901045</v>
      </c>
      <c r="K872" s="4">
        <v>776</v>
      </c>
      <c r="L872" s="4">
        <v>11131</v>
      </c>
      <c r="M872" s="4">
        <v>342654</v>
      </c>
      <c r="N872" s="4">
        <v>908</v>
      </c>
      <c r="O872" s="5" t="s">
        <v>14</v>
      </c>
      <c r="P872" s="5" t="s">
        <v>14</v>
      </c>
      <c r="Q872" s="4">
        <v>899996</v>
      </c>
      <c r="R872" s="4">
        <v>175404</v>
      </c>
      <c r="S872" s="5" t="s">
        <v>14</v>
      </c>
      <c r="T872" s="4">
        <v>46814</v>
      </c>
    </row>
    <row r="873" spans="1:20" s="1" customFormat="1" ht="23.25">
      <c r="A873" s="3" t="s">
        <v>875</v>
      </c>
      <c r="B873" s="8" t="s">
        <v>289</v>
      </c>
      <c r="C873" s="4">
        <v>953768</v>
      </c>
      <c r="D873" s="4">
        <v>5847</v>
      </c>
      <c r="E873" s="4">
        <v>79371</v>
      </c>
      <c r="F873" s="4">
        <v>51060</v>
      </c>
      <c r="G873" s="4">
        <v>11586</v>
      </c>
      <c r="H873" s="4">
        <v>3290</v>
      </c>
      <c r="I873" s="4">
        <v>40718</v>
      </c>
      <c r="J873" s="4">
        <v>121478</v>
      </c>
      <c r="K873" s="5" t="s">
        <v>14</v>
      </c>
      <c r="L873" s="4">
        <v>16082</v>
      </c>
      <c r="M873" s="5" t="s">
        <v>14</v>
      </c>
      <c r="N873" s="4">
        <v>637</v>
      </c>
      <c r="O873" s="4">
        <v>226235</v>
      </c>
      <c r="P873" s="5" t="s">
        <v>14</v>
      </c>
      <c r="Q873" s="4">
        <v>478</v>
      </c>
      <c r="R873" s="4">
        <v>322808</v>
      </c>
      <c r="S873" s="4">
        <v>176</v>
      </c>
      <c r="T873" s="4">
        <v>74000</v>
      </c>
    </row>
    <row r="874" spans="1:20" s="1" customFormat="1" ht="23.25">
      <c r="A874" s="3" t="s">
        <v>876</v>
      </c>
      <c r="B874" s="8" t="s">
        <v>290</v>
      </c>
      <c r="C874" s="4">
        <v>3618484</v>
      </c>
      <c r="D874" s="4">
        <v>285605</v>
      </c>
      <c r="E874" s="4">
        <v>59190</v>
      </c>
      <c r="F874" s="4">
        <v>56263</v>
      </c>
      <c r="G874" s="5" t="s">
        <v>14</v>
      </c>
      <c r="H874" s="4">
        <v>24573</v>
      </c>
      <c r="I874" s="4">
        <v>1300647</v>
      </c>
      <c r="J874" s="4">
        <v>9093</v>
      </c>
      <c r="K874" s="4">
        <v>30666</v>
      </c>
      <c r="L874" s="4">
        <v>16601</v>
      </c>
      <c r="M874" s="4">
        <v>73516</v>
      </c>
      <c r="N874" s="4">
        <v>35506</v>
      </c>
      <c r="O874" s="4">
        <v>115152</v>
      </c>
      <c r="P874" s="4">
        <v>657</v>
      </c>
      <c r="Q874" s="4">
        <v>1529967</v>
      </c>
      <c r="R874" s="4">
        <v>36287</v>
      </c>
      <c r="S874" s="4">
        <v>22</v>
      </c>
      <c r="T874" s="4">
        <v>44739</v>
      </c>
    </row>
    <row r="875" spans="1:20" s="1" customFormat="1" ht="34.5">
      <c r="A875" s="3" t="s">
        <v>877</v>
      </c>
      <c r="B875" s="8" t="s">
        <v>291</v>
      </c>
      <c r="C875" s="4">
        <v>13571716</v>
      </c>
      <c r="D875" s="4">
        <v>18866</v>
      </c>
      <c r="E875" s="4">
        <v>339537</v>
      </c>
      <c r="F875" s="4">
        <v>91259</v>
      </c>
      <c r="G875" s="4">
        <v>1090712</v>
      </c>
      <c r="H875" s="4">
        <v>292080</v>
      </c>
      <c r="I875" s="4">
        <v>7923</v>
      </c>
      <c r="J875" s="4">
        <v>66460</v>
      </c>
      <c r="K875" s="4">
        <v>11114</v>
      </c>
      <c r="L875" s="4">
        <v>23136</v>
      </c>
      <c r="M875" s="4">
        <v>308273</v>
      </c>
      <c r="N875" s="4">
        <v>72977</v>
      </c>
      <c r="O875" s="4">
        <v>110465</v>
      </c>
      <c r="P875" s="4">
        <v>26000</v>
      </c>
      <c r="Q875" s="4">
        <v>554305</v>
      </c>
      <c r="R875" s="4">
        <v>2757655</v>
      </c>
      <c r="S875" s="4">
        <v>7716800</v>
      </c>
      <c r="T875" s="4">
        <v>84155</v>
      </c>
    </row>
    <row r="876" spans="1:20" s="1" customFormat="1" ht="45.75">
      <c r="A876" s="3" t="s">
        <v>878</v>
      </c>
      <c r="B876" s="8" t="s">
        <v>292</v>
      </c>
      <c r="C876" s="4">
        <v>13076587</v>
      </c>
      <c r="D876" s="4">
        <v>347994</v>
      </c>
      <c r="E876" s="4">
        <v>734798</v>
      </c>
      <c r="F876" s="4">
        <v>1740083</v>
      </c>
      <c r="G876" s="4">
        <v>544270</v>
      </c>
      <c r="H876" s="4">
        <v>378105</v>
      </c>
      <c r="I876" s="4">
        <v>1478152</v>
      </c>
      <c r="J876" s="4">
        <v>49393</v>
      </c>
      <c r="K876" s="4">
        <v>224558</v>
      </c>
      <c r="L876" s="4">
        <v>67218</v>
      </c>
      <c r="M876" s="4">
        <v>868060</v>
      </c>
      <c r="N876" s="4">
        <v>172745</v>
      </c>
      <c r="O876" s="4">
        <v>93722</v>
      </c>
      <c r="P876" s="4">
        <v>97415</v>
      </c>
      <c r="Q876" s="4">
        <v>1320768</v>
      </c>
      <c r="R876" s="4">
        <v>3528782</v>
      </c>
      <c r="S876" s="4">
        <v>1291384</v>
      </c>
      <c r="T876" s="4">
        <v>139140</v>
      </c>
    </row>
    <row r="877" spans="1:20" s="1" customFormat="1" ht="34.5">
      <c r="A877" s="3" t="s">
        <v>879</v>
      </c>
      <c r="B877" s="8" t="s">
        <v>293</v>
      </c>
      <c r="C877" s="4">
        <v>9905292</v>
      </c>
      <c r="D877" s="4">
        <v>16179</v>
      </c>
      <c r="E877" s="4">
        <v>1914800</v>
      </c>
      <c r="F877" s="4">
        <v>139</v>
      </c>
      <c r="G877" s="4">
        <v>6511</v>
      </c>
      <c r="H877" s="4">
        <v>1465</v>
      </c>
      <c r="I877" s="4">
        <v>79958</v>
      </c>
      <c r="J877" s="4">
        <v>914118</v>
      </c>
      <c r="K877" s="4">
        <v>1965653</v>
      </c>
      <c r="L877" s="4">
        <v>153330</v>
      </c>
      <c r="M877" s="4">
        <v>14463</v>
      </c>
      <c r="N877" s="4">
        <v>5667</v>
      </c>
      <c r="O877" s="4">
        <v>167111</v>
      </c>
      <c r="P877" s="4">
        <v>825</v>
      </c>
      <c r="Q877" s="4">
        <v>1733400</v>
      </c>
      <c r="R877" s="4">
        <v>2217158</v>
      </c>
      <c r="S877" s="4">
        <v>644031</v>
      </c>
      <c r="T877" s="4">
        <v>70484</v>
      </c>
    </row>
    <row r="878" spans="1:20" s="1" customFormat="1" ht="34.5">
      <c r="A878" s="3" t="s">
        <v>1070</v>
      </c>
      <c r="B878" s="8" t="s">
        <v>546</v>
      </c>
      <c r="C878" s="4">
        <v>1051153</v>
      </c>
      <c r="D878" s="4">
        <v>7000</v>
      </c>
      <c r="E878" s="5" t="s">
        <v>14</v>
      </c>
      <c r="F878" s="4">
        <v>75106</v>
      </c>
      <c r="G878" s="5" t="s">
        <v>14</v>
      </c>
      <c r="H878" s="5" t="s">
        <v>14</v>
      </c>
      <c r="I878" s="4">
        <v>12442</v>
      </c>
      <c r="J878" s="4">
        <v>96316</v>
      </c>
      <c r="K878" s="5" t="s">
        <v>14</v>
      </c>
      <c r="L878" s="5" t="s">
        <v>14</v>
      </c>
      <c r="M878" s="4">
        <v>1519</v>
      </c>
      <c r="N878" s="5" t="s">
        <v>14</v>
      </c>
      <c r="O878" s="4">
        <v>196581</v>
      </c>
      <c r="P878" s="5" t="s">
        <v>14</v>
      </c>
      <c r="Q878" s="4">
        <v>36508</v>
      </c>
      <c r="R878" s="4">
        <v>65275</v>
      </c>
      <c r="S878" s="4">
        <v>412089</v>
      </c>
      <c r="T878" s="4">
        <v>148317</v>
      </c>
    </row>
    <row r="879" spans="1:20" s="1" customFormat="1" ht="23.25">
      <c r="A879" s="3" t="s">
        <v>880</v>
      </c>
      <c r="B879" s="8" t="s">
        <v>294</v>
      </c>
      <c r="C879" s="4">
        <v>152930</v>
      </c>
      <c r="D879" s="5" t="s">
        <v>14</v>
      </c>
      <c r="E879" s="5" t="s">
        <v>14</v>
      </c>
      <c r="F879" s="5" t="s">
        <v>14</v>
      </c>
      <c r="G879" s="5" t="s">
        <v>14</v>
      </c>
      <c r="H879" s="5" t="s">
        <v>14</v>
      </c>
      <c r="I879" s="4">
        <v>12442</v>
      </c>
      <c r="J879" s="4">
        <v>690</v>
      </c>
      <c r="K879" s="5" t="s">
        <v>14</v>
      </c>
      <c r="L879" s="5" t="s">
        <v>14</v>
      </c>
      <c r="M879" s="5" t="s">
        <v>14</v>
      </c>
      <c r="N879" s="5" t="s">
        <v>14</v>
      </c>
      <c r="O879" s="4">
        <v>72349</v>
      </c>
      <c r="P879" s="5" t="s">
        <v>14</v>
      </c>
      <c r="Q879" s="5" t="s">
        <v>14</v>
      </c>
      <c r="R879" s="4">
        <v>26441</v>
      </c>
      <c r="S879" s="4">
        <v>41009</v>
      </c>
      <c r="T879" s="5" t="s">
        <v>14</v>
      </c>
    </row>
    <row r="880" spans="1:20" s="1" customFormat="1" ht="23.25">
      <c r="A880" s="3" t="s">
        <v>881</v>
      </c>
      <c r="B880" s="8" t="s">
        <v>295</v>
      </c>
      <c r="C880" s="4">
        <v>33960</v>
      </c>
      <c r="D880" s="5" t="s">
        <v>14</v>
      </c>
      <c r="E880" s="5" t="s">
        <v>14</v>
      </c>
      <c r="F880" s="5" t="s">
        <v>14</v>
      </c>
      <c r="G880" s="5" t="s">
        <v>14</v>
      </c>
      <c r="H880" s="5" t="s">
        <v>14</v>
      </c>
      <c r="I880" s="5" t="s">
        <v>14</v>
      </c>
      <c r="J880" s="4">
        <v>244</v>
      </c>
      <c r="K880" s="5" t="s">
        <v>14</v>
      </c>
      <c r="L880" s="5" t="s">
        <v>14</v>
      </c>
      <c r="M880" s="5" t="s">
        <v>14</v>
      </c>
      <c r="N880" s="5" t="s">
        <v>14</v>
      </c>
      <c r="O880" s="5" t="s">
        <v>14</v>
      </c>
      <c r="P880" s="5" t="s">
        <v>14</v>
      </c>
      <c r="Q880" s="5" t="s">
        <v>14</v>
      </c>
      <c r="R880" s="5" t="s">
        <v>14</v>
      </c>
      <c r="S880" s="4">
        <v>33716</v>
      </c>
      <c r="T880" s="5" t="s">
        <v>14</v>
      </c>
    </row>
    <row r="881" spans="1:20" s="1" customFormat="1" ht="23.25">
      <c r="A881" s="3" t="s">
        <v>882</v>
      </c>
      <c r="B881" s="8" t="s">
        <v>296</v>
      </c>
      <c r="C881" s="4">
        <v>864263</v>
      </c>
      <c r="D881" s="4">
        <v>7000</v>
      </c>
      <c r="E881" s="5" t="s">
        <v>14</v>
      </c>
      <c r="F881" s="4">
        <v>75106</v>
      </c>
      <c r="G881" s="5" t="s">
        <v>14</v>
      </c>
      <c r="H881" s="5" t="s">
        <v>14</v>
      </c>
      <c r="I881" s="5" t="s">
        <v>14</v>
      </c>
      <c r="J881" s="4">
        <v>95382</v>
      </c>
      <c r="K881" s="5" t="s">
        <v>14</v>
      </c>
      <c r="L881" s="5" t="s">
        <v>14</v>
      </c>
      <c r="M881" s="4">
        <v>1519</v>
      </c>
      <c r="N881" s="5" t="s">
        <v>14</v>
      </c>
      <c r="O881" s="4">
        <v>124232</v>
      </c>
      <c r="P881" s="5" t="s">
        <v>14</v>
      </c>
      <c r="Q881" s="4">
        <v>36508</v>
      </c>
      <c r="R881" s="4">
        <v>38835</v>
      </c>
      <c r="S881" s="4">
        <v>337364</v>
      </c>
      <c r="T881" s="4">
        <v>148317</v>
      </c>
    </row>
    <row r="882" spans="1:20" s="1" customFormat="1" ht="34.5">
      <c r="A882" s="3" t="s">
        <v>1071</v>
      </c>
      <c r="B882" s="8" t="s">
        <v>547</v>
      </c>
      <c r="C882" s="4">
        <v>6979656</v>
      </c>
      <c r="D882" s="4">
        <v>21527</v>
      </c>
      <c r="E882" s="4">
        <v>565</v>
      </c>
      <c r="F882" s="4">
        <v>46794</v>
      </c>
      <c r="G882" s="4">
        <v>26</v>
      </c>
      <c r="H882" s="4">
        <v>502193</v>
      </c>
      <c r="I882" s="5" t="s">
        <v>14</v>
      </c>
      <c r="J882" s="4">
        <v>18861</v>
      </c>
      <c r="K882" s="4">
        <v>158</v>
      </c>
      <c r="L882" s="4">
        <v>209549</v>
      </c>
      <c r="M882" s="4">
        <v>237778</v>
      </c>
      <c r="N882" s="4">
        <v>486</v>
      </c>
      <c r="O882" s="4">
        <v>142</v>
      </c>
      <c r="P882" s="4">
        <v>161</v>
      </c>
      <c r="Q882" s="4">
        <v>174</v>
      </c>
      <c r="R882" s="4">
        <v>3498430</v>
      </c>
      <c r="S882" s="4">
        <v>2214334</v>
      </c>
      <c r="T882" s="4">
        <v>228477</v>
      </c>
    </row>
    <row r="883" spans="1:20" s="1" customFormat="1" ht="23.25">
      <c r="A883" s="3" t="s">
        <v>883</v>
      </c>
      <c r="B883" s="8" t="s">
        <v>297</v>
      </c>
      <c r="C883" s="4">
        <v>6979656</v>
      </c>
      <c r="D883" s="4">
        <v>21527</v>
      </c>
      <c r="E883" s="4">
        <v>565</v>
      </c>
      <c r="F883" s="4">
        <v>46794</v>
      </c>
      <c r="G883" s="4">
        <v>26</v>
      </c>
      <c r="H883" s="4">
        <v>502193</v>
      </c>
      <c r="I883" s="5" t="s">
        <v>14</v>
      </c>
      <c r="J883" s="4">
        <v>18861</v>
      </c>
      <c r="K883" s="4">
        <v>158</v>
      </c>
      <c r="L883" s="4">
        <v>209549</v>
      </c>
      <c r="M883" s="4">
        <v>237778</v>
      </c>
      <c r="N883" s="4">
        <v>486</v>
      </c>
      <c r="O883" s="4">
        <v>142</v>
      </c>
      <c r="P883" s="4">
        <v>161</v>
      </c>
      <c r="Q883" s="4">
        <v>174</v>
      </c>
      <c r="R883" s="4">
        <v>3498430</v>
      </c>
      <c r="S883" s="4">
        <v>2214334</v>
      </c>
      <c r="T883" s="4">
        <v>228477</v>
      </c>
    </row>
    <row r="884" spans="1:20" s="1" customFormat="1" ht="90.75">
      <c r="A884" s="3" t="s">
        <v>884</v>
      </c>
      <c r="B884" s="8" t="s">
        <v>506</v>
      </c>
      <c r="C884" s="4">
        <v>130989017</v>
      </c>
      <c r="D884" s="4">
        <v>5706417</v>
      </c>
      <c r="E884" s="4">
        <v>3427604</v>
      </c>
      <c r="F884" s="4">
        <v>2748716</v>
      </c>
      <c r="G884" s="4">
        <v>3612021</v>
      </c>
      <c r="H884" s="4">
        <v>2364156</v>
      </c>
      <c r="I884" s="4">
        <v>3191459</v>
      </c>
      <c r="J884" s="4">
        <v>7648011</v>
      </c>
      <c r="K884" s="4">
        <v>4805016</v>
      </c>
      <c r="L884" s="4">
        <v>3817661</v>
      </c>
      <c r="M884" s="4">
        <v>5026354</v>
      </c>
      <c r="N884" s="4">
        <v>3473031</v>
      </c>
      <c r="O884" s="4">
        <v>5104857</v>
      </c>
      <c r="P884" s="4">
        <v>1396769</v>
      </c>
      <c r="Q884" s="4">
        <v>13588373</v>
      </c>
      <c r="R884" s="4">
        <v>22777712</v>
      </c>
      <c r="S884" s="4">
        <v>36406076</v>
      </c>
      <c r="T884" s="4">
        <v>5894782</v>
      </c>
    </row>
    <row r="885" spans="1:20" s="1" customFormat="1" ht="57">
      <c r="A885" s="3" t="s">
        <v>885</v>
      </c>
      <c r="B885" s="8" t="s">
        <v>298</v>
      </c>
      <c r="C885" s="4">
        <v>89580335</v>
      </c>
      <c r="D885" s="4">
        <v>4281763</v>
      </c>
      <c r="E885" s="4">
        <v>2824587</v>
      </c>
      <c r="F885" s="4">
        <v>2218220</v>
      </c>
      <c r="G885" s="4">
        <v>1195072</v>
      </c>
      <c r="H885" s="4">
        <v>1596132</v>
      </c>
      <c r="I885" s="4">
        <v>2247877</v>
      </c>
      <c r="J885" s="4">
        <v>6006393</v>
      </c>
      <c r="K885" s="4">
        <v>3671617</v>
      </c>
      <c r="L885" s="4">
        <v>3285954</v>
      </c>
      <c r="M885" s="4">
        <v>4445045</v>
      </c>
      <c r="N885" s="4">
        <v>2633918</v>
      </c>
      <c r="O885" s="4">
        <v>3166474</v>
      </c>
      <c r="P885" s="4">
        <v>593465</v>
      </c>
      <c r="Q885" s="4">
        <v>9204694</v>
      </c>
      <c r="R885" s="4">
        <v>10730753</v>
      </c>
      <c r="S885" s="4">
        <v>27048900</v>
      </c>
      <c r="T885" s="4">
        <v>4429471</v>
      </c>
    </row>
    <row r="886" spans="1:20" s="1" customFormat="1" ht="34.5">
      <c r="A886" s="3" t="s">
        <v>886</v>
      </c>
      <c r="B886" s="8" t="s">
        <v>299</v>
      </c>
      <c r="C886" s="4">
        <v>14215523</v>
      </c>
      <c r="D886" s="4">
        <v>42916</v>
      </c>
      <c r="E886" s="4">
        <v>1073574</v>
      </c>
      <c r="F886" s="4">
        <v>95787</v>
      </c>
      <c r="G886" s="4">
        <v>285645</v>
      </c>
      <c r="H886" s="4">
        <v>837983</v>
      </c>
      <c r="I886" s="4">
        <v>218800</v>
      </c>
      <c r="J886" s="4">
        <v>1378854</v>
      </c>
      <c r="K886" s="4">
        <v>56665</v>
      </c>
      <c r="L886" s="4">
        <v>1301638</v>
      </c>
      <c r="M886" s="4">
        <v>910978</v>
      </c>
      <c r="N886" s="4">
        <v>73016</v>
      </c>
      <c r="O886" s="4">
        <v>252631</v>
      </c>
      <c r="P886" s="4">
        <v>35781</v>
      </c>
      <c r="Q886" s="4">
        <v>272562</v>
      </c>
      <c r="R886" s="4">
        <v>4222557</v>
      </c>
      <c r="S886" s="4">
        <v>2908751</v>
      </c>
      <c r="T886" s="4">
        <v>247385</v>
      </c>
    </row>
    <row r="887" spans="1:20" s="1" customFormat="1" ht="23.25">
      <c r="A887" s="3" t="s">
        <v>887</v>
      </c>
      <c r="B887" s="8" t="s">
        <v>300</v>
      </c>
      <c r="C887" s="4">
        <v>7522571</v>
      </c>
      <c r="D887" s="4">
        <v>46038</v>
      </c>
      <c r="E887" s="4">
        <v>407010</v>
      </c>
      <c r="F887" s="4">
        <v>148904</v>
      </c>
      <c r="G887" s="4">
        <v>10959</v>
      </c>
      <c r="H887" s="4">
        <v>105903</v>
      </c>
      <c r="I887" s="4">
        <v>114781</v>
      </c>
      <c r="J887" s="4">
        <v>1180183</v>
      </c>
      <c r="K887" s="4">
        <v>64082</v>
      </c>
      <c r="L887" s="4">
        <v>726375</v>
      </c>
      <c r="M887" s="4">
        <v>438633</v>
      </c>
      <c r="N887" s="4">
        <v>130724</v>
      </c>
      <c r="O887" s="4">
        <v>107600</v>
      </c>
      <c r="P887" s="4">
        <v>62405</v>
      </c>
      <c r="Q887" s="4">
        <v>321774</v>
      </c>
      <c r="R887" s="4">
        <v>267683</v>
      </c>
      <c r="S887" s="4">
        <v>1741870</v>
      </c>
      <c r="T887" s="4">
        <v>1647647</v>
      </c>
    </row>
    <row r="888" spans="1:20" s="1" customFormat="1" ht="23.25">
      <c r="A888" s="3" t="s">
        <v>888</v>
      </c>
      <c r="B888" s="8" t="s">
        <v>301</v>
      </c>
      <c r="C888" s="4">
        <v>11287012</v>
      </c>
      <c r="D888" s="4">
        <v>119101</v>
      </c>
      <c r="E888" s="4">
        <v>598342</v>
      </c>
      <c r="F888" s="4">
        <v>592632</v>
      </c>
      <c r="G888" s="4">
        <v>23373</v>
      </c>
      <c r="H888" s="4">
        <v>181450</v>
      </c>
      <c r="I888" s="4">
        <v>72779</v>
      </c>
      <c r="J888" s="4">
        <v>622967</v>
      </c>
      <c r="K888" s="4">
        <v>528688</v>
      </c>
      <c r="L888" s="4">
        <v>59658</v>
      </c>
      <c r="M888" s="4">
        <v>640839</v>
      </c>
      <c r="N888" s="4">
        <v>178087</v>
      </c>
      <c r="O888" s="4">
        <v>580652</v>
      </c>
      <c r="P888" s="4">
        <v>136159</v>
      </c>
      <c r="Q888" s="4">
        <v>801325</v>
      </c>
      <c r="R888" s="4">
        <v>3171114</v>
      </c>
      <c r="S888" s="4">
        <v>2796692</v>
      </c>
      <c r="T888" s="4">
        <v>183154</v>
      </c>
    </row>
    <row r="889" spans="1:20" s="1" customFormat="1" ht="23.25">
      <c r="A889" s="3" t="s">
        <v>889</v>
      </c>
      <c r="B889" s="8" t="s">
        <v>302</v>
      </c>
      <c r="C889" s="4">
        <v>7665008</v>
      </c>
      <c r="D889" s="4">
        <v>45305</v>
      </c>
      <c r="E889" s="4">
        <v>9922</v>
      </c>
      <c r="F889" s="4">
        <v>125350</v>
      </c>
      <c r="G889" s="4">
        <v>244958</v>
      </c>
      <c r="H889" s="4">
        <v>177263</v>
      </c>
      <c r="I889" s="4">
        <v>400750</v>
      </c>
      <c r="J889" s="4">
        <v>575249</v>
      </c>
      <c r="K889" s="4">
        <v>135276</v>
      </c>
      <c r="L889" s="4">
        <v>273470</v>
      </c>
      <c r="M889" s="4">
        <v>314512</v>
      </c>
      <c r="N889" s="4">
        <v>105220</v>
      </c>
      <c r="O889" s="4">
        <v>1324302</v>
      </c>
      <c r="P889" s="4">
        <v>51662</v>
      </c>
      <c r="Q889" s="4">
        <v>1243711</v>
      </c>
      <c r="R889" s="4">
        <v>481160</v>
      </c>
      <c r="S889" s="4">
        <v>1469188</v>
      </c>
      <c r="T889" s="4">
        <v>687711</v>
      </c>
    </row>
    <row r="890" spans="1:20" s="1" customFormat="1" ht="23.25">
      <c r="A890" s="3" t="s">
        <v>890</v>
      </c>
      <c r="B890" s="8" t="s">
        <v>303</v>
      </c>
      <c r="C890" s="4">
        <v>2799924</v>
      </c>
      <c r="D890" s="4">
        <v>25531</v>
      </c>
      <c r="E890" s="4">
        <v>1900</v>
      </c>
      <c r="F890" s="4">
        <v>154005</v>
      </c>
      <c r="G890" s="4">
        <v>420553</v>
      </c>
      <c r="H890" s="4">
        <v>63884</v>
      </c>
      <c r="I890" s="4">
        <v>177813</v>
      </c>
      <c r="J890" s="4">
        <v>233360</v>
      </c>
      <c r="K890" s="4">
        <v>17388</v>
      </c>
      <c r="L890" s="4">
        <v>97596</v>
      </c>
      <c r="M890" s="4">
        <v>321503</v>
      </c>
      <c r="N890" s="4">
        <v>68557</v>
      </c>
      <c r="O890" s="4">
        <v>58479</v>
      </c>
      <c r="P890" s="4">
        <v>3602</v>
      </c>
      <c r="Q890" s="4">
        <v>488646</v>
      </c>
      <c r="R890" s="4">
        <v>119149</v>
      </c>
      <c r="S890" s="4">
        <v>359589</v>
      </c>
      <c r="T890" s="4">
        <v>188370</v>
      </c>
    </row>
    <row r="891" spans="1:20" s="1" customFormat="1" ht="57">
      <c r="A891" s="3" t="s">
        <v>891</v>
      </c>
      <c r="B891" s="8" t="s">
        <v>304</v>
      </c>
      <c r="C891" s="4">
        <v>46090296</v>
      </c>
      <c r="D891" s="4">
        <v>4002872</v>
      </c>
      <c r="E891" s="4">
        <v>733839</v>
      </c>
      <c r="F891" s="4">
        <v>1101542</v>
      </c>
      <c r="G891" s="4">
        <v>209584</v>
      </c>
      <c r="H891" s="4">
        <v>229648</v>
      </c>
      <c r="I891" s="4">
        <v>1262955</v>
      </c>
      <c r="J891" s="4">
        <v>2015782</v>
      </c>
      <c r="K891" s="4">
        <v>2869519</v>
      </c>
      <c r="L891" s="4">
        <v>827217</v>
      </c>
      <c r="M891" s="4">
        <v>1818579</v>
      </c>
      <c r="N891" s="4">
        <v>2078315</v>
      </c>
      <c r="O891" s="4">
        <v>842811</v>
      </c>
      <c r="P891" s="4">
        <v>303855</v>
      </c>
      <c r="Q891" s="4">
        <v>6076676</v>
      </c>
      <c r="R891" s="4">
        <v>2469089</v>
      </c>
      <c r="S891" s="4">
        <v>17772809</v>
      </c>
      <c r="T891" s="4">
        <v>1475204</v>
      </c>
    </row>
    <row r="892" spans="1:20" s="1" customFormat="1" ht="57">
      <c r="A892" s="3" t="s">
        <v>892</v>
      </c>
      <c r="B892" s="8" t="s">
        <v>305</v>
      </c>
      <c r="C892" s="4">
        <v>1202149</v>
      </c>
      <c r="D892" s="4">
        <v>1937</v>
      </c>
      <c r="E892" s="4">
        <v>143541</v>
      </c>
      <c r="F892" s="4">
        <v>19988</v>
      </c>
      <c r="G892" s="5" t="s">
        <v>14</v>
      </c>
      <c r="H892" s="4">
        <v>8420</v>
      </c>
      <c r="I892" s="5" t="s">
        <v>14</v>
      </c>
      <c r="J892" s="4">
        <v>6720</v>
      </c>
      <c r="K892" s="4">
        <v>103496</v>
      </c>
      <c r="L892" s="4">
        <v>14200</v>
      </c>
      <c r="M892" s="5" t="s">
        <v>14</v>
      </c>
      <c r="N892" s="4">
        <v>4065</v>
      </c>
      <c r="O892" s="4">
        <v>68956</v>
      </c>
      <c r="P892" s="5" t="s">
        <v>14</v>
      </c>
      <c r="Q892" s="4">
        <v>95595</v>
      </c>
      <c r="R892" s="5" t="s">
        <v>14</v>
      </c>
      <c r="S892" s="4">
        <v>661158</v>
      </c>
      <c r="T892" s="4">
        <v>74072</v>
      </c>
    </row>
    <row r="893" spans="1:20" s="1" customFormat="1" ht="34.5">
      <c r="A893" s="3" t="s">
        <v>893</v>
      </c>
      <c r="B893" s="8" t="s">
        <v>306</v>
      </c>
      <c r="C893" s="4">
        <v>8084767</v>
      </c>
      <c r="D893" s="4">
        <v>221806</v>
      </c>
      <c r="E893" s="4">
        <v>254123</v>
      </c>
      <c r="F893" s="4">
        <v>204229</v>
      </c>
      <c r="G893" s="4">
        <v>78546</v>
      </c>
      <c r="H893" s="4">
        <v>220914</v>
      </c>
      <c r="I893" s="4">
        <v>342317</v>
      </c>
      <c r="J893" s="4">
        <v>815902</v>
      </c>
      <c r="K893" s="4">
        <v>431471</v>
      </c>
      <c r="L893" s="4">
        <v>175277</v>
      </c>
      <c r="M893" s="5" t="s">
        <v>14</v>
      </c>
      <c r="N893" s="4">
        <v>510157</v>
      </c>
      <c r="O893" s="4">
        <v>423443</v>
      </c>
      <c r="P893" s="4">
        <v>589420</v>
      </c>
      <c r="Q893" s="4">
        <v>380898</v>
      </c>
      <c r="R893" s="4">
        <v>1305409</v>
      </c>
      <c r="S893" s="4">
        <v>1230599</v>
      </c>
      <c r="T893" s="4">
        <v>900255</v>
      </c>
    </row>
    <row r="894" spans="1:20" s="1" customFormat="1" ht="68.25">
      <c r="A894" s="3" t="s">
        <v>894</v>
      </c>
      <c r="B894" s="8" t="s">
        <v>307</v>
      </c>
      <c r="C894" s="4">
        <v>32121767</v>
      </c>
      <c r="D894" s="4">
        <v>1200911</v>
      </c>
      <c r="E894" s="4">
        <v>205353</v>
      </c>
      <c r="F894" s="4">
        <v>306279</v>
      </c>
      <c r="G894" s="4">
        <v>2338402</v>
      </c>
      <c r="H894" s="4">
        <v>538690</v>
      </c>
      <c r="I894" s="4">
        <v>601265</v>
      </c>
      <c r="J894" s="4">
        <v>818996</v>
      </c>
      <c r="K894" s="4">
        <v>598432</v>
      </c>
      <c r="L894" s="4">
        <v>342230</v>
      </c>
      <c r="M894" s="4">
        <v>581309</v>
      </c>
      <c r="N894" s="4">
        <v>324890</v>
      </c>
      <c r="O894" s="4">
        <v>1445984</v>
      </c>
      <c r="P894" s="4">
        <v>213884</v>
      </c>
      <c r="Q894" s="4">
        <v>3907187</v>
      </c>
      <c r="R894" s="4">
        <v>10741549</v>
      </c>
      <c r="S894" s="4">
        <v>7465419</v>
      </c>
      <c r="T894" s="4">
        <v>490985</v>
      </c>
    </row>
    <row r="895" spans="1:20" s="1" customFormat="1" ht="45.75">
      <c r="A895" s="3" t="s">
        <v>895</v>
      </c>
      <c r="B895" s="8" t="s">
        <v>308</v>
      </c>
      <c r="C895" s="4">
        <v>14656665</v>
      </c>
      <c r="D895" s="4">
        <v>139842</v>
      </c>
      <c r="E895" s="4">
        <v>191146</v>
      </c>
      <c r="F895" s="4">
        <v>195963</v>
      </c>
      <c r="G895" s="4">
        <v>1696543</v>
      </c>
      <c r="H895" s="4">
        <v>26133</v>
      </c>
      <c r="I895" s="4">
        <v>271301</v>
      </c>
      <c r="J895" s="4">
        <v>141922</v>
      </c>
      <c r="K895" s="4">
        <v>57077</v>
      </c>
      <c r="L895" s="4">
        <v>294452</v>
      </c>
      <c r="M895" s="4">
        <v>230484</v>
      </c>
      <c r="N895" s="4">
        <v>108224</v>
      </c>
      <c r="O895" s="4">
        <v>549381</v>
      </c>
      <c r="P895" s="4">
        <v>153951</v>
      </c>
      <c r="Q895" s="4">
        <v>3286881</v>
      </c>
      <c r="R895" s="4">
        <v>4925391</v>
      </c>
      <c r="S895" s="4">
        <v>2125531</v>
      </c>
      <c r="T895" s="4">
        <v>262443</v>
      </c>
    </row>
    <row r="896" spans="1:20" s="1" customFormat="1" ht="45.75">
      <c r="A896" s="3" t="s">
        <v>896</v>
      </c>
      <c r="B896" s="8" t="s">
        <v>309</v>
      </c>
      <c r="C896" s="4">
        <v>10313361</v>
      </c>
      <c r="D896" s="4">
        <v>39600</v>
      </c>
      <c r="E896" s="4">
        <v>4675</v>
      </c>
      <c r="F896" s="4">
        <v>33298</v>
      </c>
      <c r="G896" s="4">
        <v>15706</v>
      </c>
      <c r="H896" s="4">
        <v>479686</v>
      </c>
      <c r="I896" s="4">
        <v>263610</v>
      </c>
      <c r="J896" s="4">
        <v>103814</v>
      </c>
      <c r="K896" s="4">
        <v>479232</v>
      </c>
      <c r="L896" s="4">
        <v>31682</v>
      </c>
      <c r="M896" s="4">
        <v>37314</v>
      </c>
      <c r="N896" s="4">
        <v>38740</v>
      </c>
      <c r="O896" s="4">
        <v>307124</v>
      </c>
      <c r="P896" s="4">
        <v>44325</v>
      </c>
      <c r="Q896" s="4">
        <v>140210</v>
      </c>
      <c r="R896" s="4">
        <v>5319313</v>
      </c>
      <c r="S896" s="4">
        <v>2944366</v>
      </c>
      <c r="T896" s="4">
        <v>30665</v>
      </c>
    </row>
    <row r="897" spans="1:20" s="1" customFormat="1" ht="45.75">
      <c r="A897" s="3" t="s">
        <v>897</v>
      </c>
      <c r="B897" s="8" t="s">
        <v>310</v>
      </c>
      <c r="C897" s="4">
        <v>7151741</v>
      </c>
      <c r="D897" s="4">
        <v>1021470</v>
      </c>
      <c r="E897" s="4">
        <v>9533</v>
      </c>
      <c r="F897" s="4">
        <v>77018</v>
      </c>
      <c r="G897" s="4">
        <v>626153</v>
      </c>
      <c r="H897" s="4">
        <v>32871</v>
      </c>
      <c r="I897" s="4">
        <v>66354</v>
      </c>
      <c r="J897" s="4">
        <v>573260</v>
      </c>
      <c r="K897" s="4">
        <v>62123</v>
      </c>
      <c r="L897" s="4">
        <v>16095</v>
      </c>
      <c r="M897" s="4">
        <v>313510</v>
      </c>
      <c r="N897" s="4">
        <v>177926</v>
      </c>
      <c r="O897" s="4">
        <v>589479</v>
      </c>
      <c r="P897" s="4">
        <v>15608</v>
      </c>
      <c r="Q897" s="4">
        <v>480096</v>
      </c>
      <c r="R897" s="4">
        <v>496845</v>
      </c>
      <c r="S897" s="4">
        <v>2395522</v>
      </c>
      <c r="T897" s="4">
        <v>197877</v>
      </c>
    </row>
    <row r="898" spans="1:20" s="1" customFormat="1" ht="34.5">
      <c r="A898" s="3" t="s">
        <v>898</v>
      </c>
      <c r="B898" s="8" t="s">
        <v>507</v>
      </c>
      <c r="C898" s="4">
        <v>327567755</v>
      </c>
      <c r="D898" s="4">
        <v>5561122</v>
      </c>
      <c r="E898" s="4">
        <v>13224647</v>
      </c>
      <c r="F898" s="4">
        <v>7833648</v>
      </c>
      <c r="G898" s="4">
        <v>3791545</v>
      </c>
      <c r="H898" s="4">
        <v>16975791</v>
      </c>
      <c r="I898" s="4">
        <v>8608811</v>
      </c>
      <c r="J898" s="4">
        <v>13251381</v>
      </c>
      <c r="K898" s="4">
        <v>19030212</v>
      </c>
      <c r="L898" s="4">
        <v>10342592</v>
      </c>
      <c r="M898" s="4">
        <v>3850528</v>
      </c>
      <c r="N898" s="4">
        <v>19098071</v>
      </c>
      <c r="O898" s="4">
        <v>17645929</v>
      </c>
      <c r="P898" s="4">
        <v>1351847</v>
      </c>
      <c r="Q898" s="4">
        <v>59481154</v>
      </c>
      <c r="R898" s="4">
        <v>43516858</v>
      </c>
      <c r="S898" s="4">
        <v>70581648</v>
      </c>
      <c r="T898" s="4">
        <v>13421972</v>
      </c>
    </row>
    <row r="899" spans="1:20" s="1" customFormat="1" ht="23.25">
      <c r="A899" s="3" t="s">
        <v>899</v>
      </c>
      <c r="B899" s="8" t="s">
        <v>508</v>
      </c>
      <c r="C899" s="4">
        <v>12869789</v>
      </c>
      <c r="D899" s="4">
        <v>1046732</v>
      </c>
      <c r="E899" s="4">
        <v>358002</v>
      </c>
      <c r="F899" s="4">
        <v>55879</v>
      </c>
      <c r="G899" s="4">
        <v>175222</v>
      </c>
      <c r="H899" s="4">
        <v>172148</v>
      </c>
      <c r="I899" s="4">
        <v>172609</v>
      </c>
      <c r="J899" s="4">
        <v>1509759</v>
      </c>
      <c r="K899" s="4">
        <v>152021</v>
      </c>
      <c r="L899" s="4">
        <v>48519</v>
      </c>
      <c r="M899" s="4">
        <v>368867</v>
      </c>
      <c r="N899" s="4">
        <v>228231</v>
      </c>
      <c r="O899" s="4">
        <v>184735</v>
      </c>
      <c r="P899" s="5" t="s">
        <v>14</v>
      </c>
      <c r="Q899" s="4">
        <v>640581</v>
      </c>
      <c r="R899" s="4">
        <v>2781616</v>
      </c>
      <c r="S899" s="4">
        <v>4748906</v>
      </c>
      <c r="T899" s="4">
        <v>225962</v>
      </c>
    </row>
    <row r="900" spans="1:20" s="1" customFormat="1" ht="23.25">
      <c r="A900" s="3" t="s">
        <v>900</v>
      </c>
      <c r="B900" s="8" t="s">
        <v>311</v>
      </c>
      <c r="C900" s="4">
        <v>12869789</v>
      </c>
      <c r="D900" s="4">
        <v>1046732</v>
      </c>
      <c r="E900" s="4">
        <v>358002</v>
      </c>
      <c r="F900" s="4">
        <v>55879</v>
      </c>
      <c r="G900" s="4">
        <v>175222</v>
      </c>
      <c r="H900" s="4">
        <v>172148</v>
      </c>
      <c r="I900" s="4">
        <v>172609</v>
      </c>
      <c r="J900" s="4">
        <v>1509759</v>
      </c>
      <c r="K900" s="4">
        <v>152021</v>
      </c>
      <c r="L900" s="4">
        <v>48519</v>
      </c>
      <c r="M900" s="4">
        <v>368867</v>
      </c>
      <c r="N900" s="4">
        <v>228231</v>
      </c>
      <c r="O900" s="4">
        <v>184735</v>
      </c>
      <c r="P900" s="5" t="s">
        <v>14</v>
      </c>
      <c r="Q900" s="4">
        <v>640581</v>
      </c>
      <c r="R900" s="4">
        <v>2781616</v>
      </c>
      <c r="S900" s="4">
        <v>4748906</v>
      </c>
      <c r="T900" s="4">
        <v>225962</v>
      </c>
    </row>
    <row r="901" spans="1:20" s="1" customFormat="1" ht="23.25">
      <c r="A901" s="3" t="s">
        <v>901</v>
      </c>
      <c r="B901" s="8" t="s">
        <v>509</v>
      </c>
      <c r="C901" s="4">
        <v>1486704</v>
      </c>
      <c r="D901" s="4">
        <v>34273</v>
      </c>
      <c r="E901" s="4">
        <v>93824</v>
      </c>
      <c r="F901" s="4">
        <v>92710</v>
      </c>
      <c r="G901" s="4">
        <v>2279</v>
      </c>
      <c r="H901" s="4">
        <v>83646</v>
      </c>
      <c r="I901" s="4">
        <v>236059</v>
      </c>
      <c r="J901" s="4">
        <v>66412</v>
      </c>
      <c r="K901" s="4">
        <v>6980</v>
      </c>
      <c r="L901" s="4">
        <v>16903</v>
      </c>
      <c r="M901" s="4">
        <v>49</v>
      </c>
      <c r="N901" s="4">
        <v>300749</v>
      </c>
      <c r="O901" s="4">
        <v>125660</v>
      </c>
      <c r="P901" s="4">
        <v>69356</v>
      </c>
      <c r="Q901" s="4">
        <v>279101</v>
      </c>
      <c r="R901" s="4">
        <v>15115</v>
      </c>
      <c r="S901" s="4">
        <v>42268</v>
      </c>
      <c r="T901" s="4">
        <v>21320</v>
      </c>
    </row>
    <row r="902" spans="1:20" s="1" customFormat="1" ht="23.25">
      <c r="A902" s="3" t="s">
        <v>901</v>
      </c>
      <c r="B902" s="8" t="s">
        <v>312</v>
      </c>
      <c r="C902" s="4">
        <v>1486704</v>
      </c>
      <c r="D902" s="4">
        <v>34273</v>
      </c>
      <c r="E902" s="4">
        <v>93824</v>
      </c>
      <c r="F902" s="4">
        <v>92710</v>
      </c>
      <c r="G902" s="4">
        <v>2279</v>
      </c>
      <c r="H902" s="4">
        <v>83646</v>
      </c>
      <c r="I902" s="4">
        <v>236059</v>
      </c>
      <c r="J902" s="4">
        <v>66412</v>
      </c>
      <c r="K902" s="4">
        <v>6980</v>
      </c>
      <c r="L902" s="4">
        <v>16903</v>
      </c>
      <c r="M902" s="4">
        <v>49</v>
      </c>
      <c r="N902" s="4">
        <v>300749</v>
      </c>
      <c r="O902" s="4">
        <v>125660</v>
      </c>
      <c r="P902" s="4">
        <v>69356</v>
      </c>
      <c r="Q902" s="4">
        <v>279101</v>
      </c>
      <c r="R902" s="4">
        <v>15115</v>
      </c>
      <c r="S902" s="4">
        <v>42268</v>
      </c>
      <c r="T902" s="4">
        <v>21320</v>
      </c>
    </row>
    <row r="903" spans="1:20" s="1" customFormat="1" ht="23.25">
      <c r="A903" s="3" t="s">
        <v>902</v>
      </c>
      <c r="B903" s="8" t="s">
        <v>510</v>
      </c>
      <c r="C903" s="4">
        <v>90346351</v>
      </c>
      <c r="D903" s="4">
        <v>875522</v>
      </c>
      <c r="E903" s="4">
        <v>6603967</v>
      </c>
      <c r="F903" s="4">
        <v>3205777</v>
      </c>
      <c r="G903" s="4">
        <v>1342042</v>
      </c>
      <c r="H903" s="4">
        <v>1318357</v>
      </c>
      <c r="I903" s="4">
        <v>2499638</v>
      </c>
      <c r="J903" s="4">
        <v>3658947</v>
      </c>
      <c r="K903" s="4">
        <v>12161195</v>
      </c>
      <c r="L903" s="4">
        <v>4080152</v>
      </c>
      <c r="M903" s="4">
        <v>663496</v>
      </c>
      <c r="N903" s="4">
        <v>6088291</v>
      </c>
      <c r="O903" s="4">
        <v>4222127</v>
      </c>
      <c r="P903" s="4">
        <v>388135</v>
      </c>
      <c r="Q903" s="4">
        <v>16309195</v>
      </c>
      <c r="R903" s="4">
        <v>6529309</v>
      </c>
      <c r="S903" s="4">
        <v>16484048</v>
      </c>
      <c r="T903" s="4">
        <v>3916152</v>
      </c>
    </row>
    <row r="904" spans="1:20" s="1" customFormat="1" ht="45.75">
      <c r="A904" s="3" t="s">
        <v>903</v>
      </c>
      <c r="B904" s="8" t="s">
        <v>313</v>
      </c>
      <c r="C904" s="4">
        <v>80343523</v>
      </c>
      <c r="D904" s="4">
        <v>691050</v>
      </c>
      <c r="E904" s="4">
        <v>6522205</v>
      </c>
      <c r="F904" s="4">
        <v>3103087</v>
      </c>
      <c r="G904" s="4">
        <v>899660</v>
      </c>
      <c r="H904" s="4">
        <v>1197064</v>
      </c>
      <c r="I904" s="4">
        <v>2306700</v>
      </c>
      <c r="J904" s="4">
        <v>3384111</v>
      </c>
      <c r="K904" s="4">
        <v>11096765</v>
      </c>
      <c r="L904" s="4">
        <v>3693422</v>
      </c>
      <c r="M904" s="4">
        <v>659696</v>
      </c>
      <c r="N904" s="4">
        <v>5609928</v>
      </c>
      <c r="O904" s="4">
        <v>4102012</v>
      </c>
      <c r="P904" s="4">
        <v>376584</v>
      </c>
      <c r="Q904" s="4">
        <v>12973253</v>
      </c>
      <c r="R904" s="4">
        <v>5546783</v>
      </c>
      <c r="S904" s="4">
        <v>14490812</v>
      </c>
      <c r="T904" s="4">
        <v>3690392</v>
      </c>
    </row>
    <row r="905" spans="1:20" s="1" customFormat="1" ht="34.5">
      <c r="A905" s="3" t="s">
        <v>904</v>
      </c>
      <c r="B905" s="8" t="s">
        <v>314</v>
      </c>
      <c r="C905" s="4">
        <v>12711170</v>
      </c>
      <c r="D905" s="4">
        <v>368802</v>
      </c>
      <c r="E905" s="4">
        <v>1541564</v>
      </c>
      <c r="F905" s="4">
        <v>779351</v>
      </c>
      <c r="G905" s="4">
        <v>104779</v>
      </c>
      <c r="H905" s="4">
        <v>447099</v>
      </c>
      <c r="I905" s="4">
        <v>198313</v>
      </c>
      <c r="J905" s="4">
        <v>1973028</v>
      </c>
      <c r="K905" s="4">
        <v>1194847</v>
      </c>
      <c r="L905" s="4">
        <v>364748</v>
      </c>
      <c r="M905" s="4">
        <v>23101</v>
      </c>
      <c r="N905" s="4">
        <v>688785</v>
      </c>
      <c r="O905" s="4">
        <v>404545</v>
      </c>
      <c r="P905" s="4">
        <v>75350</v>
      </c>
      <c r="Q905" s="4">
        <v>1269793</v>
      </c>
      <c r="R905" s="4">
        <v>1472417</v>
      </c>
      <c r="S905" s="4">
        <v>1137685</v>
      </c>
      <c r="T905" s="4">
        <v>666961</v>
      </c>
    </row>
    <row r="906" spans="1:20" s="1" customFormat="1" ht="23.25">
      <c r="A906" s="3" t="s">
        <v>905</v>
      </c>
      <c r="B906" s="8" t="s">
        <v>315</v>
      </c>
      <c r="C906" s="4">
        <v>1683465</v>
      </c>
      <c r="D906" s="4">
        <v>19520</v>
      </c>
      <c r="E906" s="4">
        <v>6129</v>
      </c>
      <c r="F906" s="4">
        <v>44731</v>
      </c>
      <c r="G906" s="5" t="s">
        <v>14</v>
      </c>
      <c r="H906" s="4">
        <v>86277</v>
      </c>
      <c r="I906" s="4">
        <v>10768</v>
      </c>
      <c r="J906" s="4">
        <v>12123</v>
      </c>
      <c r="K906" s="5" t="s">
        <v>14</v>
      </c>
      <c r="L906" s="4">
        <v>560868</v>
      </c>
      <c r="M906" s="4">
        <v>2300</v>
      </c>
      <c r="N906" s="4">
        <v>1577</v>
      </c>
      <c r="O906" s="4">
        <v>36398</v>
      </c>
      <c r="P906" s="4">
        <v>4674</v>
      </c>
      <c r="Q906" s="4">
        <v>6163</v>
      </c>
      <c r="R906" s="4">
        <v>135270</v>
      </c>
      <c r="S906" s="4">
        <v>750475</v>
      </c>
      <c r="T906" s="4">
        <v>6192</v>
      </c>
    </row>
    <row r="907" spans="1:20" s="1" customFormat="1" ht="34.5">
      <c r="A907" s="3" t="s">
        <v>906</v>
      </c>
      <c r="B907" s="8" t="s">
        <v>316</v>
      </c>
      <c r="C907" s="4">
        <v>2590606</v>
      </c>
      <c r="D907" s="4">
        <v>16230</v>
      </c>
      <c r="E907" s="4">
        <v>30843</v>
      </c>
      <c r="F907" s="4">
        <v>120925</v>
      </c>
      <c r="G907" s="4">
        <v>202624</v>
      </c>
      <c r="H907" s="4">
        <v>55899</v>
      </c>
      <c r="I907" s="4">
        <v>28797</v>
      </c>
      <c r="J907" s="4">
        <v>199140</v>
      </c>
      <c r="K907" s="4">
        <v>460736</v>
      </c>
      <c r="L907" s="4">
        <v>568560</v>
      </c>
      <c r="M907" s="4">
        <v>1500</v>
      </c>
      <c r="N907" s="4">
        <v>6180</v>
      </c>
      <c r="O907" s="4">
        <v>19999</v>
      </c>
      <c r="P907" s="4">
        <v>1830</v>
      </c>
      <c r="Q907" s="4">
        <v>215522</v>
      </c>
      <c r="R907" s="4">
        <v>251990</v>
      </c>
      <c r="S907" s="4">
        <v>395836</v>
      </c>
      <c r="T907" s="4">
        <v>13994</v>
      </c>
    </row>
    <row r="908" spans="1:20" s="1" customFormat="1" ht="34.5">
      <c r="A908" s="3" t="s">
        <v>907</v>
      </c>
      <c r="B908" s="8" t="s">
        <v>317</v>
      </c>
      <c r="C908" s="4">
        <v>5382691</v>
      </c>
      <c r="D908" s="4">
        <v>31287</v>
      </c>
      <c r="E908" s="4">
        <v>1033436</v>
      </c>
      <c r="F908" s="4">
        <v>336874</v>
      </c>
      <c r="G908" s="4">
        <v>171308</v>
      </c>
      <c r="H908" s="4">
        <v>256746</v>
      </c>
      <c r="I908" s="4">
        <v>166816</v>
      </c>
      <c r="J908" s="4">
        <v>299655</v>
      </c>
      <c r="K908" s="4">
        <v>472520</v>
      </c>
      <c r="L908" s="4">
        <v>776281</v>
      </c>
      <c r="M908" s="4">
        <v>6128</v>
      </c>
      <c r="N908" s="4">
        <v>28248</v>
      </c>
      <c r="O908" s="4">
        <v>132353</v>
      </c>
      <c r="P908" s="4">
        <v>70162</v>
      </c>
      <c r="Q908" s="4">
        <v>924654</v>
      </c>
      <c r="R908" s="4">
        <v>209613</v>
      </c>
      <c r="S908" s="4">
        <v>310152</v>
      </c>
      <c r="T908" s="4">
        <v>156457</v>
      </c>
    </row>
    <row r="909" spans="1:20" s="1" customFormat="1" ht="34.5">
      <c r="A909" s="3" t="s">
        <v>908</v>
      </c>
      <c r="B909" s="8" t="s">
        <v>318</v>
      </c>
      <c r="C909" s="4">
        <v>57975591</v>
      </c>
      <c r="D909" s="4">
        <v>255211</v>
      </c>
      <c r="E909" s="4">
        <v>3910232</v>
      </c>
      <c r="F909" s="4">
        <v>1821206</v>
      </c>
      <c r="G909" s="4">
        <v>420948</v>
      </c>
      <c r="H909" s="4">
        <v>351044</v>
      </c>
      <c r="I909" s="4">
        <v>1902005</v>
      </c>
      <c r="J909" s="4">
        <v>900163</v>
      </c>
      <c r="K909" s="4">
        <v>8968663</v>
      </c>
      <c r="L909" s="4">
        <v>1422965</v>
      </c>
      <c r="M909" s="4">
        <v>626666</v>
      </c>
      <c r="N909" s="4">
        <v>4885138</v>
      </c>
      <c r="O909" s="4">
        <v>3508717</v>
      </c>
      <c r="P909" s="4">
        <v>224568</v>
      </c>
      <c r="Q909" s="4">
        <v>10557120</v>
      </c>
      <c r="R909" s="4">
        <v>3477494</v>
      </c>
      <c r="S909" s="4">
        <v>11896664</v>
      </c>
      <c r="T909" s="4">
        <v>2846787</v>
      </c>
    </row>
    <row r="910" spans="1:20" s="1" customFormat="1" ht="23.25">
      <c r="A910" s="3" t="s">
        <v>909</v>
      </c>
      <c r="B910" s="8" t="s">
        <v>319</v>
      </c>
      <c r="C910" s="4">
        <v>10002829</v>
      </c>
      <c r="D910" s="4">
        <v>184472</v>
      </c>
      <c r="E910" s="4">
        <v>81762</v>
      </c>
      <c r="F910" s="4">
        <v>102690</v>
      </c>
      <c r="G910" s="4">
        <v>442383</v>
      </c>
      <c r="H910" s="4">
        <v>121293</v>
      </c>
      <c r="I910" s="4">
        <v>192938</v>
      </c>
      <c r="J910" s="4">
        <v>274836</v>
      </c>
      <c r="K910" s="4">
        <v>1064430</v>
      </c>
      <c r="L910" s="4">
        <v>386730</v>
      </c>
      <c r="M910" s="4">
        <v>3800</v>
      </c>
      <c r="N910" s="4">
        <v>478363</v>
      </c>
      <c r="O910" s="4">
        <v>120115</v>
      </c>
      <c r="P910" s="4">
        <v>11551</v>
      </c>
      <c r="Q910" s="4">
        <v>3335943</v>
      </c>
      <c r="R910" s="4">
        <v>982526</v>
      </c>
      <c r="S910" s="4">
        <v>1993237</v>
      </c>
      <c r="T910" s="4">
        <v>225761</v>
      </c>
    </row>
    <row r="911" spans="1:20" s="1" customFormat="1" ht="23.25">
      <c r="A911" s="3" t="s">
        <v>910</v>
      </c>
      <c r="B911" s="8" t="s">
        <v>320</v>
      </c>
      <c r="C911" s="4">
        <v>7265920</v>
      </c>
      <c r="D911" s="4">
        <v>117065</v>
      </c>
      <c r="E911" s="4">
        <v>29257</v>
      </c>
      <c r="F911" s="4">
        <v>64383</v>
      </c>
      <c r="G911" s="4">
        <v>30727</v>
      </c>
      <c r="H911" s="4">
        <v>98300</v>
      </c>
      <c r="I911" s="4">
        <v>192938</v>
      </c>
      <c r="J911" s="4">
        <v>198487</v>
      </c>
      <c r="K911" s="4">
        <v>1064430</v>
      </c>
      <c r="L911" s="4">
        <v>354392</v>
      </c>
      <c r="M911" s="4">
        <v>800</v>
      </c>
      <c r="N911" s="4">
        <v>76827</v>
      </c>
      <c r="O911" s="4">
        <v>36125</v>
      </c>
      <c r="P911" s="4">
        <v>9850</v>
      </c>
      <c r="Q911" s="4">
        <v>3245090</v>
      </c>
      <c r="R911" s="4">
        <v>598013</v>
      </c>
      <c r="S911" s="4">
        <v>1090084</v>
      </c>
      <c r="T911" s="4">
        <v>59152</v>
      </c>
    </row>
    <row r="912" spans="1:20" s="1" customFormat="1" ht="23.25">
      <c r="A912" s="3" t="s">
        <v>911</v>
      </c>
      <c r="B912" s="8" t="s">
        <v>321</v>
      </c>
      <c r="C912" s="4">
        <v>2736909</v>
      </c>
      <c r="D912" s="4">
        <v>67406</v>
      </c>
      <c r="E912" s="4">
        <v>52505</v>
      </c>
      <c r="F912" s="4">
        <v>38307</v>
      </c>
      <c r="G912" s="4">
        <v>411656</v>
      </c>
      <c r="H912" s="4">
        <v>22993</v>
      </c>
      <c r="I912" s="5" t="s">
        <v>14</v>
      </c>
      <c r="J912" s="4">
        <v>76349</v>
      </c>
      <c r="K912" s="5" t="s">
        <v>14</v>
      </c>
      <c r="L912" s="4">
        <v>32338</v>
      </c>
      <c r="M912" s="4">
        <v>3000</v>
      </c>
      <c r="N912" s="4">
        <v>401536</v>
      </c>
      <c r="O912" s="4">
        <v>83990</v>
      </c>
      <c r="P912" s="4">
        <v>1701</v>
      </c>
      <c r="Q912" s="4">
        <v>90852</v>
      </c>
      <c r="R912" s="4">
        <v>384513</v>
      </c>
      <c r="S912" s="4">
        <v>903153</v>
      </c>
      <c r="T912" s="4">
        <v>166609</v>
      </c>
    </row>
    <row r="913" spans="1:20" s="1" customFormat="1" ht="23.25">
      <c r="A913" s="3" t="s">
        <v>912</v>
      </c>
      <c r="B913" s="8" t="s">
        <v>511</v>
      </c>
      <c r="C913" s="4">
        <v>2336981</v>
      </c>
      <c r="D913" s="4">
        <v>16541</v>
      </c>
      <c r="E913" s="4">
        <v>153235</v>
      </c>
      <c r="F913" s="4">
        <v>8167</v>
      </c>
      <c r="G913" s="5" t="s">
        <v>14</v>
      </c>
      <c r="H913" s="4">
        <v>3833</v>
      </c>
      <c r="I913" s="4">
        <v>31994</v>
      </c>
      <c r="J913" s="4">
        <v>194151</v>
      </c>
      <c r="K913" s="4">
        <v>9364</v>
      </c>
      <c r="L913" s="4">
        <v>52093</v>
      </c>
      <c r="M913" s="4">
        <v>914</v>
      </c>
      <c r="N913" s="4">
        <v>335712</v>
      </c>
      <c r="O913" s="4">
        <v>34749</v>
      </c>
      <c r="P913" s="4">
        <v>1</v>
      </c>
      <c r="Q913" s="4">
        <v>116819</v>
      </c>
      <c r="R913" s="4">
        <v>339524</v>
      </c>
      <c r="S913" s="4">
        <v>971878</v>
      </c>
      <c r="T913" s="4">
        <v>68006</v>
      </c>
    </row>
    <row r="914" spans="1:20" s="1" customFormat="1" ht="45.75">
      <c r="A914" s="3" t="s">
        <v>913</v>
      </c>
      <c r="B914" s="8" t="s">
        <v>322</v>
      </c>
      <c r="C914" s="4">
        <v>511612</v>
      </c>
      <c r="D914" s="5" t="s">
        <v>14</v>
      </c>
      <c r="E914" s="4">
        <v>128258</v>
      </c>
      <c r="F914" s="5" t="s">
        <v>14</v>
      </c>
      <c r="G914" s="5" t="s">
        <v>14</v>
      </c>
      <c r="H914" s="5" t="s">
        <v>14</v>
      </c>
      <c r="I914" s="4">
        <v>31994</v>
      </c>
      <c r="J914" s="4">
        <v>7263</v>
      </c>
      <c r="K914" s="4">
        <v>1953</v>
      </c>
      <c r="L914" s="4">
        <v>19685</v>
      </c>
      <c r="M914" s="5" t="s">
        <v>14</v>
      </c>
      <c r="N914" s="4">
        <v>4336</v>
      </c>
      <c r="O914" s="5" t="s">
        <v>14</v>
      </c>
      <c r="P914" s="5" t="s">
        <v>14</v>
      </c>
      <c r="Q914" s="4">
        <v>4529</v>
      </c>
      <c r="R914" s="4">
        <v>313469</v>
      </c>
      <c r="S914" s="5" t="s">
        <v>14</v>
      </c>
      <c r="T914" s="4">
        <v>125</v>
      </c>
    </row>
    <row r="915" spans="1:20" s="1" customFormat="1" ht="57">
      <c r="A915" s="3" t="s">
        <v>914</v>
      </c>
      <c r="B915" s="8" t="s">
        <v>323</v>
      </c>
      <c r="C915" s="4">
        <v>360521</v>
      </c>
      <c r="D915" s="5" t="s">
        <v>14</v>
      </c>
      <c r="E915" s="5" t="s">
        <v>14</v>
      </c>
      <c r="F915" s="5" t="s">
        <v>14</v>
      </c>
      <c r="G915" s="5" t="s">
        <v>14</v>
      </c>
      <c r="H915" s="5" t="s">
        <v>14</v>
      </c>
      <c r="I915" s="5" t="s">
        <v>14</v>
      </c>
      <c r="J915" s="4">
        <v>1163</v>
      </c>
      <c r="K915" s="5" t="s">
        <v>14</v>
      </c>
      <c r="L915" s="4">
        <v>32408</v>
      </c>
      <c r="M915" s="4">
        <v>914</v>
      </c>
      <c r="N915" s="4">
        <v>325713</v>
      </c>
      <c r="O915" s="5" t="s">
        <v>14</v>
      </c>
      <c r="P915" s="5" t="s">
        <v>14</v>
      </c>
      <c r="Q915" s="5" t="s">
        <v>14</v>
      </c>
      <c r="R915" s="4">
        <v>47</v>
      </c>
      <c r="S915" s="5" t="s">
        <v>14</v>
      </c>
      <c r="T915" s="4">
        <v>275</v>
      </c>
    </row>
    <row r="916" spans="1:20" s="1" customFormat="1" ht="23.25">
      <c r="A916" s="3" t="s">
        <v>915</v>
      </c>
      <c r="B916" s="8" t="s">
        <v>324</v>
      </c>
      <c r="C916" s="4">
        <v>1464848</v>
      </c>
      <c r="D916" s="4">
        <v>16541</v>
      </c>
      <c r="E916" s="4">
        <v>24977</v>
      </c>
      <c r="F916" s="4">
        <v>8167</v>
      </c>
      <c r="G916" s="5" t="s">
        <v>14</v>
      </c>
      <c r="H916" s="4">
        <v>3833</v>
      </c>
      <c r="I916" s="5" t="s">
        <v>14</v>
      </c>
      <c r="J916" s="4">
        <v>185725</v>
      </c>
      <c r="K916" s="4">
        <v>7411</v>
      </c>
      <c r="L916" s="5" t="s">
        <v>14</v>
      </c>
      <c r="M916" s="5" t="s">
        <v>14</v>
      </c>
      <c r="N916" s="4">
        <v>5663</v>
      </c>
      <c r="O916" s="4">
        <v>34749</v>
      </c>
      <c r="P916" s="4">
        <v>1</v>
      </c>
      <c r="Q916" s="4">
        <v>112290</v>
      </c>
      <c r="R916" s="4">
        <v>26008</v>
      </c>
      <c r="S916" s="4">
        <v>971878</v>
      </c>
      <c r="T916" s="4">
        <v>67606</v>
      </c>
    </row>
    <row r="917" spans="1:20" s="1" customFormat="1" ht="34.5">
      <c r="A917" s="3" t="s">
        <v>916</v>
      </c>
      <c r="B917" s="8" t="s">
        <v>512</v>
      </c>
      <c r="C917" s="4">
        <v>112339194</v>
      </c>
      <c r="D917" s="4">
        <v>1510542</v>
      </c>
      <c r="E917" s="4">
        <v>3508285</v>
      </c>
      <c r="F917" s="4">
        <v>690999</v>
      </c>
      <c r="G917" s="4">
        <v>257005</v>
      </c>
      <c r="H917" s="4">
        <v>12358725</v>
      </c>
      <c r="I917" s="4">
        <v>3085708</v>
      </c>
      <c r="J917" s="4">
        <v>2750064</v>
      </c>
      <c r="K917" s="4">
        <v>2479747</v>
      </c>
      <c r="L917" s="4">
        <v>2227982</v>
      </c>
      <c r="M917" s="4">
        <v>1078050</v>
      </c>
      <c r="N917" s="4">
        <v>3950606</v>
      </c>
      <c r="O917" s="4">
        <v>4419886</v>
      </c>
      <c r="P917" s="4">
        <v>129307</v>
      </c>
      <c r="Q917" s="4">
        <v>18541979</v>
      </c>
      <c r="R917" s="4">
        <v>18844882</v>
      </c>
      <c r="S917" s="4">
        <v>29956326</v>
      </c>
      <c r="T917" s="4">
        <v>6549101</v>
      </c>
    </row>
    <row r="918" spans="1:20" s="1" customFormat="1" ht="23.25">
      <c r="A918" s="3" t="s">
        <v>917</v>
      </c>
      <c r="B918" s="8" t="s">
        <v>325</v>
      </c>
      <c r="C918" s="4">
        <v>29566057</v>
      </c>
      <c r="D918" s="4">
        <v>207053</v>
      </c>
      <c r="E918" s="4">
        <v>195286</v>
      </c>
      <c r="F918" s="4">
        <v>250707</v>
      </c>
      <c r="G918" s="4">
        <v>13224</v>
      </c>
      <c r="H918" s="4">
        <v>77154</v>
      </c>
      <c r="I918" s="4">
        <v>741212</v>
      </c>
      <c r="J918" s="4">
        <v>443818</v>
      </c>
      <c r="K918" s="4">
        <v>1061475</v>
      </c>
      <c r="L918" s="4">
        <v>229442</v>
      </c>
      <c r="M918" s="4">
        <v>690375</v>
      </c>
      <c r="N918" s="4">
        <v>305433</v>
      </c>
      <c r="O918" s="4">
        <v>467973</v>
      </c>
      <c r="P918" s="4">
        <v>1010</v>
      </c>
      <c r="Q918" s="4">
        <v>1880142</v>
      </c>
      <c r="R918" s="4">
        <v>7439289</v>
      </c>
      <c r="S918" s="4">
        <v>15356093</v>
      </c>
      <c r="T918" s="4">
        <v>206371</v>
      </c>
    </row>
    <row r="919" spans="1:20" s="1" customFormat="1" ht="34.5">
      <c r="A919" s="3" t="s">
        <v>918</v>
      </c>
      <c r="B919" s="8" t="s">
        <v>326</v>
      </c>
      <c r="C919" s="4">
        <v>66705371</v>
      </c>
      <c r="D919" s="4">
        <v>1169672</v>
      </c>
      <c r="E919" s="4">
        <v>3136479</v>
      </c>
      <c r="F919" s="4">
        <v>304245</v>
      </c>
      <c r="G919" s="4">
        <v>240081</v>
      </c>
      <c r="H919" s="4">
        <v>12185348</v>
      </c>
      <c r="I919" s="4">
        <v>2043169</v>
      </c>
      <c r="J919" s="4">
        <v>1842477</v>
      </c>
      <c r="K919" s="4">
        <v>1276091</v>
      </c>
      <c r="L919" s="4">
        <v>1070920</v>
      </c>
      <c r="M919" s="4">
        <v>271099</v>
      </c>
      <c r="N919" s="4">
        <v>1995788</v>
      </c>
      <c r="O919" s="4">
        <v>3413930</v>
      </c>
      <c r="P919" s="4">
        <v>93303</v>
      </c>
      <c r="Q919" s="4">
        <v>9949114</v>
      </c>
      <c r="R919" s="4">
        <v>10363882</v>
      </c>
      <c r="S919" s="4">
        <v>11768103</v>
      </c>
      <c r="T919" s="4">
        <v>5581669</v>
      </c>
    </row>
    <row r="920" spans="1:20" s="1" customFormat="1" ht="23.25">
      <c r="A920" s="3" t="s">
        <v>919</v>
      </c>
      <c r="B920" s="8" t="s">
        <v>327</v>
      </c>
      <c r="C920" s="4">
        <v>22347470</v>
      </c>
      <c r="D920" s="4">
        <v>142581</v>
      </c>
      <c r="E920" s="4">
        <v>7061</v>
      </c>
      <c r="F920" s="4">
        <v>124605</v>
      </c>
      <c r="G920" s="4">
        <v>236</v>
      </c>
      <c r="H920" s="4">
        <v>9577736</v>
      </c>
      <c r="I920" s="4">
        <v>1127497</v>
      </c>
      <c r="J920" s="4">
        <v>1011360</v>
      </c>
      <c r="K920" s="4">
        <v>100065</v>
      </c>
      <c r="L920" s="4">
        <v>563540</v>
      </c>
      <c r="M920" s="4">
        <v>4663</v>
      </c>
      <c r="N920" s="4">
        <v>11617</v>
      </c>
      <c r="O920" s="4">
        <v>426864</v>
      </c>
      <c r="P920" s="5" t="s">
        <v>14</v>
      </c>
      <c r="Q920" s="4">
        <v>5802571</v>
      </c>
      <c r="R920" s="4">
        <v>3163419</v>
      </c>
      <c r="S920" s="4">
        <v>274111</v>
      </c>
      <c r="T920" s="4">
        <v>9544</v>
      </c>
    </row>
    <row r="921" spans="1:20" s="1" customFormat="1" ht="34.5">
      <c r="A921" s="3" t="s">
        <v>920</v>
      </c>
      <c r="B921" s="8" t="s">
        <v>328</v>
      </c>
      <c r="C921" s="4">
        <v>44357901</v>
      </c>
      <c r="D921" s="4">
        <v>1027091</v>
      </c>
      <c r="E921" s="4">
        <v>3129418</v>
      </c>
      <c r="F921" s="4">
        <v>179641</v>
      </c>
      <c r="G921" s="4">
        <v>239845</v>
      </c>
      <c r="H921" s="4">
        <v>2607612</v>
      </c>
      <c r="I921" s="4">
        <v>915672</v>
      </c>
      <c r="J921" s="4">
        <v>831117</v>
      </c>
      <c r="K921" s="4">
        <v>1176026</v>
      </c>
      <c r="L921" s="4">
        <v>507380</v>
      </c>
      <c r="M921" s="4">
        <v>266436</v>
      </c>
      <c r="N921" s="4">
        <v>1984171</v>
      </c>
      <c r="O921" s="4">
        <v>2987066</v>
      </c>
      <c r="P921" s="4">
        <v>93303</v>
      </c>
      <c r="Q921" s="4">
        <v>4146543</v>
      </c>
      <c r="R921" s="4">
        <v>7200463</v>
      </c>
      <c r="S921" s="4">
        <v>11493993</v>
      </c>
      <c r="T921" s="4">
        <v>5572125</v>
      </c>
    </row>
    <row r="922" spans="1:20" s="1" customFormat="1" ht="23.25">
      <c r="A922" s="3" t="s">
        <v>921</v>
      </c>
      <c r="B922" s="8" t="s">
        <v>329</v>
      </c>
      <c r="C922" s="4">
        <v>16067765</v>
      </c>
      <c r="D922" s="4">
        <v>133816</v>
      </c>
      <c r="E922" s="4">
        <v>176520</v>
      </c>
      <c r="F922" s="4">
        <v>136047</v>
      </c>
      <c r="G922" s="4">
        <v>3700</v>
      </c>
      <c r="H922" s="4">
        <v>96223</v>
      </c>
      <c r="I922" s="4">
        <v>301327</v>
      </c>
      <c r="J922" s="4">
        <v>463769</v>
      </c>
      <c r="K922" s="4">
        <v>142182</v>
      </c>
      <c r="L922" s="4">
        <v>927621</v>
      </c>
      <c r="M922" s="4">
        <v>116576</v>
      </c>
      <c r="N922" s="4">
        <v>1649386</v>
      </c>
      <c r="O922" s="4">
        <v>537983</v>
      </c>
      <c r="P922" s="4">
        <v>34993</v>
      </c>
      <c r="Q922" s="4">
        <v>6712722</v>
      </c>
      <c r="R922" s="4">
        <v>1041710</v>
      </c>
      <c r="S922" s="4">
        <v>2832129</v>
      </c>
      <c r="T922" s="4">
        <v>761061</v>
      </c>
    </row>
    <row r="923" spans="1:20" s="1" customFormat="1" ht="23.25">
      <c r="A923" s="3" t="s">
        <v>922</v>
      </c>
      <c r="B923" s="8" t="s">
        <v>513</v>
      </c>
      <c r="C923" s="4">
        <v>14052317</v>
      </c>
      <c r="D923" s="4">
        <v>161570</v>
      </c>
      <c r="E923" s="4">
        <v>54274</v>
      </c>
      <c r="F923" s="4">
        <v>251121</v>
      </c>
      <c r="G923" s="4">
        <v>320508</v>
      </c>
      <c r="H923" s="4">
        <v>921537</v>
      </c>
      <c r="I923" s="4">
        <v>70400</v>
      </c>
      <c r="J923" s="4">
        <v>238264</v>
      </c>
      <c r="K923" s="4">
        <v>210625</v>
      </c>
      <c r="L923" s="4">
        <v>403216</v>
      </c>
      <c r="M923" s="4">
        <v>31621</v>
      </c>
      <c r="N923" s="4">
        <v>419772</v>
      </c>
      <c r="O923" s="4">
        <v>774040</v>
      </c>
      <c r="P923" s="4">
        <v>20050</v>
      </c>
      <c r="Q923" s="4">
        <v>3185442</v>
      </c>
      <c r="R923" s="4">
        <v>707172</v>
      </c>
      <c r="S923" s="4">
        <v>5227437</v>
      </c>
      <c r="T923" s="4">
        <v>1055267</v>
      </c>
    </row>
    <row r="924" spans="1:20" s="1" customFormat="1" ht="34.5">
      <c r="A924" s="3" t="s">
        <v>923</v>
      </c>
      <c r="B924" s="8" t="s">
        <v>330</v>
      </c>
      <c r="C924" s="4">
        <v>2398990</v>
      </c>
      <c r="D924" s="4">
        <v>47206</v>
      </c>
      <c r="E924" s="4">
        <v>54274</v>
      </c>
      <c r="F924" s="4">
        <v>82833</v>
      </c>
      <c r="G924" s="4">
        <v>3805</v>
      </c>
      <c r="H924" s="4">
        <v>24955</v>
      </c>
      <c r="I924" s="4">
        <v>41751</v>
      </c>
      <c r="J924" s="4">
        <v>126977</v>
      </c>
      <c r="K924" s="4">
        <v>37915</v>
      </c>
      <c r="L924" s="4">
        <v>25831</v>
      </c>
      <c r="M924" s="4">
        <v>31621</v>
      </c>
      <c r="N924" s="4">
        <v>184106</v>
      </c>
      <c r="O924" s="4">
        <v>110858</v>
      </c>
      <c r="P924" s="4">
        <v>9650</v>
      </c>
      <c r="Q924" s="4">
        <v>617579</v>
      </c>
      <c r="R924" s="4">
        <v>370359</v>
      </c>
      <c r="S924" s="4">
        <v>544399</v>
      </c>
      <c r="T924" s="4">
        <v>84870</v>
      </c>
    </row>
    <row r="925" spans="1:20" s="1" customFormat="1" ht="23.25">
      <c r="A925" s="3" t="s">
        <v>924</v>
      </c>
      <c r="B925" s="8" t="s">
        <v>331</v>
      </c>
      <c r="C925" s="4">
        <v>11653327</v>
      </c>
      <c r="D925" s="4">
        <v>114364</v>
      </c>
      <c r="E925" s="5" t="s">
        <v>14</v>
      </c>
      <c r="F925" s="4">
        <v>168287</v>
      </c>
      <c r="G925" s="4">
        <v>316703</v>
      </c>
      <c r="H925" s="4">
        <v>896582</v>
      </c>
      <c r="I925" s="4">
        <v>28650</v>
      </c>
      <c r="J925" s="4">
        <v>111286</v>
      </c>
      <c r="K925" s="4">
        <v>172710</v>
      </c>
      <c r="L925" s="4">
        <v>377385</v>
      </c>
      <c r="M925" s="5" t="s">
        <v>14</v>
      </c>
      <c r="N925" s="4">
        <v>235666</v>
      </c>
      <c r="O925" s="4">
        <v>663182</v>
      </c>
      <c r="P925" s="4">
        <v>10400</v>
      </c>
      <c r="Q925" s="4">
        <v>2567863</v>
      </c>
      <c r="R925" s="4">
        <v>336813</v>
      </c>
      <c r="S925" s="4">
        <v>4683038</v>
      </c>
      <c r="T925" s="4">
        <v>970397</v>
      </c>
    </row>
    <row r="926" spans="1:20" s="1" customFormat="1" ht="34.5">
      <c r="A926" s="3" t="s">
        <v>925</v>
      </c>
      <c r="B926" s="8" t="s">
        <v>332</v>
      </c>
      <c r="C926" s="4">
        <v>10124230</v>
      </c>
      <c r="D926" s="4">
        <v>104955</v>
      </c>
      <c r="E926" s="5" t="s">
        <v>14</v>
      </c>
      <c r="F926" s="4">
        <v>168287</v>
      </c>
      <c r="G926" s="4">
        <v>316703</v>
      </c>
      <c r="H926" s="4">
        <v>44529</v>
      </c>
      <c r="I926" s="4">
        <v>28650</v>
      </c>
      <c r="J926" s="4">
        <v>102441</v>
      </c>
      <c r="K926" s="4">
        <v>132502</v>
      </c>
      <c r="L926" s="4">
        <v>377385</v>
      </c>
      <c r="M926" s="5" t="s">
        <v>14</v>
      </c>
      <c r="N926" s="4">
        <v>216601</v>
      </c>
      <c r="O926" s="4">
        <v>519266</v>
      </c>
      <c r="P926" s="4">
        <v>10400</v>
      </c>
      <c r="Q926" s="4">
        <v>2176410</v>
      </c>
      <c r="R926" s="4">
        <v>336813</v>
      </c>
      <c r="S926" s="4">
        <v>4679510</v>
      </c>
      <c r="T926" s="4">
        <v>909778</v>
      </c>
    </row>
    <row r="927" spans="1:20" s="1" customFormat="1" ht="34.5">
      <c r="A927" s="3" t="s">
        <v>926</v>
      </c>
      <c r="B927" s="8" t="s">
        <v>333</v>
      </c>
      <c r="C927" s="4">
        <v>1529096</v>
      </c>
      <c r="D927" s="4">
        <v>9409</v>
      </c>
      <c r="E927" s="5" t="s">
        <v>14</v>
      </c>
      <c r="F927" s="5" t="s">
        <v>14</v>
      </c>
      <c r="G927" s="5" t="s">
        <v>14</v>
      </c>
      <c r="H927" s="4">
        <v>852053</v>
      </c>
      <c r="I927" s="5" t="s">
        <v>14</v>
      </c>
      <c r="J927" s="4">
        <v>8845</v>
      </c>
      <c r="K927" s="4">
        <v>40208</v>
      </c>
      <c r="L927" s="5" t="s">
        <v>14</v>
      </c>
      <c r="M927" s="5" t="s">
        <v>14</v>
      </c>
      <c r="N927" s="4">
        <v>19065</v>
      </c>
      <c r="O927" s="4">
        <v>143916</v>
      </c>
      <c r="P927" s="5" t="s">
        <v>14</v>
      </c>
      <c r="Q927" s="4">
        <v>391453</v>
      </c>
      <c r="R927" s="5" t="s">
        <v>14</v>
      </c>
      <c r="S927" s="4">
        <v>3528</v>
      </c>
      <c r="T927" s="4">
        <v>60619</v>
      </c>
    </row>
    <row r="928" spans="1:20" s="1" customFormat="1" ht="23.25">
      <c r="A928" s="3" t="s">
        <v>927</v>
      </c>
      <c r="B928" s="8" t="s">
        <v>514</v>
      </c>
      <c r="C928" s="4">
        <v>75712734</v>
      </c>
      <c r="D928" s="4">
        <v>1760420</v>
      </c>
      <c r="E928" s="4">
        <v>2443315</v>
      </c>
      <c r="F928" s="4">
        <v>1424992</v>
      </c>
      <c r="G928" s="4">
        <v>1526751</v>
      </c>
      <c r="H928" s="4">
        <v>1963483</v>
      </c>
      <c r="I928" s="4">
        <v>1067599</v>
      </c>
      <c r="J928" s="4">
        <v>4721358</v>
      </c>
      <c r="K928" s="4">
        <v>3542946</v>
      </c>
      <c r="L928" s="4">
        <v>1671208</v>
      </c>
      <c r="M928" s="4">
        <v>1668653</v>
      </c>
      <c r="N928" s="4">
        <v>7236979</v>
      </c>
      <c r="O928" s="4">
        <v>5754074</v>
      </c>
      <c r="P928" s="4">
        <v>419939</v>
      </c>
      <c r="Q928" s="4">
        <v>16795463</v>
      </c>
      <c r="R928" s="4">
        <v>10083795</v>
      </c>
      <c r="S928" s="4">
        <v>12092223</v>
      </c>
      <c r="T928" s="4">
        <v>1539537</v>
      </c>
    </row>
    <row r="929" spans="1:20" s="1" customFormat="1" ht="34.5">
      <c r="A929" s="3" t="s">
        <v>928</v>
      </c>
      <c r="B929" s="8" t="s">
        <v>334</v>
      </c>
      <c r="C929" s="4">
        <v>75712734</v>
      </c>
      <c r="D929" s="4">
        <v>1760420</v>
      </c>
      <c r="E929" s="4">
        <v>2443315</v>
      </c>
      <c r="F929" s="4">
        <v>1424992</v>
      </c>
      <c r="G929" s="4">
        <v>1526751</v>
      </c>
      <c r="H929" s="4">
        <v>1963483</v>
      </c>
      <c r="I929" s="4">
        <v>1067599</v>
      </c>
      <c r="J929" s="4">
        <v>4721358</v>
      </c>
      <c r="K929" s="4">
        <v>3542946</v>
      </c>
      <c r="L929" s="4">
        <v>1671208</v>
      </c>
      <c r="M929" s="4">
        <v>1668653</v>
      </c>
      <c r="N929" s="4">
        <v>7236979</v>
      </c>
      <c r="O929" s="4">
        <v>5754074</v>
      </c>
      <c r="P929" s="4">
        <v>419939</v>
      </c>
      <c r="Q929" s="4">
        <v>16795463</v>
      </c>
      <c r="R929" s="4">
        <v>10083795</v>
      </c>
      <c r="S929" s="4">
        <v>12092223</v>
      </c>
      <c r="T929" s="4">
        <v>1539537</v>
      </c>
    </row>
    <row r="930" spans="1:20" s="1" customFormat="1" ht="23.25">
      <c r="A930" s="3" t="s">
        <v>929</v>
      </c>
      <c r="B930" s="8" t="s">
        <v>515</v>
      </c>
      <c r="C930" s="4">
        <v>3420</v>
      </c>
      <c r="D930" s="5" t="s">
        <v>14</v>
      </c>
      <c r="E930" s="5" t="s">
        <v>14</v>
      </c>
      <c r="F930" s="5" t="s">
        <v>14</v>
      </c>
      <c r="G930" s="5" t="s">
        <v>14</v>
      </c>
      <c r="H930" s="5" t="s">
        <v>14</v>
      </c>
      <c r="I930" s="5" t="s">
        <v>14</v>
      </c>
      <c r="J930" s="5" t="s">
        <v>14</v>
      </c>
      <c r="K930" s="5" t="s">
        <v>14</v>
      </c>
      <c r="L930" s="5" t="s">
        <v>14</v>
      </c>
      <c r="M930" s="5" t="s">
        <v>14</v>
      </c>
      <c r="N930" s="5" t="s">
        <v>14</v>
      </c>
      <c r="O930" s="5" t="s">
        <v>14</v>
      </c>
      <c r="P930" s="5" t="s">
        <v>14</v>
      </c>
      <c r="Q930" s="5" t="s">
        <v>14</v>
      </c>
      <c r="R930" s="5" t="s">
        <v>14</v>
      </c>
      <c r="S930" s="4">
        <v>3420</v>
      </c>
      <c r="T930" s="5" t="s">
        <v>14</v>
      </c>
    </row>
    <row r="931" spans="1:20" s="1" customFormat="1" ht="23.25">
      <c r="A931" s="3" t="s">
        <v>930</v>
      </c>
      <c r="B931" s="8" t="s">
        <v>335</v>
      </c>
      <c r="C931" s="4">
        <v>3420</v>
      </c>
      <c r="D931" s="5" t="s">
        <v>14</v>
      </c>
      <c r="E931" s="5" t="s">
        <v>14</v>
      </c>
      <c r="F931" s="5" t="s">
        <v>14</v>
      </c>
      <c r="G931" s="5" t="s">
        <v>14</v>
      </c>
      <c r="H931" s="5" t="s">
        <v>14</v>
      </c>
      <c r="I931" s="5" t="s">
        <v>14</v>
      </c>
      <c r="J931" s="5" t="s">
        <v>14</v>
      </c>
      <c r="K931" s="5" t="s">
        <v>14</v>
      </c>
      <c r="L931" s="5" t="s">
        <v>14</v>
      </c>
      <c r="M931" s="5" t="s">
        <v>14</v>
      </c>
      <c r="N931" s="5" t="s">
        <v>14</v>
      </c>
      <c r="O931" s="5" t="s">
        <v>14</v>
      </c>
      <c r="P931" s="5" t="s">
        <v>14</v>
      </c>
      <c r="Q931" s="5" t="s">
        <v>14</v>
      </c>
      <c r="R931" s="5" t="s">
        <v>14</v>
      </c>
      <c r="S931" s="4">
        <v>3420</v>
      </c>
      <c r="T931" s="5" t="s">
        <v>14</v>
      </c>
    </row>
    <row r="932" spans="1:20" s="1" customFormat="1" ht="23.25">
      <c r="A932" s="3" t="s">
        <v>931</v>
      </c>
      <c r="B932" s="8" t="s">
        <v>516</v>
      </c>
      <c r="C932" s="4">
        <v>18420265</v>
      </c>
      <c r="D932" s="4">
        <v>155523</v>
      </c>
      <c r="E932" s="4">
        <v>9744</v>
      </c>
      <c r="F932" s="4">
        <v>2104002</v>
      </c>
      <c r="G932" s="4">
        <v>167738</v>
      </c>
      <c r="H932" s="4">
        <v>154063</v>
      </c>
      <c r="I932" s="4">
        <v>1444804</v>
      </c>
      <c r="J932" s="4">
        <v>112427</v>
      </c>
      <c r="K932" s="4">
        <v>467333</v>
      </c>
      <c r="L932" s="4">
        <v>1842519</v>
      </c>
      <c r="M932" s="4">
        <v>38878</v>
      </c>
      <c r="N932" s="4">
        <v>537731</v>
      </c>
      <c r="O932" s="4">
        <v>2130657</v>
      </c>
      <c r="P932" s="4">
        <v>325059</v>
      </c>
      <c r="Q932" s="4">
        <v>3612574</v>
      </c>
      <c r="R932" s="4">
        <v>4215445</v>
      </c>
      <c r="S932" s="4">
        <v>1055141</v>
      </c>
      <c r="T932" s="4">
        <v>46626</v>
      </c>
    </row>
    <row r="933" spans="1:20" s="1" customFormat="1" ht="23.25">
      <c r="A933" s="3" t="s">
        <v>932</v>
      </c>
      <c r="B933" s="8" t="s">
        <v>336</v>
      </c>
      <c r="C933" s="4">
        <v>17418140</v>
      </c>
      <c r="D933" s="4">
        <v>152206</v>
      </c>
      <c r="E933" s="4">
        <v>9744</v>
      </c>
      <c r="F933" s="4">
        <v>1875985</v>
      </c>
      <c r="G933" s="4">
        <v>167738</v>
      </c>
      <c r="H933" s="4">
        <v>113903</v>
      </c>
      <c r="I933" s="4">
        <v>1436577</v>
      </c>
      <c r="J933" s="4">
        <v>111145</v>
      </c>
      <c r="K933" s="4">
        <v>459920</v>
      </c>
      <c r="L933" s="4">
        <v>1621737</v>
      </c>
      <c r="M933" s="4">
        <v>38578</v>
      </c>
      <c r="N933" s="4">
        <v>532289</v>
      </c>
      <c r="O933" s="4">
        <v>2012109</v>
      </c>
      <c r="P933" s="4">
        <v>325059</v>
      </c>
      <c r="Q933" s="4">
        <v>3289763</v>
      </c>
      <c r="R933" s="4">
        <v>4192718</v>
      </c>
      <c r="S933" s="4">
        <v>1054187</v>
      </c>
      <c r="T933" s="4">
        <v>24483</v>
      </c>
    </row>
    <row r="934" spans="1:20" s="1" customFormat="1" ht="23.25">
      <c r="A934" s="3" t="s">
        <v>933</v>
      </c>
      <c r="B934" s="8" t="s">
        <v>337</v>
      </c>
      <c r="C934" s="4">
        <v>1002125</v>
      </c>
      <c r="D934" s="4">
        <v>3317</v>
      </c>
      <c r="E934" s="5" t="s">
        <v>14</v>
      </c>
      <c r="F934" s="4">
        <v>228017</v>
      </c>
      <c r="G934" s="5" t="s">
        <v>14</v>
      </c>
      <c r="H934" s="4">
        <v>40160</v>
      </c>
      <c r="I934" s="4">
        <v>8228</v>
      </c>
      <c r="J934" s="4">
        <v>1282</v>
      </c>
      <c r="K934" s="4">
        <v>7413</v>
      </c>
      <c r="L934" s="4">
        <v>220783</v>
      </c>
      <c r="M934" s="4">
        <v>300</v>
      </c>
      <c r="N934" s="4">
        <v>5442</v>
      </c>
      <c r="O934" s="4">
        <v>118548</v>
      </c>
      <c r="P934" s="5" t="s">
        <v>14</v>
      </c>
      <c r="Q934" s="4">
        <v>322811</v>
      </c>
      <c r="R934" s="4">
        <v>22727</v>
      </c>
      <c r="S934" s="4">
        <v>954</v>
      </c>
      <c r="T934" s="4">
        <v>22143</v>
      </c>
    </row>
    <row r="935" spans="1:20" s="1" customFormat="1" ht="79.5">
      <c r="A935" s="3" t="s">
        <v>934</v>
      </c>
      <c r="B935" s="8" t="s">
        <v>517</v>
      </c>
      <c r="C935" s="4">
        <v>2029147976</v>
      </c>
      <c r="D935" s="4">
        <v>33790759</v>
      </c>
      <c r="E935" s="4">
        <v>51312757</v>
      </c>
      <c r="F935" s="4">
        <v>52955897</v>
      </c>
      <c r="G935" s="4">
        <v>94555407</v>
      </c>
      <c r="H935" s="4">
        <v>37163544</v>
      </c>
      <c r="I935" s="4">
        <v>54172969</v>
      </c>
      <c r="J935" s="4">
        <v>221689806</v>
      </c>
      <c r="K935" s="4">
        <v>66606585</v>
      </c>
      <c r="L935" s="4">
        <v>43282367</v>
      </c>
      <c r="M935" s="4">
        <v>27211141</v>
      </c>
      <c r="N935" s="4">
        <v>73050398</v>
      </c>
      <c r="O935" s="4">
        <v>54982834</v>
      </c>
      <c r="P935" s="4">
        <v>17401808</v>
      </c>
      <c r="Q935" s="4">
        <v>242240108</v>
      </c>
      <c r="R935" s="4">
        <v>241042440</v>
      </c>
      <c r="S935" s="4">
        <v>657477699</v>
      </c>
      <c r="T935" s="4">
        <v>60211456</v>
      </c>
    </row>
    <row r="936" spans="1:20" s="1" customFormat="1" ht="23.25">
      <c r="A936" s="3" t="s">
        <v>935</v>
      </c>
      <c r="B936" s="8" t="s">
        <v>518</v>
      </c>
      <c r="C936" s="4">
        <v>1027536617</v>
      </c>
      <c r="D936" s="4">
        <v>9718789</v>
      </c>
      <c r="E936" s="4">
        <v>18050365</v>
      </c>
      <c r="F936" s="4">
        <v>18076827</v>
      </c>
      <c r="G936" s="4">
        <v>75979698</v>
      </c>
      <c r="H936" s="4">
        <v>19713018</v>
      </c>
      <c r="I936" s="4">
        <v>13928271</v>
      </c>
      <c r="J936" s="4">
        <v>139721523</v>
      </c>
      <c r="K936" s="4">
        <v>34498692</v>
      </c>
      <c r="L936" s="4">
        <v>23593200</v>
      </c>
      <c r="M936" s="4">
        <v>13974290</v>
      </c>
      <c r="N936" s="4">
        <v>32432171</v>
      </c>
      <c r="O936" s="4">
        <v>28511177</v>
      </c>
      <c r="P936" s="4">
        <v>3831494</v>
      </c>
      <c r="Q936" s="4">
        <v>141868431</v>
      </c>
      <c r="R936" s="4">
        <v>121956790</v>
      </c>
      <c r="S936" s="4">
        <v>312330172</v>
      </c>
      <c r="T936" s="4">
        <v>19351709</v>
      </c>
    </row>
    <row r="937" spans="1:20" s="1" customFormat="1" ht="34.5">
      <c r="A937" s="3" t="s">
        <v>936</v>
      </c>
      <c r="B937" s="8" t="s">
        <v>338</v>
      </c>
      <c r="C937" s="4">
        <v>604770625</v>
      </c>
      <c r="D937" s="4">
        <v>7006293</v>
      </c>
      <c r="E937" s="4">
        <v>9914063</v>
      </c>
      <c r="F937" s="4">
        <v>12556322</v>
      </c>
      <c r="G937" s="4">
        <v>66955213</v>
      </c>
      <c r="H937" s="4">
        <v>13683431</v>
      </c>
      <c r="I937" s="4">
        <v>9215746</v>
      </c>
      <c r="J937" s="4">
        <v>75157056</v>
      </c>
      <c r="K937" s="4">
        <v>29254233</v>
      </c>
      <c r="L937" s="4">
        <v>11150217</v>
      </c>
      <c r="M937" s="4">
        <v>8581856</v>
      </c>
      <c r="N937" s="4">
        <v>18441811</v>
      </c>
      <c r="O937" s="4">
        <v>17624171</v>
      </c>
      <c r="P937" s="4">
        <v>2417531</v>
      </c>
      <c r="Q937" s="4">
        <v>69518299</v>
      </c>
      <c r="R937" s="4">
        <v>74816860</v>
      </c>
      <c r="S937" s="4">
        <v>166811356</v>
      </c>
      <c r="T937" s="4">
        <v>11666167</v>
      </c>
    </row>
    <row r="938" spans="1:20" s="1" customFormat="1" ht="34.5">
      <c r="A938" s="3" t="s">
        <v>937</v>
      </c>
      <c r="B938" s="8" t="s">
        <v>339</v>
      </c>
      <c r="C938" s="4">
        <v>433622685</v>
      </c>
      <c r="D938" s="4">
        <v>2909272</v>
      </c>
      <c r="E938" s="4">
        <v>6843749</v>
      </c>
      <c r="F938" s="4">
        <v>6485277</v>
      </c>
      <c r="G938" s="4">
        <v>63475750</v>
      </c>
      <c r="H938" s="4">
        <v>8076960</v>
      </c>
      <c r="I938" s="4">
        <v>5569940</v>
      </c>
      <c r="J938" s="4">
        <v>60192589</v>
      </c>
      <c r="K938" s="4">
        <v>15268028</v>
      </c>
      <c r="L938" s="4">
        <v>5984605</v>
      </c>
      <c r="M938" s="4">
        <v>4257554</v>
      </c>
      <c r="N938" s="4">
        <v>11606619</v>
      </c>
      <c r="O938" s="4">
        <v>12201507</v>
      </c>
      <c r="P938" s="4">
        <v>1303472</v>
      </c>
      <c r="Q938" s="4">
        <v>36335649</v>
      </c>
      <c r="R938" s="4">
        <v>57434809</v>
      </c>
      <c r="S938" s="4">
        <v>126673471</v>
      </c>
      <c r="T938" s="4">
        <v>9003434</v>
      </c>
    </row>
    <row r="939" spans="1:20" s="1" customFormat="1" ht="23.25">
      <c r="A939" s="3" t="s">
        <v>938</v>
      </c>
      <c r="B939" s="8" t="s">
        <v>340</v>
      </c>
      <c r="C939" s="4">
        <v>161147994</v>
      </c>
      <c r="D939" s="4">
        <v>953783</v>
      </c>
      <c r="E939" s="4">
        <v>2114284</v>
      </c>
      <c r="F939" s="4">
        <v>2149589</v>
      </c>
      <c r="G939" s="4">
        <v>52998236</v>
      </c>
      <c r="H939" s="4">
        <v>2357660</v>
      </c>
      <c r="I939" s="4">
        <v>2084562</v>
      </c>
      <c r="J939" s="4">
        <v>10360752</v>
      </c>
      <c r="K939" s="4">
        <v>2883240</v>
      </c>
      <c r="L939" s="4">
        <v>3784036</v>
      </c>
      <c r="M939" s="4">
        <v>2775072</v>
      </c>
      <c r="N939" s="4">
        <v>3925178</v>
      </c>
      <c r="O939" s="4">
        <v>5362240</v>
      </c>
      <c r="P939" s="4">
        <v>638108</v>
      </c>
      <c r="Q939" s="4">
        <v>15413244</v>
      </c>
      <c r="R939" s="4">
        <v>29446316</v>
      </c>
      <c r="S939" s="4">
        <v>22784073</v>
      </c>
      <c r="T939" s="4">
        <v>1117621</v>
      </c>
    </row>
    <row r="940" spans="1:20" s="1" customFormat="1" ht="23.25">
      <c r="A940" s="3" t="s">
        <v>939</v>
      </c>
      <c r="B940" s="8" t="s">
        <v>341</v>
      </c>
      <c r="C940" s="4">
        <v>15600305</v>
      </c>
      <c r="D940" s="4">
        <v>316909</v>
      </c>
      <c r="E940" s="4">
        <v>194643</v>
      </c>
      <c r="F940" s="4">
        <v>543252</v>
      </c>
      <c r="G940" s="4">
        <v>3170940</v>
      </c>
      <c r="H940" s="4">
        <v>344220</v>
      </c>
      <c r="I940" s="4">
        <v>483778</v>
      </c>
      <c r="J940" s="4">
        <v>574193</v>
      </c>
      <c r="K940" s="4">
        <v>2859771</v>
      </c>
      <c r="L940" s="4">
        <v>701852</v>
      </c>
      <c r="M940" s="4">
        <v>184303</v>
      </c>
      <c r="N940" s="4">
        <v>654932</v>
      </c>
      <c r="O940" s="4">
        <v>905122</v>
      </c>
      <c r="P940" s="4">
        <v>167656</v>
      </c>
      <c r="Q940" s="4">
        <v>2307633</v>
      </c>
      <c r="R940" s="4">
        <v>560320</v>
      </c>
      <c r="S940" s="4">
        <v>926236</v>
      </c>
      <c r="T940" s="4">
        <v>704544</v>
      </c>
    </row>
    <row r="941" spans="1:20" s="1" customFormat="1" ht="23.25">
      <c r="A941" s="3" t="s">
        <v>940</v>
      </c>
      <c r="B941" s="8" t="s">
        <v>342</v>
      </c>
      <c r="C941" s="4">
        <v>256874386</v>
      </c>
      <c r="D941" s="4">
        <v>1638580</v>
      </c>
      <c r="E941" s="4">
        <v>4534822</v>
      </c>
      <c r="F941" s="4">
        <v>3792436</v>
      </c>
      <c r="G941" s="4">
        <v>7306574</v>
      </c>
      <c r="H941" s="4">
        <v>5375080</v>
      </c>
      <c r="I941" s="4">
        <v>3001599</v>
      </c>
      <c r="J941" s="4">
        <v>49257644</v>
      </c>
      <c r="K941" s="4">
        <v>9525016</v>
      </c>
      <c r="L941" s="4">
        <v>1498718</v>
      </c>
      <c r="M941" s="4">
        <v>1298179</v>
      </c>
      <c r="N941" s="4">
        <v>7026509</v>
      </c>
      <c r="O941" s="4">
        <v>5934145</v>
      </c>
      <c r="P941" s="4">
        <v>497708</v>
      </c>
      <c r="Q941" s="4">
        <v>18614772</v>
      </c>
      <c r="R941" s="4">
        <v>27428173</v>
      </c>
      <c r="S941" s="4">
        <v>102963162</v>
      </c>
      <c r="T941" s="4">
        <v>7181269</v>
      </c>
    </row>
    <row r="942" spans="1:20" s="1" customFormat="1" ht="34.5">
      <c r="A942" s="3" t="s">
        <v>941</v>
      </c>
      <c r="B942" s="8" t="s">
        <v>343</v>
      </c>
      <c r="C942" s="4">
        <v>104273460</v>
      </c>
      <c r="D942" s="4">
        <v>2483266</v>
      </c>
      <c r="E942" s="4">
        <v>1576008</v>
      </c>
      <c r="F942" s="4">
        <v>2381692</v>
      </c>
      <c r="G942" s="4">
        <v>2263813</v>
      </c>
      <c r="H942" s="4">
        <v>3399139</v>
      </c>
      <c r="I942" s="4">
        <v>2324697</v>
      </c>
      <c r="J942" s="4">
        <v>12960712</v>
      </c>
      <c r="K942" s="4">
        <v>9264509</v>
      </c>
      <c r="L942" s="4">
        <v>3853061</v>
      </c>
      <c r="M942" s="4">
        <v>2617787</v>
      </c>
      <c r="N942" s="4">
        <v>3195156</v>
      </c>
      <c r="O942" s="4">
        <v>3454767</v>
      </c>
      <c r="P942" s="4">
        <v>715112</v>
      </c>
      <c r="Q942" s="4">
        <v>24998198</v>
      </c>
      <c r="R942" s="4">
        <v>10487316</v>
      </c>
      <c r="S942" s="4">
        <v>17876436</v>
      </c>
      <c r="T942" s="4">
        <v>421791</v>
      </c>
    </row>
    <row r="943" spans="1:20" s="1" customFormat="1" ht="23.25">
      <c r="A943" s="3" t="s">
        <v>942</v>
      </c>
      <c r="B943" s="8" t="s">
        <v>344</v>
      </c>
      <c r="C943" s="4">
        <v>41515287</v>
      </c>
      <c r="D943" s="4">
        <v>406868</v>
      </c>
      <c r="E943" s="4">
        <v>69851</v>
      </c>
      <c r="F943" s="4">
        <v>738211</v>
      </c>
      <c r="G943" s="4">
        <v>544603</v>
      </c>
      <c r="H943" s="4">
        <v>601353</v>
      </c>
      <c r="I943" s="4">
        <v>585603</v>
      </c>
      <c r="J943" s="4">
        <v>8702597</v>
      </c>
      <c r="K943" s="4">
        <v>2506766</v>
      </c>
      <c r="L943" s="4">
        <v>2738697</v>
      </c>
      <c r="M943" s="4">
        <v>1531698</v>
      </c>
      <c r="N943" s="4">
        <v>761693</v>
      </c>
      <c r="O943" s="4">
        <v>1107514</v>
      </c>
      <c r="P943" s="4">
        <v>176833</v>
      </c>
      <c r="Q943" s="4">
        <v>7970150</v>
      </c>
      <c r="R943" s="4">
        <v>4101686</v>
      </c>
      <c r="S943" s="4">
        <v>8928996</v>
      </c>
      <c r="T943" s="4">
        <v>42168</v>
      </c>
    </row>
    <row r="944" spans="1:20" s="1" customFormat="1" ht="23.25">
      <c r="A944" s="3" t="s">
        <v>943</v>
      </c>
      <c r="B944" s="8" t="s">
        <v>345</v>
      </c>
      <c r="C944" s="4">
        <v>13892737</v>
      </c>
      <c r="D944" s="4">
        <v>105102</v>
      </c>
      <c r="E944" s="4">
        <v>9391</v>
      </c>
      <c r="F944" s="4">
        <v>616234</v>
      </c>
      <c r="G944" s="4">
        <v>1512014</v>
      </c>
      <c r="H944" s="4">
        <v>235266</v>
      </c>
      <c r="I944" s="4">
        <v>182889</v>
      </c>
      <c r="J944" s="4">
        <v>150490</v>
      </c>
      <c r="K944" s="4">
        <v>1037322</v>
      </c>
      <c r="L944" s="4">
        <v>250423</v>
      </c>
      <c r="M944" s="5" t="s">
        <v>14</v>
      </c>
      <c r="N944" s="4">
        <v>843663</v>
      </c>
      <c r="O944" s="4">
        <v>263399</v>
      </c>
      <c r="P944" s="4">
        <v>99860</v>
      </c>
      <c r="Q944" s="4">
        <v>1936331</v>
      </c>
      <c r="R944" s="4">
        <v>1497852</v>
      </c>
      <c r="S944" s="4">
        <v>4942228</v>
      </c>
      <c r="T944" s="4">
        <v>210272</v>
      </c>
    </row>
    <row r="945" spans="1:20" s="1" customFormat="1" ht="23.25">
      <c r="A945" s="3" t="s">
        <v>944</v>
      </c>
      <c r="B945" s="8" t="s">
        <v>346</v>
      </c>
      <c r="C945" s="4">
        <v>48865436</v>
      </c>
      <c r="D945" s="4">
        <v>1971296</v>
      </c>
      <c r="E945" s="4">
        <v>1496766</v>
      </c>
      <c r="F945" s="4">
        <v>1027247</v>
      </c>
      <c r="G945" s="4">
        <v>207196</v>
      </c>
      <c r="H945" s="4">
        <v>2562520</v>
      </c>
      <c r="I945" s="4">
        <v>1556204</v>
      </c>
      <c r="J945" s="4">
        <v>4107625</v>
      </c>
      <c r="K945" s="4">
        <v>5720421</v>
      </c>
      <c r="L945" s="4">
        <v>863941</v>
      </c>
      <c r="M945" s="4">
        <v>1086089</v>
      </c>
      <c r="N945" s="4">
        <v>1589800</v>
      </c>
      <c r="O945" s="4">
        <v>2083854</v>
      </c>
      <c r="P945" s="4">
        <v>438420</v>
      </c>
      <c r="Q945" s="4">
        <v>15091717</v>
      </c>
      <c r="R945" s="4">
        <v>4887777</v>
      </c>
      <c r="S945" s="4">
        <v>4005211</v>
      </c>
      <c r="T945" s="4">
        <v>169351</v>
      </c>
    </row>
    <row r="946" spans="1:20" s="1" customFormat="1" ht="23.25">
      <c r="A946" s="3" t="s">
        <v>945</v>
      </c>
      <c r="B946" s="8" t="s">
        <v>347</v>
      </c>
      <c r="C946" s="4">
        <v>66874479</v>
      </c>
      <c r="D946" s="4">
        <v>1613756</v>
      </c>
      <c r="E946" s="4">
        <v>1494305</v>
      </c>
      <c r="F946" s="4">
        <v>3689353</v>
      </c>
      <c r="G946" s="4">
        <v>1215650</v>
      </c>
      <c r="H946" s="4">
        <v>2207332</v>
      </c>
      <c r="I946" s="4">
        <v>1321110</v>
      </c>
      <c r="J946" s="4">
        <v>2003755</v>
      </c>
      <c r="K946" s="4">
        <v>4721696</v>
      </c>
      <c r="L946" s="4">
        <v>1312550</v>
      </c>
      <c r="M946" s="4">
        <v>1706515</v>
      </c>
      <c r="N946" s="4">
        <v>3640036</v>
      </c>
      <c r="O946" s="4">
        <v>1967898</v>
      </c>
      <c r="P946" s="4">
        <v>398946</v>
      </c>
      <c r="Q946" s="4">
        <v>8184453</v>
      </c>
      <c r="R946" s="4">
        <v>6894734</v>
      </c>
      <c r="S946" s="4">
        <v>22261449</v>
      </c>
      <c r="T946" s="4">
        <v>2240942</v>
      </c>
    </row>
    <row r="947" spans="1:20" s="1" customFormat="1" ht="23.25">
      <c r="A947" s="3" t="s">
        <v>946</v>
      </c>
      <c r="B947" s="8" t="s">
        <v>348</v>
      </c>
      <c r="C947" s="4">
        <v>34590043</v>
      </c>
      <c r="D947" s="4">
        <v>65651</v>
      </c>
      <c r="E947" s="4">
        <v>366757</v>
      </c>
      <c r="F947" s="4">
        <v>759600</v>
      </c>
      <c r="G947" s="5" t="s">
        <v>14</v>
      </c>
      <c r="H947" s="4">
        <v>237469</v>
      </c>
      <c r="I947" s="4">
        <v>235058</v>
      </c>
      <c r="J947" s="4">
        <v>5182365</v>
      </c>
      <c r="K947" s="4">
        <v>444410</v>
      </c>
      <c r="L947" s="4">
        <v>3407210</v>
      </c>
      <c r="M947" s="4">
        <v>14178</v>
      </c>
      <c r="N947" s="4">
        <v>3470423</v>
      </c>
      <c r="O947" s="4">
        <v>2021283</v>
      </c>
      <c r="P947" s="5" t="s">
        <v>14</v>
      </c>
      <c r="Q947" s="4">
        <v>12901249</v>
      </c>
      <c r="R947" s="4">
        <v>5482952</v>
      </c>
      <c r="S947" s="4">
        <v>638</v>
      </c>
      <c r="T947" s="4">
        <v>800</v>
      </c>
    </row>
    <row r="948" spans="1:20" s="1" customFormat="1" ht="23.25">
      <c r="A948" s="3" t="s">
        <v>947</v>
      </c>
      <c r="B948" s="8" t="s">
        <v>349</v>
      </c>
      <c r="C948" s="4">
        <v>10894111</v>
      </c>
      <c r="D948" s="4">
        <v>56810</v>
      </c>
      <c r="E948" s="4">
        <v>122208</v>
      </c>
      <c r="F948" s="4">
        <v>785714</v>
      </c>
      <c r="G948" s="5" t="s">
        <v>14</v>
      </c>
      <c r="H948" s="4">
        <v>9135</v>
      </c>
      <c r="I948" s="5" t="s">
        <v>14</v>
      </c>
      <c r="J948" s="4">
        <v>129929</v>
      </c>
      <c r="K948" s="4">
        <v>2474</v>
      </c>
      <c r="L948" s="4">
        <v>1927145</v>
      </c>
      <c r="M948" s="4">
        <v>2900</v>
      </c>
      <c r="N948" s="4">
        <v>145156</v>
      </c>
      <c r="O948" s="4">
        <v>252735</v>
      </c>
      <c r="P948" s="4">
        <v>25372</v>
      </c>
      <c r="Q948" s="4">
        <v>3315439</v>
      </c>
      <c r="R948" s="4">
        <v>11312</v>
      </c>
      <c r="S948" s="4">
        <v>4049646</v>
      </c>
      <c r="T948" s="4">
        <v>58136</v>
      </c>
    </row>
    <row r="949" spans="1:20" s="1" customFormat="1" ht="23.25">
      <c r="A949" s="3" t="s">
        <v>948</v>
      </c>
      <c r="B949" s="8" t="s">
        <v>350</v>
      </c>
      <c r="C949" s="4">
        <v>46055962</v>
      </c>
      <c r="D949" s="4">
        <v>491832</v>
      </c>
      <c r="E949" s="4">
        <v>486041</v>
      </c>
      <c r="F949" s="4">
        <v>1378282</v>
      </c>
      <c r="G949" s="4">
        <v>4063383</v>
      </c>
      <c r="H949" s="4">
        <v>378524</v>
      </c>
      <c r="I949" s="4">
        <v>1161043</v>
      </c>
      <c r="J949" s="4">
        <v>858113</v>
      </c>
      <c r="K949" s="4">
        <v>359878</v>
      </c>
      <c r="L949" s="4">
        <v>1409041</v>
      </c>
      <c r="M949" s="4">
        <v>1375957</v>
      </c>
      <c r="N949" s="4">
        <v>880470</v>
      </c>
      <c r="O949" s="4">
        <v>762922</v>
      </c>
      <c r="P949" s="4">
        <v>184827</v>
      </c>
      <c r="Q949" s="4">
        <v>12765499</v>
      </c>
      <c r="R949" s="4">
        <v>3686599</v>
      </c>
      <c r="S949" s="4">
        <v>14892257</v>
      </c>
      <c r="T949" s="4">
        <v>921294</v>
      </c>
    </row>
    <row r="950" spans="1:20" s="1" customFormat="1" ht="23.25">
      <c r="A950" s="3" t="s">
        <v>949</v>
      </c>
      <c r="B950" s="8" t="s">
        <v>351</v>
      </c>
      <c r="C950" s="4">
        <v>17802957</v>
      </c>
      <c r="D950" s="4">
        <v>162137</v>
      </c>
      <c r="E950" s="4">
        <v>154041</v>
      </c>
      <c r="F950" s="4">
        <v>613032</v>
      </c>
      <c r="G950" s="4">
        <v>53160</v>
      </c>
      <c r="H950" s="4">
        <v>165733</v>
      </c>
      <c r="I950" s="4">
        <v>244505</v>
      </c>
      <c r="J950" s="4">
        <v>300216</v>
      </c>
      <c r="K950" s="4">
        <v>131817</v>
      </c>
      <c r="L950" s="4">
        <v>203193</v>
      </c>
      <c r="M950" s="4">
        <v>357607</v>
      </c>
      <c r="N950" s="4">
        <v>363066</v>
      </c>
      <c r="O950" s="4">
        <v>303026</v>
      </c>
      <c r="P950" s="4">
        <v>76426</v>
      </c>
      <c r="Q950" s="4">
        <v>7607471</v>
      </c>
      <c r="R950" s="4">
        <v>907031</v>
      </c>
      <c r="S950" s="4">
        <v>5923050</v>
      </c>
      <c r="T950" s="4">
        <v>237447</v>
      </c>
    </row>
    <row r="951" spans="1:20" s="1" customFormat="1" ht="23.25">
      <c r="A951" s="3" t="s">
        <v>950</v>
      </c>
      <c r="B951" s="8" t="s">
        <v>352</v>
      </c>
      <c r="C951" s="4">
        <v>28253005</v>
      </c>
      <c r="D951" s="4">
        <v>329695</v>
      </c>
      <c r="E951" s="4">
        <v>332000</v>
      </c>
      <c r="F951" s="4">
        <v>765251</v>
      </c>
      <c r="G951" s="4">
        <v>4010223</v>
      </c>
      <c r="H951" s="4">
        <v>212791</v>
      </c>
      <c r="I951" s="4">
        <v>916538</v>
      </c>
      <c r="J951" s="4">
        <v>557897</v>
      </c>
      <c r="K951" s="4">
        <v>228061</v>
      </c>
      <c r="L951" s="4">
        <v>1205848</v>
      </c>
      <c r="M951" s="4">
        <v>1018350</v>
      </c>
      <c r="N951" s="4">
        <v>517403</v>
      </c>
      <c r="O951" s="4">
        <v>459896</v>
      </c>
      <c r="P951" s="4">
        <v>108402</v>
      </c>
      <c r="Q951" s="4">
        <v>5158028</v>
      </c>
      <c r="R951" s="4">
        <v>2779568</v>
      </c>
      <c r="S951" s="4">
        <v>8969207</v>
      </c>
      <c r="T951" s="4">
        <v>683847</v>
      </c>
    </row>
    <row r="952" spans="1:20" s="1" customFormat="1" ht="23.25">
      <c r="A952" s="3" t="s">
        <v>951</v>
      </c>
      <c r="B952" s="8" t="s">
        <v>353</v>
      </c>
      <c r="C952" s="4">
        <v>28830668</v>
      </c>
      <c r="D952" s="4">
        <v>251451</v>
      </c>
      <c r="E952" s="4">
        <v>653263</v>
      </c>
      <c r="F952" s="4">
        <v>1023253</v>
      </c>
      <c r="G952" s="4">
        <v>162730</v>
      </c>
      <c r="H952" s="4">
        <v>222480</v>
      </c>
      <c r="I952" s="4">
        <v>219087</v>
      </c>
      <c r="J952" s="4">
        <v>8448009</v>
      </c>
      <c r="K952" s="4">
        <v>287005</v>
      </c>
      <c r="L952" s="4">
        <v>408822</v>
      </c>
      <c r="M952" s="4">
        <v>532495</v>
      </c>
      <c r="N952" s="4">
        <v>2863465</v>
      </c>
      <c r="O952" s="4">
        <v>1138812</v>
      </c>
      <c r="P952" s="4">
        <v>346094</v>
      </c>
      <c r="Q952" s="4">
        <v>3792280</v>
      </c>
      <c r="R952" s="4">
        <v>1699575</v>
      </c>
      <c r="S952" s="4">
        <v>6287340</v>
      </c>
      <c r="T952" s="4">
        <v>494507</v>
      </c>
    </row>
    <row r="953" spans="1:20" s="1" customFormat="1" ht="23.25">
      <c r="A953" s="3" t="s">
        <v>952</v>
      </c>
      <c r="B953" s="8" t="s">
        <v>354</v>
      </c>
      <c r="C953" s="4">
        <v>18043938</v>
      </c>
      <c r="D953" s="4">
        <v>173879</v>
      </c>
      <c r="E953" s="4">
        <v>44769</v>
      </c>
      <c r="F953" s="4">
        <v>387582</v>
      </c>
      <c r="G953" s="4">
        <v>2775085</v>
      </c>
      <c r="H953" s="4">
        <v>598507</v>
      </c>
      <c r="I953" s="4">
        <v>180088</v>
      </c>
      <c r="J953" s="4">
        <v>411463</v>
      </c>
      <c r="K953" s="4">
        <v>584568</v>
      </c>
      <c r="L953" s="4">
        <v>832491</v>
      </c>
      <c r="M953" s="4">
        <v>76941</v>
      </c>
      <c r="N953" s="4">
        <v>348494</v>
      </c>
      <c r="O953" s="4">
        <v>536825</v>
      </c>
      <c r="P953" s="4">
        <v>24754</v>
      </c>
      <c r="Q953" s="4">
        <v>8227142</v>
      </c>
      <c r="R953" s="4">
        <v>327265</v>
      </c>
      <c r="S953" s="4">
        <v>2388789</v>
      </c>
      <c r="T953" s="4">
        <v>125295</v>
      </c>
    </row>
    <row r="954" spans="1:20" s="1" customFormat="1" ht="23.25">
      <c r="A954" s="3" t="s">
        <v>953</v>
      </c>
      <c r="B954" s="8" t="s">
        <v>355</v>
      </c>
      <c r="C954" s="4">
        <v>8466609</v>
      </c>
      <c r="D954" s="4">
        <v>104055</v>
      </c>
      <c r="E954" s="4">
        <v>46220</v>
      </c>
      <c r="F954" s="4">
        <v>230739</v>
      </c>
      <c r="G954" s="4">
        <v>923711</v>
      </c>
      <c r="H954" s="4">
        <v>2156315</v>
      </c>
      <c r="I954" s="4">
        <v>204971</v>
      </c>
      <c r="J954" s="4">
        <v>58644</v>
      </c>
      <c r="K954" s="5" t="s">
        <v>14</v>
      </c>
      <c r="L954" s="4">
        <v>17086</v>
      </c>
      <c r="M954" s="4">
        <v>164570</v>
      </c>
      <c r="N954" s="4">
        <v>653825</v>
      </c>
      <c r="O954" s="4">
        <v>223020</v>
      </c>
      <c r="P954" s="4">
        <v>1478</v>
      </c>
      <c r="Q954" s="4">
        <v>426535</v>
      </c>
      <c r="R954" s="4">
        <v>2903167</v>
      </c>
      <c r="S954" s="4">
        <v>309515</v>
      </c>
      <c r="T954" s="4">
        <v>42759</v>
      </c>
    </row>
    <row r="955" spans="1:20" s="1" customFormat="1" ht="23.25">
      <c r="A955" s="3" t="s">
        <v>954</v>
      </c>
      <c r="B955" s="8" t="s">
        <v>356</v>
      </c>
      <c r="C955" s="4">
        <v>23984164</v>
      </c>
      <c r="D955" s="4">
        <v>111227</v>
      </c>
      <c r="E955" s="4">
        <v>292815</v>
      </c>
      <c r="F955" s="4">
        <v>494250</v>
      </c>
      <c r="G955" s="4">
        <v>99784</v>
      </c>
      <c r="H955" s="4">
        <v>93432</v>
      </c>
      <c r="I955" s="4">
        <v>176764</v>
      </c>
      <c r="J955" s="4">
        <v>455187</v>
      </c>
      <c r="K955" s="4">
        <v>281415</v>
      </c>
      <c r="L955" s="4">
        <v>196535</v>
      </c>
      <c r="M955" s="4">
        <v>23127</v>
      </c>
      <c r="N955" s="4">
        <v>778518</v>
      </c>
      <c r="O955" s="4">
        <v>1579118</v>
      </c>
      <c r="P955" s="4">
        <v>108600</v>
      </c>
      <c r="Q955" s="4">
        <v>8474703</v>
      </c>
      <c r="R955" s="4">
        <v>4387045</v>
      </c>
      <c r="S955" s="4">
        <v>5945911</v>
      </c>
      <c r="T955" s="4">
        <v>485732</v>
      </c>
    </row>
    <row r="956" spans="1:20" s="1" customFormat="1" ht="23.25">
      <c r="A956" s="3" t="s">
        <v>955</v>
      </c>
      <c r="B956" s="8" t="s">
        <v>357</v>
      </c>
      <c r="C956" s="4">
        <v>251900496</v>
      </c>
      <c r="D956" s="4">
        <v>1457589</v>
      </c>
      <c r="E956" s="4">
        <v>6124228</v>
      </c>
      <c r="F956" s="4">
        <v>461086</v>
      </c>
      <c r="G956" s="4">
        <v>999793</v>
      </c>
      <c r="H956" s="4">
        <v>2333725</v>
      </c>
      <c r="I956" s="4">
        <v>2535514</v>
      </c>
      <c r="J956" s="4">
        <v>49020757</v>
      </c>
      <c r="K956" s="4">
        <v>3284710</v>
      </c>
      <c r="L956" s="4">
        <v>4244653</v>
      </c>
      <c r="M956" s="4">
        <v>3202266</v>
      </c>
      <c r="N956" s="4">
        <v>4850009</v>
      </c>
      <c r="O956" s="4">
        <v>4372291</v>
      </c>
      <c r="P956" s="4">
        <v>722838</v>
      </c>
      <c r="Q956" s="4">
        <v>22447284</v>
      </c>
      <c r="R956" s="4">
        <v>28642015</v>
      </c>
      <c r="S956" s="4">
        <v>111644721</v>
      </c>
      <c r="T956" s="4">
        <v>5557018</v>
      </c>
    </row>
    <row r="957" spans="1:20" s="1" customFormat="1" ht="23.25">
      <c r="A957" s="3" t="s">
        <v>956</v>
      </c>
      <c r="B957" s="8" t="s">
        <v>519</v>
      </c>
      <c r="C957" s="4">
        <v>187958317</v>
      </c>
      <c r="D957" s="4">
        <v>3524101</v>
      </c>
      <c r="E957" s="4">
        <v>4065517</v>
      </c>
      <c r="F957" s="4">
        <v>6780862</v>
      </c>
      <c r="G957" s="4">
        <v>1260531</v>
      </c>
      <c r="H957" s="4">
        <v>2624771</v>
      </c>
      <c r="I957" s="4">
        <v>6554666</v>
      </c>
      <c r="J957" s="4">
        <v>9601714</v>
      </c>
      <c r="K957" s="4">
        <v>3377118</v>
      </c>
      <c r="L957" s="4">
        <v>6753132</v>
      </c>
      <c r="M957" s="4">
        <v>2290397</v>
      </c>
      <c r="N957" s="4">
        <v>10347131</v>
      </c>
      <c r="O957" s="4">
        <v>4683595</v>
      </c>
      <c r="P957" s="4">
        <v>1378057</v>
      </c>
      <c r="Q957" s="4">
        <v>38302278</v>
      </c>
      <c r="R957" s="4">
        <v>18401764</v>
      </c>
      <c r="S957" s="4">
        <v>64411994</v>
      </c>
      <c r="T957" s="4">
        <v>3600691</v>
      </c>
    </row>
    <row r="958" spans="1:20" s="1" customFormat="1" ht="23.25">
      <c r="A958" s="3" t="s">
        <v>957</v>
      </c>
      <c r="B958" s="8" t="s">
        <v>358</v>
      </c>
      <c r="C958" s="4">
        <v>51000264</v>
      </c>
      <c r="D958" s="4">
        <v>1497942</v>
      </c>
      <c r="E958" s="4">
        <v>479962</v>
      </c>
      <c r="F958" s="4">
        <v>2931464</v>
      </c>
      <c r="G958" s="4">
        <v>14199</v>
      </c>
      <c r="H958" s="4">
        <v>557789</v>
      </c>
      <c r="I958" s="4">
        <v>1493979</v>
      </c>
      <c r="J958" s="4">
        <v>1060493</v>
      </c>
      <c r="K958" s="4">
        <v>99250</v>
      </c>
      <c r="L958" s="4">
        <v>5380877</v>
      </c>
      <c r="M958" s="4">
        <v>732951</v>
      </c>
      <c r="N958" s="4">
        <v>3433704</v>
      </c>
      <c r="O958" s="4">
        <v>809278</v>
      </c>
      <c r="P958" s="4">
        <v>499419</v>
      </c>
      <c r="Q958" s="4">
        <v>14564091</v>
      </c>
      <c r="R958" s="4">
        <v>6583713</v>
      </c>
      <c r="S958" s="4">
        <v>9689102</v>
      </c>
      <c r="T958" s="4">
        <v>1172049</v>
      </c>
    </row>
    <row r="959" spans="1:20" s="1" customFormat="1" ht="23.25">
      <c r="A959" s="3" t="s">
        <v>958</v>
      </c>
      <c r="B959" s="8" t="s">
        <v>359</v>
      </c>
      <c r="C959" s="4">
        <v>3917769</v>
      </c>
      <c r="D959" s="4">
        <v>32398</v>
      </c>
      <c r="E959" s="4">
        <v>48281</v>
      </c>
      <c r="F959" s="4">
        <v>286684</v>
      </c>
      <c r="G959" s="5" t="s">
        <v>14</v>
      </c>
      <c r="H959" s="4">
        <v>122098</v>
      </c>
      <c r="I959" s="4">
        <v>1301292</v>
      </c>
      <c r="J959" s="4">
        <v>84914</v>
      </c>
      <c r="K959" s="4">
        <v>21605</v>
      </c>
      <c r="L959" s="4">
        <v>34000</v>
      </c>
      <c r="M959" s="5" t="s">
        <v>14</v>
      </c>
      <c r="N959" s="4">
        <v>88087</v>
      </c>
      <c r="O959" s="4">
        <v>26266</v>
      </c>
      <c r="P959" s="4">
        <v>1346</v>
      </c>
      <c r="Q959" s="4">
        <v>603252</v>
      </c>
      <c r="R959" s="4">
        <v>21992</v>
      </c>
      <c r="S959" s="4">
        <v>1215819</v>
      </c>
      <c r="T959" s="4">
        <v>29734</v>
      </c>
    </row>
    <row r="960" spans="1:20" s="1" customFormat="1" ht="34.5">
      <c r="A960" s="3" t="s">
        <v>959</v>
      </c>
      <c r="B960" s="8" t="s">
        <v>360</v>
      </c>
      <c r="C960" s="4">
        <v>11649001</v>
      </c>
      <c r="D960" s="4">
        <v>338764</v>
      </c>
      <c r="E960" s="4">
        <v>355847</v>
      </c>
      <c r="F960" s="4">
        <v>855063</v>
      </c>
      <c r="G960" s="4">
        <v>8594</v>
      </c>
      <c r="H960" s="4">
        <v>100797</v>
      </c>
      <c r="I960" s="4">
        <v>468595</v>
      </c>
      <c r="J960" s="4">
        <v>1122242</v>
      </c>
      <c r="K960" s="4">
        <v>101515</v>
      </c>
      <c r="L960" s="4">
        <v>216157</v>
      </c>
      <c r="M960" s="4">
        <v>377857</v>
      </c>
      <c r="N960" s="4">
        <v>527389</v>
      </c>
      <c r="O960" s="4">
        <v>545278</v>
      </c>
      <c r="P960" s="4">
        <v>53363</v>
      </c>
      <c r="Q960" s="4">
        <v>792903</v>
      </c>
      <c r="R960" s="4">
        <v>326751</v>
      </c>
      <c r="S960" s="4">
        <v>5061700</v>
      </c>
      <c r="T960" s="4">
        <v>396186</v>
      </c>
    </row>
    <row r="961" spans="1:20" s="1" customFormat="1" ht="23.25">
      <c r="A961" s="3" t="s">
        <v>960</v>
      </c>
      <c r="B961" s="8" t="s">
        <v>361</v>
      </c>
      <c r="C961" s="4">
        <v>1877449</v>
      </c>
      <c r="D961" s="5" t="s">
        <v>14</v>
      </c>
      <c r="E961" s="5" t="s">
        <v>14</v>
      </c>
      <c r="F961" s="4">
        <v>12411</v>
      </c>
      <c r="G961" s="5" t="s">
        <v>14</v>
      </c>
      <c r="H961" s="5" t="s">
        <v>14</v>
      </c>
      <c r="I961" s="5" t="s">
        <v>14</v>
      </c>
      <c r="J961" s="4">
        <v>771654</v>
      </c>
      <c r="K961" s="4">
        <v>41341</v>
      </c>
      <c r="L961" s="4">
        <v>3281</v>
      </c>
      <c r="M961" s="5" t="s">
        <v>14</v>
      </c>
      <c r="N961" s="4">
        <v>8947</v>
      </c>
      <c r="O961" s="5" t="s">
        <v>14</v>
      </c>
      <c r="P961" s="5" t="s">
        <v>14</v>
      </c>
      <c r="Q961" s="4">
        <v>10491</v>
      </c>
      <c r="R961" s="5" t="s">
        <v>14</v>
      </c>
      <c r="S961" s="4">
        <v>1000000</v>
      </c>
      <c r="T961" s="4">
        <v>29324</v>
      </c>
    </row>
    <row r="962" spans="1:20" s="1" customFormat="1" ht="23.25">
      <c r="A962" s="3" t="s">
        <v>961</v>
      </c>
      <c r="B962" s="8" t="s">
        <v>362</v>
      </c>
      <c r="C962" s="4">
        <v>35825947</v>
      </c>
      <c r="D962" s="4">
        <v>894070</v>
      </c>
      <c r="E962" s="4">
        <v>767683</v>
      </c>
      <c r="F962" s="4">
        <v>1071233</v>
      </c>
      <c r="G962" s="4">
        <v>393969</v>
      </c>
      <c r="H962" s="4">
        <v>492233</v>
      </c>
      <c r="I962" s="4">
        <v>1650410</v>
      </c>
      <c r="J962" s="4">
        <v>2823184</v>
      </c>
      <c r="K962" s="4">
        <v>337887</v>
      </c>
      <c r="L962" s="4">
        <v>438427</v>
      </c>
      <c r="M962" s="4">
        <v>464995</v>
      </c>
      <c r="N962" s="4">
        <v>3558971</v>
      </c>
      <c r="O962" s="4">
        <v>1886020</v>
      </c>
      <c r="P962" s="4">
        <v>140392</v>
      </c>
      <c r="Q962" s="4">
        <v>11089897</v>
      </c>
      <c r="R962" s="4">
        <v>3823831</v>
      </c>
      <c r="S962" s="4">
        <v>5076745</v>
      </c>
      <c r="T962" s="4">
        <v>916001</v>
      </c>
    </row>
    <row r="963" spans="1:20" s="1" customFormat="1" ht="23.25">
      <c r="A963" s="3" t="s">
        <v>962</v>
      </c>
      <c r="B963" s="8" t="s">
        <v>363</v>
      </c>
      <c r="C963" s="4">
        <v>83687886</v>
      </c>
      <c r="D963" s="4">
        <v>760927</v>
      </c>
      <c r="E963" s="4">
        <v>2413743</v>
      </c>
      <c r="F963" s="4">
        <v>1624007</v>
      </c>
      <c r="G963" s="4">
        <v>843770</v>
      </c>
      <c r="H963" s="4">
        <v>1351854</v>
      </c>
      <c r="I963" s="4">
        <v>1640391</v>
      </c>
      <c r="J963" s="4">
        <v>3739227</v>
      </c>
      <c r="K963" s="4">
        <v>2775519</v>
      </c>
      <c r="L963" s="4">
        <v>680390</v>
      </c>
      <c r="M963" s="4">
        <v>714593</v>
      </c>
      <c r="N963" s="4">
        <v>2730033</v>
      </c>
      <c r="O963" s="4">
        <v>1416752</v>
      </c>
      <c r="P963" s="4">
        <v>683536</v>
      </c>
      <c r="Q963" s="4">
        <v>11241644</v>
      </c>
      <c r="R963" s="4">
        <v>7645476</v>
      </c>
      <c r="S963" s="4">
        <v>42368628</v>
      </c>
      <c r="T963" s="4">
        <v>1057397</v>
      </c>
    </row>
    <row r="964" spans="1:20" s="1" customFormat="1" ht="34.5">
      <c r="A964" s="3" t="s">
        <v>963</v>
      </c>
      <c r="B964" s="8" t="s">
        <v>520</v>
      </c>
      <c r="C964" s="4">
        <v>22533528</v>
      </c>
      <c r="D964" s="4">
        <v>179680</v>
      </c>
      <c r="E964" s="4">
        <v>124073</v>
      </c>
      <c r="F964" s="4">
        <v>534473</v>
      </c>
      <c r="G964" s="4">
        <v>271353</v>
      </c>
      <c r="H964" s="4">
        <v>351438</v>
      </c>
      <c r="I964" s="4">
        <v>587274</v>
      </c>
      <c r="J964" s="4">
        <v>1201410</v>
      </c>
      <c r="K964" s="4">
        <v>528119</v>
      </c>
      <c r="L964" s="4">
        <v>124434</v>
      </c>
      <c r="M964" s="4">
        <v>2268</v>
      </c>
      <c r="N964" s="4">
        <v>1549532</v>
      </c>
      <c r="O964" s="4">
        <v>693931</v>
      </c>
      <c r="P964" s="4">
        <v>119566</v>
      </c>
      <c r="Q964" s="4">
        <v>2636328</v>
      </c>
      <c r="R964" s="4">
        <v>3365396</v>
      </c>
      <c r="S964" s="4">
        <v>9177655</v>
      </c>
      <c r="T964" s="4">
        <v>1086597</v>
      </c>
    </row>
    <row r="965" spans="1:20" s="1" customFormat="1" ht="45.75">
      <c r="A965" s="3" t="s">
        <v>964</v>
      </c>
      <c r="B965" s="8" t="s">
        <v>364</v>
      </c>
      <c r="C965" s="4">
        <v>18175983</v>
      </c>
      <c r="D965" s="4">
        <v>148062</v>
      </c>
      <c r="E965" s="4">
        <v>124073</v>
      </c>
      <c r="F965" s="4">
        <v>477850</v>
      </c>
      <c r="G965" s="4">
        <v>16350</v>
      </c>
      <c r="H965" s="4">
        <v>351438</v>
      </c>
      <c r="I965" s="4">
        <v>587274</v>
      </c>
      <c r="J965" s="4">
        <v>855267</v>
      </c>
      <c r="K965" s="4">
        <v>524409</v>
      </c>
      <c r="L965" s="4">
        <v>124434</v>
      </c>
      <c r="M965" s="4">
        <v>2268</v>
      </c>
      <c r="N965" s="4">
        <v>1549532</v>
      </c>
      <c r="O965" s="4">
        <v>683741</v>
      </c>
      <c r="P965" s="4">
        <v>119566</v>
      </c>
      <c r="Q965" s="4">
        <v>2478117</v>
      </c>
      <c r="R965" s="4">
        <v>3365396</v>
      </c>
      <c r="S965" s="4">
        <v>5887009</v>
      </c>
      <c r="T965" s="4">
        <v>881197</v>
      </c>
    </row>
    <row r="966" spans="1:20" s="1" customFormat="1" ht="23.25">
      <c r="A966" s="3" t="s">
        <v>965</v>
      </c>
      <c r="B966" s="8" t="s">
        <v>365</v>
      </c>
      <c r="C966" s="4">
        <v>147144</v>
      </c>
      <c r="D966" s="4">
        <v>16282</v>
      </c>
      <c r="E966" s="5" t="s">
        <v>14</v>
      </c>
      <c r="F966" s="5" t="s">
        <v>14</v>
      </c>
      <c r="G966" s="5" t="s">
        <v>14</v>
      </c>
      <c r="H966" s="5" t="s">
        <v>14</v>
      </c>
      <c r="I966" s="5" t="s">
        <v>14</v>
      </c>
      <c r="J966" s="5" t="s">
        <v>14</v>
      </c>
      <c r="K966" s="5" t="s">
        <v>14</v>
      </c>
      <c r="L966" s="5" t="s">
        <v>14</v>
      </c>
      <c r="M966" s="5" t="s">
        <v>14</v>
      </c>
      <c r="N966" s="5" t="s">
        <v>14</v>
      </c>
      <c r="O966" s="4">
        <v>10190</v>
      </c>
      <c r="P966" s="5" t="s">
        <v>14</v>
      </c>
      <c r="Q966" s="5" t="s">
        <v>14</v>
      </c>
      <c r="R966" s="5" t="s">
        <v>14</v>
      </c>
      <c r="S966" s="4">
        <v>14572</v>
      </c>
      <c r="T966" s="4">
        <v>106100</v>
      </c>
    </row>
    <row r="967" spans="1:20" s="1" customFormat="1" ht="34.5">
      <c r="A967" s="3" t="s">
        <v>966</v>
      </c>
      <c r="B967" s="8" t="s">
        <v>366</v>
      </c>
      <c r="C967" s="4">
        <v>4210401</v>
      </c>
      <c r="D967" s="4">
        <v>15336</v>
      </c>
      <c r="E967" s="5" t="s">
        <v>14</v>
      </c>
      <c r="F967" s="4">
        <v>56624</v>
      </c>
      <c r="G967" s="4">
        <v>255002</v>
      </c>
      <c r="H967" s="5" t="s">
        <v>14</v>
      </c>
      <c r="I967" s="5" t="s">
        <v>14</v>
      </c>
      <c r="J967" s="4">
        <v>346143</v>
      </c>
      <c r="K967" s="4">
        <v>3710</v>
      </c>
      <c r="L967" s="5" t="s">
        <v>14</v>
      </c>
      <c r="M967" s="5" t="s">
        <v>14</v>
      </c>
      <c r="N967" s="5" t="s">
        <v>14</v>
      </c>
      <c r="O967" s="5" t="s">
        <v>14</v>
      </c>
      <c r="P967" s="5" t="s">
        <v>14</v>
      </c>
      <c r="Q967" s="4">
        <v>158210</v>
      </c>
      <c r="R967" s="5" t="s">
        <v>14</v>
      </c>
      <c r="S967" s="4">
        <v>3276075</v>
      </c>
      <c r="T967" s="4">
        <v>99301</v>
      </c>
    </row>
    <row r="968" spans="1:20" s="1" customFormat="1" ht="23.25">
      <c r="A968" s="3" t="s">
        <v>967</v>
      </c>
      <c r="B968" s="8" t="s">
        <v>521</v>
      </c>
      <c r="C968" s="4">
        <v>308788151</v>
      </c>
      <c r="D968" s="4">
        <v>9505343</v>
      </c>
      <c r="E968" s="4">
        <v>7054640</v>
      </c>
      <c r="F968" s="4">
        <v>10144967</v>
      </c>
      <c r="G968" s="4">
        <v>10679730</v>
      </c>
      <c r="H968" s="4">
        <v>3915768</v>
      </c>
      <c r="I968" s="4">
        <v>12803285</v>
      </c>
      <c r="J968" s="4">
        <v>39514201</v>
      </c>
      <c r="K968" s="4">
        <v>19466455</v>
      </c>
      <c r="L968" s="4">
        <v>6119569</v>
      </c>
      <c r="M968" s="4">
        <v>3487801</v>
      </c>
      <c r="N968" s="4">
        <v>15162934</v>
      </c>
      <c r="O968" s="4">
        <v>11316436</v>
      </c>
      <c r="P968" s="4">
        <v>4810000</v>
      </c>
      <c r="Q968" s="4">
        <v>17038390</v>
      </c>
      <c r="R968" s="4">
        <v>32121092</v>
      </c>
      <c r="S968" s="4">
        <v>83445700</v>
      </c>
      <c r="T968" s="4">
        <v>22201840</v>
      </c>
    </row>
    <row r="969" spans="1:20" s="1" customFormat="1" ht="34.5">
      <c r="A969" s="3" t="s">
        <v>968</v>
      </c>
      <c r="B969" s="8" t="s">
        <v>367</v>
      </c>
      <c r="C969" s="4">
        <v>21772086</v>
      </c>
      <c r="D969" s="4">
        <v>290226</v>
      </c>
      <c r="E969" s="4">
        <v>122083</v>
      </c>
      <c r="F969" s="4">
        <v>77417</v>
      </c>
      <c r="G969" s="4">
        <v>972566</v>
      </c>
      <c r="H969" s="4">
        <v>25097</v>
      </c>
      <c r="I969" s="4">
        <v>482051</v>
      </c>
      <c r="J969" s="4">
        <v>646640</v>
      </c>
      <c r="K969" s="4">
        <v>43870</v>
      </c>
      <c r="L969" s="4">
        <v>356115</v>
      </c>
      <c r="M969" s="4">
        <v>298741</v>
      </c>
      <c r="N969" s="4">
        <v>416788</v>
      </c>
      <c r="O969" s="4">
        <v>507575</v>
      </c>
      <c r="P969" s="4">
        <v>250663</v>
      </c>
      <c r="Q969" s="4">
        <v>804763</v>
      </c>
      <c r="R969" s="4">
        <v>1055352</v>
      </c>
      <c r="S969" s="4">
        <v>14520895</v>
      </c>
      <c r="T969" s="4">
        <v>901243</v>
      </c>
    </row>
    <row r="970" spans="1:20" s="1" customFormat="1" ht="34.5">
      <c r="A970" s="3" t="s">
        <v>969</v>
      </c>
      <c r="B970" s="8" t="s">
        <v>368</v>
      </c>
      <c r="C970" s="4">
        <v>287016066</v>
      </c>
      <c r="D970" s="4">
        <v>9215116</v>
      </c>
      <c r="E970" s="4">
        <v>6932557</v>
      </c>
      <c r="F970" s="4">
        <v>10067550</v>
      </c>
      <c r="G970" s="4">
        <v>9707164</v>
      </c>
      <c r="H970" s="4">
        <v>3890671</v>
      </c>
      <c r="I970" s="4">
        <v>12321234</v>
      </c>
      <c r="J970" s="4">
        <v>38867562</v>
      </c>
      <c r="K970" s="4">
        <v>19422585</v>
      </c>
      <c r="L970" s="4">
        <v>5763454</v>
      </c>
      <c r="M970" s="4">
        <v>3189060</v>
      </c>
      <c r="N970" s="4">
        <v>14746146</v>
      </c>
      <c r="O970" s="4">
        <v>10808861</v>
      </c>
      <c r="P970" s="4">
        <v>4559337</v>
      </c>
      <c r="Q970" s="4">
        <v>16233627</v>
      </c>
      <c r="R970" s="4">
        <v>31065740</v>
      </c>
      <c r="S970" s="4">
        <v>68924805</v>
      </c>
      <c r="T970" s="4">
        <v>21300597</v>
      </c>
    </row>
    <row r="971" spans="1:20" s="1" customFormat="1" ht="34.5">
      <c r="A971" s="3" t="s">
        <v>970</v>
      </c>
      <c r="B971" s="8" t="s">
        <v>522</v>
      </c>
      <c r="C971" s="4">
        <v>127235583</v>
      </c>
      <c r="D971" s="4">
        <v>2720189</v>
      </c>
      <c r="E971" s="4">
        <v>11541526</v>
      </c>
      <c r="F971" s="4">
        <v>7802933</v>
      </c>
      <c r="G971" s="4">
        <v>860553</v>
      </c>
      <c r="H971" s="4">
        <v>1255249</v>
      </c>
      <c r="I971" s="4">
        <v>10376814</v>
      </c>
      <c r="J971" s="4">
        <v>8903349</v>
      </c>
      <c r="K971" s="4">
        <v>2464305</v>
      </c>
      <c r="L971" s="4">
        <v>2627943</v>
      </c>
      <c r="M971" s="4">
        <v>1435317</v>
      </c>
      <c r="N971" s="4">
        <v>4365052</v>
      </c>
      <c r="O971" s="4">
        <v>2726063</v>
      </c>
      <c r="P971" s="4">
        <v>3548543</v>
      </c>
      <c r="Q971" s="4">
        <v>6818332</v>
      </c>
      <c r="R971" s="4">
        <v>10969029</v>
      </c>
      <c r="S971" s="4">
        <v>43474119</v>
      </c>
      <c r="T971" s="4">
        <v>5346266</v>
      </c>
    </row>
    <row r="972" spans="1:20" s="1" customFormat="1" ht="34.5">
      <c r="A972" s="3" t="s">
        <v>971</v>
      </c>
      <c r="B972" s="8" t="s">
        <v>369</v>
      </c>
      <c r="C972" s="4">
        <v>65349438</v>
      </c>
      <c r="D972" s="4">
        <v>1383948</v>
      </c>
      <c r="E972" s="4">
        <v>836258</v>
      </c>
      <c r="F972" s="4">
        <v>5752740</v>
      </c>
      <c r="G972" s="4">
        <v>375975</v>
      </c>
      <c r="H972" s="4">
        <v>420304</v>
      </c>
      <c r="I972" s="4">
        <v>7324770</v>
      </c>
      <c r="J972" s="4">
        <v>3678202</v>
      </c>
      <c r="K972" s="4">
        <v>1062984</v>
      </c>
      <c r="L972" s="4">
        <v>1000596</v>
      </c>
      <c r="M972" s="4">
        <v>496908</v>
      </c>
      <c r="N972" s="4">
        <v>2053626</v>
      </c>
      <c r="O972" s="4">
        <v>1331581</v>
      </c>
      <c r="P972" s="4">
        <v>1915217</v>
      </c>
      <c r="Q972" s="4">
        <v>2609005</v>
      </c>
      <c r="R972" s="4">
        <v>4073101</v>
      </c>
      <c r="S972" s="4">
        <v>29107435</v>
      </c>
      <c r="T972" s="4">
        <v>1926787</v>
      </c>
    </row>
    <row r="973" spans="1:20" s="1" customFormat="1" ht="57">
      <c r="A973" s="3" t="s">
        <v>972</v>
      </c>
      <c r="B973" s="8" t="s">
        <v>370</v>
      </c>
      <c r="C973" s="4">
        <v>11978390</v>
      </c>
      <c r="D973" s="4">
        <v>241103</v>
      </c>
      <c r="E973" s="4">
        <v>149831</v>
      </c>
      <c r="F973" s="4">
        <v>161257</v>
      </c>
      <c r="G973" s="4">
        <v>124071</v>
      </c>
      <c r="H973" s="4">
        <v>81362</v>
      </c>
      <c r="I973" s="4">
        <v>3695102</v>
      </c>
      <c r="J973" s="4">
        <v>1301365</v>
      </c>
      <c r="K973" s="4">
        <v>582538</v>
      </c>
      <c r="L973" s="4">
        <v>574260</v>
      </c>
      <c r="M973" s="4">
        <v>391249</v>
      </c>
      <c r="N973" s="4">
        <v>369576</v>
      </c>
      <c r="O973" s="4">
        <v>102830</v>
      </c>
      <c r="P973" s="4">
        <v>849352</v>
      </c>
      <c r="Q973" s="4">
        <v>665213</v>
      </c>
      <c r="R973" s="4">
        <v>657616</v>
      </c>
      <c r="S973" s="4">
        <v>1546039</v>
      </c>
      <c r="T973" s="4">
        <v>485627</v>
      </c>
    </row>
    <row r="974" spans="1:20" s="1" customFormat="1" ht="23.25">
      <c r="A974" s="3" t="s">
        <v>973</v>
      </c>
      <c r="B974" s="8" t="s">
        <v>371</v>
      </c>
      <c r="C974" s="4">
        <v>53371047</v>
      </c>
      <c r="D974" s="4">
        <v>1142845</v>
      </c>
      <c r="E974" s="4">
        <v>686427</v>
      </c>
      <c r="F974" s="4">
        <v>5591483</v>
      </c>
      <c r="G974" s="4">
        <v>251904</v>
      </c>
      <c r="H974" s="4">
        <v>338943</v>
      </c>
      <c r="I974" s="4">
        <v>3629667</v>
      </c>
      <c r="J974" s="4">
        <v>2376838</v>
      </c>
      <c r="K974" s="4">
        <v>480446</v>
      </c>
      <c r="L974" s="4">
        <v>426335</v>
      </c>
      <c r="M974" s="4">
        <v>105659</v>
      </c>
      <c r="N974" s="4">
        <v>1684050</v>
      </c>
      <c r="O974" s="4">
        <v>1228750</v>
      </c>
      <c r="P974" s="4">
        <v>1065865</v>
      </c>
      <c r="Q974" s="4">
        <v>1943792</v>
      </c>
      <c r="R974" s="4">
        <v>3415485</v>
      </c>
      <c r="S974" s="4">
        <v>27561396</v>
      </c>
      <c r="T974" s="4">
        <v>1441160</v>
      </c>
    </row>
    <row r="975" spans="1:20" s="1" customFormat="1" ht="34.5">
      <c r="A975" s="3" t="s">
        <v>974</v>
      </c>
      <c r="B975" s="8" t="s">
        <v>372</v>
      </c>
      <c r="C975" s="4">
        <v>3673777</v>
      </c>
      <c r="D975" s="4">
        <v>36281</v>
      </c>
      <c r="E975" s="4">
        <v>517517</v>
      </c>
      <c r="F975" s="4">
        <v>4592</v>
      </c>
      <c r="G975" s="4">
        <v>19400</v>
      </c>
      <c r="H975" s="4">
        <v>67433</v>
      </c>
      <c r="I975" s="4">
        <v>449593</v>
      </c>
      <c r="J975" s="4">
        <v>121018</v>
      </c>
      <c r="K975" s="4">
        <v>3006</v>
      </c>
      <c r="L975" s="4">
        <v>158917</v>
      </c>
      <c r="M975" s="4">
        <v>195934</v>
      </c>
      <c r="N975" s="4">
        <v>821294</v>
      </c>
      <c r="O975" s="4">
        <v>37720</v>
      </c>
      <c r="P975" s="4">
        <v>292473</v>
      </c>
      <c r="Q975" s="4">
        <v>197973</v>
      </c>
      <c r="R975" s="4">
        <v>150755</v>
      </c>
      <c r="S975" s="4">
        <v>163808</v>
      </c>
      <c r="T975" s="4">
        <v>436064</v>
      </c>
    </row>
    <row r="976" spans="1:20" s="1" customFormat="1" ht="23.25">
      <c r="A976" s="3" t="s">
        <v>975</v>
      </c>
      <c r="B976" s="8" t="s">
        <v>373</v>
      </c>
      <c r="C976" s="4">
        <v>5939801</v>
      </c>
      <c r="D976" s="4">
        <v>336855</v>
      </c>
      <c r="E976" s="4">
        <v>19541</v>
      </c>
      <c r="F976" s="4">
        <v>1090</v>
      </c>
      <c r="G976" s="4">
        <v>5542</v>
      </c>
      <c r="H976" s="4">
        <v>65418</v>
      </c>
      <c r="I976" s="4">
        <v>109188</v>
      </c>
      <c r="J976" s="4">
        <v>215525</v>
      </c>
      <c r="K976" s="5" t="s">
        <v>14</v>
      </c>
      <c r="L976" s="4">
        <v>111567</v>
      </c>
      <c r="M976" s="4">
        <v>120662</v>
      </c>
      <c r="N976" s="4">
        <v>67642</v>
      </c>
      <c r="O976" s="4">
        <v>233038</v>
      </c>
      <c r="P976" s="4">
        <v>336579</v>
      </c>
      <c r="Q976" s="4">
        <v>1699782</v>
      </c>
      <c r="R976" s="4">
        <v>97342</v>
      </c>
      <c r="S976" s="4">
        <v>1508477</v>
      </c>
      <c r="T976" s="4">
        <v>1011554</v>
      </c>
    </row>
    <row r="977" spans="1:20" s="1" customFormat="1" ht="23.25">
      <c r="A977" s="3" t="s">
        <v>976</v>
      </c>
      <c r="B977" s="8" t="s">
        <v>374</v>
      </c>
      <c r="C977" s="4">
        <v>122235</v>
      </c>
      <c r="D977" s="5" t="s">
        <v>14</v>
      </c>
      <c r="E977" s="4">
        <v>319</v>
      </c>
      <c r="F977" s="5" t="s">
        <v>14</v>
      </c>
      <c r="G977" s="5" t="s">
        <v>14</v>
      </c>
      <c r="H977" s="5" t="s">
        <v>14</v>
      </c>
      <c r="I977" s="5" t="s">
        <v>14</v>
      </c>
      <c r="J977" s="5" t="s">
        <v>14</v>
      </c>
      <c r="K977" s="4">
        <v>104838</v>
      </c>
      <c r="L977" s="5" t="s">
        <v>14</v>
      </c>
      <c r="M977" s="4">
        <v>1000</v>
      </c>
      <c r="N977" s="4">
        <v>1739</v>
      </c>
      <c r="O977" s="5" t="s">
        <v>14</v>
      </c>
      <c r="P977" s="5" t="s">
        <v>14</v>
      </c>
      <c r="Q977" s="5" t="s">
        <v>14</v>
      </c>
      <c r="R977" s="5" t="s">
        <v>14</v>
      </c>
      <c r="S977" s="4">
        <v>13040</v>
      </c>
      <c r="T977" s="4">
        <v>1300</v>
      </c>
    </row>
    <row r="978" spans="1:20" s="1" customFormat="1" ht="90.75">
      <c r="A978" s="3" t="s">
        <v>977</v>
      </c>
      <c r="B978" s="8" t="s">
        <v>375</v>
      </c>
      <c r="C978" s="4">
        <v>52150332</v>
      </c>
      <c r="D978" s="4">
        <v>963105</v>
      </c>
      <c r="E978" s="4">
        <v>10167891</v>
      </c>
      <c r="F978" s="4">
        <v>2044512</v>
      </c>
      <c r="G978" s="4">
        <v>459636</v>
      </c>
      <c r="H978" s="4">
        <v>702093</v>
      </c>
      <c r="I978" s="4">
        <v>2493263</v>
      </c>
      <c r="J978" s="4">
        <v>4888605</v>
      </c>
      <c r="K978" s="4">
        <v>1293478</v>
      </c>
      <c r="L978" s="4">
        <v>1356863</v>
      </c>
      <c r="M978" s="4">
        <v>620813</v>
      </c>
      <c r="N978" s="4">
        <v>1420752</v>
      </c>
      <c r="O978" s="4">
        <v>1123725</v>
      </c>
      <c r="P978" s="4">
        <v>1004274</v>
      </c>
      <c r="Q978" s="4">
        <v>2311572</v>
      </c>
      <c r="R978" s="4">
        <v>6647831</v>
      </c>
      <c r="S978" s="4">
        <v>12681359</v>
      </c>
      <c r="T978" s="4">
        <v>1970561</v>
      </c>
    </row>
    <row r="979" spans="1:20" s="1" customFormat="1" ht="34.5">
      <c r="A979" s="3" t="s">
        <v>978</v>
      </c>
      <c r="B979" s="8" t="s">
        <v>523</v>
      </c>
      <c r="C979" s="4">
        <v>280546407</v>
      </c>
      <c r="D979" s="4">
        <v>6856170</v>
      </c>
      <c r="E979" s="4">
        <v>7953635</v>
      </c>
      <c r="F979" s="4">
        <v>6708210</v>
      </c>
      <c r="G979" s="4">
        <v>4839210</v>
      </c>
      <c r="H979" s="4">
        <v>2661505</v>
      </c>
      <c r="I979" s="4">
        <v>7035557</v>
      </c>
      <c r="J979" s="4">
        <v>19372573</v>
      </c>
      <c r="K979" s="4">
        <v>5301519</v>
      </c>
      <c r="L979" s="4">
        <v>2813554</v>
      </c>
      <c r="M979" s="4">
        <v>4585585</v>
      </c>
      <c r="N979" s="4">
        <v>5902389</v>
      </c>
      <c r="O979" s="4">
        <v>4438881</v>
      </c>
      <c r="P979" s="4">
        <v>3196141</v>
      </c>
      <c r="Q979" s="4">
        <v>25825587</v>
      </c>
      <c r="R979" s="4">
        <v>36591961</v>
      </c>
      <c r="S979" s="4">
        <v>128402559</v>
      </c>
      <c r="T979" s="4">
        <v>8061371</v>
      </c>
    </row>
    <row r="980" spans="1:20" s="1" customFormat="1" ht="34.5">
      <c r="A980" s="3" t="s">
        <v>979</v>
      </c>
      <c r="B980" s="8" t="s">
        <v>376</v>
      </c>
      <c r="C980" s="4">
        <v>111211374</v>
      </c>
      <c r="D980" s="4">
        <v>4265603</v>
      </c>
      <c r="E980" s="4">
        <v>915551</v>
      </c>
      <c r="F980" s="4">
        <v>3029880</v>
      </c>
      <c r="G980" s="4">
        <v>3878633</v>
      </c>
      <c r="H980" s="4">
        <v>1806069</v>
      </c>
      <c r="I980" s="4">
        <v>1809533</v>
      </c>
      <c r="J980" s="4">
        <v>7153644</v>
      </c>
      <c r="K980" s="4">
        <v>1087520</v>
      </c>
      <c r="L980" s="4">
        <v>1155642</v>
      </c>
      <c r="M980" s="4">
        <v>1073423</v>
      </c>
      <c r="N980" s="4">
        <v>2305428</v>
      </c>
      <c r="O980" s="4">
        <v>938992</v>
      </c>
      <c r="P980" s="4">
        <v>1189091</v>
      </c>
      <c r="Q980" s="4">
        <v>13516219</v>
      </c>
      <c r="R980" s="4">
        <v>19102973</v>
      </c>
      <c r="S980" s="4">
        <v>44940768</v>
      </c>
      <c r="T980" s="4">
        <v>3042406</v>
      </c>
    </row>
    <row r="981" spans="1:20" s="1" customFormat="1" ht="23.25">
      <c r="A981" s="3" t="s">
        <v>980</v>
      </c>
      <c r="B981" s="8" t="s">
        <v>377</v>
      </c>
      <c r="C981" s="4">
        <v>27181478</v>
      </c>
      <c r="D981" s="4">
        <v>392022</v>
      </c>
      <c r="E981" s="4">
        <v>1411317</v>
      </c>
      <c r="F981" s="4">
        <v>638097</v>
      </c>
      <c r="G981" s="4">
        <v>71341</v>
      </c>
      <c r="H981" s="4">
        <v>409974</v>
      </c>
      <c r="I981" s="4">
        <v>759859</v>
      </c>
      <c r="J981" s="4">
        <v>3364689</v>
      </c>
      <c r="K981" s="4">
        <v>1142559</v>
      </c>
      <c r="L981" s="4">
        <v>275585</v>
      </c>
      <c r="M981" s="4">
        <v>1555244</v>
      </c>
      <c r="N981" s="4">
        <v>495429</v>
      </c>
      <c r="O981" s="4">
        <v>577477</v>
      </c>
      <c r="P981" s="4">
        <v>623680</v>
      </c>
      <c r="Q981" s="4">
        <v>3898228</v>
      </c>
      <c r="R981" s="4">
        <v>1941977</v>
      </c>
      <c r="S981" s="4">
        <v>8442460</v>
      </c>
      <c r="T981" s="4">
        <v>1181539</v>
      </c>
    </row>
    <row r="982" spans="1:20" s="1" customFormat="1" ht="23.25">
      <c r="A982" s="3" t="s">
        <v>981</v>
      </c>
      <c r="B982" s="8" t="s">
        <v>378</v>
      </c>
      <c r="C982" s="4">
        <v>11077350</v>
      </c>
      <c r="D982" s="4">
        <v>223894</v>
      </c>
      <c r="E982" s="4">
        <v>2274518</v>
      </c>
      <c r="F982" s="4">
        <v>355765</v>
      </c>
      <c r="G982" s="4">
        <v>8252</v>
      </c>
      <c r="H982" s="4">
        <v>94144</v>
      </c>
      <c r="I982" s="4">
        <v>957665</v>
      </c>
      <c r="J982" s="4">
        <v>479477</v>
      </c>
      <c r="K982" s="4">
        <v>987737</v>
      </c>
      <c r="L982" s="4">
        <v>65288</v>
      </c>
      <c r="M982" s="4">
        <v>1299254</v>
      </c>
      <c r="N982" s="4">
        <v>250743</v>
      </c>
      <c r="O982" s="4">
        <v>374813</v>
      </c>
      <c r="P982" s="4">
        <v>533372</v>
      </c>
      <c r="Q982" s="4">
        <v>363015</v>
      </c>
      <c r="R982" s="4">
        <v>560560</v>
      </c>
      <c r="S982" s="4">
        <v>1541325</v>
      </c>
      <c r="T982" s="4">
        <v>707525</v>
      </c>
    </row>
    <row r="983" spans="1:20" s="1" customFormat="1" ht="45.75">
      <c r="A983" s="3" t="s">
        <v>982</v>
      </c>
      <c r="B983" s="8" t="s">
        <v>379</v>
      </c>
      <c r="C983" s="4">
        <v>131076206</v>
      </c>
      <c r="D983" s="4">
        <v>1974651</v>
      </c>
      <c r="E983" s="4">
        <v>3352249</v>
      </c>
      <c r="F983" s="4">
        <v>2684468</v>
      </c>
      <c r="G983" s="4">
        <v>880983</v>
      </c>
      <c r="H983" s="4">
        <v>351318</v>
      </c>
      <c r="I983" s="4">
        <v>3508499</v>
      </c>
      <c r="J983" s="4">
        <v>8374762</v>
      </c>
      <c r="K983" s="4">
        <v>2083703</v>
      </c>
      <c r="L983" s="4">
        <v>1317040</v>
      </c>
      <c r="M983" s="4">
        <v>657664</v>
      </c>
      <c r="N983" s="4">
        <v>2850789</v>
      </c>
      <c r="O983" s="4">
        <v>2547600</v>
      </c>
      <c r="P983" s="4">
        <v>849998</v>
      </c>
      <c r="Q983" s="4">
        <v>8048126</v>
      </c>
      <c r="R983" s="4">
        <v>14986451</v>
      </c>
      <c r="S983" s="4">
        <v>73478006</v>
      </c>
      <c r="T983" s="4">
        <v>3129900</v>
      </c>
    </row>
    <row r="984" spans="1:20" s="1" customFormat="1" ht="23.25">
      <c r="A984" s="3" t="s">
        <v>983</v>
      </c>
      <c r="B984" s="8" t="s">
        <v>524</v>
      </c>
      <c r="C984" s="4">
        <v>27423823</v>
      </c>
      <c r="D984" s="4">
        <v>388985</v>
      </c>
      <c r="E984" s="4">
        <v>1711204</v>
      </c>
      <c r="F984" s="4">
        <v>2129678</v>
      </c>
      <c r="G984" s="4">
        <v>393556</v>
      </c>
      <c r="H984" s="4">
        <v>2339952</v>
      </c>
      <c r="I984" s="4">
        <v>842721</v>
      </c>
      <c r="J984" s="4">
        <v>1434720</v>
      </c>
      <c r="K984" s="4">
        <v>244770</v>
      </c>
      <c r="L984" s="4">
        <v>874922</v>
      </c>
      <c r="M984" s="4">
        <v>1196779</v>
      </c>
      <c r="N984" s="4">
        <v>1736087</v>
      </c>
      <c r="O984" s="4">
        <v>1998373</v>
      </c>
      <c r="P984" s="4">
        <v>119765</v>
      </c>
      <c r="Q984" s="4">
        <v>4149528</v>
      </c>
      <c r="R984" s="4">
        <v>4875291</v>
      </c>
      <c r="S984" s="4">
        <v>2946747</v>
      </c>
      <c r="T984" s="4">
        <v>40743</v>
      </c>
    </row>
    <row r="985" spans="1:20" s="1" customFormat="1" ht="34.5">
      <c r="A985" s="3" t="s">
        <v>984</v>
      </c>
      <c r="B985" s="8" t="s">
        <v>380</v>
      </c>
      <c r="C985" s="4">
        <v>25812436</v>
      </c>
      <c r="D985" s="4">
        <v>370863</v>
      </c>
      <c r="E985" s="4">
        <v>1708551</v>
      </c>
      <c r="F985" s="4">
        <v>1186783</v>
      </c>
      <c r="G985" s="4">
        <v>393556</v>
      </c>
      <c r="H985" s="4">
        <v>2172057</v>
      </c>
      <c r="I985" s="4">
        <v>815795</v>
      </c>
      <c r="J985" s="4">
        <v>1434230</v>
      </c>
      <c r="K985" s="4">
        <v>244770</v>
      </c>
      <c r="L985" s="4">
        <v>861675</v>
      </c>
      <c r="M985" s="4">
        <v>1196779</v>
      </c>
      <c r="N985" s="4">
        <v>1675850</v>
      </c>
      <c r="O985" s="4">
        <v>1643185</v>
      </c>
      <c r="P985" s="4">
        <v>119765</v>
      </c>
      <c r="Q985" s="4">
        <v>4149528</v>
      </c>
      <c r="R985" s="4">
        <v>4869591</v>
      </c>
      <c r="S985" s="4">
        <v>2945840</v>
      </c>
      <c r="T985" s="4">
        <v>23618</v>
      </c>
    </row>
    <row r="986" spans="1:20" s="1" customFormat="1" ht="34.5">
      <c r="A986" s="3" t="s">
        <v>985</v>
      </c>
      <c r="B986" s="8" t="s">
        <v>381</v>
      </c>
      <c r="C986" s="4">
        <v>1191830</v>
      </c>
      <c r="D986" s="5" t="s">
        <v>14</v>
      </c>
      <c r="E986" s="4">
        <v>2653</v>
      </c>
      <c r="F986" s="4">
        <v>919946</v>
      </c>
      <c r="G986" s="5" t="s">
        <v>14</v>
      </c>
      <c r="H986" s="4">
        <v>167895</v>
      </c>
      <c r="I986" s="4">
        <v>17586</v>
      </c>
      <c r="J986" s="4">
        <v>264</v>
      </c>
      <c r="K986" s="5" t="s">
        <v>14</v>
      </c>
      <c r="L986" s="4">
        <v>13247</v>
      </c>
      <c r="M986" s="5" t="s">
        <v>14</v>
      </c>
      <c r="N986" s="4">
        <v>54239</v>
      </c>
      <c r="O986" s="5" t="s">
        <v>14</v>
      </c>
      <c r="P986" s="5" t="s">
        <v>14</v>
      </c>
      <c r="Q986" s="5" t="s">
        <v>14</v>
      </c>
      <c r="R986" s="5" t="s">
        <v>14</v>
      </c>
      <c r="S986" s="5" t="s">
        <v>14</v>
      </c>
      <c r="T986" s="4">
        <v>16000</v>
      </c>
    </row>
    <row r="987" spans="1:20" s="1" customFormat="1" ht="23.25">
      <c r="A987" s="3" t="s">
        <v>986</v>
      </c>
      <c r="B987" s="8" t="s">
        <v>382</v>
      </c>
      <c r="C987" s="4">
        <v>370583</v>
      </c>
      <c r="D987" s="5" t="s">
        <v>14</v>
      </c>
      <c r="E987" s="5" t="s">
        <v>14</v>
      </c>
      <c r="F987" s="4">
        <v>8490</v>
      </c>
      <c r="G987" s="5" t="s">
        <v>14</v>
      </c>
      <c r="H987" s="5" t="s">
        <v>14</v>
      </c>
      <c r="I987" s="5" t="s">
        <v>14</v>
      </c>
      <c r="J987" s="5" t="s">
        <v>14</v>
      </c>
      <c r="K987" s="5" t="s">
        <v>14</v>
      </c>
      <c r="L987" s="5" t="s">
        <v>14</v>
      </c>
      <c r="M987" s="5" t="s">
        <v>14</v>
      </c>
      <c r="N987" s="4">
        <v>5998</v>
      </c>
      <c r="O987" s="4">
        <v>355188</v>
      </c>
      <c r="P987" s="5" t="s">
        <v>14</v>
      </c>
      <c r="Q987" s="5" t="s">
        <v>14</v>
      </c>
      <c r="R987" s="5" t="s">
        <v>14</v>
      </c>
      <c r="S987" s="4">
        <v>907</v>
      </c>
      <c r="T987" s="5" t="s">
        <v>14</v>
      </c>
    </row>
    <row r="988" spans="1:20" s="1" customFormat="1" ht="45.75">
      <c r="A988" s="3" t="s">
        <v>987</v>
      </c>
      <c r="B988" s="8" t="s">
        <v>383</v>
      </c>
      <c r="C988" s="4">
        <v>46587</v>
      </c>
      <c r="D988" s="4">
        <v>18122</v>
      </c>
      <c r="E988" s="5" t="s">
        <v>14</v>
      </c>
      <c r="F988" s="4">
        <v>13199</v>
      </c>
      <c r="G988" s="5" t="s">
        <v>14</v>
      </c>
      <c r="H988" s="5" t="s">
        <v>14</v>
      </c>
      <c r="I988" s="4">
        <v>9340</v>
      </c>
      <c r="J988" s="4">
        <v>226</v>
      </c>
      <c r="K988" s="5" t="s">
        <v>14</v>
      </c>
      <c r="L988" s="5" t="s">
        <v>14</v>
      </c>
      <c r="M988" s="5" t="s">
        <v>14</v>
      </c>
      <c r="N988" s="5" t="s">
        <v>14</v>
      </c>
      <c r="O988" s="5" t="s">
        <v>14</v>
      </c>
      <c r="P988" s="5" t="s">
        <v>14</v>
      </c>
      <c r="Q988" s="5" t="s">
        <v>14</v>
      </c>
      <c r="R988" s="4">
        <v>5700</v>
      </c>
      <c r="S988" s="5" t="s">
        <v>14</v>
      </c>
      <c r="T988" s="5" t="s">
        <v>14</v>
      </c>
    </row>
    <row r="989" spans="1:20" s="1" customFormat="1" ht="57">
      <c r="A989" s="3" t="s">
        <v>988</v>
      </c>
      <c r="B989" s="8" t="s">
        <v>384</v>
      </c>
      <c r="C989" s="4">
        <v>2387</v>
      </c>
      <c r="D989" s="5" t="s">
        <v>14</v>
      </c>
      <c r="E989" s="5" t="s">
        <v>14</v>
      </c>
      <c r="F989" s="4">
        <v>1261</v>
      </c>
      <c r="G989" s="5" t="s">
        <v>14</v>
      </c>
      <c r="H989" s="5" t="s">
        <v>14</v>
      </c>
      <c r="I989" s="5" t="s">
        <v>14</v>
      </c>
      <c r="J989" s="5" t="s">
        <v>14</v>
      </c>
      <c r="K989" s="5" t="s">
        <v>14</v>
      </c>
      <c r="L989" s="5" t="s">
        <v>14</v>
      </c>
      <c r="M989" s="5" t="s">
        <v>14</v>
      </c>
      <c r="N989" s="5" t="s">
        <v>14</v>
      </c>
      <c r="O989" s="5" t="s">
        <v>14</v>
      </c>
      <c r="P989" s="5" t="s">
        <v>14</v>
      </c>
      <c r="Q989" s="5" t="s">
        <v>14</v>
      </c>
      <c r="R989" s="5" t="s">
        <v>14</v>
      </c>
      <c r="S989" s="5" t="s">
        <v>14</v>
      </c>
      <c r="T989" s="4">
        <v>1125</v>
      </c>
    </row>
    <row r="990" spans="1:20" s="1" customFormat="1" ht="34.5">
      <c r="A990" s="3" t="s">
        <v>989</v>
      </c>
      <c r="B990" s="8" t="s">
        <v>525</v>
      </c>
      <c r="C990" s="4">
        <v>29693743</v>
      </c>
      <c r="D990" s="4">
        <v>86622</v>
      </c>
      <c r="E990" s="4">
        <v>136838</v>
      </c>
      <c r="F990" s="4">
        <v>35253</v>
      </c>
      <c r="G990" s="4">
        <v>3657</v>
      </c>
      <c r="H990" s="4">
        <v>2935072</v>
      </c>
      <c r="I990" s="4">
        <v>1264177</v>
      </c>
      <c r="J990" s="4">
        <v>85980</v>
      </c>
      <c r="K990" s="4">
        <v>65567</v>
      </c>
      <c r="L990" s="4">
        <v>113993</v>
      </c>
      <c r="M990" s="4">
        <v>700</v>
      </c>
      <c r="N990" s="4">
        <v>351217</v>
      </c>
      <c r="O990" s="4">
        <v>164083</v>
      </c>
      <c r="P990" s="4">
        <v>112043</v>
      </c>
      <c r="Q990" s="4">
        <v>3578905</v>
      </c>
      <c r="R990" s="4">
        <v>11988804</v>
      </c>
      <c r="S990" s="4">
        <v>8522259</v>
      </c>
      <c r="T990" s="4">
        <v>248574</v>
      </c>
    </row>
    <row r="991" spans="1:20" s="1" customFormat="1" ht="23.25">
      <c r="A991" s="3" t="s">
        <v>990</v>
      </c>
      <c r="B991" s="8" t="s">
        <v>385</v>
      </c>
      <c r="C991" s="4">
        <v>7747368</v>
      </c>
      <c r="D991" s="4">
        <v>38096</v>
      </c>
      <c r="E991" s="4">
        <v>37153</v>
      </c>
      <c r="F991" s="4">
        <v>17748</v>
      </c>
      <c r="G991" s="4">
        <v>3657</v>
      </c>
      <c r="H991" s="4">
        <v>2935072</v>
      </c>
      <c r="I991" s="4">
        <v>235641</v>
      </c>
      <c r="J991" s="4">
        <v>17991</v>
      </c>
      <c r="K991" s="4">
        <v>62181</v>
      </c>
      <c r="L991" s="4">
        <v>47617</v>
      </c>
      <c r="M991" s="4">
        <v>200</v>
      </c>
      <c r="N991" s="4">
        <v>82294</v>
      </c>
      <c r="O991" s="4">
        <v>74209</v>
      </c>
      <c r="P991" s="4">
        <v>89663</v>
      </c>
      <c r="Q991" s="4">
        <v>3527497</v>
      </c>
      <c r="R991" s="4">
        <v>254347</v>
      </c>
      <c r="S991" s="4">
        <v>149292</v>
      </c>
      <c r="T991" s="4">
        <v>174710</v>
      </c>
    </row>
    <row r="992" spans="1:20" s="1" customFormat="1" ht="23.25">
      <c r="A992" s="3" t="s">
        <v>991</v>
      </c>
      <c r="B992" s="8" t="s">
        <v>386</v>
      </c>
      <c r="C992" s="4">
        <v>5140552</v>
      </c>
      <c r="D992" s="4">
        <v>21687</v>
      </c>
      <c r="E992" s="4">
        <v>37153</v>
      </c>
      <c r="F992" s="4">
        <v>17748</v>
      </c>
      <c r="G992" s="4">
        <v>3657</v>
      </c>
      <c r="H992" s="4">
        <v>2934471</v>
      </c>
      <c r="I992" s="4">
        <v>235641</v>
      </c>
      <c r="J992" s="4">
        <v>17991</v>
      </c>
      <c r="K992" s="4">
        <v>10782</v>
      </c>
      <c r="L992" s="4">
        <v>29955</v>
      </c>
      <c r="M992" s="5" t="s">
        <v>14</v>
      </c>
      <c r="N992" s="4">
        <v>81333</v>
      </c>
      <c r="O992" s="4">
        <v>72109</v>
      </c>
      <c r="P992" s="4">
        <v>83188</v>
      </c>
      <c r="Q992" s="4">
        <v>1311894</v>
      </c>
      <c r="R992" s="4">
        <v>112441</v>
      </c>
      <c r="S992" s="4">
        <v>149292</v>
      </c>
      <c r="T992" s="4">
        <v>21210</v>
      </c>
    </row>
    <row r="993" spans="1:20" s="1" customFormat="1" ht="23.25">
      <c r="A993" s="3" t="s">
        <v>992</v>
      </c>
      <c r="B993" s="8" t="s">
        <v>387</v>
      </c>
      <c r="C993" s="4">
        <v>2606816</v>
      </c>
      <c r="D993" s="4">
        <v>16408</v>
      </c>
      <c r="E993" s="5" t="s">
        <v>14</v>
      </c>
      <c r="F993" s="5" t="s">
        <v>14</v>
      </c>
      <c r="G993" s="5" t="s">
        <v>14</v>
      </c>
      <c r="H993" s="4">
        <v>601</v>
      </c>
      <c r="I993" s="5" t="s">
        <v>14</v>
      </c>
      <c r="J993" s="5" t="s">
        <v>14</v>
      </c>
      <c r="K993" s="4">
        <v>51399</v>
      </c>
      <c r="L993" s="4">
        <v>17663</v>
      </c>
      <c r="M993" s="4">
        <v>200</v>
      </c>
      <c r="N993" s="4">
        <v>961</v>
      </c>
      <c r="O993" s="4">
        <v>2100</v>
      </c>
      <c r="P993" s="4">
        <v>6475</v>
      </c>
      <c r="Q993" s="4">
        <v>2215603</v>
      </c>
      <c r="R993" s="4">
        <v>141906</v>
      </c>
      <c r="S993" s="5" t="s">
        <v>14</v>
      </c>
      <c r="T993" s="4">
        <v>153500</v>
      </c>
    </row>
    <row r="994" spans="1:20" s="1" customFormat="1" ht="23.25">
      <c r="A994" s="3" t="s">
        <v>993</v>
      </c>
      <c r="B994" s="8" t="s">
        <v>388</v>
      </c>
      <c r="C994" s="4">
        <v>21041802</v>
      </c>
      <c r="D994" s="4">
        <v>16029</v>
      </c>
      <c r="E994" s="5" t="s">
        <v>14</v>
      </c>
      <c r="F994" s="4">
        <v>11818</v>
      </c>
      <c r="G994" s="5" t="s">
        <v>14</v>
      </c>
      <c r="H994" s="5" t="s">
        <v>14</v>
      </c>
      <c r="I994" s="4">
        <v>956660</v>
      </c>
      <c r="J994" s="4">
        <v>1997</v>
      </c>
      <c r="K994" s="5" t="s">
        <v>14</v>
      </c>
      <c r="L994" s="5" t="s">
        <v>14</v>
      </c>
      <c r="M994" s="5" t="s">
        <v>14</v>
      </c>
      <c r="N994" s="5" t="s">
        <v>14</v>
      </c>
      <c r="O994" s="5" t="s">
        <v>14</v>
      </c>
      <c r="P994" s="4">
        <v>8502</v>
      </c>
      <c r="Q994" s="5" t="s">
        <v>14</v>
      </c>
      <c r="R994" s="4">
        <v>11699296</v>
      </c>
      <c r="S994" s="4">
        <v>8304964</v>
      </c>
      <c r="T994" s="4">
        <v>42536</v>
      </c>
    </row>
    <row r="995" spans="1:20" s="1" customFormat="1" ht="23.25">
      <c r="A995" s="3" t="s">
        <v>994</v>
      </c>
      <c r="B995" s="8" t="s">
        <v>389</v>
      </c>
      <c r="C995" s="4">
        <v>904573</v>
      </c>
      <c r="D995" s="4">
        <v>32497</v>
      </c>
      <c r="E995" s="4">
        <v>99685</v>
      </c>
      <c r="F995" s="4">
        <v>5687</v>
      </c>
      <c r="G995" s="5" t="s">
        <v>14</v>
      </c>
      <c r="H995" s="5" t="s">
        <v>14</v>
      </c>
      <c r="I995" s="4">
        <v>71876</v>
      </c>
      <c r="J995" s="4">
        <v>65992</v>
      </c>
      <c r="K995" s="4">
        <v>3386</v>
      </c>
      <c r="L995" s="4">
        <v>66375</v>
      </c>
      <c r="M995" s="4">
        <v>500</v>
      </c>
      <c r="N995" s="4">
        <v>268923</v>
      </c>
      <c r="O995" s="4">
        <v>89874</v>
      </c>
      <c r="P995" s="4">
        <v>13878</v>
      </c>
      <c r="Q995" s="4">
        <v>51408</v>
      </c>
      <c r="R995" s="4">
        <v>35162</v>
      </c>
      <c r="S995" s="4">
        <v>68002</v>
      </c>
      <c r="T995" s="4">
        <v>31328</v>
      </c>
    </row>
    <row r="996" spans="1:20" s="1" customFormat="1" ht="34.5">
      <c r="A996" s="3" t="s">
        <v>995</v>
      </c>
      <c r="B996" s="8" t="s">
        <v>526</v>
      </c>
      <c r="C996" s="4">
        <v>17431806</v>
      </c>
      <c r="D996" s="4">
        <v>810880</v>
      </c>
      <c r="E996" s="4">
        <v>674960</v>
      </c>
      <c r="F996" s="4">
        <v>742694</v>
      </c>
      <c r="G996" s="4">
        <v>267120</v>
      </c>
      <c r="H996" s="4">
        <v>1366770</v>
      </c>
      <c r="I996" s="4">
        <v>780203</v>
      </c>
      <c r="J996" s="4">
        <v>1854335</v>
      </c>
      <c r="K996" s="4">
        <v>660039</v>
      </c>
      <c r="L996" s="4">
        <v>261620</v>
      </c>
      <c r="M996" s="4">
        <v>238005</v>
      </c>
      <c r="N996" s="4">
        <v>1203885</v>
      </c>
      <c r="O996" s="4">
        <v>450294</v>
      </c>
      <c r="P996" s="4">
        <v>286200</v>
      </c>
      <c r="Q996" s="4">
        <v>2022329</v>
      </c>
      <c r="R996" s="4">
        <v>772313</v>
      </c>
      <c r="S996" s="4">
        <v>4766493</v>
      </c>
      <c r="T996" s="4">
        <v>273665</v>
      </c>
    </row>
    <row r="997" spans="1:20" s="1" customFormat="1" ht="23.25">
      <c r="A997" s="3" t="s">
        <v>996</v>
      </c>
      <c r="B997" s="8" t="s">
        <v>390</v>
      </c>
      <c r="C997" s="4">
        <v>718576</v>
      </c>
      <c r="D997" s="4">
        <v>2300</v>
      </c>
      <c r="E997" s="5" t="s">
        <v>14</v>
      </c>
      <c r="F997" s="4">
        <v>1630</v>
      </c>
      <c r="G997" s="5" t="s">
        <v>14</v>
      </c>
      <c r="H997" s="4">
        <v>6290</v>
      </c>
      <c r="I997" s="4">
        <v>16784</v>
      </c>
      <c r="J997" s="4">
        <v>46519</v>
      </c>
      <c r="K997" s="5" t="s">
        <v>14</v>
      </c>
      <c r="L997" s="4">
        <v>15455</v>
      </c>
      <c r="M997" s="5" t="s">
        <v>14</v>
      </c>
      <c r="N997" s="4">
        <v>545400</v>
      </c>
      <c r="O997" s="4">
        <v>4935</v>
      </c>
      <c r="P997" s="5" t="s">
        <v>14</v>
      </c>
      <c r="Q997" s="5" t="s">
        <v>14</v>
      </c>
      <c r="R997" s="5" t="s">
        <v>14</v>
      </c>
      <c r="S997" s="4">
        <v>75564</v>
      </c>
      <c r="T997" s="4">
        <v>3700</v>
      </c>
    </row>
    <row r="998" spans="1:20" s="1" customFormat="1" ht="23.25">
      <c r="A998" s="3" t="s">
        <v>997</v>
      </c>
      <c r="B998" s="8" t="s">
        <v>391</v>
      </c>
      <c r="C998" s="4">
        <v>293881</v>
      </c>
      <c r="D998" s="5" t="s">
        <v>14</v>
      </c>
      <c r="E998" s="5" t="s">
        <v>14</v>
      </c>
      <c r="F998" s="5" t="s">
        <v>14</v>
      </c>
      <c r="G998" s="5" t="s">
        <v>14</v>
      </c>
      <c r="H998" s="4">
        <v>3126</v>
      </c>
      <c r="I998" s="4">
        <v>15324</v>
      </c>
      <c r="J998" s="5" t="s">
        <v>14</v>
      </c>
      <c r="K998" s="5" t="s">
        <v>14</v>
      </c>
      <c r="L998" s="5" t="s">
        <v>14</v>
      </c>
      <c r="M998" s="4">
        <v>1000</v>
      </c>
      <c r="N998" s="5" t="s">
        <v>14</v>
      </c>
      <c r="O998" s="4">
        <v>3749</v>
      </c>
      <c r="P998" s="5" t="s">
        <v>14</v>
      </c>
      <c r="Q998" s="4">
        <v>224317</v>
      </c>
      <c r="R998" s="5" t="s">
        <v>14</v>
      </c>
      <c r="S998" s="4">
        <v>29265</v>
      </c>
      <c r="T998" s="4">
        <v>17100</v>
      </c>
    </row>
    <row r="999" spans="1:20" s="1" customFormat="1" ht="23.25">
      <c r="A999" s="3" t="s">
        <v>998</v>
      </c>
      <c r="B999" s="8" t="s">
        <v>392</v>
      </c>
      <c r="C999" s="4">
        <v>14609125</v>
      </c>
      <c r="D999" s="4">
        <v>676092</v>
      </c>
      <c r="E999" s="4">
        <v>655960</v>
      </c>
      <c r="F999" s="4">
        <v>726588</v>
      </c>
      <c r="G999" s="4">
        <v>190433</v>
      </c>
      <c r="H999" s="4">
        <v>1331027</v>
      </c>
      <c r="I999" s="4">
        <v>737551</v>
      </c>
      <c r="J999" s="4">
        <v>1465172</v>
      </c>
      <c r="K999" s="4">
        <v>640469</v>
      </c>
      <c r="L999" s="4">
        <v>246146</v>
      </c>
      <c r="M999" s="4">
        <v>233505</v>
      </c>
      <c r="N999" s="4">
        <v>601322</v>
      </c>
      <c r="O999" s="4">
        <v>385267</v>
      </c>
      <c r="P999" s="4">
        <v>282347</v>
      </c>
      <c r="Q999" s="4">
        <v>1672506</v>
      </c>
      <c r="R999" s="4">
        <v>762670</v>
      </c>
      <c r="S999" s="4">
        <v>3788873</v>
      </c>
      <c r="T999" s="4">
        <v>213198</v>
      </c>
    </row>
    <row r="1000" spans="1:20" s="1" customFormat="1" ht="23.25">
      <c r="A1000" s="3" t="s">
        <v>999</v>
      </c>
      <c r="B1000" s="8" t="s">
        <v>393</v>
      </c>
      <c r="C1000" s="4">
        <v>2262329</v>
      </c>
      <c r="D1000" s="5" t="s">
        <v>14</v>
      </c>
      <c r="E1000" s="5" t="s">
        <v>14</v>
      </c>
      <c r="F1000" s="4">
        <v>29156</v>
      </c>
      <c r="G1000" s="4">
        <v>35158</v>
      </c>
      <c r="H1000" s="4">
        <v>520772</v>
      </c>
      <c r="I1000" s="4">
        <v>663806</v>
      </c>
      <c r="J1000" s="5" t="s">
        <v>14</v>
      </c>
      <c r="K1000" s="4">
        <v>369010</v>
      </c>
      <c r="L1000" s="4">
        <v>33875</v>
      </c>
      <c r="M1000" s="4">
        <v>73657</v>
      </c>
      <c r="N1000" s="5" t="s">
        <v>14</v>
      </c>
      <c r="O1000" s="4">
        <v>16714</v>
      </c>
      <c r="P1000" s="4">
        <v>124564</v>
      </c>
      <c r="Q1000" s="4">
        <v>395618</v>
      </c>
      <c r="R1000" s="5" t="s">
        <v>14</v>
      </c>
      <c r="S1000" s="5" t="s">
        <v>14</v>
      </c>
      <c r="T1000" s="5" t="s">
        <v>14</v>
      </c>
    </row>
    <row r="1001" spans="1:20" s="1" customFormat="1" ht="23.25">
      <c r="A1001" s="3" t="s">
        <v>1000</v>
      </c>
      <c r="B1001" s="8" t="s">
        <v>394</v>
      </c>
      <c r="C1001" s="4">
        <v>12346795</v>
      </c>
      <c r="D1001" s="4">
        <v>676092</v>
      </c>
      <c r="E1001" s="4">
        <v>655960</v>
      </c>
      <c r="F1001" s="4">
        <v>697432</v>
      </c>
      <c r="G1001" s="4">
        <v>155275</v>
      </c>
      <c r="H1001" s="4">
        <v>810256</v>
      </c>
      <c r="I1001" s="4">
        <v>73745</v>
      </c>
      <c r="J1001" s="4">
        <v>1465172</v>
      </c>
      <c r="K1001" s="4">
        <v>271459</v>
      </c>
      <c r="L1001" s="4">
        <v>212271</v>
      </c>
      <c r="M1001" s="4">
        <v>159848</v>
      </c>
      <c r="N1001" s="4">
        <v>601322</v>
      </c>
      <c r="O1001" s="4">
        <v>368553</v>
      </c>
      <c r="P1001" s="4">
        <v>157783</v>
      </c>
      <c r="Q1001" s="4">
        <v>1276888</v>
      </c>
      <c r="R1001" s="4">
        <v>762670</v>
      </c>
      <c r="S1001" s="4">
        <v>3788873</v>
      </c>
      <c r="T1001" s="4">
        <v>213198</v>
      </c>
    </row>
    <row r="1002" spans="1:20" s="1" customFormat="1" ht="45.75">
      <c r="A1002" s="3" t="s">
        <v>1001</v>
      </c>
      <c r="B1002" s="8" t="s">
        <v>395</v>
      </c>
      <c r="C1002" s="4">
        <v>1810225</v>
      </c>
      <c r="D1002" s="4">
        <v>132488</v>
      </c>
      <c r="E1002" s="4">
        <v>19000</v>
      </c>
      <c r="F1002" s="4">
        <v>14476</v>
      </c>
      <c r="G1002" s="4">
        <v>76687</v>
      </c>
      <c r="H1002" s="4">
        <v>26327</v>
      </c>
      <c r="I1002" s="4">
        <v>10544</v>
      </c>
      <c r="J1002" s="4">
        <v>342644</v>
      </c>
      <c r="K1002" s="4">
        <v>19570</v>
      </c>
      <c r="L1002" s="4">
        <v>20</v>
      </c>
      <c r="M1002" s="4">
        <v>3500</v>
      </c>
      <c r="N1002" s="4">
        <v>57163</v>
      </c>
      <c r="O1002" s="4">
        <v>56344</v>
      </c>
      <c r="P1002" s="4">
        <v>3853</v>
      </c>
      <c r="Q1002" s="4">
        <v>125506</v>
      </c>
      <c r="R1002" s="4">
        <v>9643</v>
      </c>
      <c r="S1002" s="4">
        <v>872792</v>
      </c>
      <c r="T1002" s="4">
        <v>39668</v>
      </c>
    </row>
    <row r="1003" spans="1:20" s="1" customFormat="1" ht="45.75">
      <c r="A1003" s="3" t="s">
        <v>1002</v>
      </c>
      <c r="B1003" s="8" t="s">
        <v>527</v>
      </c>
      <c r="C1003" s="4">
        <v>2061283611</v>
      </c>
      <c r="D1003" s="4">
        <v>66495997</v>
      </c>
      <c r="E1003" s="4">
        <v>149761720</v>
      </c>
      <c r="F1003" s="4">
        <v>181262945</v>
      </c>
      <c r="G1003" s="4">
        <v>78714563</v>
      </c>
      <c r="H1003" s="4">
        <v>85376138</v>
      </c>
      <c r="I1003" s="4">
        <v>75722290</v>
      </c>
      <c r="J1003" s="4">
        <v>138141427</v>
      </c>
      <c r="K1003" s="4">
        <v>78702781</v>
      </c>
      <c r="L1003" s="4">
        <v>62357246</v>
      </c>
      <c r="M1003" s="4">
        <v>52646081</v>
      </c>
      <c r="N1003" s="4">
        <v>70698351</v>
      </c>
      <c r="O1003" s="4">
        <v>51500287</v>
      </c>
      <c r="P1003" s="4">
        <v>97663027</v>
      </c>
      <c r="Q1003" s="4">
        <v>207169665</v>
      </c>
      <c r="R1003" s="4">
        <v>195247334</v>
      </c>
      <c r="S1003" s="4">
        <v>374766449</v>
      </c>
      <c r="T1003" s="4">
        <v>95057310</v>
      </c>
    </row>
    <row r="1004" spans="1:20" s="1" customFormat="1" ht="23.25">
      <c r="A1004" s="3" t="s">
        <v>1003</v>
      </c>
      <c r="B1004" s="8" t="s">
        <v>528</v>
      </c>
      <c r="C1004" s="4">
        <v>1373699402</v>
      </c>
      <c r="D1004" s="4">
        <v>51435484</v>
      </c>
      <c r="E1004" s="4">
        <v>88895496</v>
      </c>
      <c r="F1004" s="4">
        <v>162097785</v>
      </c>
      <c r="G1004" s="4">
        <v>59592393</v>
      </c>
      <c r="H1004" s="4">
        <v>76643517</v>
      </c>
      <c r="I1004" s="4">
        <v>64193868</v>
      </c>
      <c r="J1004" s="4">
        <v>92337148</v>
      </c>
      <c r="K1004" s="4">
        <v>55184678</v>
      </c>
      <c r="L1004" s="4">
        <v>43011110</v>
      </c>
      <c r="M1004" s="4">
        <v>41563327</v>
      </c>
      <c r="N1004" s="4">
        <v>52516178</v>
      </c>
      <c r="O1004" s="4">
        <v>31862537</v>
      </c>
      <c r="P1004" s="4">
        <v>91541605</v>
      </c>
      <c r="Q1004" s="4">
        <v>102681262</v>
      </c>
      <c r="R1004" s="4">
        <v>114778022</v>
      </c>
      <c r="S1004" s="4">
        <v>166924647</v>
      </c>
      <c r="T1004" s="4">
        <v>78440343</v>
      </c>
    </row>
    <row r="1005" spans="1:20" s="1" customFormat="1" ht="57">
      <c r="A1005" s="3" t="s">
        <v>1004</v>
      </c>
      <c r="B1005" s="8" t="s">
        <v>396</v>
      </c>
      <c r="C1005" s="4">
        <v>1354844694</v>
      </c>
      <c r="D1005" s="4">
        <v>50182899</v>
      </c>
      <c r="E1005" s="4">
        <v>88700588</v>
      </c>
      <c r="F1005" s="4">
        <v>160944943</v>
      </c>
      <c r="G1005" s="4">
        <v>59568489</v>
      </c>
      <c r="H1005" s="4">
        <v>76254794</v>
      </c>
      <c r="I1005" s="4">
        <v>63933117</v>
      </c>
      <c r="J1005" s="4">
        <v>90248053</v>
      </c>
      <c r="K1005" s="4">
        <v>54268093</v>
      </c>
      <c r="L1005" s="4">
        <v>42246664</v>
      </c>
      <c r="M1005" s="4">
        <v>39709409</v>
      </c>
      <c r="N1005" s="4">
        <v>52327217</v>
      </c>
      <c r="O1005" s="4">
        <v>31046498</v>
      </c>
      <c r="P1005" s="4">
        <v>91506632</v>
      </c>
      <c r="Q1005" s="4">
        <v>98722922</v>
      </c>
      <c r="R1005" s="4">
        <v>114621730</v>
      </c>
      <c r="S1005" s="4">
        <v>163310826</v>
      </c>
      <c r="T1005" s="4">
        <v>77251820</v>
      </c>
    </row>
    <row r="1006" spans="1:20" s="1" customFormat="1" ht="23.25">
      <c r="A1006" s="3" t="s">
        <v>1005</v>
      </c>
      <c r="B1006" s="8" t="s">
        <v>397</v>
      </c>
      <c r="C1006" s="4">
        <v>824937274</v>
      </c>
      <c r="D1006" s="4">
        <v>31502593</v>
      </c>
      <c r="E1006" s="4">
        <v>34518858</v>
      </c>
      <c r="F1006" s="4">
        <v>110032229</v>
      </c>
      <c r="G1006" s="4">
        <v>27551103</v>
      </c>
      <c r="H1006" s="4">
        <v>27527691</v>
      </c>
      <c r="I1006" s="4">
        <v>37534562</v>
      </c>
      <c r="J1006" s="4">
        <v>56900003</v>
      </c>
      <c r="K1006" s="4">
        <v>30504192</v>
      </c>
      <c r="L1006" s="4">
        <v>25899171</v>
      </c>
      <c r="M1006" s="4">
        <v>14437806</v>
      </c>
      <c r="N1006" s="4">
        <v>25953004</v>
      </c>
      <c r="O1006" s="4">
        <v>19553487</v>
      </c>
      <c r="P1006" s="4">
        <v>50200371</v>
      </c>
      <c r="Q1006" s="4">
        <v>72012461</v>
      </c>
      <c r="R1006" s="4">
        <v>82847431</v>
      </c>
      <c r="S1006" s="4">
        <v>127216936</v>
      </c>
      <c r="T1006" s="4">
        <v>50745374</v>
      </c>
    </row>
    <row r="1007" spans="1:20" s="1" customFormat="1" ht="34.5">
      <c r="A1007" s="3" t="s">
        <v>1006</v>
      </c>
      <c r="B1007" s="8" t="s">
        <v>398</v>
      </c>
      <c r="C1007" s="4">
        <v>5880</v>
      </c>
      <c r="D1007" s="4">
        <v>5880</v>
      </c>
      <c r="E1007" s="5" t="s">
        <v>14</v>
      </c>
      <c r="F1007" s="5" t="s">
        <v>14</v>
      </c>
      <c r="G1007" s="5" t="s">
        <v>14</v>
      </c>
      <c r="H1007" s="5" t="s">
        <v>14</v>
      </c>
      <c r="I1007" s="5" t="s">
        <v>14</v>
      </c>
      <c r="J1007" s="5" t="s">
        <v>14</v>
      </c>
      <c r="K1007" s="5" t="s">
        <v>14</v>
      </c>
      <c r="L1007" s="5" t="s">
        <v>14</v>
      </c>
      <c r="M1007" s="5" t="s">
        <v>14</v>
      </c>
      <c r="N1007" s="5" t="s">
        <v>14</v>
      </c>
      <c r="O1007" s="5" t="s">
        <v>14</v>
      </c>
      <c r="P1007" s="5" t="s">
        <v>14</v>
      </c>
      <c r="Q1007" s="5" t="s">
        <v>14</v>
      </c>
      <c r="R1007" s="5" t="s">
        <v>14</v>
      </c>
      <c r="S1007" s="5" t="s">
        <v>14</v>
      </c>
      <c r="T1007" s="5" t="s">
        <v>14</v>
      </c>
    </row>
    <row r="1008" spans="1:20" s="1" customFormat="1" ht="34.5">
      <c r="A1008" s="3" t="s">
        <v>1007</v>
      </c>
      <c r="B1008" s="8" t="s">
        <v>399</v>
      </c>
      <c r="C1008" s="4">
        <v>657712924</v>
      </c>
      <c r="D1008" s="4">
        <v>25988161</v>
      </c>
      <c r="E1008" s="4">
        <v>26479586</v>
      </c>
      <c r="F1008" s="4">
        <v>91005345</v>
      </c>
      <c r="G1008" s="4">
        <v>21756265</v>
      </c>
      <c r="H1008" s="4">
        <v>21887510</v>
      </c>
      <c r="I1008" s="4">
        <v>31200753</v>
      </c>
      <c r="J1008" s="4">
        <v>43663163</v>
      </c>
      <c r="K1008" s="4">
        <v>24756461</v>
      </c>
      <c r="L1008" s="4">
        <v>23024064</v>
      </c>
      <c r="M1008" s="4">
        <v>10045392</v>
      </c>
      <c r="N1008" s="4">
        <v>21236344</v>
      </c>
      <c r="O1008" s="4">
        <v>17108164</v>
      </c>
      <c r="P1008" s="4">
        <v>45277016</v>
      </c>
      <c r="Q1008" s="4">
        <v>59730398</v>
      </c>
      <c r="R1008" s="4">
        <v>61913748</v>
      </c>
      <c r="S1008" s="4">
        <v>90981923</v>
      </c>
      <c r="T1008" s="4">
        <v>41658631</v>
      </c>
    </row>
    <row r="1009" spans="1:20" s="1" customFormat="1" ht="34.5">
      <c r="A1009" s="3" t="s">
        <v>1008</v>
      </c>
      <c r="B1009" s="8" t="s">
        <v>400</v>
      </c>
      <c r="C1009" s="4">
        <v>159694514</v>
      </c>
      <c r="D1009" s="4">
        <v>5328548</v>
      </c>
      <c r="E1009" s="4">
        <v>7938313</v>
      </c>
      <c r="F1009" s="4">
        <v>18823141</v>
      </c>
      <c r="G1009" s="4">
        <v>5652670</v>
      </c>
      <c r="H1009" s="4">
        <v>5535439</v>
      </c>
      <c r="I1009" s="4">
        <v>5951112</v>
      </c>
      <c r="J1009" s="4">
        <v>12951180</v>
      </c>
      <c r="K1009" s="4">
        <v>5593851</v>
      </c>
      <c r="L1009" s="4">
        <v>2163089</v>
      </c>
      <c r="M1009" s="4">
        <v>4219415</v>
      </c>
      <c r="N1009" s="4">
        <v>4587388</v>
      </c>
      <c r="O1009" s="4">
        <v>2320056</v>
      </c>
      <c r="P1009" s="4">
        <v>4547422</v>
      </c>
      <c r="Q1009" s="4">
        <v>12098262</v>
      </c>
      <c r="R1009" s="4">
        <v>19927276</v>
      </c>
      <c r="S1009" s="4">
        <v>33656657</v>
      </c>
      <c r="T1009" s="4">
        <v>8400697</v>
      </c>
    </row>
    <row r="1010" spans="1:20" s="1" customFormat="1" ht="34.5">
      <c r="A1010" s="3" t="s">
        <v>1009</v>
      </c>
      <c r="B1010" s="8" t="s">
        <v>401</v>
      </c>
      <c r="C1010" s="4">
        <v>1154795</v>
      </c>
      <c r="D1010" s="5" t="s">
        <v>14</v>
      </c>
      <c r="E1010" s="5" t="s">
        <v>14</v>
      </c>
      <c r="F1010" s="5" t="s">
        <v>14</v>
      </c>
      <c r="G1010" s="5" t="s">
        <v>14</v>
      </c>
      <c r="H1010" s="5" t="s">
        <v>14</v>
      </c>
      <c r="I1010" s="5" t="s">
        <v>14</v>
      </c>
      <c r="J1010" s="5" t="s">
        <v>14</v>
      </c>
      <c r="K1010" s="5" t="s">
        <v>14</v>
      </c>
      <c r="L1010" s="4">
        <v>328419</v>
      </c>
      <c r="M1010" s="5" t="s">
        <v>14</v>
      </c>
      <c r="N1010" s="5" t="s">
        <v>14</v>
      </c>
      <c r="O1010" s="5" t="s">
        <v>14</v>
      </c>
      <c r="P1010" s="4">
        <v>346400</v>
      </c>
      <c r="Q1010" s="5" t="s">
        <v>14</v>
      </c>
      <c r="R1010" s="5" t="s">
        <v>14</v>
      </c>
      <c r="S1010" s="5" t="s">
        <v>14</v>
      </c>
      <c r="T1010" s="4">
        <v>479976</v>
      </c>
    </row>
    <row r="1011" spans="1:20" s="1" customFormat="1" ht="34.5">
      <c r="A1011" s="3" t="s">
        <v>1010</v>
      </c>
      <c r="B1011" s="8" t="s">
        <v>402</v>
      </c>
      <c r="C1011" s="4">
        <v>6369161</v>
      </c>
      <c r="D1011" s="4">
        <v>180005</v>
      </c>
      <c r="E1011" s="4">
        <v>100959</v>
      </c>
      <c r="F1011" s="4">
        <v>203743</v>
      </c>
      <c r="G1011" s="4">
        <v>142169</v>
      </c>
      <c r="H1011" s="4">
        <v>104742</v>
      </c>
      <c r="I1011" s="4">
        <v>382697</v>
      </c>
      <c r="J1011" s="4">
        <v>285660</v>
      </c>
      <c r="K1011" s="4">
        <v>153881</v>
      </c>
      <c r="L1011" s="4">
        <v>383600</v>
      </c>
      <c r="M1011" s="4">
        <v>172999</v>
      </c>
      <c r="N1011" s="4">
        <v>129271</v>
      </c>
      <c r="O1011" s="4">
        <v>125267</v>
      </c>
      <c r="P1011" s="4">
        <v>29534</v>
      </c>
      <c r="Q1011" s="4">
        <v>183801</v>
      </c>
      <c r="R1011" s="4">
        <v>1006407</v>
      </c>
      <c r="S1011" s="4">
        <v>2578356</v>
      </c>
      <c r="T1011" s="4">
        <v>206070</v>
      </c>
    </row>
    <row r="1012" spans="1:20" s="1" customFormat="1" ht="23.25">
      <c r="A1012" s="3" t="s">
        <v>1011</v>
      </c>
      <c r="B1012" s="8" t="s">
        <v>403</v>
      </c>
      <c r="C1012" s="4">
        <v>24087</v>
      </c>
      <c r="D1012" s="5" t="s">
        <v>14</v>
      </c>
      <c r="E1012" s="5" t="s">
        <v>14</v>
      </c>
      <c r="F1012" s="5" t="s">
        <v>14</v>
      </c>
      <c r="G1012" s="5" t="s">
        <v>14</v>
      </c>
      <c r="H1012" s="5" t="s">
        <v>14</v>
      </c>
      <c r="I1012" s="5" t="s">
        <v>14</v>
      </c>
      <c r="J1012" s="5" t="s">
        <v>14</v>
      </c>
      <c r="K1012" s="5" t="s">
        <v>14</v>
      </c>
      <c r="L1012" s="5" t="s">
        <v>14</v>
      </c>
      <c r="M1012" s="5" t="s">
        <v>14</v>
      </c>
      <c r="N1012" s="4">
        <v>23926</v>
      </c>
      <c r="O1012" s="5" t="s">
        <v>14</v>
      </c>
      <c r="P1012" s="5" t="s">
        <v>14</v>
      </c>
      <c r="Q1012" s="4">
        <v>161</v>
      </c>
      <c r="R1012" s="5" t="s">
        <v>14</v>
      </c>
      <c r="S1012" s="5" t="s">
        <v>14</v>
      </c>
      <c r="T1012" s="5" t="s">
        <v>14</v>
      </c>
    </row>
    <row r="1013" spans="1:20" s="1" customFormat="1" ht="23.25">
      <c r="A1013" s="3" t="s">
        <v>1012</v>
      </c>
      <c r="B1013" s="8" t="s">
        <v>404</v>
      </c>
      <c r="C1013" s="4">
        <v>420672349</v>
      </c>
      <c r="D1013" s="4">
        <v>13669358</v>
      </c>
      <c r="E1013" s="4">
        <v>41262284</v>
      </c>
      <c r="F1013" s="4">
        <v>45850256</v>
      </c>
      <c r="G1013" s="4">
        <v>30328571</v>
      </c>
      <c r="H1013" s="4">
        <v>43703602</v>
      </c>
      <c r="I1013" s="4">
        <v>20333585</v>
      </c>
      <c r="J1013" s="4">
        <v>27083743</v>
      </c>
      <c r="K1013" s="4">
        <v>19165902</v>
      </c>
      <c r="L1013" s="4">
        <v>11389696</v>
      </c>
      <c r="M1013" s="4">
        <v>10201435</v>
      </c>
      <c r="N1013" s="4">
        <v>22875474</v>
      </c>
      <c r="O1013" s="4">
        <v>7996459</v>
      </c>
      <c r="P1013" s="4">
        <v>31400135</v>
      </c>
      <c r="Q1013" s="4">
        <v>25679037</v>
      </c>
      <c r="R1013" s="4">
        <v>24850344</v>
      </c>
      <c r="S1013" s="4">
        <v>24485624</v>
      </c>
      <c r="T1013" s="4">
        <v>20396845</v>
      </c>
    </row>
    <row r="1014" spans="1:20" s="1" customFormat="1" ht="23.25">
      <c r="A1014" s="3" t="s">
        <v>1013</v>
      </c>
      <c r="B1014" s="8" t="s">
        <v>405</v>
      </c>
      <c r="C1014" s="4">
        <v>375186491</v>
      </c>
      <c r="D1014" s="4">
        <v>12613069</v>
      </c>
      <c r="E1014" s="4">
        <v>29224069</v>
      </c>
      <c r="F1014" s="4">
        <v>42276384</v>
      </c>
      <c r="G1014" s="4">
        <v>29183817</v>
      </c>
      <c r="H1014" s="4">
        <v>39655636</v>
      </c>
      <c r="I1014" s="4">
        <v>18961912</v>
      </c>
      <c r="J1014" s="4">
        <v>24688865</v>
      </c>
      <c r="K1014" s="4">
        <v>17504869</v>
      </c>
      <c r="L1014" s="4">
        <v>10293768</v>
      </c>
      <c r="M1014" s="4">
        <v>9322375</v>
      </c>
      <c r="N1014" s="4">
        <v>19726561</v>
      </c>
      <c r="O1014" s="4">
        <v>7828811</v>
      </c>
      <c r="P1014" s="4">
        <v>24589748</v>
      </c>
      <c r="Q1014" s="4">
        <v>24200425</v>
      </c>
      <c r="R1014" s="4">
        <v>22973926</v>
      </c>
      <c r="S1014" s="4">
        <v>23807746</v>
      </c>
      <c r="T1014" s="4">
        <v>18334511</v>
      </c>
    </row>
    <row r="1015" spans="1:20" s="1" customFormat="1" ht="23.25">
      <c r="A1015" s="3" t="s">
        <v>1014</v>
      </c>
      <c r="B1015" s="8" t="s">
        <v>406</v>
      </c>
      <c r="C1015" s="4">
        <v>45485858</v>
      </c>
      <c r="D1015" s="4">
        <v>1056290</v>
      </c>
      <c r="E1015" s="4">
        <v>12038215</v>
      </c>
      <c r="F1015" s="4">
        <v>3573872</v>
      </c>
      <c r="G1015" s="4">
        <v>1144754</v>
      </c>
      <c r="H1015" s="4">
        <v>4047966</v>
      </c>
      <c r="I1015" s="4">
        <v>1371673</v>
      </c>
      <c r="J1015" s="4">
        <v>2394877</v>
      </c>
      <c r="K1015" s="4">
        <v>1661033</v>
      </c>
      <c r="L1015" s="4">
        <v>1095929</v>
      </c>
      <c r="M1015" s="4">
        <v>879060</v>
      </c>
      <c r="N1015" s="4">
        <v>3148913</v>
      </c>
      <c r="O1015" s="4">
        <v>167648</v>
      </c>
      <c r="P1015" s="4">
        <v>6810387</v>
      </c>
      <c r="Q1015" s="4">
        <v>1478612</v>
      </c>
      <c r="R1015" s="4">
        <v>1876418</v>
      </c>
      <c r="S1015" s="4">
        <v>677878</v>
      </c>
      <c r="T1015" s="4">
        <v>2062334</v>
      </c>
    </row>
    <row r="1016" spans="1:20" s="1" customFormat="1" ht="23.25">
      <c r="A1016" s="3" t="s">
        <v>1015</v>
      </c>
      <c r="B1016" s="8" t="s">
        <v>407</v>
      </c>
      <c r="C1016" s="4">
        <v>48635</v>
      </c>
      <c r="D1016" s="5" t="s">
        <v>14</v>
      </c>
      <c r="E1016" s="4">
        <v>44</v>
      </c>
      <c r="F1016" s="5" t="s">
        <v>14</v>
      </c>
      <c r="G1016" s="5" t="s">
        <v>14</v>
      </c>
      <c r="H1016" s="5" t="s">
        <v>14</v>
      </c>
      <c r="I1016" s="5" t="s">
        <v>14</v>
      </c>
      <c r="J1016" s="4">
        <v>31527</v>
      </c>
      <c r="K1016" s="4">
        <v>17064</v>
      </c>
      <c r="L1016" s="5" t="s">
        <v>14</v>
      </c>
      <c r="M1016" s="5" t="s">
        <v>14</v>
      </c>
      <c r="N1016" s="5" t="s">
        <v>14</v>
      </c>
      <c r="O1016" s="5" t="s">
        <v>14</v>
      </c>
      <c r="P1016" s="5" t="s">
        <v>14</v>
      </c>
      <c r="Q1016" s="5" t="s">
        <v>14</v>
      </c>
      <c r="R1016" s="5" t="s">
        <v>14</v>
      </c>
      <c r="S1016" s="5" t="s">
        <v>14</v>
      </c>
      <c r="T1016" s="5" t="s">
        <v>14</v>
      </c>
    </row>
    <row r="1017" spans="1:20" s="1" customFormat="1" ht="45.75">
      <c r="A1017" s="3" t="s">
        <v>1016</v>
      </c>
      <c r="B1017" s="8" t="s">
        <v>408</v>
      </c>
      <c r="C1017" s="4">
        <v>104649233</v>
      </c>
      <c r="D1017" s="4">
        <v>5010947</v>
      </c>
      <c r="E1017" s="4">
        <v>11606780</v>
      </c>
      <c r="F1017" s="4">
        <v>5057658</v>
      </c>
      <c r="G1017" s="4">
        <v>1662958</v>
      </c>
      <c r="H1017" s="4">
        <v>5023501</v>
      </c>
      <c r="I1017" s="4">
        <v>6064970</v>
      </c>
      <c r="J1017" s="4">
        <v>6161590</v>
      </c>
      <c r="K1017" s="4">
        <v>4580935</v>
      </c>
      <c r="L1017" s="4">
        <v>4951316</v>
      </c>
      <c r="M1017" s="4">
        <v>12705881</v>
      </c>
      <c r="N1017" s="4">
        <v>3419874</v>
      </c>
      <c r="O1017" s="4">
        <v>3496553</v>
      </c>
      <c r="P1017" s="4">
        <v>9905492</v>
      </c>
      <c r="Q1017" s="4">
        <v>801113</v>
      </c>
      <c r="R1017" s="4">
        <v>6923954</v>
      </c>
      <c r="S1017" s="4">
        <v>11235709</v>
      </c>
      <c r="T1017" s="4">
        <v>6040002</v>
      </c>
    </row>
    <row r="1018" spans="1:20" s="1" customFormat="1" ht="34.5">
      <c r="A1018" s="3" t="s">
        <v>1017</v>
      </c>
      <c r="B1018" s="8" t="s">
        <v>409</v>
      </c>
      <c r="C1018" s="4">
        <v>11500</v>
      </c>
      <c r="D1018" s="5" t="s">
        <v>14</v>
      </c>
      <c r="E1018" s="5" t="s">
        <v>14</v>
      </c>
      <c r="F1018" s="5" t="s">
        <v>14</v>
      </c>
      <c r="G1018" s="4">
        <v>11500</v>
      </c>
      <c r="H1018" s="5" t="s">
        <v>14</v>
      </c>
      <c r="I1018" s="5" t="s">
        <v>14</v>
      </c>
      <c r="J1018" s="5" t="s">
        <v>14</v>
      </c>
      <c r="K1018" s="5" t="s">
        <v>14</v>
      </c>
      <c r="L1018" s="5" t="s">
        <v>14</v>
      </c>
      <c r="M1018" s="5" t="s">
        <v>14</v>
      </c>
      <c r="N1018" s="5" t="s">
        <v>14</v>
      </c>
      <c r="O1018" s="5" t="s">
        <v>14</v>
      </c>
      <c r="P1018" s="5" t="s">
        <v>14</v>
      </c>
      <c r="Q1018" s="5" t="s">
        <v>14</v>
      </c>
      <c r="R1018" s="5" t="s">
        <v>14</v>
      </c>
      <c r="S1018" s="5" t="s">
        <v>14</v>
      </c>
      <c r="T1018" s="5" t="s">
        <v>14</v>
      </c>
    </row>
    <row r="1019" spans="1:20" s="1" customFormat="1" ht="23.25">
      <c r="A1019" s="3" t="s">
        <v>1018</v>
      </c>
      <c r="B1019" s="8" t="s">
        <v>410</v>
      </c>
      <c r="C1019" s="4">
        <v>4501617</v>
      </c>
      <c r="D1019" s="5" t="s">
        <v>14</v>
      </c>
      <c r="E1019" s="4">
        <v>1312622</v>
      </c>
      <c r="F1019" s="4">
        <v>4800</v>
      </c>
      <c r="G1019" s="4">
        <v>14356</v>
      </c>
      <c r="H1019" s="5" t="s">
        <v>14</v>
      </c>
      <c r="I1019" s="5" t="s">
        <v>14</v>
      </c>
      <c r="J1019" s="4">
        <v>71191</v>
      </c>
      <c r="K1019" s="5" t="s">
        <v>14</v>
      </c>
      <c r="L1019" s="4">
        <v>6480</v>
      </c>
      <c r="M1019" s="4">
        <v>2364287</v>
      </c>
      <c r="N1019" s="4">
        <v>54940</v>
      </c>
      <c r="O1019" s="5" t="s">
        <v>14</v>
      </c>
      <c r="P1019" s="4">
        <v>634</v>
      </c>
      <c r="Q1019" s="4">
        <v>230150</v>
      </c>
      <c r="R1019" s="5" t="s">
        <v>14</v>
      </c>
      <c r="S1019" s="4">
        <v>372557</v>
      </c>
      <c r="T1019" s="4">
        <v>69600</v>
      </c>
    </row>
    <row r="1020" spans="1:20" s="1" customFormat="1" ht="57">
      <c r="A1020" s="3" t="s">
        <v>1019</v>
      </c>
      <c r="B1020" s="8" t="s">
        <v>411</v>
      </c>
      <c r="C1020" s="4">
        <v>18854708</v>
      </c>
      <c r="D1020" s="4">
        <v>1252585</v>
      </c>
      <c r="E1020" s="4">
        <v>194909</v>
      </c>
      <c r="F1020" s="4">
        <v>1152842</v>
      </c>
      <c r="G1020" s="4">
        <v>23904</v>
      </c>
      <c r="H1020" s="4">
        <v>388723</v>
      </c>
      <c r="I1020" s="4">
        <v>260751</v>
      </c>
      <c r="J1020" s="4">
        <v>2089095</v>
      </c>
      <c r="K1020" s="4">
        <v>916585</v>
      </c>
      <c r="L1020" s="4">
        <v>764446</v>
      </c>
      <c r="M1020" s="4">
        <v>1853918</v>
      </c>
      <c r="N1020" s="4">
        <v>188961</v>
      </c>
      <c r="O1020" s="4">
        <v>816038</v>
      </c>
      <c r="P1020" s="4">
        <v>34973</v>
      </c>
      <c r="Q1020" s="4">
        <v>3958341</v>
      </c>
      <c r="R1020" s="4">
        <v>156292</v>
      </c>
      <c r="S1020" s="4">
        <v>3613822</v>
      </c>
      <c r="T1020" s="4">
        <v>1188523</v>
      </c>
    </row>
    <row r="1021" spans="1:20" s="1" customFormat="1" ht="23.25">
      <c r="A1021" s="3" t="s">
        <v>1020</v>
      </c>
      <c r="B1021" s="8" t="s">
        <v>529</v>
      </c>
      <c r="C1021" s="4">
        <v>120480332</v>
      </c>
      <c r="D1021" s="4">
        <v>836264</v>
      </c>
      <c r="E1021" s="4">
        <v>2380954</v>
      </c>
      <c r="F1021" s="4">
        <v>955663</v>
      </c>
      <c r="G1021" s="4">
        <v>57076</v>
      </c>
      <c r="H1021" s="4">
        <v>710647</v>
      </c>
      <c r="I1021" s="4">
        <v>1228809</v>
      </c>
      <c r="J1021" s="4">
        <v>1836052</v>
      </c>
      <c r="K1021" s="4">
        <v>1022587</v>
      </c>
      <c r="L1021" s="4">
        <v>3311739</v>
      </c>
      <c r="M1021" s="4">
        <v>1813224</v>
      </c>
      <c r="N1021" s="4">
        <v>1471990</v>
      </c>
      <c r="O1021" s="4">
        <v>1337970</v>
      </c>
      <c r="P1021" s="4">
        <v>235060</v>
      </c>
      <c r="Q1021" s="4">
        <v>5754384</v>
      </c>
      <c r="R1021" s="4">
        <v>7726729</v>
      </c>
      <c r="S1021" s="4">
        <v>88251384</v>
      </c>
      <c r="T1021" s="4">
        <v>1549802</v>
      </c>
    </row>
    <row r="1022" spans="1:20" s="1" customFormat="1" ht="23.25">
      <c r="A1022" s="3" t="s">
        <v>1021</v>
      </c>
      <c r="B1022" s="8" t="s">
        <v>412</v>
      </c>
      <c r="C1022" s="4">
        <v>17765933</v>
      </c>
      <c r="D1022" s="5" t="s">
        <v>14</v>
      </c>
      <c r="E1022" s="4">
        <v>399339</v>
      </c>
      <c r="F1022" s="4">
        <v>125723</v>
      </c>
      <c r="G1022" s="4">
        <v>7489</v>
      </c>
      <c r="H1022" s="4">
        <v>100</v>
      </c>
      <c r="I1022" s="4">
        <v>33677</v>
      </c>
      <c r="J1022" s="4">
        <v>9219</v>
      </c>
      <c r="K1022" s="4">
        <v>5451</v>
      </c>
      <c r="L1022" s="4">
        <v>308632</v>
      </c>
      <c r="M1022" s="4">
        <v>8648</v>
      </c>
      <c r="N1022" s="4">
        <v>15</v>
      </c>
      <c r="O1022" s="4">
        <v>13517</v>
      </c>
      <c r="P1022" s="4">
        <v>9987</v>
      </c>
      <c r="Q1022" s="4">
        <v>175696</v>
      </c>
      <c r="R1022" s="4">
        <v>147946</v>
      </c>
      <c r="S1022" s="4">
        <v>16509854</v>
      </c>
      <c r="T1022" s="4">
        <v>10641</v>
      </c>
    </row>
    <row r="1023" spans="1:20" s="1" customFormat="1" ht="23.25">
      <c r="A1023" s="3" t="s">
        <v>1022</v>
      </c>
      <c r="B1023" s="8" t="s">
        <v>413</v>
      </c>
      <c r="C1023" s="4">
        <v>102714399</v>
      </c>
      <c r="D1023" s="4">
        <v>836264</v>
      </c>
      <c r="E1023" s="4">
        <v>1981615</v>
      </c>
      <c r="F1023" s="4">
        <v>829940</v>
      </c>
      <c r="G1023" s="4">
        <v>49587</v>
      </c>
      <c r="H1023" s="4">
        <v>710547</v>
      </c>
      <c r="I1023" s="4">
        <v>1195132</v>
      </c>
      <c r="J1023" s="4">
        <v>1826833</v>
      </c>
      <c r="K1023" s="4">
        <v>1017136</v>
      </c>
      <c r="L1023" s="4">
        <v>3003107</v>
      </c>
      <c r="M1023" s="4">
        <v>1804576</v>
      </c>
      <c r="N1023" s="4">
        <v>1471975</v>
      </c>
      <c r="O1023" s="4">
        <v>1324452</v>
      </c>
      <c r="P1023" s="4">
        <v>225072</v>
      </c>
      <c r="Q1023" s="4">
        <v>5578688</v>
      </c>
      <c r="R1023" s="4">
        <v>7578783</v>
      </c>
      <c r="S1023" s="4">
        <v>71741531</v>
      </c>
      <c r="T1023" s="4">
        <v>1539161</v>
      </c>
    </row>
    <row r="1024" spans="1:20" s="1" customFormat="1" ht="34.5">
      <c r="A1024" s="3" t="s">
        <v>1023</v>
      </c>
      <c r="B1024" s="8" t="s">
        <v>414</v>
      </c>
      <c r="C1024" s="4">
        <v>88905776</v>
      </c>
      <c r="D1024" s="4">
        <v>747311</v>
      </c>
      <c r="E1024" s="4">
        <v>1763085</v>
      </c>
      <c r="F1024" s="4">
        <v>649215</v>
      </c>
      <c r="G1024" s="4">
        <v>49587</v>
      </c>
      <c r="H1024" s="4">
        <v>683639</v>
      </c>
      <c r="I1024" s="4">
        <v>691997</v>
      </c>
      <c r="J1024" s="4">
        <v>1581051</v>
      </c>
      <c r="K1024" s="4">
        <v>910644</v>
      </c>
      <c r="L1024" s="4">
        <v>2178744</v>
      </c>
      <c r="M1024" s="4">
        <v>1740742</v>
      </c>
      <c r="N1024" s="4">
        <v>1402562</v>
      </c>
      <c r="O1024" s="4">
        <v>277701</v>
      </c>
      <c r="P1024" s="4">
        <v>217484</v>
      </c>
      <c r="Q1024" s="4">
        <v>2862596</v>
      </c>
      <c r="R1024" s="4">
        <v>7176958</v>
      </c>
      <c r="S1024" s="4">
        <v>64819590</v>
      </c>
      <c r="T1024" s="4">
        <v>1152872</v>
      </c>
    </row>
    <row r="1025" spans="1:20" s="1" customFormat="1" ht="34.5">
      <c r="A1025" s="3" t="s">
        <v>1024</v>
      </c>
      <c r="B1025" s="8" t="s">
        <v>415</v>
      </c>
      <c r="C1025" s="4">
        <v>13808623</v>
      </c>
      <c r="D1025" s="4">
        <v>88953</v>
      </c>
      <c r="E1025" s="4">
        <v>218530</v>
      </c>
      <c r="F1025" s="4">
        <v>180725</v>
      </c>
      <c r="G1025" s="5" t="s">
        <v>14</v>
      </c>
      <c r="H1025" s="4">
        <v>26908</v>
      </c>
      <c r="I1025" s="4">
        <v>503135</v>
      </c>
      <c r="J1025" s="4">
        <v>245782</v>
      </c>
      <c r="K1025" s="4">
        <v>106492</v>
      </c>
      <c r="L1025" s="4">
        <v>824363</v>
      </c>
      <c r="M1025" s="4">
        <v>63834</v>
      </c>
      <c r="N1025" s="4">
        <v>69413</v>
      </c>
      <c r="O1025" s="4">
        <v>1046752</v>
      </c>
      <c r="P1025" s="4">
        <v>7589</v>
      </c>
      <c r="Q1025" s="4">
        <v>2716093</v>
      </c>
      <c r="R1025" s="4">
        <v>401825</v>
      </c>
      <c r="S1025" s="4">
        <v>6921940</v>
      </c>
      <c r="T1025" s="4">
        <v>386289</v>
      </c>
    </row>
    <row r="1026" spans="1:20" s="1" customFormat="1" ht="57">
      <c r="A1026" s="3" t="s">
        <v>1025</v>
      </c>
      <c r="B1026" s="8" t="s">
        <v>530</v>
      </c>
      <c r="C1026" s="4">
        <v>21114121</v>
      </c>
      <c r="D1026" s="4">
        <v>1280360</v>
      </c>
      <c r="E1026" s="4">
        <v>1634071</v>
      </c>
      <c r="F1026" s="4">
        <v>223111</v>
      </c>
      <c r="G1026" s="4">
        <v>76473</v>
      </c>
      <c r="H1026" s="4">
        <v>128851</v>
      </c>
      <c r="I1026" s="4">
        <v>381870</v>
      </c>
      <c r="J1026" s="4">
        <v>1711475</v>
      </c>
      <c r="K1026" s="4">
        <v>82128</v>
      </c>
      <c r="L1026" s="4">
        <v>166115</v>
      </c>
      <c r="M1026" s="4">
        <v>53620</v>
      </c>
      <c r="N1026" s="4">
        <v>1508310</v>
      </c>
      <c r="O1026" s="4">
        <v>155616</v>
      </c>
      <c r="P1026" s="4">
        <v>96273</v>
      </c>
      <c r="Q1026" s="4">
        <v>1916333</v>
      </c>
      <c r="R1026" s="4">
        <v>3042871</v>
      </c>
      <c r="S1026" s="4">
        <v>7540730</v>
      </c>
      <c r="T1026" s="4">
        <v>1115913</v>
      </c>
    </row>
    <row r="1027" spans="1:20" s="1" customFormat="1" ht="34.5">
      <c r="A1027" s="3" t="s">
        <v>1026</v>
      </c>
      <c r="B1027" s="8" t="s">
        <v>416</v>
      </c>
      <c r="C1027" s="4">
        <v>5586798</v>
      </c>
      <c r="D1027" s="4">
        <v>44572</v>
      </c>
      <c r="E1027" s="4">
        <v>52330</v>
      </c>
      <c r="F1027" s="4">
        <v>19353</v>
      </c>
      <c r="G1027" s="4">
        <v>37220</v>
      </c>
      <c r="H1027" s="4">
        <v>117914</v>
      </c>
      <c r="I1027" s="4">
        <v>27543</v>
      </c>
      <c r="J1027" s="4">
        <v>296361</v>
      </c>
      <c r="K1027" s="4">
        <v>51215</v>
      </c>
      <c r="L1027" s="4">
        <v>99607</v>
      </c>
      <c r="M1027" s="4">
        <v>31774</v>
      </c>
      <c r="N1027" s="4">
        <v>220216</v>
      </c>
      <c r="O1027" s="4">
        <v>61791</v>
      </c>
      <c r="P1027" s="4">
        <v>8464</v>
      </c>
      <c r="Q1027" s="4">
        <v>1286169</v>
      </c>
      <c r="R1027" s="4">
        <v>1476928</v>
      </c>
      <c r="S1027" s="4">
        <v>1671748</v>
      </c>
      <c r="T1027" s="4">
        <v>83594</v>
      </c>
    </row>
    <row r="1028" spans="1:20" s="1" customFormat="1" ht="23.25">
      <c r="A1028" s="3" t="s">
        <v>1027</v>
      </c>
      <c r="B1028" s="8" t="s">
        <v>417</v>
      </c>
      <c r="C1028" s="4">
        <v>4889690</v>
      </c>
      <c r="D1028" s="4">
        <v>36775</v>
      </c>
      <c r="E1028" s="4">
        <v>42894</v>
      </c>
      <c r="F1028" s="4">
        <v>14979</v>
      </c>
      <c r="G1028" s="4">
        <v>24023</v>
      </c>
      <c r="H1028" s="4">
        <v>16824</v>
      </c>
      <c r="I1028" s="4">
        <v>23695</v>
      </c>
      <c r="J1028" s="4">
        <v>197694</v>
      </c>
      <c r="K1028" s="4">
        <v>39098</v>
      </c>
      <c r="L1028" s="4">
        <v>17671</v>
      </c>
      <c r="M1028" s="4">
        <v>22042</v>
      </c>
      <c r="N1028" s="4">
        <v>188404</v>
      </c>
      <c r="O1028" s="4">
        <v>51469</v>
      </c>
      <c r="P1028" s="4">
        <v>7463</v>
      </c>
      <c r="Q1028" s="4">
        <v>1239120</v>
      </c>
      <c r="R1028" s="4">
        <v>1409986</v>
      </c>
      <c r="S1028" s="4">
        <v>1494578</v>
      </c>
      <c r="T1028" s="4">
        <v>62976</v>
      </c>
    </row>
    <row r="1029" spans="1:20" s="1" customFormat="1" ht="23.25">
      <c r="A1029" s="3" t="s">
        <v>1028</v>
      </c>
      <c r="B1029" s="8" t="s">
        <v>418</v>
      </c>
      <c r="C1029" s="4">
        <v>626567</v>
      </c>
      <c r="D1029" s="4">
        <v>7798</v>
      </c>
      <c r="E1029" s="4">
        <v>9436</v>
      </c>
      <c r="F1029" s="4">
        <v>4374</v>
      </c>
      <c r="G1029" s="4">
        <v>9024</v>
      </c>
      <c r="H1029" s="4">
        <v>101090</v>
      </c>
      <c r="I1029" s="4">
        <v>3848</v>
      </c>
      <c r="J1029" s="4">
        <v>32299</v>
      </c>
      <c r="K1029" s="4">
        <v>12117</v>
      </c>
      <c r="L1029" s="4">
        <v>81936</v>
      </c>
      <c r="M1029" s="4">
        <v>9732</v>
      </c>
      <c r="N1029" s="4">
        <v>31812</v>
      </c>
      <c r="O1029" s="4">
        <v>10322</v>
      </c>
      <c r="P1029" s="4">
        <v>1001</v>
      </c>
      <c r="Q1029" s="4">
        <v>47049</v>
      </c>
      <c r="R1029" s="4">
        <v>66941</v>
      </c>
      <c r="S1029" s="4">
        <v>177170</v>
      </c>
      <c r="T1029" s="4">
        <v>20618</v>
      </c>
    </row>
    <row r="1030" spans="1:20" s="1" customFormat="1" ht="23.25">
      <c r="A1030" s="3" t="s">
        <v>1029</v>
      </c>
      <c r="B1030" s="8" t="s">
        <v>419</v>
      </c>
      <c r="C1030" s="4">
        <v>70541</v>
      </c>
      <c r="D1030" s="5" t="s">
        <v>14</v>
      </c>
      <c r="E1030" s="5" t="s">
        <v>14</v>
      </c>
      <c r="F1030" s="5" t="s">
        <v>14</v>
      </c>
      <c r="G1030" s="4">
        <v>4173</v>
      </c>
      <c r="H1030" s="5" t="s">
        <v>14</v>
      </c>
      <c r="I1030" s="5" t="s">
        <v>14</v>
      </c>
      <c r="J1030" s="4">
        <v>66368</v>
      </c>
      <c r="K1030" s="5" t="s">
        <v>14</v>
      </c>
      <c r="L1030" s="5" t="s">
        <v>14</v>
      </c>
      <c r="M1030" s="5" t="s">
        <v>14</v>
      </c>
      <c r="N1030" s="5" t="s">
        <v>14</v>
      </c>
      <c r="O1030" s="5" t="s">
        <v>14</v>
      </c>
      <c r="P1030" s="5" t="s">
        <v>14</v>
      </c>
      <c r="Q1030" s="5" t="s">
        <v>14</v>
      </c>
      <c r="R1030" s="5" t="s">
        <v>14</v>
      </c>
      <c r="S1030" s="5" t="s">
        <v>14</v>
      </c>
      <c r="T1030" s="5" t="s">
        <v>14</v>
      </c>
    </row>
    <row r="1031" spans="1:20" s="1" customFormat="1" ht="23.25">
      <c r="A1031" s="3" t="s">
        <v>1030</v>
      </c>
      <c r="B1031" s="8" t="s">
        <v>420</v>
      </c>
      <c r="C1031" s="4">
        <v>612856</v>
      </c>
      <c r="D1031" s="5" t="s">
        <v>14</v>
      </c>
      <c r="E1031" s="4">
        <v>240023</v>
      </c>
      <c r="F1031" s="5" t="s">
        <v>14</v>
      </c>
      <c r="G1031" s="5" t="s">
        <v>14</v>
      </c>
      <c r="H1031" s="5" t="s">
        <v>14</v>
      </c>
      <c r="I1031" s="5" t="s">
        <v>14</v>
      </c>
      <c r="J1031" s="4">
        <v>196174</v>
      </c>
      <c r="K1031" s="4">
        <v>11764</v>
      </c>
      <c r="L1031" s="4">
        <v>25780</v>
      </c>
      <c r="M1031" s="5" t="s">
        <v>14</v>
      </c>
      <c r="N1031" s="5" t="s">
        <v>14</v>
      </c>
      <c r="O1031" s="5" t="s">
        <v>14</v>
      </c>
      <c r="P1031" s="4">
        <v>5770</v>
      </c>
      <c r="Q1031" s="5" t="s">
        <v>14</v>
      </c>
      <c r="R1031" s="5" t="s">
        <v>14</v>
      </c>
      <c r="S1031" s="4">
        <v>115831</v>
      </c>
      <c r="T1031" s="4">
        <v>17515</v>
      </c>
    </row>
    <row r="1032" spans="1:20" s="1" customFormat="1" ht="34.5">
      <c r="A1032" s="3" t="s">
        <v>1031</v>
      </c>
      <c r="B1032" s="8" t="s">
        <v>421</v>
      </c>
      <c r="C1032" s="4">
        <v>14446787</v>
      </c>
      <c r="D1032" s="4">
        <v>1235788</v>
      </c>
      <c r="E1032" s="4">
        <v>1164929</v>
      </c>
      <c r="F1032" s="4">
        <v>158216</v>
      </c>
      <c r="G1032" s="4">
        <v>38862</v>
      </c>
      <c r="H1032" s="4">
        <v>10937</v>
      </c>
      <c r="I1032" s="4">
        <v>354327</v>
      </c>
      <c r="J1032" s="4">
        <v>1214299</v>
      </c>
      <c r="K1032" s="4">
        <v>5236</v>
      </c>
      <c r="L1032" s="4">
        <v>40728</v>
      </c>
      <c r="M1032" s="4">
        <v>21846</v>
      </c>
      <c r="N1032" s="4">
        <v>1287022</v>
      </c>
      <c r="O1032" s="4">
        <v>93825</v>
      </c>
      <c r="P1032" s="4">
        <v>82039</v>
      </c>
      <c r="Q1032" s="4">
        <v>565806</v>
      </c>
      <c r="R1032" s="4">
        <v>1565944</v>
      </c>
      <c r="S1032" s="4">
        <v>5592179</v>
      </c>
      <c r="T1032" s="4">
        <v>1014805</v>
      </c>
    </row>
    <row r="1033" spans="1:20" s="1" customFormat="1" ht="23.25">
      <c r="A1033" s="3" t="s">
        <v>1032</v>
      </c>
      <c r="B1033" s="8" t="s">
        <v>422</v>
      </c>
      <c r="C1033" s="4">
        <v>11938263</v>
      </c>
      <c r="D1033" s="4">
        <v>1076641</v>
      </c>
      <c r="E1033" s="4">
        <v>1164929</v>
      </c>
      <c r="F1033" s="4">
        <v>158216</v>
      </c>
      <c r="G1033" s="4">
        <v>38862</v>
      </c>
      <c r="H1033" s="4">
        <v>10937</v>
      </c>
      <c r="I1033" s="4">
        <v>354327</v>
      </c>
      <c r="J1033" s="4">
        <v>371250</v>
      </c>
      <c r="K1033" s="4">
        <v>5236</v>
      </c>
      <c r="L1033" s="4">
        <v>40728</v>
      </c>
      <c r="M1033" s="4">
        <v>21846</v>
      </c>
      <c r="N1033" s="4">
        <v>1135622</v>
      </c>
      <c r="O1033" s="4">
        <v>52874</v>
      </c>
      <c r="P1033" s="4">
        <v>5563</v>
      </c>
      <c r="Q1033" s="4">
        <v>319818</v>
      </c>
      <c r="R1033" s="4">
        <v>1528888</v>
      </c>
      <c r="S1033" s="4">
        <v>5495638</v>
      </c>
      <c r="T1033" s="4">
        <v>156886</v>
      </c>
    </row>
    <row r="1034" spans="1:20" s="1" customFormat="1" ht="34.5">
      <c r="A1034" s="3" t="s">
        <v>1033</v>
      </c>
      <c r="B1034" s="8" t="s">
        <v>423</v>
      </c>
      <c r="C1034" s="4">
        <v>2508524</v>
      </c>
      <c r="D1034" s="4">
        <v>159147</v>
      </c>
      <c r="E1034" s="5" t="s">
        <v>14</v>
      </c>
      <c r="F1034" s="5" t="s">
        <v>14</v>
      </c>
      <c r="G1034" s="5" t="s">
        <v>14</v>
      </c>
      <c r="H1034" s="5" t="s">
        <v>14</v>
      </c>
      <c r="I1034" s="5" t="s">
        <v>14</v>
      </c>
      <c r="J1034" s="4">
        <v>843050</v>
      </c>
      <c r="K1034" s="5" t="s">
        <v>14</v>
      </c>
      <c r="L1034" s="5" t="s">
        <v>14</v>
      </c>
      <c r="M1034" s="5" t="s">
        <v>14</v>
      </c>
      <c r="N1034" s="4">
        <v>151399</v>
      </c>
      <c r="O1034" s="4">
        <v>40950</v>
      </c>
      <c r="P1034" s="4">
        <v>76476</v>
      </c>
      <c r="Q1034" s="4">
        <v>245988</v>
      </c>
      <c r="R1034" s="4">
        <v>37055</v>
      </c>
      <c r="S1034" s="4">
        <v>96540</v>
      </c>
      <c r="T1034" s="4">
        <v>857918</v>
      </c>
    </row>
    <row r="1035" spans="1:20" s="1" customFormat="1" ht="23.25">
      <c r="A1035" s="3" t="s">
        <v>1034</v>
      </c>
      <c r="B1035" s="8" t="s">
        <v>424</v>
      </c>
      <c r="C1035" s="4">
        <v>467680</v>
      </c>
      <c r="D1035" s="5" t="s">
        <v>14</v>
      </c>
      <c r="E1035" s="4">
        <v>176789</v>
      </c>
      <c r="F1035" s="4">
        <v>45542</v>
      </c>
      <c r="G1035" s="4">
        <v>391</v>
      </c>
      <c r="H1035" s="5" t="s">
        <v>14</v>
      </c>
      <c r="I1035" s="5" t="s">
        <v>14</v>
      </c>
      <c r="J1035" s="4">
        <v>4641</v>
      </c>
      <c r="K1035" s="4">
        <v>13914</v>
      </c>
      <c r="L1035" s="5" t="s">
        <v>14</v>
      </c>
      <c r="M1035" s="5" t="s">
        <v>14</v>
      </c>
      <c r="N1035" s="4">
        <v>1073</v>
      </c>
      <c r="O1035" s="5" t="s">
        <v>14</v>
      </c>
      <c r="P1035" s="5" t="s">
        <v>14</v>
      </c>
      <c r="Q1035" s="4">
        <v>64358</v>
      </c>
      <c r="R1035" s="5" t="s">
        <v>14</v>
      </c>
      <c r="S1035" s="4">
        <v>160973</v>
      </c>
      <c r="T1035" s="5" t="s">
        <v>14</v>
      </c>
    </row>
    <row r="1036" spans="1:20" s="1" customFormat="1" ht="23.25">
      <c r="A1036" s="3" t="s">
        <v>1035</v>
      </c>
      <c r="B1036" s="8" t="s">
        <v>531</v>
      </c>
      <c r="C1036" s="4">
        <v>178274005</v>
      </c>
      <c r="D1036" s="4">
        <v>4398032</v>
      </c>
      <c r="E1036" s="4">
        <v>30562375</v>
      </c>
      <c r="F1036" s="4">
        <v>5722423</v>
      </c>
      <c r="G1036" s="4">
        <v>2143472</v>
      </c>
      <c r="H1036" s="4">
        <v>4523010</v>
      </c>
      <c r="I1036" s="4">
        <v>6110089</v>
      </c>
      <c r="J1036" s="4">
        <v>19778801</v>
      </c>
      <c r="K1036" s="4">
        <v>11993876</v>
      </c>
      <c r="L1036" s="4">
        <v>11697102</v>
      </c>
      <c r="M1036" s="4">
        <v>3847178</v>
      </c>
      <c r="N1036" s="4">
        <v>3989012</v>
      </c>
      <c r="O1036" s="4">
        <v>4653073</v>
      </c>
      <c r="P1036" s="4">
        <v>1848428</v>
      </c>
      <c r="Q1036" s="4">
        <v>8398263</v>
      </c>
      <c r="R1036" s="4">
        <v>23269540</v>
      </c>
      <c r="S1036" s="4">
        <v>33098902</v>
      </c>
      <c r="T1036" s="4">
        <v>2240431</v>
      </c>
    </row>
    <row r="1037" spans="1:20" s="1" customFormat="1" ht="34.5">
      <c r="A1037" s="3" t="s">
        <v>1036</v>
      </c>
      <c r="B1037" s="8" t="s">
        <v>425</v>
      </c>
      <c r="C1037" s="4">
        <v>153562609</v>
      </c>
      <c r="D1037" s="4">
        <v>3704508</v>
      </c>
      <c r="E1037" s="4">
        <v>26601196</v>
      </c>
      <c r="F1037" s="4">
        <v>5345581</v>
      </c>
      <c r="G1037" s="4">
        <v>1892428</v>
      </c>
      <c r="H1037" s="4">
        <v>3918764</v>
      </c>
      <c r="I1037" s="4">
        <v>4604564</v>
      </c>
      <c r="J1037" s="4">
        <v>17854240</v>
      </c>
      <c r="K1037" s="4">
        <v>11249190</v>
      </c>
      <c r="L1037" s="4">
        <v>7337472</v>
      </c>
      <c r="M1037" s="4">
        <v>3652069</v>
      </c>
      <c r="N1037" s="4">
        <v>3100169</v>
      </c>
      <c r="O1037" s="4">
        <v>3679458</v>
      </c>
      <c r="P1037" s="4">
        <v>1327608</v>
      </c>
      <c r="Q1037" s="4">
        <v>7417020</v>
      </c>
      <c r="R1037" s="4">
        <v>20580704</v>
      </c>
      <c r="S1037" s="4">
        <v>29585092</v>
      </c>
      <c r="T1037" s="4">
        <v>1712548</v>
      </c>
    </row>
    <row r="1038" spans="1:20" s="1" customFormat="1" ht="23.25">
      <c r="A1038" s="3" t="s">
        <v>1037</v>
      </c>
      <c r="B1038" s="8" t="s">
        <v>426</v>
      </c>
      <c r="C1038" s="4">
        <v>48808280</v>
      </c>
      <c r="D1038" s="4">
        <v>1374191</v>
      </c>
      <c r="E1038" s="4">
        <v>4345457</v>
      </c>
      <c r="F1038" s="4">
        <v>2298081</v>
      </c>
      <c r="G1038" s="4">
        <v>169150</v>
      </c>
      <c r="H1038" s="4">
        <v>494142</v>
      </c>
      <c r="I1038" s="4">
        <v>1768586</v>
      </c>
      <c r="J1038" s="4">
        <v>13670118</v>
      </c>
      <c r="K1038" s="4">
        <v>979584</v>
      </c>
      <c r="L1038" s="4">
        <v>1252555</v>
      </c>
      <c r="M1038" s="4">
        <v>2388566</v>
      </c>
      <c r="N1038" s="4">
        <v>1227615</v>
      </c>
      <c r="O1038" s="4">
        <v>1232184</v>
      </c>
      <c r="P1038" s="4">
        <v>784155</v>
      </c>
      <c r="Q1038" s="4">
        <v>1331244</v>
      </c>
      <c r="R1038" s="4">
        <v>4029327</v>
      </c>
      <c r="S1038" s="4">
        <v>10463705</v>
      </c>
      <c r="T1038" s="4">
        <v>999620</v>
      </c>
    </row>
    <row r="1039" spans="1:20" s="1" customFormat="1" ht="23.25">
      <c r="A1039" s="3" t="s">
        <v>1038</v>
      </c>
      <c r="B1039" s="8" t="s">
        <v>427</v>
      </c>
      <c r="C1039" s="4">
        <v>27234293</v>
      </c>
      <c r="D1039" s="4">
        <v>1081670</v>
      </c>
      <c r="E1039" s="4">
        <v>3218789</v>
      </c>
      <c r="F1039" s="4">
        <v>1402530</v>
      </c>
      <c r="G1039" s="4">
        <v>153507</v>
      </c>
      <c r="H1039" s="4">
        <v>641723</v>
      </c>
      <c r="I1039" s="4">
        <v>1069264</v>
      </c>
      <c r="J1039" s="4">
        <v>1220541</v>
      </c>
      <c r="K1039" s="4">
        <v>936880</v>
      </c>
      <c r="L1039" s="4">
        <v>3212915</v>
      </c>
      <c r="M1039" s="4">
        <v>350137</v>
      </c>
      <c r="N1039" s="4">
        <v>981041</v>
      </c>
      <c r="O1039" s="4">
        <v>854869</v>
      </c>
      <c r="P1039" s="4">
        <v>254945</v>
      </c>
      <c r="Q1039" s="4">
        <v>659987</v>
      </c>
      <c r="R1039" s="4">
        <v>3549309</v>
      </c>
      <c r="S1039" s="4">
        <v>7302804</v>
      </c>
      <c r="T1039" s="4">
        <v>343383</v>
      </c>
    </row>
    <row r="1040" spans="1:20" s="1" customFormat="1" ht="34.5">
      <c r="A1040" s="3" t="s">
        <v>1039</v>
      </c>
      <c r="B1040" s="8" t="s">
        <v>428</v>
      </c>
      <c r="C1040" s="4">
        <v>77520036</v>
      </c>
      <c r="D1040" s="4">
        <v>1248648</v>
      </c>
      <c r="E1040" s="4">
        <v>19036950</v>
      </c>
      <c r="F1040" s="4">
        <v>1644969</v>
      </c>
      <c r="G1040" s="4">
        <v>1569772</v>
      </c>
      <c r="H1040" s="4">
        <v>2782899</v>
      </c>
      <c r="I1040" s="4">
        <v>1766714</v>
      </c>
      <c r="J1040" s="4">
        <v>2963581</v>
      </c>
      <c r="K1040" s="4">
        <v>9332726</v>
      </c>
      <c r="L1040" s="4">
        <v>2872002</v>
      </c>
      <c r="M1040" s="4">
        <v>913366</v>
      </c>
      <c r="N1040" s="4">
        <v>891512</v>
      </c>
      <c r="O1040" s="4">
        <v>1592405</v>
      </c>
      <c r="P1040" s="4">
        <v>288508</v>
      </c>
      <c r="Q1040" s="4">
        <v>5425789</v>
      </c>
      <c r="R1040" s="4">
        <v>13002068</v>
      </c>
      <c r="S1040" s="4">
        <v>11818583</v>
      </c>
      <c r="T1040" s="4">
        <v>369545</v>
      </c>
    </row>
    <row r="1041" spans="1:20" s="1" customFormat="1" ht="34.5">
      <c r="A1041" s="3" t="s">
        <v>1040</v>
      </c>
      <c r="B1041" s="8" t="s">
        <v>429</v>
      </c>
      <c r="C1041" s="4">
        <v>16045280</v>
      </c>
      <c r="D1041" s="4">
        <v>520138</v>
      </c>
      <c r="E1041" s="4">
        <v>1944064</v>
      </c>
      <c r="F1041" s="4">
        <v>239208</v>
      </c>
      <c r="G1041" s="4">
        <v>166888</v>
      </c>
      <c r="H1041" s="4">
        <v>385984</v>
      </c>
      <c r="I1041" s="4">
        <v>678550</v>
      </c>
      <c r="J1041" s="4">
        <v>1665781</v>
      </c>
      <c r="K1041" s="4">
        <v>704457</v>
      </c>
      <c r="L1041" s="4">
        <v>2416678</v>
      </c>
      <c r="M1041" s="4">
        <v>58341</v>
      </c>
      <c r="N1041" s="4">
        <v>712741</v>
      </c>
      <c r="O1041" s="4">
        <v>551817</v>
      </c>
      <c r="P1041" s="4">
        <v>298617</v>
      </c>
      <c r="Q1041" s="4">
        <v>624383</v>
      </c>
      <c r="R1041" s="4">
        <v>2086811</v>
      </c>
      <c r="S1041" s="4">
        <v>2564841</v>
      </c>
      <c r="T1041" s="4">
        <v>425982</v>
      </c>
    </row>
    <row r="1042" spans="1:20" s="1" customFormat="1" ht="23.25">
      <c r="A1042" s="3" t="s">
        <v>1041</v>
      </c>
      <c r="B1042" s="8" t="s">
        <v>430</v>
      </c>
      <c r="C1042" s="4">
        <v>8666116</v>
      </c>
      <c r="D1042" s="4">
        <v>173386</v>
      </c>
      <c r="E1042" s="4">
        <v>2017115</v>
      </c>
      <c r="F1042" s="4">
        <v>137635</v>
      </c>
      <c r="G1042" s="4">
        <v>84156</v>
      </c>
      <c r="H1042" s="4">
        <v>218262</v>
      </c>
      <c r="I1042" s="4">
        <v>826975</v>
      </c>
      <c r="J1042" s="4">
        <v>258780</v>
      </c>
      <c r="K1042" s="4">
        <v>40229</v>
      </c>
      <c r="L1042" s="4">
        <v>1942952</v>
      </c>
      <c r="M1042" s="4">
        <v>136768</v>
      </c>
      <c r="N1042" s="4">
        <v>176102</v>
      </c>
      <c r="O1042" s="4">
        <v>421798</v>
      </c>
      <c r="P1042" s="4">
        <v>222202</v>
      </c>
      <c r="Q1042" s="4">
        <v>356860</v>
      </c>
      <c r="R1042" s="4">
        <v>602026</v>
      </c>
      <c r="S1042" s="4">
        <v>948969</v>
      </c>
      <c r="T1042" s="4">
        <v>101901</v>
      </c>
    </row>
    <row r="1043" spans="1:20" s="1" customFormat="1" ht="45.75">
      <c r="A1043" s="3" t="s">
        <v>1042</v>
      </c>
      <c r="B1043" s="8" t="s">
        <v>532</v>
      </c>
      <c r="C1043" s="4">
        <v>41495818</v>
      </c>
      <c r="D1043" s="4">
        <v>4609942</v>
      </c>
      <c r="E1043" s="4">
        <v>263</v>
      </c>
      <c r="F1043" s="4">
        <v>8704131</v>
      </c>
      <c r="G1043" s="4">
        <v>506554</v>
      </c>
      <c r="H1043" s="4">
        <v>3072</v>
      </c>
      <c r="I1043" s="4">
        <v>903034</v>
      </c>
      <c r="J1043" s="4">
        <v>4100923</v>
      </c>
      <c r="K1043" s="4">
        <v>2259923</v>
      </c>
      <c r="L1043" s="4">
        <v>982649</v>
      </c>
      <c r="M1043" s="4">
        <v>49175</v>
      </c>
      <c r="N1043" s="4">
        <v>2903562</v>
      </c>
      <c r="O1043" s="4">
        <v>4579094</v>
      </c>
      <c r="P1043" s="4">
        <v>545242</v>
      </c>
      <c r="Q1043" s="4">
        <v>7237227</v>
      </c>
      <c r="R1043" s="4">
        <v>912155</v>
      </c>
      <c r="S1043" s="4">
        <v>3169672</v>
      </c>
      <c r="T1043" s="4">
        <v>29200</v>
      </c>
    </row>
    <row r="1044" spans="1:20" s="1" customFormat="1" ht="23.25">
      <c r="A1044" s="3" t="s">
        <v>1043</v>
      </c>
      <c r="B1044" s="8" t="s">
        <v>431</v>
      </c>
      <c r="C1044" s="4">
        <v>1022021</v>
      </c>
      <c r="D1044" s="5" t="s">
        <v>14</v>
      </c>
      <c r="E1044" s="5" t="s">
        <v>14</v>
      </c>
      <c r="F1044" s="5" t="s">
        <v>14</v>
      </c>
      <c r="G1044" s="5" t="s">
        <v>14</v>
      </c>
      <c r="H1044" s="5" t="s">
        <v>14</v>
      </c>
      <c r="I1044" s="5" t="s">
        <v>14</v>
      </c>
      <c r="J1044" s="5" t="s">
        <v>14</v>
      </c>
      <c r="K1044" s="5" t="s">
        <v>14</v>
      </c>
      <c r="L1044" s="5" t="s">
        <v>14</v>
      </c>
      <c r="M1044" s="5" t="s">
        <v>14</v>
      </c>
      <c r="N1044" s="5" t="s">
        <v>14</v>
      </c>
      <c r="O1044" s="4">
        <v>923298</v>
      </c>
      <c r="P1044" s="5" t="s">
        <v>14</v>
      </c>
      <c r="Q1044" s="5" t="s">
        <v>14</v>
      </c>
      <c r="R1044" s="5" t="s">
        <v>14</v>
      </c>
      <c r="S1044" s="4">
        <v>98723</v>
      </c>
      <c r="T1044" s="5" t="s">
        <v>14</v>
      </c>
    </row>
    <row r="1045" spans="1:20" s="1" customFormat="1" ht="23.25">
      <c r="A1045" s="3" t="s">
        <v>1044</v>
      </c>
      <c r="B1045" s="8" t="s">
        <v>432</v>
      </c>
      <c r="C1045" s="4">
        <v>9679038</v>
      </c>
      <c r="D1045" s="4">
        <v>1324135</v>
      </c>
      <c r="E1045" s="5" t="s">
        <v>14</v>
      </c>
      <c r="F1045" s="4">
        <v>1954175</v>
      </c>
      <c r="G1045" s="4">
        <v>424250</v>
      </c>
      <c r="H1045" s="5" t="s">
        <v>14</v>
      </c>
      <c r="I1045" s="4">
        <v>4075</v>
      </c>
      <c r="J1045" s="5" t="s">
        <v>14</v>
      </c>
      <c r="K1045" s="4">
        <v>691868</v>
      </c>
      <c r="L1045" s="4">
        <v>250230</v>
      </c>
      <c r="M1045" s="4">
        <v>3077</v>
      </c>
      <c r="N1045" s="4">
        <v>2282240</v>
      </c>
      <c r="O1045" s="4">
        <v>486027</v>
      </c>
      <c r="P1045" s="5" t="s">
        <v>14</v>
      </c>
      <c r="Q1045" s="4">
        <v>1731016</v>
      </c>
      <c r="R1045" s="4">
        <v>2</v>
      </c>
      <c r="S1045" s="4">
        <v>527943</v>
      </c>
      <c r="T1045" s="5" t="s">
        <v>14</v>
      </c>
    </row>
    <row r="1046" spans="1:20" s="1" customFormat="1" ht="23.25">
      <c r="A1046" s="3" t="s">
        <v>1045</v>
      </c>
      <c r="B1046" s="8" t="s">
        <v>433</v>
      </c>
      <c r="C1046" s="4">
        <v>28385287</v>
      </c>
      <c r="D1046" s="4">
        <v>3261251</v>
      </c>
      <c r="E1046" s="4">
        <v>263</v>
      </c>
      <c r="F1046" s="4">
        <v>6748820</v>
      </c>
      <c r="G1046" s="4">
        <v>82304</v>
      </c>
      <c r="H1046" s="4">
        <v>3072</v>
      </c>
      <c r="I1046" s="4">
        <v>898959</v>
      </c>
      <c r="J1046" s="4">
        <v>3921506</v>
      </c>
      <c r="K1046" s="4">
        <v>1562605</v>
      </c>
      <c r="L1046" s="4">
        <v>444118</v>
      </c>
      <c r="M1046" s="4">
        <v>46098</v>
      </c>
      <c r="N1046" s="4">
        <v>562270</v>
      </c>
      <c r="O1046" s="4">
        <v>3145569</v>
      </c>
      <c r="P1046" s="4">
        <v>545242</v>
      </c>
      <c r="Q1046" s="4">
        <v>5440278</v>
      </c>
      <c r="R1046" s="4">
        <v>912153</v>
      </c>
      <c r="S1046" s="4">
        <v>781580</v>
      </c>
      <c r="T1046" s="4">
        <v>29200</v>
      </c>
    </row>
    <row r="1047" spans="1:20" s="1" customFormat="1" ht="23.25">
      <c r="A1047" s="3" t="s">
        <v>1046</v>
      </c>
      <c r="B1047" s="8" t="s">
        <v>434</v>
      </c>
      <c r="C1047" s="4">
        <v>1944062</v>
      </c>
      <c r="D1047" s="4">
        <v>260</v>
      </c>
      <c r="E1047" s="5" t="s">
        <v>14</v>
      </c>
      <c r="F1047" s="4">
        <v>1136</v>
      </c>
      <c r="G1047" s="5" t="s">
        <v>14</v>
      </c>
      <c r="H1047" s="5" t="s">
        <v>14</v>
      </c>
      <c r="I1047" s="5" t="s">
        <v>14</v>
      </c>
      <c r="J1047" s="4">
        <v>92415</v>
      </c>
      <c r="K1047" s="4">
        <v>5450</v>
      </c>
      <c r="L1047" s="5" t="s">
        <v>14</v>
      </c>
      <c r="M1047" s="5" t="s">
        <v>14</v>
      </c>
      <c r="N1047" s="4">
        <v>11389</v>
      </c>
      <c r="O1047" s="4">
        <v>24200</v>
      </c>
      <c r="P1047" s="5" t="s">
        <v>14</v>
      </c>
      <c r="Q1047" s="4">
        <v>47786</v>
      </c>
      <c r="R1047" s="5" t="s">
        <v>14</v>
      </c>
      <c r="S1047" s="4">
        <v>1761426</v>
      </c>
      <c r="T1047" s="5" t="s">
        <v>14</v>
      </c>
    </row>
    <row r="1048" spans="1:20" s="1" customFormat="1" ht="23.25">
      <c r="A1048" s="3" t="s">
        <v>1047</v>
      </c>
      <c r="B1048" s="8" t="s">
        <v>435</v>
      </c>
      <c r="C1048" s="4">
        <v>465410</v>
      </c>
      <c r="D1048" s="4">
        <v>24296</v>
      </c>
      <c r="E1048" s="5" t="s">
        <v>14</v>
      </c>
      <c r="F1048" s="5" t="s">
        <v>14</v>
      </c>
      <c r="G1048" s="5" t="s">
        <v>14</v>
      </c>
      <c r="H1048" s="5" t="s">
        <v>14</v>
      </c>
      <c r="I1048" s="5" t="s">
        <v>14</v>
      </c>
      <c r="J1048" s="4">
        <v>87002</v>
      </c>
      <c r="K1048" s="5" t="s">
        <v>14</v>
      </c>
      <c r="L1048" s="4">
        <v>288301</v>
      </c>
      <c r="M1048" s="5" t="s">
        <v>14</v>
      </c>
      <c r="N1048" s="4">
        <v>47663</v>
      </c>
      <c r="O1048" s="5" t="s">
        <v>14</v>
      </c>
      <c r="P1048" s="5" t="s">
        <v>14</v>
      </c>
      <c r="Q1048" s="4">
        <v>18147</v>
      </c>
      <c r="R1048" s="5" t="s">
        <v>14</v>
      </c>
      <c r="S1048" s="5" t="s">
        <v>14</v>
      </c>
      <c r="T1048" s="5" t="s">
        <v>14</v>
      </c>
    </row>
    <row r="1049" spans="1:20" s="1" customFormat="1" ht="57">
      <c r="A1049" s="3" t="s">
        <v>1048</v>
      </c>
      <c r="B1049" s="8" t="s">
        <v>533</v>
      </c>
      <c r="C1049" s="4">
        <v>175421575</v>
      </c>
      <c r="D1049" s="4">
        <v>1744166</v>
      </c>
      <c r="E1049" s="4">
        <v>23745250</v>
      </c>
      <c r="F1049" s="4">
        <v>2576405</v>
      </c>
      <c r="G1049" s="4">
        <v>14427339</v>
      </c>
      <c r="H1049" s="4">
        <v>3358391</v>
      </c>
      <c r="I1049" s="4">
        <v>2383259</v>
      </c>
      <c r="J1049" s="4">
        <v>15744303</v>
      </c>
      <c r="K1049" s="4">
        <v>6813443</v>
      </c>
      <c r="L1049" s="4">
        <v>2497937</v>
      </c>
      <c r="M1049" s="4">
        <v>1047466</v>
      </c>
      <c r="N1049" s="4">
        <v>2984598</v>
      </c>
      <c r="O1049" s="4">
        <v>2385680</v>
      </c>
      <c r="P1049" s="4">
        <v>3390437</v>
      </c>
      <c r="Q1049" s="4">
        <v>32837307</v>
      </c>
      <c r="R1049" s="4">
        <v>23213929</v>
      </c>
      <c r="S1049" s="4">
        <v>29937630</v>
      </c>
      <c r="T1049" s="4">
        <v>6334033</v>
      </c>
    </row>
    <row r="1050" spans="1:20" s="1" customFormat="1" ht="23.25">
      <c r="A1050" s="3" t="s">
        <v>1049</v>
      </c>
      <c r="B1050" s="8" t="s">
        <v>436</v>
      </c>
      <c r="C1050" s="4">
        <v>365963</v>
      </c>
      <c r="D1050" s="5" t="s">
        <v>14</v>
      </c>
      <c r="E1050" s="4">
        <v>171742</v>
      </c>
      <c r="F1050" s="4">
        <v>7835</v>
      </c>
      <c r="G1050" s="5" t="s">
        <v>14</v>
      </c>
      <c r="H1050" s="5" t="s">
        <v>14</v>
      </c>
      <c r="I1050" s="4">
        <v>8045</v>
      </c>
      <c r="J1050" s="5" t="s">
        <v>14</v>
      </c>
      <c r="K1050" s="5" t="s">
        <v>14</v>
      </c>
      <c r="L1050" s="5" t="s">
        <v>14</v>
      </c>
      <c r="M1050" s="5" t="s">
        <v>14</v>
      </c>
      <c r="N1050" s="5" t="s">
        <v>14</v>
      </c>
      <c r="O1050" s="5" t="s">
        <v>14</v>
      </c>
      <c r="P1050" s="5" t="s">
        <v>14</v>
      </c>
      <c r="Q1050" s="5" t="s">
        <v>14</v>
      </c>
      <c r="R1050" s="5" t="s">
        <v>14</v>
      </c>
      <c r="S1050" s="4">
        <v>178341</v>
      </c>
      <c r="T1050" s="5" t="s">
        <v>14</v>
      </c>
    </row>
    <row r="1051" spans="1:20" s="1" customFormat="1" ht="23.25">
      <c r="A1051" s="3" t="s">
        <v>1050</v>
      </c>
      <c r="B1051" s="8" t="s">
        <v>437</v>
      </c>
      <c r="C1051" s="4">
        <v>4650784</v>
      </c>
      <c r="D1051" s="4">
        <v>49604</v>
      </c>
      <c r="E1051" s="4">
        <v>1733655</v>
      </c>
      <c r="F1051" s="4">
        <v>32863</v>
      </c>
      <c r="G1051" s="5" t="s">
        <v>14</v>
      </c>
      <c r="H1051" s="4">
        <v>2320</v>
      </c>
      <c r="I1051" s="4">
        <v>31442</v>
      </c>
      <c r="J1051" s="4">
        <v>6556</v>
      </c>
      <c r="K1051" s="4">
        <v>26521</v>
      </c>
      <c r="L1051" s="4">
        <v>712039</v>
      </c>
      <c r="M1051" s="4">
        <v>430418</v>
      </c>
      <c r="N1051" s="4">
        <v>280</v>
      </c>
      <c r="O1051" s="4">
        <v>37218</v>
      </c>
      <c r="P1051" s="4">
        <v>933056</v>
      </c>
      <c r="Q1051" s="4">
        <v>40310</v>
      </c>
      <c r="R1051" s="4">
        <v>534241</v>
      </c>
      <c r="S1051" s="4">
        <v>33298</v>
      </c>
      <c r="T1051" s="4">
        <v>46963</v>
      </c>
    </row>
    <row r="1052" spans="1:20" s="1" customFormat="1" ht="45.75">
      <c r="A1052" s="3" t="s">
        <v>1051</v>
      </c>
      <c r="B1052" s="8" t="s">
        <v>438</v>
      </c>
      <c r="C1052" s="4">
        <v>13370410</v>
      </c>
      <c r="D1052" s="4">
        <v>306650</v>
      </c>
      <c r="E1052" s="4">
        <v>340785</v>
      </c>
      <c r="F1052" s="4">
        <v>348727</v>
      </c>
      <c r="G1052" s="4">
        <v>277856</v>
      </c>
      <c r="H1052" s="4">
        <v>408163</v>
      </c>
      <c r="I1052" s="4">
        <v>141918</v>
      </c>
      <c r="J1052" s="4">
        <v>421389</v>
      </c>
      <c r="K1052" s="4">
        <v>699557</v>
      </c>
      <c r="L1052" s="4">
        <v>772288</v>
      </c>
      <c r="M1052" s="4">
        <v>424521</v>
      </c>
      <c r="N1052" s="4">
        <v>235787</v>
      </c>
      <c r="O1052" s="4">
        <v>203234</v>
      </c>
      <c r="P1052" s="4">
        <v>11894</v>
      </c>
      <c r="Q1052" s="4">
        <v>2139062</v>
      </c>
      <c r="R1052" s="4">
        <v>3629443</v>
      </c>
      <c r="S1052" s="4">
        <v>2448082</v>
      </c>
      <c r="T1052" s="4">
        <v>561054</v>
      </c>
    </row>
    <row r="1053" spans="1:20" s="1" customFormat="1" ht="34.5">
      <c r="A1053" s="3" t="s">
        <v>1052</v>
      </c>
      <c r="B1053" s="8" t="s">
        <v>439</v>
      </c>
      <c r="C1053" s="4">
        <v>8334869</v>
      </c>
      <c r="D1053" s="4">
        <v>4733</v>
      </c>
      <c r="E1053" s="4">
        <v>287155</v>
      </c>
      <c r="F1053" s="4">
        <v>14254</v>
      </c>
      <c r="G1053" s="4">
        <v>171313</v>
      </c>
      <c r="H1053" s="4">
        <v>1556545</v>
      </c>
      <c r="I1053" s="4">
        <v>766</v>
      </c>
      <c r="J1053" s="4">
        <v>237363</v>
      </c>
      <c r="K1053" s="4">
        <v>14246</v>
      </c>
      <c r="L1053" s="4">
        <v>6215</v>
      </c>
      <c r="M1053" s="4">
        <v>36842</v>
      </c>
      <c r="N1053" s="4">
        <v>13573</v>
      </c>
      <c r="O1053" s="4">
        <v>505686</v>
      </c>
      <c r="P1053" s="5" t="s">
        <v>14</v>
      </c>
      <c r="Q1053" s="4">
        <v>10500</v>
      </c>
      <c r="R1053" s="4">
        <v>38698</v>
      </c>
      <c r="S1053" s="4">
        <v>5402633</v>
      </c>
      <c r="T1053" s="4">
        <v>34345</v>
      </c>
    </row>
    <row r="1054" spans="1:20" s="1" customFormat="1" ht="57">
      <c r="A1054" s="3" t="s">
        <v>1053</v>
      </c>
      <c r="B1054" s="8" t="s">
        <v>440</v>
      </c>
      <c r="C1054" s="4">
        <v>139987931</v>
      </c>
      <c r="D1054" s="4">
        <v>1378099</v>
      </c>
      <c r="E1054" s="4">
        <v>21211913</v>
      </c>
      <c r="F1054" s="4">
        <v>1804641</v>
      </c>
      <c r="G1054" s="4">
        <v>13978169</v>
      </c>
      <c r="H1054" s="4">
        <v>208318</v>
      </c>
      <c r="I1054" s="4">
        <v>2182138</v>
      </c>
      <c r="J1054" s="4">
        <v>14965961</v>
      </c>
      <c r="K1054" s="4">
        <v>5872981</v>
      </c>
      <c r="L1054" s="4">
        <v>864134</v>
      </c>
      <c r="M1054" s="4">
        <v>155686</v>
      </c>
      <c r="N1054" s="4">
        <v>1966882</v>
      </c>
      <c r="O1054" s="4">
        <v>1412911</v>
      </c>
      <c r="P1054" s="4">
        <v>2436400</v>
      </c>
      <c r="Q1054" s="4">
        <v>29425093</v>
      </c>
      <c r="R1054" s="4">
        <v>17957334</v>
      </c>
      <c r="S1054" s="4">
        <v>18583754</v>
      </c>
      <c r="T1054" s="4">
        <v>5583517</v>
      </c>
    </row>
    <row r="1055" spans="1:20" s="1" customFormat="1" ht="23.25">
      <c r="A1055" s="3" t="s">
        <v>1054</v>
      </c>
      <c r="B1055" s="8" t="s">
        <v>441</v>
      </c>
      <c r="C1055" s="4">
        <v>1063323</v>
      </c>
      <c r="D1055" s="5" t="s">
        <v>14</v>
      </c>
      <c r="E1055" s="4">
        <v>30146</v>
      </c>
      <c r="F1055" s="4">
        <v>23728</v>
      </c>
      <c r="G1055" s="4">
        <v>5747</v>
      </c>
      <c r="H1055" s="4">
        <v>1369</v>
      </c>
      <c r="I1055" s="4">
        <v>13440</v>
      </c>
      <c r="J1055" s="4">
        <v>164220</v>
      </c>
      <c r="K1055" s="5" t="s">
        <v>14</v>
      </c>
      <c r="L1055" s="4">
        <v>3000</v>
      </c>
      <c r="M1055" s="4">
        <v>9335</v>
      </c>
      <c r="N1055" s="5" t="s">
        <v>14</v>
      </c>
      <c r="O1055" s="4">
        <v>26705</v>
      </c>
      <c r="P1055" s="4">
        <v>59100</v>
      </c>
      <c r="Q1055" s="4">
        <v>660184</v>
      </c>
      <c r="R1055" s="5" t="s">
        <v>14</v>
      </c>
      <c r="S1055" s="4">
        <v>65766</v>
      </c>
      <c r="T1055" s="4">
        <v>584</v>
      </c>
    </row>
    <row r="1056" spans="1:20" s="1" customFormat="1" ht="34.5">
      <c r="A1056" s="3" t="s">
        <v>1055</v>
      </c>
      <c r="B1056" s="8" t="s">
        <v>442</v>
      </c>
      <c r="C1056" s="4">
        <v>138924608</v>
      </c>
      <c r="D1056" s="4">
        <v>1378099</v>
      </c>
      <c r="E1056" s="4">
        <v>21181767</v>
      </c>
      <c r="F1056" s="4">
        <v>1780912</v>
      </c>
      <c r="G1056" s="4">
        <v>13972422</v>
      </c>
      <c r="H1056" s="4">
        <v>206949</v>
      </c>
      <c r="I1056" s="4">
        <v>2168698</v>
      </c>
      <c r="J1056" s="4">
        <v>14801741</v>
      </c>
      <c r="K1056" s="4">
        <v>5872981</v>
      </c>
      <c r="L1056" s="4">
        <v>861134</v>
      </c>
      <c r="M1056" s="4">
        <v>146351</v>
      </c>
      <c r="N1056" s="4">
        <v>1966882</v>
      </c>
      <c r="O1056" s="4">
        <v>1386207</v>
      </c>
      <c r="P1056" s="4">
        <v>2377300</v>
      </c>
      <c r="Q1056" s="4">
        <v>28764909</v>
      </c>
      <c r="R1056" s="4">
        <v>17957334</v>
      </c>
      <c r="S1056" s="4">
        <v>18517989</v>
      </c>
      <c r="T1056" s="4">
        <v>5582933</v>
      </c>
    </row>
    <row r="1057" spans="1:20" s="1" customFormat="1" ht="45.75">
      <c r="A1057" s="3" t="s">
        <v>1072</v>
      </c>
      <c r="B1057" s="8" t="s">
        <v>548</v>
      </c>
      <c r="C1057" s="4">
        <v>1279356</v>
      </c>
      <c r="D1057" s="4">
        <v>146758</v>
      </c>
      <c r="E1057" s="4">
        <v>193693</v>
      </c>
      <c r="F1057" s="4">
        <v>5850</v>
      </c>
      <c r="G1057" s="4">
        <v>883453</v>
      </c>
      <c r="H1057" s="5" t="s">
        <v>14</v>
      </c>
      <c r="I1057" s="4">
        <v>9141</v>
      </c>
      <c r="J1057" s="5" t="s">
        <v>14</v>
      </c>
      <c r="K1057" s="5" t="s">
        <v>14</v>
      </c>
      <c r="L1057" s="5" t="s">
        <v>14</v>
      </c>
      <c r="M1057" s="5" t="s">
        <v>14</v>
      </c>
      <c r="N1057" s="5" t="s">
        <v>14</v>
      </c>
      <c r="O1057" s="4">
        <v>14000</v>
      </c>
      <c r="P1057" s="5" t="s">
        <v>14</v>
      </c>
      <c r="Q1057" s="5" t="s">
        <v>14</v>
      </c>
      <c r="R1057" s="5" t="s">
        <v>14</v>
      </c>
      <c r="S1057" s="4">
        <v>261</v>
      </c>
      <c r="T1057" s="4">
        <v>26200</v>
      </c>
    </row>
    <row r="1058" spans="1:20" s="1" customFormat="1" ht="45.75">
      <c r="A1058" s="3" t="s">
        <v>1056</v>
      </c>
      <c r="B1058" s="8" t="s">
        <v>443</v>
      </c>
      <c r="C1058" s="4">
        <v>1279356</v>
      </c>
      <c r="D1058" s="4">
        <v>146758</v>
      </c>
      <c r="E1058" s="4">
        <v>193693</v>
      </c>
      <c r="F1058" s="4">
        <v>5850</v>
      </c>
      <c r="G1058" s="4">
        <v>883453</v>
      </c>
      <c r="H1058" s="5" t="s">
        <v>14</v>
      </c>
      <c r="I1058" s="4">
        <v>9141</v>
      </c>
      <c r="J1058" s="5" t="s">
        <v>14</v>
      </c>
      <c r="K1058" s="5" t="s">
        <v>14</v>
      </c>
      <c r="L1058" s="5" t="s">
        <v>14</v>
      </c>
      <c r="M1058" s="5" t="s">
        <v>14</v>
      </c>
      <c r="N1058" s="5" t="s">
        <v>14</v>
      </c>
      <c r="O1058" s="4">
        <v>14000</v>
      </c>
      <c r="P1058" s="5" t="s">
        <v>14</v>
      </c>
      <c r="Q1058" s="5" t="s">
        <v>14</v>
      </c>
      <c r="R1058" s="5" t="s">
        <v>14</v>
      </c>
      <c r="S1058" s="4">
        <v>261</v>
      </c>
      <c r="T1058" s="4">
        <v>26200</v>
      </c>
    </row>
    <row r="1059" spans="1:20" s="1" customFormat="1" ht="45.75">
      <c r="A1059" s="3" t="s">
        <v>1073</v>
      </c>
      <c r="B1059" s="8" t="s">
        <v>549</v>
      </c>
      <c r="C1059" s="4">
        <v>45664319</v>
      </c>
      <c r="D1059" s="4">
        <v>900187</v>
      </c>
      <c r="E1059" s="4">
        <v>625809</v>
      </c>
      <c r="F1059" s="4">
        <v>26783</v>
      </c>
      <c r="G1059" s="4">
        <v>778015</v>
      </c>
      <c r="H1059" s="5" t="s">
        <v>14</v>
      </c>
      <c r="I1059" s="4">
        <v>388939</v>
      </c>
      <c r="J1059" s="4">
        <v>352778</v>
      </c>
      <c r="K1059" s="5" t="s">
        <v>14</v>
      </c>
      <c r="L1059" s="5" t="s">
        <v>14</v>
      </c>
      <c r="M1059" s="4">
        <v>490814</v>
      </c>
      <c r="N1059" s="4">
        <v>2393468</v>
      </c>
      <c r="O1059" s="5" t="s">
        <v>14</v>
      </c>
      <c r="P1059" s="5" t="s">
        <v>14</v>
      </c>
      <c r="Q1059" s="4">
        <v>2630697</v>
      </c>
      <c r="R1059" s="4">
        <v>14358531</v>
      </c>
      <c r="S1059" s="4">
        <v>22715968</v>
      </c>
      <c r="T1059" s="4">
        <v>2330</v>
      </c>
    </row>
    <row r="1060" spans="1:20" s="1" customFormat="1" ht="45.75">
      <c r="A1060" s="3" t="s">
        <v>1057</v>
      </c>
      <c r="B1060" s="8" t="s">
        <v>444</v>
      </c>
      <c r="C1060" s="4">
        <v>45664319</v>
      </c>
      <c r="D1060" s="4">
        <v>900187</v>
      </c>
      <c r="E1060" s="4">
        <v>625809</v>
      </c>
      <c r="F1060" s="4">
        <v>26783</v>
      </c>
      <c r="G1060" s="4">
        <v>778015</v>
      </c>
      <c r="H1060" s="5" t="s">
        <v>14</v>
      </c>
      <c r="I1060" s="4">
        <v>388939</v>
      </c>
      <c r="J1060" s="4">
        <v>352778</v>
      </c>
      <c r="K1060" s="5" t="s">
        <v>14</v>
      </c>
      <c r="L1060" s="5" t="s">
        <v>14</v>
      </c>
      <c r="M1060" s="4">
        <v>490814</v>
      </c>
      <c r="N1060" s="4">
        <v>2393468</v>
      </c>
      <c r="O1060" s="5" t="s">
        <v>14</v>
      </c>
      <c r="P1060" s="5" t="s">
        <v>14</v>
      </c>
      <c r="Q1060" s="4">
        <v>2630697</v>
      </c>
      <c r="R1060" s="4">
        <v>14358531</v>
      </c>
      <c r="S1060" s="4">
        <v>22715968</v>
      </c>
      <c r="T1060" s="4">
        <v>2330</v>
      </c>
    </row>
    <row r="1061" spans="1:20" s="1" customFormat="1" ht="57">
      <c r="A1061" s="3" t="s">
        <v>1058</v>
      </c>
      <c r="B1061" s="8" t="s">
        <v>535</v>
      </c>
      <c r="C1061" s="4">
        <v>103854683</v>
      </c>
      <c r="D1061" s="4">
        <v>1144804</v>
      </c>
      <c r="E1061" s="4">
        <v>1723809</v>
      </c>
      <c r="F1061" s="4">
        <v>950794</v>
      </c>
      <c r="G1061" s="4">
        <v>249789</v>
      </c>
      <c r="H1061" s="4">
        <v>8650</v>
      </c>
      <c r="I1061" s="4">
        <v>123282</v>
      </c>
      <c r="J1061" s="4">
        <v>2279946</v>
      </c>
      <c r="K1061" s="4">
        <v>1346146</v>
      </c>
      <c r="L1061" s="4">
        <v>690594</v>
      </c>
      <c r="M1061" s="4">
        <v>3781277</v>
      </c>
      <c r="N1061" s="4">
        <v>2931232</v>
      </c>
      <c r="O1061" s="4">
        <v>6512317</v>
      </c>
      <c r="P1061" s="4">
        <v>5983</v>
      </c>
      <c r="Q1061" s="4">
        <v>45714193</v>
      </c>
      <c r="R1061" s="4">
        <v>7945556</v>
      </c>
      <c r="S1061" s="4">
        <v>23127254</v>
      </c>
      <c r="T1061" s="4">
        <v>5319057</v>
      </c>
    </row>
    <row r="1062" spans="1:20" s="1" customFormat="1" ht="57">
      <c r="A1062" s="3" t="s">
        <v>1058</v>
      </c>
      <c r="B1062" s="8" t="s">
        <v>445</v>
      </c>
      <c r="C1062" s="4">
        <v>103854683</v>
      </c>
      <c r="D1062" s="4">
        <v>1144804</v>
      </c>
      <c r="E1062" s="4">
        <v>1723809</v>
      </c>
      <c r="F1062" s="4">
        <v>950794</v>
      </c>
      <c r="G1062" s="4">
        <v>249789</v>
      </c>
      <c r="H1062" s="4">
        <v>8650</v>
      </c>
      <c r="I1062" s="4">
        <v>123282</v>
      </c>
      <c r="J1062" s="4">
        <v>2279946</v>
      </c>
      <c r="K1062" s="4">
        <v>1346146</v>
      </c>
      <c r="L1062" s="4">
        <v>690594</v>
      </c>
      <c r="M1062" s="4">
        <v>3781277</v>
      </c>
      <c r="N1062" s="4">
        <v>2931232</v>
      </c>
      <c r="O1062" s="4">
        <v>6512317</v>
      </c>
      <c r="P1062" s="4">
        <v>5983</v>
      </c>
      <c r="Q1062" s="4">
        <v>45714193</v>
      </c>
      <c r="R1062" s="4">
        <v>7945556</v>
      </c>
      <c r="S1062" s="4">
        <v>23127254</v>
      </c>
      <c r="T1062" s="4">
        <v>5319057</v>
      </c>
    </row>
    <row r="1063" spans="1:20" s="1" customFormat="1" ht="23.25">
      <c r="A1063" s="3" t="s">
        <v>1059</v>
      </c>
      <c r="B1063" s="8" t="s">
        <v>536</v>
      </c>
      <c r="C1063" s="4">
        <v>14900680</v>
      </c>
      <c r="D1063" s="4">
        <v>851</v>
      </c>
      <c r="E1063" s="4">
        <v>39844</v>
      </c>
      <c r="F1063" s="4">
        <v>208125</v>
      </c>
      <c r="G1063" s="4">
        <v>1897</v>
      </c>
      <c r="H1063" s="5" t="s">
        <v>14</v>
      </c>
      <c r="I1063" s="4">
        <v>128999</v>
      </c>
      <c r="J1063" s="4">
        <v>135286</v>
      </c>
      <c r="K1063" s="4">
        <v>58446</v>
      </c>
      <c r="L1063" s="4">
        <v>13084</v>
      </c>
      <c r="M1063" s="4">
        <v>40431</v>
      </c>
      <c r="N1063" s="4">
        <v>1274984</v>
      </c>
      <c r="O1063" s="5" t="s">
        <v>14</v>
      </c>
      <c r="P1063" s="4">
        <v>65396</v>
      </c>
      <c r="Q1063" s="4">
        <v>10262176</v>
      </c>
      <c r="R1063" s="4">
        <v>667555</v>
      </c>
      <c r="S1063" s="4">
        <v>1952765</v>
      </c>
      <c r="T1063" s="4">
        <v>50843</v>
      </c>
    </row>
    <row r="1064" spans="1:20" s="1" customFormat="1" ht="23.25">
      <c r="A1064" s="3" t="s">
        <v>1060</v>
      </c>
      <c r="B1064" s="8" t="s">
        <v>537</v>
      </c>
      <c r="C1064" s="4">
        <v>1225491</v>
      </c>
      <c r="D1064" s="5" t="s">
        <v>14</v>
      </c>
      <c r="E1064" s="5" t="s">
        <v>14</v>
      </c>
      <c r="F1064" s="5" t="s">
        <v>14</v>
      </c>
      <c r="G1064" s="5" t="s">
        <v>14</v>
      </c>
      <c r="H1064" s="5" t="s">
        <v>14</v>
      </c>
      <c r="I1064" s="5" t="s">
        <v>14</v>
      </c>
      <c r="J1064" s="5" t="s">
        <v>14</v>
      </c>
      <c r="K1064" s="5" t="s">
        <v>14</v>
      </c>
      <c r="L1064" s="5" t="s">
        <v>14</v>
      </c>
      <c r="M1064" s="5" t="s">
        <v>14</v>
      </c>
      <c r="N1064" s="5" t="s">
        <v>14</v>
      </c>
      <c r="O1064" s="5" t="s">
        <v>14</v>
      </c>
      <c r="P1064" s="4">
        <v>65396</v>
      </c>
      <c r="Q1064" s="5" t="s">
        <v>14</v>
      </c>
      <c r="R1064" s="4">
        <v>540815</v>
      </c>
      <c r="S1064" s="4">
        <v>619281</v>
      </c>
      <c r="T1064" s="5" t="s">
        <v>14</v>
      </c>
    </row>
    <row r="1065" spans="1:20" s="1" customFormat="1" ht="23.25">
      <c r="A1065" s="3" t="s">
        <v>1061</v>
      </c>
      <c r="B1065" s="8" t="s">
        <v>446</v>
      </c>
      <c r="C1065" s="4">
        <v>1225491</v>
      </c>
      <c r="D1065" s="5" t="s">
        <v>14</v>
      </c>
      <c r="E1065" s="5" t="s">
        <v>14</v>
      </c>
      <c r="F1065" s="5" t="s">
        <v>14</v>
      </c>
      <c r="G1065" s="5" t="s">
        <v>14</v>
      </c>
      <c r="H1065" s="5" t="s">
        <v>14</v>
      </c>
      <c r="I1065" s="5" t="s">
        <v>14</v>
      </c>
      <c r="J1065" s="5" t="s">
        <v>14</v>
      </c>
      <c r="K1065" s="5" t="s">
        <v>14</v>
      </c>
      <c r="L1065" s="5" t="s">
        <v>14</v>
      </c>
      <c r="M1065" s="5" t="s">
        <v>14</v>
      </c>
      <c r="N1065" s="5" t="s">
        <v>14</v>
      </c>
      <c r="O1065" s="5" t="s">
        <v>14</v>
      </c>
      <c r="P1065" s="4">
        <v>65396</v>
      </c>
      <c r="Q1065" s="5" t="s">
        <v>14</v>
      </c>
      <c r="R1065" s="4">
        <v>540815</v>
      </c>
      <c r="S1065" s="4">
        <v>619281</v>
      </c>
      <c r="T1065" s="5" t="s">
        <v>14</v>
      </c>
    </row>
    <row r="1066" spans="1:20" s="1" customFormat="1" ht="23.25">
      <c r="A1066" s="3" t="s">
        <v>1062</v>
      </c>
      <c r="B1066" s="8" t="s">
        <v>538</v>
      </c>
      <c r="C1066" s="4">
        <v>411444</v>
      </c>
      <c r="D1066" s="5" t="s">
        <v>14</v>
      </c>
      <c r="E1066" s="5" t="s">
        <v>14</v>
      </c>
      <c r="F1066" s="5" t="s">
        <v>14</v>
      </c>
      <c r="G1066" s="5" t="s">
        <v>14</v>
      </c>
      <c r="H1066" s="5" t="s">
        <v>14</v>
      </c>
      <c r="I1066" s="4">
        <v>5163</v>
      </c>
      <c r="J1066" s="5" t="s">
        <v>14</v>
      </c>
      <c r="K1066" s="5" t="s">
        <v>14</v>
      </c>
      <c r="L1066" s="4">
        <v>442</v>
      </c>
      <c r="M1066" s="5" t="s">
        <v>14</v>
      </c>
      <c r="N1066" s="5" t="s">
        <v>14</v>
      </c>
      <c r="O1066" s="5" t="s">
        <v>14</v>
      </c>
      <c r="P1066" s="5" t="s">
        <v>14</v>
      </c>
      <c r="Q1066" s="5" t="s">
        <v>14</v>
      </c>
      <c r="R1066" s="5" t="s">
        <v>14</v>
      </c>
      <c r="S1066" s="4">
        <v>395573</v>
      </c>
      <c r="T1066" s="4">
        <v>10267</v>
      </c>
    </row>
    <row r="1067" spans="1:20" s="1" customFormat="1" ht="23.25">
      <c r="A1067" s="3" t="s">
        <v>1062</v>
      </c>
      <c r="B1067" s="8" t="s">
        <v>447</v>
      </c>
      <c r="C1067" s="4">
        <v>411444</v>
      </c>
      <c r="D1067" s="5" t="s">
        <v>14</v>
      </c>
      <c r="E1067" s="5" t="s">
        <v>14</v>
      </c>
      <c r="F1067" s="5" t="s">
        <v>14</v>
      </c>
      <c r="G1067" s="5" t="s">
        <v>14</v>
      </c>
      <c r="H1067" s="5" t="s">
        <v>14</v>
      </c>
      <c r="I1067" s="4">
        <v>5163</v>
      </c>
      <c r="J1067" s="5" t="s">
        <v>14</v>
      </c>
      <c r="K1067" s="5" t="s">
        <v>14</v>
      </c>
      <c r="L1067" s="4">
        <v>442</v>
      </c>
      <c r="M1067" s="5" t="s">
        <v>14</v>
      </c>
      <c r="N1067" s="5" t="s">
        <v>14</v>
      </c>
      <c r="O1067" s="5" t="s">
        <v>14</v>
      </c>
      <c r="P1067" s="5" t="s">
        <v>14</v>
      </c>
      <c r="Q1067" s="5" t="s">
        <v>14</v>
      </c>
      <c r="R1067" s="5" t="s">
        <v>14</v>
      </c>
      <c r="S1067" s="4">
        <v>395573</v>
      </c>
      <c r="T1067" s="4">
        <v>10267</v>
      </c>
    </row>
    <row r="1068" spans="1:20" s="1" customFormat="1" ht="34.5">
      <c r="A1068" s="3" t="s">
        <v>1063</v>
      </c>
      <c r="B1068" s="8" t="s">
        <v>539</v>
      </c>
      <c r="C1068" s="4">
        <v>13263746</v>
      </c>
      <c r="D1068" s="4">
        <v>851</v>
      </c>
      <c r="E1068" s="4">
        <v>39844</v>
      </c>
      <c r="F1068" s="4">
        <v>208125</v>
      </c>
      <c r="G1068" s="4">
        <v>1897</v>
      </c>
      <c r="H1068" s="5" t="s">
        <v>14</v>
      </c>
      <c r="I1068" s="4">
        <v>123837</v>
      </c>
      <c r="J1068" s="4">
        <v>135286</v>
      </c>
      <c r="K1068" s="4">
        <v>58446</v>
      </c>
      <c r="L1068" s="4">
        <v>12642</v>
      </c>
      <c r="M1068" s="4">
        <v>40431</v>
      </c>
      <c r="N1068" s="4">
        <v>1274984</v>
      </c>
      <c r="O1068" s="5" t="s">
        <v>14</v>
      </c>
      <c r="P1068" s="5" t="s">
        <v>14</v>
      </c>
      <c r="Q1068" s="4">
        <v>10262176</v>
      </c>
      <c r="R1068" s="4">
        <v>126740</v>
      </c>
      <c r="S1068" s="4">
        <v>937912</v>
      </c>
      <c r="T1068" s="4">
        <v>40576</v>
      </c>
    </row>
    <row r="1069" spans="1:20" s="1" customFormat="1" ht="34.5">
      <c r="A1069" s="3" t="s">
        <v>1063</v>
      </c>
      <c r="B1069" s="8" t="s">
        <v>448</v>
      </c>
      <c r="C1069" s="4">
        <v>13263746</v>
      </c>
      <c r="D1069" s="4">
        <v>851</v>
      </c>
      <c r="E1069" s="4">
        <v>39844</v>
      </c>
      <c r="F1069" s="4">
        <v>208125</v>
      </c>
      <c r="G1069" s="4">
        <v>1897</v>
      </c>
      <c r="H1069" s="5" t="s">
        <v>14</v>
      </c>
      <c r="I1069" s="4">
        <v>123837</v>
      </c>
      <c r="J1069" s="4">
        <v>135286</v>
      </c>
      <c r="K1069" s="4">
        <v>58446</v>
      </c>
      <c r="L1069" s="4">
        <v>12642</v>
      </c>
      <c r="M1069" s="4">
        <v>40431</v>
      </c>
      <c r="N1069" s="4">
        <v>1274984</v>
      </c>
      <c r="O1069" s="5" t="s">
        <v>14</v>
      </c>
      <c r="P1069" s="5" t="s">
        <v>14</v>
      </c>
      <c r="Q1069" s="4">
        <v>10262176</v>
      </c>
      <c r="R1069" s="4">
        <v>126740</v>
      </c>
      <c r="S1069" s="4">
        <v>937912</v>
      </c>
      <c r="T1069" s="4">
        <v>40576</v>
      </c>
    </row>
    <row r="1070" spans="1:20" ht="2.4500000000000002" customHeight="1">
      <c r="A1070" s="6"/>
      <c r="B1070" s="11"/>
      <c r="C1070" s="6"/>
      <c r="D1070" s="6"/>
      <c r="E1070" s="6"/>
      <c r="F1070" s="6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</row>
    <row r="1072" spans="1:20">
      <c r="A1072" s="84" t="s">
        <v>1922</v>
      </c>
    </row>
  </sheetData>
  <mergeCells count="2">
    <mergeCell ref="A1:T1"/>
    <mergeCell ref="A2:T2"/>
  </mergeCells>
  <pageMargins left="0.78739999999999999" right="0.39369999999999999" top="0.39369999999999999" bottom="0.39369999999999999" header="0.3" footer="0.3"/>
  <pageSetup paperSize="9" orientation="landscape" r:id="rId1"/>
  <headerFooter differentFirst="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8</vt:i4>
      </vt:variant>
    </vt:vector>
  </HeadingPairs>
  <TitlesOfParts>
    <vt:vector size="18" baseType="lpstr"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'2015'!Заголовки_для_печати</vt:lpstr>
      <vt:lpstr>'2016'!Заголовки_для_печати</vt:lpstr>
      <vt:lpstr>'2017'!Заголовки_для_печати</vt:lpstr>
      <vt:lpstr>'2018'!Заголовки_для_печати</vt:lpstr>
      <vt:lpstr>'2013'!Область_печати</vt:lpstr>
      <vt:lpstr>'2015'!Область_печати</vt:lpstr>
      <vt:lpstr>'2017'!Область_печати</vt:lpstr>
      <vt:lpstr>'2018'!Область_печати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u.yeshankulova</cp:lastModifiedBy>
  <dcterms:created xsi:type="dcterms:W3CDTF">2022-06-27T15:22:18Z</dcterms:created>
  <dcterms:modified xsi:type="dcterms:W3CDTF">2024-04-22T05:37:14Z</dcterms:modified>
</cp:coreProperties>
</file>